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wccgovtnz-my.sharepoint.com/personal/raina_kereama_wcc_govt_nz/Documents/Documents/"/>
    </mc:Choice>
  </mc:AlternateContent>
  <xr:revisionPtr revIDLastSave="3" documentId="8_{2781A0F0-E291-4D5C-AB53-E1B68A754201}" xr6:coauthVersionLast="47" xr6:coauthVersionMax="47" xr10:uidLastSave="{8C2F2517-39B0-4DC2-8272-A2851EEF0A13}"/>
  <bookViews>
    <workbookView xWindow="-120" yWindow="-120" windowWidth="29040" windowHeight="17640" tabRatio="764" firstSheet="2" activeTab="2" xr2:uid="{C13DCAF3-32A0-4747-80B6-8D0CFB13C45D}"/>
  </bookViews>
  <sheets>
    <sheet name="_defntemp_" sheetId="1" state="hidden" r:id="rId1"/>
    <sheet name="{&amp;Rpt.Selection_Code}" sheetId="21" state="hidden" r:id="rId2"/>
    <sheet name="Whole of Council" sheetId="47" r:id="rId3"/>
    <sheet name="10.1" sheetId="51" r:id="rId4"/>
    <sheet name="1.1" sheetId="43" r:id="rId5"/>
    <sheet name="2.1" sheetId="48" r:id="rId6"/>
    <sheet name="2.2" sheetId="52" r:id="rId7"/>
    <sheet name="2.3" sheetId="49" r:id="rId8"/>
    <sheet name="2.4" sheetId="53" r:id="rId9"/>
    <sheet name="2.5" sheetId="54" r:id="rId10"/>
    <sheet name="2.6" sheetId="55" r:id="rId11"/>
    <sheet name="3.1" sheetId="56" r:id="rId12"/>
    <sheet name="4.1" sheetId="57" r:id="rId13"/>
    <sheet name="5.1" sheetId="58" r:id="rId14"/>
    <sheet name="5.2" sheetId="59" r:id="rId15"/>
    <sheet name="5.3" sheetId="60" r:id="rId16"/>
    <sheet name="6.1" sheetId="61" r:id="rId17"/>
    <sheet name="6.2" sheetId="62" r:id="rId18"/>
    <sheet name="7.1" sheetId="63" r:id="rId19"/>
    <sheet name="7.2" sheetId="64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516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f5">[1]Unfunded!$S$6</definedName>
    <definedName name="_f6">[1]Unfunded!$Z$5</definedName>
    <definedName name="_ff1">[1]Unfunded!$AC$5</definedName>
    <definedName name="_ff3">[1]Unfunded!$AC$7</definedName>
    <definedName name="_NBV2">#REF!</definedName>
    <definedName name="_P961300">#REF!</definedName>
    <definedName name="_P961400">#REF!</definedName>
    <definedName name="_P963100">#REF!</definedName>
    <definedName name="_Regression_Int" hidden="1">1</definedName>
    <definedName name="_TB2000">#REF!</definedName>
    <definedName name="a">[2]Tables!$A$15:$C$37</definedName>
    <definedName name="Ac">[3]Data!$C$40:$C$46</definedName>
    <definedName name="accat">#REF!</definedName>
    <definedName name="Account">#REF!</definedName>
    <definedName name="Account_mapping">#REF!</definedName>
    <definedName name="account_name">#REF!</definedName>
    <definedName name="Acct_Per">#REF!</definedName>
    <definedName name="Actdetails">#REF!</definedName>
    <definedName name="Action_Status">'[4]Parameters (do not edit)'!$G$2:$G$8</definedName>
    <definedName name="Activity">[5]Lookups!$B$2:$B$342</definedName>
    <definedName name="Acttitle">#REF!</definedName>
    <definedName name="AD_Rev_Lookup">'[6]Trial Balance &amp; Queries'!$AY$10:$BA$29</definedName>
    <definedName name="Adj">#REF!</definedName>
    <definedName name="Adj_Type">[7]Lookup!$B$13:$B$28</definedName>
    <definedName name="AdjType">[8]Lookup!$B$13:$B$28</definedName>
    <definedName name="adsf" hidden="1">{"ESTIMATES",#N/A,FALSE,"CASH"}</definedName>
    <definedName name="af" hidden="1">{"CASH BALANCING",#N/A,FALSE,"CASH";"CASH REPORT",#N/A,FALSE,"CASH"}</definedName>
    <definedName name="ag">[1]Unfunded!$Z$7</definedName>
    <definedName name="All_Cost_Centres">#REF!</definedName>
    <definedName name="All_Projects">#REF!</definedName>
    <definedName name="allCountries">[9]Sheet9!$O$4:$P$178</definedName>
    <definedName name="allocation">'[10]Benefit Allocation'!$A$2:$J$84</definedName>
    <definedName name="Allocations">'[11]Summarised Mapping Table'!$A$27:$J$35</definedName>
    <definedName name="Amenities">#REF!</definedName>
    <definedName name="Amount_YR01">#REF!</definedName>
    <definedName name="Amount_YR02">#REF!</definedName>
    <definedName name="Amount_YR03">#REF!</definedName>
    <definedName name="Amount_YR04">#REF!</definedName>
    <definedName name="Amount_YR05">#REF!</definedName>
    <definedName name="Amount_YR06">#REF!</definedName>
    <definedName name="Amount_YR07">#REF!</definedName>
    <definedName name="Amount_YR08">#REF!</definedName>
    <definedName name="Amount_YR09">#REF!</definedName>
    <definedName name="Amount_YR10">#REF!</definedName>
    <definedName name="Analysts">#REF!</definedName>
    <definedName name="Annex_A">[12]Rcpt08!#REF!</definedName>
    <definedName name="Annex_B">[12]Rcpt08!#REF!</definedName>
    <definedName name="Annex_E">#REF!</definedName>
    <definedName name="Annex_F">#REF!</definedName>
    <definedName name="anscount" hidden="1">9</definedName>
    <definedName name="APA">[13]People!#REF!</definedName>
    <definedName name="APN">[13]People!#REF!</definedName>
    <definedName name="Approval">[14]Lookup!$C$1:$C$7</definedName>
    <definedName name="ASD">#REF!</definedName>
    <definedName name="ASGRP">[15]EB_ASGRP!$C$5:$C$24</definedName>
    <definedName name="asset">#REF!</definedName>
    <definedName name="Asset_ID">#REF!</definedName>
    <definedName name="Assumptions_Paper">'[16]Database Codes'!$A$8:$A$24</definedName>
    <definedName name="AttribName">#REF!</definedName>
    <definedName name="BA">#REF!</definedName>
    <definedName name="BAconfirm">#REF!</definedName>
    <definedName name="BCPhase">'[17]Pivots for Charts'!$N$4:$N$8</definedName>
    <definedName name="BeachDrill">#REF!</definedName>
    <definedName name="BinNumber">#REF!</definedName>
    <definedName name="block1" comment="data from EB Block 1">#REF!</definedName>
    <definedName name="Block2">#REF!</definedName>
    <definedName name="Block3">#REF!</definedName>
    <definedName name="block4">#REF!</definedName>
    <definedName name="block5">#REF!</definedName>
    <definedName name="blocka">#REF!</definedName>
    <definedName name="blockb">#REF!</definedName>
    <definedName name="blockc">#REF!</definedName>
    <definedName name="borrowings">#REF!</definedName>
    <definedName name="BSDrillMatrix1">#REF!</definedName>
    <definedName name="BU">[18]BU!$A$4:$K$300</definedName>
    <definedName name="BU_List">#REF!</definedName>
    <definedName name="BU_NAME">[19]Lookup!$A$50:$A$84</definedName>
    <definedName name="Budget_2011_Categories">'[16]Database Codes'!$A$28:$A$35</definedName>
    <definedName name="Budget_2011_Funding_Source">'[16]Database Codes'!$A$39:$A$40</definedName>
    <definedName name="Building">#REF!</definedName>
    <definedName name="Building_Compliance">#REF!</definedName>
    <definedName name="Building_Fabric_Structure">#REF!</definedName>
    <definedName name="BUs">#REF!</definedName>
    <definedName name="Capex">'[18]Raw Cpx'!#REF!</definedName>
    <definedName name="Capex_Dummy_Account">[20]CAPEX!$E$7:$E$396</definedName>
    <definedName name="Capex_FPR_Year1">[20]CAPEX!$S$7:$S$396</definedName>
    <definedName name="Capex_FPR_Year10">[20]CAPEX!$AB$7:$AB$396</definedName>
    <definedName name="Capex_FPR_Year2">[20]CAPEX!$T$7:$T$396</definedName>
    <definedName name="Capex_FPR_Year3">[20]CAPEX!$U$7:$U$396</definedName>
    <definedName name="Capex_FPR_Year4">[20]CAPEX!$V$7:$V$396</definedName>
    <definedName name="Capex_FPR_Year5">[20]CAPEX!$W$7:$W$396</definedName>
    <definedName name="Capex_FPR_Year6">[20]CAPEX!$X$7:$X$396</definedName>
    <definedName name="Capex_FPR_Year7">[20]CAPEX!$Y$7:$Y$396</definedName>
    <definedName name="Capex_FPR_Year8">[20]CAPEX!$Z$7:$Z$396</definedName>
    <definedName name="Capex_FPR_Year9">[20]CAPEX!$AA$7:$AA$396</definedName>
    <definedName name="Capextotal">'[18]Raw Cpx'!#REF!</definedName>
    <definedName name="CapitalDrillMatrix1">#REF!</definedName>
    <definedName name="CapProject">#REF!</definedName>
    <definedName name="CashFlowDrillMatrix1">#REF!</definedName>
    <definedName name="Category">#REF!</definedName>
    <definedName name="cc">#REF!</definedName>
    <definedName name="CC_Pseudo">#REF!</definedName>
    <definedName name="CCFactor">#REF!</definedName>
    <definedName name="Ccodes">[9]EER!$A$3:$B$74</definedName>
    <definedName name="Changecat">#REF!</definedName>
    <definedName name="CHF">'[21]note 19'!#REF!</definedName>
    <definedName name="Chgcat">[22]Sheet1!$C$2:$C$7</definedName>
    <definedName name="co">'[23]Solid Waste'!$L$3</definedName>
    <definedName name="ColumnTitle1">#REF!</definedName>
    <definedName name="ColumnTitle2">#REF!</definedName>
    <definedName name="ColumnTitle3">#REF!</definedName>
    <definedName name="CombineCM">#REF!</definedName>
    <definedName name="comments">#REF!</definedName>
    <definedName name="ConseqCateg">'[24]data lists'!$K$2:$K$9</definedName>
    <definedName name="ConseqRating">'[24]data lists'!$B$1:$F$1</definedName>
    <definedName name="Consultation">#REF!</definedName>
    <definedName name="Copyrange1">#REF!</definedName>
    <definedName name="Copyrange10">#REF!</definedName>
    <definedName name="Copyrange11">#REF!</definedName>
    <definedName name="Copyrange12">#REF!</definedName>
    <definedName name="Copyrange13">#REF!</definedName>
    <definedName name="Copyrange14">#REF!</definedName>
    <definedName name="Copyrange15">#REF!</definedName>
    <definedName name="Copyrange16">#REF!</definedName>
    <definedName name="Copyrange17">#REF!</definedName>
    <definedName name="Copyrange18">#REF!</definedName>
    <definedName name="Copyrange19">#REF!</definedName>
    <definedName name="Copyrange2">#REF!</definedName>
    <definedName name="Copyrange20">#REF!</definedName>
    <definedName name="Copyrange21">#REF!</definedName>
    <definedName name="Copyrange22">#REF!</definedName>
    <definedName name="Copyrange23">#REF!</definedName>
    <definedName name="Copyrange24">#REF!</definedName>
    <definedName name="Copyrange25">#REF!</definedName>
    <definedName name="Copyrange26">#REF!</definedName>
    <definedName name="Copyrange27">#REF!</definedName>
    <definedName name="Copyrange28">#REF!</definedName>
    <definedName name="Copyrange29">#REF!</definedName>
    <definedName name="Copyrange3">#REF!</definedName>
    <definedName name="Copyrange30">#REF!</definedName>
    <definedName name="Copyrange31">#REF!</definedName>
    <definedName name="Copyrange32">#REF!</definedName>
    <definedName name="Copyrange33">#REF!</definedName>
    <definedName name="Copyrange34">#REF!</definedName>
    <definedName name="Copyrange35">#REF!</definedName>
    <definedName name="Copyrange36">#REF!</definedName>
    <definedName name="Copyrange37">#REF!</definedName>
    <definedName name="Copyrange38">#REF!</definedName>
    <definedName name="Copyrange39">#REF!</definedName>
    <definedName name="Copyrange4">#REF!</definedName>
    <definedName name="Copyrange40">#REF!</definedName>
    <definedName name="Copyrange41">#REF!</definedName>
    <definedName name="Copyrange42">#REF!</definedName>
    <definedName name="Copyrange43">#REF!</definedName>
    <definedName name="Copyrange44">#REF!</definedName>
    <definedName name="Copyrange45">#REF!</definedName>
    <definedName name="Copyrange46">#REF!</definedName>
    <definedName name="Copyrange47">#REF!</definedName>
    <definedName name="Copyrange48">#REF!</definedName>
    <definedName name="Copyrange49">#REF!</definedName>
    <definedName name="Copyrange5">#REF!</definedName>
    <definedName name="Copyrange50">#REF!</definedName>
    <definedName name="Copyrange51">#REF!</definedName>
    <definedName name="Copyrange52">#REF!</definedName>
    <definedName name="Copyrange53">#REF!</definedName>
    <definedName name="Copyrange54">#REF!</definedName>
    <definedName name="Copyrange55">#REF!</definedName>
    <definedName name="Copyrange56">#REF!</definedName>
    <definedName name="Copyrange57">#REF!</definedName>
    <definedName name="Copyrange58">#REF!</definedName>
    <definedName name="Copyrange59">#REF!</definedName>
    <definedName name="Copyrange6">#REF!</definedName>
    <definedName name="Copyrange60">#REF!</definedName>
    <definedName name="Copyrange61">#REF!</definedName>
    <definedName name="Copyrange62">#REF!</definedName>
    <definedName name="Copyrange63">#REF!</definedName>
    <definedName name="Copyrange64">#REF!</definedName>
    <definedName name="Copyrange65">#REF!</definedName>
    <definedName name="Copyrange66">#REF!</definedName>
    <definedName name="Copyrange67">#REF!</definedName>
    <definedName name="Copyrange68">#REF!</definedName>
    <definedName name="Copyrange7">#REF!</definedName>
    <definedName name="Copyrange8">#REF!</definedName>
    <definedName name="Copyrange9">#REF!</definedName>
    <definedName name="Corridor">'[17]Pivots for Charts'!$D$4:$D$9</definedName>
    <definedName name="corrmatrix">'[25]@RISK parameters'!#REF!</definedName>
    <definedName name="cos_last1">OFFSET([26]Graphing!$D$3,[26]Graphing!$E$21,0,[26]Graphing!$E$23,1)</definedName>
    <definedName name="cos_last2">OFFSET([26]Graphing!$E$3,[26]Graphing!$E$21,0,[26]Graphing!$E$23,1)</definedName>
    <definedName name="cos_now">OFFSET([26]Graphing!$C$3,[26]Graphing!$E$21,0,[26]Graphing!$E$23,1)</definedName>
    <definedName name="Cost">'[27]Income &amp; Exp'!#REF!</definedName>
    <definedName name="Cost_Centres">#REF!</definedName>
    <definedName name="Cpx">[18]Lookup!$J$6:$K$294</definedName>
    <definedName name="cpxblock1">'[18]Raw Cpx'!#REF!</definedName>
    <definedName name="cpxblock2">'[18]Raw Cpx'!#REF!</definedName>
    <definedName name="cpxblock3">'[18]Raw Cpx'!#REF!</definedName>
    <definedName name="cpxblock4">'[18]Raw Cpx'!#REF!</definedName>
    <definedName name="cpxblock5">'[18]Raw Cpx'!#REF!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UST">#REF!</definedName>
    <definedName name="cust2">#REF!</definedName>
    <definedName name="CUSTODIAN">#REF!</definedName>
    <definedName name="CX245_Mapping">#REF!</definedName>
    <definedName name="Cycle">[28]Inputs!$C$4</definedName>
    <definedName name="d">#REF!</definedName>
    <definedName name="DATA">#REF!</definedName>
    <definedName name="data_new_fiscaldata_cab">'[29]Fiscal Data - CAB New'!$A$61:$N$397</definedName>
    <definedName name="data_new_fiscaldata_FI">'[29]Fiscal Data - FI New'!$A$47:$N$400</definedName>
    <definedName name="DATA2022">#REF!</definedName>
    <definedName name="DATA2122">#REF!</definedName>
    <definedName name="DATES">#REF!</definedName>
    <definedName name="dd" hidden="1">{#N/A,#N/A,FALSE,"2001-02";#N/A,#N/A,FALSE,"2001-02"}</definedName>
    <definedName name="de" hidden="1">{"CASH BALANCING",#N/A,FALSE,"CASH";"CASH REPORT",#N/A,FALSE,"CASH"}</definedName>
    <definedName name="DecimalPlaces">#REF!</definedName>
    <definedName name="Decision_Point">'[16]Database Codes'!#REF!</definedName>
    <definedName name="deflate">'[30]Other assets - normal'!$A$4</definedName>
    <definedName name="DEM">'[21]note 19'!#REF!</definedName>
    <definedName name="Dependencies">#REF!</definedName>
    <definedName name="Depreciation">'[11]Summarised Mapping Table'!$A$14:$J$24</definedName>
    <definedName name="descr">#REF!</definedName>
    <definedName name="dfd" hidden="1">{"CASH BALANCING",#N/A,FALSE,"CASH";"CASH REPORT",#N/A,FALSE,"CASH"}</definedName>
    <definedName name="DLX1.USE">[31]ChartData!#REF!</definedName>
    <definedName name="drs">[32]Lookup!$B$13:$B$28</definedName>
    <definedName name="dsfza" hidden="1">{"DISPAG1",#N/A,FALSE,"DISBURSE";"DISPAG2",#N/A,FALSE,"DISBURSE";"ACTDIS",#N/A,FALSE,"DISBURSE";"ACTOUT",#N/A,FALSE,"DISBURSE";"TOTDIFF",#N/A,FALSE,"DISBURSE";"REVDIS",#N/A,FALSE,"DISBURSE"}</definedName>
    <definedName name="DTS">[13]People!#REF!</definedName>
    <definedName name="EERcpiCnty">[9]Sheet9!$B$3:$B$79</definedName>
    <definedName name="eerCPInew">[9]Sheet9!$K$3:$K$87</definedName>
    <definedName name="end">#REF!</definedName>
    <definedName name="Environment">[33]Working!#REF!</definedName>
    <definedName name="Equipment">#REF!</definedName>
    <definedName name="Exist.Depn.YR01">'[34]Existing Assets'!$B$3:$B$62</definedName>
    <definedName name="Exist.Depn.YR02">'[34]Existing Assets'!$C$3:$C$62</definedName>
    <definedName name="Exist.Depn.YR03">'[34]Existing Assets'!$D$3:$D$62</definedName>
    <definedName name="Exist.Depn.YR04">'[34]Existing Assets'!$E$3:$E$62</definedName>
    <definedName name="Exist.Depn.YR05">'[34]Existing Assets'!$F$3:$F$62</definedName>
    <definedName name="Exist.Depn.YR06">'[34]Existing Assets'!$G$3:$G$62</definedName>
    <definedName name="Exist.Depn.YR07">'[34]Existing Assets'!$H$3:$H$62</definedName>
    <definedName name="Exist.Depn.YR08">'[34]Existing Assets'!$I$3:$I$62</definedName>
    <definedName name="Exist.Depn.YR09">'[34]Existing Assets'!$J$3:$J$62</definedName>
    <definedName name="Exist.Depn.YR10">'[34]Existing Assets'!$K$3:$K$62</definedName>
    <definedName name="fa">[1]Unfunded!$S$5</definedName>
    <definedName name="FARCostLookup">'[35]Revln Infr assets'!#REF!</definedName>
    <definedName name="FARDepn">#REF!</definedName>
    <definedName name="fd" hidden="1">{"DSBT",#N/A,FALSE,"DSBT";"CASHPAY",#N/A,FALSE,"CASHPAY"}</definedName>
    <definedName name="fdasfd" hidden="1">{"ESTIMATES",#N/A,FALSE,"CASH"}</definedName>
    <definedName name="fdf" hidden="1">{"CASH BALANCING",#N/A,FALSE,"CASH";"CASH REPORT",#N/A,FALSE,"CASH"}</definedName>
    <definedName name="fed" hidden="1">{"DISPAG1",#N/A,FALSE,"DISBURSE";"DISPAG2",#N/A,FALSE,"DISBURSE";"ACTDIS",#N/A,FALSE,"DISBURSE";"ACTOUT",#N/A,FALSE,"DISBURSE";"TOTDIFF",#N/A,FALSE,"DISBURSE";"REVDIS",#N/A,FALSE,"DISBURSE"}</definedName>
    <definedName name="ff" hidden="1">{"CASH BALANCING",#N/A,FALSE,"CASH";"CASH REPORT",#N/A,FALSE,"CASH"}</definedName>
    <definedName name="FileNameRange">#REF!</definedName>
    <definedName name="fleet">#REF!</definedName>
    <definedName name="fnamecur">[12]Assumptions!$D$3</definedName>
    <definedName name="full">#REF!</definedName>
    <definedName name="FullTotal">#REF!</definedName>
    <definedName name="Funding">#REF!</definedName>
    <definedName name="funding_by_activity">#REF!</definedName>
    <definedName name="Funding_Data">#REF!</definedName>
    <definedName name="FundingIncluded">#REF!</definedName>
    <definedName name="FUNDS_DATA">[36]WK980630!$A$1</definedName>
    <definedName name="FUNDS_GRAPH">[36]WK980630!#REF!</definedName>
    <definedName name="FutureDrillMatrix1">#REF!</definedName>
    <definedName name="FY">[13]People!#REF!</definedName>
    <definedName name="fyrlast">[12]Assumptions!$E$5</definedName>
    <definedName name="FYY">[13]People!#REF!</definedName>
    <definedName name="g">#REF!</definedName>
    <definedName name="GBP">'[21]note 19'!#REF!</definedName>
    <definedName name="GLCostAcct">'[35]Revln Infr assets'!#REF!</definedName>
    <definedName name="GLCostLookup">'[35]Revln Infr assets'!#REF!</definedName>
    <definedName name="Goals">#REF!</definedName>
    <definedName name="GOV">'[21]note 19'!#REF!</definedName>
    <definedName name="Green">#REF!</definedName>
    <definedName name="GrowthSAPs">#REF!</definedName>
    <definedName name="gsdfr">[12]Rcpt08!#REF!</definedName>
    <definedName name="GST">[37]Control!$E$14</definedName>
    <definedName name="harry">#REF!</definedName>
    <definedName name="hh">[1]Unfunded!$AF$5</definedName>
    <definedName name="hhj">[1]Unfunded!$W$7</definedName>
    <definedName name="HideRows">#REF!</definedName>
    <definedName name="HideRowsRange">#REF!</definedName>
    <definedName name="Home">#REF!</definedName>
    <definedName name="HPL_Accounts_Payable">#REF!</definedName>
    <definedName name="HPL_Accounts_Receivable">#REF!</definedName>
    <definedName name="HPL_Fixed_Assets">#REF!</definedName>
    <definedName name="HPL_Investments">#REF!</definedName>
    <definedName name="HPL_Provision_For_Tax">#REF!</definedName>
    <definedName name="HPL_Restated_Opening_Balance">#REF!</definedName>
    <definedName name="HPL_Special_Funds">#REF!</definedName>
    <definedName name="hswre">[38]MASTER!$A$4:$Q$510</definedName>
    <definedName name="ICT">[13]People!#REF!</definedName>
    <definedName name="IDN">[13]People!#REF!</definedName>
    <definedName name="IFN">[13]People!#REF!</definedName>
    <definedName name="IMPACT__A">#REF!</definedName>
    <definedName name="INDEX">#REF!</definedName>
    <definedName name="Indices">'[11]Summarised Mapping Table'!$A$3:$J$11</definedName>
    <definedName name="inf">'[30]Bond v rental housing'!$B$6</definedName>
    <definedName name="inflated">#REF!</definedName>
    <definedName name="inflation">#REF!</definedName>
    <definedName name="init">'[30]Tax gap'!$B$3</definedName>
    <definedName name="Input_Range">'[39]stmt pos'!#REF!</definedName>
    <definedName name="Insert_line">#REF!</definedName>
    <definedName name="int">#REF!</definedName>
    <definedName name="Interior_Fitout">#REF!</definedName>
    <definedName name="Journal_ID">"Journal_ID"</definedName>
    <definedName name="JPY">'[21]note 19'!#REF!</definedName>
    <definedName name="JR">'[40]2017 Data'!$L:$L</definedName>
    <definedName name="KAA">#REF!</definedName>
    <definedName name="Ledger">[41]Lookup!$D$2:$D$4</definedName>
    <definedName name="LGWM">#REF!</definedName>
    <definedName name="LIBRAADJ">#REF!</definedName>
    <definedName name="Likelihood">'[24]data lists'!$A$2:$A$6</definedName>
    <definedName name="lkl">#REF!</definedName>
    <definedName name="Location">[33]Working!#REF!</definedName>
    <definedName name="lookups">[42]Display!$A$2:$B$18</definedName>
    <definedName name="LU">[43]Sheet2!$A$1:$D$22</definedName>
    <definedName name="LYN">#REF!</definedName>
    <definedName name="MacroName">#REF!</definedName>
    <definedName name="MakeDirectories">#REF!</definedName>
    <definedName name="Mapping">#REF!</definedName>
    <definedName name="MASTER">[18]MASTER!$A$4:$Q$395</definedName>
    <definedName name="MBU">#REF!</definedName>
    <definedName name="Memorials">#REF!</definedName>
    <definedName name="Menu">[36]WK980630!$AP$628</definedName>
    <definedName name="MenuDir">#REF!</definedName>
    <definedName name="Milestone">#REF!</definedName>
    <definedName name="month">#REF!</definedName>
    <definedName name="month_completed">#REF!</definedName>
    <definedName name="MONTHS">[13]People!#REF!</definedName>
    <definedName name="MyRange">#REF!</definedName>
    <definedName name="NatAcc">[18]Lookup!$W$4:$X$1342</definedName>
    <definedName name="nBR">'[30]Bond v rental housing'!$B$3</definedName>
    <definedName name="NBV">#REF!</definedName>
    <definedName name="Negatives">#REF!</definedName>
    <definedName name="New_Fig1" hidden="1">{"CASH BALANCING",#N/A,FALSE,"CASH";"CASH REPORT",#N/A,FALSE,"CASH"}</definedName>
    <definedName name="ninf">#REF!</definedName>
    <definedName name="nLeftYear">#REF!</definedName>
    <definedName name="NonAlloc">'[11]Acct Exceptions 1828 LTP'!$A$4:$A$183</definedName>
    <definedName name="NonOrgOpx">[18]Lookup!$B$5:$C$300</definedName>
    <definedName name="NOTE_15__ACCOUNTS_RECEIVABLE">#REF!</definedName>
    <definedName name="NOTE_18__INCOME_IN_ADVANCE">#REF!</definedName>
    <definedName name="NOTE_20__INVESTMENTS_IN_OTHER_ORGANISATIONS">#REF!</definedName>
    <definedName name="NOTE_31__TAXATION">#REF!</definedName>
    <definedName name="NOTE_32">#REF!</definedName>
    <definedName name="nRC">'[30]Bond v rental housing'!$B$5</definedName>
    <definedName name="nRet">'[30]Tax gap'!$B$4</definedName>
    <definedName name="nRR">'[30]Bond v rental housing'!$B$4</definedName>
    <definedName name="nTopCell">#REF!</definedName>
    <definedName name="NukeRange">#REF!</definedName>
    <definedName name="NukeTm1Formula">#REF!</definedName>
    <definedName name="NvsAnswerCol">"[Drill1]Sheet1!$A$5:$A$1754"</definedName>
    <definedName name="NvsASD">"V2000-02-14"</definedName>
    <definedName name="NvsAutoDrillOk">"VN"</definedName>
    <definedName name="NvsDateToNumber">"Y"</definedName>
    <definedName name="NvsElapsedTime">8.33333615446463E-06</definedName>
    <definedName name="NvsEndTime">36570.6195508102</definedName>
    <definedName name="NvsInstLang">"VENG"</definedName>
    <definedName name="NvsInstSpec">"%,LS_ACTDEP,Y2000006D,R,FACCOUNT,V961410,FBUSINESS_UNIT,TCONSOLIDATION_WCC,NWCC ONLY"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"%,X,RZF..WCC_NPLOSION,CZF.."</definedName>
    <definedName name="NvsPanelBusUnit">"VCORPT"</definedName>
    <definedName name="NvsPanelEffdt">"V2003-07-01"</definedName>
    <definedName name="NvsPanelSetid">"VWCT"</definedName>
    <definedName name="NvsParentRef">'[44]Account by Period'!$K$19</definedName>
    <definedName name="NvsReqBU">"VWCC"</definedName>
    <definedName name="NvsReqBUOnly">"VN"</definedName>
    <definedName name="NvsStyleNme">"Sonata (version 1).xls"</definedName>
    <definedName name="NvsTranslateLedger">Y</definedName>
    <definedName name="NvsTransLed">"VY"</definedName>
    <definedName name="NvsTreeASD">"V2000-02-14"</definedName>
    <definedName name="NvsValTbl.ACCOUNT">"GL_ACCOUNT_TBL"</definedName>
    <definedName name="NvsValTbl.ACTIVITY_ID">"PROJ_ACTIVITY"</definedName>
    <definedName name="NvsValTbl.ANALYSIS_TYPE">"PROJ_ANTYPE_TBL"</definedName>
    <definedName name="NvsValTbl.PROGRAM_CODE">"PROGRAM_TBL"</definedName>
    <definedName name="NvsValTbl.PROJECT_ID">"PROJECT"</definedName>
    <definedName name="NvsValTbl.SCENARIO">"BD_SCENARIO_TBL"</definedName>
    <definedName name="NZTA">#REF!</definedName>
    <definedName name="Op_exp_0102">[20]forFunding!#REF!</definedName>
    <definedName name="Op_exp_0203">[20]forFunding!#REF!</definedName>
    <definedName name="Op_exp_0304">[20]forFunding!#REF!</definedName>
    <definedName name="Op_exp_0405">[20]forFunding!#REF!</definedName>
    <definedName name="Op_exp_0506">[20]forFunding!#REF!</definedName>
    <definedName name="Op_exp_0607">[20]forFunding!#REF!</definedName>
    <definedName name="Op_exp_0708">[20]forFunding!$BQ$9:$BQ$268</definedName>
    <definedName name="Op_exp_0809">#REF!</definedName>
    <definedName name="Op_exp_0910">#REF!</definedName>
    <definedName name="Op_exp_1011">[20]forFunding!$V$9:$V$268</definedName>
    <definedName name="Op_exp_1112">[20]forFunding!$Z$9:$Z$268</definedName>
    <definedName name="Op_exp_1213">[20]forFunding!$AD$9:$AD$268</definedName>
    <definedName name="Op_exp_1314">[20]forFunding!$AH$9:$AH$268</definedName>
    <definedName name="Op_exp_1415">[20]forFunding!$AL$9:$AL$223</definedName>
    <definedName name="Op_exp_1516">[20]forFunding!$AP$9:$AP$268</definedName>
    <definedName name="Op_exp_1617">[20]forFunding!$AT$9:$AT$268</definedName>
    <definedName name="Op_exp_1718">[20]forFunding!$AX$9:$AX$268</definedName>
    <definedName name="Op_exp_1819">[20]forFunding!$BB$9:$BB$268</definedName>
    <definedName name="Op_exp_Yr1">#REF!</definedName>
    <definedName name="Op_Exp_Yr10">#REF!</definedName>
    <definedName name="Op_exp_Yr2">#REF!</definedName>
    <definedName name="Op_exp_Yr3">#REF!</definedName>
    <definedName name="Op_exp_Yr4">#REF!</definedName>
    <definedName name="Op_exp_Yr5">#REF!</definedName>
    <definedName name="Op_exp_Yr6">#REF!</definedName>
    <definedName name="Op_exp_Yr7">#REF!</definedName>
    <definedName name="Op_exp_Yr8">#REF!</definedName>
    <definedName name="Op_exp_Yr9">#REF!</definedName>
    <definedName name="Op_inc_0102">[20]forFunding!#REF!</definedName>
    <definedName name="Op_inc_0203">[20]forFunding!#REF!</definedName>
    <definedName name="Op_inc_0304">[20]forFunding!#REF!</definedName>
    <definedName name="Op_inc_0405">[20]forFunding!#REF!</definedName>
    <definedName name="Op_inc_0506">[20]forFunding!#REF!</definedName>
    <definedName name="Op_inc_0607">[20]forFunding!#REF!</definedName>
    <definedName name="Op_inc_0708">[20]forFunding!$BN$9:$BN$268</definedName>
    <definedName name="Op_inc_0809">#REF!</definedName>
    <definedName name="Op_inc_0910">#REF!</definedName>
    <definedName name="Op_inc_1011">[20]forFunding!$S$9:$S$268</definedName>
    <definedName name="Op_inc_1112">[20]forFunding!$W$9:$W$268</definedName>
    <definedName name="Op_inc_1213">[20]forFunding!$AA$9:$AA$268</definedName>
    <definedName name="Op_inc_1314">[20]forFunding!$AE$9:$AE$268</definedName>
    <definedName name="Op_inc_1415">[20]forFunding!$AI$9:$AI$259</definedName>
    <definedName name="Op_inc_1516">[20]forFunding!$AM$9:$AM$259</definedName>
    <definedName name="Op_inc_1617">[20]forFunding!$AQ$9:$AQ$259</definedName>
    <definedName name="Op_inc_1718">[20]forFunding!$AU$9:$AU$259</definedName>
    <definedName name="Op_inc_1819">[20]forFunding!$AY$9:$AY$259</definedName>
    <definedName name="Op_inc_Yr1">#REF!</definedName>
    <definedName name="Op_inc_Yr10">#REF!</definedName>
    <definedName name="Op_inc_Yr2">#REF!</definedName>
    <definedName name="Op_inc_Yr3">#REF!</definedName>
    <definedName name="Op_inc_Yr4">#REF!</definedName>
    <definedName name="Op_inc_Yr5">#REF!</definedName>
    <definedName name="Op_inc_Yr6">#REF!</definedName>
    <definedName name="Op_inc_Yr7">#REF!</definedName>
    <definedName name="Op_inc_Yr8">#REF!</definedName>
    <definedName name="Op_inc_Yr9">#REF!</definedName>
    <definedName name="Op_leaseinc0607">[20]forFunding!#REF!</definedName>
    <definedName name="Op_leaseinc0708">[20]forFunding!$BO$9:$BO$259</definedName>
    <definedName name="Op_leaseinc0809">#REF!</definedName>
    <definedName name="Op_leaseinc0910">#REF!</definedName>
    <definedName name="Op_leaseinc1011">[20]forFunding!$T$9:$T$259</definedName>
    <definedName name="Op_leaseinc1112">[20]forFunding!$X$9:$X$259</definedName>
    <definedName name="Op_leaseinc1213">[20]forFunding!$AB$9:$AB$259</definedName>
    <definedName name="Op_leaseinc1314">[20]forFunding!$AF$9:$AF$259</definedName>
    <definedName name="Op_leaseinc1415">[20]forFunding!$AJ$9:$AJ$259</definedName>
    <definedName name="Op_leaseinc1516">[20]forFunding!$AN$9:$AN$259</definedName>
    <definedName name="Op_leaseinc1617">[20]forFunding!$AR$9:$AR$259</definedName>
    <definedName name="Op_leaseinc1718">[20]forFunding!$AV$9:$AV$259</definedName>
    <definedName name="Op_leaseinc1819">[20]forFunding!$AZ$9:$AZ$259</definedName>
    <definedName name="Op_leaseincYr1">#REF!</definedName>
    <definedName name="Op_leaseincYr10">#REF!</definedName>
    <definedName name="Op_leaseincYr2">#REF!</definedName>
    <definedName name="Op_leaseincYr3">#REF!</definedName>
    <definedName name="Op_leaseincYr4">#REF!</definedName>
    <definedName name="Op_leaseincYr5">#REF!</definedName>
    <definedName name="Op_leaseincYr6">#REF!</definedName>
    <definedName name="Op_leaseincYr7">#REF!</definedName>
    <definedName name="Op_leaseincYr8">#REF!</definedName>
    <definedName name="Op_leaseincYr9">#REF!</definedName>
    <definedName name="Op_transfund_0102">[20]forFunding!#REF!</definedName>
    <definedName name="Op_transfund_0203">[20]forFunding!#REF!</definedName>
    <definedName name="Op_transfund_0304">[20]forFunding!#REF!</definedName>
    <definedName name="Op_transfund_0405">[20]forFunding!#REF!</definedName>
    <definedName name="Op_transfund_0506">[20]forFunding!#REF!</definedName>
    <definedName name="Op_transfund_0607">[20]forFunding!#REF!</definedName>
    <definedName name="Op_transfund_0708">[20]forFunding!$BP$9:$BP$268</definedName>
    <definedName name="Op_transfund_0809">#REF!</definedName>
    <definedName name="Op_transfund_0910">#REF!</definedName>
    <definedName name="Op_transfund_1011">[20]forFunding!$U$9:$U$268</definedName>
    <definedName name="Op_transfund_1112">[20]forFunding!$Y$9:$Y$268</definedName>
    <definedName name="Op_transfund_1213">[20]forFunding!$AC$9:$AC$268</definedName>
    <definedName name="Op_transfund_1314">[20]forFunding!$AG$9:$AG$268</definedName>
    <definedName name="Op_transfund_1415">[20]forFunding!$AK$9:$AK$239</definedName>
    <definedName name="Op_transfund_1516">[20]forFunding!$AO$9:$AO$259</definedName>
    <definedName name="Op_transfund_1617">[20]forFunding!$AS$9:$AS$259</definedName>
    <definedName name="Op_transfund_1718">[20]forFunding!$AW$9:$AW$259</definedName>
    <definedName name="Op_transfund_1819">[20]forFunding!$BA$9:$BA$259</definedName>
    <definedName name="Op_transfund_Yr1">#REF!</definedName>
    <definedName name="Op_transfund_Yr10">#REF!</definedName>
    <definedName name="Op_transfund_Yr2">#REF!</definedName>
    <definedName name="Op_transfund_Yr3">#REF!</definedName>
    <definedName name="Op_transfund_Yr4">#REF!</definedName>
    <definedName name="Op_transfund_Yr5">#REF!</definedName>
    <definedName name="Op_transfund_Yr6">#REF!</definedName>
    <definedName name="Op_transfund_Yr7">#REF!</definedName>
    <definedName name="Op_transfund_Yr8">#REF!</definedName>
    <definedName name="Op_transfund_Yr9">#REF!</definedName>
    <definedName name="Open_Space">#REF!</definedName>
    <definedName name="OpenDir">#REF!</definedName>
    <definedName name="opex">'[18]Raw Opx'!#REF!</definedName>
    <definedName name="opex_activity">[45]forFunding!$B$5:$B$213</definedName>
    <definedName name="OPEX_DUMMY_ACCOUNT">[20]OPEX!$H$7:$H$2140</definedName>
    <definedName name="Opex_FPR_0102">[45]OPEX!$I$1:$I$1612</definedName>
    <definedName name="Opex_FPR_0708">[20]OPEX!$AI$7:$AI$2136</definedName>
    <definedName name="Opex_FPR_0809">[20]OPEX!$AJ$7:$AJ$2141</definedName>
    <definedName name="Opex_FPR_0910">[20]OPEX!$AK$7:$AK$2136</definedName>
    <definedName name="Opex_FPR_Year1">[20]OPEX!$U$7:$U$2136</definedName>
    <definedName name="Opex_FPR_Year10">[20]OPEX!$AD$7:$AD$2136</definedName>
    <definedName name="Opex_FPR_Year2">[20]OPEX!$V$7:$V$2136</definedName>
    <definedName name="Opex_FPR_Year3">[20]OPEX!$W$7:$W$2136</definedName>
    <definedName name="Opex_FPR_Year4">[20]OPEX!$X$7:$X$2136</definedName>
    <definedName name="Opex_FPR_Year5">[20]OPEX!$Y$7:$Y$2136</definedName>
    <definedName name="Opex_FPR_Year6">[20]OPEX!$Z$7:$Z$2136</definedName>
    <definedName name="Opex_FPR_Year7">[20]OPEX!$AA$7:$AA$2136</definedName>
    <definedName name="Opex_FPR_Year8">[20]OPEX!$AB$7:$AB$2136</definedName>
    <definedName name="Opex_FPR_Year9">[20]OPEX!$AC$7:$AC$2136</definedName>
    <definedName name="Opex_Int_0708">#REF!</definedName>
    <definedName name="opex_proj_no">[20]OPEX!$F$7:$F$2140</definedName>
    <definedName name="OpexTotal">'[18]Raw Opx'!#REF!</definedName>
    <definedName name="OPR">#REF!</definedName>
    <definedName name="OprSFD">'[27]Income &amp; Exp'!#REF!</definedName>
    <definedName name="opxblock1">'[18]Raw Opx'!#REF!</definedName>
    <definedName name="opxblock2">'[18]Raw Opx'!#REF!</definedName>
    <definedName name="opxblock3">'[18]Raw Opx'!#REF!</definedName>
    <definedName name="opxblock5">'[18]Raw Opx'!#REF!</definedName>
    <definedName name="Org">[18]Lookup!$F$4:$G$299</definedName>
    <definedName name="Other.Depn.YR01">'[34]Other Depn'!$C$2:$C$3</definedName>
    <definedName name="Other.Depn.YR02">'[34]Other Depn'!$D$2:$D$3</definedName>
    <definedName name="Other.Depn.YR03">'[34]Other Depn'!$E$2:$E$3</definedName>
    <definedName name="Other.Depn.YR04">'[34]Other Depn'!$F$2:$F$3</definedName>
    <definedName name="Other.Depn.YR05">'[34]Other Depn'!$G$2:$G$3</definedName>
    <definedName name="Other.Depn.YR06">'[34]Other Depn'!$H$2:$H$3</definedName>
    <definedName name="Other.Depn.YR07">'[34]Other Depn'!$I$2:$I$3</definedName>
    <definedName name="Other.Depn.YR08">'[34]Other Depn'!$J$2:$J$3</definedName>
    <definedName name="Other.Depn.YR09">'[34]Other Depn'!$K$2:$K$3</definedName>
    <definedName name="Other.Depn.YR10">'[34]Other Depn'!$L$2:$L$3</definedName>
    <definedName name="Outcome">#REF!</definedName>
    <definedName name="Pal_Workbook_GUID" hidden="1">"9AP16616LWPZUH5ABK5MW346"</definedName>
    <definedName name="PalisadeReportWorkbookCreatedBy">"AtRisk"</definedName>
    <definedName name="Parking_Network">#REF!</definedName>
    <definedName name="Pasterange1">#REF!</definedName>
    <definedName name="Pasterange10">#REF!</definedName>
    <definedName name="Pasterange11">#REF!</definedName>
    <definedName name="Pasterange12">#REF!</definedName>
    <definedName name="Pasterange13">#REF!</definedName>
    <definedName name="Pasterange14">#REF!</definedName>
    <definedName name="Pasterange15">#REF!</definedName>
    <definedName name="Pasterange16">#REF!</definedName>
    <definedName name="Pasterange17">#REF!</definedName>
    <definedName name="Pasterange18">#REF!</definedName>
    <definedName name="Pasterange19">#REF!</definedName>
    <definedName name="Pasterange2">#REF!</definedName>
    <definedName name="Pasterange20">#REF!</definedName>
    <definedName name="Pasterange21">#REF!</definedName>
    <definedName name="Pasterange22">#REF!</definedName>
    <definedName name="Pasterange23">#REF!</definedName>
    <definedName name="Pasterange24">#REF!</definedName>
    <definedName name="Pasterange25">#REF!</definedName>
    <definedName name="Pasterange26">#REF!</definedName>
    <definedName name="Pasterange27">#REF!</definedName>
    <definedName name="Pasterange28">#REF!</definedName>
    <definedName name="Pasterange29">#REF!</definedName>
    <definedName name="Pasterange3">#REF!</definedName>
    <definedName name="Pasterange30">#REF!</definedName>
    <definedName name="Pasterange31">#REF!</definedName>
    <definedName name="Pasterange32">#REF!</definedName>
    <definedName name="Pasterange33">#REF!</definedName>
    <definedName name="Pasterange34">#REF!</definedName>
    <definedName name="Pasterange35">#REF!</definedName>
    <definedName name="Pasterange36">#REF!</definedName>
    <definedName name="Pasterange37">#REF!</definedName>
    <definedName name="Pasterange38">#REF!</definedName>
    <definedName name="Pasterange39">#REF!</definedName>
    <definedName name="Pasterange4">#REF!</definedName>
    <definedName name="Pasterange40">#REF!</definedName>
    <definedName name="Pasterange41">#REF!</definedName>
    <definedName name="Pasterange42">#REF!</definedName>
    <definedName name="Pasterange43">#REF!</definedName>
    <definedName name="Pasterange44">#REF!</definedName>
    <definedName name="Pasterange45">#REF!</definedName>
    <definedName name="Pasterange46">#REF!</definedName>
    <definedName name="Pasterange47">#REF!</definedName>
    <definedName name="Pasterange48">#REF!</definedName>
    <definedName name="Pasterange49">#REF!</definedName>
    <definedName name="Pasterange5">#REF!</definedName>
    <definedName name="Pasterange50">#REF!</definedName>
    <definedName name="Pasterange51">#REF!</definedName>
    <definedName name="Pasterange52">#REF!</definedName>
    <definedName name="Pasterange53">#REF!</definedName>
    <definedName name="Pasterange54">#REF!</definedName>
    <definedName name="Pasterange55">#REF!</definedName>
    <definedName name="Pasterange56">#REF!</definedName>
    <definedName name="Pasterange57">#REF!</definedName>
    <definedName name="Pasterange58">#REF!</definedName>
    <definedName name="Pasterange59">#REF!</definedName>
    <definedName name="Pasterange6">#REF!</definedName>
    <definedName name="Pasterange60">#REF!</definedName>
    <definedName name="Pasterange61">#REF!</definedName>
    <definedName name="Pasterange62">#REF!</definedName>
    <definedName name="Pasterange63">#REF!</definedName>
    <definedName name="Pasterange64">#REF!</definedName>
    <definedName name="Pasterange65">#REF!</definedName>
    <definedName name="Pasterange66">#REF!</definedName>
    <definedName name="Pasterange67">#REF!</definedName>
    <definedName name="Pasterange68">#REF!</definedName>
    <definedName name="Pasterange7">#REF!</definedName>
    <definedName name="Pasterange8">#REF!</definedName>
    <definedName name="Pasterange9">#REF!</definedName>
    <definedName name="PED">[13]People!#REF!</definedName>
    <definedName name="Pedestrian_And_Cycling">#REF!</definedName>
    <definedName name="PER">[13]People!#REF!</definedName>
    <definedName name="Period_End">#REF!</definedName>
    <definedName name="pft_now">OFFSET([12]Graphing!$L$3,[12]Graphing!$E$25,0,[12]Graphing!$E$27,1)</definedName>
    <definedName name="PickDepartment">#REF!</definedName>
    <definedName name="PickIndicator">#REF!</definedName>
    <definedName name="_xlnm.Print_Area" localSheetId="0">_defntemp_!$H$203:$T$253</definedName>
    <definedName name="_xlnm.Print_Area" localSheetId="1">'{&amp;Rpt.Selection_Code}'!$B$113:$N$163</definedName>
    <definedName name="_xlnm.Print_Area" localSheetId="4">'1.1'!$A$1:$K$50</definedName>
    <definedName name="_xlnm.Print_Area" localSheetId="3">'10.1'!$A$1:$K$50</definedName>
    <definedName name="_xlnm.Print_Area" localSheetId="5">'2.1'!$A$1:$K$50</definedName>
    <definedName name="_xlnm.Print_Area" localSheetId="6">'2.2'!$A$1:$K$50</definedName>
    <definedName name="_xlnm.Print_Area" localSheetId="7">'2.3'!$A$1:$K$50</definedName>
    <definedName name="_xlnm.Print_Area" localSheetId="8">'2.4'!$A$1:$K$50</definedName>
    <definedName name="_xlnm.Print_Area" localSheetId="9">'2.5'!$A$1:$K$50</definedName>
    <definedName name="_xlnm.Print_Area" localSheetId="10">'2.6'!$A$1:$K$51</definedName>
    <definedName name="_xlnm.Print_Area" localSheetId="11">'3.1'!$A$1:$K$50</definedName>
    <definedName name="_xlnm.Print_Area" localSheetId="12">'4.1'!$A$1:$K$50</definedName>
    <definedName name="_xlnm.Print_Area" localSheetId="13">'5.1'!$A$1:$K$50</definedName>
    <definedName name="_xlnm.Print_Area" localSheetId="14">'5.2'!$A$1:$K$50</definedName>
    <definedName name="_xlnm.Print_Area" localSheetId="15">'5.3'!$A$1:$K$50</definedName>
    <definedName name="_xlnm.Print_Area" localSheetId="16">'6.1'!$A$1:$K$50</definedName>
    <definedName name="_xlnm.Print_Area" localSheetId="17">'6.2'!$A$1:$K$50</definedName>
    <definedName name="_xlnm.Print_Area" localSheetId="18">'7.1'!$A$1:$K$50</definedName>
    <definedName name="_xlnm.Print_Area" localSheetId="19">'7.2'!$A$1:$K$50</definedName>
    <definedName name="_xlnm.Print_Area" localSheetId="2">'Whole of Council'!$A$1:$K$50</definedName>
    <definedName name="_xlnm.Print_Area">#REF!</definedName>
    <definedName name="Print_Area_MI">[46]Receipts!#REF!</definedName>
    <definedName name="Printing">#REF!</definedName>
    <definedName name="PrintTrueWhenRange">#REF!</definedName>
    <definedName name="profile">'[47]WIP P10 2009 (Sch)'!$W$9</definedName>
    <definedName name="Profile_ID">[48]Sheet2!$A$1:$B$167</definedName>
    <definedName name="Program">#REF!</definedName>
    <definedName name="PROJ">[19]Lookup!$H$50:$H$474</definedName>
    <definedName name="Proj.No.check">#REF!</definedName>
    <definedName name="Proj_acct">#REF!</definedName>
    <definedName name="Proj_Mang">#REF!</definedName>
    <definedName name="Project">[49]Lookup!$S$4:$T$354</definedName>
    <definedName name="project_opexaccount">[45]OPEX!$A$1:$A$1612</definedName>
    <definedName name="PROJECT_PSUEDO">[20]OPEX!$B$7:$B$2256</definedName>
    <definedName name="ProjectCategory">#REF!</definedName>
    <definedName name="ProjectID_to_Activity">[20]prj_act_match!$A$5:$E$224</definedName>
    <definedName name="Projects">#REF!</definedName>
    <definedName name="ProjectStatus">#REF!</definedName>
    <definedName name="Pseudo">#REF!</definedName>
    <definedName name="PseudoAccount">[18]Lookup!$M$4:$P$44</definedName>
    <definedName name="Public_Art_Work">#REF!</definedName>
    <definedName name="QUERY">#REF!</definedName>
    <definedName name="Ques1">[33]Working!#REF!</definedName>
    <definedName name="Ques3">[33]Working!#REF!</definedName>
    <definedName name="Ques4">[33]Working!#REF!</definedName>
    <definedName name="Ques6">[33]Working!#REF!</definedName>
    <definedName name="qwe" hidden="1">{#N/A,#N/A,FALSE,"2001-02";#N/A,#N/A,FALSE,"2001-02"}</definedName>
    <definedName name="Range">#REF!</definedName>
    <definedName name="RawCpx">'[18]Raw Cpx'!#REF!</definedName>
    <definedName name="RawFull">#REF!</definedName>
    <definedName name="RawOpx">'[18]Raw Opx'!#REF!</definedName>
    <definedName name="RBN">'[21]note 19'!#REF!</definedName>
    <definedName name="RBU">[13]People!#REF!</definedName>
    <definedName name="rcc">#REF!</definedName>
    <definedName name="rec_last1">OFFSET([26]Graphing!$J$3,[26]Graphing!$E$21,0,[26]Graphing!$E$23,1)</definedName>
    <definedName name="rec_last2">OFFSET([26]Graphing!$K$3,[26]Graphing!$E$21,0,[26]Graphing!$E$23,1)</definedName>
    <definedName name="rec_now">OFFSET([26]Graphing!$I$3,[26]Graphing!$E$21,0,[26]Graphing!$E$23,1)</definedName>
    <definedName name="Renewal_vs_New">#REF!</definedName>
    <definedName name="RepList">#REF!</definedName>
    <definedName name="Report1DrillMatrix1">#REF!</definedName>
    <definedName name="Reserve">#REF!</definedName>
    <definedName name="rev_last1">OFFSET([26]Graphing!$G$3,[26]Graphing!$E$21,0,[26]Graphing!$E$23,1)</definedName>
    <definedName name="rev_last2">OFFSET([26]Graphing!$H$3,[26]Graphing!$E$21,0,[26]Graphing!$E$23,1)</definedName>
    <definedName name="rev_now">OFFSET([26]Graphing!$F$3,[26]Graphing!$E$21,0,[26]Graphing!$E$23,1)</definedName>
    <definedName name="RFR">#REF!</definedName>
    <definedName name="RFRR">'[30]Nordic @ 17.5'!$O$184</definedName>
    <definedName name="RID">'[27]Income &amp; Exp'!#REF!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" hidden="1">{"CASH BALANCING",#N/A,FALSE,"CASH";"CASH REPORT",#N/A,FALSE,"CASH"}</definedName>
    <definedName name="risks2" hidden="1">{"CASH BALANCING",#N/A,FALSE,"CASH";"CASH REPORT",#N/A,FALSE,"CASH"}</definedName>
    <definedName name="RiskSamplingType" hidden="1">3</definedName>
    <definedName name="RiskStandardRecalc" hidden="1">1</definedName>
    <definedName name="RiskStatus">'[24]data lists'!$I$2:$I$7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ad_Corridor_Carriageways">#REF!</definedName>
    <definedName name="Road_Corridor_Network_Controls">#REF!</definedName>
    <definedName name="Road_Corridor_Surface_Water_Channels">#REF!</definedName>
    <definedName name="Route">'[17]Pivots for Charts'!$I$4:$I$16</definedName>
    <definedName name="rr">#REF!</definedName>
    <definedName name="RTT">[13]People!#REF!</definedName>
    <definedName name="RunMacros">#REF!</definedName>
    <definedName name="RunMacrosWhen">#REF!</definedName>
    <definedName name="s">[2]Tables!$A$2:$B$12</definedName>
    <definedName name="SaveFile">#REF!</definedName>
    <definedName name="SaveTrueWhenRange">#REF!</definedName>
    <definedName name="Scale">1000</definedName>
    <definedName name="SCD">'[27]Income &amp; Exp'!#REF!</definedName>
    <definedName name="Scenario">'[50]Table 2.19'!#REF!</definedName>
    <definedName name="Scenario_1">'[50]Table 2.19'!#REF!</definedName>
    <definedName name="Scenario_2">'[50]Table 2.19'!#REF!</definedName>
    <definedName name="Scenario_3">'[50]Table 2.19'!#REF!</definedName>
    <definedName name="scope">'[23]Solid Waste'!$L$4</definedName>
    <definedName name="SCOPE_FIELDNAME">'[27]Income &amp; Exp'!#REF!</definedName>
    <definedName name="select_from_list">#REF!</definedName>
    <definedName name="sencount" hidden="1">1</definedName>
    <definedName name="ServiceGroups">#REF!</definedName>
    <definedName name="SFD">'[27]Income &amp; Exp'!#REF!</definedName>
    <definedName name="SFV">'[27]Income &amp; Exp'!#REF!</definedName>
    <definedName name="Sheet1DrillMatrix1">#REF!</definedName>
    <definedName name="ShowOutcomes">#REF!</definedName>
    <definedName name="shy">[1]Unfunded!$AF$7</definedName>
    <definedName name="shym">[1]Unfunded!$AF$6</definedName>
    <definedName name="SignificantService">#REF!</definedName>
    <definedName name="sinkfund">#REF!</definedName>
    <definedName name="SKULookup">#REF!</definedName>
    <definedName name="Sorting">#REF!</definedName>
    <definedName name="sss">'[51]note 19'!#REF!</definedName>
    <definedName name="ssss" hidden="1">{#N/A,#N/A,FALSE,"2001-02";#N/A,#N/A,FALSE,"2001-02"}</definedName>
    <definedName name="start">'[30]Bond v rental housing'!$B$7</definedName>
    <definedName name="Status">[14]Lookup!#REF!</definedName>
    <definedName name="Stormwater">#REF!</definedName>
    <definedName name="StrategicFramework">#REF!</definedName>
    <definedName name="Strategy">#REF!</definedName>
    <definedName name="Structures">#REF!</definedName>
    <definedName name="Subproject">'[52]Subproject control'!$A$4:$A$54</definedName>
    <definedName name="Subset">#REF!</definedName>
    <definedName name="SubTotals">#REF!</definedName>
    <definedName name="Summary">#REF!</definedName>
    <definedName name="Supporting">#REF!</definedName>
    <definedName name="Swimming_Pool">#REF!</definedName>
    <definedName name="Systems">#REF!</definedName>
    <definedName name="t">'[40]2017 Data'!$L:$L</definedName>
    <definedName name="tags_new_fiscaldata_CAB">'[29]Fiscal Data - CAB New'!$D$61:$D$405</definedName>
    <definedName name="tags_new_fiscaldata_FI">'[29]Fiscal Data - FI New'!$D$47:$D$400</definedName>
    <definedName name="TBills">'[21]note 19'!#REF!</definedName>
    <definedName name="tdisc">'[30]40% saving'!$B$10</definedName>
    <definedName name="Team_List">[53]Lookup!$D$13:$D$64</definedName>
    <definedName name="TEMPLATE">[12]Rcpt08!#REF!</definedName>
    <definedName name="TemplateB">[12]Rcpt08!#REF!</definedName>
    <definedName name="TemplateC">#REF!</definedName>
    <definedName name="Tender">[14]Lookup!#REF!</definedName>
    <definedName name="test">[13]People!#REF!</definedName>
    <definedName name="ThisClaim">[54]Claim!$O$83</definedName>
    <definedName name="tlow">#REF!</definedName>
    <definedName name="totalopex">'[18]Raw Opx'!#REF!</definedName>
    <definedName name="TrafficLightGreaterColour">#REF!</definedName>
    <definedName name="TrafficLightGreaterValue">#REF!</definedName>
    <definedName name="TrafficLightLessColour">#REF!</definedName>
    <definedName name="TrafficLightLessValue">#REF!</definedName>
    <definedName name="TrafficLightNormal">#REF!</definedName>
    <definedName name="TrmtStatus">'[24]data lists'!$M$2:$M$6</definedName>
    <definedName name="Tstats">[55]Tablz!$A$2:$B$31</definedName>
    <definedName name="ttr">[1]Unfunded!$AC$6</definedName>
    <definedName name="Type">#REF!</definedName>
    <definedName name="ULCcty">[9]Sheet9!$E$3:$E$25</definedName>
    <definedName name="unit">'[23]Solid Waste'!#REF!</definedName>
    <definedName name="USD">'[21]note 19'!#REF!</definedName>
    <definedName name="valuation">[56]valuation!$D$2:$T$659</definedName>
    <definedName name="Values">#REF!</definedName>
    <definedName name="VAR_DATA">'[27]Income &amp; Exp'!#REF!</definedName>
    <definedName name="VBA_Clear">#REF!</definedName>
    <definedName name="VBA_Clear1">#REF!</definedName>
    <definedName name="VBA_Clear2">#REF!</definedName>
    <definedName name="Wastewater">#REF!</definedName>
    <definedName name="Water_Potable">#REF!</definedName>
    <definedName name="wfwr" hidden="1">{"CASH BALANCING",#N/A,FALSE,"CASH";"CASH REPORT",#N/A,FALSE,"CASH"}</definedName>
    <definedName name="wfwr2" hidden="1">{"CASH BALANCING",#N/A,FALSE,"CASH";"CASH REPORT",#N/A,FALSE,"CASH"}</definedName>
    <definedName name="wr">[1]Unfunded!$S$7</definedName>
    <definedName name="wrn.CASH._.REPORT." hidden="1">{"CASH BALANCING",#N/A,FALSE,"CASH";"CASH REPORT",#N/A,FALSE,"CASH"}</definedName>
    <definedName name="wrn.CASH._.SCHEDULE." hidden="1">{"DSBT",#N/A,FALSE,"DSBT";"CASHPAY",#N/A,FALSE,"CASHPAY"}</definedName>
    <definedName name="wrn.CASHDR._.PORT." hidden="1">{"CASH BALANCING",#N/A,FALSE,"CASH";"CASH REPORT",#N/A,FALSE,"CASH"}</definedName>
    <definedName name="wrn.DISBURSE." hidden="1">{"DISPAG1",#N/A,FALSE,"DISBURSE";"DISPAG2",#N/A,FALSE,"DISBURSE";"ACTDIS",#N/A,FALSE,"DISBURSE";"ACTOUT",#N/A,FALSE,"DISBURSE";"TOTDIFF",#N/A,FALSE,"DISBURSE";"REVDIS",#N/A,FALSE,"DISBURSE"}</definedName>
    <definedName name="wrn.FMRB." hidden="1">{"ESTIMATES",#N/A,FALSE,"CASH"}</definedName>
    <definedName name="wrn.report." hidden="1">{"report",#N/A,FALSE,"All Projects"}</definedName>
    <definedName name="wrn.Sources._.of._.Funds." hidden="1">{#N/A,#N/A,FALSE,"2001-02";#N/A,#N/A,FALSE,"2001-02"}</definedName>
    <definedName name="x">#REF!</definedName>
    <definedName name="x_axis">OFFSET([26]Graphing!$B$3,[26]Graphing!$E$21,0,[26]Graphing!$E$23,1)</definedName>
    <definedName name="XEU">'[21]note 19'!#REF!</definedName>
    <definedName name="xlvar.BUDYEAR" localSheetId="0">"2019/20"</definedName>
    <definedName name="xlvar.BUDYEAR" localSheetId="1">"2024/25"</definedName>
    <definedName name="xlvar.BUDYEAR" localSheetId="4">"2024/25"</definedName>
    <definedName name="xlvar.BUDYEAR" localSheetId="3">"2024/25"</definedName>
    <definedName name="xlvar.BUDYEAR" localSheetId="5">"2024/25"</definedName>
    <definedName name="xlvar.BUDYEAR" localSheetId="6">"2024/25"</definedName>
    <definedName name="xlvar.BUDYEAR" localSheetId="7">"2024/25"</definedName>
    <definedName name="xlvar.BUDYEAR" localSheetId="8">"2024/25"</definedName>
    <definedName name="xlvar.BUDYEAR" localSheetId="9">"2024/25"</definedName>
    <definedName name="xlvar.BUDYEAR" localSheetId="10">"2024/25"</definedName>
    <definedName name="xlvar.BUDYEAR" localSheetId="11">"2024/25"</definedName>
    <definedName name="xlvar.BUDYEAR" localSheetId="12">"2024/25"</definedName>
    <definedName name="xlvar.BUDYEAR" localSheetId="13">"2024/25"</definedName>
    <definedName name="xlvar.BUDYEAR" localSheetId="14">"2024/25"</definedName>
    <definedName name="xlvar.BUDYEAR" localSheetId="15">"2024/25"</definedName>
    <definedName name="xlvar.BUDYEAR" localSheetId="16">"2024/25"</definedName>
    <definedName name="xlvar.BUDYEAR" localSheetId="17">"2024/25"</definedName>
    <definedName name="xlvar.BUDYEAR" localSheetId="18">"2024/25"</definedName>
    <definedName name="xlvar.BUDYEAR" localSheetId="19">"2024/25"</definedName>
    <definedName name="xlvar.BUDYEAR" localSheetId="2">"2024/25"</definedName>
    <definedName name="xlvar.DATE" localSheetId="1">"06-Mar-2024"</definedName>
    <definedName name="xlvar.DATE" localSheetId="4">"06-Mar-2024"</definedName>
    <definedName name="xlvar.DATE" localSheetId="3">"06-Mar-2024"</definedName>
    <definedName name="xlvar.DATE" localSheetId="5">"06-Mar-2024"</definedName>
    <definedName name="xlvar.DATE" localSheetId="6">"06-Mar-2024"</definedName>
    <definedName name="xlvar.DATE" localSheetId="7">"06-Mar-2024"</definedName>
    <definedName name="xlvar.DATE" localSheetId="8">"06-Mar-2024"</definedName>
    <definedName name="xlvar.DATE" localSheetId="9">"06-Mar-2024"</definedName>
    <definedName name="xlvar.DATE" localSheetId="10">"06-Mar-2024"</definedName>
    <definedName name="xlvar.DATE" localSheetId="11">"06-Mar-2024"</definedName>
    <definedName name="xlvar.DATE" localSheetId="12">"06-Mar-2024"</definedName>
    <definedName name="xlvar.DATE" localSheetId="13">"06-Mar-2024"</definedName>
    <definedName name="xlvar.DATE" localSheetId="14">"06-Mar-2024"</definedName>
    <definedName name="xlvar.DATE" localSheetId="15">"06-Mar-2024"</definedName>
    <definedName name="xlvar.DATE" localSheetId="16">"06-Mar-2024"</definedName>
    <definedName name="xlvar.DATE" localSheetId="17">"06-Mar-2024"</definedName>
    <definedName name="xlvar.DATE" localSheetId="18">"06-Mar-2024"</definedName>
    <definedName name="xlvar.DATE" localSheetId="19">"06-Mar-2024"</definedName>
    <definedName name="xlvar.DATE" localSheetId="2">"06-Mar-2024"</definedName>
    <definedName name="xlvar.ENTITY" localSheetId="0">"10"</definedName>
    <definedName name="xlvar.ENTITY" localSheetId="1">"10"</definedName>
    <definedName name="xlvar.ENTITY" localSheetId="4">"10"</definedName>
    <definedName name="xlvar.ENTITY" localSheetId="3">"10"</definedName>
    <definedName name="xlvar.ENTITY" localSheetId="5">"10"</definedName>
    <definedName name="xlvar.ENTITY" localSheetId="6">"10"</definedName>
    <definedName name="xlvar.ENTITY" localSheetId="7">"10"</definedName>
    <definedName name="xlvar.ENTITY" localSheetId="8">"10"</definedName>
    <definedName name="xlvar.ENTITY" localSheetId="9">"10"</definedName>
    <definedName name="xlvar.ENTITY" localSheetId="10">"10"</definedName>
    <definedName name="xlvar.ENTITY" localSheetId="11">"10"</definedName>
    <definedName name="xlvar.ENTITY" localSheetId="12">"10"</definedName>
    <definedName name="xlvar.ENTITY" localSheetId="13">"10"</definedName>
    <definedName name="xlvar.ENTITY" localSheetId="14">"10"</definedName>
    <definedName name="xlvar.ENTITY" localSheetId="15">"10"</definedName>
    <definedName name="xlvar.ENTITY" localSheetId="16">"10"</definedName>
    <definedName name="xlvar.ENTITY" localSheetId="17">"10"</definedName>
    <definedName name="xlvar.ENTITY" localSheetId="18">"10"</definedName>
    <definedName name="xlvar.ENTITY" localSheetId="19">"10"</definedName>
    <definedName name="xlvar.ENTITY" localSheetId="2">"10"</definedName>
    <definedName name="xlvar.ENTITY.ACCOUNTNUMBEREXTERNAL" localSheetId="1">"10"</definedName>
    <definedName name="xlvar.ENTITY.ACCOUNTNUMBEREXTERNAL" localSheetId="4">"10"</definedName>
    <definedName name="xlvar.ENTITY.ACCOUNTNUMBEREXTERNAL" localSheetId="3">"10"</definedName>
    <definedName name="xlvar.ENTITY.ACCOUNTNUMBEREXTERNAL" localSheetId="5">"10"</definedName>
    <definedName name="xlvar.ENTITY.ACCOUNTNUMBEREXTERNAL" localSheetId="6">"10"</definedName>
    <definedName name="xlvar.ENTITY.ACCOUNTNUMBEREXTERNAL" localSheetId="7">"10"</definedName>
    <definedName name="xlvar.ENTITY.ACCOUNTNUMBEREXTERNAL" localSheetId="8">"10"</definedName>
    <definedName name="xlvar.ENTITY.ACCOUNTNUMBEREXTERNAL" localSheetId="9">"10"</definedName>
    <definedName name="xlvar.ENTITY.ACCOUNTNUMBEREXTERNAL" localSheetId="10">"10"</definedName>
    <definedName name="xlvar.ENTITY.ACCOUNTNUMBEREXTERNAL" localSheetId="11">"10"</definedName>
    <definedName name="xlvar.ENTITY.ACCOUNTNUMBEREXTERNAL" localSheetId="12">"10"</definedName>
    <definedName name="xlvar.ENTITY.ACCOUNTNUMBEREXTERNAL" localSheetId="13">"10"</definedName>
    <definedName name="xlvar.ENTITY.ACCOUNTNUMBEREXTERNAL" localSheetId="14">"10"</definedName>
    <definedName name="xlvar.ENTITY.ACCOUNTNUMBEREXTERNAL" localSheetId="15">"10"</definedName>
    <definedName name="xlvar.ENTITY.ACCOUNTNUMBEREXTERNAL" localSheetId="16">"10"</definedName>
    <definedName name="xlvar.ENTITY.ACCOUNTNUMBEREXTERNAL" localSheetId="17">"10"</definedName>
    <definedName name="xlvar.ENTITY.ACCOUNTNUMBEREXTERNAL" localSheetId="18">"10"</definedName>
    <definedName name="xlvar.ENTITY.ACCOUNTNUMBEREXTERNAL" localSheetId="19">"10"</definedName>
    <definedName name="xlvar.ENTITY.ACCOUNTNUMBEREXTERNAL" localSheetId="2">"10"</definedName>
    <definedName name="xlvar.ENTITY.ACCOUNTNUMBERINTERNAL" localSheetId="1">"10"</definedName>
    <definedName name="xlvar.ENTITY.ACCOUNTNUMBERINTERNAL" localSheetId="4">"10"</definedName>
    <definedName name="xlvar.ENTITY.ACCOUNTNUMBERINTERNAL" localSheetId="3">"10"</definedName>
    <definedName name="xlvar.ENTITY.ACCOUNTNUMBERINTERNAL" localSheetId="5">"10"</definedName>
    <definedName name="xlvar.ENTITY.ACCOUNTNUMBERINTERNAL" localSheetId="6">"10"</definedName>
    <definedName name="xlvar.ENTITY.ACCOUNTNUMBERINTERNAL" localSheetId="7">"10"</definedName>
    <definedName name="xlvar.ENTITY.ACCOUNTNUMBERINTERNAL" localSheetId="8">"10"</definedName>
    <definedName name="xlvar.ENTITY.ACCOUNTNUMBERINTERNAL" localSheetId="9">"10"</definedName>
    <definedName name="xlvar.ENTITY.ACCOUNTNUMBERINTERNAL" localSheetId="10">"10"</definedName>
    <definedName name="xlvar.ENTITY.ACCOUNTNUMBERINTERNAL" localSheetId="11">"10"</definedName>
    <definedName name="xlvar.ENTITY.ACCOUNTNUMBERINTERNAL" localSheetId="12">"10"</definedName>
    <definedName name="xlvar.ENTITY.ACCOUNTNUMBERINTERNAL" localSheetId="13">"10"</definedName>
    <definedName name="xlvar.ENTITY.ACCOUNTNUMBERINTERNAL" localSheetId="14">"10"</definedName>
    <definedName name="xlvar.ENTITY.ACCOUNTNUMBERINTERNAL" localSheetId="15">"10"</definedName>
    <definedName name="xlvar.ENTITY.ACCOUNTNUMBERINTERNAL" localSheetId="16">"10"</definedName>
    <definedName name="xlvar.ENTITY.ACCOUNTNUMBERINTERNAL" localSheetId="17">"10"</definedName>
    <definedName name="xlvar.ENTITY.ACCOUNTNUMBERINTERNAL" localSheetId="18">"10"</definedName>
    <definedName name="xlvar.ENTITY.ACCOUNTNUMBERINTERNAL" localSheetId="19">"10"</definedName>
    <definedName name="xlvar.ENTITY.ACCOUNTNUMBERINTERNAL" localSheetId="2">"10"</definedName>
    <definedName name="xlvar.ENTITY.ACCOUNTTYPE" localSheetId="1">""</definedName>
    <definedName name="xlvar.ENTITY.ACCOUNTTYPE" localSheetId="4">""</definedName>
    <definedName name="xlvar.ENTITY.ACCOUNTTYPE" localSheetId="3">""</definedName>
    <definedName name="xlvar.ENTITY.ACCOUNTTYPE" localSheetId="5">""</definedName>
    <definedName name="xlvar.ENTITY.ACCOUNTTYPE" localSheetId="6">""</definedName>
    <definedName name="xlvar.ENTITY.ACCOUNTTYPE" localSheetId="7">""</definedName>
    <definedName name="xlvar.ENTITY.ACCOUNTTYPE" localSheetId="8">""</definedName>
    <definedName name="xlvar.ENTITY.ACCOUNTTYPE" localSheetId="9">""</definedName>
    <definedName name="xlvar.ENTITY.ACCOUNTTYPE" localSheetId="10">""</definedName>
    <definedName name="xlvar.ENTITY.ACCOUNTTYPE" localSheetId="11">""</definedName>
    <definedName name="xlvar.ENTITY.ACCOUNTTYPE" localSheetId="12">""</definedName>
    <definedName name="xlvar.ENTITY.ACCOUNTTYPE" localSheetId="13">""</definedName>
    <definedName name="xlvar.ENTITY.ACCOUNTTYPE" localSheetId="14">""</definedName>
    <definedName name="xlvar.ENTITY.ACCOUNTTYPE" localSheetId="15">""</definedName>
    <definedName name="xlvar.ENTITY.ACCOUNTTYPE" localSheetId="16">""</definedName>
    <definedName name="xlvar.ENTITY.ACCOUNTTYPE" localSheetId="17">""</definedName>
    <definedName name="xlvar.ENTITY.ACCOUNTTYPE" localSheetId="18">""</definedName>
    <definedName name="xlvar.ENTITY.ACCOUNTTYPE" localSheetId="19">""</definedName>
    <definedName name="xlvar.ENTITY.ACCOUNTTYPE" localSheetId="2">""</definedName>
    <definedName name="xlvar.ENTITY.AGEINGCALCULATION" localSheetId="1">""</definedName>
    <definedName name="xlvar.ENTITY.AGEINGCALCULATION" localSheetId="4">""</definedName>
    <definedName name="xlvar.ENTITY.AGEINGCALCULATION" localSheetId="3">""</definedName>
    <definedName name="xlvar.ENTITY.AGEINGCALCULATION" localSheetId="5">""</definedName>
    <definedName name="xlvar.ENTITY.AGEINGCALCULATION" localSheetId="6">""</definedName>
    <definedName name="xlvar.ENTITY.AGEINGCALCULATION" localSheetId="7">""</definedName>
    <definedName name="xlvar.ENTITY.AGEINGCALCULATION" localSheetId="8">""</definedName>
    <definedName name="xlvar.ENTITY.AGEINGCALCULATION" localSheetId="9">""</definedName>
    <definedName name="xlvar.ENTITY.AGEINGCALCULATION" localSheetId="10">""</definedName>
    <definedName name="xlvar.ENTITY.AGEINGCALCULATION" localSheetId="11">""</definedName>
    <definedName name="xlvar.ENTITY.AGEINGCALCULATION" localSheetId="12">""</definedName>
    <definedName name="xlvar.ENTITY.AGEINGCALCULATION" localSheetId="13">""</definedName>
    <definedName name="xlvar.ENTITY.AGEINGCALCULATION" localSheetId="14">""</definedName>
    <definedName name="xlvar.ENTITY.AGEINGCALCULATION" localSheetId="15">""</definedName>
    <definedName name="xlvar.ENTITY.AGEINGCALCULATION" localSheetId="16">""</definedName>
    <definedName name="xlvar.ENTITY.AGEINGCALCULATION" localSheetId="17">""</definedName>
    <definedName name="xlvar.ENTITY.AGEINGCALCULATION" localSheetId="18">""</definedName>
    <definedName name="xlvar.ENTITY.AGEINGCALCULATION" localSheetId="19">""</definedName>
    <definedName name="xlvar.ENTITY.AGEINGCALCULATION" localSheetId="2">""</definedName>
    <definedName name="xlvar.ENTITY.BANKACCOUNT" localSheetId="1">""</definedName>
    <definedName name="xlvar.ENTITY.BANKACCOUNT" localSheetId="4">""</definedName>
    <definedName name="xlvar.ENTITY.BANKACCOUNT" localSheetId="3">""</definedName>
    <definedName name="xlvar.ENTITY.BANKACCOUNT" localSheetId="5">""</definedName>
    <definedName name="xlvar.ENTITY.BANKACCOUNT" localSheetId="6">""</definedName>
    <definedName name="xlvar.ENTITY.BANKACCOUNT" localSheetId="7">""</definedName>
    <definedName name="xlvar.ENTITY.BANKACCOUNT" localSheetId="8">""</definedName>
    <definedName name="xlvar.ENTITY.BANKACCOUNT" localSheetId="9">""</definedName>
    <definedName name="xlvar.ENTITY.BANKACCOUNT" localSheetId="10">""</definedName>
    <definedName name="xlvar.ENTITY.BANKACCOUNT" localSheetId="11">""</definedName>
    <definedName name="xlvar.ENTITY.BANKACCOUNT" localSheetId="12">""</definedName>
    <definedName name="xlvar.ENTITY.BANKACCOUNT" localSheetId="13">""</definedName>
    <definedName name="xlvar.ENTITY.BANKACCOUNT" localSheetId="14">""</definedName>
    <definedName name="xlvar.ENTITY.BANKACCOUNT" localSheetId="15">""</definedName>
    <definedName name="xlvar.ENTITY.BANKACCOUNT" localSheetId="16">""</definedName>
    <definedName name="xlvar.ENTITY.BANKACCOUNT" localSheetId="17">""</definedName>
    <definedName name="xlvar.ENTITY.BANKACCOUNT" localSheetId="18">""</definedName>
    <definedName name="xlvar.ENTITY.BANKACCOUNT" localSheetId="19">""</definedName>
    <definedName name="xlvar.ENTITY.BANKACCOUNT" localSheetId="2">""</definedName>
    <definedName name="xlvar.ENTITY.BANKCODETYPE" localSheetId="1">" "</definedName>
    <definedName name="xlvar.ENTITY.BANKCODETYPE" localSheetId="4">" "</definedName>
    <definedName name="xlvar.ENTITY.BANKCODETYPE" localSheetId="3">" "</definedName>
    <definedName name="xlvar.ENTITY.BANKCODETYPE" localSheetId="5">" "</definedName>
    <definedName name="xlvar.ENTITY.BANKCODETYPE" localSheetId="6">" "</definedName>
    <definedName name="xlvar.ENTITY.BANKCODETYPE" localSheetId="7">" "</definedName>
    <definedName name="xlvar.ENTITY.BANKCODETYPE" localSheetId="8">" "</definedName>
    <definedName name="xlvar.ENTITY.BANKCODETYPE" localSheetId="9">" "</definedName>
    <definedName name="xlvar.ENTITY.BANKCODETYPE" localSheetId="10">" "</definedName>
    <definedName name="xlvar.ENTITY.BANKCODETYPE" localSheetId="11">" "</definedName>
    <definedName name="xlvar.ENTITY.BANKCODETYPE" localSheetId="12">" "</definedName>
    <definedName name="xlvar.ENTITY.BANKCODETYPE" localSheetId="13">" "</definedName>
    <definedName name="xlvar.ENTITY.BANKCODETYPE" localSheetId="14">" "</definedName>
    <definedName name="xlvar.ENTITY.BANKCODETYPE" localSheetId="15">" "</definedName>
    <definedName name="xlvar.ENTITY.BANKCODETYPE" localSheetId="16">" "</definedName>
    <definedName name="xlvar.ENTITY.BANKCODETYPE" localSheetId="17">" "</definedName>
    <definedName name="xlvar.ENTITY.BANKCODETYPE" localSheetId="18">" "</definedName>
    <definedName name="xlvar.ENTITY.BANKCODETYPE" localSheetId="19">" "</definedName>
    <definedName name="xlvar.ENTITY.BANKCODETYPE" localSheetId="2">" "</definedName>
    <definedName name="xlvar.ENTITY.BANKNAME" localSheetId="1">""</definedName>
    <definedName name="xlvar.ENTITY.BANKNAME" localSheetId="4">""</definedName>
    <definedName name="xlvar.ENTITY.BANKNAME" localSheetId="3">""</definedName>
    <definedName name="xlvar.ENTITY.BANKNAME" localSheetId="5">""</definedName>
    <definedName name="xlvar.ENTITY.BANKNAME" localSheetId="6">""</definedName>
    <definedName name="xlvar.ENTITY.BANKNAME" localSheetId="7">""</definedName>
    <definedName name="xlvar.ENTITY.BANKNAME" localSheetId="8">""</definedName>
    <definedName name="xlvar.ENTITY.BANKNAME" localSheetId="9">""</definedName>
    <definedName name="xlvar.ENTITY.BANKNAME" localSheetId="10">""</definedName>
    <definedName name="xlvar.ENTITY.BANKNAME" localSheetId="11">""</definedName>
    <definedName name="xlvar.ENTITY.BANKNAME" localSheetId="12">""</definedName>
    <definedName name="xlvar.ENTITY.BANKNAME" localSheetId="13">""</definedName>
    <definedName name="xlvar.ENTITY.BANKNAME" localSheetId="14">""</definedName>
    <definedName name="xlvar.ENTITY.BANKNAME" localSheetId="15">""</definedName>
    <definedName name="xlvar.ENTITY.BANKNAME" localSheetId="16">""</definedName>
    <definedName name="xlvar.ENTITY.BANKNAME" localSheetId="17">""</definedName>
    <definedName name="xlvar.ENTITY.BANKNAME" localSheetId="18">""</definedName>
    <definedName name="xlvar.ENTITY.BANKNAME" localSheetId="19">""</definedName>
    <definedName name="xlvar.ENTITY.BANKNAME" localSheetId="2">""</definedName>
    <definedName name="xlvar.ENTITY.BSBCODE" localSheetId="1">""</definedName>
    <definedName name="xlvar.ENTITY.BSBCODE" localSheetId="4">""</definedName>
    <definedName name="xlvar.ENTITY.BSBCODE" localSheetId="3">""</definedName>
    <definedName name="xlvar.ENTITY.BSBCODE" localSheetId="5">""</definedName>
    <definedName name="xlvar.ENTITY.BSBCODE" localSheetId="6">""</definedName>
    <definedName name="xlvar.ENTITY.BSBCODE" localSheetId="7">""</definedName>
    <definedName name="xlvar.ENTITY.BSBCODE" localSheetId="8">""</definedName>
    <definedName name="xlvar.ENTITY.BSBCODE" localSheetId="9">""</definedName>
    <definedName name="xlvar.ENTITY.BSBCODE" localSheetId="10">""</definedName>
    <definedName name="xlvar.ENTITY.BSBCODE" localSheetId="11">""</definedName>
    <definedName name="xlvar.ENTITY.BSBCODE" localSheetId="12">""</definedName>
    <definedName name="xlvar.ENTITY.BSBCODE" localSheetId="13">""</definedName>
    <definedName name="xlvar.ENTITY.BSBCODE" localSheetId="14">""</definedName>
    <definedName name="xlvar.ENTITY.BSBCODE" localSheetId="15">""</definedName>
    <definedName name="xlvar.ENTITY.BSBCODE" localSheetId="16">""</definedName>
    <definedName name="xlvar.ENTITY.BSBCODE" localSheetId="17">""</definedName>
    <definedName name="xlvar.ENTITY.BSBCODE" localSheetId="18">""</definedName>
    <definedName name="xlvar.ENTITY.BSBCODE" localSheetId="19">""</definedName>
    <definedName name="xlvar.ENTITY.BSBCODE" localSheetId="2">""</definedName>
    <definedName name="xlvar.ENTITY.BUSINESSNAMETYPE" localSheetId="1">"TN"</definedName>
    <definedName name="xlvar.ENTITY.BUSINESSNAMETYPE" localSheetId="4">"TN"</definedName>
    <definedName name="xlvar.ENTITY.BUSINESSNAMETYPE" localSheetId="3">"TN"</definedName>
    <definedName name="xlvar.ENTITY.BUSINESSNAMETYPE" localSheetId="5">"TN"</definedName>
    <definedName name="xlvar.ENTITY.BUSINESSNAMETYPE" localSheetId="6">"TN"</definedName>
    <definedName name="xlvar.ENTITY.BUSINESSNAMETYPE" localSheetId="7">"TN"</definedName>
    <definedName name="xlvar.ENTITY.BUSINESSNAMETYPE" localSheetId="8">"TN"</definedName>
    <definedName name="xlvar.ENTITY.BUSINESSNAMETYPE" localSheetId="9">"TN"</definedName>
    <definedName name="xlvar.ENTITY.BUSINESSNAMETYPE" localSheetId="10">"TN"</definedName>
    <definedName name="xlvar.ENTITY.BUSINESSNAMETYPE" localSheetId="11">"TN"</definedName>
    <definedName name="xlvar.ENTITY.BUSINESSNAMETYPE" localSheetId="12">"TN"</definedName>
    <definedName name="xlvar.ENTITY.BUSINESSNAMETYPE" localSheetId="13">"TN"</definedName>
    <definedName name="xlvar.ENTITY.BUSINESSNAMETYPE" localSheetId="14">"TN"</definedName>
    <definedName name="xlvar.ENTITY.BUSINESSNAMETYPE" localSheetId="15">"TN"</definedName>
    <definedName name="xlvar.ENTITY.BUSINESSNAMETYPE" localSheetId="16">"TN"</definedName>
    <definedName name="xlvar.ENTITY.BUSINESSNAMETYPE" localSheetId="17">"TN"</definedName>
    <definedName name="xlvar.ENTITY.BUSINESSNAMETYPE" localSheetId="18">"TN"</definedName>
    <definedName name="xlvar.ENTITY.BUSINESSNAMETYPE" localSheetId="19">"TN"</definedName>
    <definedName name="xlvar.ENTITY.BUSINESSNAMETYPE" localSheetId="2">"TN"</definedName>
    <definedName name="xlvar.ENTITY.BUSINESSREGISTERNUMBER" localSheetId="1">""</definedName>
    <definedName name="xlvar.ENTITY.BUSINESSREGISTERNUMBER" localSheetId="4">""</definedName>
    <definedName name="xlvar.ENTITY.BUSINESSREGISTERNUMBER" localSheetId="3">""</definedName>
    <definedName name="xlvar.ENTITY.BUSINESSREGISTERNUMBER" localSheetId="5">""</definedName>
    <definedName name="xlvar.ENTITY.BUSINESSREGISTERNUMBER" localSheetId="6">""</definedName>
    <definedName name="xlvar.ENTITY.BUSINESSREGISTERNUMBER" localSheetId="7">""</definedName>
    <definedName name="xlvar.ENTITY.BUSINESSREGISTERNUMBER" localSheetId="8">""</definedName>
    <definedName name="xlvar.ENTITY.BUSINESSREGISTERNUMBER" localSheetId="9">""</definedName>
    <definedName name="xlvar.ENTITY.BUSINESSREGISTERNUMBER" localSheetId="10">""</definedName>
    <definedName name="xlvar.ENTITY.BUSINESSREGISTERNUMBER" localSheetId="11">""</definedName>
    <definedName name="xlvar.ENTITY.BUSINESSREGISTERNUMBER" localSheetId="12">""</definedName>
    <definedName name="xlvar.ENTITY.BUSINESSREGISTERNUMBER" localSheetId="13">""</definedName>
    <definedName name="xlvar.ENTITY.BUSINESSREGISTERNUMBER" localSheetId="14">""</definedName>
    <definedName name="xlvar.ENTITY.BUSINESSREGISTERNUMBER" localSheetId="15">""</definedName>
    <definedName name="xlvar.ENTITY.BUSINESSREGISTERNUMBER" localSheetId="16">""</definedName>
    <definedName name="xlvar.ENTITY.BUSINESSREGISTERNUMBER" localSheetId="17">""</definedName>
    <definedName name="xlvar.ENTITY.BUSINESSREGISTERNUMBER" localSheetId="18">""</definedName>
    <definedName name="xlvar.ENTITY.BUSINESSREGISTERNUMBER" localSheetId="19">""</definedName>
    <definedName name="xlvar.ENTITY.BUSINESSREGISTERNUMBER" localSheetId="2">""</definedName>
    <definedName name="xlvar.ENTITY.BUSINESSREGISTERNUMBER2" localSheetId="1">" "</definedName>
    <definedName name="xlvar.ENTITY.BUSINESSREGISTERNUMBER2" localSheetId="4">" "</definedName>
    <definedName name="xlvar.ENTITY.BUSINESSREGISTERNUMBER2" localSheetId="3">" "</definedName>
    <definedName name="xlvar.ENTITY.BUSINESSREGISTERNUMBER2" localSheetId="5">" "</definedName>
    <definedName name="xlvar.ENTITY.BUSINESSREGISTERNUMBER2" localSheetId="6">" "</definedName>
    <definedName name="xlvar.ENTITY.BUSINESSREGISTERNUMBER2" localSheetId="7">" "</definedName>
    <definedName name="xlvar.ENTITY.BUSINESSREGISTERNUMBER2" localSheetId="8">" "</definedName>
    <definedName name="xlvar.ENTITY.BUSINESSREGISTERNUMBER2" localSheetId="9">" "</definedName>
    <definedName name="xlvar.ENTITY.BUSINESSREGISTERNUMBER2" localSheetId="10">" "</definedName>
    <definedName name="xlvar.ENTITY.BUSINESSREGISTERNUMBER2" localSheetId="11">" "</definedName>
    <definedName name="xlvar.ENTITY.BUSINESSREGISTERNUMBER2" localSheetId="12">" "</definedName>
    <definedName name="xlvar.ENTITY.BUSINESSREGISTERNUMBER2" localSheetId="13">" "</definedName>
    <definedName name="xlvar.ENTITY.BUSINESSREGISTERNUMBER2" localSheetId="14">" "</definedName>
    <definedName name="xlvar.ENTITY.BUSINESSREGISTERNUMBER2" localSheetId="15">" "</definedName>
    <definedName name="xlvar.ENTITY.BUSINESSREGISTERNUMBER2" localSheetId="16">" "</definedName>
    <definedName name="xlvar.ENTITY.BUSINESSREGISTERNUMBER2" localSheetId="17">" "</definedName>
    <definedName name="xlvar.ENTITY.BUSINESSREGISTERNUMBER2" localSheetId="18">" "</definedName>
    <definedName name="xlvar.ENTITY.BUSINESSREGISTERNUMBER2" localSheetId="19">" "</definedName>
    <definedName name="xlvar.ENTITY.BUSINESSREGISTERNUMBER2" localSheetId="2">" "</definedName>
    <definedName name="xlvar.ENTITY.BUSINESSTYPE" localSheetId="1">"CM"</definedName>
    <definedName name="xlvar.ENTITY.BUSINESSTYPE" localSheetId="4">"CM"</definedName>
    <definedName name="xlvar.ENTITY.BUSINESSTYPE" localSheetId="3">"CM"</definedName>
    <definedName name="xlvar.ENTITY.BUSINESSTYPE" localSheetId="5">"CM"</definedName>
    <definedName name="xlvar.ENTITY.BUSINESSTYPE" localSheetId="6">"CM"</definedName>
    <definedName name="xlvar.ENTITY.BUSINESSTYPE" localSheetId="7">"CM"</definedName>
    <definedName name="xlvar.ENTITY.BUSINESSTYPE" localSheetId="8">"CM"</definedName>
    <definedName name="xlvar.ENTITY.BUSINESSTYPE" localSheetId="9">"CM"</definedName>
    <definedName name="xlvar.ENTITY.BUSINESSTYPE" localSheetId="10">"CM"</definedName>
    <definedName name="xlvar.ENTITY.BUSINESSTYPE" localSheetId="11">"CM"</definedName>
    <definedName name="xlvar.ENTITY.BUSINESSTYPE" localSheetId="12">"CM"</definedName>
    <definedName name="xlvar.ENTITY.BUSINESSTYPE" localSheetId="13">"CM"</definedName>
    <definedName name="xlvar.ENTITY.BUSINESSTYPE" localSheetId="14">"CM"</definedName>
    <definedName name="xlvar.ENTITY.BUSINESSTYPE" localSheetId="15">"CM"</definedName>
    <definedName name="xlvar.ENTITY.BUSINESSTYPE" localSheetId="16">"CM"</definedName>
    <definedName name="xlvar.ENTITY.BUSINESSTYPE" localSheetId="17">"CM"</definedName>
    <definedName name="xlvar.ENTITY.BUSINESSTYPE" localSheetId="18">"CM"</definedName>
    <definedName name="xlvar.ENTITY.BUSINESSTYPE" localSheetId="19">"CM"</definedName>
    <definedName name="xlvar.ENTITY.BUSINESSTYPE" localSheetId="2">"CM"</definedName>
    <definedName name="xlvar.ENTITY.CADDOCUMENT1EMAILATTACHMENT" localSheetId="1">""</definedName>
    <definedName name="xlvar.ENTITY.CADDOCUMENT1EMAILATTACHMENT" localSheetId="4">""</definedName>
    <definedName name="xlvar.ENTITY.CADDOCUMENT1EMAILATTACHMENT" localSheetId="3">""</definedName>
    <definedName name="xlvar.ENTITY.CADDOCUMENT1EMAILATTACHMENT" localSheetId="5">""</definedName>
    <definedName name="xlvar.ENTITY.CADDOCUMENT1EMAILATTACHMENT" localSheetId="6">""</definedName>
    <definedName name="xlvar.ENTITY.CADDOCUMENT1EMAILATTACHMENT" localSheetId="7">""</definedName>
    <definedName name="xlvar.ENTITY.CADDOCUMENT1EMAILATTACHMENT" localSheetId="8">""</definedName>
    <definedName name="xlvar.ENTITY.CADDOCUMENT1EMAILATTACHMENT" localSheetId="9">""</definedName>
    <definedName name="xlvar.ENTITY.CADDOCUMENT1EMAILATTACHMENT" localSheetId="10">""</definedName>
    <definedName name="xlvar.ENTITY.CADDOCUMENT1EMAILATTACHMENT" localSheetId="11">""</definedName>
    <definedName name="xlvar.ENTITY.CADDOCUMENT1EMAILATTACHMENT" localSheetId="12">""</definedName>
    <definedName name="xlvar.ENTITY.CADDOCUMENT1EMAILATTACHMENT" localSheetId="13">""</definedName>
    <definedName name="xlvar.ENTITY.CADDOCUMENT1EMAILATTACHMENT" localSheetId="14">""</definedName>
    <definedName name="xlvar.ENTITY.CADDOCUMENT1EMAILATTACHMENT" localSheetId="15">""</definedName>
    <definedName name="xlvar.ENTITY.CADDOCUMENT1EMAILATTACHMENT" localSheetId="16">""</definedName>
    <definedName name="xlvar.ENTITY.CADDOCUMENT1EMAILATTACHMENT" localSheetId="17">""</definedName>
    <definedName name="xlvar.ENTITY.CADDOCUMENT1EMAILATTACHMENT" localSheetId="18">""</definedName>
    <definedName name="xlvar.ENTITY.CADDOCUMENT1EMAILATTACHMENT" localSheetId="19">""</definedName>
    <definedName name="xlvar.ENTITY.CADDOCUMENT1EMAILATTACHMENT" localSheetId="2">""</definedName>
    <definedName name="xlvar.ENTITY.CADDOCUMENT2EMAILATTACHMENT" localSheetId="1">""</definedName>
    <definedName name="xlvar.ENTITY.CADDOCUMENT2EMAILATTACHMENT" localSheetId="4">""</definedName>
    <definedName name="xlvar.ENTITY.CADDOCUMENT2EMAILATTACHMENT" localSheetId="3">""</definedName>
    <definedName name="xlvar.ENTITY.CADDOCUMENT2EMAILATTACHMENT" localSheetId="5">""</definedName>
    <definedName name="xlvar.ENTITY.CADDOCUMENT2EMAILATTACHMENT" localSheetId="6">""</definedName>
    <definedName name="xlvar.ENTITY.CADDOCUMENT2EMAILATTACHMENT" localSheetId="7">""</definedName>
    <definedName name="xlvar.ENTITY.CADDOCUMENT2EMAILATTACHMENT" localSheetId="8">""</definedName>
    <definedName name="xlvar.ENTITY.CADDOCUMENT2EMAILATTACHMENT" localSheetId="9">""</definedName>
    <definedName name="xlvar.ENTITY.CADDOCUMENT2EMAILATTACHMENT" localSheetId="10">""</definedName>
    <definedName name="xlvar.ENTITY.CADDOCUMENT2EMAILATTACHMENT" localSheetId="11">""</definedName>
    <definedName name="xlvar.ENTITY.CADDOCUMENT2EMAILATTACHMENT" localSheetId="12">""</definedName>
    <definedName name="xlvar.ENTITY.CADDOCUMENT2EMAILATTACHMENT" localSheetId="13">""</definedName>
    <definedName name="xlvar.ENTITY.CADDOCUMENT2EMAILATTACHMENT" localSheetId="14">""</definedName>
    <definedName name="xlvar.ENTITY.CADDOCUMENT2EMAILATTACHMENT" localSheetId="15">""</definedName>
    <definedName name="xlvar.ENTITY.CADDOCUMENT2EMAILATTACHMENT" localSheetId="16">""</definedName>
    <definedName name="xlvar.ENTITY.CADDOCUMENT2EMAILATTACHMENT" localSheetId="17">""</definedName>
    <definedName name="xlvar.ENTITY.CADDOCUMENT2EMAILATTACHMENT" localSheetId="18">""</definedName>
    <definedName name="xlvar.ENTITY.CADDOCUMENT2EMAILATTACHMENT" localSheetId="19">""</definedName>
    <definedName name="xlvar.ENTITY.CADDOCUMENT2EMAILATTACHMENT" localSheetId="2">""</definedName>
    <definedName name="xlvar.ENTITY.CADDOCUMENT3EMAILATTACHMENT" localSheetId="1">""</definedName>
    <definedName name="xlvar.ENTITY.CADDOCUMENT3EMAILATTACHMENT" localSheetId="4">""</definedName>
    <definedName name="xlvar.ENTITY.CADDOCUMENT3EMAILATTACHMENT" localSheetId="3">""</definedName>
    <definedName name="xlvar.ENTITY.CADDOCUMENT3EMAILATTACHMENT" localSheetId="5">""</definedName>
    <definedName name="xlvar.ENTITY.CADDOCUMENT3EMAILATTACHMENT" localSheetId="6">""</definedName>
    <definedName name="xlvar.ENTITY.CADDOCUMENT3EMAILATTACHMENT" localSheetId="7">""</definedName>
    <definedName name="xlvar.ENTITY.CADDOCUMENT3EMAILATTACHMENT" localSheetId="8">""</definedName>
    <definedName name="xlvar.ENTITY.CADDOCUMENT3EMAILATTACHMENT" localSheetId="9">""</definedName>
    <definedName name="xlvar.ENTITY.CADDOCUMENT3EMAILATTACHMENT" localSheetId="10">""</definedName>
    <definedName name="xlvar.ENTITY.CADDOCUMENT3EMAILATTACHMENT" localSheetId="11">""</definedName>
    <definedName name="xlvar.ENTITY.CADDOCUMENT3EMAILATTACHMENT" localSheetId="12">""</definedName>
    <definedName name="xlvar.ENTITY.CADDOCUMENT3EMAILATTACHMENT" localSheetId="13">""</definedName>
    <definedName name="xlvar.ENTITY.CADDOCUMENT3EMAILATTACHMENT" localSheetId="14">""</definedName>
    <definedName name="xlvar.ENTITY.CADDOCUMENT3EMAILATTACHMENT" localSheetId="15">""</definedName>
    <definedName name="xlvar.ENTITY.CADDOCUMENT3EMAILATTACHMENT" localSheetId="16">""</definedName>
    <definedName name="xlvar.ENTITY.CADDOCUMENT3EMAILATTACHMENT" localSheetId="17">""</definedName>
    <definedName name="xlvar.ENTITY.CADDOCUMENT3EMAILATTACHMENT" localSheetId="18">""</definedName>
    <definedName name="xlvar.ENTITY.CADDOCUMENT3EMAILATTACHMENT" localSheetId="19">""</definedName>
    <definedName name="xlvar.ENTITY.CADDOCUMENT3EMAILATTACHMENT" localSheetId="2">""</definedName>
    <definedName name="xlvar.ENTITY.CADDOCUMENT4EMAILATTACHMENT" localSheetId="1">""</definedName>
    <definedName name="xlvar.ENTITY.CADDOCUMENT4EMAILATTACHMENT" localSheetId="4">""</definedName>
    <definedName name="xlvar.ENTITY.CADDOCUMENT4EMAILATTACHMENT" localSheetId="3">""</definedName>
    <definedName name="xlvar.ENTITY.CADDOCUMENT4EMAILATTACHMENT" localSheetId="5">""</definedName>
    <definedName name="xlvar.ENTITY.CADDOCUMENT4EMAILATTACHMENT" localSheetId="6">""</definedName>
    <definedName name="xlvar.ENTITY.CADDOCUMENT4EMAILATTACHMENT" localSheetId="7">""</definedName>
    <definedName name="xlvar.ENTITY.CADDOCUMENT4EMAILATTACHMENT" localSheetId="8">""</definedName>
    <definedName name="xlvar.ENTITY.CADDOCUMENT4EMAILATTACHMENT" localSheetId="9">""</definedName>
    <definedName name="xlvar.ENTITY.CADDOCUMENT4EMAILATTACHMENT" localSheetId="10">""</definedName>
    <definedName name="xlvar.ENTITY.CADDOCUMENT4EMAILATTACHMENT" localSheetId="11">""</definedName>
    <definedName name="xlvar.ENTITY.CADDOCUMENT4EMAILATTACHMENT" localSheetId="12">""</definedName>
    <definedName name="xlvar.ENTITY.CADDOCUMENT4EMAILATTACHMENT" localSheetId="13">""</definedName>
    <definedName name="xlvar.ENTITY.CADDOCUMENT4EMAILATTACHMENT" localSheetId="14">""</definedName>
    <definedName name="xlvar.ENTITY.CADDOCUMENT4EMAILATTACHMENT" localSheetId="15">""</definedName>
    <definedName name="xlvar.ENTITY.CADDOCUMENT4EMAILATTACHMENT" localSheetId="16">""</definedName>
    <definedName name="xlvar.ENTITY.CADDOCUMENT4EMAILATTACHMENT" localSheetId="17">""</definedName>
    <definedName name="xlvar.ENTITY.CADDOCUMENT4EMAILATTACHMENT" localSheetId="18">""</definedName>
    <definedName name="xlvar.ENTITY.CADDOCUMENT4EMAILATTACHMENT" localSheetId="19">""</definedName>
    <definedName name="xlvar.ENTITY.CADDOCUMENT4EMAILATTACHMENT" localSheetId="2">""</definedName>
    <definedName name="xlvar.ENTITY.CADDOCUMENT5EMAILATTACHMENT" localSheetId="1">""</definedName>
    <definedName name="xlvar.ENTITY.CADDOCUMENT5EMAILATTACHMENT" localSheetId="4">""</definedName>
    <definedName name="xlvar.ENTITY.CADDOCUMENT5EMAILATTACHMENT" localSheetId="3">""</definedName>
    <definedName name="xlvar.ENTITY.CADDOCUMENT5EMAILATTACHMENT" localSheetId="5">""</definedName>
    <definedName name="xlvar.ENTITY.CADDOCUMENT5EMAILATTACHMENT" localSheetId="6">""</definedName>
    <definedName name="xlvar.ENTITY.CADDOCUMENT5EMAILATTACHMENT" localSheetId="7">""</definedName>
    <definedName name="xlvar.ENTITY.CADDOCUMENT5EMAILATTACHMENT" localSheetId="8">""</definedName>
    <definedName name="xlvar.ENTITY.CADDOCUMENT5EMAILATTACHMENT" localSheetId="9">""</definedName>
    <definedName name="xlvar.ENTITY.CADDOCUMENT5EMAILATTACHMENT" localSheetId="10">""</definedName>
    <definedName name="xlvar.ENTITY.CADDOCUMENT5EMAILATTACHMENT" localSheetId="11">""</definedName>
    <definedName name="xlvar.ENTITY.CADDOCUMENT5EMAILATTACHMENT" localSheetId="12">""</definedName>
    <definedName name="xlvar.ENTITY.CADDOCUMENT5EMAILATTACHMENT" localSheetId="13">""</definedName>
    <definedName name="xlvar.ENTITY.CADDOCUMENT5EMAILATTACHMENT" localSheetId="14">""</definedName>
    <definedName name="xlvar.ENTITY.CADDOCUMENT5EMAILATTACHMENT" localSheetId="15">""</definedName>
    <definedName name="xlvar.ENTITY.CADDOCUMENT5EMAILATTACHMENT" localSheetId="16">""</definedName>
    <definedName name="xlvar.ENTITY.CADDOCUMENT5EMAILATTACHMENT" localSheetId="17">""</definedName>
    <definedName name="xlvar.ENTITY.CADDOCUMENT5EMAILATTACHMENT" localSheetId="18">""</definedName>
    <definedName name="xlvar.ENTITY.CADDOCUMENT5EMAILATTACHMENT" localSheetId="19">""</definedName>
    <definedName name="xlvar.ENTITY.CADDOCUMENT5EMAILATTACHMENT" localSheetId="2">""</definedName>
    <definedName name="xlvar.ENTITY.CADDOCUMENT6EMAILATTACHMENT" localSheetId="1">"007"</definedName>
    <definedName name="xlvar.ENTITY.CADDOCUMENT6EMAILATTACHMENT" localSheetId="4">"007"</definedName>
    <definedName name="xlvar.ENTITY.CADDOCUMENT6EMAILATTACHMENT" localSheetId="3">"007"</definedName>
    <definedName name="xlvar.ENTITY.CADDOCUMENT6EMAILATTACHMENT" localSheetId="5">"007"</definedName>
    <definedName name="xlvar.ENTITY.CADDOCUMENT6EMAILATTACHMENT" localSheetId="6">"007"</definedName>
    <definedName name="xlvar.ENTITY.CADDOCUMENT6EMAILATTACHMENT" localSheetId="7">"007"</definedName>
    <definedName name="xlvar.ENTITY.CADDOCUMENT6EMAILATTACHMENT" localSheetId="8">"007"</definedName>
    <definedName name="xlvar.ENTITY.CADDOCUMENT6EMAILATTACHMENT" localSheetId="9">"007"</definedName>
    <definedName name="xlvar.ENTITY.CADDOCUMENT6EMAILATTACHMENT" localSheetId="10">"007"</definedName>
    <definedName name="xlvar.ENTITY.CADDOCUMENT6EMAILATTACHMENT" localSheetId="11">"007"</definedName>
    <definedName name="xlvar.ENTITY.CADDOCUMENT6EMAILATTACHMENT" localSheetId="12">"007"</definedName>
    <definedName name="xlvar.ENTITY.CADDOCUMENT6EMAILATTACHMENT" localSheetId="13">"007"</definedName>
    <definedName name="xlvar.ENTITY.CADDOCUMENT6EMAILATTACHMENT" localSheetId="14">"007"</definedName>
    <definedName name="xlvar.ENTITY.CADDOCUMENT6EMAILATTACHMENT" localSheetId="15">"007"</definedName>
    <definedName name="xlvar.ENTITY.CADDOCUMENT6EMAILATTACHMENT" localSheetId="16">"007"</definedName>
    <definedName name="xlvar.ENTITY.CADDOCUMENT6EMAILATTACHMENT" localSheetId="17">"007"</definedName>
    <definedName name="xlvar.ENTITY.CADDOCUMENT6EMAILATTACHMENT" localSheetId="18">"007"</definedName>
    <definedName name="xlvar.ENTITY.CADDOCUMENT6EMAILATTACHMENT" localSheetId="19">"007"</definedName>
    <definedName name="xlvar.ENTITY.CADDOCUMENT6EMAILATTACHMENT" localSheetId="2">"007"</definedName>
    <definedName name="xlvar.ENTITY.CADDOCUMENT7EMAILATTACHMENT" localSheetId="1">"007"</definedName>
    <definedName name="xlvar.ENTITY.CADDOCUMENT7EMAILATTACHMENT" localSheetId="4">"007"</definedName>
    <definedName name="xlvar.ENTITY.CADDOCUMENT7EMAILATTACHMENT" localSheetId="3">"007"</definedName>
    <definedName name="xlvar.ENTITY.CADDOCUMENT7EMAILATTACHMENT" localSheetId="5">"007"</definedName>
    <definedName name="xlvar.ENTITY.CADDOCUMENT7EMAILATTACHMENT" localSheetId="6">"007"</definedName>
    <definedName name="xlvar.ENTITY.CADDOCUMENT7EMAILATTACHMENT" localSheetId="7">"007"</definedName>
    <definedName name="xlvar.ENTITY.CADDOCUMENT7EMAILATTACHMENT" localSheetId="8">"007"</definedName>
    <definedName name="xlvar.ENTITY.CADDOCUMENT7EMAILATTACHMENT" localSheetId="9">"007"</definedName>
    <definedName name="xlvar.ENTITY.CADDOCUMENT7EMAILATTACHMENT" localSheetId="10">"007"</definedName>
    <definedName name="xlvar.ENTITY.CADDOCUMENT7EMAILATTACHMENT" localSheetId="11">"007"</definedName>
    <definedName name="xlvar.ENTITY.CADDOCUMENT7EMAILATTACHMENT" localSheetId="12">"007"</definedName>
    <definedName name="xlvar.ENTITY.CADDOCUMENT7EMAILATTACHMENT" localSheetId="13">"007"</definedName>
    <definedName name="xlvar.ENTITY.CADDOCUMENT7EMAILATTACHMENT" localSheetId="14">"007"</definedName>
    <definedName name="xlvar.ENTITY.CADDOCUMENT7EMAILATTACHMENT" localSheetId="15">"007"</definedName>
    <definedName name="xlvar.ENTITY.CADDOCUMENT7EMAILATTACHMENT" localSheetId="16">"007"</definedName>
    <definedName name="xlvar.ENTITY.CADDOCUMENT7EMAILATTACHMENT" localSheetId="17">"007"</definedName>
    <definedName name="xlvar.ENTITY.CADDOCUMENT7EMAILATTACHMENT" localSheetId="18">"007"</definedName>
    <definedName name="xlvar.ENTITY.CADDOCUMENT7EMAILATTACHMENT" localSheetId="19">"007"</definedName>
    <definedName name="xlvar.ENTITY.CADDOCUMENT7EMAILATTACHMENT" localSheetId="2">"007"</definedName>
    <definedName name="xlvar.ENTITY.CADDOCUMENT8EMAILATTACHMENT" localSheetId="1">""</definedName>
    <definedName name="xlvar.ENTITY.CADDOCUMENT8EMAILATTACHMENT" localSheetId="4">""</definedName>
    <definedName name="xlvar.ENTITY.CADDOCUMENT8EMAILATTACHMENT" localSheetId="3">""</definedName>
    <definedName name="xlvar.ENTITY.CADDOCUMENT8EMAILATTACHMENT" localSheetId="5">""</definedName>
    <definedName name="xlvar.ENTITY.CADDOCUMENT8EMAILATTACHMENT" localSheetId="6">""</definedName>
    <definedName name="xlvar.ENTITY.CADDOCUMENT8EMAILATTACHMENT" localSheetId="7">""</definedName>
    <definedName name="xlvar.ENTITY.CADDOCUMENT8EMAILATTACHMENT" localSheetId="8">""</definedName>
    <definedName name="xlvar.ENTITY.CADDOCUMENT8EMAILATTACHMENT" localSheetId="9">""</definedName>
    <definedName name="xlvar.ENTITY.CADDOCUMENT8EMAILATTACHMENT" localSheetId="10">""</definedName>
    <definedName name="xlvar.ENTITY.CADDOCUMENT8EMAILATTACHMENT" localSheetId="11">""</definedName>
    <definedName name="xlvar.ENTITY.CADDOCUMENT8EMAILATTACHMENT" localSheetId="12">""</definedName>
    <definedName name="xlvar.ENTITY.CADDOCUMENT8EMAILATTACHMENT" localSheetId="13">""</definedName>
    <definedName name="xlvar.ENTITY.CADDOCUMENT8EMAILATTACHMENT" localSheetId="14">""</definedName>
    <definedName name="xlvar.ENTITY.CADDOCUMENT8EMAILATTACHMENT" localSheetId="15">""</definedName>
    <definedName name="xlvar.ENTITY.CADDOCUMENT8EMAILATTACHMENT" localSheetId="16">""</definedName>
    <definedName name="xlvar.ENTITY.CADDOCUMENT8EMAILATTACHMENT" localSheetId="17">""</definedName>
    <definedName name="xlvar.ENTITY.CADDOCUMENT8EMAILATTACHMENT" localSheetId="18">""</definedName>
    <definedName name="xlvar.ENTITY.CADDOCUMENT8EMAILATTACHMENT" localSheetId="19">""</definedName>
    <definedName name="xlvar.ENTITY.CADDOCUMENT8EMAILATTACHMENT" localSheetId="2">""</definedName>
    <definedName name="xlvar.ENTITY.CHARTNAME" localSheetId="1">"GLCHART"</definedName>
    <definedName name="xlvar.ENTITY.CHARTNAME" localSheetId="4">"GLCHART"</definedName>
    <definedName name="xlvar.ENTITY.CHARTNAME" localSheetId="3">"GLCHART"</definedName>
    <definedName name="xlvar.ENTITY.CHARTNAME" localSheetId="5">"GLCHART"</definedName>
    <definedName name="xlvar.ENTITY.CHARTNAME" localSheetId="6">"GLCHART"</definedName>
    <definedName name="xlvar.ENTITY.CHARTNAME" localSheetId="7">"GLCHART"</definedName>
    <definedName name="xlvar.ENTITY.CHARTNAME" localSheetId="8">"GLCHART"</definedName>
    <definedName name="xlvar.ENTITY.CHARTNAME" localSheetId="9">"GLCHART"</definedName>
    <definedName name="xlvar.ENTITY.CHARTNAME" localSheetId="10">"GLCHART"</definedName>
    <definedName name="xlvar.ENTITY.CHARTNAME" localSheetId="11">"GLCHART"</definedName>
    <definedName name="xlvar.ENTITY.CHARTNAME" localSheetId="12">"GLCHART"</definedName>
    <definedName name="xlvar.ENTITY.CHARTNAME" localSheetId="13">"GLCHART"</definedName>
    <definedName name="xlvar.ENTITY.CHARTNAME" localSheetId="14">"GLCHART"</definedName>
    <definedName name="xlvar.ENTITY.CHARTNAME" localSheetId="15">"GLCHART"</definedName>
    <definedName name="xlvar.ENTITY.CHARTNAME" localSheetId="16">"GLCHART"</definedName>
    <definedName name="xlvar.ENTITY.CHARTNAME" localSheetId="17">"GLCHART"</definedName>
    <definedName name="xlvar.ENTITY.CHARTNAME" localSheetId="18">"GLCHART"</definedName>
    <definedName name="xlvar.ENTITY.CHARTNAME" localSheetId="19">"GLCHART"</definedName>
    <definedName name="xlvar.ENTITY.CHARTNAME" localSheetId="2">"GLCHART"</definedName>
    <definedName name="xlvar.ENTITY.CISMATCHSTATUS" localSheetId="1">" "</definedName>
    <definedName name="xlvar.ENTITY.CISMATCHSTATUS" localSheetId="4">" "</definedName>
    <definedName name="xlvar.ENTITY.CISMATCHSTATUS" localSheetId="3">" "</definedName>
    <definedName name="xlvar.ENTITY.CISMATCHSTATUS" localSheetId="5">" "</definedName>
    <definedName name="xlvar.ENTITY.CISMATCHSTATUS" localSheetId="6">" "</definedName>
    <definedName name="xlvar.ENTITY.CISMATCHSTATUS" localSheetId="7">" "</definedName>
    <definedName name="xlvar.ENTITY.CISMATCHSTATUS" localSheetId="8">" "</definedName>
    <definedName name="xlvar.ENTITY.CISMATCHSTATUS" localSheetId="9">" "</definedName>
    <definedName name="xlvar.ENTITY.CISMATCHSTATUS" localSheetId="10">" "</definedName>
    <definedName name="xlvar.ENTITY.CISMATCHSTATUS" localSheetId="11">" "</definedName>
    <definedName name="xlvar.ENTITY.CISMATCHSTATUS" localSheetId="12">" "</definedName>
    <definedName name="xlvar.ENTITY.CISMATCHSTATUS" localSheetId="13">" "</definedName>
    <definedName name="xlvar.ENTITY.CISMATCHSTATUS" localSheetId="14">" "</definedName>
    <definedName name="xlvar.ENTITY.CISMATCHSTATUS" localSheetId="15">" "</definedName>
    <definedName name="xlvar.ENTITY.CISMATCHSTATUS" localSheetId="16">" "</definedName>
    <definedName name="xlvar.ENTITY.CISMATCHSTATUS" localSheetId="17">" "</definedName>
    <definedName name="xlvar.ENTITY.CISMATCHSTATUS" localSheetId="18">" "</definedName>
    <definedName name="xlvar.ENTITY.CISMATCHSTATUS" localSheetId="19">" "</definedName>
    <definedName name="xlvar.ENTITY.CISMATCHSTATUS" localSheetId="2">" "</definedName>
    <definedName name="xlvar.ENTITY.CISTAXOPTION" localSheetId="1">" "</definedName>
    <definedName name="xlvar.ENTITY.CISTAXOPTION" localSheetId="4">" "</definedName>
    <definedName name="xlvar.ENTITY.CISTAXOPTION" localSheetId="3">" "</definedName>
    <definedName name="xlvar.ENTITY.CISTAXOPTION" localSheetId="5">" "</definedName>
    <definedName name="xlvar.ENTITY.CISTAXOPTION" localSheetId="6">" "</definedName>
    <definedName name="xlvar.ENTITY.CISTAXOPTION" localSheetId="7">" "</definedName>
    <definedName name="xlvar.ENTITY.CISTAXOPTION" localSheetId="8">" "</definedName>
    <definedName name="xlvar.ENTITY.CISTAXOPTION" localSheetId="9">" "</definedName>
    <definedName name="xlvar.ENTITY.CISTAXOPTION" localSheetId="10">" "</definedName>
    <definedName name="xlvar.ENTITY.CISTAXOPTION" localSheetId="11">" "</definedName>
    <definedName name="xlvar.ENTITY.CISTAXOPTION" localSheetId="12">" "</definedName>
    <definedName name="xlvar.ENTITY.CISTAXOPTION" localSheetId="13">" "</definedName>
    <definedName name="xlvar.ENTITY.CISTAXOPTION" localSheetId="14">" "</definedName>
    <definedName name="xlvar.ENTITY.CISTAXOPTION" localSheetId="15">" "</definedName>
    <definedName name="xlvar.ENTITY.CISTAXOPTION" localSheetId="16">" "</definedName>
    <definedName name="xlvar.ENTITY.CISTAXOPTION" localSheetId="17">" "</definedName>
    <definedName name="xlvar.ENTITY.CISTAXOPTION" localSheetId="18">" "</definedName>
    <definedName name="xlvar.ENTITY.CISTAXOPTION" localSheetId="19">" "</definedName>
    <definedName name="xlvar.ENTITY.CISTAXOPTION" localSheetId="2">" "</definedName>
    <definedName name="xlvar.ENTITY.COMBINEDADDRESS" localSheetId="1">""</definedName>
    <definedName name="xlvar.ENTITY.COMBINEDADDRESS" localSheetId="4">""</definedName>
    <definedName name="xlvar.ENTITY.COMBINEDADDRESS" localSheetId="3">""</definedName>
    <definedName name="xlvar.ENTITY.COMBINEDADDRESS" localSheetId="5">""</definedName>
    <definedName name="xlvar.ENTITY.COMBINEDADDRESS" localSheetId="6">""</definedName>
    <definedName name="xlvar.ENTITY.COMBINEDADDRESS" localSheetId="7">""</definedName>
    <definedName name="xlvar.ENTITY.COMBINEDADDRESS" localSheetId="8">""</definedName>
    <definedName name="xlvar.ENTITY.COMBINEDADDRESS" localSheetId="9">""</definedName>
    <definedName name="xlvar.ENTITY.COMBINEDADDRESS" localSheetId="10">""</definedName>
    <definedName name="xlvar.ENTITY.COMBINEDADDRESS" localSheetId="11">""</definedName>
    <definedName name="xlvar.ENTITY.COMBINEDADDRESS" localSheetId="12">""</definedName>
    <definedName name="xlvar.ENTITY.COMBINEDADDRESS" localSheetId="13">""</definedName>
    <definedName name="xlvar.ENTITY.COMBINEDADDRESS" localSheetId="14">""</definedName>
    <definedName name="xlvar.ENTITY.COMBINEDADDRESS" localSheetId="15">""</definedName>
    <definedName name="xlvar.ENTITY.COMBINEDADDRESS" localSheetId="16">""</definedName>
    <definedName name="xlvar.ENTITY.COMBINEDADDRESS" localSheetId="17">""</definedName>
    <definedName name="xlvar.ENTITY.COMBINEDADDRESS" localSheetId="18">""</definedName>
    <definedName name="xlvar.ENTITY.COMBINEDADDRESS" localSheetId="19">""</definedName>
    <definedName name="xlvar.ENTITY.COMBINEDADDRESS" localSheetId="2">""</definedName>
    <definedName name="xlvar.ENTITY.DESCR" localSheetId="0">"Wellington City Council"</definedName>
    <definedName name="xlvar.ENTITY.DESCR" localSheetId="1">"Wellington City Council"</definedName>
    <definedName name="xlvar.ENTITY.DESCR" localSheetId="4">"Wellington City Council"</definedName>
    <definedName name="xlvar.ENTITY.DESCR" localSheetId="3">"Wellington City Council"</definedName>
    <definedName name="xlvar.ENTITY.DESCR" localSheetId="5">"Wellington City Council"</definedName>
    <definedName name="xlvar.ENTITY.DESCR" localSheetId="6">"Wellington City Council"</definedName>
    <definedName name="xlvar.ENTITY.DESCR" localSheetId="7">"Wellington City Council"</definedName>
    <definedName name="xlvar.ENTITY.DESCR" localSheetId="8">"Wellington City Council"</definedName>
    <definedName name="xlvar.ENTITY.DESCR" localSheetId="9">"Wellington City Council"</definedName>
    <definedName name="xlvar.ENTITY.DESCR" localSheetId="10">"Wellington City Council"</definedName>
    <definedName name="xlvar.ENTITY.DESCR" localSheetId="11">"Wellington City Council"</definedName>
    <definedName name="xlvar.ENTITY.DESCR" localSheetId="12">"Wellington City Council"</definedName>
    <definedName name="xlvar.ENTITY.DESCR" localSheetId="13">"Wellington City Council"</definedName>
    <definedName name="xlvar.ENTITY.DESCR" localSheetId="14">"Wellington City Council"</definedName>
    <definedName name="xlvar.ENTITY.DESCR" localSheetId="15">"Wellington City Council"</definedName>
    <definedName name="xlvar.ENTITY.DESCR" localSheetId="16">"Wellington City Council"</definedName>
    <definedName name="xlvar.ENTITY.DESCR" localSheetId="17">"Wellington City Council"</definedName>
    <definedName name="xlvar.ENTITY.DESCR" localSheetId="18">"Wellington City Council"</definedName>
    <definedName name="xlvar.ENTITY.DESCR" localSheetId="19">"Wellington City Council"</definedName>
    <definedName name="xlvar.ENTITY.DESCR" localSheetId="2">"Wellington City Council"</definedName>
    <definedName name="xlvar.ENTITY.DESCRIPTION1" localSheetId="1">"Wellington City Council"</definedName>
    <definedName name="xlvar.ENTITY.DESCRIPTION1" localSheetId="4">"Wellington City Council"</definedName>
    <definedName name="xlvar.ENTITY.DESCRIPTION1" localSheetId="3">"Wellington City Council"</definedName>
    <definedName name="xlvar.ENTITY.DESCRIPTION1" localSheetId="5">"Wellington City Council"</definedName>
    <definedName name="xlvar.ENTITY.DESCRIPTION1" localSheetId="6">"Wellington City Council"</definedName>
    <definedName name="xlvar.ENTITY.DESCRIPTION1" localSheetId="7">"Wellington City Council"</definedName>
    <definedName name="xlvar.ENTITY.DESCRIPTION1" localSheetId="8">"Wellington City Council"</definedName>
    <definedName name="xlvar.ENTITY.DESCRIPTION1" localSheetId="9">"Wellington City Council"</definedName>
    <definedName name="xlvar.ENTITY.DESCRIPTION1" localSheetId="10">"Wellington City Council"</definedName>
    <definedName name="xlvar.ENTITY.DESCRIPTION1" localSheetId="11">"Wellington City Council"</definedName>
    <definedName name="xlvar.ENTITY.DESCRIPTION1" localSheetId="12">"Wellington City Council"</definedName>
    <definedName name="xlvar.ENTITY.DESCRIPTION1" localSheetId="13">"Wellington City Council"</definedName>
    <definedName name="xlvar.ENTITY.DESCRIPTION1" localSheetId="14">"Wellington City Council"</definedName>
    <definedName name="xlvar.ENTITY.DESCRIPTION1" localSheetId="15">"Wellington City Council"</definedName>
    <definedName name="xlvar.ENTITY.DESCRIPTION1" localSheetId="16">"Wellington City Council"</definedName>
    <definedName name="xlvar.ENTITY.DESCRIPTION1" localSheetId="17">"Wellington City Council"</definedName>
    <definedName name="xlvar.ENTITY.DESCRIPTION1" localSheetId="18">"Wellington City Council"</definedName>
    <definedName name="xlvar.ENTITY.DESCRIPTION1" localSheetId="19">"Wellington City Council"</definedName>
    <definedName name="xlvar.ENTITY.DESCRIPTION1" localSheetId="2">"Wellington City Council"</definedName>
    <definedName name="xlvar.ENTITY.DESCRIPTION2" localSheetId="1">""</definedName>
    <definedName name="xlvar.ENTITY.DESCRIPTION2" localSheetId="4">""</definedName>
    <definedName name="xlvar.ENTITY.DESCRIPTION2" localSheetId="3">""</definedName>
    <definedName name="xlvar.ENTITY.DESCRIPTION2" localSheetId="5">""</definedName>
    <definedName name="xlvar.ENTITY.DESCRIPTION2" localSheetId="6">""</definedName>
    <definedName name="xlvar.ENTITY.DESCRIPTION2" localSheetId="7">""</definedName>
    <definedName name="xlvar.ENTITY.DESCRIPTION2" localSheetId="8">""</definedName>
    <definedName name="xlvar.ENTITY.DESCRIPTION2" localSheetId="9">""</definedName>
    <definedName name="xlvar.ENTITY.DESCRIPTION2" localSheetId="10">""</definedName>
    <definedName name="xlvar.ENTITY.DESCRIPTION2" localSheetId="11">""</definedName>
    <definedName name="xlvar.ENTITY.DESCRIPTION2" localSheetId="12">""</definedName>
    <definedName name="xlvar.ENTITY.DESCRIPTION2" localSheetId="13">""</definedName>
    <definedName name="xlvar.ENTITY.DESCRIPTION2" localSheetId="14">""</definedName>
    <definedName name="xlvar.ENTITY.DESCRIPTION2" localSheetId="15">""</definedName>
    <definedName name="xlvar.ENTITY.DESCRIPTION2" localSheetId="16">""</definedName>
    <definedName name="xlvar.ENTITY.DESCRIPTION2" localSheetId="17">""</definedName>
    <definedName name="xlvar.ENTITY.DESCRIPTION2" localSheetId="18">""</definedName>
    <definedName name="xlvar.ENTITY.DESCRIPTION2" localSheetId="19">""</definedName>
    <definedName name="xlvar.ENTITY.DESCRIPTION2" localSheetId="2">""</definedName>
    <definedName name="xlvar.ENTITY.EDICREDENTIALCODE" localSheetId="1">""</definedName>
    <definedName name="xlvar.ENTITY.EDICREDENTIALCODE" localSheetId="4">""</definedName>
    <definedName name="xlvar.ENTITY.EDICREDENTIALCODE" localSheetId="3">""</definedName>
    <definedName name="xlvar.ENTITY.EDICREDENTIALCODE" localSheetId="5">""</definedName>
    <definedName name="xlvar.ENTITY.EDICREDENTIALCODE" localSheetId="6">""</definedName>
    <definedName name="xlvar.ENTITY.EDICREDENTIALCODE" localSheetId="7">""</definedName>
    <definedName name="xlvar.ENTITY.EDICREDENTIALCODE" localSheetId="8">""</definedName>
    <definedName name="xlvar.ENTITY.EDICREDENTIALCODE" localSheetId="9">""</definedName>
    <definedName name="xlvar.ENTITY.EDICREDENTIALCODE" localSheetId="10">""</definedName>
    <definedName name="xlvar.ENTITY.EDICREDENTIALCODE" localSheetId="11">""</definedName>
    <definedName name="xlvar.ENTITY.EDICREDENTIALCODE" localSheetId="12">""</definedName>
    <definedName name="xlvar.ENTITY.EDICREDENTIALCODE" localSheetId="13">""</definedName>
    <definedName name="xlvar.ENTITY.EDICREDENTIALCODE" localSheetId="14">""</definedName>
    <definedName name="xlvar.ENTITY.EDICREDENTIALCODE" localSheetId="15">""</definedName>
    <definedName name="xlvar.ENTITY.EDICREDENTIALCODE" localSheetId="16">""</definedName>
    <definedName name="xlvar.ENTITY.EDICREDENTIALCODE" localSheetId="17">""</definedName>
    <definedName name="xlvar.ENTITY.EDICREDENTIALCODE" localSheetId="18">""</definedName>
    <definedName name="xlvar.ENTITY.EDICREDENTIALCODE" localSheetId="19">""</definedName>
    <definedName name="xlvar.ENTITY.EDICREDENTIALCODE" localSheetId="2">""</definedName>
    <definedName name="xlvar.ENTITY.EMAILADDRESS" localSheetId="1">""</definedName>
    <definedName name="xlvar.ENTITY.EMAILADDRESS" localSheetId="4">""</definedName>
    <definedName name="xlvar.ENTITY.EMAILADDRESS" localSheetId="3">""</definedName>
    <definedName name="xlvar.ENTITY.EMAILADDRESS" localSheetId="5">""</definedName>
    <definedName name="xlvar.ENTITY.EMAILADDRESS" localSheetId="6">""</definedName>
    <definedName name="xlvar.ENTITY.EMAILADDRESS" localSheetId="7">""</definedName>
    <definedName name="xlvar.ENTITY.EMAILADDRESS" localSheetId="8">""</definedName>
    <definedName name="xlvar.ENTITY.EMAILADDRESS" localSheetId="9">""</definedName>
    <definedName name="xlvar.ENTITY.EMAILADDRESS" localSheetId="10">""</definedName>
    <definedName name="xlvar.ENTITY.EMAILADDRESS" localSheetId="11">""</definedName>
    <definedName name="xlvar.ENTITY.EMAILADDRESS" localSheetId="12">""</definedName>
    <definedName name="xlvar.ENTITY.EMAILADDRESS" localSheetId="13">""</definedName>
    <definedName name="xlvar.ENTITY.EMAILADDRESS" localSheetId="14">""</definedName>
    <definedName name="xlvar.ENTITY.EMAILADDRESS" localSheetId="15">""</definedName>
    <definedName name="xlvar.ENTITY.EMAILADDRESS" localSheetId="16">""</definedName>
    <definedName name="xlvar.ENTITY.EMAILADDRESS" localSheetId="17">""</definedName>
    <definedName name="xlvar.ENTITY.EMAILADDRESS" localSheetId="18">""</definedName>
    <definedName name="xlvar.ENTITY.EMAILADDRESS" localSheetId="19">""</definedName>
    <definedName name="xlvar.ENTITY.EMAILADDRESS" localSheetId="2">""</definedName>
    <definedName name="xlvar.ENTITY.IBANCODE" localSheetId="1">" "</definedName>
    <definedName name="xlvar.ENTITY.IBANCODE" localSheetId="4">" "</definedName>
    <definedName name="xlvar.ENTITY.IBANCODE" localSheetId="3">" "</definedName>
    <definedName name="xlvar.ENTITY.IBANCODE" localSheetId="5">" "</definedName>
    <definedName name="xlvar.ENTITY.IBANCODE" localSheetId="6">" "</definedName>
    <definedName name="xlvar.ENTITY.IBANCODE" localSheetId="7">" "</definedName>
    <definedName name="xlvar.ENTITY.IBANCODE" localSheetId="8">" "</definedName>
    <definedName name="xlvar.ENTITY.IBANCODE" localSheetId="9">" "</definedName>
    <definedName name="xlvar.ENTITY.IBANCODE" localSheetId="10">" "</definedName>
    <definedName name="xlvar.ENTITY.IBANCODE" localSheetId="11">" "</definedName>
    <definedName name="xlvar.ENTITY.IBANCODE" localSheetId="12">" "</definedName>
    <definedName name="xlvar.ENTITY.IBANCODE" localSheetId="13">" "</definedName>
    <definedName name="xlvar.ENTITY.IBANCODE" localSheetId="14">" "</definedName>
    <definedName name="xlvar.ENTITY.IBANCODE" localSheetId="15">" "</definedName>
    <definedName name="xlvar.ENTITY.IBANCODE" localSheetId="16">" "</definedName>
    <definedName name="xlvar.ENTITY.IBANCODE" localSheetId="17">" "</definedName>
    <definedName name="xlvar.ENTITY.IBANCODE" localSheetId="18">" "</definedName>
    <definedName name="xlvar.ENTITY.IBANCODE" localSheetId="19">" "</definedName>
    <definedName name="xlvar.ENTITY.IBANCODE" localSheetId="2">" "</definedName>
    <definedName name="xlvar.ENTITY.ISSUNDRYACCOUNT" localSheetId="1">"N"</definedName>
    <definedName name="xlvar.ENTITY.ISSUNDRYACCOUNT" localSheetId="4">"N"</definedName>
    <definedName name="xlvar.ENTITY.ISSUNDRYACCOUNT" localSheetId="3">"N"</definedName>
    <definedName name="xlvar.ENTITY.ISSUNDRYACCOUNT" localSheetId="5">"N"</definedName>
    <definedName name="xlvar.ENTITY.ISSUNDRYACCOUNT" localSheetId="6">"N"</definedName>
    <definedName name="xlvar.ENTITY.ISSUNDRYACCOUNT" localSheetId="7">"N"</definedName>
    <definedName name="xlvar.ENTITY.ISSUNDRYACCOUNT" localSheetId="8">"N"</definedName>
    <definedName name="xlvar.ENTITY.ISSUNDRYACCOUNT" localSheetId="9">"N"</definedName>
    <definedName name="xlvar.ENTITY.ISSUNDRYACCOUNT" localSheetId="10">"N"</definedName>
    <definedName name="xlvar.ENTITY.ISSUNDRYACCOUNT" localSheetId="11">"N"</definedName>
    <definedName name="xlvar.ENTITY.ISSUNDRYACCOUNT" localSheetId="12">"N"</definedName>
    <definedName name="xlvar.ENTITY.ISSUNDRYACCOUNT" localSheetId="13">"N"</definedName>
    <definedName name="xlvar.ENTITY.ISSUNDRYACCOUNT" localSheetId="14">"N"</definedName>
    <definedName name="xlvar.ENTITY.ISSUNDRYACCOUNT" localSheetId="15">"N"</definedName>
    <definedName name="xlvar.ENTITY.ISSUNDRYACCOUNT" localSheetId="16">"N"</definedName>
    <definedName name="xlvar.ENTITY.ISSUNDRYACCOUNT" localSheetId="17">"N"</definedName>
    <definedName name="xlvar.ENTITY.ISSUNDRYACCOUNT" localSheetId="18">"N"</definedName>
    <definedName name="xlvar.ENTITY.ISSUNDRYACCOUNT" localSheetId="19">"N"</definedName>
    <definedName name="xlvar.ENTITY.ISSUNDRYACCOUNT" localSheetId="2">"N"</definedName>
    <definedName name="xlvar.ENTITY.PAYEENAME" localSheetId="1">"Wellington City Council"</definedName>
    <definedName name="xlvar.ENTITY.PAYEENAME" localSheetId="4">"Wellington City Council"</definedName>
    <definedName name="xlvar.ENTITY.PAYEENAME" localSheetId="3">"Wellington City Council"</definedName>
    <definedName name="xlvar.ENTITY.PAYEENAME" localSheetId="5">"Wellington City Council"</definedName>
    <definedName name="xlvar.ENTITY.PAYEENAME" localSheetId="6">"Wellington City Council"</definedName>
    <definedName name="xlvar.ENTITY.PAYEENAME" localSheetId="7">"Wellington City Council"</definedName>
    <definedName name="xlvar.ENTITY.PAYEENAME" localSheetId="8">"Wellington City Council"</definedName>
    <definedName name="xlvar.ENTITY.PAYEENAME" localSheetId="9">"Wellington City Council"</definedName>
    <definedName name="xlvar.ENTITY.PAYEENAME" localSheetId="10">"Wellington City Council"</definedName>
    <definedName name="xlvar.ENTITY.PAYEENAME" localSheetId="11">"Wellington City Council"</definedName>
    <definedName name="xlvar.ENTITY.PAYEENAME" localSheetId="12">"Wellington City Council"</definedName>
    <definedName name="xlvar.ENTITY.PAYEENAME" localSheetId="13">"Wellington City Council"</definedName>
    <definedName name="xlvar.ENTITY.PAYEENAME" localSheetId="14">"Wellington City Council"</definedName>
    <definedName name="xlvar.ENTITY.PAYEENAME" localSheetId="15">"Wellington City Council"</definedName>
    <definedName name="xlvar.ENTITY.PAYEENAME" localSheetId="16">"Wellington City Council"</definedName>
    <definedName name="xlvar.ENTITY.PAYEENAME" localSheetId="17">"Wellington City Council"</definedName>
    <definedName name="xlvar.ENTITY.PAYEENAME" localSheetId="18">"Wellington City Council"</definedName>
    <definedName name="xlvar.ENTITY.PAYEENAME" localSheetId="19">"Wellington City Council"</definedName>
    <definedName name="xlvar.ENTITY.PAYEENAME" localSheetId="2">"Wellington City Council"</definedName>
    <definedName name="xlvar.ENTITY.PAYMENTMETHOD" localSheetId="1">""</definedName>
    <definedName name="xlvar.ENTITY.PAYMENTMETHOD" localSheetId="4">""</definedName>
    <definedName name="xlvar.ENTITY.PAYMENTMETHOD" localSheetId="3">""</definedName>
    <definedName name="xlvar.ENTITY.PAYMENTMETHOD" localSheetId="5">""</definedName>
    <definedName name="xlvar.ENTITY.PAYMENTMETHOD" localSheetId="6">""</definedName>
    <definedName name="xlvar.ENTITY.PAYMENTMETHOD" localSheetId="7">""</definedName>
    <definedName name="xlvar.ENTITY.PAYMENTMETHOD" localSheetId="8">""</definedName>
    <definedName name="xlvar.ENTITY.PAYMENTMETHOD" localSheetId="9">""</definedName>
    <definedName name="xlvar.ENTITY.PAYMENTMETHOD" localSheetId="10">""</definedName>
    <definedName name="xlvar.ENTITY.PAYMENTMETHOD" localSheetId="11">""</definedName>
    <definedName name="xlvar.ENTITY.PAYMENTMETHOD" localSheetId="12">""</definedName>
    <definedName name="xlvar.ENTITY.PAYMENTMETHOD" localSheetId="13">""</definedName>
    <definedName name="xlvar.ENTITY.PAYMENTMETHOD" localSheetId="14">""</definedName>
    <definedName name="xlvar.ENTITY.PAYMENTMETHOD" localSheetId="15">""</definedName>
    <definedName name="xlvar.ENTITY.PAYMENTMETHOD" localSheetId="16">""</definedName>
    <definedName name="xlvar.ENTITY.PAYMENTMETHOD" localSheetId="17">""</definedName>
    <definedName name="xlvar.ENTITY.PAYMENTMETHOD" localSheetId="18">""</definedName>
    <definedName name="xlvar.ENTITY.PAYMENTMETHOD" localSheetId="19">""</definedName>
    <definedName name="xlvar.ENTITY.PAYMENTMETHOD" localSheetId="2">""</definedName>
    <definedName name="xlvar.ENTITY.PURCHASEREQNCONSOLIDATION" localSheetId="1">"S"</definedName>
    <definedName name="xlvar.ENTITY.PURCHASEREQNCONSOLIDATION" localSheetId="4">"S"</definedName>
    <definedName name="xlvar.ENTITY.PURCHASEREQNCONSOLIDATION" localSheetId="3">"S"</definedName>
    <definedName name="xlvar.ENTITY.PURCHASEREQNCONSOLIDATION" localSheetId="5">"S"</definedName>
    <definedName name="xlvar.ENTITY.PURCHASEREQNCONSOLIDATION" localSheetId="6">"S"</definedName>
    <definedName name="xlvar.ENTITY.PURCHASEREQNCONSOLIDATION" localSheetId="7">"S"</definedName>
    <definedName name="xlvar.ENTITY.PURCHASEREQNCONSOLIDATION" localSheetId="8">"S"</definedName>
    <definedName name="xlvar.ENTITY.PURCHASEREQNCONSOLIDATION" localSheetId="9">"S"</definedName>
    <definedName name="xlvar.ENTITY.PURCHASEREQNCONSOLIDATION" localSheetId="10">"S"</definedName>
    <definedName name="xlvar.ENTITY.PURCHASEREQNCONSOLIDATION" localSheetId="11">"S"</definedName>
    <definedName name="xlvar.ENTITY.PURCHASEREQNCONSOLIDATION" localSheetId="12">"S"</definedName>
    <definedName name="xlvar.ENTITY.PURCHASEREQNCONSOLIDATION" localSheetId="13">"S"</definedName>
    <definedName name="xlvar.ENTITY.PURCHASEREQNCONSOLIDATION" localSheetId="14">"S"</definedName>
    <definedName name="xlvar.ENTITY.PURCHASEREQNCONSOLIDATION" localSheetId="15">"S"</definedName>
    <definedName name="xlvar.ENTITY.PURCHASEREQNCONSOLIDATION" localSheetId="16">"S"</definedName>
    <definedName name="xlvar.ENTITY.PURCHASEREQNCONSOLIDATION" localSheetId="17">"S"</definedName>
    <definedName name="xlvar.ENTITY.PURCHASEREQNCONSOLIDATION" localSheetId="18">"S"</definedName>
    <definedName name="xlvar.ENTITY.PURCHASEREQNCONSOLIDATION" localSheetId="19">"S"</definedName>
    <definedName name="xlvar.ENTITY.PURCHASEREQNCONSOLIDATION" localSheetId="2">"S"</definedName>
    <definedName name="xlvar.ENTITY.RECEIPTMETHOD" localSheetId="1">"OTH"</definedName>
    <definedName name="xlvar.ENTITY.RECEIPTMETHOD" localSheetId="4">"OTH"</definedName>
    <definedName name="xlvar.ENTITY.RECEIPTMETHOD" localSheetId="3">"OTH"</definedName>
    <definedName name="xlvar.ENTITY.RECEIPTMETHOD" localSheetId="5">"OTH"</definedName>
    <definedName name="xlvar.ENTITY.RECEIPTMETHOD" localSheetId="6">"OTH"</definedName>
    <definedName name="xlvar.ENTITY.RECEIPTMETHOD" localSheetId="7">"OTH"</definedName>
    <definedName name="xlvar.ENTITY.RECEIPTMETHOD" localSheetId="8">"OTH"</definedName>
    <definedName name="xlvar.ENTITY.RECEIPTMETHOD" localSheetId="9">"OTH"</definedName>
    <definedName name="xlvar.ENTITY.RECEIPTMETHOD" localSheetId="10">"OTH"</definedName>
    <definedName name="xlvar.ENTITY.RECEIPTMETHOD" localSheetId="11">"OTH"</definedName>
    <definedName name="xlvar.ENTITY.RECEIPTMETHOD" localSheetId="12">"OTH"</definedName>
    <definedName name="xlvar.ENTITY.RECEIPTMETHOD" localSheetId="13">"OTH"</definedName>
    <definedName name="xlvar.ENTITY.RECEIPTMETHOD" localSheetId="14">"OTH"</definedName>
    <definedName name="xlvar.ENTITY.RECEIPTMETHOD" localSheetId="15">"OTH"</definedName>
    <definedName name="xlvar.ENTITY.RECEIPTMETHOD" localSheetId="16">"OTH"</definedName>
    <definedName name="xlvar.ENTITY.RECEIPTMETHOD" localSheetId="17">"OTH"</definedName>
    <definedName name="xlvar.ENTITY.RECEIPTMETHOD" localSheetId="18">"OTH"</definedName>
    <definedName name="xlvar.ENTITY.RECEIPTMETHOD" localSheetId="19">"OTH"</definedName>
    <definedName name="xlvar.ENTITY.RECEIPTMETHOD" localSheetId="2">"OTH"</definedName>
    <definedName name="xlvar.ENTITY.ROWNUM" localSheetId="1">"1"</definedName>
    <definedName name="xlvar.ENTITY.ROWNUM" localSheetId="4">"1"</definedName>
    <definedName name="xlvar.ENTITY.ROWNUM" localSheetId="3">"1"</definedName>
    <definedName name="xlvar.ENTITY.ROWNUM" localSheetId="5">"1"</definedName>
    <definedName name="xlvar.ENTITY.ROWNUM" localSheetId="6">"1"</definedName>
    <definedName name="xlvar.ENTITY.ROWNUM" localSheetId="7">"1"</definedName>
    <definedName name="xlvar.ENTITY.ROWNUM" localSheetId="8">"1"</definedName>
    <definedName name="xlvar.ENTITY.ROWNUM" localSheetId="9">"1"</definedName>
    <definedName name="xlvar.ENTITY.ROWNUM" localSheetId="10">"1"</definedName>
    <definedName name="xlvar.ENTITY.ROWNUM" localSheetId="11">"1"</definedName>
    <definedName name="xlvar.ENTITY.ROWNUM" localSheetId="12">"1"</definedName>
    <definedName name="xlvar.ENTITY.ROWNUM" localSheetId="13">"1"</definedName>
    <definedName name="xlvar.ENTITY.ROWNUM" localSheetId="14">"1"</definedName>
    <definedName name="xlvar.ENTITY.ROWNUM" localSheetId="15">"1"</definedName>
    <definedName name="xlvar.ENTITY.ROWNUM" localSheetId="16">"1"</definedName>
    <definedName name="xlvar.ENTITY.ROWNUM" localSheetId="17">"1"</definedName>
    <definedName name="xlvar.ENTITY.ROWNUM" localSheetId="18">"1"</definedName>
    <definedName name="xlvar.ENTITY.ROWNUM" localSheetId="19">"1"</definedName>
    <definedName name="xlvar.ENTITY.ROWNUM" localSheetId="2">"1"</definedName>
    <definedName name="xlvar.ENTITY.SCACCOUNTTYPE" localSheetId="1">""</definedName>
    <definedName name="xlvar.ENTITY.SCACCOUNTTYPE" localSheetId="4">""</definedName>
    <definedName name="xlvar.ENTITY.SCACCOUNTTYPE" localSheetId="3">""</definedName>
    <definedName name="xlvar.ENTITY.SCACCOUNTTYPE" localSheetId="5">""</definedName>
    <definedName name="xlvar.ENTITY.SCACCOUNTTYPE" localSheetId="6">""</definedName>
    <definedName name="xlvar.ENTITY.SCACCOUNTTYPE" localSheetId="7">""</definedName>
    <definedName name="xlvar.ENTITY.SCACCOUNTTYPE" localSheetId="8">""</definedName>
    <definedName name="xlvar.ENTITY.SCACCOUNTTYPE" localSheetId="9">""</definedName>
    <definedName name="xlvar.ENTITY.SCACCOUNTTYPE" localSheetId="10">""</definedName>
    <definedName name="xlvar.ENTITY.SCACCOUNTTYPE" localSheetId="11">""</definedName>
    <definedName name="xlvar.ENTITY.SCACCOUNTTYPE" localSheetId="12">""</definedName>
    <definedName name="xlvar.ENTITY.SCACCOUNTTYPE" localSheetId="13">""</definedName>
    <definedName name="xlvar.ENTITY.SCACCOUNTTYPE" localSheetId="14">""</definedName>
    <definedName name="xlvar.ENTITY.SCACCOUNTTYPE" localSheetId="15">""</definedName>
    <definedName name="xlvar.ENTITY.SCACCOUNTTYPE" localSheetId="16">""</definedName>
    <definedName name="xlvar.ENTITY.SCACCOUNTTYPE" localSheetId="17">""</definedName>
    <definedName name="xlvar.ENTITY.SCACCOUNTTYPE" localSheetId="18">""</definedName>
    <definedName name="xlvar.ENTITY.SCACCOUNTTYPE" localSheetId="19">""</definedName>
    <definedName name="xlvar.ENTITY.SCACCOUNTTYPE" localSheetId="2">""</definedName>
    <definedName name="xlvar.ENTITY.SCAGEINGCALCULATION" localSheetId="1">""</definedName>
    <definedName name="xlvar.ENTITY.SCAGEINGCALCULATION" localSheetId="4">""</definedName>
    <definedName name="xlvar.ENTITY.SCAGEINGCALCULATION" localSheetId="3">""</definedName>
    <definedName name="xlvar.ENTITY.SCAGEINGCALCULATION" localSheetId="5">""</definedName>
    <definedName name="xlvar.ENTITY.SCAGEINGCALCULATION" localSheetId="6">""</definedName>
    <definedName name="xlvar.ENTITY.SCAGEINGCALCULATION" localSheetId="7">""</definedName>
    <definedName name="xlvar.ENTITY.SCAGEINGCALCULATION" localSheetId="8">""</definedName>
    <definedName name="xlvar.ENTITY.SCAGEINGCALCULATION" localSheetId="9">""</definedName>
    <definedName name="xlvar.ENTITY.SCAGEINGCALCULATION" localSheetId="10">""</definedName>
    <definedName name="xlvar.ENTITY.SCAGEINGCALCULATION" localSheetId="11">""</definedName>
    <definedName name="xlvar.ENTITY.SCAGEINGCALCULATION" localSheetId="12">""</definedName>
    <definedName name="xlvar.ENTITY.SCAGEINGCALCULATION" localSheetId="13">""</definedName>
    <definedName name="xlvar.ENTITY.SCAGEINGCALCULATION" localSheetId="14">""</definedName>
    <definedName name="xlvar.ENTITY.SCAGEINGCALCULATION" localSheetId="15">""</definedName>
    <definedName name="xlvar.ENTITY.SCAGEINGCALCULATION" localSheetId="16">""</definedName>
    <definedName name="xlvar.ENTITY.SCAGEINGCALCULATION" localSheetId="17">""</definedName>
    <definedName name="xlvar.ENTITY.SCAGEINGCALCULATION" localSheetId="18">""</definedName>
    <definedName name="xlvar.ENTITY.SCAGEINGCALCULATION" localSheetId="19">""</definedName>
    <definedName name="xlvar.ENTITY.SCAGEINGCALCULATION" localSheetId="2">""</definedName>
    <definedName name="xlvar.ENTITY.SCBANKCODETYPE" localSheetId="1">""</definedName>
    <definedName name="xlvar.ENTITY.SCBANKCODETYPE" localSheetId="4">""</definedName>
    <definedName name="xlvar.ENTITY.SCBANKCODETYPE" localSheetId="3">""</definedName>
    <definedName name="xlvar.ENTITY.SCBANKCODETYPE" localSheetId="5">""</definedName>
    <definedName name="xlvar.ENTITY.SCBANKCODETYPE" localSheetId="6">""</definedName>
    <definedName name="xlvar.ENTITY.SCBANKCODETYPE" localSheetId="7">""</definedName>
    <definedName name="xlvar.ENTITY.SCBANKCODETYPE" localSheetId="8">""</definedName>
    <definedName name="xlvar.ENTITY.SCBANKCODETYPE" localSheetId="9">""</definedName>
    <definedName name="xlvar.ENTITY.SCBANKCODETYPE" localSheetId="10">""</definedName>
    <definedName name="xlvar.ENTITY.SCBANKCODETYPE" localSheetId="11">""</definedName>
    <definedName name="xlvar.ENTITY.SCBANKCODETYPE" localSheetId="12">""</definedName>
    <definedName name="xlvar.ENTITY.SCBANKCODETYPE" localSheetId="13">""</definedName>
    <definedName name="xlvar.ENTITY.SCBANKCODETYPE" localSheetId="14">""</definedName>
    <definedName name="xlvar.ENTITY.SCBANKCODETYPE" localSheetId="15">""</definedName>
    <definedName name="xlvar.ENTITY.SCBANKCODETYPE" localSheetId="16">""</definedName>
    <definedName name="xlvar.ENTITY.SCBANKCODETYPE" localSheetId="17">""</definedName>
    <definedName name="xlvar.ENTITY.SCBANKCODETYPE" localSheetId="18">""</definedName>
    <definedName name="xlvar.ENTITY.SCBANKCODETYPE" localSheetId="19">""</definedName>
    <definedName name="xlvar.ENTITY.SCBANKCODETYPE" localSheetId="2">""</definedName>
    <definedName name="xlvar.ENTITY.SCBUSINESSNAMETYPE" localSheetId="1">"Trading Name"</definedName>
    <definedName name="xlvar.ENTITY.SCBUSINESSNAMETYPE" localSheetId="4">"Trading Name"</definedName>
    <definedName name="xlvar.ENTITY.SCBUSINESSNAMETYPE" localSheetId="3">"Trading Name"</definedName>
    <definedName name="xlvar.ENTITY.SCBUSINESSNAMETYPE" localSheetId="5">"Trading Name"</definedName>
    <definedName name="xlvar.ENTITY.SCBUSINESSNAMETYPE" localSheetId="6">"Trading Name"</definedName>
    <definedName name="xlvar.ENTITY.SCBUSINESSNAMETYPE" localSheetId="7">"Trading Name"</definedName>
    <definedName name="xlvar.ENTITY.SCBUSINESSNAMETYPE" localSheetId="8">"Trading Name"</definedName>
    <definedName name="xlvar.ENTITY.SCBUSINESSNAMETYPE" localSheetId="9">"Trading Name"</definedName>
    <definedName name="xlvar.ENTITY.SCBUSINESSNAMETYPE" localSheetId="10">"Trading Name"</definedName>
    <definedName name="xlvar.ENTITY.SCBUSINESSNAMETYPE" localSheetId="11">"Trading Name"</definedName>
    <definedName name="xlvar.ENTITY.SCBUSINESSNAMETYPE" localSheetId="12">"Trading Name"</definedName>
    <definedName name="xlvar.ENTITY.SCBUSINESSNAMETYPE" localSheetId="13">"Trading Name"</definedName>
    <definedName name="xlvar.ENTITY.SCBUSINESSNAMETYPE" localSheetId="14">"Trading Name"</definedName>
    <definedName name="xlvar.ENTITY.SCBUSINESSNAMETYPE" localSheetId="15">"Trading Name"</definedName>
    <definedName name="xlvar.ENTITY.SCBUSINESSNAMETYPE" localSheetId="16">"Trading Name"</definedName>
    <definedName name="xlvar.ENTITY.SCBUSINESSNAMETYPE" localSheetId="17">"Trading Name"</definedName>
    <definedName name="xlvar.ENTITY.SCBUSINESSNAMETYPE" localSheetId="18">"Trading Name"</definedName>
    <definedName name="xlvar.ENTITY.SCBUSINESSNAMETYPE" localSheetId="19">"Trading Name"</definedName>
    <definedName name="xlvar.ENTITY.SCBUSINESSNAMETYPE" localSheetId="2">"Trading Name"</definedName>
    <definedName name="xlvar.ENTITY.SCBUSINESSTYPE" localSheetId="1">"Company"</definedName>
    <definedName name="xlvar.ENTITY.SCBUSINESSTYPE" localSheetId="4">"Company"</definedName>
    <definedName name="xlvar.ENTITY.SCBUSINESSTYPE" localSheetId="3">"Company"</definedName>
    <definedName name="xlvar.ENTITY.SCBUSINESSTYPE" localSheetId="5">"Company"</definedName>
    <definedName name="xlvar.ENTITY.SCBUSINESSTYPE" localSheetId="6">"Company"</definedName>
    <definedName name="xlvar.ENTITY.SCBUSINESSTYPE" localSheetId="7">"Company"</definedName>
    <definedName name="xlvar.ENTITY.SCBUSINESSTYPE" localSheetId="8">"Company"</definedName>
    <definedName name="xlvar.ENTITY.SCBUSINESSTYPE" localSheetId="9">"Company"</definedName>
    <definedName name="xlvar.ENTITY.SCBUSINESSTYPE" localSheetId="10">"Company"</definedName>
    <definedName name="xlvar.ENTITY.SCBUSINESSTYPE" localSheetId="11">"Company"</definedName>
    <definedName name="xlvar.ENTITY.SCBUSINESSTYPE" localSheetId="12">"Company"</definedName>
    <definedName name="xlvar.ENTITY.SCBUSINESSTYPE" localSheetId="13">"Company"</definedName>
    <definedName name="xlvar.ENTITY.SCBUSINESSTYPE" localSheetId="14">"Company"</definedName>
    <definedName name="xlvar.ENTITY.SCBUSINESSTYPE" localSheetId="15">"Company"</definedName>
    <definedName name="xlvar.ENTITY.SCBUSINESSTYPE" localSheetId="16">"Company"</definedName>
    <definedName name="xlvar.ENTITY.SCBUSINESSTYPE" localSheetId="17">"Company"</definedName>
    <definedName name="xlvar.ENTITY.SCBUSINESSTYPE" localSheetId="18">"Company"</definedName>
    <definedName name="xlvar.ENTITY.SCBUSINESSTYPE" localSheetId="19">"Company"</definedName>
    <definedName name="xlvar.ENTITY.SCBUSINESSTYPE" localSheetId="2">"Company"</definedName>
    <definedName name="xlvar.ENTITY.SCCADDOCUMENT1EMAILATTACHMENT" localSheetId="1">""</definedName>
    <definedName name="xlvar.ENTITY.SCCADDOCUMENT1EMAILATTACHMENT" localSheetId="4">""</definedName>
    <definedName name="xlvar.ENTITY.SCCADDOCUMENT1EMAILATTACHMENT" localSheetId="3">""</definedName>
    <definedName name="xlvar.ENTITY.SCCADDOCUMENT1EMAILATTACHMENT" localSheetId="5">""</definedName>
    <definedName name="xlvar.ENTITY.SCCADDOCUMENT1EMAILATTACHMENT" localSheetId="6">""</definedName>
    <definedName name="xlvar.ENTITY.SCCADDOCUMENT1EMAILATTACHMENT" localSheetId="7">""</definedName>
    <definedName name="xlvar.ENTITY.SCCADDOCUMENT1EMAILATTACHMENT" localSheetId="8">""</definedName>
    <definedName name="xlvar.ENTITY.SCCADDOCUMENT1EMAILATTACHMENT" localSheetId="9">""</definedName>
    <definedName name="xlvar.ENTITY.SCCADDOCUMENT1EMAILATTACHMENT" localSheetId="10">""</definedName>
    <definedName name="xlvar.ENTITY.SCCADDOCUMENT1EMAILATTACHMENT" localSheetId="11">""</definedName>
    <definedName name="xlvar.ENTITY.SCCADDOCUMENT1EMAILATTACHMENT" localSheetId="12">""</definedName>
    <definedName name="xlvar.ENTITY.SCCADDOCUMENT1EMAILATTACHMENT" localSheetId="13">""</definedName>
    <definedName name="xlvar.ENTITY.SCCADDOCUMENT1EMAILATTACHMENT" localSheetId="14">""</definedName>
    <definedName name="xlvar.ENTITY.SCCADDOCUMENT1EMAILATTACHMENT" localSheetId="15">""</definedName>
    <definedName name="xlvar.ENTITY.SCCADDOCUMENT1EMAILATTACHMENT" localSheetId="16">""</definedName>
    <definedName name="xlvar.ENTITY.SCCADDOCUMENT1EMAILATTACHMENT" localSheetId="17">""</definedName>
    <definedName name="xlvar.ENTITY.SCCADDOCUMENT1EMAILATTACHMENT" localSheetId="18">""</definedName>
    <definedName name="xlvar.ENTITY.SCCADDOCUMENT1EMAILATTACHMENT" localSheetId="19">""</definedName>
    <definedName name="xlvar.ENTITY.SCCADDOCUMENT1EMAILATTACHMENT" localSheetId="2">""</definedName>
    <definedName name="xlvar.ENTITY.SCCADDOCUMENT2EMAILATTACHMENT" localSheetId="1">""</definedName>
    <definedName name="xlvar.ENTITY.SCCADDOCUMENT2EMAILATTACHMENT" localSheetId="4">""</definedName>
    <definedName name="xlvar.ENTITY.SCCADDOCUMENT2EMAILATTACHMENT" localSheetId="3">""</definedName>
    <definedName name="xlvar.ENTITY.SCCADDOCUMENT2EMAILATTACHMENT" localSheetId="5">""</definedName>
    <definedName name="xlvar.ENTITY.SCCADDOCUMENT2EMAILATTACHMENT" localSheetId="6">""</definedName>
    <definedName name="xlvar.ENTITY.SCCADDOCUMENT2EMAILATTACHMENT" localSheetId="7">""</definedName>
    <definedName name="xlvar.ENTITY.SCCADDOCUMENT2EMAILATTACHMENT" localSheetId="8">""</definedName>
    <definedName name="xlvar.ENTITY.SCCADDOCUMENT2EMAILATTACHMENT" localSheetId="9">""</definedName>
    <definedName name="xlvar.ENTITY.SCCADDOCUMENT2EMAILATTACHMENT" localSheetId="10">""</definedName>
    <definedName name="xlvar.ENTITY.SCCADDOCUMENT2EMAILATTACHMENT" localSheetId="11">""</definedName>
    <definedName name="xlvar.ENTITY.SCCADDOCUMENT2EMAILATTACHMENT" localSheetId="12">""</definedName>
    <definedName name="xlvar.ENTITY.SCCADDOCUMENT2EMAILATTACHMENT" localSheetId="13">""</definedName>
    <definedName name="xlvar.ENTITY.SCCADDOCUMENT2EMAILATTACHMENT" localSheetId="14">""</definedName>
    <definedName name="xlvar.ENTITY.SCCADDOCUMENT2EMAILATTACHMENT" localSheetId="15">""</definedName>
    <definedName name="xlvar.ENTITY.SCCADDOCUMENT2EMAILATTACHMENT" localSheetId="16">""</definedName>
    <definedName name="xlvar.ENTITY.SCCADDOCUMENT2EMAILATTACHMENT" localSheetId="17">""</definedName>
    <definedName name="xlvar.ENTITY.SCCADDOCUMENT2EMAILATTACHMENT" localSheetId="18">""</definedName>
    <definedName name="xlvar.ENTITY.SCCADDOCUMENT2EMAILATTACHMENT" localSheetId="19">""</definedName>
    <definedName name="xlvar.ENTITY.SCCADDOCUMENT2EMAILATTACHMENT" localSheetId="2">""</definedName>
    <definedName name="xlvar.ENTITY.SCCADDOCUMENT3EMAILATTACHMENT" localSheetId="1">""</definedName>
    <definedName name="xlvar.ENTITY.SCCADDOCUMENT3EMAILATTACHMENT" localSheetId="4">""</definedName>
    <definedName name="xlvar.ENTITY.SCCADDOCUMENT3EMAILATTACHMENT" localSheetId="3">""</definedName>
    <definedName name="xlvar.ENTITY.SCCADDOCUMENT3EMAILATTACHMENT" localSheetId="5">""</definedName>
    <definedName name="xlvar.ENTITY.SCCADDOCUMENT3EMAILATTACHMENT" localSheetId="6">""</definedName>
    <definedName name="xlvar.ENTITY.SCCADDOCUMENT3EMAILATTACHMENT" localSheetId="7">""</definedName>
    <definedName name="xlvar.ENTITY.SCCADDOCUMENT3EMAILATTACHMENT" localSheetId="8">""</definedName>
    <definedName name="xlvar.ENTITY.SCCADDOCUMENT3EMAILATTACHMENT" localSheetId="9">""</definedName>
    <definedName name="xlvar.ENTITY.SCCADDOCUMENT3EMAILATTACHMENT" localSheetId="10">""</definedName>
    <definedName name="xlvar.ENTITY.SCCADDOCUMENT3EMAILATTACHMENT" localSheetId="11">""</definedName>
    <definedName name="xlvar.ENTITY.SCCADDOCUMENT3EMAILATTACHMENT" localSheetId="12">""</definedName>
    <definedName name="xlvar.ENTITY.SCCADDOCUMENT3EMAILATTACHMENT" localSheetId="13">""</definedName>
    <definedName name="xlvar.ENTITY.SCCADDOCUMENT3EMAILATTACHMENT" localSheetId="14">""</definedName>
    <definedName name="xlvar.ENTITY.SCCADDOCUMENT3EMAILATTACHMENT" localSheetId="15">""</definedName>
    <definedName name="xlvar.ENTITY.SCCADDOCUMENT3EMAILATTACHMENT" localSheetId="16">""</definedName>
    <definedName name="xlvar.ENTITY.SCCADDOCUMENT3EMAILATTACHMENT" localSheetId="17">""</definedName>
    <definedName name="xlvar.ENTITY.SCCADDOCUMENT3EMAILATTACHMENT" localSheetId="18">""</definedName>
    <definedName name="xlvar.ENTITY.SCCADDOCUMENT3EMAILATTACHMENT" localSheetId="19">""</definedName>
    <definedName name="xlvar.ENTITY.SCCADDOCUMENT3EMAILATTACHMENT" localSheetId="2">""</definedName>
    <definedName name="xlvar.ENTITY.SCCADDOCUMENT4EMAILATTACHMENT" localSheetId="1">""</definedName>
    <definedName name="xlvar.ENTITY.SCCADDOCUMENT4EMAILATTACHMENT" localSheetId="4">""</definedName>
    <definedName name="xlvar.ENTITY.SCCADDOCUMENT4EMAILATTACHMENT" localSheetId="3">""</definedName>
    <definedName name="xlvar.ENTITY.SCCADDOCUMENT4EMAILATTACHMENT" localSheetId="5">""</definedName>
    <definedName name="xlvar.ENTITY.SCCADDOCUMENT4EMAILATTACHMENT" localSheetId="6">""</definedName>
    <definedName name="xlvar.ENTITY.SCCADDOCUMENT4EMAILATTACHMENT" localSheetId="7">""</definedName>
    <definedName name="xlvar.ENTITY.SCCADDOCUMENT4EMAILATTACHMENT" localSheetId="8">""</definedName>
    <definedName name="xlvar.ENTITY.SCCADDOCUMENT4EMAILATTACHMENT" localSheetId="9">""</definedName>
    <definedName name="xlvar.ENTITY.SCCADDOCUMENT4EMAILATTACHMENT" localSheetId="10">""</definedName>
    <definedName name="xlvar.ENTITY.SCCADDOCUMENT4EMAILATTACHMENT" localSheetId="11">""</definedName>
    <definedName name="xlvar.ENTITY.SCCADDOCUMENT4EMAILATTACHMENT" localSheetId="12">""</definedName>
    <definedName name="xlvar.ENTITY.SCCADDOCUMENT4EMAILATTACHMENT" localSheetId="13">""</definedName>
    <definedName name="xlvar.ENTITY.SCCADDOCUMENT4EMAILATTACHMENT" localSheetId="14">""</definedName>
    <definedName name="xlvar.ENTITY.SCCADDOCUMENT4EMAILATTACHMENT" localSheetId="15">""</definedName>
    <definedName name="xlvar.ENTITY.SCCADDOCUMENT4EMAILATTACHMENT" localSheetId="16">""</definedName>
    <definedName name="xlvar.ENTITY.SCCADDOCUMENT4EMAILATTACHMENT" localSheetId="17">""</definedName>
    <definedName name="xlvar.ENTITY.SCCADDOCUMENT4EMAILATTACHMENT" localSheetId="18">""</definedName>
    <definedName name="xlvar.ENTITY.SCCADDOCUMENT4EMAILATTACHMENT" localSheetId="19">""</definedName>
    <definedName name="xlvar.ENTITY.SCCADDOCUMENT4EMAILATTACHMENT" localSheetId="2">""</definedName>
    <definedName name="xlvar.ENTITY.SCCADDOCUMENT5EMAILATTACHMENT" localSheetId="1">""</definedName>
    <definedName name="xlvar.ENTITY.SCCADDOCUMENT5EMAILATTACHMENT" localSheetId="4">""</definedName>
    <definedName name="xlvar.ENTITY.SCCADDOCUMENT5EMAILATTACHMENT" localSheetId="3">""</definedName>
    <definedName name="xlvar.ENTITY.SCCADDOCUMENT5EMAILATTACHMENT" localSheetId="5">""</definedName>
    <definedName name="xlvar.ENTITY.SCCADDOCUMENT5EMAILATTACHMENT" localSheetId="6">""</definedName>
    <definedName name="xlvar.ENTITY.SCCADDOCUMENT5EMAILATTACHMENT" localSheetId="7">""</definedName>
    <definedName name="xlvar.ENTITY.SCCADDOCUMENT5EMAILATTACHMENT" localSheetId="8">""</definedName>
    <definedName name="xlvar.ENTITY.SCCADDOCUMENT5EMAILATTACHMENT" localSheetId="9">""</definedName>
    <definedName name="xlvar.ENTITY.SCCADDOCUMENT5EMAILATTACHMENT" localSheetId="10">""</definedName>
    <definedName name="xlvar.ENTITY.SCCADDOCUMENT5EMAILATTACHMENT" localSheetId="11">""</definedName>
    <definedName name="xlvar.ENTITY.SCCADDOCUMENT5EMAILATTACHMENT" localSheetId="12">""</definedName>
    <definedName name="xlvar.ENTITY.SCCADDOCUMENT5EMAILATTACHMENT" localSheetId="13">""</definedName>
    <definedName name="xlvar.ENTITY.SCCADDOCUMENT5EMAILATTACHMENT" localSheetId="14">""</definedName>
    <definedName name="xlvar.ENTITY.SCCADDOCUMENT5EMAILATTACHMENT" localSheetId="15">""</definedName>
    <definedName name="xlvar.ENTITY.SCCADDOCUMENT5EMAILATTACHMENT" localSheetId="16">""</definedName>
    <definedName name="xlvar.ENTITY.SCCADDOCUMENT5EMAILATTACHMENT" localSheetId="17">""</definedName>
    <definedName name="xlvar.ENTITY.SCCADDOCUMENT5EMAILATTACHMENT" localSheetId="18">""</definedName>
    <definedName name="xlvar.ENTITY.SCCADDOCUMENT5EMAILATTACHMENT" localSheetId="19">""</definedName>
    <definedName name="xlvar.ENTITY.SCCADDOCUMENT5EMAILATTACHMENT" localSheetId="2">""</definedName>
    <definedName name="xlvar.ENTITY.SCCADDOCUMENT6EMAILATTACHMENT" localSheetId="1">"Acrobat Format (PDF)"</definedName>
    <definedName name="xlvar.ENTITY.SCCADDOCUMENT6EMAILATTACHMENT" localSheetId="4">"Acrobat Format (PDF)"</definedName>
    <definedName name="xlvar.ENTITY.SCCADDOCUMENT6EMAILATTACHMENT" localSheetId="3">"Acrobat Format (PDF)"</definedName>
    <definedName name="xlvar.ENTITY.SCCADDOCUMENT6EMAILATTACHMENT" localSheetId="5">"Acrobat Format (PDF)"</definedName>
    <definedName name="xlvar.ENTITY.SCCADDOCUMENT6EMAILATTACHMENT" localSheetId="6">"Acrobat Format (PDF)"</definedName>
    <definedName name="xlvar.ENTITY.SCCADDOCUMENT6EMAILATTACHMENT" localSheetId="7">"Acrobat Format (PDF)"</definedName>
    <definedName name="xlvar.ENTITY.SCCADDOCUMENT6EMAILATTACHMENT" localSheetId="8">"Acrobat Format (PDF)"</definedName>
    <definedName name="xlvar.ENTITY.SCCADDOCUMENT6EMAILATTACHMENT" localSheetId="9">"Acrobat Format (PDF)"</definedName>
    <definedName name="xlvar.ENTITY.SCCADDOCUMENT6EMAILATTACHMENT" localSheetId="10">"Acrobat Format (PDF)"</definedName>
    <definedName name="xlvar.ENTITY.SCCADDOCUMENT6EMAILATTACHMENT" localSheetId="11">"Acrobat Format (PDF)"</definedName>
    <definedName name="xlvar.ENTITY.SCCADDOCUMENT6EMAILATTACHMENT" localSheetId="12">"Acrobat Format (PDF)"</definedName>
    <definedName name="xlvar.ENTITY.SCCADDOCUMENT6EMAILATTACHMENT" localSheetId="13">"Acrobat Format (PDF)"</definedName>
    <definedName name="xlvar.ENTITY.SCCADDOCUMENT6EMAILATTACHMENT" localSheetId="14">"Acrobat Format (PDF)"</definedName>
    <definedName name="xlvar.ENTITY.SCCADDOCUMENT6EMAILATTACHMENT" localSheetId="15">"Acrobat Format (PDF)"</definedName>
    <definedName name="xlvar.ENTITY.SCCADDOCUMENT6EMAILATTACHMENT" localSheetId="16">"Acrobat Format (PDF)"</definedName>
    <definedName name="xlvar.ENTITY.SCCADDOCUMENT6EMAILATTACHMENT" localSheetId="17">"Acrobat Format (PDF)"</definedName>
    <definedName name="xlvar.ENTITY.SCCADDOCUMENT6EMAILATTACHMENT" localSheetId="18">"Acrobat Format (PDF)"</definedName>
    <definedName name="xlvar.ENTITY.SCCADDOCUMENT6EMAILATTACHMENT" localSheetId="19">"Acrobat Format (PDF)"</definedName>
    <definedName name="xlvar.ENTITY.SCCADDOCUMENT6EMAILATTACHMENT" localSheetId="2">"Acrobat Format (PDF)"</definedName>
    <definedName name="xlvar.ENTITY.SCCADDOCUMENT7EMAILATTACHMENT" localSheetId="1">"Acrobat Format (PDF)"</definedName>
    <definedName name="xlvar.ENTITY.SCCADDOCUMENT7EMAILATTACHMENT" localSheetId="4">"Acrobat Format (PDF)"</definedName>
    <definedName name="xlvar.ENTITY.SCCADDOCUMENT7EMAILATTACHMENT" localSheetId="3">"Acrobat Format (PDF)"</definedName>
    <definedName name="xlvar.ENTITY.SCCADDOCUMENT7EMAILATTACHMENT" localSheetId="5">"Acrobat Format (PDF)"</definedName>
    <definedName name="xlvar.ENTITY.SCCADDOCUMENT7EMAILATTACHMENT" localSheetId="6">"Acrobat Format (PDF)"</definedName>
    <definedName name="xlvar.ENTITY.SCCADDOCUMENT7EMAILATTACHMENT" localSheetId="7">"Acrobat Format (PDF)"</definedName>
    <definedName name="xlvar.ENTITY.SCCADDOCUMENT7EMAILATTACHMENT" localSheetId="8">"Acrobat Format (PDF)"</definedName>
    <definedName name="xlvar.ENTITY.SCCADDOCUMENT7EMAILATTACHMENT" localSheetId="9">"Acrobat Format (PDF)"</definedName>
    <definedName name="xlvar.ENTITY.SCCADDOCUMENT7EMAILATTACHMENT" localSheetId="10">"Acrobat Format (PDF)"</definedName>
    <definedName name="xlvar.ENTITY.SCCADDOCUMENT7EMAILATTACHMENT" localSheetId="11">"Acrobat Format (PDF)"</definedName>
    <definedName name="xlvar.ENTITY.SCCADDOCUMENT7EMAILATTACHMENT" localSheetId="12">"Acrobat Format (PDF)"</definedName>
    <definedName name="xlvar.ENTITY.SCCADDOCUMENT7EMAILATTACHMENT" localSheetId="13">"Acrobat Format (PDF)"</definedName>
    <definedName name="xlvar.ENTITY.SCCADDOCUMENT7EMAILATTACHMENT" localSheetId="14">"Acrobat Format (PDF)"</definedName>
    <definedName name="xlvar.ENTITY.SCCADDOCUMENT7EMAILATTACHMENT" localSheetId="15">"Acrobat Format (PDF)"</definedName>
    <definedName name="xlvar.ENTITY.SCCADDOCUMENT7EMAILATTACHMENT" localSheetId="16">"Acrobat Format (PDF)"</definedName>
    <definedName name="xlvar.ENTITY.SCCADDOCUMENT7EMAILATTACHMENT" localSheetId="17">"Acrobat Format (PDF)"</definedName>
    <definedName name="xlvar.ENTITY.SCCADDOCUMENT7EMAILATTACHMENT" localSheetId="18">"Acrobat Format (PDF)"</definedName>
    <definedName name="xlvar.ENTITY.SCCADDOCUMENT7EMAILATTACHMENT" localSheetId="19">"Acrobat Format (PDF)"</definedName>
    <definedName name="xlvar.ENTITY.SCCADDOCUMENT7EMAILATTACHMENT" localSheetId="2">"Acrobat Format (PDF)"</definedName>
    <definedName name="xlvar.ENTITY.SCCADDOCUMENT8EMAILATTACHMENT" localSheetId="1">""</definedName>
    <definedName name="xlvar.ENTITY.SCCADDOCUMENT8EMAILATTACHMENT" localSheetId="4">""</definedName>
    <definedName name="xlvar.ENTITY.SCCADDOCUMENT8EMAILATTACHMENT" localSheetId="3">""</definedName>
    <definedName name="xlvar.ENTITY.SCCADDOCUMENT8EMAILATTACHMENT" localSheetId="5">""</definedName>
    <definedName name="xlvar.ENTITY.SCCADDOCUMENT8EMAILATTACHMENT" localSheetId="6">""</definedName>
    <definedName name="xlvar.ENTITY.SCCADDOCUMENT8EMAILATTACHMENT" localSheetId="7">""</definedName>
    <definedName name="xlvar.ENTITY.SCCADDOCUMENT8EMAILATTACHMENT" localSheetId="8">""</definedName>
    <definedName name="xlvar.ENTITY.SCCADDOCUMENT8EMAILATTACHMENT" localSheetId="9">""</definedName>
    <definedName name="xlvar.ENTITY.SCCADDOCUMENT8EMAILATTACHMENT" localSheetId="10">""</definedName>
    <definedName name="xlvar.ENTITY.SCCADDOCUMENT8EMAILATTACHMENT" localSheetId="11">""</definedName>
    <definedName name="xlvar.ENTITY.SCCADDOCUMENT8EMAILATTACHMENT" localSheetId="12">""</definedName>
    <definedName name="xlvar.ENTITY.SCCADDOCUMENT8EMAILATTACHMENT" localSheetId="13">""</definedName>
    <definedName name="xlvar.ENTITY.SCCADDOCUMENT8EMAILATTACHMENT" localSheetId="14">""</definedName>
    <definedName name="xlvar.ENTITY.SCCADDOCUMENT8EMAILATTACHMENT" localSheetId="15">""</definedName>
    <definedName name="xlvar.ENTITY.SCCADDOCUMENT8EMAILATTACHMENT" localSheetId="16">""</definedName>
    <definedName name="xlvar.ENTITY.SCCADDOCUMENT8EMAILATTACHMENT" localSheetId="17">""</definedName>
    <definedName name="xlvar.ENTITY.SCCADDOCUMENT8EMAILATTACHMENT" localSheetId="18">""</definedName>
    <definedName name="xlvar.ENTITY.SCCADDOCUMENT8EMAILATTACHMENT" localSheetId="19">""</definedName>
    <definedName name="xlvar.ENTITY.SCCADDOCUMENT8EMAILATTACHMENT" localSheetId="2">""</definedName>
    <definedName name="xlvar.ENTITY.SCCISMATCHSTATUS" localSheetId="1">""</definedName>
    <definedName name="xlvar.ENTITY.SCCISMATCHSTATUS" localSheetId="4">""</definedName>
    <definedName name="xlvar.ENTITY.SCCISMATCHSTATUS" localSheetId="3">""</definedName>
    <definedName name="xlvar.ENTITY.SCCISMATCHSTATUS" localSheetId="5">""</definedName>
    <definedName name="xlvar.ENTITY.SCCISMATCHSTATUS" localSheetId="6">""</definedName>
    <definedName name="xlvar.ENTITY.SCCISMATCHSTATUS" localSheetId="7">""</definedName>
    <definedName name="xlvar.ENTITY.SCCISMATCHSTATUS" localSheetId="8">""</definedName>
    <definedName name="xlvar.ENTITY.SCCISMATCHSTATUS" localSheetId="9">""</definedName>
    <definedName name="xlvar.ENTITY.SCCISMATCHSTATUS" localSheetId="10">""</definedName>
    <definedName name="xlvar.ENTITY.SCCISMATCHSTATUS" localSheetId="11">""</definedName>
    <definedName name="xlvar.ENTITY.SCCISMATCHSTATUS" localSheetId="12">""</definedName>
    <definedName name="xlvar.ENTITY.SCCISMATCHSTATUS" localSheetId="13">""</definedName>
    <definedName name="xlvar.ENTITY.SCCISMATCHSTATUS" localSheetId="14">""</definedName>
    <definedName name="xlvar.ENTITY.SCCISMATCHSTATUS" localSheetId="15">""</definedName>
    <definedName name="xlvar.ENTITY.SCCISMATCHSTATUS" localSheetId="16">""</definedName>
    <definedName name="xlvar.ENTITY.SCCISMATCHSTATUS" localSheetId="17">""</definedName>
    <definedName name="xlvar.ENTITY.SCCISMATCHSTATUS" localSheetId="18">""</definedName>
    <definedName name="xlvar.ENTITY.SCCISMATCHSTATUS" localSheetId="19">""</definedName>
    <definedName name="xlvar.ENTITY.SCCISMATCHSTATUS" localSheetId="2">""</definedName>
    <definedName name="xlvar.ENTITY.SCCISTAXOPTION" localSheetId="1">""</definedName>
    <definedName name="xlvar.ENTITY.SCCISTAXOPTION" localSheetId="4">""</definedName>
    <definedName name="xlvar.ENTITY.SCCISTAXOPTION" localSheetId="3">""</definedName>
    <definedName name="xlvar.ENTITY.SCCISTAXOPTION" localSheetId="5">""</definedName>
    <definedName name="xlvar.ENTITY.SCCISTAXOPTION" localSheetId="6">""</definedName>
    <definedName name="xlvar.ENTITY.SCCISTAXOPTION" localSheetId="7">""</definedName>
    <definedName name="xlvar.ENTITY.SCCISTAXOPTION" localSheetId="8">""</definedName>
    <definedName name="xlvar.ENTITY.SCCISTAXOPTION" localSheetId="9">""</definedName>
    <definedName name="xlvar.ENTITY.SCCISTAXOPTION" localSheetId="10">""</definedName>
    <definedName name="xlvar.ENTITY.SCCISTAXOPTION" localSheetId="11">""</definedName>
    <definedName name="xlvar.ENTITY.SCCISTAXOPTION" localSheetId="12">""</definedName>
    <definedName name="xlvar.ENTITY.SCCISTAXOPTION" localSheetId="13">""</definedName>
    <definedName name="xlvar.ENTITY.SCCISTAXOPTION" localSheetId="14">""</definedName>
    <definedName name="xlvar.ENTITY.SCCISTAXOPTION" localSheetId="15">""</definedName>
    <definedName name="xlvar.ENTITY.SCCISTAXOPTION" localSheetId="16">""</definedName>
    <definedName name="xlvar.ENTITY.SCCISTAXOPTION" localSheetId="17">""</definedName>
    <definedName name="xlvar.ENTITY.SCCISTAXOPTION" localSheetId="18">""</definedName>
    <definedName name="xlvar.ENTITY.SCCISTAXOPTION" localSheetId="19">""</definedName>
    <definedName name="xlvar.ENTITY.SCCISTAXOPTION" localSheetId="2">""</definedName>
    <definedName name="xlvar.ENTITY.SCEDICREDENTIALCODE" localSheetId="1">""</definedName>
    <definedName name="xlvar.ENTITY.SCEDICREDENTIALCODE" localSheetId="4">""</definedName>
    <definedName name="xlvar.ENTITY.SCEDICREDENTIALCODE" localSheetId="3">""</definedName>
    <definedName name="xlvar.ENTITY.SCEDICREDENTIALCODE" localSheetId="5">""</definedName>
    <definedName name="xlvar.ENTITY.SCEDICREDENTIALCODE" localSheetId="6">""</definedName>
    <definedName name="xlvar.ENTITY.SCEDICREDENTIALCODE" localSheetId="7">""</definedName>
    <definedName name="xlvar.ENTITY.SCEDICREDENTIALCODE" localSheetId="8">""</definedName>
    <definedName name="xlvar.ENTITY.SCEDICREDENTIALCODE" localSheetId="9">""</definedName>
    <definedName name="xlvar.ENTITY.SCEDICREDENTIALCODE" localSheetId="10">""</definedName>
    <definedName name="xlvar.ENTITY.SCEDICREDENTIALCODE" localSheetId="11">""</definedName>
    <definedName name="xlvar.ENTITY.SCEDICREDENTIALCODE" localSheetId="12">""</definedName>
    <definedName name="xlvar.ENTITY.SCEDICREDENTIALCODE" localSheetId="13">""</definedName>
    <definedName name="xlvar.ENTITY.SCEDICREDENTIALCODE" localSheetId="14">""</definedName>
    <definedName name="xlvar.ENTITY.SCEDICREDENTIALCODE" localSheetId="15">""</definedName>
    <definedName name="xlvar.ENTITY.SCEDICREDENTIALCODE" localSheetId="16">""</definedName>
    <definedName name="xlvar.ENTITY.SCEDICREDENTIALCODE" localSheetId="17">""</definedName>
    <definedName name="xlvar.ENTITY.SCEDICREDENTIALCODE" localSheetId="18">""</definedName>
    <definedName name="xlvar.ENTITY.SCEDICREDENTIALCODE" localSheetId="19">""</definedName>
    <definedName name="xlvar.ENTITY.SCEDICREDENTIALCODE" localSheetId="2">""</definedName>
    <definedName name="xlvar.ENTITY.SCPAYMENTMETHOD" localSheetId="1">""</definedName>
    <definedName name="xlvar.ENTITY.SCPAYMENTMETHOD" localSheetId="4">""</definedName>
    <definedName name="xlvar.ENTITY.SCPAYMENTMETHOD" localSheetId="3">""</definedName>
    <definedName name="xlvar.ENTITY.SCPAYMENTMETHOD" localSheetId="5">""</definedName>
    <definedName name="xlvar.ENTITY.SCPAYMENTMETHOD" localSheetId="6">""</definedName>
    <definedName name="xlvar.ENTITY.SCPAYMENTMETHOD" localSheetId="7">""</definedName>
    <definedName name="xlvar.ENTITY.SCPAYMENTMETHOD" localSheetId="8">""</definedName>
    <definedName name="xlvar.ENTITY.SCPAYMENTMETHOD" localSheetId="9">""</definedName>
    <definedName name="xlvar.ENTITY.SCPAYMENTMETHOD" localSheetId="10">""</definedName>
    <definedName name="xlvar.ENTITY.SCPAYMENTMETHOD" localSheetId="11">""</definedName>
    <definedName name="xlvar.ENTITY.SCPAYMENTMETHOD" localSheetId="12">""</definedName>
    <definedName name="xlvar.ENTITY.SCPAYMENTMETHOD" localSheetId="13">""</definedName>
    <definedName name="xlvar.ENTITY.SCPAYMENTMETHOD" localSheetId="14">""</definedName>
    <definedName name="xlvar.ENTITY.SCPAYMENTMETHOD" localSheetId="15">""</definedName>
    <definedName name="xlvar.ENTITY.SCPAYMENTMETHOD" localSheetId="16">""</definedName>
    <definedName name="xlvar.ENTITY.SCPAYMENTMETHOD" localSheetId="17">""</definedName>
    <definedName name="xlvar.ENTITY.SCPAYMENTMETHOD" localSheetId="18">""</definedName>
    <definedName name="xlvar.ENTITY.SCPAYMENTMETHOD" localSheetId="19">""</definedName>
    <definedName name="xlvar.ENTITY.SCPAYMENTMETHOD" localSheetId="2">""</definedName>
    <definedName name="xlvar.ENTITY.SCPURCHASEREQNCONSOLIDATION" localSheetId="1">"Use Sub Location Default"</definedName>
    <definedName name="xlvar.ENTITY.SCPURCHASEREQNCONSOLIDATION" localSheetId="4">"Use Sub Location Default"</definedName>
    <definedName name="xlvar.ENTITY.SCPURCHASEREQNCONSOLIDATION" localSheetId="3">"Use Sub Location Default"</definedName>
    <definedName name="xlvar.ENTITY.SCPURCHASEREQNCONSOLIDATION" localSheetId="5">"Use Sub Location Default"</definedName>
    <definedName name="xlvar.ENTITY.SCPURCHASEREQNCONSOLIDATION" localSheetId="6">"Use Sub Location Default"</definedName>
    <definedName name="xlvar.ENTITY.SCPURCHASEREQNCONSOLIDATION" localSheetId="7">"Use Sub Location Default"</definedName>
    <definedName name="xlvar.ENTITY.SCPURCHASEREQNCONSOLIDATION" localSheetId="8">"Use Sub Location Default"</definedName>
    <definedName name="xlvar.ENTITY.SCPURCHASEREQNCONSOLIDATION" localSheetId="9">"Use Sub Location Default"</definedName>
    <definedName name="xlvar.ENTITY.SCPURCHASEREQNCONSOLIDATION" localSheetId="10">"Use Sub Location Default"</definedName>
    <definedName name="xlvar.ENTITY.SCPURCHASEREQNCONSOLIDATION" localSheetId="11">"Use Sub Location Default"</definedName>
    <definedName name="xlvar.ENTITY.SCPURCHASEREQNCONSOLIDATION" localSheetId="12">"Use Sub Location Default"</definedName>
    <definedName name="xlvar.ENTITY.SCPURCHASEREQNCONSOLIDATION" localSheetId="13">"Use Sub Location Default"</definedName>
    <definedName name="xlvar.ENTITY.SCPURCHASEREQNCONSOLIDATION" localSheetId="14">"Use Sub Location Default"</definedName>
    <definedName name="xlvar.ENTITY.SCPURCHASEREQNCONSOLIDATION" localSheetId="15">"Use Sub Location Default"</definedName>
    <definedName name="xlvar.ENTITY.SCPURCHASEREQNCONSOLIDATION" localSheetId="16">"Use Sub Location Default"</definedName>
    <definedName name="xlvar.ENTITY.SCPURCHASEREQNCONSOLIDATION" localSheetId="17">"Use Sub Location Default"</definedName>
    <definedName name="xlvar.ENTITY.SCPURCHASEREQNCONSOLIDATION" localSheetId="18">"Use Sub Location Default"</definedName>
    <definedName name="xlvar.ENTITY.SCPURCHASEREQNCONSOLIDATION" localSheetId="19">"Use Sub Location Default"</definedName>
    <definedName name="xlvar.ENTITY.SCPURCHASEREQNCONSOLIDATION" localSheetId="2">"Use Sub Location Default"</definedName>
    <definedName name="xlvar.ENTITY.SCRECEIPTMETHOD" localSheetId="1">"Other"</definedName>
    <definedName name="xlvar.ENTITY.SCRECEIPTMETHOD" localSheetId="4">"Other"</definedName>
    <definedName name="xlvar.ENTITY.SCRECEIPTMETHOD" localSheetId="3">"Other"</definedName>
    <definedName name="xlvar.ENTITY.SCRECEIPTMETHOD" localSheetId="5">"Other"</definedName>
    <definedName name="xlvar.ENTITY.SCRECEIPTMETHOD" localSheetId="6">"Other"</definedName>
    <definedName name="xlvar.ENTITY.SCRECEIPTMETHOD" localSheetId="7">"Other"</definedName>
    <definedName name="xlvar.ENTITY.SCRECEIPTMETHOD" localSheetId="8">"Other"</definedName>
    <definedName name="xlvar.ENTITY.SCRECEIPTMETHOD" localSheetId="9">"Other"</definedName>
    <definedName name="xlvar.ENTITY.SCRECEIPTMETHOD" localSheetId="10">"Other"</definedName>
    <definedName name="xlvar.ENTITY.SCRECEIPTMETHOD" localSheetId="11">"Other"</definedName>
    <definedName name="xlvar.ENTITY.SCRECEIPTMETHOD" localSheetId="12">"Other"</definedName>
    <definedName name="xlvar.ENTITY.SCRECEIPTMETHOD" localSheetId="13">"Other"</definedName>
    <definedName name="xlvar.ENTITY.SCRECEIPTMETHOD" localSheetId="14">"Other"</definedName>
    <definedName name="xlvar.ENTITY.SCRECEIPTMETHOD" localSheetId="15">"Other"</definedName>
    <definedName name="xlvar.ENTITY.SCRECEIPTMETHOD" localSheetId="16">"Other"</definedName>
    <definedName name="xlvar.ENTITY.SCRECEIPTMETHOD" localSheetId="17">"Other"</definedName>
    <definedName name="xlvar.ENTITY.SCRECEIPTMETHOD" localSheetId="18">"Other"</definedName>
    <definedName name="xlvar.ENTITY.SCRECEIPTMETHOD" localSheetId="19">"Other"</definedName>
    <definedName name="xlvar.ENTITY.SCRECEIPTMETHOD" localSheetId="2">"Other"</definedName>
    <definedName name="xlvar.ENTITY.SCSINGLECURRENCYTYPE" localSheetId="1">"Not Applicable"</definedName>
    <definedName name="xlvar.ENTITY.SCSINGLECURRENCYTYPE" localSheetId="4">"Not Applicable"</definedName>
    <definedName name="xlvar.ENTITY.SCSINGLECURRENCYTYPE" localSheetId="3">"Not Applicable"</definedName>
    <definedName name="xlvar.ENTITY.SCSINGLECURRENCYTYPE" localSheetId="5">"Not Applicable"</definedName>
    <definedName name="xlvar.ENTITY.SCSINGLECURRENCYTYPE" localSheetId="6">"Not Applicable"</definedName>
    <definedName name="xlvar.ENTITY.SCSINGLECURRENCYTYPE" localSheetId="7">"Not Applicable"</definedName>
    <definedName name="xlvar.ENTITY.SCSINGLECURRENCYTYPE" localSheetId="8">"Not Applicable"</definedName>
    <definedName name="xlvar.ENTITY.SCSINGLECURRENCYTYPE" localSheetId="9">"Not Applicable"</definedName>
    <definedName name="xlvar.ENTITY.SCSINGLECURRENCYTYPE" localSheetId="10">"Not Applicable"</definedName>
    <definedName name="xlvar.ENTITY.SCSINGLECURRENCYTYPE" localSheetId="11">"Not Applicable"</definedName>
    <definedName name="xlvar.ENTITY.SCSINGLECURRENCYTYPE" localSheetId="12">"Not Applicable"</definedName>
    <definedName name="xlvar.ENTITY.SCSINGLECURRENCYTYPE" localSheetId="13">"Not Applicable"</definedName>
    <definedName name="xlvar.ENTITY.SCSINGLECURRENCYTYPE" localSheetId="14">"Not Applicable"</definedName>
    <definedName name="xlvar.ENTITY.SCSINGLECURRENCYTYPE" localSheetId="15">"Not Applicable"</definedName>
    <definedName name="xlvar.ENTITY.SCSINGLECURRENCYTYPE" localSheetId="16">"Not Applicable"</definedName>
    <definedName name="xlvar.ENTITY.SCSINGLECURRENCYTYPE" localSheetId="17">"Not Applicable"</definedName>
    <definedName name="xlvar.ENTITY.SCSINGLECURRENCYTYPE" localSheetId="18">"Not Applicable"</definedName>
    <definedName name="xlvar.ENTITY.SCSINGLECURRENCYTYPE" localSheetId="19">"Not Applicable"</definedName>
    <definedName name="xlvar.ENTITY.SCSINGLECURRENCYTYPE" localSheetId="2">"Not Applicable"</definedName>
    <definedName name="xlvar.ENTITY.SCSTATUS" localSheetId="1">"Active"</definedName>
    <definedName name="xlvar.ENTITY.SCSTATUS" localSheetId="4">"Active"</definedName>
    <definedName name="xlvar.ENTITY.SCSTATUS" localSheetId="3">"Active"</definedName>
    <definedName name="xlvar.ENTITY.SCSTATUS" localSheetId="5">"Active"</definedName>
    <definedName name="xlvar.ENTITY.SCSTATUS" localSheetId="6">"Active"</definedName>
    <definedName name="xlvar.ENTITY.SCSTATUS" localSheetId="7">"Active"</definedName>
    <definedName name="xlvar.ENTITY.SCSTATUS" localSheetId="8">"Active"</definedName>
    <definedName name="xlvar.ENTITY.SCSTATUS" localSheetId="9">"Active"</definedName>
    <definedName name="xlvar.ENTITY.SCSTATUS" localSheetId="10">"Active"</definedName>
    <definedName name="xlvar.ENTITY.SCSTATUS" localSheetId="11">"Active"</definedName>
    <definedName name="xlvar.ENTITY.SCSTATUS" localSheetId="12">"Active"</definedName>
    <definedName name="xlvar.ENTITY.SCSTATUS" localSheetId="13">"Active"</definedName>
    <definedName name="xlvar.ENTITY.SCSTATUS" localSheetId="14">"Active"</definedName>
    <definedName name="xlvar.ENTITY.SCSTATUS" localSheetId="15">"Active"</definedName>
    <definedName name="xlvar.ENTITY.SCSTATUS" localSheetId="16">"Active"</definedName>
    <definedName name="xlvar.ENTITY.SCSTATUS" localSheetId="17">"Active"</definedName>
    <definedName name="xlvar.ENTITY.SCSTATUS" localSheetId="18">"Active"</definedName>
    <definedName name="xlvar.ENTITY.SCSTATUS" localSheetId="19">"Active"</definedName>
    <definedName name="xlvar.ENTITY.SCSTATUS" localSheetId="2">"Active"</definedName>
    <definedName name="xlvar.ENTITY.SCSUPPRESSSTATEMENT" localSheetId="1">""</definedName>
    <definedName name="xlvar.ENTITY.SCSUPPRESSSTATEMENT" localSheetId="4">""</definedName>
    <definedName name="xlvar.ENTITY.SCSUPPRESSSTATEMENT" localSheetId="3">""</definedName>
    <definedName name="xlvar.ENTITY.SCSUPPRESSSTATEMENT" localSheetId="5">""</definedName>
    <definedName name="xlvar.ENTITY.SCSUPPRESSSTATEMENT" localSheetId="6">""</definedName>
    <definedName name="xlvar.ENTITY.SCSUPPRESSSTATEMENT" localSheetId="7">""</definedName>
    <definedName name="xlvar.ENTITY.SCSUPPRESSSTATEMENT" localSheetId="8">""</definedName>
    <definedName name="xlvar.ENTITY.SCSUPPRESSSTATEMENT" localSheetId="9">""</definedName>
    <definedName name="xlvar.ENTITY.SCSUPPRESSSTATEMENT" localSheetId="10">""</definedName>
    <definedName name="xlvar.ENTITY.SCSUPPRESSSTATEMENT" localSheetId="11">""</definedName>
    <definedName name="xlvar.ENTITY.SCSUPPRESSSTATEMENT" localSheetId="12">""</definedName>
    <definedName name="xlvar.ENTITY.SCSUPPRESSSTATEMENT" localSheetId="13">""</definedName>
    <definedName name="xlvar.ENTITY.SCSUPPRESSSTATEMENT" localSheetId="14">""</definedName>
    <definedName name="xlvar.ENTITY.SCSUPPRESSSTATEMENT" localSheetId="15">""</definedName>
    <definedName name="xlvar.ENTITY.SCSUPPRESSSTATEMENT" localSheetId="16">""</definedName>
    <definedName name="xlvar.ENTITY.SCSUPPRESSSTATEMENT" localSheetId="17">""</definedName>
    <definedName name="xlvar.ENTITY.SCSUPPRESSSTATEMENT" localSheetId="18">""</definedName>
    <definedName name="xlvar.ENTITY.SCSUPPRESSSTATEMENT" localSheetId="19">""</definedName>
    <definedName name="xlvar.ENTITY.SCSUPPRESSSTATEMENT" localSheetId="2">""</definedName>
    <definedName name="xlvar.ENTITY.SCTERMSCALCULATION" localSheetId="1">"Document Date 1"</definedName>
    <definedName name="xlvar.ENTITY.SCTERMSCALCULATION" localSheetId="4">"Document Date 1"</definedName>
    <definedName name="xlvar.ENTITY.SCTERMSCALCULATION" localSheetId="3">"Document Date 1"</definedName>
    <definedName name="xlvar.ENTITY.SCTERMSCALCULATION" localSheetId="5">"Document Date 1"</definedName>
    <definedName name="xlvar.ENTITY.SCTERMSCALCULATION" localSheetId="6">"Document Date 1"</definedName>
    <definedName name="xlvar.ENTITY.SCTERMSCALCULATION" localSheetId="7">"Document Date 1"</definedName>
    <definedName name="xlvar.ENTITY.SCTERMSCALCULATION" localSheetId="8">"Document Date 1"</definedName>
    <definedName name="xlvar.ENTITY.SCTERMSCALCULATION" localSheetId="9">"Document Date 1"</definedName>
    <definedName name="xlvar.ENTITY.SCTERMSCALCULATION" localSheetId="10">"Document Date 1"</definedName>
    <definedName name="xlvar.ENTITY.SCTERMSCALCULATION" localSheetId="11">"Document Date 1"</definedName>
    <definedName name="xlvar.ENTITY.SCTERMSCALCULATION" localSheetId="12">"Document Date 1"</definedName>
    <definedName name="xlvar.ENTITY.SCTERMSCALCULATION" localSheetId="13">"Document Date 1"</definedName>
    <definedName name="xlvar.ENTITY.SCTERMSCALCULATION" localSheetId="14">"Document Date 1"</definedName>
    <definedName name="xlvar.ENTITY.SCTERMSCALCULATION" localSheetId="15">"Document Date 1"</definedName>
    <definedName name="xlvar.ENTITY.SCTERMSCALCULATION" localSheetId="16">"Document Date 1"</definedName>
    <definedName name="xlvar.ENTITY.SCTERMSCALCULATION" localSheetId="17">"Document Date 1"</definedName>
    <definedName name="xlvar.ENTITY.SCTERMSCALCULATION" localSheetId="18">"Document Date 1"</definedName>
    <definedName name="xlvar.ENTITY.SCTERMSCALCULATION" localSheetId="19">"Document Date 1"</definedName>
    <definedName name="xlvar.ENTITY.SCTERMSCALCULATION" localSheetId="2">"Document Date 1"</definedName>
    <definedName name="xlvar.ENTITY.SCTERMSMETHOD" localSheetId="1">"No Calculation"</definedName>
    <definedName name="xlvar.ENTITY.SCTERMSMETHOD" localSheetId="4">"No Calculation"</definedName>
    <definedName name="xlvar.ENTITY.SCTERMSMETHOD" localSheetId="3">"No Calculation"</definedName>
    <definedName name="xlvar.ENTITY.SCTERMSMETHOD" localSheetId="5">"No Calculation"</definedName>
    <definedName name="xlvar.ENTITY.SCTERMSMETHOD" localSheetId="6">"No Calculation"</definedName>
    <definedName name="xlvar.ENTITY.SCTERMSMETHOD" localSheetId="7">"No Calculation"</definedName>
    <definedName name="xlvar.ENTITY.SCTERMSMETHOD" localSheetId="8">"No Calculation"</definedName>
    <definedName name="xlvar.ENTITY.SCTERMSMETHOD" localSheetId="9">"No Calculation"</definedName>
    <definedName name="xlvar.ENTITY.SCTERMSMETHOD" localSheetId="10">"No Calculation"</definedName>
    <definedName name="xlvar.ENTITY.SCTERMSMETHOD" localSheetId="11">"No Calculation"</definedName>
    <definedName name="xlvar.ENTITY.SCTERMSMETHOD" localSheetId="12">"No Calculation"</definedName>
    <definedName name="xlvar.ENTITY.SCTERMSMETHOD" localSheetId="13">"No Calculation"</definedName>
    <definedName name="xlvar.ENTITY.SCTERMSMETHOD" localSheetId="14">"No Calculation"</definedName>
    <definedName name="xlvar.ENTITY.SCTERMSMETHOD" localSheetId="15">"No Calculation"</definedName>
    <definedName name="xlvar.ENTITY.SCTERMSMETHOD" localSheetId="16">"No Calculation"</definedName>
    <definedName name="xlvar.ENTITY.SCTERMSMETHOD" localSheetId="17">"No Calculation"</definedName>
    <definedName name="xlvar.ENTITY.SCTERMSMETHOD" localSheetId="18">"No Calculation"</definedName>
    <definedName name="xlvar.ENTITY.SCTERMSMETHOD" localSheetId="19">"No Calculation"</definedName>
    <definedName name="xlvar.ENTITY.SCTERMSMETHOD" localSheetId="2">"No Calculation"</definedName>
    <definedName name="xlvar.ENTITY.SCVATERATETYPEDEFAULT" localSheetId="1">"Inclusive"</definedName>
    <definedName name="xlvar.ENTITY.SCVATERATETYPEDEFAULT" localSheetId="4">"Inclusive"</definedName>
    <definedName name="xlvar.ENTITY.SCVATERATETYPEDEFAULT" localSheetId="3">"Inclusive"</definedName>
    <definedName name="xlvar.ENTITY.SCVATERATETYPEDEFAULT" localSheetId="5">"Inclusive"</definedName>
    <definedName name="xlvar.ENTITY.SCVATERATETYPEDEFAULT" localSheetId="6">"Inclusive"</definedName>
    <definedName name="xlvar.ENTITY.SCVATERATETYPEDEFAULT" localSheetId="7">"Inclusive"</definedName>
    <definedName name="xlvar.ENTITY.SCVATERATETYPEDEFAULT" localSheetId="8">"Inclusive"</definedName>
    <definedName name="xlvar.ENTITY.SCVATERATETYPEDEFAULT" localSheetId="9">"Inclusive"</definedName>
    <definedName name="xlvar.ENTITY.SCVATERATETYPEDEFAULT" localSheetId="10">"Inclusive"</definedName>
    <definedName name="xlvar.ENTITY.SCVATERATETYPEDEFAULT" localSheetId="11">"Inclusive"</definedName>
    <definedName name="xlvar.ENTITY.SCVATERATETYPEDEFAULT" localSheetId="12">"Inclusive"</definedName>
    <definedName name="xlvar.ENTITY.SCVATERATETYPEDEFAULT" localSheetId="13">"Inclusive"</definedName>
    <definedName name="xlvar.ENTITY.SCVATERATETYPEDEFAULT" localSheetId="14">"Inclusive"</definedName>
    <definedName name="xlvar.ENTITY.SCVATERATETYPEDEFAULT" localSheetId="15">"Inclusive"</definedName>
    <definedName name="xlvar.ENTITY.SCVATERATETYPEDEFAULT" localSheetId="16">"Inclusive"</definedName>
    <definedName name="xlvar.ENTITY.SCVATERATETYPEDEFAULT" localSheetId="17">"Inclusive"</definedName>
    <definedName name="xlvar.ENTITY.SCVATERATETYPEDEFAULT" localSheetId="18">"Inclusive"</definedName>
    <definedName name="xlvar.ENTITY.SCVATERATETYPEDEFAULT" localSheetId="19">"Inclusive"</definedName>
    <definedName name="xlvar.ENTITY.SCVATERATETYPEDEFAULT" localSheetId="2">"Inclusive"</definedName>
    <definedName name="xlvar.ENTITY.SCWITHHOLDINGTAXRATE" localSheetId="1">""</definedName>
    <definedName name="xlvar.ENTITY.SCWITHHOLDINGTAXRATE" localSheetId="4">""</definedName>
    <definedName name="xlvar.ENTITY.SCWITHHOLDINGTAXRATE" localSheetId="3">""</definedName>
    <definedName name="xlvar.ENTITY.SCWITHHOLDINGTAXRATE" localSheetId="5">""</definedName>
    <definedName name="xlvar.ENTITY.SCWITHHOLDINGTAXRATE" localSheetId="6">""</definedName>
    <definedName name="xlvar.ENTITY.SCWITHHOLDINGTAXRATE" localSheetId="7">""</definedName>
    <definedName name="xlvar.ENTITY.SCWITHHOLDINGTAXRATE" localSheetId="8">""</definedName>
    <definedName name="xlvar.ENTITY.SCWITHHOLDINGTAXRATE" localSheetId="9">""</definedName>
    <definedName name="xlvar.ENTITY.SCWITHHOLDINGTAXRATE" localSheetId="10">""</definedName>
    <definedName name="xlvar.ENTITY.SCWITHHOLDINGTAXRATE" localSheetId="11">""</definedName>
    <definedName name="xlvar.ENTITY.SCWITHHOLDINGTAXRATE" localSheetId="12">""</definedName>
    <definedName name="xlvar.ENTITY.SCWITHHOLDINGTAXRATE" localSheetId="13">""</definedName>
    <definedName name="xlvar.ENTITY.SCWITHHOLDINGTAXRATE" localSheetId="14">""</definedName>
    <definedName name="xlvar.ENTITY.SCWITHHOLDINGTAXRATE" localSheetId="15">""</definedName>
    <definedName name="xlvar.ENTITY.SCWITHHOLDINGTAXRATE" localSheetId="16">""</definedName>
    <definedName name="xlvar.ENTITY.SCWITHHOLDINGTAXRATE" localSheetId="17">""</definedName>
    <definedName name="xlvar.ENTITY.SCWITHHOLDINGTAXRATE" localSheetId="18">""</definedName>
    <definedName name="xlvar.ENTITY.SCWITHHOLDINGTAXRATE" localSheetId="19">""</definedName>
    <definedName name="xlvar.ENTITY.SCWITHHOLDINGTAXRATE" localSheetId="2">""</definedName>
    <definedName name="xlvar.ENTITY.SCWITHHOLDINGTAXTYPE" localSheetId="1">"Standard Withholding Tax"</definedName>
    <definedName name="xlvar.ENTITY.SCWITHHOLDINGTAXTYPE" localSheetId="4">"Standard Withholding Tax"</definedName>
    <definedName name="xlvar.ENTITY.SCWITHHOLDINGTAXTYPE" localSheetId="3">"Standard Withholding Tax"</definedName>
    <definedName name="xlvar.ENTITY.SCWITHHOLDINGTAXTYPE" localSheetId="5">"Standard Withholding Tax"</definedName>
    <definedName name="xlvar.ENTITY.SCWITHHOLDINGTAXTYPE" localSheetId="6">"Standard Withholding Tax"</definedName>
    <definedName name="xlvar.ENTITY.SCWITHHOLDINGTAXTYPE" localSheetId="7">"Standard Withholding Tax"</definedName>
    <definedName name="xlvar.ENTITY.SCWITHHOLDINGTAXTYPE" localSheetId="8">"Standard Withholding Tax"</definedName>
    <definedName name="xlvar.ENTITY.SCWITHHOLDINGTAXTYPE" localSheetId="9">"Standard Withholding Tax"</definedName>
    <definedName name="xlvar.ENTITY.SCWITHHOLDINGTAXTYPE" localSheetId="10">"Standard Withholding Tax"</definedName>
    <definedName name="xlvar.ENTITY.SCWITHHOLDINGTAXTYPE" localSheetId="11">"Standard Withholding Tax"</definedName>
    <definedName name="xlvar.ENTITY.SCWITHHOLDINGTAXTYPE" localSheetId="12">"Standard Withholding Tax"</definedName>
    <definedName name="xlvar.ENTITY.SCWITHHOLDINGTAXTYPE" localSheetId="13">"Standard Withholding Tax"</definedName>
    <definedName name="xlvar.ENTITY.SCWITHHOLDINGTAXTYPE" localSheetId="14">"Standard Withholding Tax"</definedName>
    <definedName name="xlvar.ENTITY.SCWITHHOLDINGTAXTYPE" localSheetId="15">"Standard Withholding Tax"</definedName>
    <definedName name="xlvar.ENTITY.SCWITHHOLDINGTAXTYPE" localSheetId="16">"Standard Withholding Tax"</definedName>
    <definedName name="xlvar.ENTITY.SCWITHHOLDINGTAXTYPE" localSheetId="17">"Standard Withholding Tax"</definedName>
    <definedName name="xlvar.ENTITY.SCWITHHOLDINGTAXTYPE" localSheetId="18">"Standard Withholding Tax"</definedName>
    <definedName name="xlvar.ENTITY.SCWITHHOLDINGTAXTYPE" localSheetId="19">"Standard Withholding Tax"</definedName>
    <definedName name="xlvar.ENTITY.SCWITHHOLDINGTAXTYPE" localSheetId="2">"Standard Withholding Tax"</definedName>
    <definedName name="xlvar.ENTITY.SELECTIONTYPECODE1" localSheetId="1">""</definedName>
    <definedName name="xlvar.ENTITY.SELECTIONTYPECODE1" localSheetId="4">""</definedName>
    <definedName name="xlvar.ENTITY.SELECTIONTYPECODE1" localSheetId="3">""</definedName>
    <definedName name="xlvar.ENTITY.SELECTIONTYPECODE1" localSheetId="5">""</definedName>
    <definedName name="xlvar.ENTITY.SELECTIONTYPECODE1" localSheetId="6">""</definedName>
    <definedName name="xlvar.ENTITY.SELECTIONTYPECODE1" localSheetId="7">""</definedName>
    <definedName name="xlvar.ENTITY.SELECTIONTYPECODE1" localSheetId="8">""</definedName>
    <definedName name="xlvar.ENTITY.SELECTIONTYPECODE1" localSheetId="9">""</definedName>
    <definedName name="xlvar.ENTITY.SELECTIONTYPECODE1" localSheetId="10">""</definedName>
    <definedName name="xlvar.ENTITY.SELECTIONTYPECODE1" localSheetId="11">""</definedName>
    <definedName name="xlvar.ENTITY.SELECTIONTYPECODE1" localSheetId="12">""</definedName>
    <definedName name="xlvar.ENTITY.SELECTIONTYPECODE1" localSheetId="13">""</definedName>
    <definedName name="xlvar.ENTITY.SELECTIONTYPECODE1" localSheetId="14">""</definedName>
    <definedName name="xlvar.ENTITY.SELECTIONTYPECODE1" localSheetId="15">""</definedName>
    <definedName name="xlvar.ENTITY.SELECTIONTYPECODE1" localSheetId="16">""</definedName>
    <definedName name="xlvar.ENTITY.SELECTIONTYPECODE1" localSheetId="17">""</definedName>
    <definedName name="xlvar.ENTITY.SELECTIONTYPECODE1" localSheetId="18">""</definedName>
    <definedName name="xlvar.ENTITY.SELECTIONTYPECODE1" localSheetId="19">""</definedName>
    <definedName name="xlvar.ENTITY.SELECTIONTYPECODE1" localSheetId="2">""</definedName>
    <definedName name="xlvar.ENTITY.SELECTIONTYPECODE10" localSheetId="1">""</definedName>
    <definedName name="xlvar.ENTITY.SELECTIONTYPECODE10" localSheetId="4">""</definedName>
    <definedName name="xlvar.ENTITY.SELECTIONTYPECODE10" localSheetId="3">""</definedName>
    <definedName name="xlvar.ENTITY.SELECTIONTYPECODE10" localSheetId="5">""</definedName>
    <definedName name="xlvar.ENTITY.SELECTIONTYPECODE10" localSheetId="6">""</definedName>
    <definedName name="xlvar.ENTITY.SELECTIONTYPECODE10" localSheetId="7">""</definedName>
    <definedName name="xlvar.ENTITY.SELECTIONTYPECODE10" localSheetId="8">""</definedName>
    <definedName name="xlvar.ENTITY.SELECTIONTYPECODE10" localSheetId="9">""</definedName>
    <definedName name="xlvar.ENTITY.SELECTIONTYPECODE10" localSheetId="10">""</definedName>
    <definedName name="xlvar.ENTITY.SELECTIONTYPECODE10" localSheetId="11">""</definedName>
    <definedName name="xlvar.ENTITY.SELECTIONTYPECODE10" localSheetId="12">""</definedName>
    <definedName name="xlvar.ENTITY.SELECTIONTYPECODE10" localSheetId="13">""</definedName>
    <definedName name="xlvar.ENTITY.SELECTIONTYPECODE10" localSheetId="14">""</definedName>
    <definedName name="xlvar.ENTITY.SELECTIONTYPECODE10" localSheetId="15">""</definedName>
    <definedName name="xlvar.ENTITY.SELECTIONTYPECODE10" localSheetId="16">""</definedName>
    <definedName name="xlvar.ENTITY.SELECTIONTYPECODE10" localSheetId="17">""</definedName>
    <definedName name="xlvar.ENTITY.SELECTIONTYPECODE10" localSheetId="18">""</definedName>
    <definedName name="xlvar.ENTITY.SELECTIONTYPECODE10" localSheetId="19">""</definedName>
    <definedName name="xlvar.ENTITY.SELECTIONTYPECODE10" localSheetId="2">""</definedName>
    <definedName name="xlvar.ENTITY.SELECTIONTYPECODE11" localSheetId="1">""</definedName>
    <definedName name="xlvar.ENTITY.SELECTIONTYPECODE11" localSheetId="4">""</definedName>
    <definedName name="xlvar.ENTITY.SELECTIONTYPECODE11" localSheetId="3">""</definedName>
    <definedName name="xlvar.ENTITY.SELECTIONTYPECODE11" localSheetId="5">""</definedName>
    <definedName name="xlvar.ENTITY.SELECTIONTYPECODE11" localSheetId="6">""</definedName>
    <definedName name="xlvar.ENTITY.SELECTIONTYPECODE11" localSheetId="7">""</definedName>
    <definedName name="xlvar.ENTITY.SELECTIONTYPECODE11" localSheetId="8">""</definedName>
    <definedName name="xlvar.ENTITY.SELECTIONTYPECODE11" localSheetId="9">""</definedName>
    <definedName name="xlvar.ENTITY.SELECTIONTYPECODE11" localSheetId="10">""</definedName>
    <definedName name="xlvar.ENTITY.SELECTIONTYPECODE11" localSheetId="11">""</definedName>
    <definedName name="xlvar.ENTITY.SELECTIONTYPECODE11" localSheetId="12">""</definedName>
    <definedName name="xlvar.ENTITY.SELECTIONTYPECODE11" localSheetId="13">""</definedName>
    <definedName name="xlvar.ENTITY.SELECTIONTYPECODE11" localSheetId="14">""</definedName>
    <definedName name="xlvar.ENTITY.SELECTIONTYPECODE11" localSheetId="15">""</definedName>
    <definedName name="xlvar.ENTITY.SELECTIONTYPECODE11" localSheetId="16">""</definedName>
    <definedName name="xlvar.ENTITY.SELECTIONTYPECODE11" localSheetId="17">""</definedName>
    <definedName name="xlvar.ENTITY.SELECTIONTYPECODE11" localSheetId="18">""</definedName>
    <definedName name="xlvar.ENTITY.SELECTIONTYPECODE11" localSheetId="19">""</definedName>
    <definedName name="xlvar.ENTITY.SELECTIONTYPECODE11" localSheetId="2">""</definedName>
    <definedName name="xlvar.ENTITY.SELECTIONTYPECODE13" localSheetId="1">""</definedName>
    <definedName name="xlvar.ENTITY.SELECTIONTYPECODE13" localSheetId="4">""</definedName>
    <definedName name="xlvar.ENTITY.SELECTIONTYPECODE13" localSheetId="3">""</definedName>
    <definedName name="xlvar.ENTITY.SELECTIONTYPECODE13" localSheetId="5">""</definedName>
    <definedName name="xlvar.ENTITY.SELECTIONTYPECODE13" localSheetId="6">""</definedName>
    <definedName name="xlvar.ENTITY.SELECTIONTYPECODE13" localSheetId="7">""</definedName>
    <definedName name="xlvar.ENTITY.SELECTIONTYPECODE13" localSheetId="8">""</definedName>
    <definedName name="xlvar.ENTITY.SELECTIONTYPECODE13" localSheetId="9">""</definedName>
    <definedName name="xlvar.ENTITY.SELECTIONTYPECODE13" localSheetId="10">""</definedName>
    <definedName name="xlvar.ENTITY.SELECTIONTYPECODE13" localSheetId="11">""</definedName>
    <definedName name="xlvar.ENTITY.SELECTIONTYPECODE13" localSheetId="12">""</definedName>
    <definedName name="xlvar.ENTITY.SELECTIONTYPECODE13" localSheetId="13">""</definedName>
    <definedName name="xlvar.ENTITY.SELECTIONTYPECODE13" localSheetId="14">""</definedName>
    <definedName name="xlvar.ENTITY.SELECTIONTYPECODE13" localSheetId="15">""</definedName>
    <definedName name="xlvar.ENTITY.SELECTIONTYPECODE13" localSheetId="16">""</definedName>
    <definedName name="xlvar.ENTITY.SELECTIONTYPECODE13" localSheetId="17">""</definedName>
    <definedName name="xlvar.ENTITY.SELECTIONTYPECODE13" localSheetId="18">""</definedName>
    <definedName name="xlvar.ENTITY.SELECTIONTYPECODE13" localSheetId="19">""</definedName>
    <definedName name="xlvar.ENTITY.SELECTIONTYPECODE13" localSheetId="2">""</definedName>
    <definedName name="xlvar.ENTITY.SELECTIONTYPECODE14" localSheetId="1">""</definedName>
    <definedName name="xlvar.ENTITY.SELECTIONTYPECODE14" localSheetId="4">""</definedName>
    <definedName name="xlvar.ENTITY.SELECTIONTYPECODE14" localSheetId="3">""</definedName>
    <definedName name="xlvar.ENTITY.SELECTIONTYPECODE14" localSheetId="5">""</definedName>
    <definedName name="xlvar.ENTITY.SELECTIONTYPECODE14" localSheetId="6">""</definedName>
    <definedName name="xlvar.ENTITY.SELECTIONTYPECODE14" localSheetId="7">""</definedName>
    <definedName name="xlvar.ENTITY.SELECTIONTYPECODE14" localSheetId="8">""</definedName>
    <definedName name="xlvar.ENTITY.SELECTIONTYPECODE14" localSheetId="9">""</definedName>
    <definedName name="xlvar.ENTITY.SELECTIONTYPECODE14" localSheetId="10">""</definedName>
    <definedName name="xlvar.ENTITY.SELECTIONTYPECODE14" localSheetId="11">""</definedName>
    <definedName name="xlvar.ENTITY.SELECTIONTYPECODE14" localSheetId="12">""</definedName>
    <definedName name="xlvar.ENTITY.SELECTIONTYPECODE14" localSheetId="13">""</definedName>
    <definedName name="xlvar.ENTITY.SELECTIONTYPECODE14" localSheetId="14">""</definedName>
    <definedName name="xlvar.ENTITY.SELECTIONTYPECODE14" localSheetId="15">""</definedName>
    <definedName name="xlvar.ENTITY.SELECTIONTYPECODE14" localSheetId="16">""</definedName>
    <definedName name="xlvar.ENTITY.SELECTIONTYPECODE14" localSheetId="17">""</definedName>
    <definedName name="xlvar.ENTITY.SELECTIONTYPECODE14" localSheetId="18">""</definedName>
    <definedName name="xlvar.ENTITY.SELECTIONTYPECODE14" localSheetId="19">""</definedName>
    <definedName name="xlvar.ENTITY.SELECTIONTYPECODE14" localSheetId="2">""</definedName>
    <definedName name="xlvar.ENTITY.SELECTIONTYPECODE15" localSheetId="1">""</definedName>
    <definedName name="xlvar.ENTITY.SELECTIONTYPECODE15" localSheetId="4">""</definedName>
    <definedName name="xlvar.ENTITY.SELECTIONTYPECODE15" localSheetId="3">""</definedName>
    <definedName name="xlvar.ENTITY.SELECTIONTYPECODE15" localSheetId="5">""</definedName>
    <definedName name="xlvar.ENTITY.SELECTIONTYPECODE15" localSheetId="6">""</definedName>
    <definedName name="xlvar.ENTITY.SELECTIONTYPECODE15" localSheetId="7">""</definedName>
    <definedName name="xlvar.ENTITY.SELECTIONTYPECODE15" localSheetId="8">""</definedName>
    <definedName name="xlvar.ENTITY.SELECTIONTYPECODE15" localSheetId="9">""</definedName>
    <definedName name="xlvar.ENTITY.SELECTIONTYPECODE15" localSheetId="10">""</definedName>
    <definedName name="xlvar.ENTITY.SELECTIONTYPECODE15" localSheetId="11">""</definedName>
    <definedName name="xlvar.ENTITY.SELECTIONTYPECODE15" localSheetId="12">""</definedName>
    <definedName name="xlvar.ENTITY.SELECTIONTYPECODE15" localSheetId="13">""</definedName>
    <definedName name="xlvar.ENTITY.SELECTIONTYPECODE15" localSheetId="14">""</definedName>
    <definedName name="xlvar.ENTITY.SELECTIONTYPECODE15" localSheetId="15">""</definedName>
    <definedName name="xlvar.ENTITY.SELECTIONTYPECODE15" localSheetId="16">""</definedName>
    <definedName name="xlvar.ENTITY.SELECTIONTYPECODE15" localSheetId="17">""</definedName>
    <definedName name="xlvar.ENTITY.SELECTIONTYPECODE15" localSheetId="18">""</definedName>
    <definedName name="xlvar.ENTITY.SELECTIONTYPECODE15" localSheetId="19">""</definedName>
    <definedName name="xlvar.ENTITY.SELECTIONTYPECODE15" localSheetId="2">""</definedName>
    <definedName name="xlvar.ENTITY.SELECTIONTYPECODE16" localSheetId="1">""</definedName>
    <definedName name="xlvar.ENTITY.SELECTIONTYPECODE16" localSheetId="4">""</definedName>
    <definedName name="xlvar.ENTITY.SELECTIONTYPECODE16" localSheetId="3">""</definedName>
    <definedName name="xlvar.ENTITY.SELECTIONTYPECODE16" localSheetId="5">""</definedName>
    <definedName name="xlvar.ENTITY.SELECTIONTYPECODE16" localSheetId="6">""</definedName>
    <definedName name="xlvar.ENTITY.SELECTIONTYPECODE16" localSheetId="7">""</definedName>
    <definedName name="xlvar.ENTITY.SELECTIONTYPECODE16" localSheetId="8">""</definedName>
    <definedName name="xlvar.ENTITY.SELECTIONTYPECODE16" localSheetId="9">""</definedName>
    <definedName name="xlvar.ENTITY.SELECTIONTYPECODE16" localSheetId="10">""</definedName>
    <definedName name="xlvar.ENTITY.SELECTIONTYPECODE16" localSheetId="11">""</definedName>
    <definedName name="xlvar.ENTITY.SELECTIONTYPECODE16" localSheetId="12">""</definedName>
    <definedName name="xlvar.ENTITY.SELECTIONTYPECODE16" localSheetId="13">""</definedName>
    <definedName name="xlvar.ENTITY.SELECTIONTYPECODE16" localSheetId="14">""</definedName>
    <definedName name="xlvar.ENTITY.SELECTIONTYPECODE16" localSheetId="15">""</definedName>
    <definedName name="xlvar.ENTITY.SELECTIONTYPECODE16" localSheetId="16">""</definedName>
    <definedName name="xlvar.ENTITY.SELECTIONTYPECODE16" localSheetId="17">""</definedName>
    <definedName name="xlvar.ENTITY.SELECTIONTYPECODE16" localSheetId="18">""</definedName>
    <definedName name="xlvar.ENTITY.SELECTIONTYPECODE16" localSheetId="19">""</definedName>
    <definedName name="xlvar.ENTITY.SELECTIONTYPECODE16" localSheetId="2">""</definedName>
    <definedName name="xlvar.ENTITY.SELECTIONTYPECODE17" localSheetId="1">""</definedName>
    <definedName name="xlvar.ENTITY.SELECTIONTYPECODE17" localSheetId="4">""</definedName>
    <definedName name="xlvar.ENTITY.SELECTIONTYPECODE17" localSheetId="3">""</definedName>
    <definedName name="xlvar.ENTITY.SELECTIONTYPECODE17" localSheetId="5">""</definedName>
    <definedName name="xlvar.ENTITY.SELECTIONTYPECODE17" localSheetId="6">""</definedName>
    <definedName name="xlvar.ENTITY.SELECTIONTYPECODE17" localSheetId="7">""</definedName>
    <definedName name="xlvar.ENTITY.SELECTIONTYPECODE17" localSheetId="8">""</definedName>
    <definedName name="xlvar.ENTITY.SELECTIONTYPECODE17" localSheetId="9">""</definedName>
    <definedName name="xlvar.ENTITY.SELECTIONTYPECODE17" localSheetId="10">""</definedName>
    <definedName name="xlvar.ENTITY.SELECTIONTYPECODE17" localSheetId="11">""</definedName>
    <definedName name="xlvar.ENTITY.SELECTIONTYPECODE17" localSheetId="12">""</definedName>
    <definedName name="xlvar.ENTITY.SELECTIONTYPECODE17" localSheetId="13">""</definedName>
    <definedName name="xlvar.ENTITY.SELECTIONTYPECODE17" localSheetId="14">""</definedName>
    <definedName name="xlvar.ENTITY.SELECTIONTYPECODE17" localSheetId="15">""</definedName>
    <definedName name="xlvar.ENTITY.SELECTIONTYPECODE17" localSheetId="16">""</definedName>
    <definedName name="xlvar.ENTITY.SELECTIONTYPECODE17" localSheetId="17">""</definedName>
    <definedName name="xlvar.ENTITY.SELECTIONTYPECODE17" localSheetId="18">""</definedName>
    <definedName name="xlvar.ENTITY.SELECTIONTYPECODE17" localSheetId="19">""</definedName>
    <definedName name="xlvar.ENTITY.SELECTIONTYPECODE17" localSheetId="2">""</definedName>
    <definedName name="xlvar.ENTITY.SELECTIONTYPECODE18" localSheetId="1">""</definedName>
    <definedName name="xlvar.ENTITY.SELECTIONTYPECODE18" localSheetId="4">""</definedName>
    <definedName name="xlvar.ENTITY.SELECTIONTYPECODE18" localSheetId="3">""</definedName>
    <definedName name="xlvar.ENTITY.SELECTIONTYPECODE18" localSheetId="5">""</definedName>
    <definedName name="xlvar.ENTITY.SELECTIONTYPECODE18" localSheetId="6">""</definedName>
    <definedName name="xlvar.ENTITY.SELECTIONTYPECODE18" localSheetId="7">""</definedName>
    <definedName name="xlvar.ENTITY.SELECTIONTYPECODE18" localSheetId="8">""</definedName>
    <definedName name="xlvar.ENTITY.SELECTIONTYPECODE18" localSheetId="9">""</definedName>
    <definedName name="xlvar.ENTITY.SELECTIONTYPECODE18" localSheetId="10">""</definedName>
    <definedName name="xlvar.ENTITY.SELECTIONTYPECODE18" localSheetId="11">""</definedName>
    <definedName name="xlvar.ENTITY.SELECTIONTYPECODE18" localSheetId="12">""</definedName>
    <definedName name="xlvar.ENTITY.SELECTIONTYPECODE18" localSheetId="13">""</definedName>
    <definedName name="xlvar.ENTITY.SELECTIONTYPECODE18" localSheetId="14">""</definedName>
    <definedName name="xlvar.ENTITY.SELECTIONTYPECODE18" localSheetId="15">""</definedName>
    <definedName name="xlvar.ENTITY.SELECTIONTYPECODE18" localSheetId="16">""</definedName>
    <definedName name="xlvar.ENTITY.SELECTIONTYPECODE18" localSheetId="17">""</definedName>
    <definedName name="xlvar.ENTITY.SELECTIONTYPECODE18" localSheetId="18">""</definedName>
    <definedName name="xlvar.ENTITY.SELECTIONTYPECODE18" localSheetId="19">""</definedName>
    <definedName name="xlvar.ENTITY.SELECTIONTYPECODE18" localSheetId="2">""</definedName>
    <definedName name="xlvar.ENTITY.SELECTIONTYPECODE19" localSheetId="1">""</definedName>
    <definedName name="xlvar.ENTITY.SELECTIONTYPECODE19" localSheetId="4">""</definedName>
    <definedName name="xlvar.ENTITY.SELECTIONTYPECODE19" localSheetId="3">""</definedName>
    <definedName name="xlvar.ENTITY.SELECTIONTYPECODE19" localSheetId="5">""</definedName>
    <definedName name="xlvar.ENTITY.SELECTIONTYPECODE19" localSheetId="6">""</definedName>
    <definedName name="xlvar.ENTITY.SELECTIONTYPECODE19" localSheetId="7">""</definedName>
    <definedName name="xlvar.ENTITY.SELECTIONTYPECODE19" localSheetId="8">""</definedName>
    <definedName name="xlvar.ENTITY.SELECTIONTYPECODE19" localSheetId="9">""</definedName>
    <definedName name="xlvar.ENTITY.SELECTIONTYPECODE19" localSheetId="10">""</definedName>
    <definedName name="xlvar.ENTITY.SELECTIONTYPECODE19" localSheetId="11">""</definedName>
    <definedName name="xlvar.ENTITY.SELECTIONTYPECODE19" localSheetId="12">""</definedName>
    <definedName name="xlvar.ENTITY.SELECTIONTYPECODE19" localSheetId="13">""</definedName>
    <definedName name="xlvar.ENTITY.SELECTIONTYPECODE19" localSheetId="14">""</definedName>
    <definedName name="xlvar.ENTITY.SELECTIONTYPECODE19" localSheetId="15">""</definedName>
    <definedName name="xlvar.ENTITY.SELECTIONTYPECODE19" localSheetId="16">""</definedName>
    <definedName name="xlvar.ENTITY.SELECTIONTYPECODE19" localSheetId="17">""</definedName>
    <definedName name="xlvar.ENTITY.SELECTIONTYPECODE19" localSheetId="18">""</definedName>
    <definedName name="xlvar.ENTITY.SELECTIONTYPECODE19" localSheetId="19">""</definedName>
    <definedName name="xlvar.ENTITY.SELECTIONTYPECODE19" localSheetId="2">""</definedName>
    <definedName name="xlvar.ENTITY.SELECTIONTYPECODE2" localSheetId="1">""</definedName>
    <definedName name="xlvar.ENTITY.SELECTIONTYPECODE2" localSheetId="4">""</definedName>
    <definedName name="xlvar.ENTITY.SELECTIONTYPECODE2" localSheetId="3">""</definedName>
    <definedName name="xlvar.ENTITY.SELECTIONTYPECODE2" localSheetId="5">""</definedName>
    <definedName name="xlvar.ENTITY.SELECTIONTYPECODE2" localSheetId="6">""</definedName>
    <definedName name="xlvar.ENTITY.SELECTIONTYPECODE2" localSheetId="7">""</definedName>
    <definedName name="xlvar.ENTITY.SELECTIONTYPECODE2" localSheetId="8">""</definedName>
    <definedName name="xlvar.ENTITY.SELECTIONTYPECODE2" localSheetId="9">""</definedName>
    <definedName name="xlvar.ENTITY.SELECTIONTYPECODE2" localSheetId="10">""</definedName>
    <definedName name="xlvar.ENTITY.SELECTIONTYPECODE2" localSheetId="11">""</definedName>
    <definedName name="xlvar.ENTITY.SELECTIONTYPECODE2" localSheetId="12">""</definedName>
    <definedName name="xlvar.ENTITY.SELECTIONTYPECODE2" localSheetId="13">""</definedName>
    <definedName name="xlvar.ENTITY.SELECTIONTYPECODE2" localSheetId="14">""</definedName>
    <definedName name="xlvar.ENTITY.SELECTIONTYPECODE2" localSheetId="15">""</definedName>
    <definedName name="xlvar.ENTITY.SELECTIONTYPECODE2" localSheetId="16">""</definedName>
    <definedName name="xlvar.ENTITY.SELECTIONTYPECODE2" localSheetId="17">""</definedName>
    <definedName name="xlvar.ENTITY.SELECTIONTYPECODE2" localSheetId="18">""</definedName>
    <definedName name="xlvar.ENTITY.SELECTIONTYPECODE2" localSheetId="19">""</definedName>
    <definedName name="xlvar.ENTITY.SELECTIONTYPECODE2" localSheetId="2">""</definedName>
    <definedName name="xlvar.ENTITY.SELECTIONTYPECODE20" localSheetId="1">""</definedName>
    <definedName name="xlvar.ENTITY.SELECTIONTYPECODE20" localSheetId="4">""</definedName>
    <definedName name="xlvar.ENTITY.SELECTIONTYPECODE20" localSheetId="3">""</definedName>
    <definedName name="xlvar.ENTITY.SELECTIONTYPECODE20" localSheetId="5">""</definedName>
    <definedName name="xlvar.ENTITY.SELECTIONTYPECODE20" localSheetId="6">""</definedName>
    <definedName name="xlvar.ENTITY.SELECTIONTYPECODE20" localSheetId="7">""</definedName>
    <definedName name="xlvar.ENTITY.SELECTIONTYPECODE20" localSheetId="8">""</definedName>
    <definedName name="xlvar.ENTITY.SELECTIONTYPECODE20" localSheetId="9">""</definedName>
    <definedName name="xlvar.ENTITY.SELECTIONTYPECODE20" localSheetId="10">""</definedName>
    <definedName name="xlvar.ENTITY.SELECTIONTYPECODE20" localSheetId="11">""</definedName>
    <definedName name="xlvar.ENTITY.SELECTIONTYPECODE20" localSheetId="12">""</definedName>
    <definedName name="xlvar.ENTITY.SELECTIONTYPECODE20" localSheetId="13">""</definedName>
    <definedName name="xlvar.ENTITY.SELECTIONTYPECODE20" localSheetId="14">""</definedName>
    <definedName name="xlvar.ENTITY.SELECTIONTYPECODE20" localSheetId="15">""</definedName>
    <definedName name="xlvar.ENTITY.SELECTIONTYPECODE20" localSheetId="16">""</definedName>
    <definedName name="xlvar.ENTITY.SELECTIONTYPECODE20" localSheetId="17">""</definedName>
    <definedName name="xlvar.ENTITY.SELECTIONTYPECODE20" localSheetId="18">""</definedName>
    <definedName name="xlvar.ENTITY.SELECTIONTYPECODE20" localSheetId="19">""</definedName>
    <definedName name="xlvar.ENTITY.SELECTIONTYPECODE20" localSheetId="2">""</definedName>
    <definedName name="xlvar.ENTITY.SELECTIONTYPECODE22" localSheetId="1">""</definedName>
    <definedName name="xlvar.ENTITY.SELECTIONTYPECODE22" localSheetId="4">""</definedName>
    <definedName name="xlvar.ENTITY.SELECTIONTYPECODE22" localSheetId="3">""</definedName>
    <definedName name="xlvar.ENTITY.SELECTIONTYPECODE22" localSheetId="5">""</definedName>
    <definedName name="xlvar.ENTITY.SELECTIONTYPECODE22" localSheetId="6">""</definedName>
    <definedName name="xlvar.ENTITY.SELECTIONTYPECODE22" localSheetId="7">""</definedName>
    <definedName name="xlvar.ENTITY.SELECTIONTYPECODE22" localSheetId="8">""</definedName>
    <definedName name="xlvar.ENTITY.SELECTIONTYPECODE22" localSheetId="9">""</definedName>
    <definedName name="xlvar.ENTITY.SELECTIONTYPECODE22" localSheetId="10">""</definedName>
    <definedName name="xlvar.ENTITY.SELECTIONTYPECODE22" localSheetId="11">""</definedName>
    <definedName name="xlvar.ENTITY.SELECTIONTYPECODE22" localSheetId="12">""</definedName>
    <definedName name="xlvar.ENTITY.SELECTIONTYPECODE22" localSheetId="13">""</definedName>
    <definedName name="xlvar.ENTITY.SELECTIONTYPECODE22" localSheetId="14">""</definedName>
    <definedName name="xlvar.ENTITY.SELECTIONTYPECODE22" localSheetId="15">""</definedName>
    <definedName name="xlvar.ENTITY.SELECTIONTYPECODE22" localSheetId="16">""</definedName>
    <definedName name="xlvar.ENTITY.SELECTIONTYPECODE22" localSheetId="17">""</definedName>
    <definedName name="xlvar.ENTITY.SELECTIONTYPECODE22" localSheetId="18">""</definedName>
    <definedName name="xlvar.ENTITY.SELECTIONTYPECODE22" localSheetId="19">""</definedName>
    <definedName name="xlvar.ENTITY.SELECTIONTYPECODE22" localSheetId="2">""</definedName>
    <definedName name="xlvar.ENTITY.SELECTIONTYPECODE23" localSheetId="1">""</definedName>
    <definedName name="xlvar.ENTITY.SELECTIONTYPECODE23" localSheetId="4">""</definedName>
    <definedName name="xlvar.ENTITY.SELECTIONTYPECODE23" localSheetId="3">""</definedName>
    <definedName name="xlvar.ENTITY.SELECTIONTYPECODE23" localSheetId="5">""</definedName>
    <definedName name="xlvar.ENTITY.SELECTIONTYPECODE23" localSheetId="6">""</definedName>
    <definedName name="xlvar.ENTITY.SELECTIONTYPECODE23" localSheetId="7">""</definedName>
    <definedName name="xlvar.ENTITY.SELECTIONTYPECODE23" localSheetId="8">""</definedName>
    <definedName name="xlvar.ENTITY.SELECTIONTYPECODE23" localSheetId="9">""</definedName>
    <definedName name="xlvar.ENTITY.SELECTIONTYPECODE23" localSheetId="10">""</definedName>
    <definedName name="xlvar.ENTITY.SELECTIONTYPECODE23" localSheetId="11">""</definedName>
    <definedName name="xlvar.ENTITY.SELECTIONTYPECODE23" localSheetId="12">""</definedName>
    <definedName name="xlvar.ENTITY.SELECTIONTYPECODE23" localSheetId="13">""</definedName>
    <definedName name="xlvar.ENTITY.SELECTIONTYPECODE23" localSheetId="14">""</definedName>
    <definedName name="xlvar.ENTITY.SELECTIONTYPECODE23" localSheetId="15">""</definedName>
    <definedName name="xlvar.ENTITY.SELECTIONTYPECODE23" localSheetId="16">""</definedName>
    <definedName name="xlvar.ENTITY.SELECTIONTYPECODE23" localSheetId="17">""</definedName>
    <definedName name="xlvar.ENTITY.SELECTIONTYPECODE23" localSheetId="18">""</definedName>
    <definedName name="xlvar.ENTITY.SELECTIONTYPECODE23" localSheetId="19">""</definedName>
    <definedName name="xlvar.ENTITY.SELECTIONTYPECODE23" localSheetId="2">""</definedName>
    <definedName name="xlvar.ENTITY.SELECTIONTYPECODE24" localSheetId="1">""</definedName>
    <definedName name="xlvar.ENTITY.SELECTIONTYPECODE24" localSheetId="4">""</definedName>
    <definedName name="xlvar.ENTITY.SELECTIONTYPECODE24" localSheetId="3">""</definedName>
    <definedName name="xlvar.ENTITY.SELECTIONTYPECODE24" localSheetId="5">""</definedName>
    <definedName name="xlvar.ENTITY.SELECTIONTYPECODE24" localSheetId="6">""</definedName>
    <definedName name="xlvar.ENTITY.SELECTIONTYPECODE24" localSheetId="7">""</definedName>
    <definedName name="xlvar.ENTITY.SELECTIONTYPECODE24" localSheetId="8">""</definedName>
    <definedName name="xlvar.ENTITY.SELECTIONTYPECODE24" localSheetId="9">""</definedName>
    <definedName name="xlvar.ENTITY.SELECTIONTYPECODE24" localSheetId="10">""</definedName>
    <definedName name="xlvar.ENTITY.SELECTIONTYPECODE24" localSheetId="11">""</definedName>
    <definedName name="xlvar.ENTITY.SELECTIONTYPECODE24" localSheetId="12">""</definedName>
    <definedName name="xlvar.ENTITY.SELECTIONTYPECODE24" localSheetId="13">""</definedName>
    <definedName name="xlvar.ENTITY.SELECTIONTYPECODE24" localSheetId="14">""</definedName>
    <definedName name="xlvar.ENTITY.SELECTIONTYPECODE24" localSheetId="15">""</definedName>
    <definedName name="xlvar.ENTITY.SELECTIONTYPECODE24" localSheetId="16">""</definedName>
    <definedName name="xlvar.ENTITY.SELECTIONTYPECODE24" localSheetId="17">""</definedName>
    <definedName name="xlvar.ENTITY.SELECTIONTYPECODE24" localSheetId="18">""</definedName>
    <definedName name="xlvar.ENTITY.SELECTIONTYPECODE24" localSheetId="19">""</definedName>
    <definedName name="xlvar.ENTITY.SELECTIONTYPECODE24" localSheetId="2">""</definedName>
    <definedName name="xlvar.ENTITY.SELECTIONTYPECODE28" localSheetId="1">""</definedName>
    <definedName name="xlvar.ENTITY.SELECTIONTYPECODE28" localSheetId="4">""</definedName>
    <definedName name="xlvar.ENTITY.SELECTIONTYPECODE28" localSheetId="3">""</definedName>
    <definedName name="xlvar.ENTITY.SELECTIONTYPECODE28" localSheetId="5">""</definedName>
    <definedName name="xlvar.ENTITY.SELECTIONTYPECODE28" localSheetId="6">""</definedName>
    <definedName name="xlvar.ENTITY.SELECTIONTYPECODE28" localSheetId="7">""</definedName>
    <definedName name="xlvar.ENTITY.SELECTIONTYPECODE28" localSheetId="8">""</definedName>
    <definedName name="xlvar.ENTITY.SELECTIONTYPECODE28" localSheetId="9">""</definedName>
    <definedName name="xlvar.ENTITY.SELECTIONTYPECODE28" localSheetId="10">""</definedName>
    <definedName name="xlvar.ENTITY.SELECTIONTYPECODE28" localSheetId="11">""</definedName>
    <definedName name="xlvar.ENTITY.SELECTIONTYPECODE28" localSheetId="12">""</definedName>
    <definedName name="xlvar.ENTITY.SELECTIONTYPECODE28" localSheetId="13">""</definedName>
    <definedName name="xlvar.ENTITY.SELECTIONTYPECODE28" localSheetId="14">""</definedName>
    <definedName name="xlvar.ENTITY.SELECTIONTYPECODE28" localSheetId="15">""</definedName>
    <definedName name="xlvar.ENTITY.SELECTIONTYPECODE28" localSheetId="16">""</definedName>
    <definedName name="xlvar.ENTITY.SELECTIONTYPECODE28" localSheetId="17">""</definedName>
    <definedName name="xlvar.ENTITY.SELECTIONTYPECODE28" localSheetId="18">""</definedName>
    <definedName name="xlvar.ENTITY.SELECTIONTYPECODE28" localSheetId="19">""</definedName>
    <definedName name="xlvar.ENTITY.SELECTIONTYPECODE28" localSheetId="2">""</definedName>
    <definedName name="xlvar.ENTITY.SELECTIONTYPECODE29" localSheetId="1">""</definedName>
    <definedName name="xlvar.ENTITY.SELECTIONTYPECODE29" localSheetId="4">""</definedName>
    <definedName name="xlvar.ENTITY.SELECTIONTYPECODE29" localSheetId="3">""</definedName>
    <definedName name="xlvar.ENTITY.SELECTIONTYPECODE29" localSheetId="5">""</definedName>
    <definedName name="xlvar.ENTITY.SELECTIONTYPECODE29" localSheetId="6">""</definedName>
    <definedName name="xlvar.ENTITY.SELECTIONTYPECODE29" localSheetId="7">""</definedName>
    <definedName name="xlvar.ENTITY.SELECTIONTYPECODE29" localSheetId="8">""</definedName>
    <definedName name="xlvar.ENTITY.SELECTIONTYPECODE29" localSheetId="9">""</definedName>
    <definedName name="xlvar.ENTITY.SELECTIONTYPECODE29" localSheetId="10">""</definedName>
    <definedName name="xlvar.ENTITY.SELECTIONTYPECODE29" localSheetId="11">""</definedName>
    <definedName name="xlvar.ENTITY.SELECTIONTYPECODE29" localSheetId="12">""</definedName>
    <definedName name="xlvar.ENTITY.SELECTIONTYPECODE29" localSheetId="13">""</definedName>
    <definedName name="xlvar.ENTITY.SELECTIONTYPECODE29" localSheetId="14">""</definedName>
    <definedName name="xlvar.ENTITY.SELECTIONTYPECODE29" localSheetId="15">""</definedName>
    <definedName name="xlvar.ENTITY.SELECTIONTYPECODE29" localSheetId="16">""</definedName>
    <definedName name="xlvar.ENTITY.SELECTIONTYPECODE29" localSheetId="17">""</definedName>
    <definedName name="xlvar.ENTITY.SELECTIONTYPECODE29" localSheetId="18">""</definedName>
    <definedName name="xlvar.ENTITY.SELECTIONTYPECODE29" localSheetId="19">""</definedName>
    <definedName name="xlvar.ENTITY.SELECTIONTYPECODE29" localSheetId="2">""</definedName>
    <definedName name="xlvar.ENTITY.SELECTIONTYPECODE3" localSheetId="1">""</definedName>
    <definedName name="xlvar.ENTITY.SELECTIONTYPECODE3" localSheetId="4">""</definedName>
    <definedName name="xlvar.ENTITY.SELECTIONTYPECODE3" localSheetId="3">""</definedName>
    <definedName name="xlvar.ENTITY.SELECTIONTYPECODE3" localSheetId="5">""</definedName>
    <definedName name="xlvar.ENTITY.SELECTIONTYPECODE3" localSheetId="6">""</definedName>
    <definedName name="xlvar.ENTITY.SELECTIONTYPECODE3" localSheetId="7">""</definedName>
    <definedName name="xlvar.ENTITY.SELECTIONTYPECODE3" localSheetId="8">""</definedName>
    <definedName name="xlvar.ENTITY.SELECTIONTYPECODE3" localSheetId="9">""</definedName>
    <definedName name="xlvar.ENTITY.SELECTIONTYPECODE3" localSheetId="10">""</definedName>
    <definedName name="xlvar.ENTITY.SELECTIONTYPECODE3" localSheetId="11">""</definedName>
    <definedName name="xlvar.ENTITY.SELECTIONTYPECODE3" localSheetId="12">""</definedName>
    <definedName name="xlvar.ENTITY.SELECTIONTYPECODE3" localSheetId="13">""</definedName>
    <definedName name="xlvar.ENTITY.SELECTIONTYPECODE3" localSheetId="14">""</definedName>
    <definedName name="xlvar.ENTITY.SELECTIONTYPECODE3" localSheetId="15">""</definedName>
    <definedName name="xlvar.ENTITY.SELECTIONTYPECODE3" localSheetId="16">""</definedName>
    <definedName name="xlvar.ENTITY.SELECTIONTYPECODE3" localSheetId="17">""</definedName>
    <definedName name="xlvar.ENTITY.SELECTIONTYPECODE3" localSheetId="18">""</definedName>
    <definedName name="xlvar.ENTITY.SELECTIONTYPECODE3" localSheetId="19">""</definedName>
    <definedName name="xlvar.ENTITY.SELECTIONTYPECODE3" localSheetId="2">""</definedName>
    <definedName name="xlvar.ENTITY.SELECTIONTYPECODE4" localSheetId="1">""</definedName>
    <definedName name="xlvar.ENTITY.SELECTIONTYPECODE4" localSheetId="4">""</definedName>
    <definedName name="xlvar.ENTITY.SELECTIONTYPECODE4" localSheetId="3">""</definedName>
    <definedName name="xlvar.ENTITY.SELECTIONTYPECODE4" localSheetId="5">""</definedName>
    <definedName name="xlvar.ENTITY.SELECTIONTYPECODE4" localSheetId="6">""</definedName>
    <definedName name="xlvar.ENTITY.SELECTIONTYPECODE4" localSheetId="7">""</definedName>
    <definedName name="xlvar.ENTITY.SELECTIONTYPECODE4" localSheetId="8">""</definedName>
    <definedName name="xlvar.ENTITY.SELECTIONTYPECODE4" localSheetId="9">""</definedName>
    <definedName name="xlvar.ENTITY.SELECTIONTYPECODE4" localSheetId="10">""</definedName>
    <definedName name="xlvar.ENTITY.SELECTIONTYPECODE4" localSheetId="11">""</definedName>
    <definedName name="xlvar.ENTITY.SELECTIONTYPECODE4" localSheetId="12">""</definedName>
    <definedName name="xlvar.ENTITY.SELECTIONTYPECODE4" localSheetId="13">""</definedName>
    <definedName name="xlvar.ENTITY.SELECTIONTYPECODE4" localSheetId="14">""</definedName>
    <definedName name="xlvar.ENTITY.SELECTIONTYPECODE4" localSheetId="15">""</definedName>
    <definedName name="xlvar.ENTITY.SELECTIONTYPECODE4" localSheetId="16">""</definedName>
    <definedName name="xlvar.ENTITY.SELECTIONTYPECODE4" localSheetId="17">""</definedName>
    <definedName name="xlvar.ENTITY.SELECTIONTYPECODE4" localSheetId="18">""</definedName>
    <definedName name="xlvar.ENTITY.SELECTIONTYPECODE4" localSheetId="19">""</definedName>
    <definedName name="xlvar.ENTITY.SELECTIONTYPECODE4" localSheetId="2">""</definedName>
    <definedName name="xlvar.ENTITY.SELECTIONTYPECODE5" localSheetId="1">""</definedName>
    <definedName name="xlvar.ENTITY.SELECTIONTYPECODE5" localSheetId="4">""</definedName>
    <definedName name="xlvar.ENTITY.SELECTIONTYPECODE5" localSheetId="3">""</definedName>
    <definedName name="xlvar.ENTITY.SELECTIONTYPECODE5" localSheetId="5">""</definedName>
    <definedName name="xlvar.ENTITY.SELECTIONTYPECODE5" localSheetId="6">""</definedName>
    <definedName name="xlvar.ENTITY.SELECTIONTYPECODE5" localSheetId="7">""</definedName>
    <definedName name="xlvar.ENTITY.SELECTIONTYPECODE5" localSheetId="8">""</definedName>
    <definedName name="xlvar.ENTITY.SELECTIONTYPECODE5" localSheetId="9">""</definedName>
    <definedName name="xlvar.ENTITY.SELECTIONTYPECODE5" localSheetId="10">""</definedName>
    <definedName name="xlvar.ENTITY.SELECTIONTYPECODE5" localSheetId="11">""</definedName>
    <definedName name="xlvar.ENTITY.SELECTIONTYPECODE5" localSheetId="12">""</definedName>
    <definedName name="xlvar.ENTITY.SELECTIONTYPECODE5" localSheetId="13">""</definedName>
    <definedName name="xlvar.ENTITY.SELECTIONTYPECODE5" localSheetId="14">""</definedName>
    <definedName name="xlvar.ENTITY.SELECTIONTYPECODE5" localSheetId="15">""</definedName>
    <definedName name="xlvar.ENTITY.SELECTIONTYPECODE5" localSheetId="16">""</definedName>
    <definedName name="xlvar.ENTITY.SELECTIONTYPECODE5" localSheetId="17">""</definedName>
    <definedName name="xlvar.ENTITY.SELECTIONTYPECODE5" localSheetId="18">""</definedName>
    <definedName name="xlvar.ENTITY.SELECTIONTYPECODE5" localSheetId="19">""</definedName>
    <definedName name="xlvar.ENTITY.SELECTIONTYPECODE5" localSheetId="2">""</definedName>
    <definedName name="xlvar.ENTITY.SELECTIONTYPECODE6" localSheetId="1">""</definedName>
    <definedName name="xlvar.ENTITY.SELECTIONTYPECODE6" localSheetId="4">""</definedName>
    <definedName name="xlvar.ENTITY.SELECTIONTYPECODE6" localSheetId="3">""</definedName>
    <definedName name="xlvar.ENTITY.SELECTIONTYPECODE6" localSheetId="5">""</definedName>
    <definedName name="xlvar.ENTITY.SELECTIONTYPECODE6" localSheetId="6">""</definedName>
    <definedName name="xlvar.ENTITY.SELECTIONTYPECODE6" localSheetId="7">""</definedName>
    <definedName name="xlvar.ENTITY.SELECTIONTYPECODE6" localSheetId="8">""</definedName>
    <definedName name="xlvar.ENTITY.SELECTIONTYPECODE6" localSheetId="9">""</definedName>
    <definedName name="xlvar.ENTITY.SELECTIONTYPECODE6" localSheetId="10">""</definedName>
    <definedName name="xlvar.ENTITY.SELECTIONTYPECODE6" localSheetId="11">""</definedName>
    <definedName name="xlvar.ENTITY.SELECTIONTYPECODE6" localSheetId="12">""</definedName>
    <definedName name="xlvar.ENTITY.SELECTIONTYPECODE6" localSheetId="13">""</definedName>
    <definedName name="xlvar.ENTITY.SELECTIONTYPECODE6" localSheetId="14">""</definedName>
    <definedName name="xlvar.ENTITY.SELECTIONTYPECODE6" localSheetId="15">""</definedName>
    <definedName name="xlvar.ENTITY.SELECTIONTYPECODE6" localSheetId="16">""</definedName>
    <definedName name="xlvar.ENTITY.SELECTIONTYPECODE6" localSheetId="17">""</definedName>
    <definedName name="xlvar.ENTITY.SELECTIONTYPECODE6" localSheetId="18">""</definedName>
    <definedName name="xlvar.ENTITY.SELECTIONTYPECODE6" localSheetId="19">""</definedName>
    <definedName name="xlvar.ENTITY.SELECTIONTYPECODE6" localSheetId="2">""</definedName>
    <definedName name="xlvar.ENTITY.SELECTIONTYPECODE7" localSheetId="1">""</definedName>
    <definedName name="xlvar.ENTITY.SELECTIONTYPECODE7" localSheetId="4">""</definedName>
    <definedName name="xlvar.ENTITY.SELECTIONTYPECODE7" localSheetId="3">""</definedName>
    <definedName name="xlvar.ENTITY.SELECTIONTYPECODE7" localSheetId="5">""</definedName>
    <definedName name="xlvar.ENTITY.SELECTIONTYPECODE7" localSheetId="6">""</definedName>
    <definedName name="xlvar.ENTITY.SELECTIONTYPECODE7" localSheetId="7">""</definedName>
    <definedName name="xlvar.ENTITY.SELECTIONTYPECODE7" localSheetId="8">""</definedName>
    <definedName name="xlvar.ENTITY.SELECTIONTYPECODE7" localSheetId="9">""</definedName>
    <definedName name="xlvar.ENTITY.SELECTIONTYPECODE7" localSheetId="10">""</definedName>
    <definedName name="xlvar.ENTITY.SELECTIONTYPECODE7" localSheetId="11">""</definedName>
    <definedName name="xlvar.ENTITY.SELECTIONTYPECODE7" localSheetId="12">""</definedName>
    <definedName name="xlvar.ENTITY.SELECTIONTYPECODE7" localSheetId="13">""</definedName>
    <definedName name="xlvar.ENTITY.SELECTIONTYPECODE7" localSheetId="14">""</definedName>
    <definedName name="xlvar.ENTITY.SELECTIONTYPECODE7" localSheetId="15">""</definedName>
    <definedName name="xlvar.ENTITY.SELECTIONTYPECODE7" localSheetId="16">""</definedName>
    <definedName name="xlvar.ENTITY.SELECTIONTYPECODE7" localSheetId="17">""</definedName>
    <definedName name="xlvar.ENTITY.SELECTIONTYPECODE7" localSheetId="18">""</definedName>
    <definedName name="xlvar.ENTITY.SELECTIONTYPECODE7" localSheetId="19">""</definedName>
    <definedName name="xlvar.ENTITY.SELECTIONTYPECODE7" localSheetId="2">""</definedName>
    <definedName name="xlvar.ENTITY.SELECTIONTYPECODE9" localSheetId="1">""</definedName>
    <definedName name="xlvar.ENTITY.SELECTIONTYPECODE9" localSheetId="4">""</definedName>
    <definedName name="xlvar.ENTITY.SELECTIONTYPECODE9" localSheetId="3">""</definedName>
    <definedName name="xlvar.ENTITY.SELECTIONTYPECODE9" localSheetId="5">""</definedName>
    <definedName name="xlvar.ENTITY.SELECTIONTYPECODE9" localSheetId="6">""</definedName>
    <definedName name="xlvar.ENTITY.SELECTIONTYPECODE9" localSheetId="7">""</definedName>
    <definedName name="xlvar.ENTITY.SELECTIONTYPECODE9" localSheetId="8">""</definedName>
    <definedName name="xlvar.ENTITY.SELECTIONTYPECODE9" localSheetId="9">""</definedName>
    <definedName name="xlvar.ENTITY.SELECTIONTYPECODE9" localSheetId="10">""</definedName>
    <definedName name="xlvar.ENTITY.SELECTIONTYPECODE9" localSheetId="11">""</definedName>
    <definedName name="xlvar.ENTITY.SELECTIONTYPECODE9" localSheetId="12">""</definedName>
    <definedName name="xlvar.ENTITY.SELECTIONTYPECODE9" localSheetId="13">""</definedName>
    <definedName name="xlvar.ENTITY.SELECTIONTYPECODE9" localSheetId="14">""</definedName>
    <definedName name="xlvar.ENTITY.SELECTIONTYPECODE9" localSheetId="15">""</definedName>
    <definedName name="xlvar.ENTITY.SELECTIONTYPECODE9" localSheetId="16">""</definedName>
    <definedName name="xlvar.ENTITY.SELECTIONTYPECODE9" localSheetId="17">""</definedName>
    <definedName name="xlvar.ENTITY.SELECTIONTYPECODE9" localSheetId="18">""</definedName>
    <definedName name="xlvar.ENTITY.SELECTIONTYPECODE9" localSheetId="19">""</definedName>
    <definedName name="xlvar.ENTITY.SELECTIONTYPECODE9" localSheetId="2">""</definedName>
    <definedName name="xlvar.ENTITY.SHORTDESCRIPTION" localSheetId="1">"WellingtonCC"</definedName>
    <definedName name="xlvar.ENTITY.SHORTDESCRIPTION" localSheetId="4">"WellingtonCC"</definedName>
    <definedName name="xlvar.ENTITY.SHORTDESCRIPTION" localSheetId="3">"WellingtonCC"</definedName>
    <definedName name="xlvar.ENTITY.SHORTDESCRIPTION" localSheetId="5">"WellingtonCC"</definedName>
    <definedName name="xlvar.ENTITY.SHORTDESCRIPTION" localSheetId="6">"WellingtonCC"</definedName>
    <definedName name="xlvar.ENTITY.SHORTDESCRIPTION" localSheetId="7">"WellingtonCC"</definedName>
    <definedName name="xlvar.ENTITY.SHORTDESCRIPTION" localSheetId="8">"WellingtonCC"</definedName>
    <definedName name="xlvar.ENTITY.SHORTDESCRIPTION" localSheetId="9">"WellingtonCC"</definedName>
    <definedName name="xlvar.ENTITY.SHORTDESCRIPTION" localSheetId="10">"WellingtonCC"</definedName>
    <definedName name="xlvar.ENTITY.SHORTDESCRIPTION" localSheetId="11">"WellingtonCC"</definedName>
    <definedName name="xlvar.ENTITY.SHORTDESCRIPTION" localSheetId="12">"WellingtonCC"</definedName>
    <definedName name="xlvar.ENTITY.SHORTDESCRIPTION" localSheetId="13">"WellingtonCC"</definedName>
    <definedName name="xlvar.ENTITY.SHORTDESCRIPTION" localSheetId="14">"WellingtonCC"</definedName>
    <definedName name="xlvar.ENTITY.SHORTDESCRIPTION" localSheetId="15">"WellingtonCC"</definedName>
    <definedName name="xlvar.ENTITY.SHORTDESCRIPTION" localSheetId="16">"WellingtonCC"</definedName>
    <definedName name="xlvar.ENTITY.SHORTDESCRIPTION" localSheetId="17">"WellingtonCC"</definedName>
    <definedName name="xlvar.ENTITY.SHORTDESCRIPTION" localSheetId="18">"WellingtonCC"</definedName>
    <definedName name="xlvar.ENTITY.SHORTDESCRIPTION" localSheetId="19">"WellingtonCC"</definedName>
    <definedName name="xlvar.ENTITY.SHORTDESCRIPTION" localSheetId="2">"WellingtonCC"</definedName>
    <definedName name="xlvar.ENTITY.SINGLECURRENCYTYPE" localSheetId="1">"N"</definedName>
    <definedName name="xlvar.ENTITY.SINGLECURRENCYTYPE" localSheetId="4">"N"</definedName>
    <definedName name="xlvar.ENTITY.SINGLECURRENCYTYPE" localSheetId="3">"N"</definedName>
    <definedName name="xlvar.ENTITY.SINGLECURRENCYTYPE" localSheetId="5">"N"</definedName>
    <definedName name="xlvar.ENTITY.SINGLECURRENCYTYPE" localSheetId="6">"N"</definedName>
    <definedName name="xlvar.ENTITY.SINGLECURRENCYTYPE" localSheetId="7">"N"</definedName>
    <definedName name="xlvar.ENTITY.SINGLECURRENCYTYPE" localSheetId="8">"N"</definedName>
    <definedName name="xlvar.ENTITY.SINGLECURRENCYTYPE" localSheetId="9">"N"</definedName>
    <definedName name="xlvar.ENTITY.SINGLECURRENCYTYPE" localSheetId="10">"N"</definedName>
    <definedName name="xlvar.ENTITY.SINGLECURRENCYTYPE" localSheetId="11">"N"</definedName>
    <definedName name="xlvar.ENTITY.SINGLECURRENCYTYPE" localSheetId="12">"N"</definedName>
    <definedName name="xlvar.ENTITY.SINGLECURRENCYTYPE" localSheetId="13">"N"</definedName>
    <definedName name="xlvar.ENTITY.SINGLECURRENCYTYPE" localSheetId="14">"N"</definedName>
    <definedName name="xlvar.ENTITY.SINGLECURRENCYTYPE" localSheetId="15">"N"</definedName>
    <definedName name="xlvar.ENTITY.SINGLECURRENCYTYPE" localSheetId="16">"N"</definedName>
    <definedName name="xlvar.ENTITY.SINGLECURRENCYTYPE" localSheetId="17">"N"</definedName>
    <definedName name="xlvar.ENTITY.SINGLECURRENCYTYPE" localSheetId="18">"N"</definedName>
    <definedName name="xlvar.ENTITY.SINGLECURRENCYTYPE" localSheetId="19">"N"</definedName>
    <definedName name="xlvar.ENTITY.SINGLECURRENCYTYPE" localSheetId="2">"N"</definedName>
    <definedName name="xlvar.ENTITY.SOUNDSLIKENAME" localSheetId="1">""</definedName>
    <definedName name="xlvar.ENTITY.SOUNDSLIKENAME" localSheetId="4">""</definedName>
    <definedName name="xlvar.ENTITY.SOUNDSLIKENAME" localSheetId="3">""</definedName>
    <definedName name="xlvar.ENTITY.SOUNDSLIKENAME" localSheetId="5">""</definedName>
    <definedName name="xlvar.ENTITY.SOUNDSLIKENAME" localSheetId="6">""</definedName>
    <definedName name="xlvar.ENTITY.SOUNDSLIKENAME" localSheetId="7">""</definedName>
    <definedName name="xlvar.ENTITY.SOUNDSLIKENAME" localSheetId="8">""</definedName>
    <definedName name="xlvar.ENTITY.SOUNDSLIKENAME" localSheetId="9">""</definedName>
    <definedName name="xlvar.ENTITY.SOUNDSLIKENAME" localSheetId="10">""</definedName>
    <definedName name="xlvar.ENTITY.SOUNDSLIKENAME" localSheetId="11">""</definedName>
    <definedName name="xlvar.ENTITY.SOUNDSLIKENAME" localSheetId="12">""</definedName>
    <definedName name="xlvar.ENTITY.SOUNDSLIKENAME" localSheetId="13">""</definedName>
    <definedName name="xlvar.ENTITY.SOUNDSLIKENAME" localSheetId="14">""</definedName>
    <definedName name="xlvar.ENTITY.SOUNDSLIKENAME" localSheetId="15">""</definedName>
    <definedName name="xlvar.ENTITY.SOUNDSLIKENAME" localSheetId="16">""</definedName>
    <definedName name="xlvar.ENTITY.SOUNDSLIKENAME" localSheetId="17">""</definedName>
    <definedName name="xlvar.ENTITY.SOUNDSLIKENAME" localSheetId="18">""</definedName>
    <definedName name="xlvar.ENTITY.SOUNDSLIKENAME" localSheetId="19">""</definedName>
    <definedName name="xlvar.ENTITY.SOUNDSLIKENAME" localSheetId="2">""</definedName>
    <definedName name="xlvar.ENTITY.STATUS" localSheetId="1">"A"</definedName>
    <definedName name="xlvar.ENTITY.STATUS" localSheetId="4">"A"</definedName>
    <definedName name="xlvar.ENTITY.STATUS" localSheetId="3">"A"</definedName>
    <definedName name="xlvar.ENTITY.STATUS" localSheetId="5">"A"</definedName>
    <definedName name="xlvar.ENTITY.STATUS" localSheetId="6">"A"</definedName>
    <definedName name="xlvar.ENTITY.STATUS" localSheetId="7">"A"</definedName>
    <definedName name="xlvar.ENTITY.STATUS" localSheetId="8">"A"</definedName>
    <definedName name="xlvar.ENTITY.STATUS" localSheetId="9">"A"</definedName>
    <definedName name="xlvar.ENTITY.STATUS" localSheetId="10">"A"</definedName>
    <definedName name="xlvar.ENTITY.STATUS" localSheetId="11">"A"</definedName>
    <definedName name="xlvar.ENTITY.STATUS" localSheetId="12">"A"</definedName>
    <definedName name="xlvar.ENTITY.STATUS" localSheetId="13">"A"</definedName>
    <definedName name="xlvar.ENTITY.STATUS" localSheetId="14">"A"</definedName>
    <definedName name="xlvar.ENTITY.STATUS" localSheetId="15">"A"</definedName>
    <definedName name="xlvar.ENTITY.STATUS" localSheetId="16">"A"</definedName>
    <definedName name="xlvar.ENTITY.STATUS" localSheetId="17">"A"</definedName>
    <definedName name="xlvar.ENTITY.STATUS" localSheetId="18">"A"</definedName>
    <definedName name="xlvar.ENTITY.STATUS" localSheetId="19">"A"</definedName>
    <definedName name="xlvar.ENTITY.STATUS" localSheetId="2">"A"</definedName>
    <definedName name="xlvar.ENTITY.SUPPRESSSTATEMENT" localSheetId="1">""</definedName>
    <definedName name="xlvar.ENTITY.SUPPRESSSTATEMENT" localSheetId="4">""</definedName>
    <definedName name="xlvar.ENTITY.SUPPRESSSTATEMENT" localSheetId="3">""</definedName>
    <definedName name="xlvar.ENTITY.SUPPRESSSTATEMENT" localSheetId="5">""</definedName>
    <definedName name="xlvar.ENTITY.SUPPRESSSTATEMENT" localSheetId="6">""</definedName>
    <definedName name="xlvar.ENTITY.SUPPRESSSTATEMENT" localSheetId="7">""</definedName>
    <definedName name="xlvar.ENTITY.SUPPRESSSTATEMENT" localSheetId="8">""</definedName>
    <definedName name="xlvar.ENTITY.SUPPRESSSTATEMENT" localSheetId="9">""</definedName>
    <definedName name="xlvar.ENTITY.SUPPRESSSTATEMENT" localSheetId="10">""</definedName>
    <definedName name="xlvar.ENTITY.SUPPRESSSTATEMENT" localSheetId="11">""</definedName>
    <definedName name="xlvar.ENTITY.SUPPRESSSTATEMENT" localSheetId="12">""</definedName>
    <definedName name="xlvar.ENTITY.SUPPRESSSTATEMENT" localSheetId="13">""</definedName>
    <definedName name="xlvar.ENTITY.SUPPRESSSTATEMENT" localSheetId="14">""</definedName>
    <definedName name="xlvar.ENTITY.SUPPRESSSTATEMENT" localSheetId="15">""</definedName>
    <definedName name="xlvar.ENTITY.SUPPRESSSTATEMENT" localSheetId="16">""</definedName>
    <definedName name="xlvar.ENTITY.SUPPRESSSTATEMENT" localSheetId="17">""</definedName>
    <definedName name="xlvar.ENTITY.SUPPRESSSTATEMENT" localSheetId="18">""</definedName>
    <definedName name="xlvar.ENTITY.SUPPRESSSTATEMENT" localSheetId="19">""</definedName>
    <definedName name="xlvar.ENTITY.SUPPRESSSTATEMENT" localSheetId="2">""</definedName>
    <definedName name="xlvar.ENTITY.TERMSCALCULATION" localSheetId="1">"D1"</definedName>
    <definedName name="xlvar.ENTITY.TERMSCALCULATION" localSheetId="4">"D1"</definedName>
    <definedName name="xlvar.ENTITY.TERMSCALCULATION" localSheetId="3">"D1"</definedName>
    <definedName name="xlvar.ENTITY.TERMSCALCULATION" localSheetId="5">"D1"</definedName>
    <definedName name="xlvar.ENTITY.TERMSCALCULATION" localSheetId="6">"D1"</definedName>
    <definedName name="xlvar.ENTITY.TERMSCALCULATION" localSheetId="7">"D1"</definedName>
    <definedName name="xlvar.ENTITY.TERMSCALCULATION" localSheetId="8">"D1"</definedName>
    <definedName name="xlvar.ENTITY.TERMSCALCULATION" localSheetId="9">"D1"</definedName>
    <definedName name="xlvar.ENTITY.TERMSCALCULATION" localSheetId="10">"D1"</definedName>
    <definedName name="xlvar.ENTITY.TERMSCALCULATION" localSheetId="11">"D1"</definedName>
    <definedName name="xlvar.ENTITY.TERMSCALCULATION" localSheetId="12">"D1"</definedName>
    <definedName name="xlvar.ENTITY.TERMSCALCULATION" localSheetId="13">"D1"</definedName>
    <definedName name="xlvar.ENTITY.TERMSCALCULATION" localSheetId="14">"D1"</definedName>
    <definedName name="xlvar.ENTITY.TERMSCALCULATION" localSheetId="15">"D1"</definedName>
    <definedName name="xlvar.ENTITY.TERMSCALCULATION" localSheetId="16">"D1"</definedName>
    <definedName name="xlvar.ENTITY.TERMSCALCULATION" localSheetId="17">"D1"</definedName>
    <definedName name="xlvar.ENTITY.TERMSCALCULATION" localSheetId="18">"D1"</definedName>
    <definedName name="xlvar.ENTITY.TERMSCALCULATION" localSheetId="19">"D1"</definedName>
    <definedName name="xlvar.ENTITY.TERMSCALCULATION" localSheetId="2">"D1"</definedName>
    <definedName name="xlvar.ENTITY.TERMSMETHOD" localSheetId="1">"N"</definedName>
    <definedName name="xlvar.ENTITY.TERMSMETHOD" localSheetId="4">"N"</definedName>
    <definedName name="xlvar.ENTITY.TERMSMETHOD" localSheetId="3">"N"</definedName>
    <definedName name="xlvar.ENTITY.TERMSMETHOD" localSheetId="5">"N"</definedName>
    <definedName name="xlvar.ENTITY.TERMSMETHOD" localSheetId="6">"N"</definedName>
    <definedName name="xlvar.ENTITY.TERMSMETHOD" localSheetId="7">"N"</definedName>
    <definedName name="xlvar.ENTITY.TERMSMETHOD" localSheetId="8">"N"</definedName>
    <definedName name="xlvar.ENTITY.TERMSMETHOD" localSheetId="9">"N"</definedName>
    <definedName name="xlvar.ENTITY.TERMSMETHOD" localSheetId="10">"N"</definedName>
    <definedName name="xlvar.ENTITY.TERMSMETHOD" localSheetId="11">"N"</definedName>
    <definedName name="xlvar.ENTITY.TERMSMETHOD" localSheetId="12">"N"</definedName>
    <definedName name="xlvar.ENTITY.TERMSMETHOD" localSheetId="13">"N"</definedName>
    <definedName name="xlvar.ENTITY.TERMSMETHOD" localSheetId="14">"N"</definedName>
    <definedName name="xlvar.ENTITY.TERMSMETHOD" localSheetId="15">"N"</definedName>
    <definedName name="xlvar.ENTITY.TERMSMETHOD" localSheetId="16">"N"</definedName>
    <definedName name="xlvar.ENTITY.TERMSMETHOD" localSheetId="17">"N"</definedName>
    <definedName name="xlvar.ENTITY.TERMSMETHOD" localSheetId="18">"N"</definedName>
    <definedName name="xlvar.ENTITY.TERMSMETHOD" localSheetId="19">"N"</definedName>
    <definedName name="xlvar.ENTITY.TERMSMETHOD" localSheetId="2">"N"</definedName>
    <definedName name="xlvar.ENTITY.USERFIELD1" localSheetId="1">""</definedName>
    <definedName name="xlvar.ENTITY.USERFIELD1" localSheetId="4">""</definedName>
    <definedName name="xlvar.ENTITY.USERFIELD1" localSheetId="3">""</definedName>
    <definedName name="xlvar.ENTITY.USERFIELD1" localSheetId="5">""</definedName>
    <definedName name="xlvar.ENTITY.USERFIELD1" localSheetId="6">""</definedName>
    <definedName name="xlvar.ENTITY.USERFIELD1" localSheetId="7">""</definedName>
    <definedName name="xlvar.ENTITY.USERFIELD1" localSheetId="8">""</definedName>
    <definedName name="xlvar.ENTITY.USERFIELD1" localSheetId="9">""</definedName>
    <definedName name="xlvar.ENTITY.USERFIELD1" localSheetId="10">""</definedName>
    <definedName name="xlvar.ENTITY.USERFIELD1" localSheetId="11">""</definedName>
    <definedName name="xlvar.ENTITY.USERFIELD1" localSheetId="12">""</definedName>
    <definedName name="xlvar.ENTITY.USERFIELD1" localSheetId="13">""</definedName>
    <definedName name="xlvar.ENTITY.USERFIELD1" localSheetId="14">""</definedName>
    <definedName name="xlvar.ENTITY.USERFIELD1" localSheetId="15">""</definedName>
    <definedName name="xlvar.ENTITY.USERFIELD1" localSheetId="16">""</definedName>
    <definedName name="xlvar.ENTITY.USERFIELD1" localSheetId="17">""</definedName>
    <definedName name="xlvar.ENTITY.USERFIELD1" localSheetId="18">""</definedName>
    <definedName name="xlvar.ENTITY.USERFIELD1" localSheetId="19">""</definedName>
    <definedName name="xlvar.ENTITY.USERFIELD1" localSheetId="2">""</definedName>
    <definedName name="xlvar.ENTITY.USERFIELD10" localSheetId="1">""</definedName>
    <definedName name="xlvar.ENTITY.USERFIELD10" localSheetId="4">""</definedName>
    <definedName name="xlvar.ENTITY.USERFIELD10" localSheetId="3">""</definedName>
    <definedName name="xlvar.ENTITY.USERFIELD10" localSheetId="5">""</definedName>
    <definedName name="xlvar.ENTITY.USERFIELD10" localSheetId="6">""</definedName>
    <definedName name="xlvar.ENTITY.USERFIELD10" localSheetId="7">""</definedName>
    <definedName name="xlvar.ENTITY.USERFIELD10" localSheetId="8">""</definedName>
    <definedName name="xlvar.ENTITY.USERFIELD10" localSheetId="9">""</definedName>
    <definedName name="xlvar.ENTITY.USERFIELD10" localSheetId="10">""</definedName>
    <definedName name="xlvar.ENTITY.USERFIELD10" localSheetId="11">""</definedName>
    <definedName name="xlvar.ENTITY.USERFIELD10" localSheetId="12">""</definedName>
    <definedName name="xlvar.ENTITY.USERFIELD10" localSheetId="13">""</definedName>
    <definedName name="xlvar.ENTITY.USERFIELD10" localSheetId="14">""</definedName>
    <definedName name="xlvar.ENTITY.USERFIELD10" localSheetId="15">""</definedName>
    <definedName name="xlvar.ENTITY.USERFIELD10" localSheetId="16">""</definedName>
    <definedName name="xlvar.ENTITY.USERFIELD10" localSheetId="17">""</definedName>
    <definedName name="xlvar.ENTITY.USERFIELD10" localSheetId="18">""</definedName>
    <definedName name="xlvar.ENTITY.USERFIELD10" localSheetId="19">""</definedName>
    <definedName name="xlvar.ENTITY.USERFIELD10" localSheetId="2">""</definedName>
    <definedName name="xlvar.ENTITY.USERFIELD2" localSheetId="1">""</definedName>
    <definedName name="xlvar.ENTITY.USERFIELD2" localSheetId="4">""</definedName>
    <definedName name="xlvar.ENTITY.USERFIELD2" localSheetId="3">""</definedName>
    <definedName name="xlvar.ENTITY.USERFIELD2" localSheetId="5">""</definedName>
    <definedName name="xlvar.ENTITY.USERFIELD2" localSheetId="6">""</definedName>
    <definedName name="xlvar.ENTITY.USERFIELD2" localSheetId="7">""</definedName>
    <definedName name="xlvar.ENTITY.USERFIELD2" localSheetId="8">""</definedName>
    <definedName name="xlvar.ENTITY.USERFIELD2" localSheetId="9">""</definedName>
    <definedName name="xlvar.ENTITY.USERFIELD2" localSheetId="10">""</definedName>
    <definedName name="xlvar.ENTITY.USERFIELD2" localSheetId="11">""</definedName>
    <definedName name="xlvar.ENTITY.USERFIELD2" localSheetId="12">""</definedName>
    <definedName name="xlvar.ENTITY.USERFIELD2" localSheetId="13">""</definedName>
    <definedName name="xlvar.ENTITY.USERFIELD2" localSheetId="14">""</definedName>
    <definedName name="xlvar.ENTITY.USERFIELD2" localSheetId="15">""</definedName>
    <definedName name="xlvar.ENTITY.USERFIELD2" localSheetId="16">""</definedName>
    <definedName name="xlvar.ENTITY.USERFIELD2" localSheetId="17">""</definedName>
    <definedName name="xlvar.ENTITY.USERFIELD2" localSheetId="18">""</definedName>
    <definedName name="xlvar.ENTITY.USERFIELD2" localSheetId="19">""</definedName>
    <definedName name="xlvar.ENTITY.USERFIELD2" localSheetId="2">""</definedName>
    <definedName name="xlvar.ENTITY.USERFIELD3" localSheetId="1">""</definedName>
    <definedName name="xlvar.ENTITY.USERFIELD3" localSheetId="4">""</definedName>
    <definedName name="xlvar.ENTITY.USERFIELD3" localSheetId="3">""</definedName>
    <definedName name="xlvar.ENTITY.USERFIELD3" localSheetId="5">""</definedName>
    <definedName name="xlvar.ENTITY.USERFIELD3" localSheetId="6">""</definedName>
    <definedName name="xlvar.ENTITY.USERFIELD3" localSheetId="7">""</definedName>
    <definedName name="xlvar.ENTITY.USERFIELD3" localSheetId="8">""</definedName>
    <definedName name="xlvar.ENTITY.USERFIELD3" localSheetId="9">""</definedName>
    <definedName name="xlvar.ENTITY.USERFIELD3" localSheetId="10">""</definedName>
    <definedName name="xlvar.ENTITY.USERFIELD3" localSheetId="11">""</definedName>
    <definedName name="xlvar.ENTITY.USERFIELD3" localSheetId="12">""</definedName>
    <definedName name="xlvar.ENTITY.USERFIELD3" localSheetId="13">""</definedName>
    <definedName name="xlvar.ENTITY.USERFIELD3" localSheetId="14">""</definedName>
    <definedName name="xlvar.ENTITY.USERFIELD3" localSheetId="15">""</definedName>
    <definedName name="xlvar.ENTITY.USERFIELD3" localSheetId="16">""</definedName>
    <definedName name="xlvar.ENTITY.USERFIELD3" localSheetId="17">""</definedName>
    <definedName name="xlvar.ENTITY.USERFIELD3" localSheetId="18">""</definedName>
    <definedName name="xlvar.ENTITY.USERFIELD3" localSheetId="19">""</definedName>
    <definedName name="xlvar.ENTITY.USERFIELD3" localSheetId="2">""</definedName>
    <definedName name="xlvar.ENTITY.VATERATETYPEDEFAULT" localSheetId="1">"I"</definedName>
    <definedName name="xlvar.ENTITY.VATERATETYPEDEFAULT" localSheetId="4">"I"</definedName>
    <definedName name="xlvar.ENTITY.VATERATETYPEDEFAULT" localSheetId="3">"I"</definedName>
    <definedName name="xlvar.ENTITY.VATERATETYPEDEFAULT" localSheetId="5">"I"</definedName>
    <definedName name="xlvar.ENTITY.VATERATETYPEDEFAULT" localSheetId="6">"I"</definedName>
    <definedName name="xlvar.ENTITY.VATERATETYPEDEFAULT" localSheetId="7">"I"</definedName>
    <definedName name="xlvar.ENTITY.VATERATETYPEDEFAULT" localSheetId="8">"I"</definedName>
    <definedName name="xlvar.ENTITY.VATERATETYPEDEFAULT" localSheetId="9">"I"</definedName>
    <definedName name="xlvar.ENTITY.VATERATETYPEDEFAULT" localSheetId="10">"I"</definedName>
    <definedName name="xlvar.ENTITY.VATERATETYPEDEFAULT" localSheetId="11">"I"</definedName>
    <definedName name="xlvar.ENTITY.VATERATETYPEDEFAULT" localSheetId="12">"I"</definedName>
    <definedName name="xlvar.ENTITY.VATERATETYPEDEFAULT" localSheetId="13">"I"</definedName>
    <definedName name="xlvar.ENTITY.VATERATETYPEDEFAULT" localSheetId="14">"I"</definedName>
    <definedName name="xlvar.ENTITY.VATERATETYPEDEFAULT" localSheetId="15">"I"</definedName>
    <definedName name="xlvar.ENTITY.VATERATETYPEDEFAULT" localSheetId="16">"I"</definedName>
    <definedName name="xlvar.ENTITY.VATERATETYPEDEFAULT" localSheetId="17">"I"</definedName>
    <definedName name="xlvar.ENTITY.VATERATETYPEDEFAULT" localSheetId="18">"I"</definedName>
    <definedName name="xlvar.ENTITY.VATERATETYPEDEFAULT" localSheetId="19">"I"</definedName>
    <definedName name="xlvar.ENTITY.VATERATETYPEDEFAULT" localSheetId="2">"I"</definedName>
    <definedName name="xlvar.ENTITY.WITHHOLDINGTAXRATE" localSheetId="1">""</definedName>
    <definedName name="xlvar.ENTITY.WITHHOLDINGTAXRATE" localSheetId="4">""</definedName>
    <definedName name="xlvar.ENTITY.WITHHOLDINGTAXRATE" localSheetId="3">""</definedName>
    <definedName name="xlvar.ENTITY.WITHHOLDINGTAXRATE" localSheetId="5">""</definedName>
    <definedName name="xlvar.ENTITY.WITHHOLDINGTAXRATE" localSheetId="6">""</definedName>
    <definedName name="xlvar.ENTITY.WITHHOLDINGTAXRATE" localSheetId="7">""</definedName>
    <definedName name="xlvar.ENTITY.WITHHOLDINGTAXRATE" localSheetId="8">""</definedName>
    <definedName name="xlvar.ENTITY.WITHHOLDINGTAXRATE" localSheetId="9">""</definedName>
    <definedName name="xlvar.ENTITY.WITHHOLDINGTAXRATE" localSheetId="10">""</definedName>
    <definedName name="xlvar.ENTITY.WITHHOLDINGTAXRATE" localSheetId="11">""</definedName>
    <definedName name="xlvar.ENTITY.WITHHOLDINGTAXRATE" localSheetId="12">""</definedName>
    <definedName name="xlvar.ENTITY.WITHHOLDINGTAXRATE" localSheetId="13">""</definedName>
    <definedName name="xlvar.ENTITY.WITHHOLDINGTAXRATE" localSheetId="14">""</definedName>
    <definedName name="xlvar.ENTITY.WITHHOLDINGTAXRATE" localSheetId="15">""</definedName>
    <definedName name="xlvar.ENTITY.WITHHOLDINGTAXRATE" localSheetId="16">""</definedName>
    <definedName name="xlvar.ENTITY.WITHHOLDINGTAXRATE" localSheetId="17">""</definedName>
    <definedName name="xlvar.ENTITY.WITHHOLDINGTAXRATE" localSheetId="18">""</definedName>
    <definedName name="xlvar.ENTITY.WITHHOLDINGTAXRATE" localSheetId="19">""</definedName>
    <definedName name="xlvar.ENTITY.WITHHOLDINGTAXRATE" localSheetId="2">""</definedName>
    <definedName name="xlvar.ENTITY.WITHHOLDINGTAXTYPE" localSheetId="1">"WHT"</definedName>
    <definedName name="xlvar.ENTITY.WITHHOLDINGTAXTYPE" localSheetId="4">"WHT"</definedName>
    <definedName name="xlvar.ENTITY.WITHHOLDINGTAXTYPE" localSheetId="3">"WHT"</definedName>
    <definedName name="xlvar.ENTITY.WITHHOLDINGTAXTYPE" localSheetId="5">"WHT"</definedName>
    <definedName name="xlvar.ENTITY.WITHHOLDINGTAXTYPE" localSheetId="6">"WHT"</definedName>
    <definedName name="xlvar.ENTITY.WITHHOLDINGTAXTYPE" localSheetId="7">"WHT"</definedName>
    <definedName name="xlvar.ENTITY.WITHHOLDINGTAXTYPE" localSheetId="8">"WHT"</definedName>
    <definedName name="xlvar.ENTITY.WITHHOLDINGTAXTYPE" localSheetId="9">"WHT"</definedName>
    <definedName name="xlvar.ENTITY.WITHHOLDINGTAXTYPE" localSheetId="10">"WHT"</definedName>
    <definedName name="xlvar.ENTITY.WITHHOLDINGTAXTYPE" localSheetId="11">"WHT"</definedName>
    <definedName name="xlvar.ENTITY.WITHHOLDINGTAXTYPE" localSheetId="12">"WHT"</definedName>
    <definedName name="xlvar.ENTITY.WITHHOLDINGTAXTYPE" localSheetId="13">"WHT"</definedName>
    <definedName name="xlvar.ENTITY.WITHHOLDINGTAXTYPE" localSheetId="14">"WHT"</definedName>
    <definedName name="xlvar.ENTITY.WITHHOLDINGTAXTYPE" localSheetId="15">"WHT"</definedName>
    <definedName name="xlvar.ENTITY.WITHHOLDINGTAXTYPE" localSheetId="16">"WHT"</definedName>
    <definedName name="xlvar.ENTITY.WITHHOLDINGTAXTYPE" localSheetId="17">"WHT"</definedName>
    <definedName name="xlvar.ENTITY.WITHHOLDINGTAXTYPE" localSheetId="18">"WHT"</definedName>
    <definedName name="xlvar.ENTITY.WITHHOLDINGTAXTYPE" localSheetId="19">"WHT"</definedName>
    <definedName name="xlvar.ENTITY.WITHHOLDINGTAXTYPE" localSheetId="2">"WHT"</definedName>
    <definedName name="xlvar.EXTENDED_CRITERIA" localSheetId="1">""</definedName>
    <definedName name="xlvar.EXTENDED_CRITERIA" localSheetId="4">""</definedName>
    <definedName name="xlvar.EXTENDED_CRITERIA" localSheetId="3">""</definedName>
    <definedName name="xlvar.EXTENDED_CRITERIA" localSheetId="5">""</definedName>
    <definedName name="xlvar.EXTENDED_CRITERIA" localSheetId="6">""</definedName>
    <definedName name="xlvar.EXTENDED_CRITERIA" localSheetId="7">""</definedName>
    <definedName name="xlvar.EXTENDED_CRITERIA" localSheetId="8">""</definedName>
    <definedName name="xlvar.EXTENDED_CRITERIA" localSheetId="9">""</definedName>
    <definedName name="xlvar.EXTENDED_CRITERIA" localSheetId="10">""</definedName>
    <definedName name="xlvar.EXTENDED_CRITERIA" localSheetId="11">""</definedName>
    <definedName name="xlvar.EXTENDED_CRITERIA" localSheetId="12">""</definedName>
    <definedName name="xlvar.EXTENDED_CRITERIA" localSheetId="13">""</definedName>
    <definedName name="xlvar.EXTENDED_CRITERIA" localSheetId="14">""</definedName>
    <definedName name="xlvar.EXTENDED_CRITERIA" localSheetId="15">""</definedName>
    <definedName name="xlvar.EXTENDED_CRITERIA" localSheetId="16">""</definedName>
    <definedName name="xlvar.EXTENDED_CRITERIA" localSheetId="17">""</definedName>
    <definedName name="xlvar.EXTENDED_CRITERIA" localSheetId="18">""</definedName>
    <definedName name="xlvar.EXTENDED_CRITERIA" localSheetId="19">""</definedName>
    <definedName name="xlvar.EXTENDED_CRITERIA" localSheetId="2">""</definedName>
    <definedName name="xlvar.GLBUDLDG" localSheetId="0">"20GLBB09"</definedName>
    <definedName name="xlvar.GLBUDLDG" localSheetId="1">"25GLBUD"</definedName>
    <definedName name="xlvar.GLBUDLDG" localSheetId="4">"25GLBUD"</definedName>
    <definedName name="xlvar.GLBUDLDG" localSheetId="3">"25GLBUD"</definedName>
    <definedName name="xlvar.GLBUDLDG" localSheetId="5">"25GLBUD"</definedName>
    <definedName name="xlvar.GLBUDLDG" localSheetId="6">"25GLBUD"</definedName>
    <definedName name="xlvar.GLBUDLDG" localSheetId="7">"25GLBUD"</definedName>
    <definedName name="xlvar.GLBUDLDG" localSheetId="8">"25GLBUD"</definedName>
    <definedName name="xlvar.GLBUDLDG" localSheetId="9">"25GLBUD"</definedName>
    <definedName name="xlvar.GLBUDLDG" localSheetId="10">"25GLBUD"</definedName>
    <definedName name="xlvar.GLBUDLDG" localSheetId="11">"25GLBUD"</definedName>
    <definedName name="xlvar.GLBUDLDG" localSheetId="12">"25GLBUD"</definedName>
    <definedName name="xlvar.GLBUDLDG" localSheetId="13">"25GLBUD"</definedName>
    <definedName name="xlvar.GLBUDLDG" localSheetId="14">"25GLBUD"</definedName>
    <definedName name="xlvar.GLBUDLDG" localSheetId="15">"25GLBUD"</definedName>
    <definedName name="xlvar.GLBUDLDG" localSheetId="16">"25GLBUD"</definedName>
    <definedName name="xlvar.GLBUDLDG" localSheetId="17">"25GLBUD"</definedName>
    <definedName name="xlvar.GLBUDLDG" localSheetId="18">"25GLBUD"</definedName>
    <definedName name="xlvar.GLBUDLDG" localSheetId="19">"25GLBUD"</definedName>
    <definedName name="xlvar.GLBUDLDG" localSheetId="2">"25GLBUD"</definedName>
    <definedName name="xlvar.GLCURBUD" localSheetId="0">"19GLBBUD"</definedName>
    <definedName name="xlvar.GLCURBUD" localSheetId="1">"24GLBUD"</definedName>
    <definedName name="xlvar.GLCURBUD" localSheetId="4">"24GLBUD"</definedName>
    <definedName name="xlvar.GLCURBUD" localSheetId="3">"24GLBUD"</definedName>
    <definedName name="xlvar.GLCURBUD" localSheetId="5">"24GLBUD"</definedName>
    <definedName name="xlvar.GLCURBUD" localSheetId="6">"24GLBUD"</definedName>
    <definedName name="xlvar.GLCURBUD" localSheetId="7">"24GLBUD"</definedName>
    <definedName name="xlvar.GLCURBUD" localSheetId="8">"24GLBUD"</definedName>
    <definedName name="xlvar.GLCURBUD" localSheetId="9">"24GLBUD"</definedName>
    <definedName name="xlvar.GLCURBUD" localSheetId="10">"24GLBUD"</definedName>
    <definedName name="xlvar.GLCURBUD" localSheetId="11">"24GLBUD"</definedName>
    <definedName name="xlvar.GLCURBUD" localSheetId="12">"24GLBUD"</definedName>
    <definedName name="xlvar.GLCURBUD" localSheetId="13">"24GLBUD"</definedName>
    <definedName name="xlvar.GLCURBUD" localSheetId="14">"24GLBUD"</definedName>
    <definedName name="xlvar.GLCURBUD" localSheetId="15">"24GLBUD"</definedName>
    <definedName name="xlvar.GLCURBUD" localSheetId="16">"24GLBUD"</definedName>
    <definedName name="xlvar.GLCURBUD" localSheetId="17">"24GLBUD"</definedName>
    <definedName name="xlvar.GLCURBUD" localSheetId="18">"24GLBUD"</definedName>
    <definedName name="xlvar.GLCURBUD" localSheetId="19">"24GLBUD"</definedName>
    <definedName name="xlvar.GLCURBUD" localSheetId="2">"24GLBUD"</definedName>
    <definedName name="xlvar.JOB_NO" localSheetId="1">""</definedName>
    <definedName name="xlvar.JOB_NO" localSheetId="4">""</definedName>
    <definedName name="xlvar.JOB_NO" localSheetId="3">""</definedName>
    <definedName name="xlvar.JOB_NO" localSheetId="5">""</definedName>
    <definedName name="xlvar.JOB_NO" localSheetId="6">""</definedName>
    <definedName name="xlvar.JOB_NO" localSheetId="7">""</definedName>
    <definedName name="xlvar.JOB_NO" localSheetId="8">""</definedName>
    <definedName name="xlvar.JOB_NO" localSheetId="9">""</definedName>
    <definedName name="xlvar.JOB_NO" localSheetId="10">""</definedName>
    <definedName name="xlvar.JOB_NO" localSheetId="11">""</definedName>
    <definedName name="xlvar.JOB_NO" localSheetId="12">""</definedName>
    <definedName name="xlvar.JOB_NO" localSheetId="13">""</definedName>
    <definedName name="xlvar.JOB_NO" localSheetId="14">""</definedName>
    <definedName name="xlvar.JOB_NO" localSheetId="15">""</definedName>
    <definedName name="xlvar.JOB_NO" localSheetId="16">""</definedName>
    <definedName name="xlvar.JOB_NO" localSheetId="17">""</definedName>
    <definedName name="xlvar.JOB_NO" localSheetId="18">""</definedName>
    <definedName name="xlvar.JOB_NO" localSheetId="19">""</definedName>
    <definedName name="xlvar.JOB_NO" localSheetId="2">""</definedName>
    <definedName name="xlvar.LTP" localSheetId="0">"LTP"</definedName>
    <definedName name="xlvar.LTP" localSheetId="1">"LTP"</definedName>
    <definedName name="xlvar.LTP" localSheetId="4">"LTP"</definedName>
    <definedName name="xlvar.LTP" localSheetId="3">"LTP"</definedName>
    <definedName name="xlvar.LTP" localSheetId="5">"LTP"</definedName>
    <definedName name="xlvar.LTP" localSheetId="6">"LTP"</definedName>
    <definedName name="xlvar.LTP" localSheetId="7">"LTP"</definedName>
    <definedName name="xlvar.LTP" localSheetId="8">"LTP"</definedName>
    <definedName name="xlvar.LTP" localSheetId="9">"LTP"</definedName>
    <definedName name="xlvar.LTP" localSheetId="10">"LTP"</definedName>
    <definedName name="xlvar.LTP" localSheetId="11">"LTP"</definedName>
    <definedName name="xlvar.LTP" localSheetId="12">"LTP"</definedName>
    <definedName name="xlvar.LTP" localSheetId="13">"LTP"</definedName>
    <definedName name="xlvar.LTP" localSheetId="14">"LTP"</definedName>
    <definedName name="xlvar.LTP" localSheetId="15">"LTP"</definedName>
    <definedName name="xlvar.LTP" localSheetId="16">"LTP"</definedName>
    <definedName name="xlvar.LTP" localSheetId="17">"LTP"</definedName>
    <definedName name="xlvar.LTP" localSheetId="18">"LTP"</definedName>
    <definedName name="xlvar.LTP" localSheetId="19">"LTP"</definedName>
    <definedName name="xlvar.LTP" localSheetId="2">"LTP"</definedName>
    <definedName name="xlvar.LTP.DESCR" localSheetId="0">"Long Term Plan"</definedName>
    <definedName name="xlvar.LTP.DESCR" localSheetId="1">"Long Term Plan"</definedName>
    <definedName name="xlvar.LTP.DESCR" localSheetId="4">"Long Term Plan"</definedName>
    <definedName name="xlvar.LTP.DESCR" localSheetId="3">"Long Term Plan"</definedName>
    <definedName name="xlvar.LTP.DESCR" localSheetId="5">"Long Term Plan"</definedName>
    <definedName name="xlvar.LTP.DESCR" localSheetId="6">"Long Term Plan"</definedName>
    <definedName name="xlvar.LTP.DESCR" localSheetId="7">"Long Term Plan"</definedName>
    <definedName name="xlvar.LTP.DESCR" localSheetId="8">"Long Term Plan"</definedName>
    <definedName name="xlvar.LTP.DESCR" localSheetId="9">"Long Term Plan"</definedName>
    <definedName name="xlvar.LTP.DESCR" localSheetId="10">"Long Term Plan"</definedName>
    <definedName name="xlvar.LTP.DESCR" localSheetId="11">"Long Term Plan"</definedName>
    <definedName name="xlvar.LTP.DESCR" localSheetId="12">"Long Term Plan"</definedName>
    <definedName name="xlvar.LTP.DESCR" localSheetId="13">"Long Term Plan"</definedName>
    <definedName name="xlvar.LTP.DESCR" localSheetId="14">"Long Term Plan"</definedName>
    <definedName name="xlvar.LTP.DESCR" localSheetId="15">"Long Term Plan"</definedName>
    <definedName name="xlvar.LTP.DESCR" localSheetId="16">"Long Term Plan"</definedName>
    <definedName name="xlvar.LTP.DESCR" localSheetId="17">"Long Term Plan"</definedName>
    <definedName name="xlvar.LTP.DESCR" localSheetId="18">"Long Term Plan"</definedName>
    <definedName name="xlvar.LTP.DESCR" localSheetId="19">"Long Term Plan"</definedName>
    <definedName name="xlvar.LTP.DESCR" localSheetId="2">"Long Term Plan"</definedName>
    <definedName name="xlvar.ORIGINALDEFNSHEET" localSheetId="0">"\\amznfsxcvmkecaa.anz02.t1cloud.local\863fc6a3-9a8f-4b1c-98c3-f6bb66079004-file\custom\CES\rts\XLOne\Enterprise Budgeting\FIS Statements Working V10.xlsx_defntemp_"</definedName>
    <definedName name="xlvar.ORIGINALDEFNSHEET" localSheetId="1">"\\amznfsxcvmkecaa.anz02.t1cloud.local\863fc6a3-9a8f-4b1c-98c3-f6bb66079004-file\custom\CES\rts\XLOne\Enterprise Budgeting\FIS Statements Working V10.xlsx_defntemp_"</definedName>
    <definedName name="xlvar.ORIGINALDEFNSHEET" localSheetId="4">"\\amznfsxcvmkecaa.anz02.t1cloud.local\863fc6a3-9a8f-4b1c-98c3-f6bb66079004-file\custom\CES\rts\XLOne\Enterprise Budgeting\FIS Statements Working V10.xlsx_defntemp_"</definedName>
    <definedName name="xlvar.ORIGINALDEFNSHEET" localSheetId="3">"\\amznfsxcvmkecaa.anz02.t1cloud.local\863fc6a3-9a8f-4b1c-98c3-f6bb66079004-file\custom\CES\rts\XLOne\Enterprise Budgeting\FIS Statements Working V10.xlsx_defntemp_"</definedName>
    <definedName name="xlvar.ORIGINALDEFNSHEET" localSheetId="5">"\\amznfsxcvmkecaa.anz02.t1cloud.local\863fc6a3-9a8f-4b1c-98c3-f6bb66079004-file\custom\CES\rts\XLOne\Enterprise Budgeting\FIS Statements Working V10.xlsx_defntemp_"</definedName>
    <definedName name="xlvar.ORIGINALDEFNSHEET" localSheetId="6">"\\amznfsxcvmkecaa.anz02.t1cloud.local\863fc6a3-9a8f-4b1c-98c3-f6bb66079004-file\custom\CES\rts\XLOne\Enterprise Budgeting\FIS Statements Working V10.xlsx_defntemp_"</definedName>
    <definedName name="xlvar.ORIGINALDEFNSHEET" localSheetId="7">"\\amznfsxcvmkecaa.anz02.t1cloud.local\863fc6a3-9a8f-4b1c-98c3-f6bb66079004-file\custom\CES\rts\XLOne\Enterprise Budgeting\FIS Statements Working V10.xlsx_defntemp_"</definedName>
    <definedName name="xlvar.ORIGINALDEFNSHEET" localSheetId="8">"\\amznfsxcvmkecaa.anz02.t1cloud.local\863fc6a3-9a8f-4b1c-98c3-f6bb66079004-file\custom\CES\rts\XLOne\Enterprise Budgeting\FIS Statements Working V10.xlsx_defntemp_"</definedName>
    <definedName name="xlvar.ORIGINALDEFNSHEET" localSheetId="9">"\\amznfsxcvmkecaa.anz02.t1cloud.local\863fc6a3-9a8f-4b1c-98c3-f6bb66079004-file\custom\CES\rts\XLOne\Enterprise Budgeting\FIS Statements Working V10.xlsx_defntemp_"</definedName>
    <definedName name="xlvar.ORIGINALDEFNSHEET" localSheetId="10">"\\amznfsxcvmkecaa.anz02.t1cloud.local\863fc6a3-9a8f-4b1c-98c3-f6bb66079004-file\custom\CES\rts\XLOne\Enterprise Budgeting\FIS Statements Working V10.xlsx_defntemp_"</definedName>
    <definedName name="xlvar.ORIGINALDEFNSHEET" localSheetId="11">"\\amznfsxcvmkecaa.anz02.t1cloud.local\863fc6a3-9a8f-4b1c-98c3-f6bb66079004-file\custom\CES\rts\XLOne\Enterprise Budgeting\FIS Statements Working V10.xlsx_defntemp_"</definedName>
    <definedName name="xlvar.ORIGINALDEFNSHEET" localSheetId="12">"\\amznfsxcvmkecaa.anz02.t1cloud.local\863fc6a3-9a8f-4b1c-98c3-f6bb66079004-file\custom\CES\rts\XLOne\Enterprise Budgeting\FIS Statements Working V10.xlsx_defntemp_"</definedName>
    <definedName name="xlvar.ORIGINALDEFNSHEET" localSheetId="13">"\\amznfsxcvmkecaa.anz02.t1cloud.local\863fc6a3-9a8f-4b1c-98c3-f6bb66079004-file\custom\CES\rts\XLOne\Enterprise Budgeting\FIS Statements Working V10.xlsx_defntemp_"</definedName>
    <definedName name="xlvar.ORIGINALDEFNSHEET" localSheetId="14">"\\amznfsxcvmkecaa.anz02.t1cloud.local\863fc6a3-9a8f-4b1c-98c3-f6bb66079004-file\custom\CES\rts\XLOne\Enterprise Budgeting\FIS Statements Working V10.xlsx_defntemp_"</definedName>
    <definedName name="xlvar.ORIGINALDEFNSHEET" localSheetId="15">"\\amznfsxcvmkecaa.anz02.t1cloud.local\863fc6a3-9a8f-4b1c-98c3-f6bb66079004-file\custom\CES\rts\XLOne\Enterprise Budgeting\FIS Statements Working V10.xlsx_defntemp_"</definedName>
    <definedName name="xlvar.ORIGINALDEFNSHEET" localSheetId="16">"\\amznfsxcvmkecaa.anz02.t1cloud.local\863fc6a3-9a8f-4b1c-98c3-f6bb66079004-file\custom\CES\rts\XLOne\Enterprise Budgeting\FIS Statements Working V10.xlsx_defntemp_"</definedName>
    <definedName name="xlvar.ORIGINALDEFNSHEET" localSheetId="17">"\\amznfsxcvmkecaa.anz02.t1cloud.local\863fc6a3-9a8f-4b1c-98c3-f6bb66079004-file\custom\CES\rts\XLOne\Enterprise Budgeting\FIS Statements Working V10.xlsx_defntemp_"</definedName>
    <definedName name="xlvar.ORIGINALDEFNSHEET" localSheetId="18">"\\amznfsxcvmkecaa.anz02.t1cloud.local\863fc6a3-9a8f-4b1c-98c3-f6bb66079004-file\custom\CES\rts\XLOne\Enterprise Budgeting\FIS Statements Working V10.xlsx_defntemp_"</definedName>
    <definedName name="xlvar.ORIGINALDEFNSHEET" localSheetId="19">"\\amznfsxcvmkecaa.anz02.t1cloud.local\863fc6a3-9a8f-4b1c-98c3-f6bb66079004-file\custom\CES\rts\XLOne\Enterprise Budgeting\FIS Statements Working V10.xlsx_defntemp_"</definedName>
    <definedName name="xlvar.ORIGINALDEFNSHEET" localSheetId="2">"\\amznfsxcvmkecaa.anz02.t1cloud.local\863fc6a3-9a8f-4b1c-98c3-f6bb66079004-file\custom\CES\rts\XLOne\Enterprise Budgeting\FIS Statements Working V10.xlsx_defntemp_"</definedName>
    <definedName name="xlvar.OUTCOMELVL1" localSheetId="0">"1.1"</definedName>
    <definedName name="xlvar.OUTCOMELVL1" localSheetId="1">"7.2"</definedName>
    <definedName name="xlvar.OUTCOMELVL1" localSheetId="4">"1.1"</definedName>
    <definedName name="xlvar.OUTCOMELVL1" localSheetId="3">"10.1"</definedName>
    <definedName name="xlvar.OUTCOMELVL1" localSheetId="5">"2.1"</definedName>
    <definedName name="xlvar.OUTCOMELVL1" localSheetId="6">"2.2"</definedName>
    <definedName name="xlvar.OUTCOMELVL1" localSheetId="7">"2.1"</definedName>
    <definedName name="xlvar.OUTCOMELVL1" localSheetId="8">"2.4"</definedName>
    <definedName name="xlvar.OUTCOMELVL1" localSheetId="9">"2.5"</definedName>
    <definedName name="xlvar.OUTCOMELVL1" localSheetId="10">"2.6"</definedName>
    <definedName name="xlvar.OUTCOMELVL1" localSheetId="11">"3.1"</definedName>
    <definedName name="xlvar.OUTCOMELVL1" localSheetId="12">"4.1"</definedName>
    <definedName name="xlvar.OUTCOMELVL1" localSheetId="13">"5.1"</definedName>
    <definedName name="xlvar.OUTCOMELVL1" localSheetId="14">"5.2"</definedName>
    <definedName name="xlvar.OUTCOMELVL1" localSheetId="15">"5.3"</definedName>
    <definedName name="xlvar.OUTCOMELVL1" localSheetId="16">"6.1"</definedName>
    <definedName name="xlvar.OUTCOMELVL1" localSheetId="17">"6.2"</definedName>
    <definedName name="xlvar.OUTCOMELVL1" localSheetId="18">"7.1"</definedName>
    <definedName name="xlvar.OUTCOMELVL1" localSheetId="19">"7.2"</definedName>
    <definedName name="xlvar.OUTCOMELVL1" localSheetId="2">"%"</definedName>
    <definedName name="xlvar.OUTCOMELVL1.DESCR" localSheetId="0">"Governance informati"</definedName>
    <definedName name="xlvar.OUTCOMELVL1.DESCR" localSheetId="1">"Parking"</definedName>
    <definedName name="xlvar.OUTCOMELVL1.DESCR" localSheetId="4">"Governance informati"</definedName>
    <definedName name="xlvar.OUTCOMELVL1.DESCR" localSheetId="3">"Organisational Proje"</definedName>
    <definedName name="xlvar.OUTCOMELVL1.DESCR" localSheetId="5">"Garden benches and g"</definedName>
    <definedName name="xlvar.OUTCOMELVL1.DESCR" localSheetId="6">"Waste reduction and"</definedName>
    <definedName name="xlvar.OUTCOMELVL1.DESCR" localSheetId="7">"Garden benches and g"</definedName>
    <definedName name="xlvar.OUTCOMELVL1.DESCR" localSheetId="8">"Wastewater"</definedName>
    <definedName name="xlvar.OUTCOMELVL1.DESCR" localSheetId="9">"Stormwater"</definedName>
    <definedName name="xlvar.OUTCOMELVL1.DESCR" localSheetId="10">"Conservation attract"</definedName>
    <definedName name="xlvar.OUTCOMELVL1.DESCR" localSheetId="11">"City promotions and"</definedName>
    <definedName name="xlvar.OUTCOMELVL1.DESCR" localSheetId="12">"Arts and cultural ac"</definedName>
    <definedName name="xlvar.OUTCOMELVL1.DESCR" localSheetId="13">"Recreation promotion"</definedName>
    <definedName name="xlvar.OUTCOMELVL1.DESCR" localSheetId="14">"Community participat"</definedName>
    <definedName name="xlvar.OUTCOMELVL1.DESCR" localSheetId="15">"Public health and sa"</definedName>
    <definedName name="xlvar.OUTCOMELVL1.DESCR" localSheetId="16">"Urban development, h"</definedName>
    <definedName name="xlvar.OUTCOMELVL1.DESCR" localSheetId="17">"Building and develop"</definedName>
    <definedName name="xlvar.OUTCOMELVL1.DESCR" localSheetId="18">"Transport"</definedName>
    <definedName name="xlvar.OUTCOMELVL1.DESCR" localSheetId="19">"Parking"</definedName>
    <definedName name="xlvar.OUTCOMELVL1.DESCR" localSheetId="2">""</definedName>
    <definedName name="xlvar.OUTCOMELVL1.DESCRLONG" localSheetId="0">"Governance information and engagement"</definedName>
    <definedName name="xlvar.OUTCOMELVL1.DESCRLONG" localSheetId="1">"Parking"</definedName>
    <definedName name="xlvar.OUTCOMELVL1.DESCRLONG" localSheetId="4">"Governance information and engagement"</definedName>
    <definedName name="xlvar.OUTCOMELVL1.DESCRLONG" localSheetId="3">"Organisational Projects"</definedName>
    <definedName name="xlvar.OUTCOMELVL1.DESCRLONG" localSheetId="5">"Gardens, beaches and green open spaces"</definedName>
    <definedName name="xlvar.OUTCOMELVL1.DESCRLONG" localSheetId="6">"Waste reduction and energy conservation"</definedName>
    <definedName name="xlvar.OUTCOMELVL1.DESCRLONG" localSheetId="7">"Gardens, beaches and green open spaces"</definedName>
    <definedName name="xlvar.OUTCOMELVL1.DESCRLONG" localSheetId="8">"Wastewater"</definedName>
    <definedName name="xlvar.OUTCOMELVL1.DESCRLONG" localSheetId="9">"Stormwater"</definedName>
    <definedName name="xlvar.OUTCOMELVL1.DESCRLONG" localSheetId="10">"Conservation attractions"</definedName>
    <definedName name="xlvar.OUTCOMELVL1.DESCRLONG" localSheetId="11">"City promotions and business support"</definedName>
    <definedName name="xlvar.OUTCOMELVL1.DESCRLONG" localSheetId="12">"Arts and cultural activities"</definedName>
    <definedName name="xlvar.OUTCOMELVL1.DESCRLONG" localSheetId="13">"Recreation promotion and support"</definedName>
    <definedName name="xlvar.OUTCOMELVL1.DESCRLONG" localSheetId="14">"Community participation and support"</definedName>
    <definedName name="xlvar.OUTCOMELVL1.DESCRLONG" localSheetId="15">"Public health and safety"</definedName>
    <definedName name="xlvar.OUTCOMELVL1.DESCRLONG" localSheetId="16">"Urban development, heritage and public spaces development"</definedName>
    <definedName name="xlvar.OUTCOMELVL1.DESCRLONG" localSheetId="17">"Building and development control"</definedName>
    <definedName name="xlvar.OUTCOMELVL1.DESCRLONG" localSheetId="18">"Transport"</definedName>
    <definedName name="xlvar.OUTCOMELVL1.DESCRLONG" localSheetId="19">"Parking"</definedName>
    <definedName name="xlvar.OUTCOMELVL1.DESCRLONG" localSheetId="2">""</definedName>
    <definedName name="xlvar.PJBUDLDG" localSheetId="0">"20PJBB09"</definedName>
    <definedName name="xlvar.PJBUDLDG" localSheetId="1">"25PJBUD"</definedName>
    <definedName name="xlvar.PJBUDLDG" localSheetId="4">"25PJBUD"</definedName>
    <definedName name="xlvar.PJBUDLDG" localSheetId="3">"25PJBUD"</definedName>
    <definedName name="xlvar.PJBUDLDG" localSheetId="5">"25PJBUD"</definedName>
    <definedName name="xlvar.PJBUDLDG" localSheetId="6">"25PJBUD"</definedName>
    <definedName name="xlvar.PJBUDLDG" localSheetId="7">"25PJBUD"</definedName>
    <definedName name="xlvar.PJBUDLDG" localSheetId="8">"25PJBUD"</definedName>
    <definedName name="xlvar.PJBUDLDG" localSheetId="9">"25PJBUD"</definedName>
    <definedName name="xlvar.PJBUDLDG" localSheetId="10">"25PJBUD"</definedName>
    <definedName name="xlvar.PJBUDLDG" localSheetId="11">"25PJBUD"</definedName>
    <definedName name="xlvar.PJBUDLDG" localSheetId="12">"25PJBUD"</definedName>
    <definedName name="xlvar.PJBUDLDG" localSheetId="13">"25PJBUD"</definedName>
    <definedName name="xlvar.PJBUDLDG" localSheetId="14">"25PJBUD"</definedName>
    <definedName name="xlvar.PJBUDLDG" localSheetId="15">"25PJBUD"</definedName>
    <definedName name="xlvar.PJBUDLDG" localSheetId="16">"25PJBUD"</definedName>
    <definedName name="xlvar.PJBUDLDG" localSheetId="17">"25PJBUD"</definedName>
    <definedName name="xlvar.PJBUDLDG" localSheetId="18">"25PJBUD"</definedName>
    <definedName name="xlvar.PJBUDLDG" localSheetId="19">"25PJBUD"</definedName>
    <definedName name="xlvar.PJBUDLDG" localSheetId="2">"25PJBUD"</definedName>
    <definedName name="xlvar.PJCURBUD" localSheetId="0">"19PJBBUD"</definedName>
    <definedName name="xlvar.PJCURBUD" localSheetId="1">"24PJBUD"</definedName>
    <definedName name="xlvar.PJCURBUD" localSheetId="4">"24PJBUD"</definedName>
    <definedName name="xlvar.PJCURBUD" localSheetId="3">"24PJBUD"</definedName>
    <definedName name="xlvar.PJCURBUD" localSheetId="5">"24PJBUD"</definedName>
    <definedName name="xlvar.PJCURBUD" localSheetId="6">"24PJBUD"</definedName>
    <definedName name="xlvar.PJCURBUD" localSheetId="7">"24PJBUD"</definedName>
    <definedName name="xlvar.PJCURBUD" localSheetId="8">"24PJBUD"</definedName>
    <definedName name="xlvar.PJCURBUD" localSheetId="9">"24PJBUD"</definedName>
    <definedName name="xlvar.PJCURBUD" localSheetId="10">"24PJBUD"</definedName>
    <definedName name="xlvar.PJCURBUD" localSheetId="11">"24PJBUD"</definedName>
    <definedName name="xlvar.PJCURBUD" localSheetId="12">"24PJBUD"</definedName>
    <definedName name="xlvar.PJCURBUD" localSheetId="13">"24PJBUD"</definedName>
    <definedName name="xlvar.PJCURBUD" localSheetId="14">"24PJBUD"</definedName>
    <definedName name="xlvar.PJCURBUD" localSheetId="15">"24PJBUD"</definedName>
    <definedName name="xlvar.PJCURBUD" localSheetId="16">"24PJBUD"</definedName>
    <definedName name="xlvar.PJCURBUD" localSheetId="17">"24PJBUD"</definedName>
    <definedName name="xlvar.PJCURBUD" localSheetId="18">"24PJBUD"</definedName>
    <definedName name="xlvar.PJCURBUD" localSheetId="19">"24PJBUD"</definedName>
    <definedName name="xlvar.PJCURBUD" localSheetId="2">"24PJBUD"</definedName>
    <definedName name="xlvar.PREVWSNAME" localSheetId="0">"2019"</definedName>
    <definedName name="xlvar.PREVWSNAME" localSheetId="1">"2024"</definedName>
    <definedName name="xlvar.PREVWSNAME" localSheetId="4">"2024"</definedName>
    <definedName name="xlvar.PREVWSNAME" localSheetId="3">"2024"</definedName>
    <definedName name="xlvar.PREVWSNAME" localSheetId="5">"2024"</definedName>
    <definedName name="xlvar.PREVWSNAME" localSheetId="6">"2024"</definedName>
    <definedName name="xlvar.PREVWSNAME" localSheetId="7">"2024"</definedName>
    <definedName name="xlvar.PREVWSNAME" localSheetId="8">"2024"</definedName>
    <definedName name="xlvar.PREVWSNAME" localSheetId="9">"2024"</definedName>
    <definedName name="xlvar.PREVWSNAME" localSheetId="10">"2024"</definedName>
    <definedName name="xlvar.PREVWSNAME" localSheetId="11">"2024"</definedName>
    <definedName name="xlvar.PREVWSNAME" localSheetId="12">"2024"</definedName>
    <definedName name="xlvar.PREVWSNAME" localSheetId="13">"2024"</definedName>
    <definedName name="xlvar.PREVWSNAME" localSheetId="14">"2024"</definedName>
    <definedName name="xlvar.PREVWSNAME" localSheetId="15">"2024"</definedName>
    <definedName name="xlvar.PREVWSNAME" localSheetId="16">"2024"</definedName>
    <definedName name="xlvar.PREVWSNAME" localSheetId="17">"2024"</definedName>
    <definedName name="xlvar.PREVWSNAME" localSheetId="18">"2024"</definedName>
    <definedName name="xlvar.PREVWSNAME" localSheetId="19">"2024"</definedName>
    <definedName name="xlvar.PREVWSNAME" localSheetId="2">"2024"</definedName>
    <definedName name="xlvar.PREVWSVERS" localSheetId="0">"10"</definedName>
    <definedName name="xlvar.PREVWSVERS" localSheetId="1">"7"</definedName>
    <definedName name="xlvar.PREVWSVERS" localSheetId="4">"7"</definedName>
    <definedName name="xlvar.PREVWSVERS" localSheetId="3">"7"</definedName>
    <definedName name="xlvar.PREVWSVERS" localSheetId="5">"7"</definedName>
    <definedName name="xlvar.PREVWSVERS" localSheetId="6">"7"</definedName>
    <definedName name="xlvar.PREVWSVERS" localSheetId="7">"7"</definedName>
    <definedName name="xlvar.PREVWSVERS" localSheetId="8">"7"</definedName>
    <definedName name="xlvar.PREVWSVERS" localSheetId="9">"7"</definedName>
    <definedName name="xlvar.PREVWSVERS" localSheetId="10">"7"</definedName>
    <definedName name="xlvar.PREVWSVERS" localSheetId="11">"7"</definedName>
    <definedName name="xlvar.PREVWSVERS" localSheetId="12">"7"</definedName>
    <definedName name="xlvar.PREVWSVERS" localSheetId="13">"7"</definedName>
    <definedName name="xlvar.PREVWSVERS" localSheetId="14">"7"</definedName>
    <definedName name="xlvar.PREVWSVERS" localSheetId="15">"7"</definedName>
    <definedName name="xlvar.PREVWSVERS" localSheetId="16">"7"</definedName>
    <definedName name="xlvar.PREVWSVERS" localSheetId="17">"7"</definedName>
    <definedName name="xlvar.PREVWSVERS" localSheetId="18">"7"</definedName>
    <definedName name="xlvar.PREVWSVERS" localSheetId="19">"7"</definedName>
    <definedName name="xlvar.PREVWSVERS" localSheetId="2">"7"</definedName>
    <definedName name="xlvar.REPORT_FILENAME" localSheetId="1">"Enterprise Budgeting\FIS Statements Working V10.xlsx"</definedName>
    <definedName name="xlvar.REPORT_FILENAME" localSheetId="4">"Enterprise Budgeting\FIS Statements Working V10.xlsx"</definedName>
    <definedName name="xlvar.REPORT_FILENAME" localSheetId="3">"Enterprise Budgeting\FIS Statements Working V10.xlsx"</definedName>
    <definedName name="xlvar.REPORT_FILENAME" localSheetId="5">"Enterprise Budgeting\FIS Statements Working V10.xlsx"</definedName>
    <definedName name="xlvar.REPORT_FILENAME" localSheetId="6">"Enterprise Budgeting\FIS Statements Working V10.xlsx"</definedName>
    <definedName name="xlvar.REPORT_FILENAME" localSheetId="7">"Enterprise Budgeting\FIS Statements Working V10.xlsx"</definedName>
    <definedName name="xlvar.REPORT_FILENAME" localSheetId="8">"Enterprise Budgeting\FIS Statements Working V10.xlsx"</definedName>
    <definedName name="xlvar.REPORT_FILENAME" localSheetId="9">"Enterprise Budgeting\FIS Statements Working V10.xlsx"</definedName>
    <definedName name="xlvar.REPORT_FILENAME" localSheetId="10">"Enterprise Budgeting\FIS Statements Working V10.xlsx"</definedName>
    <definedName name="xlvar.REPORT_FILENAME" localSheetId="11">"Enterprise Budgeting\FIS Statements Working V10.xlsx"</definedName>
    <definedName name="xlvar.REPORT_FILENAME" localSheetId="12">"Enterprise Budgeting\FIS Statements Working V10.xlsx"</definedName>
    <definedName name="xlvar.REPORT_FILENAME" localSheetId="13">"Enterprise Budgeting\FIS Statements Working V10.xlsx"</definedName>
    <definedName name="xlvar.REPORT_FILENAME" localSheetId="14">"Enterprise Budgeting\FIS Statements Working V10.xlsx"</definedName>
    <definedName name="xlvar.REPORT_FILENAME" localSheetId="15">"Enterprise Budgeting\FIS Statements Working V10.xlsx"</definedName>
    <definedName name="xlvar.REPORT_FILENAME" localSheetId="16">"Enterprise Budgeting\FIS Statements Working V10.xlsx"</definedName>
    <definedName name="xlvar.REPORT_FILENAME" localSheetId="17">"Enterprise Budgeting\FIS Statements Working V10.xlsx"</definedName>
    <definedName name="xlvar.REPORT_FILENAME" localSheetId="18">"Enterprise Budgeting\FIS Statements Working V10.xlsx"</definedName>
    <definedName name="xlvar.REPORT_FILENAME" localSheetId="19">"Enterprise Budgeting\FIS Statements Working V10.xlsx"</definedName>
    <definedName name="xlvar.REPORT_FILENAME" localSheetId="2">"Enterprise Budgeting\FIS Statements Working V10.xlsx"</definedName>
    <definedName name="xlvar.REPORT_LOCATION" localSheetId="1">"$XL1_US"</definedName>
    <definedName name="xlvar.REPORT_LOCATION" localSheetId="4">"$XL1_US"</definedName>
    <definedName name="xlvar.REPORT_LOCATION" localSheetId="3">"$XL1_US"</definedName>
    <definedName name="xlvar.REPORT_LOCATION" localSheetId="5">"$XL1_US"</definedName>
    <definedName name="xlvar.REPORT_LOCATION" localSheetId="6">"$XL1_US"</definedName>
    <definedName name="xlvar.REPORT_LOCATION" localSheetId="7">"$XL1_US"</definedName>
    <definedName name="xlvar.REPORT_LOCATION" localSheetId="8">"$XL1_US"</definedName>
    <definedName name="xlvar.REPORT_LOCATION" localSheetId="9">"$XL1_US"</definedName>
    <definedName name="xlvar.REPORT_LOCATION" localSheetId="10">"$XL1_US"</definedName>
    <definedName name="xlvar.REPORT_LOCATION" localSheetId="11">"$XL1_US"</definedName>
    <definedName name="xlvar.REPORT_LOCATION" localSheetId="12">"$XL1_US"</definedName>
    <definedName name="xlvar.REPORT_LOCATION" localSheetId="13">"$XL1_US"</definedName>
    <definedName name="xlvar.REPORT_LOCATION" localSheetId="14">"$XL1_US"</definedName>
    <definedName name="xlvar.REPORT_LOCATION" localSheetId="15">"$XL1_US"</definedName>
    <definedName name="xlvar.REPORT_LOCATION" localSheetId="16">"$XL1_US"</definedName>
    <definedName name="xlvar.REPORT_LOCATION" localSheetId="17">"$XL1_US"</definedName>
    <definedName name="xlvar.REPORT_LOCATION" localSheetId="18">"$XL1_US"</definedName>
    <definedName name="xlvar.REPORT_LOCATION" localSheetId="19">"$XL1_US"</definedName>
    <definedName name="xlvar.REPORT_LOCATION" localSheetId="2">"$XL1_US"</definedName>
    <definedName name="xlvar.REPORT_TITLE" localSheetId="1">"Period Balances Report"</definedName>
    <definedName name="xlvar.REPORT_TITLE" localSheetId="4">"Period Balances Report"</definedName>
    <definedName name="xlvar.REPORT_TITLE" localSheetId="3">"Period Balances Report"</definedName>
    <definedName name="xlvar.REPORT_TITLE" localSheetId="5">"Period Balances Report"</definedName>
    <definedName name="xlvar.REPORT_TITLE" localSheetId="6">"Period Balances Report"</definedName>
    <definedName name="xlvar.REPORT_TITLE" localSheetId="7">"Period Balances Report"</definedName>
    <definedName name="xlvar.REPORT_TITLE" localSheetId="8">"Period Balances Report"</definedName>
    <definedName name="xlvar.REPORT_TITLE" localSheetId="9">"Period Balances Report"</definedName>
    <definedName name="xlvar.REPORT_TITLE" localSheetId="10">"Period Balances Report"</definedName>
    <definedName name="xlvar.REPORT_TITLE" localSheetId="11">"Period Balances Report"</definedName>
    <definedName name="xlvar.REPORT_TITLE" localSheetId="12">"Period Balances Report"</definedName>
    <definedName name="xlvar.REPORT_TITLE" localSheetId="13">"Period Balances Report"</definedName>
    <definedName name="xlvar.REPORT_TITLE" localSheetId="14">"Period Balances Report"</definedName>
    <definedName name="xlvar.REPORT_TITLE" localSheetId="15">"Period Balances Report"</definedName>
    <definedName name="xlvar.REPORT_TITLE" localSheetId="16">"Period Balances Report"</definedName>
    <definedName name="xlvar.REPORT_TITLE" localSheetId="17">"Period Balances Report"</definedName>
    <definedName name="xlvar.REPORT_TITLE" localSheetId="18">"Period Balances Report"</definedName>
    <definedName name="xlvar.REPORT_TITLE" localSheetId="19">"Period Balances Report"</definedName>
    <definedName name="xlvar.REPORT_TITLE" localSheetId="2">"Period Balances Report"</definedName>
    <definedName name="xlvar.SORT_ORDER" localSheetId="1">""</definedName>
    <definedName name="xlvar.SORT_ORDER" localSheetId="4">""</definedName>
    <definedName name="xlvar.SORT_ORDER" localSheetId="3">""</definedName>
    <definedName name="xlvar.SORT_ORDER" localSheetId="5">""</definedName>
    <definedName name="xlvar.SORT_ORDER" localSheetId="6">""</definedName>
    <definedName name="xlvar.SORT_ORDER" localSheetId="7">""</definedName>
    <definedName name="xlvar.SORT_ORDER" localSheetId="8">""</definedName>
    <definedName name="xlvar.SORT_ORDER" localSheetId="9">""</definedName>
    <definedName name="xlvar.SORT_ORDER" localSheetId="10">""</definedName>
    <definedName name="xlvar.SORT_ORDER" localSheetId="11">""</definedName>
    <definedName name="xlvar.SORT_ORDER" localSheetId="12">""</definedName>
    <definedName name="xlvar.SORT_ORDER" localSheetId="13">""</definedName>
    <definedName name="xlvar.SORT_ORDER" localSheetId="14">""</definedName>
    <definedName name="xlvar.SORT_ORDER" localSheetId="15">""</definedName>
    <definedName name="xlvar.SORT_ORDER" localSheetId="16">""</definedName>
    <definedName name="xlvar.SORT_ORDER" localSheetId="17">""</definedName>
    <definedName name="xlvar.SORT_ORDER" localSheetId="18">""</definedName>
    <definedName name="xlvar.SORT_ORDER" localSheetId="19">""</definedName>
    <definedName name="xlvar.SORT_ORDER" localSheetId="2">""</definedName>
    <definedName name="xlvar.VARIABLE_VALUES" localSheetId="1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4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3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5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6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7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8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9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0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1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2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3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4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5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6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7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8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9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2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.002" localSheetId="1">" 10
Budget Year (eg 2018/19) = 2024/25
LTP or Annual Plan = LTP
Outcome Level 1 = 7.2"</definedName>
    <definedName name="xlvar.VARIABLE_VALUES.002" localSheetId="4">" 10
Budget Year (eg 2018/19) = 2024/25
LTP or Annual Plan = LTP
Outcome Level 1 = 1.1"</definedName>
    <definedName name="xlvar.VARIABLE_VALUES.002" localSheetId="3">" 10
Budget Year (eg 2018/19) = 2024/25
LTP or Annual Plan = LTP
Outcome Level 1 = 10.1"</definedName>
    <definedName name="xlvar.VARIABLE_VALUES.002" localSheetId="5">" 10
Budget Year (eg 2018/19) = 2024/25
LTP or Annual Plan = LTP
Outcome Level 1 = 2.1"</definedName>
    <definedName name="xlvar.VARIABLE_VALUES.002" localSheetId="6">" 10
Budget Year (eg 2018/19) = 2024/25
LTP or Annual Plan = LTP
Outcome Level 1 = 2.2"</definedName>
    <definedName name="xlvar.VARIABLE_VALUES.002" localSheetId="7">" 10
Budget Year (eg 2018/19) = 2024/25
LTP or Annual Plan = LTP
Outcome Level 1 = 2.1"</definedName>
    <definedName name="xlvar.VARIABLE_VALUES.002" localSheetId="8">" 10
Budget Year (eg 2018/19) = 2024/25
LTP or Annual Plan = LTP
Outcome Level 1 = 2.4"</definedName>
    <definedName name="xlvar.VARIABLE_VALUES.002" localSheetId="9">" 10
Budget Year (eg 2018/19) = 2024/25
LTP or Annual Plan = LTP
Outcome Level 1 = 2.5"</definedName>
    <definedName name="xlvar.VARIABLE_VALUES.002" localSheetId="10">" 10
Budget Year (eg 2018/19) = 2024/25
LTP or Annual Plan = LTP
Outcome Level 1 = 2.6"</definedName>
    <definedName name="xlvar.VARIABLE_VALUES.002" localSheetId="11">" 10
Budget Year (eg 2018/19) = 2024/25
LTP or Annual Plan = LTP
Outcome Level 1 = 3.1"</definedName>
    <definedName name="xlvar.VARIABLE_VALUES.002" localSheetId="12">" 10
Budget Year (eg 2018/19) = 2024/25
LTP or Annual Plan = LTP
Outcome Level 1 = 4.1"</definedName>
    <definedName name="xlvar.VARIABLE_VALUES.002" localSheetId="13">" 10
Budget Year (eg 2018/19) = 2024/25
LTP or Annual Plan = LTP
Outcome Level 1 = 5.1"</definedName>
    <definedName name="xlvar.VARIABLE_VALUES.002" localSheetId="14">" 10
Budget Year (eg 2018/19) = 2024/25
LTP or Annual Plan = LTP
Outcome Level 1 = 5.2"</definedName>
    <definedName name="xlvar.VARIABLE_VALUES.002" localSheetId="15">" 10
Budget Year (eg 2018/19) = 2024/25
LTP or Annual Plan = LTP
Outcome Level 1 = 5.3"</definedName>
    <definedName name="xlvar.VARIABLE_VALUES.002" localSheetId="16">" 10
Budget Year (eg 2018/19) = 2024/25
LTP or Annual Plan = LTP
Outcome Level 1 = 6.1"</definedName>
    <definedName name="xlvar.VARIABLE_VALUES.002" localSheetId="17">" 10
Budget Year (eg 2018/19) = 2024/25
LTP or Annual Plan = LTP
Outcome Level 1 = 6.2"</definedName>
    <definedName name="xlvar.VARIABLE_VALUES.002" localSheetId="18">" 10
Budget Year (eg 2018/19) = 2024/25
LTP or Annual Plan = LTP
Outcome Level 1 = 7.1"</definedName>
    <definedName name="xlvar.VARIABLE_VALUES.002" localSheetId="19">" 10
Budget Year (eg 2018/19) = 2024/25
LTP or Annual Plan = LTP
Outcome Level 1 = 7.2"</definedName>
    <definedName name="xlvar.VARIABLE_VALUES.002" localSheetId="2">" 10
Budget Year (eg 2018/19) = 2024/25
LTP or Annual Plan = LTP
Outcome Level 1 = %"</definedName>
    <definedName name="xlvar.WSNAME" localSheetId="0">"2020"</definedName>
    <definedName name="xlvar.WSNAME" localSheetId="1">"2025"</definedName>
    <definedName name="xlvar.WSNAME" localSheetId="4">"2025"</definedName>
    <definedName name="xlvar.WSNAME" localSheetId="3">"2025"</definedName>
    <definedName name="xlvar.WSNAME" localSheetId="5">"2025"</definedName>
    <definedName name="xlvar.WSNAME" localSheetId="6">"2025"</definedName>
    <definedName name="xlvar.WSNAME" localSheetId="7">"2025"</definedName>
    <definedName name="xlvar.WSNAME" localSheetId="8">"2025"</definedName>
    <definedName name="xlvar.WSNAME" localSheetId="9">"2025"</definedName>
    <definedName name="xlvar.WSNAME" localSheetId="10">"2025"</definedName>
    <definedName name="xlvar.WSNAME" localSheetId="11">"2025"</definedName>
    <definedName name="xlvar.WSNAME" localSheetId="12">"2025"</definedName>
    <definedName name="xlvar.WSNAME" localSheetId="13">"2025"</definedName>
    <definedName name="xlvar.WSNAME" localSheetId="14">"2025"</definedName>
    <definedName name="xlvar.WSNAME" localSheetId="15">"2025"</definedName>
    <definedName name="xlvar.WSNAME" localSheetId="16">"2025"</definedName>
    <definedName name="xlvar.WSNAME" localSheetId="17">"2025"</definedName>
    <definedName name="xlvar.WSNAME" localSheetId="18">"2025"</definedName>
    <definedName name="xlvar.WSNAME" localSheetId="19">"2025"</definedName>
    <definedName name="xlvar.WSNAME" localSheetId="2">"2025"</definedName>
    <definedName name="xlvar.WSVERS" localSheetId="0">"9"</definedName>
    <definedName name="xlvar.WSVERS" localSheetId="1">"5"</definedName>
    <definedName name="xlvar.WSVERS" localSheetId="4">"5"</definedName>
    <definedName name="xlvar.WSVERS" localSheetId="3">"5"</definedName>
    <definedName name="xlvar.WSVERS" localSheetId="5">"5"</definedName>
    <definedName name="xlvar.WSVERS" localSheetId="6">"5"</definedName>
    <definedName name="xlvar.WSVERS" localSheetId="7">"5"</definedName>
    <definedName name="xlvar.WSVERS" localSheetId="8">"5"</definedName>
    <definedName name="xlvar.WSVERS" localSheetId="9">"5"</definedName>
    <definedName name="xlvar.WSVERS" localSheetId="10">"5"</definedName>
    <definedName name="xlvar.WSVERS" localSheetId="11">"5"</definedName>
    <definedName name="xlvar.WSVERS" localSheetId="12">"5"</definedName>
    <definedName name="xlvar.WSVERS" localSheetId="13">"5"</definedName>
    <definedName name="xlvar.WSVERS" localSheetId="14">"5"</definedName>
    <definedName name="xlvar.WSVERS" localSheetId="15">"5"</definedName>
    <definedName name="xlvar.WSVERS" localSheetId="16">"5"</definedName>
    <definedName name="xlvar.WSVERS" localSheetId="17">"5"</definedName>
    <definedName name="xlvar.WSVERS" localSheetId="18">"5"</definedName>
    <definedName name="xlvar.WSVERS" localSheetId="19">"5"</definedName>
    <definedName name="xlvar.WSVERS" localSheetId="2">"5"</definedName>
    <definedName name="XX">#REF!</definedName>
    <definedName name="XXX">#REF!</definedName>
    <definedName name="xxxx">#REF!</definedName>
    <definedName name="Year">#REF!</definedName>
    <definedName name="Yr_01">#REF!</definedName>
    <definedName name="Yr_02">#REF!</definedName>
    <definedName name="Yr_03">#REF!</definedName>
    <definedName name="Yr_04">#REF!</definedName>
    <definedName name="Yr_05">#REF!</definedName>
    <definedName name="Yr_06">#REF!</definedName>
    <definedName name="Yr_07">#REF!</definedName>
    <definedName name="Yr_08">#REF!</definedName>
    <definedName name="Yr_09">#REF!</definedName>
    <definedName name="Yr_10">#REF!</definedName>
    <definedName name="YR00_CAPEX_YR01">'[34]00.01 CAPEX'!$N$3:$N$1137</definedName>
    <definedName name="YR00_CAPEX_YR02">'[34]00.01 CAPEX'!$O$3:$O$1137</definedName>
    <definedName name="YR00_CAPEX_YR03">'[34]00.01 CAPEX'!$P$3:$P$1137</definedName>
    <definedName name="YR00_CAPEX_YR04">'[34]00.01 CAPEX'!$Q$3:$Q$1137</definedName>
    <definedName name="YR00_CAPEX_YR05">'[34]00.01 CAPEX'!$R$3:$R$1137</definedName>
    <definedName name="YR00_CAPEX_YR06">'[34]00.01 CAPEX'!$S$3:$S$1137</definedName>
    <definedName name="YR00_CAPEX_YR07">'[34]00.01 CAPEX'!$T$3:$T$1137</definedName>
    <definedName name="YR00_CAPEX_YR08">'[34]00.01 CAPEX'!$U$3:$U$1137</definedName>
    <definedName name="YR00_CAPEX_YR09">'[34]00.01 CAPEX'!$V$3:$V$1137</definedName>
    <definedName name="YR00_CAPEX_YR10">'[34]00.01 CAPEX'!$W$3:$W$1137</definedName>
    <definedName name="YR02_10.YR02">'[34]YR02.10 CAPEX'!$H$3:$H$1402</definedName>
    <definedName name="YR02_10.YR03">'[34]YR02.10 CAPEX'!$I$3:$I$1402</definedName>
    <definedName name="YR02_10.YR04">'[34]YR02.10 CAPEX'!$J$3:$J$1402</definedName>
    <definedName name="YR02_10.YR05">'[34]YR02.10 CAPEX'!$K$3:$K$1402</definedName>
    <definedName name="YR02_10.YR06">'[34]YR02.10 CAPEX'!$L$3:$L$1402</definedName>
    <definedName name="YR02_10.YR07">'[34]YR02.10 CAPEX'!$M$3:$M$1402</definedName>
    <definedName name="YR02_10.YR08">'[34]YR02.10 CAPEX'!$N$3:$N$1402</definedName>
    <definedName name="YR02_10.YR09">'[34]YR02.10 CAPEX'!$O$3:$O$1402</definedName>
    <definedName name="YR02_10.YR10">'[34]YR02.10 CAPEX'!$P$3:$P$1402</definedName>
    <definedName name="zzXLOne.BUDYEAR" localSheetId="0">"2024/25"</definedName>
    <definedName name="zzXLOne.BUDYEAR" localSheetId="1">"2024/25"</definedName>
    <definedName name="zzXLOne.BUDYEAR" localSheetId="4">"2024/25"</definedName>
    <definedName name="zzXLOne.BUDYEAR" localSheetId="3">"2024/25"</definedName>
    <definedName name="zzXLOne.BUDYEAR" localSheetId="5">"2024/25"</definedName>
    <definedName name="zzXLOne.BUDYEAR" localSheetId="6">"2024/25"</definedName>
    <definedName name="zzXLOne.BUDYEAR" localSheetId="7">"2024/25"</definedName>
    <definedName name="zzXLOne.BUDYEAR" localSheetId="8">"2024/25"</definedName>
    <definedName name="zzXLOne.BUDYEAR" localSheetId="9">"2024/25"</definedName>
    <definedName name="zzXLOne.BUDYEAR" localSheetId="10">"2024/25"</definedName>
    <definedName name="zzXLOne.BUDYEAR" localSheetId="11">"2024/25"</definedName>
    <definedName name="zzXLOne.BUDYEAR" localSheetId="12">"2024/25"</definedName>
    <definedName name="zzXLOne.BUDYEAR" localSheetId="13">"2024/25"</definedName>
    <definedName name="zzXLOne.BUDYEAR" localSheetId="14">"2024/25"</definedName>
    <definedName name="zzXLOne.BUDYEAR" localSheetId="15">"2024/25"</definedName>
    <definedName name="zzXLOne.BUDYEAR" localSheetId="16">"2024/25"</definedName>
    <definedName name="zzXLOne.BUDYEAR" localSheetId="17">"2024/25"</definedName>
    <definedName name="zzXLOne.BUDYEAR" localSheetId="18">"2024/25"</definedName>
    <definedName name="zzXLOne.BUDYEAR" localSheetId="19">"2024/25"</definedName>
    <definedName name="zzXLOne.BUDYEAR" localSheetId="2">"2024/25"</definedName>
    <definedName name="zzXLOne.ENTITY" localSheetId="0">"10"</definedName>
    <definedName name="zzXLOne.ENTITY" localSheetId="1">"10"</definedName>
    <definedName name="zzXLOne.ENTITY" localSheetId="4">"10"</definedName>
    <definedName name="zzXLOne.ENTITY" localSheetId="3">"10"</definedName>
    <definedName name="zzXLOne.ENTITY" localSheetId="5">"10"</definedName>
    <definedName name="zzXLOne.ENTITY" localSheetId="6">"10"</definedName>
    <definedName name="zzXLOne.ENTITY" localSheetId="7">"10"</definedName>
    <definedName name="zzXLOne.ENTITY" localSheetId="8">"10"</definedName>
    <definedName name="zzXLOne.ENTITY" localSheetId="9">"10"</definedName>
    <definedName name="zzXLOne.ENTITY" localSheetId="10">"10"</definedName>
    <definedName name="zzXLOne.ENTITY" localSheetId="11">"10"</definedName>
    <definedName name="zzXLOne.ENTITY" localSheetId="12">"10"</definedName>
    <definedName name="zzXLOne.ENTITY" localSheetId="13">"10"</definedName>
    <definedName name="zzXLOne.ENTITY" localSheetId="14">"10"</definedName>
    <definedName name="zzXLOne.ENTITY" localSheetId="15">"10"</definedName>
    <definedName name="zzXLOne.ENTITY" localSheetId="16">"10"</definedName>
    <definedName name="zzXLOne.ENTITY" localSheetId="17">"10"</definedName>
    <definedName name="zzXLOne.ENTITY" localSheetId="18">"10"</definedName>
    <definedName name="zzXLOne.ENTITY" localSheetId="19">"10"</definedName>
    <definedName name="zzXLOne.ENTITY" localSheetId="2">"10"</definedName>
    <definedName name="zzXLOne.ENTITY.ACCOUNTNUMBEREXTERNAL" localSheetId="0">"10"</definedName>
    <definedName name="zzXLOne.ENTITY.ACCOUNTNUMBEREXTERNAL" localSheetId="1">"10"</definedName>
    <definedName name="zzXLOne.ENTITY.ACCOUNTNUMBEREXTERNAL" localSheetId="4">"10"</definedName>
    <definedName name="zzXLOne.ENTITY.ACCOUNTNUMBEREXTERNAL" localSheetId="3">"10"</definedName>
    <definedName name="zzXLOne.ENTITY.ACCOUNTNUMBEREXTERNAL" localSheetId="5">"10"</definedName>
    <definedName name="zzXLOne.ENTITY.ACCOUNTNUMBEREXTERNAL" localSheetId="6">"10"</definedName>
    <definedName name="zzXLOne.ENTITY.ACCOUNTNUMBEREXTERNAL" localSheetId="7">"10"</definedName>
    <definedName name="zzXLOne.ENTITY.ACCOUNTNUMBEREXTERNAL" localSheetId="8">"10"</definedName>
    <definedName name="zzXLOne.ENTITY.ACCOUNTNUMBEREXTERNAL" localSheetId="9">"10"</definedName>
    <definedName name="zzXLOne.ENTITY.ACCOUNTNUMBEREXTERNAL" localSheetId="10">"10"</definedName>
    <definedName name="zzXLOne.ENTITY.ACCOUNTNUMBEREXTERNAL" localSheetId="11">"10"</definedName>
    <definedName name="zzXLOne.ENTITY.ACCOUNTNUMBEREXTERNAL" localSheetId="12">"10"</definedName>
    <definedName name="zzXLOne.ENTITY.ACCOUNTNUMBEREXTERNAL" localSheetId="13">"10"</definedName>
    <definedName name="zzXLOne.ENTITY.ACCOUNTNUMBEREXTERNAL" localSheetId="14">"10"</definedName>
    <definedName name="zzXLOne.ENTITY.ACCOUNTNUMBEREXTERNAL" localSheetId="15">"10"</definedName>
    <definedName name="zzXLOne.ENTITY.ACCOUNTNUMBEREXTERNAL" localSheetId="16">"10"</definedName>
    <definedName name="zzXLOne.ENTITY.ACCOUNTNUMBEREXTERNAL" localSheetId="17">"10"</definedName>
    <definedName name="zzXLOne.ENTITY.ACCOUNTNUMBEREXTERNAL" localSheetId="18">"10"</definedName>
    <definedName name="zzXLOne.ENTITY.ACCOUNTNUMBEREXTERNAL" localSheetId="19">"10"</definedName>
    <definedName name="zzXLOne.ENTITY.ACCOUNTNUMBEREXTERNAL" localSheetId="2">"10"</definedName>
    <definedName name="zzXLOne.ENTITY.ACCOUNTNUMBERINTERNAL" localSheetId="0">"10"</definedName>
    <definedName name="zzXLOne.ENTITY.ACCOUNTNUMBERINTERNAL" localSheetId="1">"10"</definedName>
    <definedName name="zzXLOne.ENTITY.ACCOUNTNUMBERINTERNAL" localSheetId="4">"10"</definedName>
    <definedName name="zzXLOne.ENTITY.ACCOUNTNUMBERINTERNAL" localSheetId="3">"10"</definedName>
    <definedName name="zzXLOne.ENTITY.ACCOUNTNUMBERINTERNAL" localSheetId="5">"10"</definedName>
    <definedName name="zzXLOne.ENTITY.ACCOUNTNUMBERINTERNAL" localSheetId="6">"10"</definedName>
    <definedName name="zzXLOne.ENTITY.ACCOUNTNUMBERINTERNAL" localSheetId="7">"10"</definedName>
    <definedName name="zzXLOne.ENTITY.ACCOUNTNUMBERINTERNAL" localSheetId="8">"10"</definedName>
    <definedName name="zzXLOne.ENTITY.ACCOUNTNUMBERINTERNAL" localSheetId="9">"10"</definedName>
    <definedName name="zzXLOne.ENTITY.ACCOUNTNUMBERINTERNAL" localSheetId="10">"10"</definedName>
    <definedName name="zzXLOne.ENTITY.ACCOUNTNUMBERINTERNAL" localSheetId="11">"10"</definedName>
    <definedName name="zzXLOne.ENTITY.ACCOUNTNUMBERINTERNAL" localSheetId="12">"10"</definedName>
    <definedName name="zzXLOne.ENTITY.ACCOUNTNUMBERINTERNAL" localSheetId="13">"10"</definedName>
    <definedName name="zzXLOne.ENTITY.ACCOUNTNUMBERINTERNAL" localSheetId="14">"10"</definedName>
    <definedName name="zzXLOne.ENTITY.ACCOUNTNUMBERINTERNAL" localSheetId="15">"10"</definedName>
    <definedName name="zzXLOne.ENTITY.ACCOUNTNUMBERINTERNAL" localSheetId="16">"10"</definedName>
    <definedName name="zzXLOne.ENTITY.ACCOUNTNUMBERINTERNAL" localSheetId="17">"10"</definedName>
    <definedName name="zzXLOne.ENTITY.ACCOUNTNUMBERINTERNAL" localSheetId="18">"10"</definedName>
    <definedName name="zzXLOne.ENTITY.ACCOUNTNUMBERINTERNAL" localSheetId="19">"10"</definedName>
    <definedName name="zzXLOne.ENTITY.ACCOUNTNUMBERINTERNAL" localSheetId="2">"10"</definedName>
    <definedName name="zzXLOne.ENTITY.ACCOUNTTYPE" localSheetId="0">""</definedName>
    <definedName name="zzXLOne.ENTITY.ACCOUNTTYPE" localSheetId="1">""</definedName>
    <definedName name="zzXLOne.ENTITY.ACCOUNTTYPE" localSheetId="4">""</definedName>
    <definedName name="zzXLOne.ENTITY.ACCOUNTTYPE" localSheetId="3">""</definedName>
    <definedName name="zzXLOne.ENTITY.ACCOUNTTYPE" localSheetId="5">""</definedName>
    <definedName name="zzXLOne.ENTITY.ACCOUNTTYPE" localSheetId="6">""</definedName>
    <definedName name="zzXLOne.ENTITY.ACCOUNTTYPE" localSheetId="7">""</definedName>
    <definedName name="zzXLOne.ENTITY.ACCOUNTTYPE" localSheetId="8">""</definedName>
    <definedName name="zzXLOne.ENTITY.ACCOUNTTYPE" localSheetId="9">""</definedName>
    <definedName name="zzXLOne.ENTITY.ACCOUNTTYPE" localSheetId="10">""</definedName>
    <definedName name="zzXLOne.ENTITY.ACCOUNTTYPE" localSheetId="11">""</definedName>
    <definedName name="zzXLOne.ENTITY.ACCOUNTTYPE" localSheetId="12">""</definedName>
    <definedName name="zzXLOne.ENTITY.ACCOUNTTYPE" localSheetId="13">""</definedName>
    <definedName name="zzXLOne.ENTITY.ACCOUNTTYPE" localSheetId="14">""</definedName>
    <definedName name="zzXLOne.ENTITY.ACCOUNTTYPE" localSheetId="15">""</definedName>
    <definedName name="zzXLOne.ENTITY.ACCOUNTTYPE" localSheetId="16">""</definedName>
    <definedName name="zzXLOne.ENTITY.ACCOUNTTYPE" localSheetId="17">""</definedName>
    <definedName name="zzXLOne.ENTITY.ACCOUNTTYPE" localSheetId="18">""</definedName>
    <definedName name="zzXLOne.ENTITY.ACCOUNTTYPE" localSheetId="19">""</definedName>
    <definedName name="zzXLOne.ENTITY.ACCOUNTTYPE" localSheetId="2">""</definedName>
    <definedName name="zzXLOne.ENTITY.AGEINGCALCULATION" localSheetId="0">""</definedName>
    <definedName name="zzXLOne.ENTITY.AGEINGCALCULATION" localSheetId="1">""</definedName>
    <definedName name="zzXLOne.ENTITY.AGEINGCALCULATION" localSheetId="4">""</definedName>
    <definedName name="zzXLOne.ENTITY.AGEINGCALCULATION" localSheetId="3">""</definedName>
    <definedName name="zzXLOne.ENTITY.AGEINGCALCULATION" localSheetId="5">""</definedName>
    <definedName name="zzXLOne.ENTITY.AGEINGCALCULATION" localSheetId="6">""</definedName>
    <definedName name="zzXLOne.ENTITY.AGEINGCALCULATION" localSheetId="7">""</definedName>
    <definedName name="zzXLOne.ENTITY.AGEINGCALCULATION" localSheetId="8">""</definedName>
    <definedName name="zzXLOne.ENTITY.AGEINGCALCULATION" localSheetId="9">""</definedName>
    <definedName name="zzXLOne.ENTITY.AGEINGCALCULATION" localSheetId="10">""</definedName>
    <definedName name="zzXLOne.ENTITY.AGEINGCALCULATION" localSheetId="11">""</definedName>
    <definedName name="zzXLOne.ENTITY.AGEINGCALCULATION" localSheetId="12">""</definedName>
    <definedName name="zzXLOne.ENTITY.AGEINGCALCULATION" localSheetId="13">""</definedName>
    <definedName name="zzXLOne.ENTITY.AGEINGCALCULATION" localSheetId="14">""</definedName>
    <definedName name="zzXLOne.ENTITY.AGEINGCALCULATION" localSheetId="15">""</definedName>
    <definedName name="zzXLOne.ENTITY.AGEINGCALCULATION" localSheetId="16">""</definedName>
    <definedName name="zzXLOne.ENTITY.AGEINGCALCULATION" localSheetId="17">""</definedName>
    <definedName name="zzXLOne.ENTITY.AGEINGCALCULATION" localSheetId="18">""</definedName>
    <definedName name="zzXLOne.ENTITY.AGEINGCALCULATION" localSheetId="19">""</definedName>
    <definedName name="zzXLOne.ENTITY.AGEINGCALCULATION" localSheetId="2">""</definedName>
    <definedName name="zzXLOne.ENTITY.BANKACCOUNT" localSheetId="0">""</definedName>
    <definedName name="zzXLOne.ENTITY.BANKACCOUNT" localSheetId="1">""</definedName>
    <definedName name="zzXLOne.ENTITY.BANKACCOUNT" localSheetId="4">""</definedName>
    <definedName name="zzXLOne.ENTITY.BANKACCOUNT" localSheetId="3">""</definedName>
    <definedName name="zzXLOne.ENTITY.BANKACCOUNT" localSheetId="5">""</definedName>
    <definedName name="zzXLOne.ENTITY.BANKACCOUNT" localSheetId="6">""</definedName>
    <definedName name="zzXLOne.ENTITY.BANKACCOUNT" localSheetId="7">""</definedName>
    <definedName name="zzXLOne.ENTITY.BANKACCOUNT" localSheetId="8">""</definedName>
    <definedName name="zzXLOne.ENTITY.BANKACCOUNT" localSheetId="9">""</definedName>
    <definedName name="zzXLOne.ENTITY.BANKACCOUNT" localSheetId="10">""</definedName>
    <definedName name="zzXLOne.ENTITY.BANKACCOUNT" localSheetId="11">""</definedName>
    <definedName name="zzXLOne.ENTITY.BANKACCOUNT" localSheetId="12">""</definedName>
    <definedName name="zzXLOne.ENTITY.BANKACCOUNT" localSheetId="13">""</definedName>
    <definedName name="zzXLOne.ENTITY.BANKACCOUNT" localSheetId="14">""</definedName>
    <definedName name="zzXLOne.ENTITY.BANKACCOUNT" localSheetId="15">""</definedName>
    <definedName name="zzXLOne.ENTITY.BANKACCOUNT" localSheetId="16">""</definedName>
    <definedName name="zzXLOne.ENTITY.BANKACCOUNT" localSheetId="17">""</definedName>
    <definedName name="zzXLOne.ENTITY.BANKACCOUNT" localSheetId="18">""</definedName>
    <definedName name="zzXLOne.ENTITY.BANKACCOUNT" localSheetId="19">""</definedName>
    <definedName name="zzXLOne.ENTITY.BANKACCOUNT" localSheetId="2">""</definedName>
    <definedName name="zzXLOne.ENTITY.BANKCODETYPE" localSheetId="0">" "</definedName>
    <definedName name="zzXLOne.ENTITY.BANKCODETYPE" localSheetId="1">" "</definedName>
    <definedName name="zzXLOne.ENTITY.BANKCODETYPE" localSheetId="4">" "</definedName>
    <definedName name="zzXLOne.ENTITY.BANKCODETYPE" localSheetId="3">" "</definedName>
    <definedName name="zzXLOne.ENTITY.BANKCODETYPE" localSheetId="5">" "</definedName>
    <definedName name="zzXLOne.ENTITY.BANKCODETYPE" localSheetId="6">" "</definedName>
    <definedName name="zzXLOne.ENTITY.BANKCODETYPE" localSheetId="7">" "</definedName>
    <definedName name="zzXLOne.ENTITY.BANKCODETYPE" localSheetId="8">" "</definedName>
    <definedName name="zzXLOne.ENTITY.BANKCODETYPE" localSheetId="9">" "</definedName>
    <definedName name="zzXLOne.ENTITY.BANKCODETYPE" localSheetId="10">" "</definedName>
    <definedName name="zzXLOne.ENTITY.BANKCODETYPE" localSheetId="11">" "</definedName>
    <definedName name="zzXLOne.ENTITY.BANKCODETYPE" localSheetId="12">" "</definedName>
    <definedName name="zzXLOne.ENTITY.BANKCODETYPE" localSheetId="13">" "</definedName>
    <definedName name="zzXLOne.ENTITY.BANKCODETYPE" localSheetId="14">" "</definedName>
    <definedName name="zzXLOne.ENTITY.BANKCODETYPE" localSheetId="15">" "</definedName>
    <definedName name="zzXLOne.ENTITY.BANKCODETYPE" localSheetId="16">" "</definedName>
    <definedName name="zzXLOne.ENTITY.BANKCODETYPE" localSheetId="17">" "</definedName>
    <definedName name="zzXLOne.ENTITY.BANKCODETYPE" localSheetId="18">" "</definedName>
    <definedName name="zzXLOne.ENTITY.BANKCODETYPE" localSheetId="19">" "</definedName>
    <definedName name="zzXLOne.ENTITY.BANKCODETYPE" localSheetId="2">" "</definedName>
    <definedName name="zzXLOne.ENTITY.BANKNAME" localSheetId="0">""</definedName>
    <definedName name="zzXLOne.ENTITY.BANKNAME" localSheetId="1">""</definedName>
    <definedName name="zzXLOne.ENTITY.BANKNAME" localSheetId="4">""</definedName>
    <definedName name="zzXLOne.ENTITY.BANKNAME" localSheetId="3">""</definedName>
    <definedName name="zzXLOne.ENTITY.BANKNAME" localSheetId="5">""</definedName>
    <definedName name="zzXLOne.ENTITY.BANKNAME" localSheetId="6">""</definedName>
    <definedName name="zzXLOne.ENTITY.BANKNAME" localSheetId="7">""</definedName>
    <definedName name="zzXLOne.ENTITY.BANKNAME" localSheetId="8">""</definedName>
    <definedName name="zzXLOne.ENTITY.BANKNAME" localSheetId="9">""</definedName>
    <definedName name="zzXLOne.ENTITY.BANKNAME" localSheetId="10">""</definedName>
    <definedName name="zzXLOne.ENTITY.BANKNAME" localSheetId="11">""</definedName>
    <definedName name="zzXLOne.ENTITY.BANKNAME" localSheetId="12">""</definedName>
    <definedName name="zzXLOne.ENTITY.BANKNAME" localSheetId="13">""</definedName>
    <definedName name="zzXLOne.ENTITY.BANKNAME" localSheetId="14">""</definedName>
    <definedName name="zzXLOne.ENTITY.BANKNAME" localSheetId="15">""</definedName>
    <definedName name="zzXLOne.ENTITY.BANKNAME" localSheetId="16">""</definedName>
    <definedName name="zzXLOne.ENTITY.BANKNAME" localSheetId="17">""</definedName>
    <definedName name="zzXLOne.ENTITY.BANKNAME" localSheetId="18">""</definedName>
    <definedName name="zzXLOne.ENTITY.BANKNAME" localSheetId="19">""</definedName>
    <definedName name="zzXLOne.ENTITY.BANKNAME" localSheetId="2">""</definedName>
    <definedName name="zzXLOne.ENTITY.BSBCODE" localSheetId="0">""</definedName>
    <definedName name="zzXLOne.ENTITY.BSBCODE" localSheetId="1">""</definedName>
    <definedName name="zzXLOne.ENTITY.BSBCODE" localSheetId="4">""</definedName>
    <definedName name="zzXLOne.ENTITY.BSBCODE" localSheetId="3">""</definedName>
    <definedName name="zzXLOne.ENTITY.BSBCODE" localSheetId="5">""</definedName>
    <definedName name="zzXLOne.ENTITY.BSBCODE" localSheetId="6">""</definedName>
    <definedName name="zzXLOne.ENTITY.BSBCODE" localSheetId="7">""</definedName>
    <definedName name="zzXLOne.ENTITY.BSBCODE" localSheetId="8">""</definedName>
    <definedName name="zzXLOne.ENTITY.BSBCODE" localSheetId="9">""</definedName>
    <definedName name="zzXLOne.ENTITY.BSBCODE" localSheetId="10">""</definedName>
    <definedName name="zzXLOne.ENTITY.BSBCODE" localSheetId="11">""</definedName>
    <definedName name="zzXLOne.ENTITY.BSBCODE" localSheetId="12">""</definedName>
    <definedName name="zzXLOne.ENTITY.BSBCODE" localSheetId="13">""</definedName>
    <definedName name="zzXLOne.ENTITY.BSBCODE" localSheetId="14">""</definedName>
    <definedName name="zzXLOne.ENTITY.BSBCODE" localSheetId="15">""</definedName>
    <definedName name="zzXLOne.ENTITY.BSBCODE" localSheetId="16">""</definedName>
    <definedName name="zzXLOne.ENTITY.BSBCODE" localSheetId="17">""</definedName>
    <definedName name="zzXLOne.ENTITY.BSBCODE" localSheetId="18">""</definedName>
    <definedName name="zzXLOne.ENTITY.BSBCODE" localSheetId="19">""</definedName>
    <definedName name="zzXLOne.ENTITY.BSBCODE" localSheetId="2">""</definedName>
    <definedName name="zzXLOne.ENTITY.BUSINESSNAMETYPE" localSheetId="0">"TN"</definedName>
    <definedName name="zzXLOne.ENTITY.BUSINESSNAMETYPE" localSheetId="1">"TN"</definedName>
    <definedName name="zzXLOne.ENTITY.BUSINESSNAMETYPE" localSheetId="4">"TN"</definedName>
    <definedName name="zzXLOne.ENTITY.BUSINESSNAMETYPE" localSheetId="3">"TN"</definedName>
    <definedName name="zzXLOne.ENTITY.BUSINESSNAMETYPE" localSheetId="5">"TN"</definedName>
    <definedName name="zzXLOne.ENTITY.BUSINESSNAMETYPE" localSheetId="6">"TN"</definedName>
    <definedName name="zzXLOne.ENTITY.BUSINESSNAMETYPE" localSheetId="7">"TN"</definedName>
    <definedName name="zzXLOne.ENTITY.BUSINESSNAMETYPE" localSheetId="8">"TN"</definedName>
    <definedName name="zzXLOne.ENTITY.BUSINESSNAMETYPE" localSheetId="9">"TN"</definedName>
    <definedName name="zzXLOne.ENTITY.BUSINESSNAMETYPE" localSheetId="10">"TN"</definedName>
    <definedName name="zzXLOne.ENTITY.BUSINESSNAMETYPE" localSheetId="11">"TN"</definedName>
    <definedName name="zzXLOne.ENTITY.BUSINESSNAMETYPE" localSheetId="12">"TN"</definedName>
    <definedName name="zzXLOne.ENTITY.BUSINESSNAMETYPE" localSheetId="13">"TN"</definedName>
    <definedName name="zzXLOne.ENTITY.BUSINESSNAMETYPE" localSheetId="14">"TN"</definedName>
    <definedName name="zzXLOne.ENTITY.BUSINESSNAMETYPE" localSheetId="15">"TN"</definedName>
    <definedName name="zzXLOne.ENTITY.BUSINESSNAMETYPE" localSheetId="16">"TN"</definedName>
    <definedName name="zzXLOne.ENTITY.BUSINESSNAMETYPE" localSheetId="17">"TN"</definedName>
    <definedName name="zzXLOne.ENTITY.BUSINESSNAMETYPE" localSheetId="18">"TN"</definedName>
    <definedName name="zzXLOne.ENTITY.BUSINESSNAMETYPE" localSheetId="19">"TN"</definedName>
    <definedName name="zzXLOne.ENTITY.BUSINESSNAMETYPE" localSheetId="2">"TN"</definedName>
    <definedName name="zzXLOne.ENTITY.BUSINESSREGISTERNUMBER" localSheetId="0">""</definedName>
    <definedName name="zzXLOne.ENTITY.BUSINESSREGISTERNUMBER" localSheetId="1">""</definedName>
    <definedName name="zzXLOne.ENTITY.BUSINESSREGISTERNUMBER" localSheetId="4">""</definedName>
    <definedName name="zzXLOne.ENTITY.BUSINESSREGISTERNUMBER" localSheetId="3">""</definedName>
    <definedName name="zzXLOne.ENTITY.BUSINESSREGISTERNUMBER" localSheetId="5">""</definedName>
    <definedName name="zzXLOne.ENTITY.BUSINESSREGISTERNUMBER" localSheetId="6">""</definedName>
    <definedName name="zzXLOne.ENTITY.BUSINESSREGISTERNUMBER" localSheetId="7">""</definedName>
    <definedName name="zzXLOne.ENTITY.BUSINESSREGISTERNUMBER" localSheetId="8">""</definedName>
    <definedName name="zzXLOne.ENTITY.BUSINESSREGISTERNUMBER" localSheetId="9">""</definedName>
    <definedName name="zzXLOne.ENTITY.BUSINESSREGISTERNUMBER" localSheetId="10">""</definedName>
    <definedName name="zzXLOne.ENTITY.BUSINESSREGISTERNUMBER" localSheetId="11">""</definedName>
    <definedName name="zzXLOne.ENTITY.BUSINESSREGISTERNUMBER" localSheetId="12">""</definedName>
    <definedName name="zzXLOne.ENTITY.BUSINESSREGISTERNUMBER" localSheetId="13">""</definedName>
    <definedName name="zzXLOne.ENTITY.BUSINESSREGISTERNUMBER" localSheetId="14">""</definedName>
    <definedName name="zzXLOne.ENTITY.BUSINESSREGISTERNUMBER" localSheetId="15">""</definedName>
    <definedName name="zzXLOne.ENTITY.BUSINESSREGISTERNUMBER" localSheetId="16">""</definedName>
    <definedName name="zzXLOne.ENTITY.BUSINESSREGISTERNUMBER" localSheetId="17">""</definedName>
    <definedName name="zzXLOne.ENTITY.BUSINESSREGISTERNUMBER" localSheetId="18">""</definedName>
    <definedName name="zzXLOne.ENTITY.BUSINESSREGISTERNUMBER" localSheetId="19">""</definedName>
    <definedName name="zzXLOne.ENTITY.BUSINESSREGISTERNUMBER" localSheetId="2">""</definedName>
    <definedName name="zzXLOne.ENTITY.BUSINESSREGISTERNUMBER2" localSheetId="0">" "</definedName>
    <definedName name="zzXLOne.ENTITY.BUSINESSREGISTERNUMBER2" localSheetId="1">" "</definedName>
    <definedName name="zzXLOne.ENTITY.BUSINESSREGISTERNUMBER2" localSheetId="4">" "</definedName>
    <definedName name="zzXLOne.ENTITY.BUSINESSREGISTERNUMBER2" localSheetId="3">" "</definedName>
    <definedName name="zzXLOne.ENTITY.BUSINESSREGISTERNUMBER2" localSheetId="5">" "</definedName>
    <definedName name="zzXLOne.ENTITY.BUSINESSREGISTERNUMBER2" localSheetId="6">" "</definedName>
    <definedName name="zzXLOne.ENTITY.BUSINESSREGISTERNUMBER2" localSheetId="7">" "</definedName>
    <definedName name="zzXLOne.ENTITY.BUSINESSREGISTERNUMBER2" localSheetId="8">" "</definedName>
    <definedName name="zzXLOne.ENTITY.BUSINESSREGISTERNUMBER2" localSheetId="9">" "</definedName>
    <definedName name="zzXLOne.ENTITY.BUSINESSREGISTERNUMBER2" localSheetId="10">" "</definedName>
    <definedName name="zzXLOne.ENTITY.BUSINESSREGISTERNUMBER2" localSheetId="11">" "</definedName>
    <definedName name="zzXLOne.ENTITY.BUSINESSREGISTERNUMBER2" localSheetId="12">" "</definedName>
    <definedName name="zzXLOne.ENTITY.BUSINESSREGISTERNUMBER2" localSheetId="13">" "</definedName>
    <definedName name="zzXLOne.ENTITY.BUSINESSREGISTERNUMBER2" localSheetId="14">" "</definedName>
    <definedName name="zzXLOne.ENTITY.BUSINESSREGISTERNUMBER2" localSheetId="15">" "</definedName>
    <definedName name="zzXLOne.ENTITY.BUSINESSREGISTERNUMBER2" localSheetId="16">" "</definedName>
    <definedName name="zzXLOne.ENTITY.BUSINESSREGISTERNUMBER2" localSheetId="17">" "</definedName>
    <definedName name="zzXLOne.ENTITY.BUSINESSREGISTERNUMBER2" localSheetId="18">" "</definedName>
    <definedName name="zzXLOne.ENTITY.BUSINESSREGISTERNUMBER2" localSheetId="19">" "</definedName>
    <definedName name="zzXLOne.ENTITY.BUSINESSREGISTERNUMBER2" localSheetId="2">" "</definedName>
    <definedName name="zzXLOne.ENTITY.BUSINESSTYPE" localSheetId="0">"CM"</definedName>
    <definedName name="zzXLOne.ENTITY.BUSINESSTYPE" localSheetId="1">"CM"</definedName>
    <definedName name="zzXLOne.ENTITY.BUSINESSTYPE" localSheetId="4">"CM"</definedName>
    <definedName name="zzXLOne.ENTITY.BUSINESSTYPE" localSheetId="3">"CM"</definedName>
    <definedName name="zzXLOne.ENTITY.BUSINESSTYPE" localSheetId="5">"CM"</definedName>
    <definedName name="zzXLOne.ENTITY.BUSINESSTYPE" localSheetId="6">"CM"</definedName>
    <definedName name="zzXLOne.ENTITY.BUSINESSTYPE" localSheetId="7">"CM"</definedName>
    <definedName name="zzXLOne.ENTITY.BUSINESSTYPE" localSheetId="8">"CM"</definedName>
    <definedName name="zzXLOne.ENTITY.BUSINESSTYPE" localSheetId="9">"CM"</definedName>
    <definedName name="zzXLOne.ENTITY.BUSINESSTYPE" localSheetId="10">"CM"</definedName>
    <definedName name="zzXLOne.ENTITY.BUSINESSTYPE" localSheetId="11">"CM"</definedName>
    <definedName name="zzXLOne.ENTITY.BUSINESSTYPE" localSheetId="12">"CM"</definedName>
    <definedName name="zzXLOne.ENTITY.BUSINESSTYPE" localSheetId="13">"CM"</definedName>
    <definedName name="zzXLOne.ENTITY.BUSINESSTYPE" localSheetId="14">"CM"</definedName>
    <definedName name="zzXLOne.ENTITY.BUSINESSTYPE" localSheetId="15">"CM"</definedName>
    <definedName name="zzXLOne.ENTITY.BUSINESSTYPE" localSheetId="16">"CM"</definedName>
    <definedName name="zzXLOne.ENTITY.BUSINESSTYPE" localSheetId="17">"CM"</definedName>
    <definedName name="zzXLOne.ENTITY.BUSINESSTYPE" localSheetId="18">"CM"</definedName>
    <definedName name="zzXLOne.ENTITY.BUSINESSTYPE" localSheetId="19">"CM"</definedName>
    <definedName name="zzXLOne.ENTITY.BUSINESSTYPE" localSheetId="2">"CM"</definedName>
    <definedName name="zzXLOne.ENTITY.CADDOCUMENT1EMAILATTACHMENT" localSheetId="0">""</definedName>
    <definedName name="zzXLOne.ENTITY.CADDOCUMENT1EMAILATTACHMENT" localSheetId="1">""</definedName>
    <definedName name="zzXLOne.ENTITY.CADDOCUMENT1EMAILATTACHMENT" localSheetId="4">""</definedName>
    <definedName name="zzXLOne.ENTITY.CADDOCUMENT1EMAILATTACHMENT" localSheetId="3">""</definedName>
    <definedName name="zzXLOne.ENTITY.CADDOCUMENT1EMAILATTACHMENT" localSheetId="5">""</definedName>
    <definedName name="zzXLOne.ENTITY.CADDOCUMENT1EMAILATTACHMENT" localSheetId="6">""</definedName>
    <definedName name="zzXLOne.ENTITY.CADDOCUMENT1EMAILATTACHMENT" localSheetId="7">""</definedName>
    <definedName name="zzXLOne.ENTITY.CADDOCUMENT1EMAILATTACHMENT" localSheetId="8">""</definedName>
    <definedName name="zzXLOne.ENTITY.CADDOCUMENT1EMAILATTACHMENT" localSheetId="9">""</definedName>
    <definedName name="zzXLOne.ENTITY.CADDOCUMENT1EMAILATTACHMENT" localSheetId="10">""</definedName>
    <definedName name="zzXLOne.ENTITY.CADDOCUMENT1EMAILATTACHMENT" localSheetId="11">""</definedName>
    <definedName name="zzXLOne.ENTITY.CADDOCUMENT1EMAILATTACHMENT" localSheetId="12">""</definedName>
    <definedName name="zzXLOne.ENTITY.CADDOCUMENT1EMAILATTACHMENT" localSheetId="13">""</definedName>
    <definedName name="zzXLOne.ENTITY.CADDOCUMENT1EMAILATTACHMENT" localSheetId="14">""</definedName>
    <definedName name="zzXLOne.ENTITY.CADDOCUMENT1EMAILATTACHMENT" localSheetId="15">""</definedName>
    <definedName name="zzXLOne.ENTITY.CADDOCUMENT1EMAILATTACHMENT" localSheetId="16">""</definedName>
    <definedName name="zzXLOne.ENTITY.CADDOCUMENT1EMAILATTACHMENT" localSheetId="17">""</definedName>
    <definedName name="zzXLOne.ENTITY.CADDOCUMENT1EMAILATTACHMENT" localSheetId="18">""</definedName>
    <definedName name="zzXLOne.ENTITY.CADDOCUMENT1EMAILATTACHMENT" localSheetId="19">""</definedName>
    <definedName name="zzXLOne.ENTITY.CADDOCUMENT1EMAILATTACHMENT" localSheetId="2">""</definedName>
    <definedName name="zzXLOne.ENTITY.CADDOCUMENT2EMAILATTACHMENT" localSheetId="0">""</definedName>
    <definedName name="zzXLOne.ENTITY.CADDOCUMENT2EMAILATTACHMENT" localSheetId="1">""</definedName>
    <definedName name="zzXLOne.ENTITY.CADDOCUMENT2EMAILATTACHMENT" localSheetId="4">""</definedName>
    <definedName name="zzXLOne.ENTITY.CADDOCUMENT2EMAILATTACHMENT" localSheetId="3">""</definedName>
    <definedName name="zzXLOne.ENTITY.CADDOCUMENT2EMAILATTACHMENT" localSheetId="5">""</definedName>
    <definedName name="zzXLOne.ENTITY.CADDOCUMENT2EMAILATTACHMENT" localSheetId="6">""</definedName>
    <definedName name="zzXLOne.ENTITY.CADDOCUMENT2EMAILATTACHMENT" localSheetId="7">""</definedName>
    <definedName name="zzXLOne.ENTITY.CADDOCUMENT2EMAILATTACHMENT" localSheetId="8">""</definedName>
    <definedName name="zzXLOne.ENTITY.CADDOCUMENT2EMAILATTACHMENT" localSheetId="9">""</definedName>
    <definedName name="zzXLOne.ENTITY.CADDOCUMENT2EMAILATTACHMENT" localSheetId="10">""</definedName>
    <definedName name="zzXLOne.ENTITY.CADDOCUMENT2EMAILATTACHMENT" localSheetId="11">""</definedName>
    <definedName name="zzXLOne.ENTITY.CADDOCUMENT2EMAILATTACHMENT" localSheetId="12">""</definedName>
    <definedName name="zzXLOne.ENTITY.CADDOCUMENT2EMAILATTACHMENT" localSheetId="13">""</definedName>
    <definedName name="zzXLOne.ENTITY.CADDOCUMENT2EMAILATTACHMENT" localSheetId="14">""</definedName>
    <definedName name="zzXLOne.ENTITY.CADDOCUMENT2EMAILATTACHMENT" localSheetId="15">""</definedName>
    <definedName name="zzXLOne.ENTITY.CADDOCUMENT2EMAILATTACHMENT" localSheetId="16">""</definedName>
    <definedName name="zzXLOne.ENTITY.CADDOCUMENT2EMAILATTACHMENT" localSheetId="17">""</definedName>
    <definedName name="zzXLOne.ENTITY.CADDOCUMENT2EMAILATTACHMENT" localSheetId="18">""</definedName>
    <definedName name="zzXLOne.ENTITY.CADDOCUMENT2EMAILATTACHMENT" localSheetId="19">""</definedName>
    <definedName name="zzXLOne.ENTITY.CADDOCUMENT2EMAILATTACHMENT" localSheetId="2">""</definedName>
    <definedName name="zzXLOne.ENTITY.CADDOCUMENT3EMAILATTACHMENT" localSheetId="0">""</definedName>
    <definedName name="zzXLOne.ENTITY.CADDOCUMENT3EMAILATTACHMENT" localSheetId="1">""</definedName>
    <definedName name="zzXLOne.ENTITY.CADDOCUMENT3EMAILATTACHMENT" localSheetId="4">""</definedName>
    <definedName name="zzXLOne.ENTITY.CADDOCUMENT3EMAILATTACHMENT" localSheetId="3">""</definedName>
    <definedName name="zzXLOne.ENTITY.CADDOCUMENT3EMAILATTACHMENT" localSheetId="5">""</definedName>
    <definedName name="zzXLOne.ENTITY.CADDOCUMENT3EMAILATTACHMENT" localSheetId="6">""</definedName>
    <definedName name="zzXLOne.ENTITY.CADDOCUMENT3EMAILATTACHMENT" localSheetId="7">""</definedName>
    <definedName name="zzXLOne.ENTITY.CADDOCUMENT3EMAILATTACHMENT" localSheetId="8">""</definedName>
    <definedName name="zzXLOne.ENTITY.CADDOCUMENT3EMAILATTACHMENT" localSheetId="9">""</definedName>
    <definedName name="zzXLOne.ENTITY.CADDOCUMENT3EMAILATTACHMENT" localSheetId="10">""</definedName>
    <definedName name="zzXLOne.ENTITY.CADDOCUMENT3EMAILATTACHMENT" localSheetId="11">""</definedName>
    <definedName name="zzXLOne.ENTITY.CADDOCUMENT3EMAILATTACHMENT" localSheetId="12">""</definedName>
    <definedName name="zzXLOne.ENTITY.CADDOCUMENT3EMAILATTACHMENT" localSheetId="13">""</definedName>
    <definedName name="zzXLOne.ENTITY.CADDOCUMENT3EMAILATTACHMENT" localSheetId="14">""</definedName>
    <definedName name="zzXLOne.ENTITY.CADDOCUMENT3EMAILATTACHMENT" localSheetId="15">""</definedName>
    <definedName name="zzXLOne.ENTITY.CADDOCUMENT3EMAILATTACHMENT" localSheetId="16">""</definedName>
    <definedName name="zzXLOne.ENTITY.CADDOCUMENT3EMAILATTACHMENT" localSheetId="17">""</definedName>
    <definedName name="zzXLOne.ENTITY.CADDOCUMENT3EMAILATTACHMENT" localSheetId="18">""</definedName>
    <definedName name="zzXLOne.ENTITY.CADDOCUMENT3EMAILATTACHMENT" localSheetId="19">""</definedName>
    <definedName name="zzXLOne.ENTITY.CADDOCUMENT3EMAILATTACHMENT" localSheetId="2">""</definedName>
    <definedName name="zzXLOne.ENTITY.CADDOCUMENT4EMAILATTACHMENT" localSheetId="0">""</definedName>
    <definedName name="zzXLOne.ENTITY.CADDOCUMENT4EMAILATTACHMENT" localSheetId="1">""</definedName>
    <definedName name="zzXLOne.ENTITY.CADDOCUMENT4EMAILATTACHMENT" localSheetId="4">""</definedName>
    <definedName name="zzXLOne.ENTITY.CADDOCUMENT4EMAILATTACHMENT" localSheetId="3">""</definedName>
    <definedName name="zzXLOne.ENTITY.CADDOCUMENT4EMAILATTACHMENT" localSheetId="5">""</definedName>
    <definedName name="zzXLOne.ENTITY.CADDOCUMENT4EMAILATTACHMENT" localSheetId="6">""</definedName>
    <definedName name="zzXLOne.ENTITY.CADDOCUMENT4EMAILATTACHMENT" localSheetId="7">""</definedName>
    <definedName name="zzXLOne.ENTITY.CADDOCUMENT4EMAILATTACHMENT" localSheetId="8">""</definedName>
    <definedName name="zzXLOne.ENTITY.CADDOCUMENT4EMAILATTACHMENT" localSheetId="9">""</definedName>
    <definedName name="zzXLOne.ENTITY.CADDOCUMENT4EMAILATTACHMENT" localSheetId="10">""</definedName>
    <definedName name="zzXLOne.ENTITY.CADDOCUMENT4EMAILATTACHMENT" localSheetId="11">""</definedName>
    <definedName name="zzXLOne.ENTITY.CADDOCUMENT4EMAILATTACHMENT" localSheetId="12">""</definedName>
    <definedName name="zzXLOne.ENTITY.CADDOCUMENT4EMAILATTACHMENT" localSheetId="13">""</definedName>
    <definedName name="zzXLOne.ENTITY.CADDOCUMENT4EMAILATTACHMENT" localSheetId="14">""</definedName>
    <definedName name="zzXLOne.ENTITY.CADDOCUMENT4EMAILATTACHMENT" localSheetId="15">""</definedName>
    <definedName name="zzXLOne.ENTITY.CADDOCUMENT4EMAILATTACHMENT" localSheetId="16">""</definedName>
    <definedName name="zzXLOne.ENTITY.CADDOCUMENT4EMAILATTACHMENT" localSheetId="17">""</definedName>
    <definedName name="zzXLOne.ENTITY.CADDOCUMENT4EMAILATTACHMENT" localSheetId="18">""</definedName>
    <definedName name="zzXLOne.ENTITY.CADDOCUMENT4EMAILATTACHMENT" localSheetId="19">""</definedName>
    <definedName name="zzXLOne.ENTITY.CADDOCUMENT4EMAILATTACHMENT" localSheetId="2">""</definedName>
    <definedName name="zzXLOne.ENTITY.CADDOCUMENT5EMAILATTACHMENT" localSheetId="0">""</definedName>
    <definedName name="zzXLOne.ENTITY.CADDOCUMENT5EMAILATTACHMENT" localSheetId="1">""</definedName>
    <definedName name="zzXLOne.ENTITY.CADDOCUMENT5EMAILATTACHMENT" localSheetId="4">""</definedName>
    <definedName name="zzXLOne.ENTITY.CADDOCUMENT5EMAILATTACHMENT" localSheetId="3">""</definedName>
    <definedName name="zzXLOne.ENTITY.CADDOCUMENT5EMAILATTACHMENT" localSheetId="5">""</definedName>
    <definedName name="zzXLOne.ENTITY.CADDOCUMENT5EMAILATTACHMENT" localSheetId="6">""</definedName>
    <definedName name="zzXLOne.ENTITY.CADDOCUMENT5EMAILATTACHMENT" localSheetId="7">""</definedName>
    <definedName name="zzXLOne.ENTITY.CADDOCUMENT5EMAILATTACHMENT" localSheetId="8">""</definedName>
    <definedName name="zzXLOne.ENTITY.CADDOCUMENT5EMAILATTACHMENT" localSheetId="9">""</definedName>
    <definedName name="zzXLOne.ENTITY.CADDOCUMENT5EMAILATTACHMENT" localSheetId="10">""</definedName>
    <definedName name="zzXLOne.ENTITY.CADDOCUMENT5EMAILATTACHMENT" localSheetId="11">""</definedName>
    <definedName name="zzXLOne.ENTITY.CADDOCUMENT5EMAILATTACHMENT" localSheetId="12">""</definedName>
    <definedName name="zzXLOne.ENTITY.CADDOCUMENT5EMAILATTACHMENT" localSheetId="13">""</definedName>
    <definedName name="zzXLOne.ENTITY.CADDOCUMENT5EMAILATTACHMENT" localSheetId="14">""</definedName>
    <definedName name="zzXLOne.ENTITY.CADDOCUMENT5EMAILATTACHMENT" localSheetId="15">""</definedName>
    <definedName name="zzXLOne.ENTITY.CADDOCUMENT5EMAILATTACHMENT" localSheetId="16">""</definedName>
    <definedName name="zzXLOne.ENTITY.CADDOCUMENT5EMAILATTACHMENT" localSheetId="17">""</definedName>
    <definedName name="zzXLOne.ENTITY.CADDOCUMENT5EMAILATTACHMENT" localSheetId="18">""</definedName>
    <definedName name="zzXLOne.ENTITY.CADDOCUMENT5EMAILATTACHMENT" localSheetId="19">""</definedName>
    <definedName name="zzXLOne.ENTITY.CADDOCUMENT5EMAILATTACHMENT" localSheetId="2">""</definedName>
    <definedName name="zzXLOne.ENTITY.CADDOCUMENT6EMAILATTACHMENT" localSheetId="0">"007"</definedName>
    <definedName name="zzXLOne.ENTITY.CADDOCUMENT6EMAILATTACHMENT" localSheetId="1">"007"</definedName>
    <definedName name="zzXLOne.ENTITY.CADDOCUMENT6EMAILATTACHMENT" localSheetId="4">"007"</definedName>
    <definedName name="zzXLOne.ENTITY.CADDOCUMENT6EMAILATTACHMENT" localSheetId="3">"007"</definedName>
    <definedName name="zzXLOne.ENTITY.CADDOCUMENT6EMAILATTACHMENT" localSheetId="5">"007"</definedName>
    <definedName name="zzXLOne.ENTITY.CADDOCUMENT6EMAILATTACHMENT" localSheetId="6">"007"</definedName>
    <definedName name="zzXLOne.ENTITY.CADDOCUMENT6EMAILATTACHMENT" localSheetId="7">"007"</definedName>
    <definedName name="zzXLOne.ENTITY.CADDOCUMENT6EMAILATTACHMENT" localSheetId="8">"007"</definedName>
    <definedName name="zzXLOne.ENTITY.CADDOCUMENT6EMAILATTACHMENT" localSheetId="9">"007"</definedName>
    <definedName name="zzXLOne.ENTITY.CADDOCUMENT6EMAILATTACHMENT" localSheetId="10">"007"</definedName>
    <definedName name="zzXLOne.ENTITY.CADDOCUMENT6EMAILATTACHMENT" localSheetId="11">"007"</definedName>
    <definedName name="zzXLOne.ENTITY.CADDOCUMENT6EMAILATTACHMENT" localSheetId="12">"007"</definedName>
    <definedName name="zzXLOne.ENTITY.CADDOCUMENT6EMAILATTACHMENT" localSheetId="13">"007"</definedName>
    <definedName name="zzXLOne.ENTITY.CADDOCUMENT6EMAILATTACHMENT" localSheetId="14">"007"</definedName>
    <definedName name="zzXLOne.ENTITY.CADDOCUMENT6EMAILATTACHMENT" localSheetId="15">"007"</definedName>
    <definedName name="zzXLOne.ENTITY.CADDOCUMENT6EMAILATTACHMENT" localSheetId="16">"007"</definedName>
    <definedName name="zzXLOne.ENTITY.CADDOCUMENT6EMAILATTACHMENT" localSheetId="17">"007"</definedName>
    <definedName name="zzXLOne.ENTITY.CADDOCUMENT6EMAILATTACHMENT" localSheetId="18">"007"</definedName>
    <definedName name="zzXLOne.ENTITY.CADDOCUMENT6EMAILATTACHMENT" localSheetId="19">"007"</definedName>
    <definedName name="zzXLOne.ENTITY.CADDOCUMENT6EMAILATTACHMENT" localSheetId="2">"007"</definedName>
    <definedName name="zzXLOne.ENTITY.CADDOCUMENT7EMAILATTACHMENT" localSheetId="0">"007"</definedName>
    <definedName name="zzXLOne.ENTITY.CADDOCUMENT7EMAILATTACHMENT" localSheetId="1">"007"</definedName>
    <definedName name="zzXLOne.ENTITY.CADDOCUMENT7EMAILATTACHMENT" localSheetId="4">"007"</definedName>
    <definedName name="zzXLOne.ENTITY.CADDOCUMENT7EMAILATTACHMENT" localSheetId="3">"007"</definedName>
    <definedName name="zzXLOne.ENTITY.CADDOCUMENT7EMAILATTACHMENT" localSheetId="5">"007"</definedName>
    <definedName name="zzXLOne.ENTITY.CADDOCUMENT7EMAILATTACHMENT" localSheetId="6">"007"</definedName>
    <definedName name="zzXLOne.ENTITY.CADDOCUMENT7EMAILATTACHMENT" localSheetId="7">"007"</definedName>
    <definedName name="zzXLOne.ENTITY.CADDOCUMENT7EMAILATTACHMENT" localSheetId="8">"007"</definedName>
    <definedName name="zzXLOne.ENTITY.CADDOCUMENT7EMAILATTACHMENT" localSheetId="9">"007"</definedName>
    <definedName name="zzXLOne.ENTITY.CADDOCUMENT7EMAILATTACHMENT" localSheetId="10">"007"</definedName>
    <definedName name="zzXLOne.ENTITY.CADDOCUMENT7EMAILATTACHMENT" localSheetId="11">"007"</definedName>
    <definedName name="zzXLOne.ENTITY.CADDOCUMENT7EMAILATTACHMENT" localSheetId="12">"007"</definedName>
    <definedName name="zzXLOne.ENTITY.CADDOCUMENT7EMAILATTACHMENT" localSheetId="13">"007"</definedName>
    <definedName name="zzXLOne.ENTITY.CADDOCUMENT7EMAILATTACHMENT" localSheetId="14">"007"</definedName>
    <definedName name="zzXLOne.ENTITY.CADDOCUMENT7EMAILATTACHMENT" localSheetId="15">"007"</definedName>
    <definedName name="zzXLOne.ENTITY.CADDOCUMENT7EMAILATTACHMENT" localSheetId="16">"007"</definedName>
    <definedName name="zzXLOne.ENTITY.CADDOCUMENT7EMAILATTACHMENT" localSheetId="17">"007"</definedName>
    <definedName name="zzXLOne.ENTITY.CADDOCUMENT7EMAILATTACHMENT" localSheetId="18">"007"</definedName>
    <definedName name="zzXLOne.ENTITY.CADDOCUMENT7EMAILATTACHMENT" localSheetId="19">"007"</definedName>
    <definedName name="zzXLOne.ENTITY.CADDOCUMENT7EMAILATTACHMENT" localSheetId="2">"007"</definedName>
    <definedName name="zzXLOne.ENTITY.CADDOCUMENT8EMAILATTACHMENT" localSheetId="0">""</definedName>
    <definedName name="zzXLOne.ENTITY.CADDOCUMENT8EMAILATTACHMENT" localSheetId="1">""</definedName>
    <definedName name="zzXLOne.ENTITY.CADDOCUMENT8EMAILATTACHMENT" localSheetId="4">""</definedName>
    <definedName name="zzXLOne.ENTITY.CADDOCUMENT8EMAILATTACHMENT" localSheetId="3">""</definedName>
    <definedName name="zzXLOne.ENTITY.CADDOCUMENT8EMAILATTACHMENT" localSheetId="5">""</definedName>
    <definedName name="zzXLOne.ENTITY.CADDOCUMENT8EMAILATTACHMENT" localSheetId="6">""</definedName>
    <definedName name="zzXLOne.ENTITY.CADDOCUMENT8EMAILATTACHMENT" localSheetId="7">""</definedName>
    <definedName name="zzXLOne.ENTITY.CADDOCUMENT8EMAILATTACHMENT" localSheetId="8">""</definedName>
    <definedName name="zzXLOne.ENTITY.CADDOCUMENT8EMAILATTACHMENT" localSheetId="9">""</definedName>
    <definedName name="zzXLOne.ENTITY.CADDOCUMENT8EMAILATTACHMENT" localSheetId="10">""</definedName>
    <definedName name="zzXLOne.ENTITY.CADDOCUMENT8EMAILATTACHMENT" localSheetId="11">""</definedName>
    <definedName name="zzXLOne.ENTITY.CADDOCUMENT8EMAILATTACHMENT" localSheetId="12">""</definedName>
    <definedName name="zzXLOne.ENTITY.CADDOCUMENT8EMAILATTACHMENT" localSheetId="13">""</definedName>
    <definedName name="zzXLOne.ENTITY.CADDOCUMENT8EMAILATTACHMENT" localSheetId="14">""</definedName>
    <definedName name="zzXLOne.ENTITY.CADDOCUMENT8EMAILATTACHMENT" localSheetId="15">""</definedName>
    <definedName name="zzXLOne.ENTITY.CADDOCUMENT8EMAILATTACHMENT" localSheetId="16">""</definedName>
    <definedName name="zzXLOne.ENTITY.CADDOCUMENT8EMAILATTACHMENT" localSheetId="17">""</definedName>
    <definedName name="zzXLOne.ENTITY.CADDOCUMENT8EMAILATTACHMENT" localSheetId="18">""</definedName>
    <definedName name="zzXLOne.ENTITY.CADDOCUMENT8EMAILATTACHMENT" localSheetId="19">""</definedName>
    <definedName name="zzXLOne.ENTITY.CADDOCUMENT8EMAILATTACHMENT" localSheetId="2">""</definedName>
    <definedName name="zzXLOne.ENTITY.CHARTNAME" localSheetId="0">"GLCHART"</definedName>
    <definedName name="zzXLOne.ENTITY.CHARTNAME" localSheetId="1">"GLCHART"</definedName>
    <definedName name="zzXLOne.ENTITY.CHARTNAME" localSheetId="4">"GLCHART"</definedName>
    <definedName name="zzXLOne.ENTITY.CHARTNAME" localSheetId="3">"GLCHART"</definedName>
    <definedName name="zzXLOne.ENTITY.CHARTNAME" localSheetId="5">"GLCHART"</definedName>
    <definedName name="zzXLOne.ENTITY.CHARTNAME" localSheetId="6">"GLCHART"</definedName>
    <definedName name="zzXLOne.ENTITY.CHARTNAME" localSheetId="7">"GLCHART"</definedName>
    <definedName name="zzXLOne.ENTITY.CHARTNAME" localSheetId="8">"GLCHART"</definedName>
    <definedName name="zzXLOne.ENTITY.CHARTNAME" localSheetId="9">"GLCHART"</definedName>
    <definedName name="zzXLOne.ENTITY.CHARTNAME" localSheetId="10">"GLCHART"</definedName>
    <definedName name="zzXLOne.ENTITY.CHARTNAME" localSheetId="11">"GLCHART"</definedName>
    <definedName name="zzXLOne.ENTITY.CHARTNAME" localSheetId="12">"GLCHART"</definedName>
    <definedName name="zzXLOne.ENTITY.CHARTNAME" localSheetId="13">"GLCHART"</definedName>
    <definedName name="zzXLOne.ENTITY.CHARTNAME" localSheetId="14">"GLCHART"</definedName>
    <definedName name="zzXLOne.ENTITY.CHARTNAME" localSheetId="15">"GLCHART"</definedName>
    <definedName name="zzXLOne.ENTITY.CHARTNAME" localSheetId="16">"GLCHART"</definedName>
    <definedName name="zzXLOne.ENTITY.CHARTNAME" localSheetId="17">"GLCHART"</definedName>
    <definedName name="zzXLOne.ENTITY.CHARTNAME" localSheetId="18">"GLCHART"</definedName>
    <definedName name="zzXLOne.ENTITY.CHARTNAME" localSheetId="19">"GLCHART"</definedName>
    <definedName name="zzXLOne.ENTITY.CHARTNAME" localSheetId="2">"GLCHART"</definedName>
    <definedName name="zzXLOne.ENTITY.CISMATCHSTATUS" localSheetId="0">" "</definedName>
    <definedName name="zzXLOne.ENTITY.CISMATCHSTATUS" localSheetId="1">" "</definedName>
    <definedName name="zzXLOne.ENTITY.CISMATCHSTATUS" localSheetId="4">" "</definedName>
    <definedName name="zzXLOne.ENTITY.CISMATCHSTATUS" localSheetId="3">" "</definedName>
    <definedName name="zzXLOne.ENTITY.CISMATCHSTATUS" localSheetId="5">" "</definedName>
    <definedName name="zzXLOne.ENTITY.CISMATCHSTATUS" localSheetId="6">" "</definedName>
    <definedName name="zzXLOne.ENTITY.CISMATCHSTATUS" localSheetId="7">" "</definedName>
    <definedName name="zzXLOne.ENTITY.CISMATCHSTATUS" localSheetId="8">" "</definedName>
    <definedName name="zzXLOne.ENTITY.CISMATCHSTATUS" localSheetId="9">" "</definedName>
    <definedName name="zzXLOne.ENTITY.CISMATCHSTATUS" localSheetId="10">" "</definedName>
    <definedName name="zzXLOne.ENTITY.CISMATCHSTATUS" localSheetId="11">" "</definedName>
    <definedName name="zzXLOne.ENTITY.CISMATCHSTATUS" localSheetId="12">" "</definedName>
    <definedName name="zzXLOne.ENTITY.CISMATCHSTATUS" localSheetId="13">" "</definedName>
    <definedName name="zzXLOne.ENTITY.CISMATCHSTATUS" localSheetId="14">" "</definedName>
    <definedName name="zzXLOne.ENTITY.CISMATCHSTATUS" localSheetId="15">" "</definedName>
    <definedName name="zzXLOne.ENTITY.CISMATCHSTATUS" localSheetId="16">" "</definedName>
    <definedName name="zzXLOne.ENTITY.CISMATCHSTATUS" localSheetId="17">" "</definedName>
    <definedName name="zzXLOne.ENTITY.CISMATCHSTATUS" localSheetId="18">" "</definedName>
    <definedName name="zzXLOne.ENTITY.CISMATCHSTATUS" localSheetId="19">" "</definedName>
    <definedName name="zzXLOne.ENTITY.CISMATCHSTATUS" localSheetId="2">" "</definedName>
    <definedName name="zzXLOne.ENTITY.CISTAXOPTION" localSheetId="0">" "</definedName>
    <definedName name="zzXLOne.ENTITY.CISTAXOPTION" localSheetId="1">" "</definedName>
    <definedName name="zzXLOne.ENTITY.CISTAXOPTION" localSheetId="4">" "</definedName>
    <definedName name="zzXLOne.ENTITY.CISTAXOPTION" localSheetId="3">" "</definedName>
    <definedName name="zzXLOne.ENTITY.CISTAXOPTION" localSheetId="5">" "</definedName>
    <definedName name="zzXLOne.ENTITY.CISTAXOPTION" localSheetId="6">" "</definedName>
    <definedName name="zzXLOne.ENTITY.CISTAXOPTION" localSheetId="7">" "</definedName>
    <definedName name="zzXLOne.ENTITY.CISTAXOPTION" localSheetId="8">" "</definedName>
    <definedName name="zzXLOne.ENTITY.CISTAXOPTION" localSheetId="9">" "</definedName>
    <definedName name="zzXLOne.ENTITY.CISTAXOPTION" localSheetId="10">" "</definedName>
    <definedName name="zzXLOne.ENTITY.CISTAXOPTION" localSheetId="11">" "</definedName>
    <definedName name="zzXLOne.ENTITY.CISTAXOPTION" localSheetId="12">" "</definedName>
    <definedName name="zzXLOne.ENTITY.CISTAXOPTION" localSheetId="13">" "</definedName>
    <definedName name="zzXLOne.ENTITY.CISTAXOPTION" localSheetId="14">" "</definedName>
    <definedName name="zzXLOne.ENTITY.CISTAXOPTION" localSheetId="15">" "</definedName>
    <definedName name="zzXLOne.ENTITY.CISTAXOPTION" localSheetId="16">" "</definedName>
    <definedName name="zzXLOne.ENTITY.CISTAXOPTION" localSheetId="17">" "</definedName>
    <definedName name="zzXLOne.ENTITY.CISTAXOPTION" localSheetId="18">" "</definedName>
    <definedName name="zzXLOne.ENTITY.CISTAXOPTION" localSheetId="19">" "</definedName>
    <definedName name="zzXLOne.ENTITY.CISTAXOPTION" localSheetId="2">" "</definedName>
    <definedName name="zzXLOne.ENTITY.COMBINEDADDRESS" localSheetId="0">""</definedName>
    <definedName name="zzXLOne.ENTITY.COMBINEDADDRESS" localSheetId="1">""</definedName>
    <definedName name="zzXLOne.ENTITY.COMBINEDADDRESS" localSheetId="4">""</definedName>
    <definedName name="zzXLOne.ENTITY.COMBINEDADDRESS" localSheetId="3">""</definedName>
    <definedName name="zzXLOne.ENTITY.COMBINEDADDRESS" localSheetId="5">""</definedName>
    <definedName name="zzXLOne.ENTITY.COMBINEDADDRESS" localSheetId="6">""</definedName>
    <definedName name="zzXLOne.ENTITY.COMBINEDADDRESS" localSheetId="7">""</definedName>
    <definedName name="zzXLOne.ENTITY.COMBINEDADDRESS" localSheetId="8">""</definedName>
    <definedName name="zzXLOne.ENTITY.COMBINEDADDRESS" localSheetId="9">""</definedName>
    <definedName name="zzXLOne.ENTITY.COMBINEDADDRESS" localSheetId="10">""</definedName>
    <definedName name="zzXLOne.ENTITY.COMBINEDADDRESS" localSheetId="11">""</definedName>
    <definedName name="zzXLOne.ENTITY.COMBINEDADDRESS" localSheetId="12">""</definedName>
    <definedName name="zzXLOne.ENTITY.COMBINEDADDRESS" localSheetId="13">""</definedName>
    <definedName name="zzXLOne.ENTITY.COMBINEDADDRESS" localSheetId="14">""</definedName>
    <definedName name="zzXLOne.ENTITY.COMBINEDADDRESS" localSheetId="15">""</definedName>
    <definedName name="zzXLOne.ENTITY.COMBINEDADDRESS" localSheetId="16">""</definedName>
    <definedName name="zzXLOne.ENTITY.COMBINEDADDRESS" localSheetId="17">""</definedName>
    <definedName name="zzXLOne.ENTITY.COMBINEDADDRESS" localSheetId="18">""</definedName>
    <definedName name="zzXLOne.ENTITY.COMBINEDADDRESS" localSheetId="19">""</definedName>
    <definedName name="zzXLOne.ENTITY.COMBINEDADDRESS" localSheetId="2">""</definedName>
    <definedName name="zzXLOne.ENTITY.DESCR" localSheetId="0">"Wellington City Council"</definedName>
    <definedName name="zzXLOne.ENTITY.DESCR" localSheetId="1">"Wellington City Council"</definedName>
    <definedName name="zzXLOne.ENTITY.DESCR" localSheetId="4">"Wellington City Council"</definedName>
    <definedName name="zzXLOne.ENTITY.DESCR" localSheetId="3">"Wellington City Council"</definedName>
    <definedName name="zzXLOne.ENTITY.DESCR" localSheetId="5">"Wellington City Council"</definedName>
    <definedName name="zzXLOne.ENTITY.DESCR" localSheetId="6">"Wellington City Council"</definedName>
    <definedName name="zzXLOne.ENTITY.DESCR" localSheetId="7">"Wellington City Council"</definedName>
    <definedName name="zzXLOne.ENTITY.DESCR" localSheetId="8">"Wellington City Council"</definedName>
    <definedName name="zzXLOne.ENTITY.DESCR" localSheetId="9">"Wellington City Council"</definedName>
    <definedName name="zzXLOne.ENTITY.DESCR" localSheetId="10">"Wellington City Council"</definedName>
    <definedName name="zzXLOne.ENTITY.DESCR" localSheetId="11">"Wellington City Council"</definedName>
    <definedName name="zzXLOne.ENTITY.DESCR" localSheetId="12">"Wellington City Council"</definedName>
    <definedName name="zzXLOne.ENTITY.DESCR" localSheetId="13">"Wellington City Council"</definedName>
    <definedName name="zzXLOne.ENTITY.DESCR" localSheetId="14">"Wellington City Council"</definedName>
    <definedName name="zzXLOne.ENTITY.DESCR" localSheetId="15">"Wellington City Council"</definedName>
    <definedName name="zzXLOne.ENTITY.DESCR" localSheetId="16">"Wellington City Council"</definedName>
    <definedName name="zzXLOne.ENTITY.DESCR" localSheetId="17">"Wellington City Council"</definedName>
    <definedName name="zzXLOne.ENTITY.DESCR" localSheetId="18">"Wellington City Council"</definedName>
    <definedName name="zzXLOne.ENTITY.DESCR" localSheetId="19">"Wellington City Council"</definedName>
    <definedName name="zzXLOne.ENTITY.DESCR" localSheetId="2">"Wellington City Council"</definedName>
    <definedName name="zzXLOne.ENTITY.DESCRIPTION1" localSheetId="0">"Wellington City Council"</definedName>
    <definedName name="zzXLOne.ENTITY.DESCRIPTION1" localSheetId="1">"Wellington City Council"</definedName>
    <definedName name="zzXLOne.ENTITY.DESCRIPTION1" localSheetId="4">"Wellington City Council"</definedName>
    <definedName name="zzXLOne.ENTITY.DESCRIPTION1" localSheetId="3">"Wellington City Council"</definedName>
    <definedName name="zzXLOne.ENTITY.DESCRIPTION1" localSheetId="5">"Wellington City Council"</definedName>
    <definedName name="zzXLOne.ENTITY.DESCRIPTION1" localSheetId="6">"Wellington City Council"</definedName>
    <definedName name="zzXLOne.ENTITY.DESCRIPTION1" localSheetId="7">"Wellington City Council"</definedName>
    <definedName name="zzXLOne.ENTITY.DESCRIPTION1" localSheetId="8">"Wellington City Council"</definedName>
    <definedName name="zzXLOne.ENTITY.DESCRIPTION1" localSheetId="9">"Wellington City Council"</definedName>
    <definedName name="zzXLOne.ENTITY.DESCRIPTION1" localSheetId="10">"Wellington City Council"</definedName>
    <definedName name="zzXLOne.ENTITY.DESCRIPTION1" localSheetId="11">"Wellington City Council"</definedName>
    <definedName name="zzXLOne.ENTITY.DESCRIPTION1" localSheetId="12">"Wellington City Council"</definedName>
    <definedName name="zzXLOne.ENTITY.DESCRIPTION1" localSheetId="13">"Wellington City Council"</definedName>
    <definedName name="zzXLOne.ENTITY.DESCRIPTION1" localSheetId="14">"Wellington City Council"</definedName>
    <definedName name="zzXLOne.ENTITY.DESCRIPTION1" localSheetId="15">"Wellington City Council"</definedName>
    <definedName name="zzXLOne.ENTITY.DESCRIPTION1" localSheetId="16">"Wellington City Council"</definedName>
    <definedName name="zzXLOne.ENTITY.DESCRIPTION1" localSheetId="17">"Wellington City Council"</definedName>
    <definedName name="zzXLOne.ENTITY.DESCRIPTION1" localSheetId="18">"Wellington City Council"</definedName>
    <definedName name="zzXLOne.ENTITY.DESCRIPTION1" localSheetId="19">"Wellington City Council"</definedName>
    <definedName name="zzXLOne.ENTITY.DESCRIPTION1" localSheetId="2">"Wellington City Council"</definedName>
    <definedName name="zzXLOne.ENTITY.DESCRIPTION2" localSheetId="0">""</definedName>
    <definedName name="zzXLOne.ENTITY.DESCRIPTION2" localSheetId="1">""</definedName>
    <definedName name="zzXLOne.ENTITY.DESCRIPTION2" localSheetId="4">""</definedName>
    <definedName name="zzXLOne.ENTITY.DESCRIPTION2" localSheetId="3">""</definedName>
    <definedName name="zzXLOne.ENTITY.DESCRIPTION2" localSheetId="5">""</definedName>
    <definedName name="zzXLOne.ENTITY.DESCRIPTION2" localSheetId="6">""</definedName>
    <definedName name="zzXLOne.ENTITY.DESCRIPTION2" localSheetId="7">""</definedName>
    <definedName name="zzXLOne.ENTITY.DESCRIPTION2" localSheetId="8">""</definedName>
    <definedName name="zzXLOne.ENTITY.DESCRIPTION2" localSheetId="9">""</definedName>
    <definedName name="zzXLOne.ENTITY.DESCRIPTION2" localSheetId="10">""</definedName>
    <definedName name="zzXLOne.ENTITY.DESCRIPTION2" localSheetId="11">""</definedName>
    <definedName name="zzXLOne.ENTITY.DESCRIPTION2" localSheetId="12">""</definedName>
    <definedName name="zzXLOne.ENTITY.DESCRIPTION2" localSheetId="13">""</definedName>
    <definedName name="zzXLOne.ENTITY.DESCRIPTION2" localSheetId="14">""</definedName>
    <definedName name="zzXLOne.ENTITY.DESCRIPTION2" localSheetId="15">""</definedName>
    <definedName name="zzXLOne.ENTITY.DESCRIPTION2" localSheetId="16">""</definedName>
    <definedName name="zzXLOne.ENTITY.DESCRIPTION2" localSheetId="17">""</definedName>
    <definedName name="zzXLOne.ENTITY.DESCRIPTION2" localSheetId="18">""</definedName>
    <definedName name="zzXLOne.ENTITY.DESCRIPTION2" localSheetId="19">""</definedName>
    <definedName name="zzXLOne.ENTITY.DESCRIPTION2" localSheetId="2">""</definedName>
    <definedName name="zzXLOne.ENTITY.EDICREDENTIALCODE" localSheetId="0">""</definedName>
    <definedName name="zzXLOne.ENTITY.EDICREDENTIALCODE" localSheetId="1">""</definedName>
    <definedName name="zzXLOne.ENTITY.EDICREDENTIALCODE" localSheetId="4">""</definedName>
    <definedName name="zzXLOne.ENTITY.EDICREDENTIALCODE" localSheetId="3">""</definedName>
    <definedName name="zzXLOne.ENTITY.EDICREDENTIALCODE" localSheetId="5">""</definedName>
    <definedName name="zzXLOne.ENTITY.EDICREDENTIALCODE" localSheetId="6">""</definedName>
    <definedName name="zzXLOne.ENTITY.EDICREDENTIALCODE" localSheetId="7">""</definedName>
    <definedName name="zzXLOne.ENTITY.EDICREDENTIALCODE" localSheetId="8">""</definedName>
    <definedName name="zzXLOne.ENTITY.EDICREDENTIALCODE" localSheetId="9">""</definedName>
    <definedName name="zzXLOne.ENTITY.EDICREDENTIALCODE" localSheetId="10">""</definedName>
    <definedName name="zzXLOne.ENTITY.EDICREDENTIALCODE" localSheetId="11">""</definedName>
    <definedName name="zzXLOne.ENTITY.EDICREDENTIALCODE" localSheetId="12">""</definedName>
    <definedName name="zzXLOne.ENTITY.EDICREDENTIALCODE" localSheetId="13">""</definedName>
    <definedName name="zzXLOne.ENTITY.EDICREDENTIALCODE" localSheetId="14">""</definedName>
    <definedName name="zzXLOne.ENTITY.EDICREDENTIALCODE" localSheetId="15">""</definedName>
    <definedName name="zzXLOne.ENTITY.EDICREDENTIALCODE" localSheetId="16">""</definedName>
    <definedName name="zzXLOne.ENTITY.EDICREDENTIALCODE" localSheetId="17">""</definedName>
    <definedName name="zzXLOne.ENTITY.EDICREDENTIALCODE" localSheetId="18">""</definedName>
    <definedName name="zzXLOne.ENTITY.EDICREDENTIALCODE" localSheetId="19">""</definedName>
    <definedName name="zzXLOne.ENTITY.EDICREDENTIALCODE" localSheetId="2">""</definedName>
    <definedName name="zzXLOne.ENTITY.EMAILADDRESS" localSheetId="0">""</definedName>
    <definedName name="zzXLOne.ENTITY.EMAILADDRESS" localSheetId="1">""</definedName>
    <definedName name="zzXLOne.ENTITY.EMAILADDRESS" localSheetId="4">""</definedName>
    <definedName name="zzXLOne.ENTITY.EMAILADDRESS" localSheetId="3">""</definedName>
    <definedName name="zzXLOne.ENTITY.EMAILADDRESS" localSheetId="5">""</definedName>
    <definedName name="zzXLOne.ENTITY.EMAILADDRESS" localSheetId="6">""</definedName>
    <definedName name="zzXLOne.ENTITY.EMAILADDRESS" localSheetId="7">""</definedName>
    <definedName name="zzXLOne.ENTITY.EMAILADDRESS" localSheetId="8">""</definedName>
    <definedName name="zzXLOne.ENTITY.EMAILADDRESS" localSheetId="9">""</definedName>
    <definedName name="zzXLOne.ENTITY.EMAILADDRESS" localSheetId="10">""</definedName>
    <definedName name="zzXLOne.ENTITY.EMAILADDRESS" localSheetId="11">""</definedName>
    <definedName name="zzXLOne.ENTITY.EMAILADDRESS" localSheetId="12">""</definedName>
    <definedName name="zzXLOne.ENTITY.EMAILADDRESS" localSheetId="13">""</definedName>
    <definedName name="zzXLOne.ENTITY.EMAILADDRESS" localSheetId="14">""</definedName>
    <definedName name="zzXLOne.ENTITY.EMAILADDRESS" localSheetId="15">""</definedName>
    <definedName name="zzXLOne.ENTITY.EMAILADDRESS" localSheetId="16">""</definedName>
    <definedName name="zzXLOne.ENTITY.EMAILADDRESS" localSheetId="17">""</definedName>
    <definedName name="zzXLOne.ENTITY.EMAILADDRESS" localSheetId="18">""</definedName>
    <definedName name="zzXLOne.ENTITY.EMAILADDRESS" localSheetId="19">""</definedName>
    <definedName name="zzXLOne.ENTITY.EMAILADDRESS" localSheetId="2">""</definedName>
    <definedName name="zzXLOne.ENTITY.IBANCODE" localSheetId="0">" "</definedName>
    <definedName name="zzXLOne.ENTITY.IBANCODE" localSheetId="1">" "</definedName>
    <definedName name="zzXLOne.ENTITY.IBANCODE" localSheetId="4">" "</definedName>
    <definedName name="zzXLOne.ENTITY.IBANCODE" localSheetId="3">" "</definedName>
    <definedName name="zzXLOne.ENTITY.IBANCODE" localSheetId="5">" "</definedName>
    <definedName name="zzXLOne.ENTITY.IBANCODE" localSheetId="6">" "</definedName>
    <definedName name="zzXLOne.ENTITY.IBANCODE" localSheetId="7">" "</definedName>
    <definedName name="zzXLOne.ENTITY.IBANCODE" localSheetId="8">" "</definedName>
    <definedName name="zzXLOne.ENTITY.IBANCODE" localSheetId="9">" "</definedName>
    <definedName name="zzXLOne.ENTITY.IBANCODE" localSheetId="10">" "</definedName>
    <definedName name="zzXLOne.ENTITY.IBANCODE" localSheetId="11">" "</definedName>
    <definedName name="zzXLOne.ENTITY.IBANCODE" localSheetId="12">" "</definedName>
    <definedName name="zzXLOne.ENTITY.IBANCODE" localSheetId="13">" "</definedName>
    <definedName name="zzXLOne.ENTITY.IBANCODE" localSheetId="14">" "</definedName>
    <definedName name="zzXLOne.ENTITY.IBANCODE" localSheetId="15">" "</definedName>
    <definedName name="zzXLOne.ENTITY.IBANCODE" localSheetId="16">" "</definedName>
    <definedName name="zzXLOne.ENTITY.IBANCODE" localSheetId="17">" "</definedName>
    <definedName name="zzXLOne.ENTITY.IBANCODE" localSheetId="18">" "</definedName>
    <definedName name="zzXLOne.ENTITY.IBANCODE" localSheetId="19">" "</definedName>
    <definedName name="zzXLOne.ENTITY.IBANCODE" localSheetId="2">" "</definedName>
    <definedName name="zzXLOne.ENTITY.ISSUNDRYACCOUNT" localSheetId="0">"N"</definedName>
    <definedName name="zzXLOne.ENTITY.ISSUNDRYACCOUNT" localSheetId="1">"N"</definedName>
    <definedName name="zzXLOne.ENTITY.ISSUNDRYACCOUNT" localSheetId="4">"N"</definedName>
    <definedName name="zzXLOne.ENTITY.ISSUNDRYACCOUNT" localSheetId="3">"N"</definedName>
    <definedName name="zzXLOne.ENTITY.ISSUNDRYACCOUNT" localSheetId="5">"N"</definedName>
    <definedName name="zzXLOne.ENTITY.ISSUNDRYACCOUNT" localSheetId="6">"N"</definedName>
    <definedName name="zzXLOne.ENTITY.ISSUNDRYACCOUNT" localSheetId="7">"N"</definedName>
    <definedName name="zzXLOne.ENTITY.ISSUNDRYACCOUNT" localSheetId="8">"N"</definedName>
    <definedName name="zzXLOne.ENTITY.ISSUNDRYACCOUNT" localSheetId="9">"N"</definedName>
    <definedName name="zzXLOne.ENTITY.ISSUNDRYACCOUNT" localSheetId="10">"N"</definedName>
    <definedName name="zzXLOne.ENTITY.ISSUNDRYACCOUNT" localSheetId="11">"N"</definedName>
    <definedName name="zzXLOne.ENTITY.ISSUNDRYACCOUNT" localSheetId="12">"N"</definedName>
    <definedName name="zzXLOne.ENTITY.ISSUNDRYACCOUNT" localSheetId="13">"N"</definedName>
    <definedName name="zzXLOne.ENTITY.ISSUNDRYACCOUNT" localSheetId="14">"N"</definedName>
    <definedName name="zzXLOne.ENTITY.ISSUNDRYACCOUNT" localSheetId="15">"N"</definedName>
    <definedName name="zzXLOne.ENTITY.ISSUNDRYACCOUNT" localSheetId="16">"N"</definedName>
    <definedName name="zzXLOne.ENTITY.ISSUNDRYACCOUNT" localSheetId="17">"N"</definedName>
    <definedName name="zzXLOne.ENTITY.ISSUNDRYACCOUNT" localSheetId="18">"N"</definedName>
    <definedName name="zzXLOne.ENTITY.ISSUNDRYACCOUNT" localSheetId="19">"N"</definedName>
    <definedName name="zzXLOne.ENTITY.ISSUNDRYACCOUNT" localSheetId="2">"N"</definedName>
    <definedName name="zzXLOne.ENTITY.PAYEENAME" localSheetId="0">"Wellington City Council"</definedName>
    <definedName name="zzXLOne.ENTITY.PAYEENAME" localSheetId="1">"Wellington City Council"</definedName>
    <definedName name="zzXLOne.ENTITY.PAYEENAME" localSheetId="4">"Wellington City Council"</definedName>
    <definedName name="zzXLOne.ENTITY.PAYEENAME" localSheetId="3">"Wellington City Council"</definedName>
    <definedName name="zzXLOne.ENTITY.PAYEENAME" localSheetId="5">"Wellington City Council"</definedName>
    <definedName name="zzXLOne.ENTITY.PAYEENAME" localSheetId="6">"Wellington City Council"</definedName>
    <definedName name="zzXLOne.ENTITY.PAYEENAME" localSheetId="7">"Wellington City Council"</definedName>
    <definedName name="zzXLOne.ENTITY.PAYEENAME" localSheetId="8">"Wellington City Council"</definedName>
    <definedName name="zzXLOne.ENTITY.PAYEENAME" localSheetId="9">"Wellington City Council"</definedName>
    <definedName name="zzXLOne.ENTITY.PAYEENAME" localSheetId="10">"Wellington City Council"</definedName>
    <definedName name="zzXLOne.ENTITY.PAYEENAME" localSheetId="11">"Wellington City Council"</definedName>
    <definedName name="zzXLOne.ENTITY.PAYEENAME" localSheetId="12">"Wellington City Council"</definedName>
    <definedName name="zzXLOne.ENTITY.PAYEENAME" localSheetId="13">"Wellington City Council"</definedName>
    <definedName name="zzXLOne.ENTITY.PAYEENAME" localSheetId="14">"Wellington City Council"</definedName>
    <definedName name="zzXLOne.ENTITY.PAYEENAME" localSheetId="15">"Wellington City Council"</definedName>
    <definedName name="zzXLOne.ENTITY.PAYEENAME" localSheetId="16">"Wellington City Council"</definedName>
    <definedName name="zzXLOne.ENTITY.PAYEENAME" localSheetId="17">"Wellington City Council"</definedName>
    <definedName name="zzXLOne.ENTITY.PAYEENAME" localSheetId="18">"Wellington City Council"</definedName>
    <definedName name="zzXLOne.ENTITY.PAYEENAME" localSheetId="19">"Wellington City Council"</definedName>
    <definedName name="zzXLOne.ENTITY.PAYEENAME" localSheetId="2">"Wellington City Council"</definedName>
    <definedName name="zzXLOne.ENTITY.PAYMENTMETHOD" localSheetId="0">""</definedName>
    <definedName name="zzXLOne.ENTITY.PAYMENTMETHOD" localSheetId="1">""</definedName>
    <definedName name="zzXLOne.ENTITY.PAYMENTMETHOD" localSheetId="4">""</definedName>
    <definedName name="zzXLOne.ENTITY.PAYMENTMETHOD" localSheetId="3">""</definedName>
    <definedName name="zzXLOne.ENTITY.PAYMENTMETHOD" localSheetId="5">""</definedName>
    <definedName name="zzXLOne.ENTITY.PAYMENTMETHOD" localSheetId="6">""</definedName>
    <definedName name="zzXLOne.ENTITY.PAYMENTMETHOD" localSheetId="7">""</definedName>
    <definedName name="zzXLOne.ENTITY.PAYMENTMETHOD" localSheetId="8">""</definedName>
    <definedName name="zzXLOne.ENTITY.PAYMENTMETHOD" localSheetId="9">""</definedName>
    <definedName name="zzXLOne.ENTITY.PAYMENTMETHOD" localSheetId="10">""</definedName>
    <definedName name="zzXLOne.ENTITY.PAYMENTMETHOD" localSheetId="11">""</definedName>
    <definedName name="zzXLOne.ENTITY.PAYMENTMETHOD" localSheetId="12">""</definedName>
    <definedName name="zzXLOne.ENTITY.PAYMENTMETHOD" localSheetId="13">""</definedName>
    <definedName name="zzXLOne.ENTITY.PAYMENTMETHOD" localSheetId="14">""</definedName>
    <definedName name="zzXLOne.ENTITY.PAYMENTMETHOD" localSheetId="15">""</definedName>
    <definedName name="zzXLOne.ENTITY.PAYMENTMETHOD" localSheetId="16">""</definedName>
    <definedName name="zzXLOne.ENTITY.PAYMENTMETHOD" localSheetId="17">""</definedName>
    <definedName name="zzXLOne.ENTITY.PAYMENTMETHOD" localSheetId="18">""</definedName>
    <definedName name="zzXLOne.ENTITY.PAYMENTMETHOD" localSheetId="19">""</definedName>
    <definedName name="zzXLOne.ENTITY.PAYMENTMETHOD" localSheetId="2">""</definedName>
    <definedName name="zzXLOne.ENTITY.PURCHASEREQNCONSOLIDATION" localSheetId="0">"S"</definedName>
    <definedName name="zzXLOne.ENTITY.PURCHASEREQNCONSOLIDATION" localSheetId="1">"S"</definedName>
    <definedName name="zzXLOne.ENTITY.PURCHASEREQNCONSOLIDATION" localSheetId="4">"S"</definedName>
    <definedName name="zzXLOne.ENTITY.PURCHASEREQNCONSOLIDATION" localSheetId="3">"S"</definedName>
    <definedName name="zzXLOne.ENTITY.PURCHASEREQNCONSOLIDATION" localSheetId="5">"S"</definedName>
    <definedName name="zzXLOne.ENTITY.PURCHASEREQNCONSOLIDATION" localSheetId="6">"S"</definedName>
    <definedName name="zzXLOne.ENTITY.PURCHASEREQNCONSOLIDATION" localSheetId="7">"S"</definedName>
    <definedName name="zzXLOne.ENTITY.PURCHASEREQNCONSOLIDATION" localSheetId="8">"S"</definedName>
    <definedName name="zzXLOne.ENTITY.PURCHASEREQNCONSOLIDATION" localSheetId="9">"S"</definedName>
    <definedName name="zzXLOne.ENTITY.PURCHASEREQNCONSOLIDATION" localSheetId="10">"S"</definedName>
    <definedName name="zzXLOne.ENTITY.PURCHASEREQNCONSOLIDATION" localSheetId="11">"S"</definedName>
    <definedName name="zzXLOne.ENTITY.PURCHASEREQNCONSOLIDATION" localSheetId="12">"S"</definedName>
    <definedName name="zzXLOne.ENTITY.PURCHASEREQNCONSOLIDATION" localSheetId="13">"S"</definedName>
    <definedName name="zzXLOne.ENTITY.PURCHASEREQNCONSOLIDATION" localSheetId="14">"S"</definedName>
    <definedName name="zzXLOne.ENTITY.PURCHASEREQNCONSOLIDATION" localSheetId="15">"S"</definedName>
    <definedName name="zzXLOne.ENTITY.PURCHASEREQNCONSOLIDATION" localSheetId="16">"S"</definedName>
    <definedName name="zzXLOne.ENTITY.PURCHASEREQNCONSOLIDATION" localSheetId="17">"S"</definedName>
    <definedName name="zzXLOne.ENTITY.PURCHASEREQNCONSOLIDATION" localSheetId="18">"S"</definedName>
    <definedName name="zzXLOne.ENTITY.PURCHASEREQNCONSOLIDATION" localSheetId="19">"S"</definedName>
    <definedName name="zzXLOne.ENTITY.PURCHASEREQNCONSOLIDATION" localSheetId="2">"S"</definedName>
    <definedName name="zzXLOne.ENTITY.RECEIPTMETHOD" localSheetId="0">"OTH"</definedName>
    <definedName name="zzXLOne.ENTITY.RECEIPTMETHOD" localSheetId="1">"OTH"</definedName>
    <definedName name="zzXLOne.ENTITY.RECEIPTMETHOD" localSheetId="4">"OTH"</definedName>
    <definedName name="zzXLOne.ENTITY.RECEIPTMETHOD" localSheetId="3">"OTH"</definedName>
    <definedName name="zzXLOne.ENTITY.RECEIPTMETHOD" localSheetId="5">"OTH"</definedName>
    <definedName name="zzXLOne.ENTITY.RECEIPTMETHOD" localSheetId="6">"OTH"</definedName>
    <definedName name="zzXLOne.ENTITY.RECEIPTMETHOD" localSheetId="7">"OTH"</definedName>
    <definedName name="zzXLOne.ENTITY.RECEIPTMETHOD" localSheetId="8">"OTH"</definedName>
    <definedName name="zzXLOne.ENTITY.RECEIPTMETHOD" localSheetId="9">"OTH"</definedName>
    <definedName name="zzXLOne.ENTITY.RECEIPTMETHOD" localSheetId="10">"OTH"</definedName>
    <definedName name="zzXLOne.ENTITY.RECEIPTMETHOD" localSheetId="11">"OTH"</definedName>
    <definedName name="zzXLOne.ENTITY.RECEIPTMETHOD" localSheetId="12">"OTH"</definedName>
    <definedName name="zzXLOne.ENTITY.RECEIPTMETHOD" localSheetId="13">"OTH"</definedName>
    <definedName name="zzXLOne.ENTITY.RECEIPTMETHOD" localSheetId="14">"OTH"</definedName>
    <definedName name="zzXLOne.ENTITY.RECEIPTMETHOD" localSheetId="15">"OTH"</definedName>
    <definedName name="zzXLOne.ENTITY.RECEIPTMETHOD" localSheetId="16">"OTH"</definedName>
    <definedName name="zzXLOne.ENTITY.RECEIPTMETHOD" localSheetId="17">"OTH"</definedName>
    <definedName name="zzXLOne.ENTITY.RECEIPTMETHOD" localSheetId="18">"OTH"</definedName>
    <definedName name="zzXLOne.ENTITY.RECEIPTMETHOD" localSheetId="19">"OTH"</definedName>
    <definedName name="zzXLOne.ENTITY.RECEIPTMETHOD" localSheetId="2">"OTH"</definedName>
    <definedName name="zzXLOne.ENTITY.ROWNUM" localSheetId="0">"1"</definedName>
    <definedName name="zzXLOne.ENTITY.ROWNUM" localSheetId="1">"1"</definedName>
    <definedName name="zzXLOne.ENTITY.ROWNUM" localSheetId="4">"1"</definedName>
    <definedName name="zzXLOne.ENTITY.ROWNUM" localSheetId="3">"1"</definedName>
    <definedName name="zzXLOne.ENTITY.ROWNUM" localSheetId="5">"1"</definedName>
    <definedName name="zzXLOne.ENTITY.ROWNUM" localSheetId="6">"1"</definedName>
    <definedName name="zzXLOne.ENTITY.ROWNUM" localSheetId="7">"1"</definedName>
    <definedName name="zzXLOne.ENTITY.ROWNUM" localSheetId="8">"1"</definedName>
    <definedName name="zzXLOne.ENTITY.ROWNUM" localSheetId="9">"1"</definedName>
    <definedName name="zzXLOne.ENTITY.ROWNUM" localSheetId="10">"1"</definedName>
    <definedName name="zzXLOne.ENTITY.ROWNUM" localSheetId="11">"1"</definedName>
    <definedName name="zzXLOne.ENTITY.ROWNUM" localSheetId="12">"1"</definedName>
    <definedName name="zzXLOne.ENTITY.ROWNUM" localSheetId="13">"1"</definedName>
    <definedName name="zzXLOne.ENTITY.ROWNUM" localSheetId="14">"1"</definedName>
    <definedName name="zzXLOne.ENTITY.ROWNUM" localSheetId="15">"1"</definedName>
    <definedName name="zzXLOne.ENTITY.ROWNUM" localSheetId="16">"1"</definedName>
    <definedName name="zzXLOne.ENTITY.ROWNUM" localSheetId="17">"1"</definedName>
    <definedName name="zzXLOne.ENTITY.ROWNUM" localSheetId="18">"1"</definedName>
    <definedName name="zzXLOne.ENTITY.ROWNUM" localSheetId="19">"1"</definedName>
    <definedName name="zzXLOne.ENTITY.ROWNUM" localSheetId="2">"1"</definedName>
    <definedName name="zzXLOne.ENTITY.SCACCOUNTTYPE" localSheetId="0">""</definedName>
    <definedName name="zzXLOne.ENTITY.SCACCOUNTTYPE" localSheetId="1">""</definedName>
    <definedName name="zzXLOne.ENTITY.SCACCOUNTTYPE" localSheetId="4">""</definedName>
    <definedName name="zzXLOne.ENTITY.SCACCOUNTTYPE" localSheetId="3">""</definedName>
    <definedName name="zzXLOne.ENTITY.SCACCOUNTTYPE" localSheetId="5">""</definedName>
    <definedName name="zzXLOne.ENTITY.SCACCOUNTTYPE" localSheetId="6">""</definedName>
    <definedName name="zzXLOne.ENTITY.SCACCOUNTTYPE" localSheetId="7">""</definedName>
    <definedName name="zzXLOne.ENTITY.SCACCOUNTTYPE" localSheetId="8">""</definedName>
    <definedName name="zzXLOne.ENTITY.SCACCOUNTTYPE" localSheetId="9">""</definedName>
    <definedName name="zzXLOne.ENTITY.SCACCOUNTTYPE" localSheetId="10">""</definedName>
    <definedName name="zzXLOne.ENTITY.SCACCOUNTTYPE" localSheetId="11">""</definedName>
    <definedName name="zzXLOne.ENTITY.SCACCOUNTTYPE" localSheetId="12">""</definedName>
    <definedName name="zzXLOne.ENTITY.SCACCOUNTTYPE" localSheetId="13">""</definedName>
    <definedName name="zzXLOne.ENTITY.SCACCOUNTTYPE" localSheetId="14">""</definedName>
    <definedName name="zzXLOne.ENTITY.SCACCOUNTTYPE" localSheetId="15">""</definedName>
    <definedName name="zzXLOne.ENTITY.SCACCOUNTTYPE" localSheetId="16">""</definedName>
    <definedName name="zzXLOne.ENTITY.SCACCOUNTTYPE" localSheetId="17">""</definedName>
    <definedName name="zzXLOne.ENTITY.SCACCOUNTTYPE" localSheetId="18">""</definedName>
    <definedName name="zzXLOne.ENTITY.SCACCOUNTTYPE" localSheetId="19">""</definedName>
    <definedName name="zzXLOne.ENTITY.SCACCOUNTTYPE" localSheetId="2">""</definedName>
    <definedName name="zzXLOne.ENTITY.SCAGEINGCALCULATION" localSheetId="0">""</definedName>
    <definedName name="zzXLOne.ENTITY.SCAGEINGCALCULATION" localSheetId="1">""</definedName>
    <definedName name="zzXLOne.ENTITY.SCAGEINGCALCULATION" localSheetId="4">""</definedName>
    <definedName name="zzXLOne.ENTITY.SCAGEINGCALCULATION" localSheetId="3">""</definedName>
    <definedName name="zzXLOne.ENTITY.SCAGEINGCALCULATION" localSheetId="5">""</definedName>
    <definedName name="zzXLOne.ENTITY.SCAGEINGCALCULATION" localSheetId="6">""</definedName>
    <definedName name="zzXLOne.ENTITY.SCAGEINGCALCULATION" localSheetId="7">""</definedName>
    <definedName name="zzXLOne.ENTITY.SCAGEINGCALCULATION" localSheetId="8">""</definedName>
    <definedName name="zzXLOne.ENTITY.SCAGEINGCALCULATION" localSheetId="9">""</definedName>
    <definedName name="zzXLOne.ENTITY.SCAGEINGCALCULATION" localSheetId="10">""</definedName>
    <definedName name="zzXLOne.ENTITY.SCAGEINGCALCULATION" localSheetId="11">""</definedName>
    <definedName name="zzXLOne.ENTITY.SCAGEINGCALCULATION" localSheetId="12">""</definedName>
    <definedName name="zzXLOne.ENTITY.SCAGEINGCALCULATION" localSheetId="13">""</definedName>
    <definedName name="zzXLOne.ENTITY.SCAGEINGCALCULATION" localSheetId="14">""</definedName>
    <definedName name="zzXLOne.ENTITY.SCAGEINGCALCULATION" localSheetId="15">""</definedName>
    <definedName name="zzXLOne.ENTITY.SCAGEINGCALCULATION" localSheetId="16">""</definedName>
    <definedName name="zzXLOne.ENTITY.SCAGEINGCALCULATION" localSheetId="17">""</definedName>
    <definedName name="zzXLOne.ENTITY.SCAGEINGCALCULATION" localSheetId="18">""</definedName>
    <definedName name="zzXLOne.ENTITY.SCAGEINGCALCULATION" localSheetId="19">""</definedName>
    <definedName name="zzXLOne.ENTITY.SCAGEINGCALCULATION" localSheetId="2">""</definedName>
    <definedName name="zzXLOne.ENTITY.SCBANKCODETYPE" localSheetId="0">""</definedName>
    <definedName name="zzXLOne.ENTITY.SCBANKCODETYPE" localSheetId="1">""</definedName>
    <definedName name="zzXLOne.ENTITY.SCBANKCODETYPE" localSheetId="4">""</definedName>
    <definedName name="zzXLOne.ENTITY.SCBANKCODETYPE" localSheetId="3">""</definedName>
    <definedName name="zzXLOne.ENTITY.SCBANKCODETYPE" localSheetId="5">""</definedName>
    <definedName name="zzXLOne.ENTITY.SCBANKCODETYPE" localSheetId="6">""</definedName>
    <definedName name="zzXLOne.ENTITY.SCBANKCODETYPE" localSheetId="7">""</definedName>
    <definedName name="zzXLOne.ENTITY.SCBANKCODETYPE" localSheetId="8">""</definedName>
    <definedName name="zzXLOne.ENTITY.SCBANKCODETYPE" localSheetId="9">""</definedName>
    <definedName name="zzXLOne.ENTITY.SCBANKCODETYPE" localSheetId="10">""</definedName>
    <definedName name="zzXLOne.ENTITY.SCBANKCODETYPE" localSheetId="11">""</definedName>
    <definedName name="zzXLOne.ENTITY.SCBANKCODETYPE" localSheetId="12">""</definedName>
    <definedName name="zzXLOne.ENTITY.SCBANKCODETYPE" localSheetId="13">""</definedName>
    <definedName name="zzXLOne.ENTITY.SCBANKCODETYPE" localSheetId="14">""</definedName>
    <definedName name="zzXLOne.ENTITY.SCBANKCODETYPE" localSheetId="15">""</definedName>
    <definedName name="zzXLOne.ENTITY.SCBANKCODETYPE" localSheetId="16">""</definedName>
    <definedName name="zzXLOne.ENTITY.SCBANKCODETYPE" localSheetId="17">""</definedName>
    <definedName name="zzXLOne.ENTITY.SCBANKCODETYPE" localSheetId="18">""</definedName>
    <definedName name="zzXLOne.ENTITY.SCBANKCODETYPE" localSheetId="19">""</definedName>
    <definedName name="zzXLOne.ENTITY.SCBANKCODETYPE" localSheetId="2">""</definedName>
    <definedName name="zzXLOne.ENTITY.SCBUSINESSNAMETYPE" localSheetId="0">"Trading Name"</definedName>
    <definedName name="zzXLOne.ENTITY.SCBUSINESSNAMETYPE" localSheetId="1">"Trading Name"</definedName>
    <definedName name="zzXLOne.ENTITY.SCBUSINESSNAMETYPE" localSheetId="4">"Trading Name"</definedName>
    <definedName name="zzXLOne.ENTITY.SCBUSINESSNAMETYPE" localSheetId="3">"Trading Name"</definedName>
    <definedName name="zzXLOne.ENTITY.SCBUSINESSNAMETYPE" localSheetId="5">"Trading Name"</definedName>
    <definedName name="zzXLOne.ENTITY.SCBUSINESSNAMETYPE" localSheetId="6">"Trading Name"</definedName>
    <definedName name="zzXLOne.ENTITY.SCBUSINESSNAMETYPE" localSheetId="7">"Trading Name"</definedName>
    <definedName name="zzXLOne.ENTITY.SCBUSINESSNAMETYPE" localSheetId="8">"Trading Name"</definedName>
    <definedName name="zzXLOne.ENTITY.SCBUSINESSNAMETYPE" localSheetId="9">"Trading Name"</definedName>
    <definedName name="zzXLOne.ENTITY.SCBUSINESSNAMETYPE" localSheetId="10">"Trading Name"</definedName>
    <definedName name="zzXLOne.ENTITY.SCBUSINESSNAMETYPE" localSheetId="11">"Trading Name"</definedName>
    <definedName name="zzXLOne.ENTITY.SCBUSINESSNAMETYPE" localSheetId="12">"Trading Name"</definedName>
    <definedName name="zzXLOne.ENTITY.SCBUSINESSNAMETYPE" localSheetId="13">"Trading Name"</definedName>
    <definedName name="zzXLOne.ENTITY.SCBUSINESSNAMETYPE" localSheetId="14">"Trading Name"</definedName>
    <definedName name="zzXLOne.ENTITY.SCBUSINESSNAMETYPE" localSheetId="15">"Trading Name"</definedName>
    <definedName name="zzXLOne.ENTITY.SCBUSINESSNAMETYPE" localSheetId="16">"Trading Name"</definedName>
    <definedName name="zzXLOne.ENTITY.SCBUSINESSNAMETYPE" localSheetId="17">"Trading Name"</definedName>
    <definedName name="zzXLOne.ENTITY.SCBUSINESSNAMETYPE" localSheetId="18">"Trading Name"</definedName>
    <definedName name="zzXLOne.ENTITY.SCBUSINESSNAMETYPE" localSheetId="19">"Trading Name"</definedName>
    <definedName name="zzXLOne.ENTITY.SCBUSINESSNAMETYPE" localSheetId="2">"Trading Name"</definedName>
    <definedName name="zzXLOne.ENTITY.SCBUSINESSTYPE" localSheetId="0">"Company"</definedName>
    <definedName name="zzXLOne.ENTITY.SCBUSINESSTYPE" localSheetId="1">"Company"</definedName>
    <definedName name="zzXLOne.ENTITY.SCBUSINESSTYPE" localSheetId="4">"Company"</definedName>
    <definedName name="zzXLOne.ENTITY.SCBUSINESSTYPE" localSheetId="3">"Company"</definedName>
    <definedName name="zzXLOne.ENTITY.SCBUSINESSTYPE" localSheetId="5">"Company"</definedName>
    <definedName name="zzXLOne.ENTITY.SCBUSINESSTYPE" localSheetId="6">"Company"</definedName>
    <definedName name="zzXLOne.ENTITY.SCBUSINESSTYPE" localSheetId="7">"Company"</definedName>
    <definedName name="zzXLOne.ENTITY.SCBUSINESSTYPE" localSheetId="8">"Company"</definedName>
    <definedName name="zzXLOne.ENTITY.SCBUSINESSTYPE" localSheetId="9">"Company"</definedName>
    <definedName name="zzXLOne.ENTITY.SCBUSINESSTYPE" localSheetId="10">"Company"</definedName>
    <definedName name="zzXLOne.ENTITY.SCBUSINESSTYPE" localSheetId="11">"Company"</definedName>
    <definedName name="zzXLOne.ENTITY.SCBUSINESSTYPE" localSheetId="12">"Company"</definedName>
    <definedName name="zzXLOne.ENTITY.SCBUSINESSTYPE" localSheetId="13">"Company"</definedName>
    <definedName name="zzXLOne.ENTITY.SCBUSINESSTYPE" localSheetId="14">"Company"</definedName>
    <definedName name="zzXLOne.ENTITY.SCBUSINESSTYPE" localSheetId="15">"Company"</definedName>
    <definedName name="zzXLOne.ENTITY.SCBUSINESSTYPE" localSheetId="16">"Company"</definedName>
    <definedName name="zzXLOne.ENTITY.SCBUSINESSTYPE" localSheetId="17">"Company"</definedName>
    <definedName name="zzXLOne.ENTITY.SCBUSINESSTYPE" localSheetId="18">"Company"</definedName>
    <definedName name="zzXLOne.ENTITY.SCBUSINESSTYPE" localSheetId="19">"Company"</definedName>
    <definedName name="zzXLOne.ENTITY.SCBUSINESSTYPE" localSheetId="2">"Company"</definedName>
    <definedName name="zzXLOne.ENTITY.SCCADDOCUMENT1EMAILATTACHMENT" localSheetId="0">""</definedName>
    <definedName name="zzXLOne.ENTITY.SCCADDOCUMENT1EMAILATTACHMENT" localSheetId="1">""</definedName>
    <definedName name="zzXLOne.ENTITY.SCCADDOCUMENT1EMAILATTACHMENT" localSheetId="4">""</definedName>
    <definedName name="zzXLOne.ENTITY.SCCADDOCUMENT1EMAILATTACHMENT" localSheetId="3">""</definedName>
    <definedName name="zzXLOne.ENTITY.SCCADDOCUMENT1EMAILATTACHMENT" localSheetId="5">""</definedName>
    <definedName name="zzXLOne.ENTITY.SCCADDOCUMENT1EMAILATTACHMENT" localSheetId="6">""</definedName>
    <definedName name="zzXLOne.ENTITY.SCCADDOCUMENT1EMAILATTACHMENT" localSheetId="7">""</definedName>
    <definedName name="zzXLOne.ENTITY.SCCADDOCUMENT1EMAILATTACHMENT" localSheetId="8">""</definedName>
    <definedName name="zzXLOne.ENTITY.SCCADDOCUMENT1EMAILATTACHMENT" localSheetId="9">""</definedName>
    <definedName name="zzXLOne.ENTITY.SCCADDOCUMENT1EMAILATTACHMENT" localSheetId="10">""</definedName>
    <definedName name="zzXLOne.ENTITY.SCCADDOCUMENT1EMAILATTACHMENT" localSheetId="11">""</definedName>
    <definedName name="zzXLOne.ENTITY.SCCADDOCUMENT1EMAILATTACHMENT" localSheetId="12">""</definedName>
    <definedName name="zzXLOne.ENTITY.SCCADDOCUMENT1EMAILATTACHMENT" localSheetId="13">""</definedName>
    <definedName name="zzXLOne.ENTITY.SCCADDOCUMENT1EMAILATTACHMENT" localSheetId="14">""</definedName>
    <definedName name="zzXLOne.ENTITY.SCCADDOCUMENT1EMAILATTACHMENT" localSheetId="15">""</definedName>
    <definedName name="zzXLOne.ENTITY.SCCADDOCUMENT1EMAILATTACHMENT" localSheetId="16">""</definedName>
    <definedName name="zzXLOne.ENTITY.SCCADDOCUMENT1EMAILATTACHMENT" localSheetId="17">""</definedName>
    <definedName name="zzXLOne.ENTITY.SCCADDOCUMENT1EMAILATTACHMENT" localSheetId="18">""</definedName>
    <definedName name="zzXLOne.ENTITY.SCCADDOCUMENT1EMAILATTACHMENT" localSheetId="19">""</definedName>
    <definedName name="zzXLOne.ENTITY.SCCADDOCUMENT1EMAILATTACHMENT" localSheetId="2">""</definedName>
    <definedName name="zzXLOne.ENTITY.SCCADDOCUMENT2EMAILATTACHMENT" localSheetId="0">""</definedName>
    <definedName name="zzXLOne.ENTITY.SCCADDOCUMENT2EMAILATTACHMENT" localSheetId="1">""</definedName>
    <definedName name="zzXLOne.ENTITY.SCCADDOCUMENT2EMAILATTACHMENT" localSheetId="4">""</definedName>
    <definedName name="zzXLOne.ENTITY.SCCADDOCUMENT2EMAILATTACHMENT" localSheetId="3">""</definedName>
    <definedName name="zzXLOne.ENTITY.SCCADDOCUMENT2EMAILATTACHMENT" localSheetId="5">""</definedName>
    <definedName name="zzXLOne.ENTITY.SCCADDOCUMENT2EMAILATTACHMENT" localSheetId="6">""</definedName>
    <definedName name="zzXLOne.ENTITY.SCCADDOCUMENT2EMAILATTACHMENT" localSheetId="7">""</definedName>
    <definedName name="zzXLOne.ENTITY.SCCADDOCUMENT2EMAILATTACHMENT" localSheetId="8">""</definedName>
    <definedName name="zzXLOne.ENTITY.SCCADDOCUMENT2EMAILATTACHMENT" localSheetId="9">""</definedName>
    <definedName name="zzXLOne.ENTITY.SCCADDOCUMENT2EMAILATTACHMENT" localSheetId="10">""</definedName>
    <definedName name="zzXLOne.ENTITY.SCCADDOCUMENT2EMAILATTACHMENT" localSheetId="11">""</definedName>
    <definedName name="zzXLOne.ENTITY.SCCADDOCUMENT2EMAILATTACHMENT" localSheetId="12">""</definedName>
    <definedName name="zzXLOne.ENTITY.SCCADDOCUMENT2EMAILATTACHMENT" localSheetId="13">""</definedName>
    <definedName name="zzXLOne.ENTITY.SCCADDOCUMENT2EMAILATTACHMENT" localSheetId="14">""</definedName>
    <definedName name="zzXLOne.ENTITY.SCCADDOCUMENT2EMAILATTACHMENT" localSheetId="15">""</definedName>
    <definedName name="zzXLOne.ENTITY.SCCADDOCUMENT2EMAILATTACHMENT" localSheetId="16">""</definedName>
    <definedName name="zzXLOne.ENTITY.SCCADDOCUMENT2EMAILATTACHMENT" localSheetId="17">""</definedName>
    <definedName name="zzXLOne.ENTITY.SCCADDOCUMENT2EMAILATTACHMENT" localSheetId="18">""</definedName>
    <definedName name="zzXLOne.ENTITY.SCCADDOCUMENT2EMAILATTACHMENT" localSheetId="19">""</definedName>
    <definedName name="zzXLOne.ENTITY.SCCADDOCUMENT2EMAILATTACHMENT" localSheetId="2">""</definedName>
    <definedName name="zzXLOne.ENTITY.SCCADDOCUMENT3EMAILATTACHMENT" localSheetId="0">""</definedName>
    <definedName name="zzXLOne.ENTITY.SCCADDOCUMENT3EMAILATTACHMENT" localSheetId="1">""</definedName>
    <definedName name="zzXLOne.ENTITY.SCCADDOCUMENT3EMAILATTACHMENT" localSheetId="4">""</definedName>
    <definedName name="zzXLOne.ENTITY.SCCADDOCUMENT3EMAILATTACHMENT" localSheetId="3">""</definedName>
    <definedName name="zzXLOne.ENTITY.SCCADDOCUMENT3EMAILATTACHMENT" localSheetId="5">""</definedName>
    <definedName name="zzXLOne.ENTITY.SCCADDOCUMENT3EMAILATTACHMENT" localSheetId="6">""</definedName>
    <definedName name="zzXLOne.ENTITY.SCCADDOCUMENT3EMAILATTACHMENT" localSheetId="7">""</definedName>
    <definedName name="zzXLOne.ENTITY.SCCADDOCUMENT3EMAILATTACHMENT" localSheetId="8">""</definedName>
    <definedName name="zzXLOne.ENTITY.SCCADDOCUMENT3EMAILATTACHMENT" localSheetId="9">""</definedName>
    <definedName name="zzXLOne.ENTITY.SCCADDOCUMENT3EMAILATTACHMENT" localSheetId="10">""</definedName>
    <definedName name="zzXLOne.ENTITY.SCCADDOCUMENT3EMAILATTACHMENT" localSheetId="11">""</definedName>
    <definedName name="zzXLOne.ENTITY.SCCADDOCUMENT3EMAILATTACHMENT" localSheetId="12">""</definedName>
    <definedName name="zzXLOne.ENTITY.SCCADDOCUMENT3EMAILATTACHMENT" localSheetId="13">""</definedName>
    <definedName name="zzXLOne.ENTITY.SCCADDOCUMENT3EMAILATTACHMENT" localSheetId="14">""</definedName>
    <definedName name="zzXLOne.ENTITY.SCCADDOCUMENT3EMAILATTACHMENT" localSheetId="15">""</definedName>
    <definedName name="zzXLOne.ENTITY.SCCADDOCUMENT3EMAILATTACHMENT" localSheetId="16">""</definedName>
    <definedName name="zzXLOne.ENTITY.SCCADDOCUMENT3EMAILATTACHMENT" localSheetId="17">""</definedName>
    <definedName name="zzXLOne.ENTITY.SCCADDOCUMENT3EMAILATTACHMENT" localSheetId="18">""</definedName>
    <definedName name="zzXLOne.ENTITY.SCCADDOCUMENT3EMAILATTACHMENT" localSheetId="19">""</definedName>
    <definedName name="zzXLOne.ENTITY.SCCADDOCUMENT3EMAILATTACHMENT" localSheetId="2">""</definedName>
    <definedName name="zzXLOne.ENTITY.SCCADDOCUMENT4EMAILATTACHMENT" localSheetId="0">""</definedName>
    <definedName name="zzXLOne.ENTITY.SCCADDOCUMENT4EMAILATTACHMENT" localSheetId="1">""</definedName>
    <definedName name="zzXLOne.ENTITY.SCCADDOCUMENT4EMAILATTACHMENT" localSheetId="4">""</definedName>
    <definedName name="zzXLOne.ENTITY.SCCADDOCUMENT4EMAILATTACHMENT" localSheetId="3">""</definedName>
    <definedName name="zzXLOne.ENTITY.SCCADDOCUMENT4EMAILATTACHMENT" localSheetId="5">""</definedName>
    <definedName name="zzXLOne.ENTITY.SCCADDOCUMENT4EMAILATTACHMENT" localSheetId="6">""</definedName>
    <definedName name="zzXLOne.ENTITY.SCCADDOCUMENT4EMAILATTACHMENT" localSheetId="7">""</definedName>
    <definedName name="zzXLOne.ENTITY.SCCADDOCUMENT4EMAILATTACHMENT" localSheetId="8">""</definedName>
    <definedName name="zzXLOne.ENTITY.SCCADDOCUMENT4EMAILATTACHMENT" localSheetId="9">""</definedName>
    <definedName name="zzXLOne.ENTITY.SCCADDOCUMENT4EMAILATTACHMENT" localSheetId="10">""</definedName>
    <definedName name="zzXLOne.ENTITY.SCCADDOCUMENT4EMAILATTACHMENT" localSheetId="11">""</definedName>
    <definedName name="zzXLOne.ENTITY.SCCADDOCUMENT4EMAILATTACHMENT" localSheetId="12">""</definedName>
    <definedName name="zzXLOne.ENTITY.SCCADDOCUMENT4EMAILATTACHMENT" localSheetId="13">""</definedName>
    <definedName name="zzXLOne.ENTITY.SCCADDOCUMENT4EMAILATTACHMENT" localSheetId="14">""</definedName>
    <definedName name="zzXLOne.ENTITY.SCCADDOCUMENT4EMAILATTACHMENT" localSheetId="15">""</definedName>
    <definedName name="zzXLOne.ENTITY.SCCADDOCUMENT4EMAILATTACHMENT" localSheetId="16">""</definedName>
    <definedName name="zzXLOne.ENTITY.SCCADDOCUMENT4EMAILATTACHMENT" localSheetId="17">""</definedName>
    <definedName name="zzXLOne.ENTITY.SCCADDOCUMENT4EMAILATTACHMENT" localSheetId="18">""</definedName>
    <definedName name="zzXLOne.ENTITY.SCCADDOCUMENT4EMAILATTACHMENT" localSheetId="19">""</definedName>
    <definedName name="zzXLOne.ENTITY.SCCADDOCUMENT4EMAILATTACHMENT" localSheetId="2">""</definedName>
    <definedName name="zzXLOne.ENTITY.SCCADDOCUMENT5EMAILATTACHMENT" localSheetId="0">""</definedName>
    <definedName name="zzXLOne.ENTITY.SCCADDOCUMENT5EMAILATTACHMENT" localSheetId="1">""</definedName>
    <definedName name="zzXLOne.ENTITY.SCCADDOCUMENT5EMAILATTACHMENT" localSheetId="4">""</definedName>
    <definedName name="zzXLOne.ENTITY.SCCADDOCUMENT5EMAILATTACHMENT" localSheetId="3">""</definedName>
    <definedName name="zzXLOne.ENTITY.SCCADDOCUMENT5EMAILATTACHMENT" localSheetId="5">""</definedName>
    <definedName name="zzXLOne.ENTITY.SCCADDOCUMENT5EMAILATTACHMENT" localSheetId="6">""</definedName>
    <definedName name="zzXLOne.ENTITY.SCCADDOCUMENT5EMAILATTACHMENT" localSheetId="7">""</definedName>
    <definedName name="zzXLOne.ENTITY.SCCADDOCUMENT5EMAILATTACHMENT" localSheetId="8">""</definedName>
    <definedName name="zzXLOne.ENTITY.SCCADDOCUMENT5EMAILATTACHMENT" localSheetId="9">""</definedName>
    <definedName name="zzXLOne.ENTITY.SCCADDOCUMENT5EMAILATTACHMENT" localSheetId="10">""</definedName>
    <definedName name="zzXLOne.ENTITY.SCCADDOCUMENT5EMAILATTACHMENT" localSheetId="11">""</definedName>
    <definedName name="zzXLOne.ENTITY.SCCADDOCUMENT5EMAILATTACHMENT" localSheetId="12">""</definedName>
    <definedName name="zzXLOne.ENTITY.SCCADDOCUMENT5EMAILATTACHMENT" localSheetId="13">""</definedName>
    <definedName name="zzXLOne.ENTITY.SCCADDOCUMENT5EMAILATTACHMENT" localSheetId="14">""</definedName>
    <definedName name="zzXLOne.ENTITY.SCCADDOCUMENT5EMAILATTACHMENT" localSheetId="15">""</definedName>
    <definedName name="zzXLOne.ENTITY.SCCADDOCUMENT5EMAILATTACHMENT" localSheetId="16">""</definedName>
    <definedName name="zzXLOne.ENTITY.SCCADDOCUMENT5EMAILATTACHMENT" localSheetId="17">""</definedName>
    <definedName name="zzXLOne.ENTITY.SCCADDOCUMENT5EMAILATTACHMENT" localSheetId="18">""</definedName>
    <definedName name="zzXLOne.ENTITY.SCCADDOCUMENT5EMAILATTACHMENT" localSheetId="19">""</definedName>
    <definedName name="zzXLOne.ENTITY.SCCADDOCUMENT5EMAILATTACHMENT" localSheetId="2">""</definedName>
    <definedName name="zzXLOne.ENTITY.SCCADDOCUMENT6EMAILATTACHMENT" localSheetId="0">"Acrobat Format (PDF)"</definedName>
    <definedName name="zzXLOne.ENTITY.SCCADDOCUMENT6EMAILATTACHMENT" localSheetId="1">"Acrobat Format (PDF)"</definedName>
    <definedName name="zzXLOne.ENTITY.SCCADDOCUMENT6EMAILATTACHMENT" localSheetId="4">"Acrobat Format (PDF)"</definedName>
    <definedName name="zzXLOne.ENTITY.SCCADDOCUMENT6EMAILATTACHMENT" localSheetId="3">"Acrobat Format (PDF)"</definedName>
    <definedName name="zzXLOne.ENTITY.SCCADDOCUMENT6EMAILATTACHMENT" localSheetId="5">"Acrobat Format (PDF)"</definedName>
    <definedName name="zzXLOne.ENTITY.SCCADDOCUMENT6EMAILATTACHMENT" localSheetId="6">"Acrobat Format (PDF)"</definedName>
    <definedName name="zzXLOne.ENTITY.SCCADDOCUMENT6EMAILATTACHMENT" localSheetId="7">"Acrobat Format (PDF)"</definedName>
    <definedName name="zzXLOne.ENTITY.SCCADDOCUMENT6EMAILATTACHMENT" localSheetId="8">"Acrobat Format (PDF)"</definedName>
    <definedName name="zzXLOne.ENTITY.SCCADDOCUMENT6EMAILATTACHMENT" localSheetId="9">"Acrobat Format (PDF)"</definedName>
    <definedName name="zzXLOne.ENTITY.SCCADDOCUMENT6EMAILATTACHMENT" localSheetId="10">"Acrobat Format (PDF)"</definedName>
    <definedName name="zzXLOne.ENTITY.SCCADDOCUMENT6EMAILATTACHMENT" localSheetId="11">"Acrobat Format (PDF)"</definedName>
    <definedName name="zzXLOne.ENTITY.SCCADDOCUMENT6EMAILATTACHMENT" localSheetId="12">"Acrobat Format (PDF)"</definedName>
    <definedName name="zzXLOne.ENTITY.SCCADDOCUMENT6EMAILATTACHMENT" localSheetId="13">"Acrobat Format (PDF)"</definedName>
    <definedName name="zzXLOne.ENTITY.SCCADDOCUMENT6EMAILATTACHMENT" localSheetId="14">"Acrobat Format (PDF)"</definedName>
    <definedName name="zzXLOne.ENTITY.SCCADDOCUMENT6EMAILATTACHMENT" localSheetId="15">"Acrobat Format (PDF)"</definedName>
    <definedName name="zzXLOne.ENTITY.SCCADDOCUMENT6EMAILATTACHMENT" localSheetId="16">"Acrobat Format (PDF)"</definedName>
    <definedName name="zzXLOne.ENTITY.SCCADDOCUMENT6EMAILATTACHMENT" localSheetId="17">"Acrobat Format (PDF)"</definedName>
    <definedName name="zzXLOne.ENTITY.SCCADDOCUMENT6EMAILATTACHMENT" localSheetId="18">"Acrobat Format (PDF)"</definedName>
    <definedName name="zzXLOne.ENTITY.SCCADDOCUMENT6EMAILATTACHMENT" localSheetId="19">"Acrobat Format (PDF)"</definedName>
    <definedName name="zzXLOne.ENTITY.SCCADDOCUMENT6EMAILATTACHMENT" localSheetId="2">"Acrobat Format (PDF)"</definedName>
    <definedName name="zzXLOne.ENTITY.SCCADDOCUMENT7EMAILATTACHMENT" localSheetId="0">"Acrobat Format (PDF)"</definedName>
    <definedName name="zzXLOne.ENTITY.SCCADDOCUMENT7EMAILATTACHMENT" localSheetId="1">"Acrobat Format (PDF)"</definedName>
    <definedName name="zzXLOne.ENTITY.SCCADDOCUMENT7EMAILATTACHMENT" localSheetId="4">"Acrobat Format (PDF)"</definedName>
    <definedName name="zzXLOne.ENTITY.SCCADDOCUMENT7EMAILATTACHMENT" localSheetId="3">"Acrobat Format (PDF)"</definedName>
    <definedName name="zzXLOne.ENTITY.SCCADDOCUMENT7EMAILATTACHMENT" localSheetId="5">"Acrobat Format (PDF)"</definedName>
    <definedName name="zzXLOne.ENTITY.SCCADDOCUMENT7EMAILATTACHMENT" localSheetId="6">"Acrobat Format (PDF)"</definedName>
    <definedName name="zzXLOne.ENTITY.SCCADDOCUMENT7EMAILATTACHMENT" localSheetId="7">"Acrobat Format (PDF)"</definedName>
    <definedName name="zzXLOne.ENTITY.SCCADDOCUMENT7EMAILATTACHMENT" localSheetId="8">"Acrobat Format (PDF)"</definedName>
    <definedName name="zzXLOne.ENTITY.SCCADDOCUMENT7EMAILATTACHMENT" localSheetId="9">"Acrobat Format (PDF)"</definedName>
    <definedName name="zzXLOne.ENTITY.SCCADDOCUMENT7EMAILATTACHMENT" localSheetId="10">"Acrobat Format (PDF)"</definedName>
    <definedName name="zzXLOne.ENTITY.SCCADDOCUMENT7EMAILATTACHMENT" localSheetId="11">"Acrobat Format (PDF)"</definedName>
    <definedName name="zzXLOne.ENTITY.SCCADDOCUMENT7EMAILATTACHMENT" localSheetId="12">"Acrobat Format (PDF)"</definedName>
    <definedName name="zzXLOne.ENTITY.SCCADDOCUMENT7EMAILATTACHMENT" localSheetId="13">"Acrobat Format (PDF)"</definedName>
    <definedName name="zzXLOne.ENTITY.SCCADDOCUMENT7EMAILATTACHMENT" localSheetId="14">"Acrobat Format (PDF)"</definedName>
    <definedName name="zzXLOne.ENTITY.SCCADDOCUMENT7EMAILATTACHMENT" localSheetId="15">"Acrobat Format (PDF)"</definedName>
    <definedName name="zzXLOne.ENTITY.SCCADDOCUMENT7EMAILATTACHMENT" localSheetId="16">"Acrobat Format (PDF)"</definedName>
    <definedName name="zzXLOne.ENTITY.SCCADDOCUMENT7EMAILATTACHMENT" localSheetId="17">"Acrobat Format (PDF)"</definedName>
    <definedName name="zzXLOne.ENTITY.SCCADDOCUMENT7EMAILATTACHMENT" localSheetId="18">"Acrobat Format (PDF)"</definedName>
    <definedName name="zzXLOne.ENTITY.SCCADDOCUMENT7EMAILATTACHMENT" localSheetId="19">"Acrobat Format (PDF)"</definedName>
    <definedName name="zzXLOne.ENTITY.SCCADDOCUMENT7EMAILATTACHMENT" localSheetId="2">"Acrobat Format (PDF)"</definedName>
    <definedName name="zzXLOne.ENTITY.SCCADDOCUMENT8EMAILATTACHMENT" localSheetId="0">""</definedName>
    <definedName name="zzXLOne.ENTITY.SCCADDOCUMENT8EMAILATTACHMENT" localSheetId="1">""</definedName>
    <definedName name="zzXLOne.ENTITY.SCCADDOCUMENT8EMAILATTACHMENT" localSheetId="4">""</definedName>
    <definedName name="zzXLOne.ENTITY.SCCADDOCUMENT8EMAILATTACHMENT" localSheetId="3">""</definedName>
    <definedName name="zzXLOne.ENTITY.SCCADDOCUMENT8EMAILATTACHMENT" localSheetId="5">""</definedName>
    <definedName name="zzXLOne.ENTITY.SCCADDOCUMENT8EMAILATTACHMENT" localSheetId="6">""</definedName>
    <definedName name="zzXLOne.ENTITY.SCCADDOCUMENT8EMAILATTACHMENT" localSheetId="7">""</definedName>
    <definedName name="zzXLOne.ENTITY.SCCADDOCUMENT8EMAILATTACHMENT" localSheetId="8">""</definedName>
    <definedName name="zzXLOne.ENTITY.SCCADDOCUMENT8EMAILATTACHMENT" localSheetId="9">""</definedName>
    <definedName name="zzXLOne.ENTITY.SCCADDOCUMENT8EMAILATTACHMENT" localSheetId="10">""</definedName>
    <definedName name="zzXLOne.ENTITY.SCCADDOCUMENT8EMAILATTACHMENT" localSheetId="11">""</definedName>
    <definedName name="zzXLOne.ENTITY.SCCADDOCUMENT8EMAILATTACHMENT" localSheetId="12">""</definedName>
    <definedName name="zzXLOne.ENTITY.SCCADDOCUMENT8EMAILATTACHMENT" localSheetId="13">""</definedName>
    <definedName name="zzXLOne.ENTITY.SCCADDOCUMENT8EMAILATTACHMENT" localSheetId="14">""</definedName>
    <definedName name="zzXLOne.ENTITY.SCCADDOCUMENT8EMAILATTACHMENT" localSheetId="15">""</definedName>
    <definedName name="zzXLOne.ENTITY.SCCADDOCUMENT8EMAILATTACHMENT" localSheetId="16">""</definedName>
    <definedName name="zzXLOne.ENTITY.SCCADDOCUMENT8EMAILATTACHMENT" localSheetId="17">""</definedName>
    <definedName name="zzXLOne.ENTITY.SCCADDOCUMENT8EMAILATTACHMENT" localSheetId="18">""</definedName>
    <definedName name="zzXLOne.ENTITY.SCCADDOCUMENT8EMAILATTACHMENT" localSheetId="19">""</definedName>
    <definedName name="zzXLOne.ENTITY.SCCADDOCUMENT8EMAILATTACHMENT" localSheetId="2">""</definedName>
    <definedName name="zzXLOne.ENTITY.SCCISMATCHSTATUS" localSheetId="0">""</definedName>
    <definedName name="zzXLOne.ENTITY.SCCISMATCHSTATUS" localSheetId="1">""</definedName>
    <definedName name="zzXLOne.ENTITY.SCCISMATCHSTATUS" localSheetId="4">""</definedName>
    <definedName name="zzXLOne.ENTITY.SCCISMATCHSTATUS" localSheetId="3">""</definedName>
    <definedName name="zzXLOne.ENTITY.SCCISMATCHSTATUS" localSheetId="5">""</definedName>
    <definedName name="zzXLOne.ENTITY.SCCISMATCHSTATUS" localSheetId="6">""</definedName>
    <definedName name="zzXLOne.ENTITY.SCCISMATCHSTATUS" localSheetId="7">""</definedName>
    <definedName name="zzXLOne.ENTITY.SCCISMATCHSTATUS" localSheetId="8">""</definedName>
    <definedName name="zzXLOne.ENTITY.SCCISMATCHSTATUS" localSheetId="9">""</definedName>
    <definedName name="zzXLOne.ENTITY.SCCISMATCHSTATUS" localSheetId="10">""</definedName>
    <definedName name="zzXLOne.ENTITY.SCCISMATCHSTATUS" localSheetId="11">""</definedName>
    <definedName name="zzXLOne.ENTITY.SCCISMATCHSTATUS" localSheetId="12">""</definedName>
    <definedName name="zzXLOne.ENTITY.SCCISMATCHSTATUS" localSheetId="13">""</definedName>
    <definedName name="zzXLOne.ENTITY.SCCISMATCHSTATUS" localSheetId="14">""</definedName>
    <definedName name="zzXLOne.ENTITY.SCCISMATCHSTATUS" localSheetId="15">""</definedName>
    <definedName name="zzXLOne.ENTITY.SCCISMATCHSTATUS" localSheetId="16">""</definedName>
    <definedName name="zzXLOne.ENTITY.SCCISMATCHSTATUS" localSheetId="17">""</definedName>
    <definedName name="zzXLOne.ENTITY.SCCISMATCHSTATUS" localSheetId="18">""</definedName>
    <definedName name="zzXLOne.ENTITY.SCCISMATCHSTATUS" localSheetId="19">""</definedName>
    <definedName name="zzXLOne.ENTITY.SCCISMATCHSTATUS" localSheetId="2">""</definedName>
    <definedName name="zzXLOne.ENTITY.SCCISTAXOPTION" localSheetId="0">""</definedName>
    <definedName name="zzXLOne.ENTITY.SCCISTAXOPTION" localSheetId="1">""</definedName>
    <definedName name="zzXLOne.ENTITY.SCCISTAXOPTION" localSheetId="4">""</definedName>
    <definedName name="zzXLOne.ENTITY.SCCISTAXOPTION" localSheetId="3">""</definedName>
    <definedName name="zzXLOne.ENTITY.SCCISTAXOPTION" localSheetId="5">""</definedName>
    <definedName name="zzXLOne.ENTITY.SCCISTAXOPTION" localSheetId="6">""</definedName>
    <definedName name="zzXLOne.ENTITY.SCCISTAXOPTION" localSheetId="7">""</definedName>
    <definedName name="zzXLOne.ENTITY.SCCISTAXOPTION" localSheetId="8">""</definedName>
    <definedName name="zzXLOne.ENTITY.SCCISTAXOPTION" localSheetId="9">""</definedName>
    <definedName name="zzXLOne.ENTITY.SCCISTAXOPTION" localSheetId="10">""</definedName>
    <definedName name="zzXLOne.ENTITY.SCCISTAXOPTION" localSheetId="11">""</definedName>
    <definedName name="zzXLOne.ENTITY.SCCISTAXOPTION" localSheetId="12">""</definedName>
    <definedName name="zzXLOne.ENTITY.SCCISTAXOPTION" localSheetId="13">""</definedName>
    <definedName name="zzXLOne.ENTITY.SCCISTAXOPTION" localSheetId="14">""</definedName>
    <definedName name="zzXLOne.ENTITY.SCCISTAXOPTION" localSheetId="15">""</definedName>
    <definedName name="zzXLOne.ENTITY.SCCISTAXOPTION" localSheetId="16">""</definedName>
    <definedName name="zzXLOne.ENTITY.SCCISTAXOPTION" localSheetId="17">""</definedName>
    <definedName name="zzXLOne.ENTITY.SCCISTAXOPTION" localSheetId="18">""</definedName>
    <definedName name="zzXLOne.ENTITY.SCCISTAXOPTION" localSheetId="19">""</definedName>
    <definedName name="zzXLOne.ENTITY.SCCISTAXOPTION" localSheetId="2">""</definedName>
    <definedName name="zzXLOne.ENTITY.SCEDICREDENTIALCODE" localSheetId="0">""</definedName>
    <definedName name="zzXLOne.ENTITY.SCEDICREDENTIALCODE" localSheetId="1">""</definedName>
    <definedName name="zzXLOne.ENTITY.SCEDICREDENTIALCODE" localSheetId="4">""</definedName>
    <definedName name="zzXLOne.ENTITY.SCEDICREDENTIALCODE" localSheetId="3">""</definedName>
    <definedName name="zzXLOne.ENTITY.SCEDICREDENTIALCODE" localSheetId="5">""</definedName>
    <definedName name="zzXLOne.ENTITY.SCEDICREDENTIALCODE" localSheetId="6">""</definedName>
    <definedName name="zzXLOne.ENTITY.SCEDICREDENTIALCODE" localSheetId="7">""</definedName>
    <definedName name="zzXLOne.ENTITY.SCEDICREDENTIALCODE" localSheetId="8">""</definedName>
    <definedName name="zzXLOne.ENTITY.SCEDICREDENTIALCODE" localSheetId="9">""</definedName>
    <definedName name="zzXLOne.ENTITY.SCEDICREDENTIALCODE" localSheetId="10">""</definedName>
    <definedName name="zzXLOne.ENTITY.SCEDICREDENTIALCODE" localSheetId="11">""</definedName>
    <definedName name="zzXLOne.ENTITY.SCEDICREDENTIALCODE" localSheetId="12">""</definedName>
    <definedName name="zzXLOne.ENTITY.SCEDICREDENTIALCODE" localSheetId="13">""</definedName>
    <definedName name="zzXLOne.ENTITY.SCEDICREDENTIALCODE" localSheetId="14">""</definedName>
    <definedName name="zzXLOne.ENTITY.SCEDICREDENTIALCODE" localSheetId="15">""</definedName>
    <definedName name="zzXLOne.ENTITY.SCEDICREDENTIALCODE" localSheetId="16">""</definedName>
    <definedName name="zzXLOne.ENTITY.SCEDICREDENTIALCODE" localSheetId="17">""</definedName>
    <definedName name="zzXLOne.ENTITY.SCEDICREDENTIALCODE" localSheetId="18">""</definedName>
    <definedName name="zzXLOne.ENTITY.SCEDICREDENTIALCODE" localSheetId="19">""</definedName>
    <definedName name="zzXLOne.ENTITY.SCEDICREDENTIALCODE" localSheetId="2">""</definedName>
    <definedName name="zzXLOne.ENTITY.SCPAYMENTMETHOD" localSheetId="0">""</definedName>
    <definedName name="zzXLOne.ENTITY.SCPAYMENTMETHOD" localSheetId="1">""</definedName>
    <definedName name="zzXLOne.ENTITY.SCPAYMENTMETHOD" localSheetId="4">""</definedName>
    <definedName name="zzXLOne.ENTITY.SCPAYMENTMETHOD" localSheetId="3">""</definedName>
    <definedName name="zzXLOne.ENTITY.SCPAYMENTMETHOD" localSheetId="5">""</definedName>
    <definedName name="zzXLOne.ENTITY.SCPAYMENTMETHOD" localSheetId="6">""</definedName>
    <definedName name="zzXLOne.ENTITY.SCPAYMENTMETHOD" localSheetId="7">""</definedName>
    <definedName name="zzXLOne.ENTITY.SCPAYMENTMETHOD" localSheetId="8">""</definedName>
    <definedName name="zzXLOne.ENTITY.SCPAYMENTMETHOD" localSheetId="9">""</definedName>
    <definedName name="zzXLOne.ENTITY.SCPAYMENTMETHOD" localSheetId="10">""</definedName>
    <definedName name="zzXLOne.ENTITY.SCPAYMENTMETHOD" localSheetId="11">""</definedName>
    <definedName name="zzXLOne.ENTITY.SCPAYMENTMETHOD" localSheetId="12">""</definedName>
    <definedName name="zzXLOne.ENTITY.SCPAYMENTMETHOD" localSheetId="13">""</definedName>
    <definedName name="zzXLOne.ENTITY.SCPAYMENTMETHOD" localSheetId="14">""</definedName>
    <definedName name="zzXLOne.ENTITY.SCPAYMENTMETHOD" localSheetId="15">""</definedName>
    <definedName name="zzXLOne.ENTITY.SCPAYMENTMETHOD" localSheetId="16">""</definedName>
    <definedName name="zzXLOne.ENTITY.SCPAYMENTMETHOD" localSheetId="17">""</definedName>
    <definedName name="zzXLOne.ENTITY.SCPAYMENTMETHOD" localSheetId="18">""</definedName>
    <definedName name="zzXLOne.ENTITY.SCPAYMENTMETHOD" localSheetId="19">""</definedName>
    <definedName name="zzXLOne.ENTITY.SCPAYMENTMETHOD" localSheetId="2">""</definedName>
    <definedName name="zzXLOne.ENTITY.SCPURCHASEREQNCONSOLIDATION" localSheetId="0">"Use Sub Location Default"</definedName>
    <definedName name="zzXLOne.ENTITY.SCPURCHASEREQNCONSOLIDATION" localSheetId="1">"Use Sub Location Default"</definedName>
    <definedName name="zzXLOne.ENTITY.SCPURCHASEREQNCONSOLIDATION" localSheetId="4">"Use Sub Location Default"</definedName>
    <definedName name="zzXLOne.ENTITY.SCPURCHASEREQNCONSOLIDATION" localSheetId="3">"Use Sub Location Default"</definedName>
    <definedName name="zzXLOne.ENTITY.SCPURCHASEREQNCONSOLIDATION" localSheetId="5">"Use Sub Location Default"</definedName>
    <definedName name="zzXLOne.ENTITY.SCPURCHASEREQNCONSOLIDATION" localSheetId="6">"Use Sub Location Default"</definedName>
    <definedName name="zzXLOne.ENTITY.SCPURCHASEREQNCONSOLIDATION" localSheetId="7">"Use Sub Location Default"</definedName>
    <definedName name="zzXLOne.ENTITY.SCPURCHASEREQNCONSOLIDATION" localSheetId="8">"Use Sub Location Default"</definedName>
    <definedName name="zzXLOne.ENTITY.SCPURCHASEREQNCONSOLIDATION" localSheetId="9">"Use Sub Location Default"</definedName>
    <definedName name="zzXLOne.ENTITY.SCPURCHASEREQNCONSOLIDATION" localSheetId="10">"Use Sub Location Default"</definedName>
    <definedName name="zzXLOne.ENTITY.SCPURCHASEREQNCONSOLIDATION" localSheetId="11">"Use Sub Location Default"</definedName>
    <definedName name="zzXLOne.ENTITY.SCPURCHASEREQNCONSOLIDATION" localSheetId="12">"Use Sub Location Default"</definedName>
    <definedName name="zzXLOne.ENTITY.SCPURCHASEREQNCONSOLIDATION" localSheetId="13">"Use Sub Location Default"</definedName>
    <definedName name="zzXLOne.ENTITY.SCPURCHASEREQNCONSOLIDATION" localSheetId="14">"Use Sub Location Default"</definedName>
    <definedName name="zzXLOne.ENTITY.SCPURCHASEREQNCONSOLIDATION" localSheetId="15">"Use Sub Location Default"</definedName>
    <definedName name="zzXLOne.ENTITY.SCPURCHASEREQNCONSOLIDATION" localSheetId="16">"Use Sub Location Default"</definedName>
    <definedName name="zzXLOne.ENTITY.SCPURCHASEREQNCONSOLIDATION" localSheetId="17">"Use Sub Location Default"</definedName>
    <definedName name="zzXLOne.ENTITY.SCPURCHASEREQNCONSOLIDATION" localSheetId="18">"Use Sub Location Default"</definedName>
    <definedName name="zzXLOne.ENTITY.SCPURCHASEREQNCONSOLIDATION" localSheetId="19">"Use Sub Location Default"</definedName>
    <definedName name="zzXLOne.ENTITY.SCPURCHASEREQNCONSOLIDATION" localSheetId="2">"Use Sub Location Default"</definedName>
    <definedName name="zzXLOne.ENTITY.SCRECEIPTMETHOD" localSheetId="0">"Other"</definedName>
    <definedName name="zzXLOne.ENTITY.SCRECEIPTMETHOD" localSheetId="1">"Other"</definedName>
    <definedName name="zzXLOne.ENTITY.SCRECEIPTMETHOD" localSheetId="4">"Other"</definedName>
    <definedName name="zzXLOne.ENTITY.SCRECEIPTMETHOD" localSheetId="3">"Other"</definedName>
    <definedName name="zzXLOne.ENTITY.SCRECEIPTMETHOD" localSheetId="5">"Other"</definedName>
    <definedName name="zzXLOne.ENTITY.SCRECEIPTMETHOD" localSheetId="6">"Other"</definedName>
    <definedName name="zzXLOne.ENTITY.SCRECEIPTMETHOD" localSheetId="7">"Other"</definedName>
    <definedName name="zzXLOne.ENTITY.SCRECEIPTMETHOD" localSheetId="8">"Other"</definedName>
    <definedName name="zzXLOne.ENTITY.SCRECEIPTMETHOD" localSheetId="9">"Other"</definedName>
    <definedName name="zzXLOne.ENTITY.SCRECEIPTMETHOD" localSheetId="10">"Other"</definedName>
    <definedName name="zzXLOne.ENTITY.SCRECEIPTMETHOD" localSheetId="11">"Other"</definedName>
    <definedName name="zzXLOne.ENTITY.SCRECEIPTMETHOD" localSheetId="12">"Other"</definedName>
    <definedName name="zzXLOne.ENTITY.SCRECEIPTMETHOD" localSheetId="13">"Other"</definedName>
    <definedName name="zzXLOne.ENTITY.SCRECEIPTMETHOD" localSheetId="14">"Other"</definedName>
    <definedName name="zzXLOne.ENTITY.SCRECEIPTMETHOD" localSheetId="15">"Other"</definedName>
    <definedName name="zzXLOne.ENTITY.SCRECEIPTMETHOD" localSheetId="16">"Other"</definedName>
    <definedName name="zzXLOne.ENTITY.SCRECEIPTMETHOD" localSheetId="17">"Other"</definedName>
    <definedName name="zzXLOne.ENTITY.SCRECEIPTMETHOD" localSheetId="18">"Other"</definedName>
    <definedName name="zzXLOne.ENTITY.SCRECEIPTMETHOD" localSheetId="19">"Other"</definedName>
    <definedName name="zzXLOne.ENTITY.SCRECEIPTMETHOD" localSheetId="2">"Other"</definedName>
    <definedName name="zzXLOne.ENTITY.SCSINGLECURRENCYTYPE" localSheetId="0">"Not Applicable"</definedName>
    <definedName name="zzXLOne.ENTITY.SCSINGLECURRENCYTYPE" localSheetId="1">"Not Applicable"</definedName>
    <definedName name="zzXLOne.ENTITY.SCSINGLECURRENCYTYPE" localSheetId="4">"Not Applicable"</definedName>
    <definedName name="zzXLOne.ENTITY.SCSINGLECURRENCYTYPE" localSheetId="3">"Not Applicable"</definedName>
    <definedName name="zzXLOne.ENTITY.SCSINGLECURRENCYTYPE" localSheetId="5">"Not Applicable"</definedName>
    <definedName name="zzXLOne.ENTITY.SCSINGLECURRENCYTYPE" localSheetId="6">"Not Applicable"</definedName>
    <definedName name="zzXLOne.ENTITY.SCSINGLECURRENCYTYPE" localSheetId="7">"Not Applicable"</definedName>
    <definedName name="zzXLOne.ENTITY.SCSINGLECURRENCYTYPE" localSheetId="8">"Not Applicable"</definedName>
    <definedName name="zzXLOne.ENTITY.SCSINGLECURRENCYTYPE" localSheetId="9">"Not Applicable"</definedName>
    <definedName name="zzXLOne.ENTITY.SCSINGLECURRENCYTYPE" localSheetId="10">"Not Applicable"</definedName>
    <definedName name="zzXLOne.ENTITY.SCSINGLECURRENCYTYPE" localSheetId="11">"Not Applicable"</definedName>
    <definedName name="zzXLOne.ENTITY.SCSINGLECURRENCYTYPE" localSheetId="12">"Not Applicable"</definedName>
    <definedName name="zzXLOne.ENTITY.SCSINGLECURRENCYTYPE" localSheetId="13">"Not Applicable"</definedName>
    <definedName name="zzXLOne.ENTITY.SCSINGLECURRENCYTYPE" localSheetId="14">"Not Applicable"</definedName>
    <definedName name="zzXLOne.ENTITY.SCSINGLECURRENCYTYPE" localSheetId="15">"Not Applicable"</definedName>
    <definedName name="zzXLOne.ENTITY.SCSINGLECURRENCYTYPE" localSheetId="16">"Not Applicable"</definedName>
    <definedName name="zzXLOne.ENTITY.SCSINGLECURRENCYTYPE" localSheetId="17">"Not Applicable"</definedName>
    <definedName name="zzXLOne.ENTITY.SCSINGLECURRENCYTYPE" localSheetId="18">"Not Applicable"</definedName>
    <definedName name="zzXLOne.ENTITY.SCSINGLECURRENCYTYPE" localSheetId="19">"Not Applicable"</definedName>
    <definedName name="zzXLOne.ENTITY.SCSINGLECURRENCYTYPE" localSheetId="2">"Not Applicable"</definedName>
    <definedName name="zzXLOne.ENTITY.SCSTATUS" localSheetId="0">"Active"</definedName>
    <definedName name="zzXLOne.ENTITY.SCSTATUS" localSheetId="1">"Active"</definedName>
    <definedName name="zzXLOne.ENTITY.SCSTATUS" localSheetId="4">"Active"</definedName>
    <definedName name="zzXLOne.ENTITY.SCSTATUS" localSheetId="3">"Active"</definedName>
    <definedName name="zzXLOne.ENTITY.SCSTATUS" localSheetId="5">"Active"</definedName>
    <definedName name="zzXLOne.ENTITY.SCSTATUS" localSheetId="6">"Active"</definedName>
    <definedName name="zzXLOne.ENTITY.SCSTATUS" localSheetId="7">"Active"</definedName>
    <definedName name="zzXLOne.ENTITY.SCSTATUS" localSheetId="8">"Active"</definedName>
    <definedName name="zzXLOne.ENTITY.SCSTATUS" localSheetId="9">"Active"</definedName>
    <definedName name="zzXLOne.ENTITY.SCSTATUS" localSheetId="10">"Active"</definedName>
    <definedName name="zzXLOne.ENTITY.SCSTATUS" localSheetId="11">"Active"</definedName>
    <definedName name="zzXLOne.ENTITY.SCSTATUS" localSheetId="12">"Active"</definedName>
    <definedName name="zzXLOne.ENTITY.SCSTATUS" localSheetId="13">"Active"</definedName>
    <definedName name="zzXLOne.ENTITY.SCSTATUS" localSheetId="14">"Active"</definedName>
    <definedName name="zzXLOne.ENTITY.SCSTATUS" localSheetId="15">"Active"</definedName>
    <definedName name="zzXLOne.ENTITY.SCSTATUS" localSheetId="16">"Active"</definedName>
    <definedName name="zzXLOne.ENTITY.SCSTATUS" localSheetId="17">"Active"</definedName>
    <definedName name="zzXLOne.ENTITY.SCSTATUS" localSheetId="18">"Active"</definedName>
    <definedName name="zzXLOne.ENTITY.SCSTATUS" localSheetId="19">"Active"</definedName>
    <definedName name="zzXLOne.ENTITY.SCSTATUS" localSheetId="2">"Active"</definedName>
    <definedName name="zzXLOne.ENTITY.SCSUPPRESSSTATEMENT" localSheetId="0">""</definedName>
    <definedName name="zzXLOne.ENTITY.SCSUPPRESSSTATEMENT" localSheetId="1">""</definedName>
    <definedName name="zzXLOne.ENTITY.SCSUPPRESSSTATEMENT" localSheetId="4">""</definedName>
    <definedName name="zzXLOne.ENTITY.SCSUPPRESSSTATEMENT" localSheetId="3">""</definedName>
    <definedName name="zzXLOne.ENTITY.SCSUPPRESSSTATEMENT" localSheetId="5">""</definedName>
    <definedName name="zzXLOne.ENTITY.SCSUPPRESSSTATEMENT" localSheetId="6">""</definedName>
    <definedName name="zzXLOne.ENTITY.SCSUPPRESSSTATEMENT" localSheetId="7">""</definedName>
    <definedName name="zzXLOne.ENTITY.SCSUPPRESSSTATEMENT" localSheetId="8">""</definedName>
    <definedName name="zzXLOne.ENTITY.SCSUPPRESSSTATEMENT" localSheetId="9">""</definedName>
    <definedName name="zzXLOne.ENTITY.SCSUPPRESSSTATEMENT" localSheetId="10">""</definedName>
    <definedName name="zzXLOne.ENTITY.SCSUPPRESSSTATEMENT" localSheetId="11">""</definedName>
    <definedName name="zzXLOne.ENTITY.SCSUPPRESSSTATEMENT" localSheetId="12">""</definedName>
    <definedName name="zzXLOne.ENTITY.SCSUPPRESSSTATEMENT" localSheetId="13">""</definedName>
    <definedName name="zzXLOne.ENTITY.SCSUPPRESSSTATEMENT" localSheetId="14">""</definedName>
    <definedName name="zzXLOne.ENTITY.SCSUPPRESSSTATEMENT" localSheetId="15">""</definedName>
    <definedName name="zzXLOne.ENTITY.SCSUPPRESSSTATEMENT" localSheetId="16">""</definedName>
    <definedName name="zzXLOne.ENTITY.SCSUPPRESSSTATEMENT" localSheetId="17">""</definedName>
    <definedName name="zzXLOne.ENTITY.SCSUPPRESSSTATEMENT" localSheetId="18">""</definedName>
    <definedName name="zzXLOne.ENTITY.SCSUPPRESSSTATEMENT" localSheetId="19">""</definedName>
    <definedName name="zzXLOne.ENTITY.SCSUPPRESSSTATEMENT" localSheetId="2">""</definedName>
    <definedName name="zzXLOne.ENTITY.SCTERMSCALCULATION" localSheetId="0">"Document Date 1"</definedName>
    <definedName name="zzXLOne.ENTITY.SCTERMSCALCULATION" localSheetId="1">"Document Date 1"</definedName>
    <definedName name="zzXLOne.ENTITY.SCTERMSCALCULATION" localSheetId="4">"Document Date 1"</definedName>
    <definedName name="zzXLOne.ENTITY.SCTERMSCALCULATION" localSheetId="3">"Document Date 1"</definedName>
    <definedName name="zzXLOne.ENTITY.SCTERMSCALCULATION" localSheetId="5">"Document Date 1"</definedName>
    <definedName name="zzXLOne.ENTITY.SCTERMSCALCULATION" localSheetId="6">"Document Date 1"</definedName>
    <definedName name="zzXLOne.ENTITY.SCTERMSCALCULATION" localSheetId="7">"Document Date 1"</definedName>
    <definedName name="zzXLOne.ENTITY.SCTERMSCALCULATION" localSheetId="8">"Document Date 1"</definedName>
    <definedName name="zzXLOne.ENTITY.SCTERMSCALCULATION" localSheetId="9">"Document Date 1"</definedName>
    <definedName name="zzXLOne.ENTITY.SCTERMSCALCULATION" localSheetId="10">"Document Date 1"</definedName>
    <definedName name="zzXLOne.ENTITY.SCTERMSCALCULATION" localSheetId="11">"Document Date 1"</definedName>
    <definedName name="zzXLOne.ENTITY.SCTERMSCALCULATION" localSheetId="12">"Document Date 1"</definedName>
    <definedName name="zzXLOne.ENTITY.SCTERMSCALCULATION" localSheetId="13">"Document Date 1"</definedName>
    <definedName name="zzXLOne.ENTITY.SCTERMSCALCULATION" localSheetId="14">"Document Date 1"</definedName>
    <definedName name="zzXLOne.ENTITY.SCTERMSCALCULATION" localSheetId="15">"Document Date 1"</definedName>
    <definedName name="zzXLOne.ENTITY.SCTERMSCALCULATION" localSheetId="16">"Document Date 1"</definedName>
    <definedName name="zzXLOne.ENTITY.SCTERMSCALCULATION" localSheetId="17">"Document Date 1"</definedName>
    <definedName name="zzXLOne.ENTITY.SCTERMSCALCULATION" localSheetId="18">"Document Date 1"</definedName>
    <definedName name="zzXLOne.ENTITY.SCTERMSCALCULATION" localSheetId="19">"Document Date 1"</definedName>
    <definedName name="zzXLOne.ENTITY.SCTERMSCALCULATION" localSheetId="2">"Document Date 1"</definedName>
    <definedName name="zzXLOne.ENTITY.SCTERMSMETHOD" localSheetId="0">"No Calculation"</definedName>
    <definedName name="zzXLOne.ENTITY.SCTERMSMETHOD" localSheetId="1">"No Calculation"</definedName>
    <definedName name="zzXLOne.ENTITY.SCTERMSMETHOD" localSheetId="4">"No Calculation"</definedName>
    <definedName name="zzXLOne.ENTITY.SCTERMSMETHOD" localSheetId="3">"No Calculation"</definedName>
    <definedName name="zzXLOne.ENTITY.SCTERMSMETHOD" localSheetId="5">"No Calculation"</definedName>
    <definedName name="zzXLOne.ENTITY.SCTERMSMETHOD" localSheetId="6">"No Calculation"</definedName>
    <definedName name="zzXLOne.ENTITY.SCTERMSMETHOD" localSheetId="7">"No Calculation"</definedName>
    <definedName name="zzXLOne.ENTITY.SCTERMSMETHOD" localSheetId="8">"No Calculation"</definedName>
    <definedName name="zzXLOne.ENTITY.SCTERMSMETHOD" localSheetId="9">"No Calculation"</definedName>
    <definedName name="zzXLOne.ENTITY.SCTERMSMETHOD" localSheetId="10">"No Calculation"</definedName>
    <definedName name="zzXLOne.ENTITY.SCTERMSMETHOD" localSheetId="11">"No Calculation"</definedName>
    <definedName name="zzXLOne.ENTITY.SCTERMSMETHOD" localSheetId="12">"No Calculation"</definedName>
    <definedName name="zzXLOne.ENTITY.SCTERMSMETHOD" localSheetId="13">"No Calculation"</definedName>
    <definedName name="zzXLOne.ENTITY.SCTERMSMETHOD" localSheetId="14">"No Calculation"</definedName>
    <definedName name="zzXLOne.ENTITY.SCTERMSMETHOD" localSheetId="15">"No Calculation"</definedName>
    <definedName name="zzXLOne.ENTITY.SCTERMSMETHOD" localSheetId="16">"No Calculation"</definedName>
    <definedName name="zzXLOne.ENTITY.SCTERMSMETHOD" localSheetId="17">"No Calculation"</definedName>
    <definedName name="zzXLOne.ENTITY.SCTERMSMETHOD" localSheetId="18">"No Calculation"</definedName>
    <definedName name="zzXLOne.ENTITY.SCTERMSMETHOD" localSheetId="19">"No Calculation"</definedName>
    <definedName name="zzXLOne.ENTITY.SCTERMSMETHOD" localSheetId="2">"No Calculation"</definedName>
    <definedName name="zzXLOne.ENTITY.SCVATERATETYPEDEFAULT" localSheetId="0">"Inclusive"</definedName>
    <definedName name="zzXLOne.ENTITY.SCVATERATETYPEDEFAULT" localSheetId="1">"Inclusive"</definedName>
    <definedName name="zzXLOne.ENTITY.SCVATERATETYPEDEFAULT" localSheetId="4">"Inclusive"</definedName>
    <definedName name="zzXLOne.ENTITY.SCVATERATETYPEDEFAULT" localSheetId="3">"Inclusive"</definedName>
    <definedName name="zzXLOne.ENTITY.SCVATERATETYPEDEFAULT" localSheetId="5">"Inclusive"</definedName>
    <definedName name="zzXLOne.ENTITY.SCVATERATETYPEDEFAULT" localSheetId="6">"Inclusive"</definedName>
    <definedName name="zzXLOne.ENTITY.SCVATERATETYPEDEFAULT" localSheetId="7">"Inclusive"</definedName>
    <definedName name="zzXLOne.ENTITY.SCVATERATETYPEDEFAULT" localSheetId="8">"Inclusive"</definedName>
    <definedName name="zzXLOne.ENTITY.SCVATERATETYPEDEFAULT" localSheetId="9">"Inclusive"</definedName>
    <definedName name="zzXLOne.ENTITY.SCVATERATETYPEDEFAULT" localSheetId="10">"Inclusive"</definedName>
    <definedName name="zzXLOne.ENTITY.SCVATERATETYPEDEFAULT" localSheetId="11">"Inclusive"</definedName>
    <definedName name="zzXLOne.ENTITY.SCVATERATETYPEDEFAULT" localSheetId="12">"Inclusive"</definedName>
    <definedName name="zzXLOne.ENTITY.SCVATERATETYPEDEFAULT" localSheetId="13">"Inclusive"</definedName>
    <definedName name="zzXLOne.ENTITY.SCVATERATETYPEDEFAULT" localSheetId="14">"Inclusive"</definedName>
    <definedName name="zzXLOne.ENTITY.SCVATERATETYPEDEFAULT" localSheetId="15">"Inclusive"</definedName>
    <definedName name="zzXLOne.ENTITY.SCVATERATETYPEDEFAULT" localSheetId="16">"Inclusive"</definedName>
    <definedName name="zzXLOne.ENTITY.SCVATERATETYPEDEFAULT" localSheetId="17">"Inclusive"</definedName>
    <definedName name="zzXLOne.ENTITY.SCVATERATETYPEDEFAULT" localSheetId="18">"Inclusive"</definedName>
    <definedName name="zzXLOne.ENTITY.SCVATERATETYPEDEFAULT" localSheetId="19">"Inclusive"</definedName>
    <definedName name="zzXLOne.ENTITY.SCVATERATETYPEDEFAULT" localSheetId="2">"Inclusive"</definedName>
    <definedName name="zzXLOne.ENTITY.SCWITHHOLDINGTAXRATE" localSheetId="0">""</definedName>
    <definedName name="zzXLOne.ENTITY.SCWITHHOLDINGTAXRATE" localSheetId="1">""</definedName>
    <definedName name="zzXLOne.ENTITY.SCWITHHOLDINGTAXRATE" localSheetId="4">""</definedName>
    <definedName name="zzXLOne.ENTITY.SCWITHHOLDINGTAXRATE" localSheetId="3">""</definedName>
    <definedName name="zzXLOne.ENTITY.SCWITHHOLDINGTAXRATE" localSheetId="5">""</definedName>
    <definedName name="zzXLOne.ENTITY.SCWITHHOLDINGTAXRATE" localSheetId="6">""</definedName>
    <definedName name="zzXLOne.ENTITY.SCWITHHOLDINGTAXRATE" localSheetId="7">""</definedName>
    <definedName name="zzXLOne.ENTITY.SCWITHHOLDINGTAXRATE" localSheetId="8">""</definedName>
    <definedName name="zzXLOne.ENTITY.SCWITHHOLDINGTAXRATE" localSheetId="9">""</definedName>
    <definedName name="zzXLOne.ENTITY.SCWITHHOLDINGTAXRATE" localSheetId="10">""</definedName>
    <definedName name="zzXLOne.ENTITY.SCWITHHOLDINGTAXRATE" localSheetId="11">""</definedName>
    <definedName name="zzXLOne.ENTITY.SCWITHHOLDINGTAXRATE" localSheetId="12">""</definedName>
    <definedName name="zzXLOne.ENTITY.SCWITHHOLDINGTAXRATE" localSheetId="13">""</definedName>
    <definedName name="zzXLOne.ENTITY.SCWITHHOLDINGTAXRATE" localSheetId="14">""</definedName>
    <definedName name="zzXLOne.ENTITY.SCWITHHOLDINGTAXRATE" localSheetId="15">""</definedName>
    <definedName name="zzXLOne.ENTITY.SCWITHHOLDINGTAXRATE" localSheetId="16">""</definedName>
    <definedName name="zzXLOne.ENTITY.SCWITHHOLDINGTAXRATE" localSheetId="17">""</definedName>
    <definedName name="zzXLOne.ENTITY.SCWITHHOLDINGTAXRATE" localSheetId="18">""</definedName>
    <definedName name="zzXLOne.ENTITY.SCWITHHOLDINGTAXRATE" localSheetId="19">""</definedName>
    <definedName name="zzXLOne.ENTITY.SCWITHHOLDINGTAXRATE" localSheetId="2">""</definedName>
    <definedName name="zzXLOne.ENTITY.SCWITHHOLDINGTAXTYPE" localSheetId="0">"Standard Withholding Tax"</definedName>
    <definedName name="zzXLOne.ENTITY.SCWITHHOLDINGTAXTYPE" localSheetId="1">"Standard Withholding Tax"</definedName>
    <definedName name="zzXLOne.ENTITY.SCWITHHOLDINGTAXTYPE" localSheetId="4">"Standard Withholding Tax"</definedName>
    <definedName name="zzXLOne.ENTITY.SCWITHHOLDINGTAXTYPE" localSheetId="3">"Standard Withholding Tax"</definedName>
    <definedName name="zzXLOne.ENTITY.SCWITHHOLDINGTAXTYPE" localSheetId="5">"Standard Withholding Tax"</definedName>
    <definedName name="zzXLOne.ENTITY.SCWITHHOLDINGTAXTYPE" localSheetId="6">"Standard Withholding Tax"</definedName>
    <definedName name="zzXLOne.ENTITY.SCWITHHOLDINGTAXTYPE" localSheetId="7">"Standard Withholding Tax"</definedName>
    <definedName name="zzXLOne.ENTITY.SCWITHHOLDINGTAXTYPE" localSheetId="8">"Standard Withholding Tax"</definedName>
    <definedName name="zzXLOne.ENTITY.SCWITHHOLDINGTAXTYPE" localSheetId="9">"Standard Withholding Tax"</definedName>
    <definedName name="zzXLOne.ENTITY.SCWITHHOLDINGTAXTYPE" localSheetId="10">"Standard Withholding Tax"</definedName>
    <definedName name="zzXLOne.ENTITY.SCWITHHOLDINGTAXTYPE" localSheetId="11">"Standard Withholding Tax"</definedName>
    <definedName name="zzXLOne.ENTITY.SCWITHHOLDINGTAXTYPE" localSheetId="12">"Standard Withholding Tax"</definedName>
    <definedName name="zzXLOne.ENTITY.SCWITHHOLDINGTAXTYPE" localSheetId="13">"Standard Withholding Tax"</definedName>
    <definedName name="zzXLOne.ENTITY.SCWITHHOLDINGTAXTYPE" localSheetId="14">"Standard Withholding Tax"</definedName>
    <definedName name="zzXLOne.ENTITY.SCWITHHOLDINGTAXTYPE" localSheetId="15">"Standard Withholding Tax"</definedName>
    <definedName name="zzXLOne.ENTITY.SCWITHHOLDINGTAXTYPE" localSheetId="16">"Standard Withholding Tax"</definedName>
    <definedName name="zzXLOne.ENTITY.SCWITHHOLDINGTAXTYPE" localSheetId="17">"Standard Withholding Tax"</definedName>
    <definedName name="zzXLOne.ENTITY.SCWITHHOLDINGTAXTYPE" localSheetId="18">"Standard Withholding Tax"</definedName>
    <definedName name="zzXLOne.ENTITY.SCWITHHOLDINGTAXTYPE" localSheetId="19">"Standard Withholding Tax"</definedName>
    <definedName name="zzXLOne.ENTITY.SCWITHHOLDINGTAXTYPE" localSheetId="2">"Standard Withholding Tax"</definedName>
    <definedName name="zzXLOne.ENTITY.SELECTIONTYPECODE1" localSheetId="0">""</definedName>
    <definedName name="zzXLOne.ENTITY.SELECTIONTYPECODE1" localSheetId="1">""</definedName>
    <definedName name="zzXLOne.ENTITY.SELECTIONTYPECODE1" localSheetId="4">""</definedName>
    <definedName name="zzXLOne.ENTITY.SELECTIONTYPECODE1" localSheetId="3">""</definedName>
    <definedName name="zzXLOne.ENTITY.SELECTIONTYPECODE1" localSheetId="5">""</definedName>
    <definedName name="zzXLOne.ENTITY.SELECTIONTYPECODE1" localSheetId="6">""</definedName>
    <definedName name="zzXLOne.ENTITY.SELECTIONTYPECODE1" localSheetId="7">""</definedName>
    <definedName name="zzXLOne.ENTITY.SELECTIONTYPECODE1" localSheetId="8">""</definedName>
    <definedName name="zzXLOne.ENTITY.SELECTIONTYPECODE1" localSheetId="9">""</definedName>
    <definedName name="zzXLOne.ENTITY.SELECTIONTYPECODE1" localSheetId="10">""</definedName>
    <definedName name="zzXLOne.ENTITY.SELECTIONTYPECODE1" localSheetId="11">""</definedName>
    <definedName name="zzXLOne.ENTITY.SELECTIONTYPECODE1" localSheetId="12">""</definedName>
    <definedName name="zzXLOne.ENTITY.SELECTIONTYPECODE1" localSheetId="13">""</definedName>
    <definedName name="zzXLOne.ENTITY.SELECTIONTYPECODE1" localSheetId="14">""</definedName>
    <definedName name="zzXLOne.ENTITY.SELECTIONTYPECODE1" localSheetId="15">""</definedName>
    <definedName name="zzXLOne.ENTITY.SELECTIONTYPECODE1" localSheetId="16">""</definedName>
    <definedName name="zzXLOne.ENTITY.SELECTIONTYPECODE1" localSheetId="17">""</definedName>
    <definedName name="zzXLOne.ENTITY.SELECTIONTYPECODE1" localSheetId="18">""</definedName>
    <definedName name="zzXLOne.ENTITY.SELECTIONTYPECODE1" localSheetId="19">""</definedName>
    <definedName name="zzXLOne.ENTITY.SELECTIONTYPECODE1" localSheetId="2">""</definedName>
    <definedName name="zzXLOne.ENTITY.SELECTIONTYPECODE10" localSheetId="0">""</definedName>
    <definedName name="zzXLOne.ENTITY.SELECTIONTYPECODE10" localSheetId="1">""</definedName>
    <definedName name="zzXLOne.ENTITY.SELECTIONTYPECODE10" localSheetId="4">""</definedName>
    <definedName name="zzXLOne.ENTITY.SELECTIONTYPECODE10" localSheetId="3">""</definedName>
    <definedName name="zzXLOne.ENTITY.SELECTIONTYPECODE10" localSheetId="5">""</definedName>
    <definedName name="zzXLOne.ENTITY.SELECTIONTYPECODE10" localSheetId="6">""</definedName>
    <definedName name="zzXLOne.ENTITY.SELECTIONTYPECODE10" localSheetId="7">""</definedName>
    <definedName name="zzXLOne.ENTITY.SELECTIONTYPECODE10" localSheetId="8">""</definedName>
    <definedName name="zzXLOne.ENTITY.SELECTIONTYPECODE10" localSheetId="9">""</definedName>
    <definedName name="zzXLOne.ENTITY.SELECTIONTYPECODE10" localSheetId="10">""</definedName>
    <definedName name="zzXLOne.ENTITY.SELECTIONTYPECODE10" localSheetId="11">""</definedName>
    <definedName name="zzXLOne.ENTITY.SELECTIONTYPECODE10" localSheetId="12">""</definedName>
    <definedName name="zzXLOne.ENTITY.SELECTIONTYPECODE10" localSheetId="13">""</definedName>
    <definedName name="zzXLOne.ENTITY.SELECTIONTYPECODE10" localSheetId="14">""</definedName>
    <definedName name="zzXLOne.ENTITY.SELECTIONTYPECODE10" localSheetId="15">""</definedName>
    <definedName name="zzXLOne.ENTITY.SELECTIONTYPECODE10" localSheetId="16">""</definedName>
    <definedName name="zzXLOne.ENTITY.SELECTIONTYPECODE10" localSheetId="17">""</definedName>
    <definedName name="zzXLOne.ENTITY.SELECTIONTYPECODE10" localSheetId="18">""</definedName>
    <definedName name="zzXLOne.ENTITY.SELECTIONTYPECODE10" localSheetId="19">""</definedName>
    <definedName name="zzXLOne.ENTITY.SELECTIONTYPECODE10" localSheetId="2">""</definedName>
    <definedName name="zzXLOne.ENTITY.SELECTIONTYPECODE11" localSheetId="0">""</definedName>
    <definedName name="zzXLOne.ENTITY.SELECTIONTYPECODE11" localSheetId="1">""</definedName>
    <definedName name="zzXLOne.ENTITY.SELECTIONTYPECODE11" localSheetId="4">""</definedName>
    <definedName name="zzXLOne.ENTITY.SELECTIONTYPECODE11" localSheetId="3">""</definedName>
    <definedName name="zzXLOne.ENTITY.SELECTIONTYPECODE11" localSheetId="5">""</definedName>
    <definedName name="zzXLOne.ENTITY.SELECTIONTYPECODE11" localSheetId="6">""</definedName>
    <definedName name="zzXLOne.ENTITY.SELECTIONTYPECODE11" localSheetId="7">""</definedName>
    <definedName name="zzXLOne.ENTITY.SELECTIONTYPECODE11" localSheetId="8">""</definedName>
    <definedName name="zzXLOne.ENTITY.SELECTIONTYPECODE11" localSheetId="9">""</definedName>
    <definedName name="zzXLOne.ENTITY.SELECTIONTYPECODE11" localSheetId="10">""</definedName>
    <definedName name="zzXLOne.ENTITY.SELECTIONTYPECODE11" localSheetId="11">""</definedName>
    <definedName name="zzXLOne.ENTITY.SELECTIONTYPECODE11" localSheetId="12">""</definedName>
    <definedName name="zzXLOne.ENTITY.SELECTIONTYPECODE11" localSheetId="13">""</definedName>
    <definedName name="zzXLOne.ENTITY.SELECTIONTYPECODE11" localSheetId="14">""</definedName>
    <definedName name="zzXLOne.ENTITY.SELECTIONTYPECODE11" localSheetId="15">""</definedName>
    <definedName name="zzXLOne.ENTITY.SELECTIONTYPECODE11" localSheetId="16">""</definedName>
    <definedName name="zzXLOne.ENTITY.SELECTIONTYPECODE11" localSheetId="17">""</definedName>
    <definedName name="zzXLOne.ENTITY.SELECTIONTYPECODE11" localSheetId="18">""</definedName>
    <definedName name="zzXLOne.ENTITY.SELECTIONTYPECODE11" localSheetId="19">""</definedName>
    <definedName name="zzXLOne.ENTITY.SELECTIONTYPECODE11" localSheetId="2">""</definedName>
    <definedName name="zzXLOne.ENTITY.SELECTIONTYPECODE13" localSheetId="0">""</definedName>
    <definedName name="zzXLOne.ENTITY.SELECTIONTYPECODE13" localSheetId="1">""</definedName>
    <definedName name="zzXLOne.ENTITY.SELECTIONTYPECODE13" localSheetId="4">""</definedName>
    <definedName name="zzXLOne.ENTITY.SELECTIONTYPECODE13" localSheetId="3">""</definedName>
    <definedName name="zzXLOne.ENTITY.SELECTIONTYPECODE13" localSheetId="5">""</definedName>
    <definedName name="zzXLOne.ENTITY.SELECTIONTYPECODE13" localSheetId="6">""</definedName>
    <definedName name="zzXLOne.ENTITY.SELECTIONTYPECODE13" localSheetId="7">""</definedName>
    <definedName name="zzXLOne.ENTITY.SELECTIONTYPECODE13" localSheetId="8">""</definedName>
    <definedName name="zzXLOne.ENTITY.SELECTIONTYPECODE13" localSheetId="9">""</definedName>
    <definedName name="zzXLOne.ENTITY.SELECTIONTYPECODE13" localSheetId="10">""</definedName>
    <definedName name="zzXLOne.ENTITY.SELECTIONTYPECODE13" localSheetId="11">""</definedName>
    <definedName name="zzXLOne.ENTITY.SELECTIONTYPECODE13" localSheetId="12">""</definedName>
    <definedName name="zzXLOne.ENTITY.SELECTIONTYPECODE13" localSheetId="13">""</definedName>
    <definedName name="zzXLOne.ENTITY.SELECTIONTYPECODE13" localSheetId="14">""</definedName>
    <definedName name="zzXLOne.ENTITY.SELECTIONTYPECODE13" localSheetId="15">""</definedName>
    <definedName name="zzXLOne.ENTITY.SELECTIONTYPECODE13" localSheetId="16">""</definedName>
    <definedName name="zzXLOne.ENTITY.SELECTIONTYPECODE13" localSheetId="17">""</definedName>
    <definedName name="zzXLOne.ENTITY.SELECTIONTYPECODE13" localSheetId="18">""</definedName>
    <definedName name="zzXLOne.ENTITY.SELECTIONTYPECODE13" localSheetId="19">""</definedName>
    <definedName name="zzXLOne.ENTITY.SELECTIONTYPECODE13" localSheetId="2">""</definedName>
    <definedName name="zzXLOne.ENTITY.SELECTIONTYPECODE14" localSheetId="0">""</definedName>
    <definedName name="zzXLOne.ENTITY.SELECTIONTYPECODE14" localSheetId="1">""</definedName>
    <definedName name="zzXLOne.ENTITY.SELECTIONTYPECODE14" localSheetId="4">""</definedName>
    <definedName name="zzXLOne.ENTITY.SELECTIONTYPECODE14" localSheetId="3">""</definedName>
    <definedName name="zzXLOne.ENTITY.SELECTIONTYPECODE14" localSheetId="5">""</definedName>
    <definedName name="zzXLOne.ENTITY.SELECTIONTYPECODE14" localSheetId="6">""</definedName>
    <definedName name="zzXLOne.ENTITY.SELECTIONTYPECODE14" localSheetId="7">""</definedName>
    <definedName name="zzXLOne.ENTITY.SELECTIONTYPECODE14" localSheetId="8">""</definedName>
    <definedName name="zzXLOne.ENTITY.SELECTIONTYPECODE14" localSheetId="9">""</definedName>
    <definedName name="zzXLOne.ENTITY.SELECTIONTYPECODE14" localSheetId="10">""</definedName>
    <definedName name="zzXLOne.ENTITY.SELECTIONTYPECODE14" localSheetId="11">""</definedName>
    <definedName name="zzXLOne.ENTITY.SELECTIONTYPECODE14" localSheetId="12">""</definedName>
    <definedName name="zzXLOne.ENTITY.SELECTIONTYPECODE14" localSheetId="13">""</definedName>
    <definedName name="zzXLOne.ENTITY.SELECTIONTYPECODE14" localSheetId="14">""</definedName>
    <definedName name="zzXLOne.ENTITY.SELECTIONTYPECODE14" localSheetId="15">""</definedName>
    <definedName name="zzXLOne.ENTITY.SELECTIONTYPECODE14" localSheetId="16">""</definedName>
    <definedName name="zzXLOne.ENTITY.SELECTIONTYPECODE14" localSheetId="17">""</definedName>
    <definedName name="zzXLOne.ENTITY.SELECTIONTYPECODE14" localSheetId="18">""</definedName>
    <definedName name="zzXLOne.ENTITY.SELECTIONTYPECODE14" localSheetId="19">""</definedName>
    <definedName name="zzXLOne.ENTITY.SELECTIONTYPECODE14" localSheetId="2">""</definedName>
    <definedName name="zzXLOne.ENTITY.SELECTIONTYPECODE15" localSheetId="0">""</definedName>
    <definedName name="zzXLOne.ENTITY.SELECTIONTYPECODE15" localSheetId="1">""</definedName>
    <definedName name="zzXLOne.ENTITY.SELECTIONTYPECODE15" localSheetId="4">""</definedName>
    <definedName name="zzXLOne.ENTITY.SELECTIONTYPECODE15" localSheetId="3">""</definedName>
    <definedName name="zzXLOne.ENTITY.SELECTIONTYPECODE15" localSheetId="5">""</definedName>
    <definedName name="zzXLOne.ENTITY.SELECTIONTYPECODE15" localSheetId="6">""</definedName>
    <definedName name="zzXLOne.ENTITY.SELECTIONTYPECODE15" localSheetId="7">""</definedName>
    <definedName name="zzXLOne.ENTITY.SELECTIONTYPECODE15" localSheetId="8">""</definedName>
    <definedName name="zzXLOne.ENTITY.SELECTIONTYPECODE15" localSheetId="9">""</definedName>
    <definedName name="zzXLOne.ENTITY.SELECTIONTYPECODE15" localSheetId="10">""</definedName>
    <definedName name="zzXLOne.ENTITY.SELECTIONTYPECODE15" localSheetId="11">""</definedName>
    <definedName name="zzXLOne.ENTITY.SELECTIONTYPECODE15" localSheetId="12">""</definedName>
    <definedName name="zzXLOne.ENTITY.SELECTIONTYPECODE15" localSheetId="13">""</definedName>
    <definedName name="zzXLOne.ENTITY.SELECTIONTYPECODE15" localSheetId="14">""</definedName>
    <definedName name="zzXLOne.ENTITY.SELECTIONTYPECODE15" localSheetId="15">""</definedName>
    <definedName name="zzXLOne.ENTITY.SELECTIONTYPECODE15" localSheetId="16">""</definedName>
    <definedName name="zzXLOne.ENTITY.SELECTIONTYPECODE15" localSheetId="17">""</definedName>
    <definedName name="zzXLOne.ENTITY.SELECTIONTYPECODE15" localSheetId="18">""</definedName>
    <definedName name="zzXLOne.ENTITY.SELECTIONTYPECODE15" localSheetId="19">""</definedName>
    <definedName name="zzXLOne.ENTITY.SELECTIONTYPECODE15" localSheetId="2">""</definedName>
    <definedName name="zzXLOne.ENTITY.SELECTIONTYPECODE16" localSheetId="0">""</definedName>
    <definedName name="zzXLOne.ENTITY.SELECTIONTYPECODE16" localSheetId="1">""</definedName>
    <definedName name="zzXLOne.ENTITY.SELECTIONTYPECODE16" localSheetId="4">""</definedName>
    <definedName name="zzXLOne.ENTITY.SELECTIONTYPECODE16" localSheetId="3">""</definedName>
    <definedName name="zzXLOne.ENTITY.SELECTIONTYPECODE16" localSheetId="5">""</definedName>
    <definedName name="zzXLOne.ENTITY.SELECTIONTYPECODE16" localSheetId="6">""</definedName>
    <definedName name="zzXLOne.ENTITY.SELECTIONTYPECODE16" localSheetId="7">""</definedName>
    <definedName name="zzXLOne.ENTITY.SELECTIONTYPECODE16" localSheetId="8">""</definedName>
    <definedName name="zzXLOne.ENTITY.SELECTIONTYPECODE16" localSheetId="9">""</definedName>
    <definedName name="zzXLOne.ENTITY.SELECTIONTYPECODE16" localSheetId="10">""</definedName>
    <definedName name="zzXLOne.ENTITY.SELECTIONTYPECODE16" localSheetId="11">""</definedName>
    <definedName name="zzXLOne.ENTITY.SELECTIONTYPECODE16" localSheetId="12">""</definedName>
    <definedName name="zzXLOne.ENTITY.SELECTIONTYPECODE16" localSheetId="13">""</definedName>
    <definedName name="zzXLOne.ENTITY.SELECTIONTYPECODE16" localSheetId="14">""</definedName>
    <definedName name="zzXLOne.ENTITY.SELECTIONTYPECODE16" localSheetId="15">""</definedName>
    <definedName name="zzXLOne.ENTITY.SELECTIONTYPECODE16" localSheetId="16">""</definedName>
    <definedName name="zzXLOne.ENTITY.SELECTIONTYPECODE16" localSheetId="17">""</definedName>
    <definedName name="zzXLOne.ENTITY.SELECTIONTYPECODE16" localSheetId="18">""</definedName>
    <definedName name="zzXLOne.ENTITY.SELECTIONTYPECODE16" localSheetId="19">""</definedName>
    <definedName name="zzXLOne.ENTITY.SELECTIONTYPECODE16" localSheetId="2">""</definedName>
    <definedName name="zzXLOne.ENTITY.SELECTIONTYPECODE17" localSheetId="0">""</definedName>
    <definedName name="zzXLOne.ENTITY.SELECTIONTYPECODE17" localSheetId="1">""</definedName>
    <definedName name="zzXLOne.ENTITY.SELECTIONTYPECODE17" localSheetId="4">""</definedName>
    <definedName name="zzXLOne.ENTITY.SELECTIONTYPECODE17" localSheetId="3">""</definedName>
    <definedName name="zzXLOne.ENTITY.SELECTIONTYPECODE17" localSheetId="5">""</definedName>
    <definedName name="zzXLOne.ENTITY.SELECTIONTYPECODE17" localSheetId="6">""</definedName>
    <definedName name="zzXLOne.ENTITY.SELECTIONTYPECODE17" localSheetId="7">""</definedName>
    <definedName name="zzXLOne.ENTITY.SELECTIONTYPECODE17" localSheetId="8">""</definedName>
    <definedName name="zzXLOne.ENTITY.SELECTIONTYPECODE17" localSheetId="9">""</definedName>
    <definedName name="zzXLOne.ENTITY.SELECTIONTYPECODE17" localSheetId="10">""</definedName>
    <definedName name="zzXLOne.ENTITY.SELECTIONTYPECODE17" localSheetId="11">""</definedName>
    <definedName name="zzXLOne.ENTITY.SELECTIONTYPECODE17" localSheetId="12">""</definedName>
    <definedName name="zzXLOne.ENTITY.SELECTIONTYPECODE17" localSheetId="13">""</definedName>
    <definedName name="zzXLOne.ENTITY.SELECTIONTYPECODE17" localSheetId="14">""</definedName>
    <definedName name="zzXLOne.ENTITY.SELECTIONTYPECODE17" localSheetId="15">""</definedName>
    <definedName name="zzXLOne.ENTITY.SELECTIONTYPECODE17" localSheetId="16">""</definedName>
    <definedName name="zzXLOne.ENTITY.SELECTIONTYPECODE17" localSheetId="17">""</definedName>
    <definedName name="zzXLOne.ENTITY.SELECTIONTYPECODE17" localSheetId="18">""</definedName>
    <definedName name="zzXLOne.ENTITY.SELECTIONTYPECODE17" localSheetId="19">""</definedName>
    <definedName name="zzXLOne.ENTITY.SELECTIONTYPECODE17" localSheetId="2">""</definedName>
    <definedName name="zzXLOne.ENTITY.SELECTIONTYPECODE18" localSheetId="0">""</definedName>
    <definedName name="zzXLOne.ENTITY.SELECTIONTYPECODE18" localSheetId="1">""</definedName>
    <definedName name="zzXLOne.ENTITY.SELECTIONTYPECODE18" localSheetId="4">""</definedName>
    <definedName name="zzXLOne.ENTITY.SELECTIONTYPECODE18" localSheetId="3">""</definedName>
    <definedName name="zzXLOne.ENTITY.SELECTIONTYPECODE18" localSheetId="5">""</definedName>
    <definedName name="zzXLOne.ENTITY.SELECTIONTYPECODE18" localSheetId="6">""</definedName>
    <definedName name="zzXLOne.ENTITY.SELECTIONTYPECODE18" localSheetId="7">""</definedName>
    <definedName name="zzXLOne.ENTITY.SELECTIONTYPECODE18" localSheetId="8">""</definedName>
    <definedName name="zzXLOne.ENTITY.SELECTIONTYPECODE18" localSheetId="9">""</definedName>
    <definedName name="zzXLOne.ENTITY.SELECTIONTYPECODE18" localSheetId="10">""</definedName>
    <definedName name="zzXLOne.ENTITY.SELECTIONTYPECODE18" localSheetId="11">""</definedName>
    <definedName name="zzXLOne.ENTITY.SELECTIONTYPECODE18" localSheetId="12">""</definedName>
    <definedName name="zzXLOne.ENTITY.SELECTIONTYPECODE18" localSheetId="13">""</definedName>
    <definedName name="zzXLOne.ENTITY.SELECTIONTYPECODE18" localSheetId="14">""</definedName>
    <definedName name="zzXLOne.ENTITY.SELECTIONTYPECODE18" localSheetId="15">""</definedName>
    <definedName name="zzXLOne.ENTITY.SELECTIONTYPECODE18" localSheetId="16">""</definedName>
    <definedName name="zzXLOne.ENTITY.SELECTIONTYPECODE18" localSheetId="17">""</definedName>
    <definedName name="zzXLOne.ENTITY.SELECTIONTYPECODE18" localSheetId="18">""</definedName>
    <definedName name="zzXLOne.ENTITY.SELECTIONTYPECODE18" localSheetId="19">""</definedName>
    <definedName name="zzXLOne.ENTITY.SELECTIONTYPECODE18" localSheetId="2">""</definedName>
    <definedName name="zzXLOne.ENTITY.SELECTIONTYPECODE19" localSheetId="0">""</definedName>
    <definedName name="zzXLOne.ENTITY.SELECTIONTYPECODE19" localSheetId="1">""</definedName>
    <definedName name="zzXLOne.ENTITY.SELECTIONTYPECODE19" localSheetId="4">""</definedName>
    <definedName name="zzXLOne.ENTITY.SELECTIONTYPECODE19" localSheetId="3">""</definedName>
    <definedName name="zzXLOne.ENTITY.SELECTIONTYPECODE19" localSheetId="5">""</definedName>
    <definedName name="zzXLOne.ENTITY.SELECTIONTYPECODE19" localSheetId="6">""</definedName>
    <definedName name="zzXLOne.ENTITY.SELECTIONTYPECODE19" localSheetId="7">""</definedName>
    <definedName name="zzXLOne.ENTITY.SELECTIONTYPECODE19" localSheetId="8">""</definedName>
    <definedName name="zzXLOne.ENTITY.SELECTIONTYPECODE19" localSheetId="9">""</definedName>
    <definedName name="zzXLOne.ENTITY.SELECTIONTYPECODE19" localSheetId="10">""</definedName>
    <definedName name="zzXLOne.ENTITY.SELECTIONTYPECODE19" localSheetId="11">""</definedName>
    <definedName name="zzXLOne.ENTITY.SELECTIONTYPECODE19" localSheetId="12">""</definedName>
    <definedName name="zzXLOne.ENTITY.SELECTIONTYPECODE19" localSheetId="13">""</definedName>
    <definedName name="zzXLOne.ENTITY.SELECTIONTYPECODE19" localSheetId="14">""</definedName>
    <definedName name="zzXLOne.ENTITY.SELECTIONTYPECODE19" localSheetId="15">""</definedName>
    <definedName name="zzXLOne.ENTITY.SELECTIONTYPECODE19" localSheetId="16">""</definedName>
    <definedName name="zzXLOne.ENTITY.SELECTIONTYPECODE19" localSheetId="17">""</definedName>
    <definedName name="zzXLOne.ENTITY.SELECTIONTYPECODE19" localSheetId="18">""</definedName>
    <definedName name="zzXLOne.ENTITY.SELECTIONTYPECODE19" localSheetId="19">""</definedName>
    <definedName name="zzXLOne.ENTITY.SELECTIONTYPECODE19" localSheetId="2">""</definedName>
    <definedName name="zzXLOne.ENTITY.SELECTIONTYPECODE2" localSheetId="0">""</definedName>
    <definedName name="zzXLOne.ENTITY.SELECTIONTYPECODE2" localSheetId="1">""</definedName>
    <definedName name="zzXLOne.ENTITY.SELECTIONTYPECODE2" localSheetId="4">""</definedName>
    <definedName name="zzXLOne.ENTITY.SELECTIONTYPECODE2" localSheetId="3">""</definedName>
    <definedName name="zzXLOne.ENTITY.SELECTIONTYPECODE2" localSheetId="5">""</definedName>
    <definedName name="zzXLOne.ENTITY.SELECTIONTYPECODE2" localSheetId="6">""</definedName>
    <definedName name="zzXLOne.ENTITY.SELECTIONTYPECODE2" localSheetId="7">""</definedName>
    <definedName name="zzXLOne.ENTITY.SELECTIONTYPECODE2" localSheetId="8">""</definedName>
    <definedName name="zzXLOne.ENTITY.SELECTIONTYPECODE2" localSheetId="9">""</definedName>
    <definedName name="zzXLOne.ENTITY.SELECTIONTYPECODE2" localSheetId="10">""</definedName>
    <definedName name="zzXLOne.ENTITY.SELECTIONTYPECODE2" localSheetId="11">""</definedName>
    <definedName name="zzXLOne.ENTITY.SELECTIONTYPECODE2" localSheetId="12">""</definedName>
    <definedName name="zzXLOne.ENTITY.SELECTIONTYPECODE2" localSheetId="13">""</definedName>
    <definedName name="zzXLOne.ENTITY.SELECTIONTYPECODE2" localSheetId="14">""</definedName>
    <definedName name="zzXLOne.ENTITY.SELECTIONTYPECODE2" localSheetId="15">""</definedName>
    <definedName name="zzXLOne.ENTITY.SELECTIONTYPECODE2" localSheetId="16">""</definedName>
    <definedName name="zzXLOne.ENTITY.SELECTIONTYPECODE2" localSheetId="17">""</definedName>
    <definedName name="zzXLOne.ENTITY.SELECTIONTYPECODE2" localSheetId="18">""</definedName>
    <definedName name="zzXLOne.ENTITY.SELECTIONTYPECODE2" localSheetId="19">""</definedName>
    <definedName name="zzXLOne.ENTITY.SELECTIONTYPECODE2" localSheetId="2">""</definedName>
    <definedName name="zzXLOne.ENTITY.SELECTIONTYPECODE20" localSheetId="0">""</definedName>
    <definedName name="zzXLOne.ENTITY.SELECTIONTYPECODE20" localSheetId="1">""</definedName>
    <definedName name="zzXLOne.ENTITY.SELECTIONTYPECODE20" localSheetId="4">""</definedName>
    <definedName name="zzXLOne.ENTITY.SELECTIONTYPECODE20" localSheetId="3">""</definedName>
    <definedName name="zzXLOne.ENTITY.SELECTIONTYPECODE20" localSheetId="5">""</definedName>
    <definedName name="zzXLOne.ENTITY.SELECTIONTYPECODE20" localSheetId="6">""</definedName>
    <definedName name="zzXLOne.ENTITY.SELECTIONTYPECODE20" localSheetId="7">""</definedName>
    <definedName name="zzXLOne.ENTITY.SELECTIONTYPECODE20" localSheetId="8">""</definedName>
    <definedName name="zzXLOne.ENTITY.SELECTIONTYPECODE20" localSheetId="9">""</definedName>
    <definedName name="zzXLOne.ENTITY.SELECTIONTYPECODE20" localSheetId="10">""</definedName>
    <definedName name="zzXLOne.ENTITY.SELECTIONTYPECODE20" localSheetId="11">""</definedName>
    <definedName name="zzXLOne.ENTITY.SELECTIONTYPECODE20" localSheetId="12">""</definedName>
    <definedName name="zzXLOne.ENTITY.SELECTIONTYPECODE20" localSheetId="13">""</definedName>
    <definedName name="zzXLOne.ENTITY.SELECTIONTYPECODE20" localSheetId="14">""</definedName>
    <definedName name="zzXLOne.ENTITY.SELECTIONTYPECODE20" localSheetId="15">""</definedName>
    <definedName name="zzXLOne.ENTITY.SELECTIONTYPECODE20" localSheetId="16">""</definedName>
    <definedName name="zzXLOne.ENTITY.SELECTIONTYPECODE20" localSheetId="17">""</definedName>
    <definedName name="zzXLOne.ENTITY.SELECTIONTYPECODE20" localSheetId="18">""</definedName>
    <definedName name="zzXLOne.ENTITY.SELECTIONTYPECODE20" localSheetId="19">""</definedName>
    <definedName name="zzXLOne.ENTITY.SELECTIONTYPECODE20" localSheetId="2">""</definedName>
    <definedName name="zzXLOne.ENTITY.SELECTIONTYPECODE22" localSheetId="0">""</definedName>
    <definedName name="zzXLOne.ENTITY.SELECTIONTYPECODE22" localSheetId="1">""</definedName>
    <definedName name="zzXLOne.ENTITY.SELECTIONTYPECODE22" localSheetId="4">""</definedName>
    <definedName name="zzXLOne.ENTITY.SELECTIONTYPECODE22" localSheetId="3">""</definedName>
    <definedName name="zzXLOne.ENTITY.SELECTIONTYPECODE22" localSheetId="5">""</definedName>
    <definedName name="zzXLOne.ENTITY.SELECTIONTYPECODE22" localSheetId="6">""</definedName>
    <definedName name="zzXLOne.ENTITY.SELECTIONTYPECODE22" localSheetId="7">""</definedName>
    <definedName name="zzXLOne.ENTITY.SELECTIONTYPECODE22" localSheetId="8">""</definedName>
    <definedName name="zzXLOne.ENTITY.SELECTIONTYPECODE22" localSheetId="9">""</definedName>
    <definedName name="zzXLOne.ENTITY.SELECTIONTYPECODE22" localSheetId="10">""</definedName>
    <definedName name="zzXLOne.ENTITY.SELECTIONTYPECODE22" localSheetId="11">""</definedName>
    <definedName name="zzXLOne.ENTITY.SELECTIONTYPECODE22" localSheetId="12">""</definedName>
    <definedName name="zzXLOne.ENTITY.SELECTIONTYPECODE22" localSheetId="13">""</definedName>
    <definedName name="zzXLOne.ENTITY.SELECTIONTYPECODE22" localSheetId="14">""</definedName>
    <definedName name="zzXLOne.ENTITY.SELECTIONTYPECODE22" localSheetId="15">""</definedName>
    <definedName name="zzXLOne.ENTITY.SELECTIONTYPECODE22" localSheetId="16">""</definedName>
    <definedName name="zzXLOne.ENTITY.SELECTIONTYPECODE22" localSheetId="17">""</definedName>
    <definedName name="zzXLOne.ENTITY.SELECTIONTYPECODE22" localSheetId="18">""</definedName>
    <definedName name="zzXLOne.ENTITY.SELECTIONTYPECODE22" localSheetId="19">""</definedName>
    <definedName name="zzXLOne.ENTITY.SELECTIONTYPECODE22" localSheetId="2">""</definedName>
    <definedName name="zzXLOne.ENTITY.SELECTIONTYPECODE23" localSheetId="0">""</definedName>
    <definedName name="zzXLOne.ENTITY.SELECTIONTYPECODE23" localSheetId="1">""</definedName>
    <definedName name="zzXLOne.ENTITY.SELECTIONTYPECODE23" localSheetId="4">""</definedName>
    <definedName name="zzXLOne.ENTITY.SELECTIONTYPECODE23" localSheetId="3">""</definedName>
    <definedName name="zzXLOne.ENTITY.SELECTIONTYPECODE23" localSheetId="5">""</definedName>
    <definedName name="zzXLOne.ENTITY.SELECTIONTYPECODE23" localSheetId="6">""</definedName>
    <definedName name="zzXLOne.ENTITY.SELECTIONTYPECODE23" localSheetId="7">""</definedName>
    <definedName name="zzXLOne.ENTITY.SELECTIONTYPECODE23" localSheetId="8">""</definedName>
    <definedName name="zzXLOne.ENTITY.SELECTIONTYPECODE23" localSheetId="9">""</definedName>
    <definedName name="zzXLOne.ENTITY.SELECTIONTYPECODE23" localSheetId="10">""</definedName>
    <definedName name="zzXLOne.ENTITY.SELECTIONTYPECODE23" localSheetId="11">""</definedName>
    <definedName name="zzXLOne.ENTITY.SELECTIONTYPECODE23" localSheetId="12">""</definedName>
    <definedName name="zzXLOne.ENTITY.SELECTIONTYPECODE23" localSheetId="13">""</definedName>
    <definedName name="zzXLOne.ENTITY.SELECTIONTYPECODE23" localSheetId="14">""</definedName>
    <definedName name="zzXLOne.ENTITY.SELECTIONTYPECODE23" localSheetId="15">""</definedName>
    <definedName name="zzXLOne.ENTITY.SELECTIONTYPECODE23" localSheetId="16">""</definedName>
    <definedName name="zzXLOne.ENTITY.SELECTIONTYPECODE23" localSheetId="17">""</definedName>
    <definedName name="zzXLOne.ENTITY.SELECTIONTYPECODE23" localSheetId="18">""</definedName>
    <definedName name="zzXLOne.ENTITY.SELECTIONTYPECODE23" localSheetId="19">""</definedName>
    <definedName name="zzXLOne.ENTITY.SELECTIONTYPECODE23" localSheetId="2">""</definedName>
    <definedName name="zzXLOne.ENTITY.SELECTIONTYPECODE24" localSheetId="0">""</definedName>
    <definedName name="zzXLOne.ENTITY.SELECTIONTYPECODE24" localSheetId="1">""</definedName>
    <definedName name="zzXLOne.ENTITY.SELECTIONTYPECODE24" localSheetId="4">""</definedName>
    <definedName name="zzXLOne.ENTITY.SELECTIONTYPECODE24" localSheetId="3">""</definedName>
    <definedName name="zzXLOne.ENTITY.SELECTIONTYPECODE24" localSheetId="5">""</definedName>
    <definedName name="zzXLOne.ENTITY.SELECTIONTYPECODE24" localSheetId="6">""</definedName>
    <definedName name="zzXLOne.ENTITY.SELECTIONTYPECODE24" localSheetId="7">""</definedName>
    <definedName name="zzXLOne.ENTITY.SELECTIONTYPECODE24" localSheetId="8">""</definedName>
    <definedName name="zzXLOne.ENTITY.SELECTIONTYPECODE24" localSheetId="9">""</definedName>
    <definedName name="zzXLOne.ENTITY.SELECTIONTYPECODE24" localSheetId="10">""</definedName>
    <definedName name="zzXLOne.ENTITY.SELECTIONTYPECODE24" localSheetId="11">""</definedName>
    <definedName name="zzXLOne.ENTITY.SELECTIONTYPECODE24" localSheetId="12">""</definedName>
    <definedName name="zzXLOne.ENTITY.SELECTIONTYPECODE24" localSheetId="13">""</definedName>
    <definedName name="zzXLOne.ENTITY.SELECTIONTYPECODE24" localSheetId="14">""</definedName>
    <definedName name="zzXLOne.ENTITY.SELECTIONTYPECODE24" localSheetId="15">""</definedName>
    <definedName name="zzXLOne.ENTITY.SELECTIONTYPECODE24" localSheetId="16">""</definedName>
    <definedName name="zzXLOne.ENTITY.SELECTIONTYPECODE24" localSheetId="17">""</definedName>
    <definedName name="zzXLOne.ENTITY.SELECTIONTYPECODE24" localSheetId="18">""</definedName>
    <definedName name="zzXLOne.ENTITY.SELECTIONTYPECODE24" localSheetId="19">""</definedName>
    <definedName name="zzXLOne.ENTITY.SELECTIONTYPECODE24" localSheetId="2">""</definedName>
    <definedName name="zzXLOne.ENTITY.SELECTIONTYPECODE28" localSheetId="0">""</definedName>
    <definedName name="zzXLOne.ENTITY.SELECTIONTYPECODE28" localSheetId="1">""</definedName>
    <definedName name="zzXLOne.ENTITY.SELECTIONTYPECODE28" localSheetId="4">""</definedName>
    <definedName name="zzXLOne.ENTITY.SELECTIONTYPECODE28" localSheetId="3">""</definedName>
    <definedName name="zzXLOne.ENTITY.SELECTIONTYPECODE28" localSheetId="5">""</definedName>
    <definedName name="zzXLOne.ENTITY.SELECTIONTYPECODE28" localSheetId="6">""</definedName>
    <definedName name="zzXLOne.ENTITY.SELECTIONTYPECODE28" localSheetId="7">""</definedName>
    <definedName name="zzXLOne.ENTITY.SELECTIONTYPECODE28" localSheetId="8">""</definedName>
    <definedName name="zzXLOne.ENTITY.SELECTIONTYPECODE28" localSheetId="9">""</definedName>
    <definedName name="zzXLOne.ENTITY.SELECTIONTYPECODE28" localSheetId="10">""</definedName>
    <definedName name="zzXLOne.ENTITY.SELECTIONTYPECODE28" localSheetId="11">""</definedName>
    <definedName name="zzXLOne.ENTITY.SELECTIONTYPECODE28" localSheetId="12">""</definedName>
    <definedName name="zzXLOne.ENTITY.SELECTIONTYPECODE28" localSheetId="13">""</definedName>
    <definedName name="zzXLOne.ENTITY.SELECTIONTYPECODE28" localSheetId="14">""</definedName>
    <definedName name="zzXLOne.ENTITY.SELECTIONTYPECODE28" localSheetId="15">""</definedName>
    <definedName name="zzXLOne.ENTITY.SELECTIONTYPECODE28" localSheetId="16">""</definedName>
    <definedName name="zzXLOne.ENTITY.SELECTIONTYPECODE28" localSheetId="17">""</definedName>
    <definedName name="zzXLOne.ENTITY.SELECTIONTYPECODE28" localSheetId="18">""</definedName>
    <definedName name="zzXLOne.ENTITY.SELECTIONTYPECODE28" localSheetId="19">""</definedName>
    <definedName name="zzXLOne.ENTITY.SELECTIONTYPECODE28" localSheetId="2">""</definedName>
    <definedName name="zzXLOne.ENTITY.SELECTIONTYPECODE29" localSheetId="0">""</definedName>
    <definedName name="zzXLOne.ENTITY.SELECTIONTYPECODE29" localSheetId="1">""</definedName>
    <definedName name="zzXLOne.ENTITY.SELECTIONTYPECODE29" localSheetId="4">""</definedName>
    <definedName name="zzXLOne.ENTITY.SELECTIONTYPECODE29" localSheetId="3">""</definedName>
    <definedName name="zzXLOne.ENTITY.SELECTIONTYPECODE29" localSheetId="5">""</definedName>
    <definedName name="zzXLOne.ENTITY.SELECTIONTYPECODE29" localSheetId="6">""</definedName>
    <definedName name="zzXLOne.ENTITY.SELECTIONTYPECODE29" localSheetId="7">""</definedName>
    <definedName name="zzXLOne.ENTITY.SELECTIONTYPECODE29" localSheetId="8">""</definedName>
    <definedName name="zzXLOne.ENTITY.SELECTIONTYPECODE29" localSheetId="9">""</definedName>
    <definedName name="zzXLOne.ENTITY.SELECTIONTYPECODE29" localSheetId="10">""</definedName>
    <definedName name="zzXLOne.ENTITY.SELECTIONTYPECODE29" localSheetId="11">""</definedName>
    <definedName name="zzXLOne.ENTITY.SELECTIONTYPECODE29" localSheetId="12">""</definedName>
    <definedName name="zzXLOne.ENTITY.SELECTIONTYPECODE29" localSheetId="13">""</definedName>
    <definedName name="zzXLOne.ENTITY.SELECTIONTYPECODE29" localSheetId="14">""</definedName>
    <definedName name="zzXLOne.ENTITY.SELECTIONTYPECODE29" localSheetId="15">""</definedName>
    <definedName name="zzXLOne.ENTITY.SELECTIONTYPECODE29" localSheetId="16">""</definedName>
    <definedName name="zzXLOne.ENTITY.SELECTIONTYPECODE29" localSheetId="17">""</definedName>
    <definedName name="zzXLOne.ENTITY.SELECTIONTYPECODE29" localSheetId="18">""</definedName>
    <definedName name="zzXLOne.ENTITY.SELECTIONTYPECODE29" localSheetId="19">""</definedName>
    <definedName name="zzXLOne.ENTITY.SELECTIONTYPECODE29" localSheetId="2">""</definedName>
    <definedName name="zzXLOne.ENTITY.SELECTIONTYPECODE3" localSheetId="0">""</definedName>
    <definedName name="zzXLOne.ENTITY.SELECTIONTYPECODE3" localSheetId="1">""</definedName>
    <definedName name="zzXLOne.ENTITY.SELECTIONTYPECODE3" localSheetId="4">""</definedName>
    <definedName name="zzXLOne.ENTITY.SELECTIONTYPECODE3" localSheetId="3">""</definedName>
    <definedName name="zzXLOne.ENTITY.SELECTIONTYPECODE3" localSheetId="5">""</definedName>
    <definedName name="zzXLOne.ENTITY.SELECTIONTYPECODE3" localSheetId="6">""</definedName>
    <definedName name="zzXLOne.ENTITY.SELECTIONTYPECODE3" localSheetId="7">""</definedName>
    <definedName name="zzXLOne.ENTITY.SELECTIONTYPECODE3" localSheetId="8">""</definedName>
    <definedName name="zzXLOne.ENTITY.SELECTIONTYPECODE3" localSheetId="9">""</definedName>
    <definedName name="zzXLOne.ENTITY.SELECTIONTYPECODE3" localSheetId="10">""</definedName>
    <definedName name="zzXLOne.ENTITY.SELECTIONTYPECODE3" localSheetId="11">""</definedName>
    <definedName name="zzXLOne.ENTITY.SELECTIONTYPECODE3" localSheetId="12">""</definedName>
    <definedName name="zzXLOne.ENTITY.SELECTIONTYPECODE3" localSheetId="13">""</definedName>
    <definedName name="zzXLOne.ENTITY.SELECTIONTYPECODE3" localSheetId="14">""</definedName>
    <definedName name="zzXLOne.ENTITY.SELECTIONTYPECODE3" localSheetId="15">""</definedName>
    <definedName name="zzXLOne.ENTITY.SELECTIONTYPECODE3" localSheetId="16">""</definedName>
    <definedName name="zzXLOne.ENTITY.SELECTIONTYPECODE3" localSheetId="17">""</definedName>
    <definedName name="zzXLOne.ENTITY.SELECTIONTYPECODE3" localSheetId="18">""</definedName>
    <definedName name="zzXLOne.ENTITY.SELECTIONTYPECODE3" localSheetId="19">""</definedName>
    <definedName name="zzXLOne.ENTITY.SELECTIONTYPECODE3" localSheetId="2">""</definedName>
    <definedName name="zzXLOne.ENTITY.SELECTIONTYPECODE4" localSheetId="0">""</definedName>
    <definedName name="zzXLOne.ENTITY.SELECTIONTYPECODE4" localSheetId="1">""</definedName>
    <definedName name="zzXLOne.ENTITY.SELECTIONTYPECODE4" localSheetId="4">""</definedName>
    <definedName name="zzXLOne.ENTITY.SELECTIONTYPECODE4" localSheetId="3">""</definedName>
    <definedName name="zzXLOne.ENTITY.SELECTIONTYPECODE4" localSheetId="5">""</definedName>
    <definedName name="zzXLOne.ENTITY.SELECTIONTYPECODE4" localSheetId="6">""</definedName>
    <definedName name="zzXLOne.ENTITY.SELECTIONTYPECODE4" localSheetId="7">""</definedName>
    <definedName name="zzXLOne.ENTITY.SELECTIONTYPECODE4" localSheetId="8">""</definedName>
    <definedName name="zzXLOne.ENTITY.SELECTIONTYPECODE4" localSheetId="9">""</definedName>
    <definedName name="zzXLOne.ENTITY.SELECTIONTYPECODE4" localSheetId="10">""</definedName>
    <definedName name="zzXLOne.ENTITY.SELECTIONTYPECODE4" localSheetId="11">""</definedName>
    <definedName name="zzXLOne.ENTITY.SELECTIONTYPECODE4" localSheetId="12">""</definedName>
    <definedName name="zzXLOne.ENTITY.SELECTIONTYPECODE4" localSheetId="13">""</definedName>
    <definedName name="zzXLOne.ENTITY.SELECTIONTYPECODE4" localSheetId="14">""</definedName>
    <definedName name="zzXLOne.ENTITY.SELECTIONTYPECODE4" localSheetId="15">""</definedName>
    <definedName name="zzXLOne.ENTITY.SELECTIONTYPECODE4" localSheetId="16">""</definedName>
    <definedName name="zzXLOne.ENTITY.SELECTIONTYPECODE4" localSheetId="17">""</definedName>
    <definedName name="zzXLOne.ENTITY.SELECTIONTYPECODE4" localSheetId="18">""</definedName>
    <definedName name="zzXLOne.ENTITY.SELECTIONTYPECODE4" localSheetId="19">""</definedName>
    <definedName name="zzXLOne.ENTITY.SELECTIONTYPECODE4" localSheetId="2">""</definedName>
    <definedName name="zzXLOne.ENTITY.SELECTIONTYPECODE5" localSheetId="0">""</definedName>
    <definedName name="zzXLOne.ENTITY.SELECTIONTYPECODE5" localSheetId="1">""</definedName>
    <definedName name="zzXLOne.ENTITY.SELECTIONTYPECODE5" localSheetId="4">""</definedName>
    <definedName name="zzXLOne.ENTITY.SELECTIONTYPECODE5" localSheetId="3">""</definedName>
    <definedName name="zzXLOne.ENTITY.SELECTIONTYPECODE5" localSheetId="5">""</definedName>
    <definedName name="zzXLOne.ENTITY.SELECTIONTYPECODE5" localSheetId="6">""</definedName>
    <definedName name="zzXLOne.ENTITY.SELECTIONTYPECODE5" localSheetId="7">""</definedName>
    <definedName name="zzXLOne.ENTITY.SELECTIONTYPECODE5" localSheetId="8">""</definedName>
    <definedName name="zzXLOne.ENTITY.SELECTIONTYPECODE5" localSheetId="9">""</definedName>
    <definedName name="zzXLOne.ENTITY.SELECTIONTYPECODE5" localSheetId="10">""</definedName>
    <definedName name="zzXLOne.ENTITY.SELECTIONTYPECODE5" localSheetId="11">""</definedName>
    <definedName name="zzXLOne.ENTITY.SELECTIONTYPECODE5" localSheetId="12">""</definedName>
    <definedName name="zzXLOne.ENTITY.SELECTIONTYPECODE5" localSheetId="13">""</definedName>
    <definedName name="zzXLOne.ENTITY.SELECTIONTYPECODE5" localSheetId="14">""</definedName>
    <definedName name="zzXLOne.ENTITY.SELECTIONTYPECODE5" localSheetId="15">""</definedName>
    <definedName name="zzXLOne.ENTITY.SELECTIONTYPECODE5" localSheetId="16">""</definedName>
    <definedName name="zzXLOne.ENTITY.SELECTIONTYPECODE5" localSheetId="17">""</definedName>
    <definedName name="zzXLOne.ENTITY.SELECTIONTYPECODE5" localSheetId="18">""</definedName>
    <definedName name="zzXLOne.ENTITY.SELECTIONTYPECODE5" localSheetId="19">""</definedName>
    <definedName name="zzXLOne.ENTITY.SELECTIONTYPECODE5" localSheetId="2">""</definedName>
    <definedName name="zzXLOne.ENTITY.SELECTIONTYPECODE6" localSheetId="0">""</definedName>
    <definedName name="zzXLOne.ENTITY.SELECTIONTYPECODE6" localSheetId="1">""</definedName>
    <definedName name="zzXLOne.ENTITY.SELECTIONTYPECODE6" localSheetId="4">""</definedName>
    <definedName name="zzXLOne.ENTITY.SELECTIONTYPECODE6" localSheetId="3">""</definedName>
    <definedName name="zzXLOne.ENTITY.SELECTIONTYPECODE6" localSheetId="5">""</definedName>
    <definedName name="zzXLOne.ENTITY.SELECTIONTYPECODE6" localSheetId="6">""</definedName>
    <definedName name="zzXLOne.ENTITY.SELECTIONTYPECODE6" localSheetId="7">""</definedName>
    <definedName name="zzXLOne.ENTITY.SELECTIONTYPECODE6" localSheetId="8">""</definedName>
    <definedName name="zzXLOne.ENTITY.SELECTIONTYPECODE6" localSheetId="9">""</definedName>
    <definedName name="zzXLOne.ENTITY.SELECTIONTYPECODE6" localSheetId="10">""</definedName>
    <definedName name="zzXLOne.ENTITY.SELECTIONTYPECODE6" localSheetId="11">""</definedName>
    <definedName name="zzXLOne.ENTITY.SELECTIONTYPECODE6" localSheetId="12">""</definedName>
    <definedName name="zzXLOne.ENTITY.SELECTIONTYPECODE6" localSheetId="13">""</definedName>
    <definedName name="zzXLOne.ENTITY.SELECTIONTYPECODE6" localSheetId="14">""</definedName>
    <definedName name="zzXLOne.ENTITY.SELECTIONTYPECODE6" localSheetId="15">""</definedName>
    <definedName name="zzXLOne.ENTITY.SELECTIONTYPECODE6" localSheetId="16">""</definedName>
    <definedName name="zzXLOne.ENTITY.SELECTIONTYPECODE6" localSheetId="17">""</definedName>
    <definedName name="zzXLOne.ENTITY.SELECTIONTYPECODE6" localSheetId="18">""</definedName>
    <definedName name="zzXLOne.ENTITY.SELECTIONTYPECODE6" localSheetId="19">""</definedName>
    <definedName name="zzXLOne.ENTITY.SELECTIONTYPECODE6" localSheetId="2">""</definedName>
    <definedName name="zzXLOne.ENTITY.SELECTIONTYPECODE7" localSheetId="0">""</definedName>
    <definedName name="zzXLOne.ENTITY.SELECTIONTYPECODE7" localSheetId="1">""</definedName>
    <definedName name="zzXLOne.ENTITY.SELECTIONTYPECODE7" localSheetId="4">""</definedName>
    <definedName name="zzXLOne.ENTITY.SELECTIONTYPECODE7" localSheetId="3">""</definedName>
    <definedName name="zzXLOne.ENTITY.SELECTIONTYPECODE7" localSheetId="5">""</definedName>
    <definedName name="zzXLOne.ENTITY.SELECTIONTYPECODE7" localSheetId="6">""</definedName>
    <definedName name="zzXLOne.ENTITY.SELECTIONTYPECODE7" localSheetId="7">""</definedName>
    <definedName name="zzXLOne.ENTITY.SELECTIONTYPECODE7" localSheetId="8">""</definedName>
    <definedName name="zzXLOne.ENTITY.SELECTIONTYPECODE7" localSheetId="9">""</definedName>
    <definedName name="zzXLOne.ENTITY.SELECTIONTYPECODE7" localSheetId="10">""</definedName>
    <definedName name="zzXLOne.ENTITY.SELECTIONTYPECODE7" localSheetId="11">""</definedName>
    <definedName name="zzXLOne.ENTITY.SELECTIONTYPECODE7" localSheetId="12">""</definedName>
    <definedName name="zzXLOne.ENTITY.SELECTIONTYPECODE7" localSheetId="13">""</definedName>
    <definedName name="zzXLOne.ENTITY.SELECTIONTYPECODE7" localSheetId="14">""</definedName>
    <definedName name="zzXLOne.ENTITY.SELECTIONTYPECODE7" localSheetId="15">""</definedName>
    <definedName name="zzXLOne.ENTITY.SELECTIONTYPECODE7" localSheetId="16">""</definedName>
    <definedName name="zzXLOne.ENTITY.SELECTIONTYPECODE7" localSheetId="17">""</definedName>
    <definedName name="zzXLOne.ENTITY.SELECTIONTYPECODE7" localSheetId="18">""</definedName>
    <definedName name="zzXLOne.ENTITY.SELECTIONTYPECODE7" localSheetId="19">""</definedName>
    <definedName name="zzXLOne.ENTITY.SELECTIONTYPECODE7" localSheetId="2">""</definedName>
    <definedName name="zzXLOne.ENTITY.SELECTIONTYPECODE9" localSheetId="0">""</definedName>
    <definedName name="zzXLOne.ENTITY.SELECTIONTYPECODE9" localSheetId="1">""</definedName>
    <definedName name="zzXLOne.ENTITY.SELECTIONTYPECODE9" localSheetId="4">""</definedName>
    <definedName name="zzXLOne.ENTITY.SELECTIONTYPECODE9" localSheetId="3">""</definedName>
    <definedName name="zzXLOne.ENTITY.SELECTIONTYPECODE9" localSheetId="5">""</definedName>
    <definedName name="zzXLOne.ENTITY.SELECTIONTYPECODE9" localSheetId="6">""</definedName>
    <definedName name="zzXLOne.ENTITY.SELECTIONTYPECODE9" localSheetId="7">""</definedName>
    <definedName name="zzXLOne.ENTITY.SELECTIONTYPECODE9" localSheetId="8">""</definedName>
    <definedName name="zzXLOne.ENTITY.SELECTIONTYPECODE9" localSheetId="9">""</definedName>
    <definedName name="zzXLOne.ENTITY.SELECTIONTYPECODE9" localSheetId="10">""</definedName>
    <definedName name="zzXLOne.ENTITY.SELECTIONTYPECODE9" localSheetId="11">""</definedName>
    <definedName name="zzXLOne.ENTITY.SELECTIONTYPECODE9" localSheetId="12">""</definedName>
    <definedName name="zzXLOne.ENTITY.SELECTIONTYPECODE9" localSheetId="13">""</definedName>
    <definedName name="zzXLOne.ENTITY.SELECTIONTYPECODE9" localSheetId="14">""</definedName>
    <definedName name="zzXLOne.ENTITY.SELECTIONTYPECODE9" localSheetId="15">""</definedName>
    <definedName name="zzXLOne.ENTITY.SELECTIONTYPECODE9" localSheetId="16">""</definedName>
    <definedName name="zzXLOne.ENTITY.SELECTIONTYPECODE9" localSheetId="17">""</definedName>
    <definedName name="zzXLOne.ENTITY.SELECTIONTYPECODE9" localSheetId="18">""</definedName>
    <definedName name="zzXLOne.ENTITY.SELECTIONTYPECODE9" localSheetId="19">""</definedName>
    <definedName name="zzXLOne.ENTITY.SELECTIONTYPECODE9" localSheetId="2">""</definedName>
    <definedName name="zzXLOne.ENTITY.SHORTDESCRIPTION" localSheetId="0">"WellingtonCC"</definedName>
    <definedName name="zzXLOne.ENTITY.SHORTDESCRIPTION" localSheetId="1">"WellingtonCC"</definedName>
    <definedName name="zzXLOne.ENTITY.SHORTDESCRIPTION" localSheetId="4">"WellingtonCC"</definedName>
    <definedName name="zzXLOne.ENTITY.SHORTDESCRIPTION" localSheetId="3">"WellingtonCC"</definedName>
    <definedName name="zzXLOne.ENTITY.SHORTDESCRIPTION" localSheetId="5">"WellingtonCC"</definedName>
    <definedName name="zzXLOne.ENTITY.SHORTDESCRIPTION" localSheetId="6">"WellingtonCC"</definedName>
    <definedName name="zzXLOne.ENTITY.SHORTDESCRIPTION" localSheetId="7">"WellingtonCC"</definedName>
    <definedName name="zzXLOne.ENTITY.SHORTDESCRIPTION" localSheetId="8">"WellingtonCC"</definedName>
    <definedName name="zzXLOne.ENTITY.SHORTDESCRIPTION" localSheetId="9">"WellingtonCC"</definedName>
    <definedName name="zzXLOne.ENTITY.SHORTDESCRIPTION" localSheetId="10">"WellingtonCC"</definedName>
    <definedName name="zzXLOne.ENTITY.SHORTDESCRIPTION" localSheetId="11">"WellingtonCC"</definedName>
    <definedName name="zzXLOne.ENTITY.SHORTDESCRIPTION" localSheetId="12">"WellingtonCC"</definedName>
    <definedName name="zzXLOne.ENTITY.SHORTDESCRIPTION" localSheetId="13">"WellingtonCC"</definedName>
    <definedName name="zzXLOne.ENTITY.SHORTDESCRIPTION" localSheetId="14">"WellingtonCC"</definedName>
    <definedName name="zzXLOne.ENTITY.SHORTDESCRIPTION" localSheetId="15">"WellingtonCC"</definedName>
    <definedName name="zzXLOne.ENTITY.SHORTDESCRIPTION" localSheetId="16">"WellingtonCC"</definedName>
    <definedName name="zzXLOne.ENTITY.SHORTDESCRIPTION" localSheetId="17">"WellingtonCC"</definedName>
    <definedName name="zzXLOne.ENTITY.SHORTDESCRIPTION" localSheetId="18">"WellingtonCC"</definedName>
    <definedName name="zzXLOne.ENTITY.SHORTDESCRIPTION" localSheetId="19">"WellingtonCC"</definedName>
    <definedName name="zzXLOne.ENTITY.SHORTDESCRIPTION" localSheetId="2">"WellingtonCC"</definedName>
    <definedName name="zzXLOne.ENTITY.SINGLECURRENCYTYPE" localSheetId="0">"N"</definedName>
    <definedName name="zzXLOne.ENTITY.SINGLECURRENCYTYPE" localSheetId="1">"N"</definedName>
    <definedName name="zzXLOne.ENTITY.SINGLECURRENCYTYPE" localSheetId="4">"N"</definedName>
    <definedName name="zzXLOne.ENTITY.SINGLECURRENCYTYPE" localSheetId="3">"N"</definedName>
    <definedName name="zzXLOne.ENTITY.SINGLECURRENCYTYPE" localSheetId="5">"N"</definedName>
    <definedName name="zzXLOne.ENTITY.SINGLECURRENCYTYPE" localSheetId="6">"N"</definedName>
    <definedName name="zzXLOne.ENTITY.SINGLECURRENCYTYPE" localSheetId="7">"N"</definedName>
    <definedName name="zzXLOne.ENTITY.SINGLECURRENCYTYPE" localSheetId="8">"N"</definedName>
    <definedName name="zzXLOne.ENTITY.SINGLECURRENCYTYPE" localSheetId="9">"N"</definedName>
    <definedName name="zzXLOne.ENTITY.SINGLECURRENCYTYPE" localSheetId="10">"N"</definedName>
    <definedName name="zzXLOne.ENTITY.SINGLECURRENCYTYPE" localSheetId="11">"N"</definedName>
    <definedName name="zzXLOne.ENTITY.SINGLECURRENCYTYPE" localSheetId="12">"N"</definedName>
    <definedName name="zzXLOne.ENTITY.SINGLECURRENCYTYPE" localSheetId="13">"N"</definedName>
    <definedName name="zzXLOne.ENTITY.SINGLECURRENCYTYPE" localSheetId="14">"N"</definedName>
    <definedName name="zzXLOne.ENTITY.SINGLECURRENCYTYPE" localSheetId="15">"N"</definedName>
    <definedName name="zzXLOne.ENTITY.SINGLECURRENCYTYPE" localSheetId="16">"N"</definedName>
    <definedName name="zzXLOne.ENTITY.SINGLECURRENCYTYPE" localSheetId="17">"N"</definedName>
    <definedName name="zzXLOne.ENTITY.SINGLECURRENCYTYPE" localSheetId="18">"N"</definedName>
    <definedName name="zzXLOne.ENTITY.SINGLECURRENCYTYPE" localSheetId="19">"N"</definedName>
    <definedName name="zzXLOne.ENTITY.SINGLECURRENCYTYPE" localSheetId="2">"N"</definedName>
    <definedName name="zzXLOne.ENTITY.SOUNDSLIKENAME" localSheetId="0">""</definedName>
    <definedName name="zzXLOne.ENTITY.SOUNDSLIKENAME" localSheetId="1">""</definedName>
    <definedName name="zzXLOne.ENTITY.SOUNDSLIKENAME" localSheetId="4">""</definedName>
    <definedName name="zzXLOne.ENTITY.SOUNDSLIKENAME" localSheetId="3">""</definedName>
    <definedName name="zzXLOne.ENTITY.SOUNDSLIKENAME" localSheetId="5">""</definedName>
    <definedName name="zzXLOne.ENTITY.SOUNDSLIKENAME" localSheetId="6">""</definedName>
    <definedName name="zzXLOne.ENTITY.SOUNDSLIKENAME" localSheetId="7">""</definedName>
    <definedName name="zzXLOne.ENTITY.SOUNDSLIKENAME" localSheetId="8">""</definedName>
    <definedName name="zzXLOne.ENTITY.SOUNDSLIKENAME" localSheetId="9">""</definedName>
    <definedName name="zzXLOne.ENTITY.SOUNDSLIKENAME" localSheetId="10">""</definedName>
    <definedName name="zzXLOne.ENTITY.SOUNDSLIKENAME" localSheetId="11">""</definedName>
    <definedName name="zzXLOne.ENTITY.SOUNDSLIKENAME" localSheetId="12">""</definedName>
    <definedName name="zzXLOne.ENTITY.SOUNDSLIKENAME" localSheetId="13">""</definedName>
    <definedName name="zzXLOne.ENTITY.SOUNDSLIKENAME" localSheetId="14">""</definedName>
    <definedName name="zzXLOne.ENTITY.SOUNDSLIKENAME" localSheetId="15">""</definedName>
    <definedName name="zzXLOne.ENTITY.SOUNDSLIKENAME" localSheetId="16">""</definedName>
    <definedName name="zzXLOne.ENTITY.SOUNDSLIKENAME" localSheetId="17">""</definedName>
    <definedName name="zzXLOne.ENTITY.SOUNDSLIKENAME" localSheetId="18">""</definedName>
    <definedName name="zzXLOne.ENTITY.SOUNDSLIKENAME" localSheetId="19">""</definedName>
    <definedName name="zzXLOne.ENTITY.SOUNDSLIKENAME" localSheetId="2">""</definedName>
    <definedName name="zzXLOne.ENTITY.STATUS" localSheetId="0">"A"</definedName>
    <definedName name="zzXLOne.ENTITY.STATUS" localSheetId="1">"A"</definedName>
    <definedName name="zzXLOne.ENTITY.STATUS" localSheetId="4">"A"</definedName>
    <definedName name="zzXLOne.ENTITY.STATUS" localSheetId="3">"A"</definedName>
    <definedName name="zzXLOne.ENTITY.STATUS" localSheetId="5">"A"</definedName>
    <definedName name="zzXLOne.ENTITY.STATUS" localSheetId="6">"A"</definedName>
    <definedName name="zzXLOne.ENTITY.STATUS" localSheetId="7">"A"</definedName>
    <definedName name="zzXLOne.ENTITY.STATUS" localSheetId="8">"A"</definedName>
    <definedName name="zzXLOne.ENTITY.STATUS" localSheetId="9">"A"</definedName>
    <definedName name="zzXLOne.ENTITY.STATUS" localSheetId="10">"A"</definedName>
    <definedName name="zzXLOne.ENTITY.STATUS" localSheetId="11">"A"</definedName>
    <definedName name="zzXLOne.ENTITY.STATUS" localSheetId="12">"A"</definedName>
    <definedName name="zzXLOne.ENTITY.STATUS" localSheetId="13">"A"</definedName>
    <definedName name="zzXLOne.ENTITY.STATUS" localSheetId="14">"A"</definedName>
    <definedName name="zzXLOne.ENTITY.STATUS" localSheetId="15">"A"</definedName>
    <definedName name="zzXLOne.ENTITY.STATUS" localSheetId="16">"A"</definedName>
    <definedName name="zzXLOne.ENTITY.STATUS" localSheetId="17">"A"</definedName>
    <definedName name="zzXLOne.ENTITY.STATUS" localSheetId="18">"A"</definedName>
    <definedName name="zzXLOne.ENTITY.STATUS" localSheetId="19">"A"</definedName>
    <definedName name="zzXLOne.ENTITY.STATUS" localSheetId="2">"A"</definedName>
    <definedName name="zzXLOne.ENTITY.SUPPRESSSTATEMENT" localSheetId="0">""</definedName>
    <definedName name="zzXLOne.ENTITY.SUPPRESSSTATEMENT" localSheetId="1">""</definedName>
    <definedName name="zzXLOne.ENTITY.SUPPRESSSTATEMENT" localSheetId="4">""</definedName>
    <definedName name="zzXLOne.ENTITY.SUPPRESSSTATEMENT" localSheetId="3">""</definedName>
    <definedName name="zzXLOne.ENTITY.SUPPRESSSTATEMENT" localSheetId="5">""</definedName>
    <definedName name="zzXLOne.ENTITY.SUPPRESSSTATEMENT" localSheetId="6">""</definedName>
    <definedName name="zzXLOne.ENTITY.SUPPRESSSTATEMENT" localSheetId="7">""</definedName>
    <definedName name="zzXLOne.ENTITY.SUPPRESSSTATEMENT" localSheetId="8">""</definedName>
    <definedName name="zzXLOne.ENTITY.SUPPRESSSTATEMENT" localSheetId="9">""</definedName>
    <definedName name="zzXLOne.ENTITY.SUPPRESSSTATEMENT" localSheetId="10">""</definedName>
    <definedName name="zzXLOne.ENTITY.SUPPRESSSTATEMENT" localSheetId="11">""</definedName>
    <definedName name="zzXLOne.ENTITY.SUPPRESSSTATEMENT" localSheetId="12">""</definedName>
    <definedName name="zzXLOne.ENTITY.SUPPRESSSTATEMENT" localSheetId="13">""</definedName>
    <definedName name="zzXLOne.ENTITY.SUPPRESSSTATEMENT" localSheetId="14">""</definedName>
    <definedName name="zzXLOne.ENTITY.SUPPRESSSTATEMENT" localSheetId="15">""</definedName>
    <definedName name="zzXLOne.ENTITY.SUPPRESSSTATEMENT" localSheetId="16">""</definedName>
    <definedName name="zzXLOne.ENTITY.SUPPRESSSTATEMENT" localSheetId="17">""</definedName>
    <definedName name="zzXLOne.ENTITY.SUPPRESSSTATEMENT" localSheetId="18">""</definedName>
    <definedName name="zzXLOne.ENTITY.SUPPRESSSTATEMENT" localSheetId="19">""</definedName>
    <definedName name="zzXLOne.ENTITY.SUPPRESSSTATEMENT" localSheetId="2">""</definedName>
    <definedName name="zzXLOne.ENTITY.TERMSCALCULATION" localSheetId="0">"D1"</definedName>
    <definedName name="zzXLOne.ENTITY.TERMSCALCULATION" localSheetId="1">"D1"</definedName>
    <definedName name="zzXLOne.ENTITY.TERMSCALCULATION" localSheetId="4">"D1"</definedName>
    <definedName name="zzXLOne.ENTITY.TERMSCALCULATION" localSheetId="3">"D1"</definedName>
    <definedName name="zzXLOne.ENTITY.TERMSCALCULATION" localSheetId="5">"D1"</definedName>
    <definedName name="zzXLOne.ENTITY.TERMSCALCULATION" localSheetId="6">"D1"</definedName>
    <definedName name="zzXLOne.ENTITY.TERMSCALCULATION" localSheetId="7">"D1"</definedName>
    <definedName name="zzXLOne.ENTITY.TERMSCALCULATION" localSheetId="8">"D1"</definedName>
    <definedName name="zzXLOne.ENTITY.TERMSCALCULATION" localSheetId="9">"D1"</definedName>
    <definedName name="zzXLOne.ENTITY.TERMSCALCULATION" localSheetId="10">"D1"</definedName>
    <definedName name="zzXLOne.ENTITY.TERMSCALCULATION" localSheetId="11">"D1"</definedName>
    <definedName name="zzXLOne.ENTITY.TERMSCALCULATION" localSheetId="12">"D1"</definedName>
    <definedName name="zzXLOne.ENTITY.TERMSCALCULATION" localSheetId="13">"D1"</definedName>
    <definedName name="zzXLOne.ENTITY.TERMSCALCULATION" localSheetId="14">"D1"</definedName>
    <definedName name="zzXLOne.ENTITY.TERMSCALCULATION" localSheetId="15">"D1"</definedName>
    <definedName name="zzXLOne.ENTITY.TERMSCALCULATION" localSheetId="16">"D1"</definedName>
    <definedName name="zzXLOne.ENTITY.TERMSCALCULATION" localSheetId="17">"D1"</definedName>
    <definedName name="zzXLOne.ENTITY.TERMSCALCULATION" localSheetId="18">"D1"</definedName>
    <definedName name="zzXLOne.ENTITY.TERMSCALCULATION" localSheetId="19">"D1"</definedName>
    <definedName name="zzXLOne.ENTITY.TERMSCALCULATION" localSheetId="2">"D1"</definedName>
    <definedName name="zzXLOne.ENTITY.TERMSMETHOD" localSheetId="0">"N"</definedName>
    <definedName name="zzXLOne.ENTITY.TERMSMETHOD" localSheetId="1">"N"</definedName>
    <definedName name="zzXLOne.ENTITY.TERMSMETHOD" localSheetId="4">"N"</definedName>
    <definedName name="zzXLOne.ENTITY.TERMSMETHOD" localSheetId="3">"N"</definedName>
    <definedName name="zzXLOne.ENTITY.TERMSMETHOD" localSheetId="5">"N"</definedName>
    <definedName name="zzXLOne.ENTITY.TERMSMETHOD" localSheetId="6">"N"</definedName>
    <definedName name="zzXLOne.ENTITY.TERMSMETHOD" localSheetId="7">"N"</definedName>
    <definedName name="zzXLOne.ENTITY.TERMSMETHOD" localSheetId="8">"N"</definedName>
    <definedName name="zzXLOne.ENTITY.TERMSMETHOD" localSheetId="9">"N"</definedName>
    <definedName name="zzXLOne.ENTITY.TERMSMETHOD" localSheetId="10">"N"</definedName>
    <definedName name="zzXLOne.ENTITY.TERMSMETHOD" localSheetId="11">"N"</definedName>
    <definedName name="zzXLOne.ENTITY.TERMSMETHOD" localSheetId="12">"N"</definedName>
    <definedName name="zzXLOne.ENTITY.TERMSMETHOD" localSheetId="13">"N"</definedName>
    <definedName name="zzXLOne.ENTITY.TERMSMETHOD" localSheetId="14">"N"</definedName>
    <definedName name="zzXLOne.ENTITY.TERMSMETHOD" localSheetId="15">"N"</definedName>
    <definedName name="zzXLOne.ENTITY.TERMSMETHOD" localSheetId="16">"N"</definedName>
    <definedName name="zzXLOne.ENTITY.TERMSMETHOD" localSheetId="17">"N"</definedName>
    <definedName name="zzXLOne.ENTITY.TERMSMETHOD" localSheetId="18">"N"</definedName>
    <definedName name="zzXLOne.ENTITY.TERMSMETHOD" localSheetId="19">"N"</definedName>
    <definedName name="zzXLOne.ENTITY.TERMSMETHOD" localSheetId="2">"N"</definedName>
    <definedName name="zzXLOne.ENTITY.USERFIELD1" localSheetId="0">""</definedName>
    <definedName name="zzXLOne.ENTITY.USERFIELD1" localSheetId="1">""</definedName>
    <definedName name="zzXLOne.ENTITY.USERFIELD1" localSheetId="4">""</definedName>
    <definedName name="zzXLOne.ENTITY.USERFIELD1" localSheetId="3">""</definedName>
    <definedName name="zzXLOne.ENTITY.USERFIELD1" localSheetId="5">""</definedName>
    <definedName name="zzXLOne.ENTITY.USERFIELD1" localSheetId="6">""</definedName>
    <definedName name="zzXLOne.ENTITY.USERFIELD1" localSheetId="7">""</definedName>
    <definedName name="zzXLOne.ENTITY.USERFIELD1" localSheetId="8">""</definedName>
    <definedName name="zzXLOne.ENTITY.USERFIELD1" localSheetId="9">""</definedName>
    <definedName name="zzXLOne.ENTITY.USERFIELD1" localSheetId="10">""</definedName>
    <definedName name="zzXLOne.ENTITY.USERFIELD1" localSheetId="11">""</definedName>
    <definedName name="zzXLOne.ENTITY.USERFIELD1" localSheetId="12">""</definedName>
    <definedName name="zzXLOne.ENTITY.USERFIELD1" localSheetId="13">""</definedName>
    <definedName name="zzXLOne.ENTITY.USERFIELD1" localSheetId="14">""</definedName>
    <definedName name="zzXLOne.ENTITY.USERFIELD1" localSheetId="15">""</definedName>
    <definedName name="zzXLOne.ENTITY.USERFIELD1" localSheetId="16">""</definedName>
    <definedName name="zzXLOne.ENTITY.USERFIELD1" localSheetId="17">""</definedName>
    <definedName name="zzXLOne.ENTITY.USERFIELD1" localSheetId="18">""</definedName>
    <definedName name="zzXLOne.ENTITY.USERFIELD1" localSheetId="19">""</definedName>
    <definedName name="zzXLOne.ENTITY.USERFIELD1" localSheetId="2">""</definedName>
    <definedName name="zzXLOne.ENTITY.USERFIELD10" localSheetId="0">""</definedName>
    <definedName name="zzXLOne.ENTITY.USERFIELD10" localSheetId="1">""</definedName>
    <definedName name="zzXLOne.ENTITY.USERFIELD10" localSheetId="4">""</definedName>
    <definedName name="zzXLOne.ENTITY.USERFIELD10" localSheetId="3">""</definedName>
    <definedName name="zzXLOne.ENTITY.USERFIELD10" localSheetId="5">""</definedName>
    <definedName name="zzXLOne.ENTITY.USERFIELD10" localSheetId="6">""</definedName>
    <definedName name="zzXLOne.ENTITY.USERFIELD10" localSheetId="7">""</definedName>
    <definedName name="zzXLOne.ENTITY.USERFIELD10" localSheetId="8">""</definedName>
    <definedName name="zzXLOne.ENTITY.USERFIELD10" localSheetId="9">""</definedName>
    <definedName name="zzXLOne.ENTITY.USERFIELD10" localSheetId="10">""</definedName>
    <definedName name="zzXLOne.ENTITY.USERFIELD10" localSheetId="11">""</definedName>
    <definedName name="zzXLOne.ENTITY.USERFIELD10" localSheetId="12">""</definedName>
    <definedName name="zzXLOne.ENTITY.USERFIELD10" localSheetId="13">""</definedName>
    <definedName name="zzXLOne.ENTITY.USERFIELD10" localSheetId="14">""</definedName>
    <definedName name="zzXLOne.ENTITY.USERFIELD10" localSheetId="15">""</definedName>
    <definedName name="zzXLOne.ENTITY.USERFIELD10" localSheetId="16">""</definedName>
    <definedName name="zzXLOne.ENTITY.USERFIELD10" localSheetId="17">""</definedName>
    <definedName name="zzXLOne.ENTITY.USERFIELD10" localSheetId="18">""</definedName>
    <definedName name="zzXLOne.ENTITY.USERFIELD10" localSheetId="19">""</definedName>
    <definedName name="zzXLOne.ENTITY.USERFIELD10" localSheetId="2">""</definedName>
    <definedName name="zzXLOne.ENTITY.USERFIELD2" localSheetId="0">""</definedName>
    <definedName name="zzXLOne.ENTITY.USERFIELD2" localSheetId="1">""</definedName>
    <definedName name="zzXLOne.ENTITY.USERFIELD2" localSheetId="4">""</definedName>
    <definedName name="zzXLOne.ENTITY.USERFIELD2" localSheetId="3">""</definedName>
    <definedName name="zzXLOne.ENTITY.USERFIELD2" localSheetId="5">""</definedName>
    <definedName name="zzXLOne.ENTITY.USERFIELD2" localSheetId="6">""</definedName>
    <definedName name="zzXLOne.ENTITY.USERFIELD2" localSheetId="7">""</definedName>
    <definedName name="zzXLOne.ENTITY.USERFIELD2" localSheetId="8">""</definedName>
    <definedName name="zzXLOne.ENTITY.USERFIELD2" localSheetId="9">""</definedName>
    <definedName name="zzXLOne.ENTITY.USERFIELD2" localSheetId="10">""</definedName>
    <definedName name="zzXLOne.ENTITY.USERFIELD2" localSheetId="11">""</definedName>
    <definedName name="zzXLOne.ENTITY.USERFIELD2" localSheetId="12">""</definedName>
    <definedName name="zzXLOne.ENTITY.USERFIELD2" localSheetId="13">""</definedName>
    <definedName name="zzXLOne.ENTITY.USERFIELD2" localSheetId="14">""</definedName>
    <definedName name="zzXLOne.ENTITY.USERFIELD2" localSheetId="15">""</definedName>
    <definedName name="zzXLOne.ENTITY.USERFIELD2" localSheetId="16">""</definedName>
    <definedName name="zzXLOne.ENTITY.USERFIELD2" localSheetId="17">""</definedName>
    <definedName name="zzXLOne.ENTITY.USERFIELD2" localSheetId="18">""</definedName>
    <definedName name="zzXLOne.ENTITY.USERFIELD2" localSheetId="19">""</definedName>
    <definedName name="zzXLOne.ENTITY.USERFIELD2" localSheetId="2">""</definedName>
    <definedName name="zzXLOne.ENTITY.USERFIELD3" localSheetId="0">""</definedName>
    <definedName name="zzXLOne.ENTITY.USERFIELD3" localSheetId="1">""</definedName>
    <definedName name="zzXLOne.ENTITY.USERFIELD3" localSheetId="4">""</definedName>
    <definedName name="zzXLOne.ENTITY.USERFIELD3" localSheetId="3">""</definedName>
    <definedName name="zzXLOne.ENTITY.USERFIELD3" localSheetId="5">""</definedName>
    <definedName name="zzXLOne.ENTITY.USERFIELD3" localSheetId="6">""</definedName>
    <definedName name="zzXLOne.ENTITY.USERFIELD3" localSheetId="7">""</definedName>
    <definedName name="zzXLOne.ENTITY.USERFIELD3" localSheetId="8">""</definedName>
    <definedName name="zzXLOne.ENTITY.USERFIELD3" localSheetId="9">""</definedName>
    <definedName name="zzXLOne.ENTITY.USERFIELD3" localSheetId="10">""</definedName>
    <definedName name="zzXLOne.ENTITY.USERFIELD3" localSheetId="11">""</definedName>
    <definedName name="zzXLOne.ENTITY.USERFIELD3" localSheetId="12">""</definedName>
    <definedName name="zzXLOne.ENTITY.USERFIELD3" localSheetId="13">""</definedName>
    <definedName name="zzXLOne.ENTITY.USERFIELD3" localSheetId="14">""</definedName>
    <definedName name="zzXLOne.ENTITY.USERFIELD3" localSheetId="15">""</definedName>
    <definedName name="zzXLOne.ENTITY.USERFIELD3" localSheetId="16">""</definedName>
    <definedName name="zzXLOne.ENTITY.USERFIELD3" localSheetId="17">""</definedName>
    <definedName name="zzXLOne.ENTITY.USERFIELD3" localSheetId="18">""</definedName>
    <definedName name="zzXLOne.ENTITY.USERFIELD3" localSheetId="19">""</definedName>
    <definedName name="zzXLOne.ENTITY.USERFIELD3" localSheetId="2">""</definedName>
    <definedName name="zzXLOne.ENTITY.VATERATETYPEDEFAULT" localSheetId="0">"I"</definedName>
    <definedName name="zzXLOne.ENTITY.VATERATETYPEDEFAULT" localSheetId="1">"I"</definedName>
    <definedName name="zzXLOne.ENTITY.VATERATETYPEDEFAULT" localSheetId="4">"I"</definedName>
    <definedName name="zzXLOne.ENTITY.VATERATETYPEDEFAULT" localSheetId="3">"I"</definedName>
    <definedName name="zzXLOne.ENTITY.VATERATETYPEDEFAULT" localSheetId="5">"I"</definedName>
    <definedName name="zzXLOne.ENTITY.VATERATETYPEDEFAULT" localSheetId="6">"I"</definedName>
    <definedName name="zzXLOne.ENTITY.VATERATETYPEDEFAULT" localSheetId="7">"I"</definedName>
    <definedName name="zzXLOne.ENTITY.VATERATETYPEDEFAULT" localSheetId="8">"I"</definedName>
    <definedName name="zzXLOne.ENTITY.VATERATETYPEDEFAULT" localSheetId="9">"I"</definedName>
    <definedName name="zzXLOne.ENTITY.VATERATETYPEDEFAULT" localSheetId="10">"I"</definedName>
    <definedName name="zzXLOne.ENTITY.VATERATETYPEDEFAULT" localSheetId="11">"I"</definedName>
    <definedName name="zzXLOne.ENTITY.VATERATETYPEDEFAULT" localSheetId="12">"I"</definedName>
    <definedName name="zzXLOne.ENTITY.VATERATETYPEDEFAULT" localSheetId="13">"I"</definedName>
    <definedName name="zzXLOne.ENTITY.VATERATETYPEDEFAULT" localSheetId="14">"I"</definedName>
    <definedName name="zzXLOne.ENTITY.VATERATETYPEDEFAULT" localSheetId="15">"I"</definedName>
    <definedName name="zzXLOne.ENTITY.VATERATETYPEDEFAULT" localSheetId="16">"I"</definedName>
    <definedName name="zzXLOne.ENTITY.VATERATETYPEDEFAULT" localSheetId="17">"I"</definedName>
    <definedName name="zzXLOne.ENTITY.VATERATETYPEDEFAULT" localSheetId="18">"I"</definedName>
    <definedName name="zzXLOne.ENTITY.VATERATETYPEDEFAULT" localSheetId="19">"I"</definedName>
    <definedName name="zzXLOne.ENTITY.VATERATETYPEDEFAULT" localSheetId="2">"I"</definedName>
    <definedName name="zzXLOne.ENTITY.WITHHOLDINGTAXRATE" localSheetId="0">""</definedName>
    <definedName name="zzXLOne.ENTITY.WITHHOLDINGTAXRATE" localSheetId="1">""</definedName>
    <definedName name="zzXLOne.ENTITY.WITHHOLDINGTAXRATE" localSheetId="4">""</definedName>
    <definedName name="zzXLOne.ENTITY.WITHHOLDINGTAXRATE" localSheetId="3">""</definedName>
    <definedName name="zzXLOne.ENTITY.WITHHOLDINGTAXRATE" localSheetId="5">""</definedName>
    <definedName name="zzXLOne.ENTITY.WITHHOLDINGTAXRATE" localSheetId="6">""</definedName>
    <definedName name="zzXLOne.ENTITY.WITHHOLDINGTAXRATE" localSheetId="7">""</definedName>
    <definedName name="zzXLOne.ENTITY.WITHHOLDINGTAXRATE" localSheetId="8">""</definedName>
    <definedName name="zzXLOne.ENTITY.WITHHOLDINGTAXRATE" localSheetId="9">""</definedName>
    <definedName name="zzXLOne.ENTITY.WITHHOLDINGTAXRATE" localSheetId="10">""</definedName>
    <definedName name="zzXLOne.ENTITY.WITHHOLDINGTAXRATE" localSheetId="11">""</definedName>
    <definedName name="zzXLOne.ENTITY.WITHHOLDINGTAXRATE" localSheetId="12">""</definedName>
    <definedName name="zzXLOne.ENTITY.WITHHOLDINGTAXRATE" localSheetId="13">""</definedName>
    <definedName name="zzXLOne.ENTITY.WITHHOLDINGTAXRATE" localSheetId="14">""</definedName>
    <definedName name="zzXLOne.ENTITY.WITHHOLDINGTAXRATE" localSheetId="15">""</definedName>
    <definedName name="zzXLOne.ENTITY.WITHHOLDINGTAXRATE" localSheetId="16">""</definedName>
    <definedName name="zzXLOne.ENTITY.WITHHOLDINGTAXRATE" localSheetId="17">""</definedName>
    <definedName name="zzXLOne.ENTITY.WITHHOLDINGTAXRATE" localSheetId="18">""</definedName>
    <definedName name="zzXLOne.ENTITY.WITHHOLDINGTAXRATE" localSheetId="19">""</definedName>
    <definedName name="zzXLOne.ENTITY.WITHHOLDINGTAXRATE" localSheetId="2">""</definedName>
    <definedName name="zzXLOne.ENTITY.WITHHOLDINGTAXTYPE" localSheetId="0">"WHT"</definedName>
    <definedName name="zzXLOne.ENTITY.WITHHOLDINGTAXTYPE" localSheetId="1">"WHT"</definedName>
    <definedName name="zzXLOne.ENTITY.WITHHOLDINGTAXTYPE" localSheetId="4">"WHT"</definedName>
    <definedName name="zzXLOne.ENTITY.WITHHOLDINGTAXTYPE" localSheetId="3">"WHT"</definedName>
    <definedName name="zzXLOne.ENTITY.WITHHOLDINGTAXTYPE" localSheetId="5">"WHT"</definedName>
    <definedName name="zzXLOne.ENTITY.WITHHOLDINGTAXTYPE" localSheetId="6">"WHT"</definedName>
    <definedName name="zzXLOne.ENTITY.WITHHOLDINGTAXTYPE" localSheetId="7">"WHT"</definedName>
    <definedName name="zzXLOne.ENTITY.WITHHOLDINGTAXTYPE" localSheetId="8">"WHT"</definedName>
    <definedName name="zzXLOne.ENTITY.WITHHOLDINGTAXTYPE" localSheetId="9">"WHT"</definedName>
    <definedName name="zzXLOne.ENTITY.WITHHOLDINGTAXTYPE" localSheetId="10">"WHT"</definedName>
    <definedName name="zzXLOne.ENTITY.WITHHOLDINGTAXTYPE" localSheetId="11">"WHT"</definedName>
    <definedName name="zzXLOne.ENTITY.WITHHOLDINGTAXTYPE" localSheetId="12">"WHT"</definedName>
    <definedName name="zzXLOne.ENTITY.WITHHOLDINGTAXTYPE" localSheetId="13">"WHT"</definedName>
    <definedName name="zzXLOne.ENTITY.WITHHOLDINGTAXTYPE" localSheetId="14">"WHT"</definedName>
    <definedName name="zzXLOne.ENTITY.WITHHOLDINGTAXTYPE" localSheetId="15">"WHT"</definedName>
    <definedName name="zzXLOne.ENTITY.WITHHOLDINGTAXTYPE" localSheetId="16">"WHT"</definedName>
    <definedName name="zzXLOne.ENTITY.WITHHOLDINGTAXTYPE" localSheetId="17">"WHT"</definedName>
    <definedName name="zzXLOne.ENTITY.WITHHOLDINGTAXTYPE" localSheetId="18">"WHT"</definedName>
    <definedName name="zzXLOne.ENTITY.WITHHOLDINGTAXTYPE" localSheetId="19">"WHT"</definedName>
    <definedName name="zzXLOne.ENTITY.WITHHOLDINGTAXTYPE" localSheetId="2">"WHT"</definedName>
    <definedName name="zzXLOne.GLBUDLDG" localSheetId="0">"25GLBUD"</definedName>
    <definedName name="zzXLOne.GLBUDLDG" localSheetId="1">"25GLBUD"</definedName>
    <definedName name="zzXLOne.GLBUDLDG" localSheetId="4">"25GLBUD"</definedName>
    <definedName name="zzXLOne.GLBUDLDG" localSheetId="3">"25GLBUD"</definedName>
    <definedName name="zzXLOne.GLBUDLDG" localSheetId="5">"25GLBUD"</definedName>
    <definedName name="zzXLOne.GLBUDLDG" localSheetId="6">"25GLBUD"</definedName>
    <definedName name="zzXLOne.GLBUDLDG" localSheetId="7">"25GLBUD"</definedName>
    <definedName name="zzXLOne.GLBUDLDG" localSheetId="8">"25GLBUD"</definedName>
    <definedName name="zzXLOne.GLBUDLDG" localSheetId="9">"25GLBUD"</definedName>
    <definedName name="zzXLOne.GLBUDLDG" localSheetId="10">"25GLBUD"</definedName>
    <definedName name="zzXLOne.GLBUDLDG" localSheetId="11">"25GLBUD"</definedName>
    <definedName name="zzXLOne.GLBUDLDG" localSheetId="12">"25GLBUD"</definedName>
    <definedName name="zzXLOne.GLBUDLDG" localSheetId="13">"25GLBUD"</definedName>
    <definedName name="zzXLOne.GLBUDLDG" localSheetId="14">"25GLBUD"</definedName>
    <definedName name="zzXLOne.GLBUDLDG" localSheetId="15">"25GLBUD"</definedName>
    <definedName name="zzXLOne.GLBUDLDG" localSheetId="16">"25GLBUD"</definedName>
    <definedName name="zzXLOne.GLBUDLDG" localSheetId="17">"25GLBUD"</definedName>
    <definedName name="zzXLOne.GLBUDLDG" localSheetId="18">"25GLBUD"</definedName>
    <definedName name="zzXLOne.GLBUDLDG" localSheetId="19">"25GLBUD"</definedName>
    <definedName name="zzXLOne.GLBUDLDG" localSheetId="2">"25GLBUD"</definedName>
    <definedName name="zzXLOne.GLCURBUD" localSheetId="0">"24GLBUD"</definedName>
    <definedName name="zzXLOne.GLCURBUD" localSheetId="1">"24GLBUD"</definedName>
    <definedName name="zzXLOne.GLCURBUD" localSheetId="4">"24GLBUD"</definedName>
    <definedName name="zzXLOne.GLCURBUD" localSheetId="3">"24GLBUD"</definedName>
    <definedName name="zzXLOne.GLCURBUD" localSheetId="5">"24GLBUD"</definedName>
    <definedName name="zzXLOne.GLCURBUD" localSheetId="6">"24GLBUD"</definedName>
    <definedName name="zzXLOne.GLCURBUD" localSheetId="7">"24GLBUD"</definedName>
    <definedName name="zzXLOne.GLCURBUD" localSheetId="8">"24GLBUD"</definedName>
    <definedName name="zzXLOne.GLCURBUD" localSheetId="9">"24GLBUD"</definedName>
    <definedName name="zzXLOne.GLCURBUD" localSheetId="10">"24GLBUD"</definedName>
    <definedName name="zzXLOne.GLCURBUD" localSheetId="11">"24GLBUD"</definedName>
    <definedName name="zzXLOne.GLCURBUD" localSheetId="12">"24GLBUD"</definedName>
    <definedName name="zzXLOne.GLCURBUD" localSheetId="13">"24GLBUD"</definedName>
    <definedName name="zzXLOne.GLCURBUD" localSheetId="14">"24GLBUD"</definedName>
    <definedName name="zzXLOne.GLCURBUD" localSheetId="15">"24GLBUD"</definedName>
    <definedName name="zzXLOne.GLCURBUD" localSheetId="16">"24GLBUD"</definedName>
    <definedName name="zzXLOne.GLCURBUD" localSheetId="17">"24GLBUD"</definedName>
    <definedName name="zzXLOne.GLCURBUD" localSheetId="18">"24GLBUD"</definedName>
    <definedName name="zzXLOne.GLCURBUD" localSheetId="19">"24GLBUD"</definedName>
    <definedName name="zzXLOne.GLCURBUD" localSheetId="2">"24GLBUD"</definedName>
    <definedName name="zzXLOne.LTP" localSheetId="0">"LTP"</definedName>
    <definedName name="zzXLOne.LTP" localSheetId="1">"LTP"</definedName>
    <definedName name="zzXLOne.LTP" localSheetId="4">"LTP"</definedName>
    <definedName name="zzXLOne.LTP" localSheetId="3">"LTP"</definedName>
    <definedName name="zzXLOne.LTP" localSheetId="5">"LTP"</definedName>
    <definedName name="zzXLOne.LTP" localSheetId="6">"LTP"</definedName>
    <definedName name="zzXLOne.LTP" localSheetId="7">"LTP"</definedName>
    <definedName name="zzXLOne.LTP" localSheetId="8">"LTP"</definedName>
    <definedName name="zzXLOne.LTP" localSheetId="9">"LTP"</definedName>
    <definedName name="zzXLOne.LTP" localSheetId="10">"LTP"</definedName>
    <definedName name="zzXLOne.LTP" localSheetId="11">"LTP"</definedName>
    <definedName name="zzXLOne.LTP" localSheetId="12">"LTP"</definedName>
    <definedName name="zzXLOne.LTP" localSheetId="13">"LTP"</definedName>
    <definedName name="zzXLOne.LTP" localSheetId="14">"LTP"</definedName>
    <definedName name="zzXLOne.LTP" localSheetId="15">"LTP"</definedName>
    <definedName name="zzXLOne.LTP" localSheetId="16">"LTP"</definedName>
    <definedName name="zzXLOne.LTP" localSheetId="17">"LTP"</definedName>
    <definedName name="zzXLOne.LTP" localSheetId="18">"LTP"</definedName>
    <definedName name="zzXLOne.LTP" localSheetId="19">"LTP"</definedName>
    <definedName name="zzXLOne.LTP" localSheetId="2">"LTP"</definedName>
    <definedName name="zzXLOne.LTP.DESCR" localSheetId="0">"Long Term Plan"</definedName>
    <definedName name="zzXLOne.LTP.DESCR" localSheetId="1">"Long Term Plan"</definedName>
    <definedName name="zzXLOne.LTP.DESCR" localSheetId="4">"Long Term Plan"</definedName>
    <definedName name="zzXLOne.LTP.DESCR" localSheetId="3">"Long Term Plan"</definedName>
    <definedName name="zzXLOne.LTP.DESCR" localSheetId="5">"Long Term Plan"</definedName>
    <definedName name="zzXLOne.LTP.DESCR" localSheetId="6">"Long Term Plan"</definedName>
    <definedName name="zzXLOne.LTP.DESCR" localSheetId="7">"Long Term Plan"</definedName>
    <definedName name="zzXLOne.LTP.DESCR" localSheetId="8">"Long Term Plan"</definedName>
    <definedName name="zzXLOne.LTP.DESCR" localSheetId="9">"Long Term Plan"</definedName>
    <definedName name="zzXLOne.LTP.DESCR" localSheetId="10">"Long Term Plan"</definedName>
    <definedName name="zzXLOne.LTP.DESCR" localSheetId="11">"Long Term Plan"</definedName>
    <definedName name="zzXLOne.LTP.DESCR" localSheetId="12">"Long Term Plan"</definedName>
    <definedName name="zzXLOne.LTP.DESCR" localSheetId="13">"Long Term Plan"</definedName>
    <definedName name="zzXLOne.LTP.DESCR" localSheetId="14">"Long Term Plan"</definedName>
    <definedName name="zzXLOne.LTP.DESCR" localSheetId="15">"Long Term Plan"</definedName>
    <definedName name="zzXLOne.LTP.DESCR" localSheetId="16">"Long Term Plan"</definedName>
    <definedName name="zzXLOne.LTP.DESCR" localSheetId="17">"Long Term Plan"</definedName>
    <definedName name="zzXLOne.LTP.DESCR" localSheetId="18">"Long Term Plan"</definedName>
    <definedName name="zzXLOne.LTP.DESCR" localSheetId="19">"Long Term Plan"</definedName>
    <definedName name="zzXLOne.LTP.DESCR" localSheetId="2">"Long Term Plan"</definedName>
    <definedName name="zzXLOne.OUTCOMELVL1" localSheetId="0">"7.2"</definedName>
    <definedName name="zzXLOne.OUTCOMELVL1" localSheetId="1">"7.2"</definedName>
    <definedName name="zzXLOne.OUTCOMELVL1" localSheetId="4">"1.1"</definedName>
    <definedName name="zzXLOne.OUTCOMELVL1" localSheetId="3">"10.1"</definedName>
    <definedName name="zzXLOne.OUTCOMELVL1" localSheetId="5">"2.1"</definedName>
    <definedName name="zzXLOne.OUTCOMELVL1" localSheetId="6">"2.2"</definedName>
    <definedName name="zzXLOne.OUTCOMELVL1" localSheetId="7">"2.1"</definedName>
    <definedName name="zzXLOne.OUTCOMELVL1" localSheetId="8">"2.4"</definedName>
    <definedName name="zzXLOne.OUTCOMELVL1" localSheetId="9">"2.5"</definedName>
    <definedName name="zzXLOne.OUTCOMELVL1" localSheetId="10">"2.6"</definedName>
    <definedName name="zzXLOne.OUTCOMELVL1" localSheetId="11">"3.1"</definedName>
    <definedName name="zzXLOne.OUTCOMELVL1" localSheetId="12">"4.1"</definedName>
    <definedName name="zzXLOne.OUTCOMELVL1" localSheetId="13">"5.1"</definedName>
    <definedName name="zzXLOne.OUTCOMELVL1" localSheetId="14">"5.2"</definedName>
    <definedName name="zzXLOne.OUTCOMELVL1" localSheetId="15">"5.3"</definedName>
    <definedName name="zzXLOne.OUTCOMELVL1" localSheetId="16">"6.1"</definedName>
    <definedName name="zzXLOne.OUTCOMELVL1" localSheetId="17">"6.2"</definedName>
    <definedName name="zzXLOne.OUTCOMELVL1" localSheetId="18">"7.1"</definedName>
    <definedName name="zzXLOne.OUTCOMELVL1" localSheetId="19">"7.2"</definedName>
    <definedName name="zzXLOne.OUTCOMELVL1" localSheetId="2">"%"</definedName>
    <definedName name="zzXLOne.OUTCOMELVL1.DESCR" localSheetId="0">"Parking"</definedName>
    <definedName name="zzXLOne.OUTCOMELVL1.DESCR" localSheetId="1">"Parking"</definedName>
    <definedName name="zzXLOne.OUTCOMELVL1.DESCR" localSheetId="4">"Governance informati"</definedName>
    <definedName name="zzXLOne.OUTCOMELVL1.DESCR" localSheetId="3">"Organisational Proje"</definedName>
    <definedName name="zzXLOne.OUTCOMELVL1.DESCR" localSheetId="5">"Garden benches and g"</definedName>
    <definedName name="zzXLOne.OUTCOMELVL1.DESCR" localSheetId="6">"Waste reduction and"</definedName>
    <definedName name="zzXLOne.OUTCOMELVL1.DESCR" localSheetId="7">"Garden benches and g"</definedName>
    <definedName name="zzXLOne.OUTCOMELVL1.DESCR" localSheetId="8">"Wastewater"</definedName>
    <definedName name="zzXLOne.OUTCOMELVL1.DESCR" localSheetId="9">"Stormwater"</definedName>
    <definedName name="zzXLOne.OUTCOMELVL1.DESCR" localSheetId="10">"Conservation attract"</definedName>
    <definedName name="zzXLOne.OUTCOMELVL1.DESCR" localSheetId="11">"City promotions and"</definedName>
    <definedName name="zzXLOne.OUTCOMELVL1.DESCR" localSheetId="12">"Arts and cultural ac"</definedName>
    <definedName name="zzXLOne.OUTCOMELVL1.DESCR" localSheetId="13">"Recreation promotion"</definedName>
    <definedName name="zzXLOne.OUTCOMELVL1.DESCR" localSheetId="14">"Community participat"</definedName>
    <definedName name="zzXLOne.OUTCOMELVL1.DESCR" localSheetId="15">"Public health and sa"</definedName>
    <definedName name="zzXLOne.OUTCOMELVL1.DESCR" localSheetId="16">"Urban development, h"</definedName>
    <definedName name="zzXLOne.OUTCOMELVL1.DESCR" localSheetId="17">"Building and develop"</definedName>
    <definedName name="zzXLOne.OUTCOMELVL1.DESCR" localSheetId="18">"Transport"</definedName>
    <definedName name="zzXLOne.OUTCOMELVL1.DESCR" localSheetId="19">"Parking"</definedName>
    <definedName name="zzXLOne.OUTCOMELVL1.DESCR" localSheetId="2">""</definedName>
    <definedName name="zzXLOne.OUTCOMELVL1.DESCRLONG" localSheetId="0">"Parking"</definedName>
    <definedName name="zzXLOne.OUTCOMELVL1.DESCRLONG" localSheetId="1">"Parking"</definedName>
    <definedName name="zzXLOne.OUTCOMELVL1.DESCRLONG" localSheetId="4">"Governance information and engagement"</definedName>
    <definedName name="zzXLOne.OUTCOMELVL1.DESCRLONG" localSheetId="3">"Organisational Projects"</definedName>
    <definedName name="zzXLOne.OUTCOMELVL1.DESCRLONG" localSheetId="5">"Gardens, beaches and green open spaces"</definedName>
    <definedName name="zzXLOne.OUTCOMELVL1.DESCRLONG" localSheetId="6">"Waste reduction and energy conservation"</definedName>
    <definedName name="zzXLOne.OUTCOMELVL1.DESCRLONG" localSheetId="7">"Gardens, beaches and green open spaces"</definedName>
    <definedName name="zzXLOne.OUTCOMELVL1.DESCRLONG" localSheetId="8">"Wastewater"</definedName>
    <definedName name="zzXLOne.OUTCOMELVL1.DESCRLONG" localSheetId="9">"Stormwater"</definedName>
    <definedName name="zzXLOne.OUTCOMELVL1.DESCRLONG" localSheetId="10">"Conservation attractions"</definedName>
    <definedName name="zzXLOne.OUTCOMELVL1.DESCRLONG" localSheetId="11">"City promotions and business support"</definedName>
    <definedName name="zzXLOne.OUTCOMELVL1.DESCRLONG" localSheetId="12">"Arts and cultural activities"</definedName>
    <definedName name="zzXLOne.OUTCOMELVL1.DESCRLONG" localSheetId="13">"Recreation promotion and support"</definedName>
    <definedName name="zzXLOne.OUTCOMELVL1.DESCRLONG" localSheetId="14">"Community participation and support"</definedName>
    <definedName name="zzXLOne.OUTCOMELVL1.DESCRLONG" localSheetId="15">"Public health and safety"</definedName>
    <definedName name="zzXLOne.OUTCOMELVL1.DESCRLONG" localSheetId="16">"Urban development, heritage and public spaces development"</definedName>
    <definedName name="zzXLOne.OUTCOMELVL1.DESCRLONG" localSheetId="17">"Building and development control"</definedName>
    <definedName name="zzXLOne.OUTCOMELVL1.DESCRLONG" localSheetId="18">"Transport"</definedName>
    <definedName name="zzXLOne.OUTCOMELVL1.DESCRLONG" localSheetId="19">"Parking"</definedName>
    <definedName name="zzXLOne.OUTCOMELVL1.DESCRLONG" localSheetId="2">""</definedName>
    <definedName name="zzXLOne.PJBUDLDG" localSheetId="0">"25PJBUD"</definedName>
    <definedName name="zzXLOne.PJBUDLDG" localSheetId="1">"25PJBUD"</definedName>
    <definedName name="zzXLOne.PJBUDLDG" localSheetId="4">"25PJBUD"</definedName>
    <definedName name="zzXLOne.PJBUDLDG" localSheetId="3">"25PJBUD"</definedName>
    <definedName name="zzXLOne.PJBUDLDG" localSheetId="5">"25PJBUD"</definedName>
    <definedName name="zzXLOne.PJBUDLDG" localSheetId="6">"25PJBUD"</definedName>
    <definedName name="zzXLOne.PJBUDLDG" localSheetId="7">"25PJBUD"</definedName>
    <definedName name="zzXLOne.PJBUDLDG" localSheetId="8">"25PJBUD"</definedName>
    <definedName name="zzXLOne.PJBUDLDG" localSheetId="9">"25PJBUD"</definedName>
    <definedName name="zzXLOne.PJBUDLDG" localSheetId="10">"25PJBUD"</definedName>
    <definedName name="zzXLOne.PJBUDLDG" localSheetId="11">"25PJBUD"</definedName>
    <definedName name="zzXLOne.PJBUDLDG" localSheetId="12">"25PJBUD"</definedName>
    <definedName name="zzXLOne.PJBUDLDG" localSheetId="13">"25PJBUD"</definedName>
    <definedName name="zzXLOne.PJBUDLDG" localSheetId="14">"25PJBUD"</definedName>
    <definedName name="zzXLOne.PJBUDLDG" localSheetId="15">"25PJBUD"</definedName>
    <definedName name="zzXLOne.PJBUDLDG" localSheetId="16">"25PJBUD"</definedName>
    <definedName name="zzXLOne.PJBUDLDG" localSheetId="17">"25PJBUD"</definedName>
    <definedName name="zzXLOne.PJBUDLDG" localSheetId="18">"25PJBUD"</definedName>
    <definedName name="zzXLOne.PJBUDLDG" localSheetId="19">"25PJBUD"</definedName>
    <definedName name="zzXLOne.PJBUDLDG" localSheetId="2">"25PJBUD"</definedName>
    <definedName name="zzXLOne.PJCURBUD" localSheetId="0">"24PJBUD"</definedName>
    <definedName name="zzXLOne.PJCURBUD" localSheetId="1">"24PJBUD"</definedName>
    <definedName name="zzXLOne.PJCURBUD" localSheetId="4">"24PJBUD"</definedName>
    <definedName name="zzXLOne.PJCURBUD" localSheetId="3">"24PJBUD"</definedName>
    <definedName name="zzXLOne.PJCURBUD" localSheetId="5">"24PJBUD"</definedName>
    <definedName name="zzXLOne.PJCURBUD" localSheetId="6">"24PJBUD"</definedName>
    <definedName name="zzXLOne.PJCURBUD" localSheetId="7">"24PJBUD"</definedName>
    <definedName name="zzXLOne.PJCURBUD" localSheetId="8">"24PJBUD"</definedName>
    <definedName name="zzXLOne.PJCURBUD" localSheetId="9">"24PJBUD"</definedName>
    <definedName name="zzXLOne.PJCURBUD" localSheetId="10">"24PJBUD"</definedName>
    <definedName name="zzXLOne.PJCURBUD" localSheetId="11">"24PJBUD"</definedName>
    <definedName name="zzXLOne.PJCURBUD" localSheetId="12">"24PJBUD"</definedName>
    <definedName name="zzXLOne.PJCURBUD" localSheetId="13">"24PJBUD"</definedName>
    <definedName name="zzXLOne.PJCURBUD" localSheetId="14">"24PJBUD"</definedName>
    <definedName name="zzXLOne.PJCURBUD" localSheetId="15">"24PJBUD"</definedName>
    <definedName name="zzXLOne.PJCURBUD" localSheetId="16">"24PJBUD"</definedName>
    <definedName name="zzXLOne.PJCURBUD" localSheetId="17">"24PJBUD"</definedName>
    <definedName name="zzXLOne.PJCURBUD" localSheetId="18">"24PJBUD"</definedName>
    <definedName name="zzXLOne.PJCURBUD" localSheetId="19">"24PJBUD"</definedName>
    <definedName name="zzXLOne.PJCURBUD" localSheetId="2">"24PJBUD"</definedName>
    <definedName name="zzXLOne.PREVWSNAME" localSheetId="0">"2024"</definedName>
    <definedName name="zzXLOne.PREVWSNAME" localSheetId="1">"2024"</definedName>
    <definedName name="zzXLOne.PREVWSNAME" localSheetId="4">"2024"</definedName>
    <definedName name="zzXLOne.PREVWSNAME" localSheetId="3">"2024"</definedName>
    <definedName name="zzXLOne.PREVWSNAME" localSheetId="5">"2024"</definedName>
    <definedName name="zzXLOne.PREVWSNAME" localSheetId="6">"2024"</definedName>
    <definedName name="zzXLOne.PREVWSNAME" localSheetId="7">"2024"</definedName>
    <definedName name="zzXLOne.PREVWSNAME" localSheetId="8">"2024"</definedName>
    <definedName name="zzXLOne.PREVWSNAME" localSheetId="9">"2024"</definedName>
    <definedName name="zzXLOne.PREVWSNAME" localSheetId="10">"2024"</definedName>
    <definedName name="zzXLOne.PREVWSNAME" localSheetId="11">"2024"</definedName>
    <definedName name="zzXLOne.PREVWSNAME" localSheetId="12">"2024"</definedName>
    <definedName name="zzXLOne.PREVWSNAME" localSheetId="13">"2024"</definedName>
    <definedName name="zzXLOne.PREVWSNAME" localSheetId="14">"2024"</definedName>
    <definedName name="zzXLOne.PREVWSNAME" localSheetId="15">"2024"</definedName>
    <definedName name="zzXLOne.PREVWSNAME" localSheetId="16">"2024"</definedName>
    <definedName name="zzXLOne.PREVWSNAME" localSheetId="17">"2024"</definedName>
    <definedName name="zzXLOne.PREVWSNAME" localSheetId="18">"2024"</definedName>
    <definedName name="zzXLOne.PREVWSNAME" localSheetId="19">"2024"</definedName>
    <definedName name="zzXLOne.PREVWSNAME" localSheetId="2">"2024"</definedName>
    <definedName name="zzXLOne.PREVWSVERS" localSheetId="0">"7"</definedName>
    <definedName name="zzXLOne.PREVWSVERS" localSheetId="1">"7"</definedName>
    <definedName name="zzXLOne.PREVWSVERS" localSheetId="4">"7"</definedName>
    <definedName name="zzXLOne.PREVWSVERS" localSheetId="3">"7"</definedName>
    <definedName name="zzXLOne.PREVWSVERS" localSheetId="5">"7"</definedName>
    <definedName name="zzXLOne.PREVWSVERS" localSheetId="6">"7"</definedName>
    <definedName name="zzXLOne.PREVWSVERS" localSheetId="7">"7"</definedName>
    <definedName name="zzXLOne.PREVWSVERS" localSheetId="8">"7"</definedName>
    <definedName name="zzXLOne.PREVWSVERS" localSheetId="9">"7"</definedName>
    <definedName name="zzXLOne.PREVWSVERS" localSheetId="10">"7"</definedName>
    <definedName name="zzXLOne.PREVWSVERS" localSheetId="11">"7"</definedName>
    <definedName name="zzXLOne.PREVWSVERS" localSheetId="12">"7"</definedName>
    <definedName name="zzXLOne.PREVWSVERS" localSheetId="13">"7"</definedName>
    <definedName name="zzXLOne.PREVWSVERS" localSheetId="14">"7"</definedName>
    <definedName name="zzXLOne.PREVWSVERS" localSheetId="15">"7"</definedName>
    <definedName name="zzXLOne.PREVWSVERS" localSheetId="16">"7"</definedName>
    <definedName name="zzXLOne.PREVWSVERS" localSheetId="17">"7"</definedName>
    <definedName name="zzXLOne.PREVWSVERS" localSheetId="18">"7"</definedName>
    <definedName name="zzXLOne.PREVWSVERS" localSheetId="19">"7"</definedName>
    <definedName name="zzXLOne.PREVWSVERS" localSheetId="2">"7"</definedName>
    <definedName name="zzXLOne.WSNAME" localSheetId="0">"2025"</definedName>
    <definedName name="zzXLOne.WSNAME" localSheetId="1">"2025"</definedName>
    <definedName name="zzXLOne.WSNAME" localSheetId="4">"2025"</definedName>
    <definedName name="zzXLOne.WSNAME" localSheetId="3">"2025"</definedName>
    <definedName name="zzXLOne.WSNAME" localSheetId="5">"2025"</definedName>
    <definedName name="zzXLOne.WSNAME" localSheetId="6">"2025"</definedName>
    <definedName name="zzXLOne.WSNAME" localSheetId="7">"2025"</definedName>
    <definedName name="zzXLOne.WSNAME" localSheetId="8">"2025"</definedName>
    <definedName name="zzXLOne.WSNAME" localSheetId="9">"2025"</definedName>
    <definedName name="zzXLOne.WSNAME" localSheetId="10">"2025"</definedName>
    <definedName name="zzXLOne.WSNAME" localSheetId="11">"2025"</definedName>
    <definedName name="zzXLOne.WSNAME" localSheetId="12">"2025"</definedName>
    <definedName name="zzXLOne.WSNAME" localSheetId="13">"2025"</definedName>
    <definedName name="zzXLOne.WSNAME" localSheetId="14">"2025"</definedName>
    <definedName name="zzXLOne.WSNAME" localSheetId="15">"2025"</definedName>
    <definedName name="zzXLOne.WSNAME" localSheetId="16">"2025"</definedName>
    <definedName name="zzXLOne.WSNAME" localSheetId="17">"2025"</definedName>
    <definedName name="zzXLOne.WSNAME" localSheetId="18">"2025"</definedName>
    <definedName name="zzXLOne.WSNAME" localSheetId="19">"2025"</definedName>
    <definedName name="zzXLOne.WSNAME" localSheetId="2">"2025"</definedName>
    <definedName name="zzXLOne.WSVERS" localSheetId="0">"5"</definedName>
    <definedName name="zzXLOne.WSVERS" localSheetId="1">"5"</definedName>
    <definedName name="zzXLOne.WSVERS" localSheetId="4">"5"</definedName>
    <definedName name="zzXLOne.WSVERS" localSheetId="3">"5"</definedName>
    <definedName name="zzXLOne.WSVERS" localSheetId="5">"5"</definedName>
    <definedName name="zzXLOne.WSVERS" localSheetId="6">"5"</definedName>
    <definedName name="zzXLOne.WSVERS" localSheetId="7">"5"</definedName>
    <definedName name="zzXLOne.WSVERS" localSheetId="8">"5"</definedName>
    <definedName name="zzXLOne.WSVERS" localSheetId="9">"5"</definedName>
    <definedName name="zzXLOne.WSVERS" localSheetId="10">"5"</definedName>
    <definedName name="zzXLOne.WSVERS" localSheetId="11">"5"</definedName>
    <definedName name="zzXLOne.WSVERS" localSheetId="12">"5"</definedName>
    <definedName name="zzXLOne.WSVERS" localSheetId="13">"5"</definedName>
    <definedName name="zzXLOne.WSVERS" localSheetId="14">"5"</definedName>
    <definedName name="zzXLOne.WSVERS" localSheetId="15">"5"</definedName>
    <definedName name="zzXLOne.WSVERS" localSheetId="16">"5"</definedName>
    <definedName name="zzXLOne.WSVERS" localSheetId="17">"5"</definedName>
    <definedName name="zzXLOne.WSVERS" localSheetId="18">"5"</definedName>
    <definedName name="zzXLOne.WSVERS" localSheetId="19">"5"</definedName>
    <definedName name="zzXLOne.WSVERS" localSheetId="2">"5"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6" i="21" l="1"/>
  <c r="M166" i="21"/>
  <c r="L166" i="21"/>
  <c r="K166" i="21"/>
  <c r="J166" i="21"/>
  <c r="I166" i="21"/>
  <c r="H166" i="21"/>
  <c r="G166" i="21"/>
  <c r="F166" i="21"/>
  <c r="D166" i="21"/>
  <c r="C166" i="21"/>
  <c r="N165" i="21"/>
  <c r="M165" i="21"/>
  <c r="L165" i="21"/>
  <c r="K165" i="21"/>
  <c r="J165" i="21"/>
  <c r="J168" i="21" s="1"/>
  <c r="I165" i="21"/>
  <c r="I168" i="21" s="1"/>
  <c r="H165" i="21"/>
  <c r="H168" i="21" s="1"/>
  <c r="G165" i="21"/>
  <c r="G168" i="21" s="1"/>
  <c r="F165" i="21"/>
  <c r="F168" i="21" s="1"/>
  <c r="D165" i="21"/>
  <c r="C165" i="21"/>
  <c r="C168" i="21" s="1"/>
  <c r="N162" i="21"/>
  <c r="M162" i="21"/>
  <c r="L162" i="21"/>
  <c r="K162" i="21"/>
  <c r="J162" i="21"/>
  <c r="I162" i="21"/>
  <c r="H162" i="21"/>
  <c r="G162" i="21"/>
  <c r="F162" i="21"/>
  <c r="D162" i="21"/>
  <c r="C162" i="21"/>
  <c r="N154" i="21"/>
  <c r="M154" i="21"/>
  <c r="L154" i="21"/>
  <c r="K154" i="21"/>
  <c r="J154" i="21"/>
  <c r="I154" i="21"/>
  <c r="H154" i="21"/>
  <c r="G154" i="21"/>
  <c r="F154" i="21"/>
  <c r="D154" i="21"/>
  <c r="C154" i="21"/>
  <c r="N152" i="21"/>
  <c r="M152" i="21"/>
  <c r="L152" i="21"/>
  <c r="K152" i="21"/>
  <c r="J152" i="21"/>
  <c r="I152" i="21"/>
  <c r="H152" i="21"/>
  <c r="G152" i="21"/>
  <c r="F152" i="21"/>
  <c r="D152" i="21"/>
  <c r="C152" i="21"/>
  <c r="B152" i="21"/>
  <c r="N151" i="21"/>
  <c r="M151" i="21"/>
  <c r="L151" i="21"/>
  <c r="K151" i="21"/>
  <c r="J151" i="21"/>
  <c r="I151" i="21"/>
  <c r="H151" i="21"/>
  <c r="G151" i="21"/>
  <c r="F151" i="21"/>
  <c r="D151" i="21"/>
  <c r="C151" i="21"/>
  <c r="B151" i="21"/>
  <c r="N150" i="21"/>
  <c r="M150" i="21"/>
  <c r="L150" i="21"/>
  <c r="K150" i="21"/>
  <c r="J150" i="21"/>
  <c r="I150" i="21"/>
  <c r="H150" i="21"/>
  <c r="G150" i="21"/>
  <c r="F150" i="21"/>
  <c r="D150" i="21"/>
  <c r="C150" i="21"/>
  <c r="B150" i="21"/>
  <c r="N144" i="21"/>
  <c r="M144" i="21"/>
  <c r="L144" i="21"/>
  <c r="K144" i="21"/>
  <c r="J144" i="21"/>
  <c r="I144" i="21"/>
  <c r="H144" i="21"/>
  <c r="G144" i="21"/>
  <c r="F144" i="21"/>
  <c r="D144" i="21"/>
  <c r="C144" i="21"/>
  <c r="N143" i="21"/>
  <c r="M143" i="21"/>
  <c r="L143" i="21"/>
  <c r="K143" i="21"/>
  <c r="J143" i="21"/>
  <c r="I143" i="21"/>
  <c r="H143" i="21"/>
  <c r="G143" i="21"/>
  <c r="F143" i="21"/>
  <c r="D143" i="21"/>
  <c r="C143" i="21"/>
  <c r="N141" i="21"/>
  <c r="M141" i="21"/>
  <c r="L141" i="21"/>
  <c r="K141" i="21"/>
  <c r="J141" i="21"/>
  <c r="I141" i="21"/>
  <c r="H141" i="21"/>
  <c r="G141" i="21"/>
  <c r="F141" i="21"/>
  <c r="D141" i="21"/>
  <c r="C141" i="21"/>
  <c r="N140" i="21"/>
  <c r="M140" i="21"/>
  <c r="L140" i="21"/>
  <c r="K140" i="21"/>
  <c r="J140" i="21"/>
  <c r="I140" i="21"/>
  <c r="H140" i="21"/>
  <c r="G140" i="21"/>
  <c r="F140" i="21"/>
  <c r="D140" i="21"/>
  <c r="C140" i="21"/>
  <c r="N133" i="21"/>
  <c r="M133" i="21"/>
  <c r="L133" i="21"/>
  <c r="K133" i="21"/>
  <c r="J133" i="21"/>
  <c r="I133" i="21"/>
  <c r="H133" i="21"/>
  <c r="G133" i="21"/>
  <c r="F133" i="21"/>
  <c r="D133" i="21"/>
  <c r="C133" i="21"/>
  <c r="N132" i="21"/>
  <c r="M132" i="21"/>
  <c r="L132" i="21"/>
  <c r="K132" i="21"/>
  <c r="J132" i="21"/>
  <c r="I132" i="21"/>
  <c r="H132" i="21"/>
  <c r="G132" i="21"/>
  <c r="F132" i="21"/>
  <c r="D132" i="21"/>
  <c r="C132" i="21"/>
  <c r="N131" i="21"/>
  <c r="M131" i="21"/>
  <c r="M135" i="21" s="1"/>
  <c r="L131" i="21"/>
  <c r="L135" i="21" s="1"/>
  <c r="K131" i="21"/>
  <c r="K135" i="21" s="1"/>
  <c r="J131" i="21"/>
  <c r="J135" i="21" s="1"/>
  <c r="I131" i="21"/>
  <c r="I135" i="21" s="1"/>
  <c r="H131" i="21"/>
  <c r="H135" i="21" s="1"/>
  <c r="G131" i="21"/>
  <c r="F131" i="21"/>
  <c r="D131" i="21"/>
  <c r="C131" i="21"/>
  <c r="N126" i="21"/>
  <c r="M126" i="21"/>
  <c r="L126" i="21"/>
  <c r="K126" i="21"/>
  <c r="J126" i="21"/>
  <c r="I126" i="21"/>
  <c r="H126" i="21"/>
  <c r="G126" i="21"/>
  <c r="F126" i="21"/>
  <c r="D126" i="21"/>
  <c r="C126" i="21"/>
  <c r="N125" i="21"/>
  <c r="M125" i="21"/>
  <c r="L125" i="21"/>
  <c r="K125" i="21"/>
  <c r="J125" i="21"/>
  <c r="I125" i="21"/>
  <c r="H125" i="21"/>
  <c r="G125" i="21"/>
  <c r="F125" i="21"/>
  <c r="D125" i="21"/>
  <c r="C125" i="21"/>
  <c r="N124" i="21"/>
  <c r="M124" i="21"/>
  <c r="L124" i="21"/>
  <c r="K124" i="21"/>
  <c r="J124" i="21"/>
  <c r="I124" i="21"/>
  <c r="H124" i="21"/>
  <c r="G124" i="21"/>
  <c r="F124" i="21"/>
  <c r="D124" i="21"/>
  <c r="C124" i="21"/>
  <c r="N123" i="21"/>
  <c r="M123" i="21"/>
  <c r="L123" i="21"/>
  <c r="K123" i="21"/>
  <c r="J123" i="21"/>
  <c r="I123" i="21"/>
  <c r="H123" i="21"/>
  <c r="G123" i="21"/>
  <c r="F123" i="21"/>
  <c r="D123" i="21"/>
  <c r="C123" i="21"/>
  <c r="N122" i="21"/>
  <c r="M122" i="21"/>
  <c r="L122" i="21"/>
  <c r="K122" i="21"/>
  <c r="J122" i="21"/>
  <c r="I122" i="21"/>
  <c r="H122" i="21"/>
  <c r="G122" i="21"/>
  <c r="F122" i="21"/>
  <c r="D122" i="21"/>
  <c r="C122" i="21"/>
  <c r="N121" i="21"/>
  <c r="M121" i="21"/>
  <c r="L121" i="21"/>
  <c r="K121" i="21"/>
  <c r="J121" i="21"/>
  <c r="I121" i="21"/>
  <c r="H121" i="21"/>
  <c r="G121" i="21"/>
  <c r="G128" i="21" s="1"/>
  <c r="F121" i="21"/>
  <c r="F128" i="21" s="1"/>
  <c r="D121" i="21"/>
  <c r="C121" i="21"/>
  <c r="D118" i="21"/>
  <c r="F118" i="21" s="1"/>
  <c r="G118" i="21" s="1"/>
  <c r="H118" i="21" s="1"/>
  <c r="I118" i="21" s="1"/>
  <c r="J118" i="21" s="1"/>
  <c r="K118" i="21" s="1"/>
  <c r="L118" i="21" s="1"/>
  <c r="M118" i="21" s="1"/>
  <c r="N118" i="21" s="1"/>
  <c r="C118" i="21"/>
  <c r="F116" i="21"/>
  <c r="G116" i="21" s="1"/>
  <c r="H116" i="21" s="1"/>
  <c r="I116" i="21" s="1"/>
  <c r="J116" i="21" s="1"/>
  <c r="K116" i="21" s="1"/>
  <c r="L116" i="21" s="1"/>
  <c r="M116" i="21" s="1"/>
  <c r="N116" i="21" s="1"/>
  <c r="C116" i="21"/>
  <c r="B116" i="21"/>
  <c r="C117" i="21" s="1"/>
  <c r="F115" i="21"/>
  <c r="N90" i="21"/>
  <c r="M90" i="21"/>
  <c r="L90" i="21"/>
  <c r="K90" i="21"/>
  <c r="J90" i="21"/>
  <c r="I90" i="21"/>
  <c r="H90" i="21"/>
  <c r="G90" i="21"/>
  <c r="F90" i="21"/>
  <c r="D90" i="21"/>
  <c r="C90" i="21"/>
  <c r="N83" i="21"/>
  <c r="M83" i="21"/>
  <c r="L83" i="21"/>
  <c r="K83" i="21"/>
  <c r="K92" i="21" s="1"/>
  <c r="J83" i="21"/>
  <c r="J92" i="21" s="1"/>
  <c r="I83" i="21"/>
  <c r="I92" i="21" s="1"/>
  <c r="H83" i="21"/>
  <c r="G83" i="21"/>
  <c r="G92" i="21" s="1"/>
  <c r="F83" i="21"/>
  <c r="D83" i="21"/>
  <c r="D92" i="21" s="1"/>
  <c r="C83" i="21"/>
  <c r="N70" i="21"/>
  <c r="M70" i="21"/>
  <c r="L70" i="21"/>
  <c r="K70" i="21"/>
  <c r="J70" i="21"/>
  <c r="I70" i="21"/>
  <c r="H70" i="21"/>
  <c r="G70" i="21"/>
  <c r="F70" i="21"/>
  <c r="D70" i="21"/>
  <c r="C70" i="21"/>
  <c r="B66" i="21"/>
  <c r="B65" i="21"/>
  <c r="B64" i="21"/>
  <c r="N60" i="21"/>
  <c r="M60" i="21"/>
  <c r="L60" i="21"/>
  <c r="K60" i="21"/>
  <c r="J60" i="21"/>
  <c r="I60" i="21"/>
  <c r="H60" i="21"/>
  <c r="G60" i="21"/>
  <c r="F60" i="21"/>
  <c r="D60" i="21"/>
  <c r="C60" i="21"/>
  <c r="N49" i="21"/>
  <c r="M49" i="21"/>
  <c r="L49" i="21"/>
  <c r="K49" i="21"/>
  <c r="J49" i="21"/>
  <c r="I49" i="21"/>
  <c r="H49" i="21"/>
  <c r="G49" i="21"/>
  <c r="F49" i="21"/>
  <c r="D49" i="21"/>
  <c r="C49" i="21"/>
  <c r="N43" i="21"/>
  <c r="M43" i="21"/>
  <c r="L43" i="21"/>
  <c r="K43" i="21"/>
  <c r="J43" i="21"/>
  <c r="I43" i="21"/>
  <c r="H43" i="21"/>
  <c r="G43" i="21"/>
  <c r="F43" i="21"/>
  <c r="D43" i="21"/>
  <c r="C43" i="21"/>
  <c r="N25" i="21"/>
  <c r="M25" i="21"/>
  <c r="L25" i="21"/>
  <c r="K25" i="21"/>
  <c r="J25" i="21"/>
  <c r="I25" i="21"/>
  <c r="H25" i="21"/>
  <c r="G25" i="21"/>
  <c r="F25" i="21"/>
  <c r="D25" i="21"/>
  <c r="C25" i="21"/>
  <c r="N16" i="21"/>
  <c r="N27" i="21" s="1"/>
  <c r="M16" i="21"/>
  <c r="L16" i="21"/>
  <c r="K16" i="21"/>
  <c r="J16" i="21"/>
  <c r="I16" i="21"/>
  <c r="H16" i="21"/>
  <c r="H27" i="21" s="1"/>
  <c r="G16" i="21"/>
  <c r="G27" i="21" s="1"/>
  <c r="F16" i="21"/>
  <c r="F27" i="21" s="1"/>
  <c r="D16" i="21"/>
  <c r="C16" i="21"/>
  <c r="C27" i="21" s="1"/>
  <c r="D6" i="21"/>
  <c r="F6" i="21" s="1"/>
  <c r="G6" i="21" s="1"/>
  <c r="H6" i="21" s="1"/>
  <c r="I6" i="21" s="1"/>
  <c r="J6" i="21" s="1"/>
  <c r="K6" i="21" s="1"/>
  <c r="L6" i="21" s="1"/>
  <c r="M6" i="21" s="1"/>
  <c r="N6" i="21" s="1"/>
  <c r="C6" i="21"/>
  <c r="F4" i="21"/>
  <c r="G4" i="21" s="1"/>
  <c r="H4" i="21" s="1"/>
  <c r="I4" i="21" s="1"/>
  <c r="J4" i="21" s="1"/>
  <c r="K4" i="21" s="1"/>
  <c r="L4" i="21" s="1"/>
  <c r="M4" i="21" s="1"/>
  <c r="N4" i="21" s="1"/>
  <c r="C4" i="21"/>
  <c r="B4" i="21"/>
  <c r="C5" i="21" s="1"/>
  <c r="F3" i="21"/>
  <c r="T256" i="1"/>
  <c r="S256" i="1"/>
  <c r="R256" i="1"/>
  <c r="Q256" i="1"/>
  <c r="P256" i="1"/>
  <c r="O256" i="1"/>
  <c r="N256" i="1"/>
  <c r="M256" i="1"/>
  <c r="L256" i="1"/>
  <c r="J256" i="1"/>
  <c r="I256" i="1"/>
  <c r="T255" i="1"/>
  <c r="T258" i="1" s="1"/>
  <c r="S255" i="1"/>
  <c r="S258" i="1" s="1"/>
  <c r="R255" i="1"/>
  <c r="R258" i="1" s="1"/>
  <c r="Q255" i="1"/>
  <c r="Q258" i="1" s="1"/>
  <c r="P255" i="1"/>
  <c r="P258" i="1" s="1"/>
  <c r="O255" i="1"/>
  <c r="O258" i="1" s="1"/>
  <c r="N255" i="1"/>
  <c r="N258" i="1" s="1"/>
  <c r="M255" i="1"/>
  <c r="M258" i="1" s="1"/>
  <c r="L255" i="1"/>
  <c r="L258" i="1" s="1"/>
  <c r="J255" i="1"/>
  <c r="I255" i="1"/>
  <c r="I258" i="1" s="1"/>
  <c r="T252" i="1"/>
  <c r="S252" i="1"/>
  <c r="R252" i="1"/>
  <c r="Q252" i="1"/>
  <c r="P252" i="1"/>
  <c r="O252" i="1"/>
  <c r="N252" i="1"/>
  <c r="M252" i="1"/>
  <c r="L252" i="1"/>
  <c r="J252" i="1"/>
  <c r="I252" i="1"/>
  <c r="T244" i="1"/>
  <c r="S244" i="1"/>
  <c r="R244" i="1"/>
  <c r="Q244" i="1"/>
  <c r="P244" i="1"/>
  <c r="O244" i="1"/>
  <c r="N244" i="1"/>
  <c r="M244" i="1"/>
  <c r="L244" i="1"/>
  <c r="J244" i="1"/>
  <c r="I244" i="1"/>
  <c r="T242" i="1"/>
  <c r="S242" i="1"/>
  <c r="R242" i="1"/>
  <c r="Q242" i="1"/>
  <c r="P242" i="1"/>
  <c r="O242" i="1"/>
  <c r="N242" i="1"/>
  <c r="M242" i="1"/>
  <c r="L242" i="1"/>
  <c r="J242" i="1"/>
  <c r="I242" i="1"/>
  <c r="H242" i="1"/>
  <c r="T241" i="1"/>
  <c r="S241" i="1"/>
  <c r="R241" i="1"/>
  <c r="Q241" i="1"/>
  <c r="P241" i="1"/>
  <c r="O241" i="1"/>
  <c r="N241" i="1"/>
  <c r="M241" i="1"/>
  <c r="L241" i="1"/>
  <c r="J241" i="1"/>
  <c r="I241" i="1"/>
  <c r="H241" i="1"/>
  <c r="T240" i="1"/>
  <c r="S240" i="1"/>
  <c r="R240" i="1"/>
  <c r="Q240" i="1"/>
  <c r="P240" i="1"/>
  <c r="O240" i="1"/>
  <c r="N240" i="1"/>
  <c r="M240" i="1"/>
  <c r="L240" i="1"/>
  <c r="J240" i="1"/>
  <c r="I240" i="1"/>
  <c r="H240" i="1"/>
  <c r="T234" i="1"/>
  <c r="S234" i="1"/>
  <c r="R234" i="1"/>
  <c r="Q234" i="1"/>
  <c r="P234" i="1"/>
  <c r="O234" i="1"/>
  <c r="N234" i="1"/>
  <c r="M234" i="1"/>
  <c r="L234" i="1"/>
  <c r="J234" i="1"/>
  <c r="I234" i="1"/>
  <c r="T233" i="1"/>
  <c r="S233" i="1"/>
  <c r="R233" i="1"/>
  <c r="Q233" i="1"/>
  <c r="P233" i="1"/>
  <c r="O233" i="1"/>
  <c r="N233" i="1"/>
  <c r="M233" i="1"/>
  <c r="L233" i="1"/>
  <c r="J233" i="1"/>
  <c r="I233" i="1"/>
  <c r="T231" i="1"/>
  <c r="S231" i="1"/>
  <c r="R231" i="1"/>
  <c r="Q231" i="1"/>
  <c r="P231" i="1"/>
  <c r="O231" i="1"/>
  <c r="N231" i="1"/>
  <c r="M231" i="1"/>
  <c r="L231" i="1"/>
  <c r="J231" i="1"/>
  <c r="I231" i="1"/>
  <c r="T230" i="1"/>
  <c r="S230" i="1"/>
  <c r="R230" i="1"/>
  <c r="Q230" i="1"/>
  <c r="P230" i="1"/>
  <c r="O230" i="1"/>
  <c r="N230" i="1"/>
  <c r="M230" i="1"/>
  <c r="L230" i="1"/>
  <c r="J230" i="1"/>
  <c r="I230" i="1"/>
  <c r="T223" i="1"/>
  <c r="S223" i="1"/>
  <c r="R223" i="1"/>
  <c r="Q223" i="1"/>
  <c r="P223" i="1"/>
  <c r="O223" i="1"/>
  <c r="N223" i="1"/>
  <c r="M223" i="1"/>
  <c r="L223" i="1"/>
  <c r="J223" i="1"/>
  <c r="I223" i="1"/>
  <c r="T222" i="1"/>
  <c r="S222" i="1"/>
  <c r="R222" i="1"/>
  <c r="Q222" i="1"/>
  <c r="P222" i="1"/>
  <c r="O222" i="1"/>
  <c r="N222" i="1"/>
  <c r="M222" i="1"/>
  <c r="L222" i="1"/>
  <c r="J222" i="1"/>
  <c r="I222" i="1"/>
  <c r="T221" i="1"/>
  <c r="T225" i="1" s="1"/>
  <c r="S221" i="1"/>
  <c r="S225" i="1" s="1"/>
  <c r="R221" i="1"/>
  <c r="R225" i="1" s="1"/>
  <c r="Q221" i="1"/>
  <c r="Q225" i="1" s="1"/>
  <c r="P221" i="1"/>
  <c r="P225" i="1" s="1"/>
  <c r="O221" i="1"/>
  <c r="O225" i="1" s="1"/>
  <c r="N221" i="1"/>
  <c r="N225" i="1" s="1"/>
  <c r="M221" i="1"/>
  <c r="M225" i="1" s="1"/>
  <c r="L221" i="1"/>
  <c r="L225" i="1" s="1"/>
  <c r="J221" i="1"/>
  <c r="I221" i="1"/>
  <c r="I225" i="1" s="1"/>
  <c r="T216" i="1"/>
  <c r="S216" i="1"/>
  <c r="R216" i="1"/>
  <c r="Q216" i="1"/>
  <c r="P216" i="1"/>
  <c r="O216" i="1"/>
  <c r="N216" i="1"/>
  <c r="M216" i="1"/>
  <c r="L216" i="1"/>
  <c r="J216" i="1"/>
  <c r="I216" i="1"/>
  <c r="T215" i="1"/>
  <c r="S215" i="1"/>
  <c r="R215" i="1"/>
  <c r="Q215" i="1"/>
  <c r="P215" i="1"/>
  <c r="O215" i="1"/>
  <c r="N215" i="1"/>
  <c r="M215" i="1"/>
  <c r="L215" i="1"/>
  <c r="J215" i="1"/>
  <c r="I215" i="1"/>
  <c r="T214" i="1"/>
  <c r="S214" i="1"/>
  <c r="R214" i="1"/>
  <c r="Q214" i="1"/>
  <c r="P214" i="1"/>
  <c r="O214" i="1"/>
  <c r="N214" i="1"/>
  <c r="M214" i="1"/>
  <c r="L214" i="1"/>
  <c r="J214" i="1"/>
  <c r="I214" i="1"/>
  <c r="T213" i="1"/>
  <c r="S213" i="1"/>
  <c r="R213" i="1"/>
  <c r="Q213" i="1"/>
  <c r="P213" i="1"/>
  <c r="O213" i="1"/>
  <c r="N213" i="1"/>
  <c r="M213" i="1"/>
  <c r="L213" i="1"/>
  <c r="J213" i="1"/>
  <c r="I213" i="1"/>
  <c r="T212" i="1"/>
  <c r="S212" i="1"/>
  <c r="R212" i="1"/>
  <c r="Q212" i="1"/>
  <c r="P212" i="1"/>
  <c r="O212" i="1"/>
  <c r="N212" i="1"/>
  <c r="M212" i="1"/>
  <c r="L212" i="1"/>
  <c r="J212" i="1"/>
  <c r="I212" i="1"/>
  <c r="T211" i="1"/>
  <c r="T218" i="1" s="1"/>
  <c r="T227" i="1" s="1"/>
  <c r="S211" i="1"/>
  <c r="S218" i="1" s="1"/>
  <c r="S227" i="1" s="1"/>
  <c r="R211" i="1"/>
  <c r="R218" i="1" s="1"/>
  <c r="R227" i="1" s="1"/>
  <c r="Q211" i="1"/>
  <c r="Q218" i="1" s="1"/>
  <c r="Q227" i="1" s="1"/>
  <c r="P211" i="1"/>
  <c r="P218" i="1" s="1"/>
  <c r="P227" i="1" s="1"/>
  <c r="O211" i="1"/>
  <c r="O218" i="1" s="1"/>
  <c r="O227" i="1" s="1"/>
  <c r="N211" i="1"/>
  <c r="N218" i="1" s="1"/>
  <c r="N227" i="1" s="1"/>
  <c r="M211" i="1"/>
  <c r="M218" i="1" s="1"/>
  <c r="M227" i="1" s="1"/>
  <c r="L211" i="1"/>
  <c r="L218" i="1" s="1"/>
  <c r="L227" i="1" s="1"/>
  <c r="J211" i="1"/>
  <c r="I211" i="1"/>
  <c r="I218" i="1" s="1"/>
  <c r="I227" i="1" s="1"/>
  <c r="J208" i="1"/>
  <c r="L208" i="1" s="1"/>
  <c r="M208" i="1" s="1"/>
  <c r="N208" i="1" s="1"/>
  <c r="O208" i="1" s="1"/>
  <c r="P208" i="1" s="1"/>
  <c r="Q208" i="1" s="1"/>
  <c r="R208" i="1" s="1"/>
  <c r="S208" i="1" s="1"/>
  <c r="T208" i="1" s="1"/>
  <c r="I208" i="1"/>
  <c r="L206" i="1"/>
  <c r="M206" i="1" s="1"/>
  <c r="N206" i="1" s="1"/>
  <c r="O206" i="1" s="1"/>
  <c r="P206" i="1" s="1"/>
  <c r="Q206" i="1" s="1"/>
  <c r="R206" i="1" s="1"/>
  <c r="S206" i="1" s="1"/>
  <c r="T206" i="1" s="1"/>
  <c r="I206" i="1"/>
  <c r="H206" i="1"/>
  <c r="I207" i="1" s="1"/>
  <c r="L205" i="1"/>
  <c r="T180" i="1"/>
  <c r="S180" i="1"/>
  <c r="R180" i="1"/>
  <c r="Q180" i="1"/>
  <c r="P180" i="1"/>
  <c r="O180" i="1"/>
  <c r="N180" i="1"/>
  <c r="M180" i="1"/>
  <c r="L180" i="1"/>
  <c r="J180" i="1"/>
  <c r="I180" i="1"/>
  <c r="T173" i="1"/>
  <c r="T182" i="1" s="1"/>
  <c r="S173" i="1"/>
  <c r="S182" i="1" s="1"/>
  <c r="R173" i="1"/>
  <c r="R182" i="1" s="1"/>
  <c r="Q173" i="1"/>
  <c r="Q182" i="1" s="1"/>
  <c r="P173" i="1"/>
  <c r="P182" i="1" s="1"/>
  <c r="O173" i="1"/>
  <c r="O182" i="1" s="1"/>
  <c r="N173" i="1"/>
  <c r="N182" i="1" s="1"/>
  <c r="M173" i="1"/>
  <c r="M182" i="1" s="1"/>
  <c r="L173" i="1"/>
  <c r="L182" i="1" s="1"/>
  <c r="J173" i="1"/>
  <c r="J182" i="1" s="1"/>
  <c r="I173" i="1"/>
  <c r="I182" i="1" s="1"/>
  <c r="T160" i="1"/>
  <c r="S160" i="1"/>
  <c r="R160" i="1"/>
  <c r="Q160" i="1"/>
  <c r="P160" i="1"/>
  <c r="O160" i="1"/>
  <c r="N160" i="1"/>
  <c r="M160" i="1"/>
  <c r="L160" i="1"/>
  <c r="J160" i="1"/>
  <c r="I160" i="1"/>
  <c r="H156" i="1"/>
  <c r="H155" i="1"/>
  <c r="H154" i="1"/>
  <c r="T150" i="1"/>
  <c r="S150" i="1"/>
  <c r="R150" i="1"/>
  <c r="Q150" i="1"/>
  <c r="P150" i="1"/>
  <c r="O150" i="1"/>
  <c r="N150" i="1"/>
  <c r="M150" i="1"/>
  <c r="L150" i="1"/>
  <c r="J150" i="1"/>
  <c r="I150" i="1"/>
  <c r="T139" i="1"/>
  <c r="S139" i="1"/>
  <c r="R139" i="1"/>
  <c r="Q139" i="1"/>
  <c r="P139" i="1"/>
  <c r="O139" i="1"/>
  <c r="N139" i="1"/>
  <c r="M139" i="1"/>
  <c r="L139" i="1"/>
  <c r="J139" i="1"/>
  <c r="I139" i="1"/>
  <c r="T133" i="1"/>
  <c r="S133" i="1"/>
  <c r="R133" i="1"/>
  <c r="Q133" i="1"/>
  <c r="P133" i="1"/>
  <c r="O133" i="1"/>
  <c r="N133" i="1"/>
  <c r="M133" i="1"/>
  <c r="L133" i="1"/>
  <c r="J133" i="1"/>
  <c r="I133" i="1"/>
  <c r="T115" i="1"/>
  <c r="S115" i="1"/>
  <c r="R115" i="1"/>
  <c r="Q115" i="1"/>
  <c r="P115" i="1"/>
  <c r="O115" i="1"/>
  <c r="N115" i="1"/>
  <c r="M115" i="1"/>
  <c r="L115" i="1"/>
  <c r="J115" i="1"/>
  <c r="I115" i="1"/>
  <c r="T106" i="1"/>
  <c r="T117" i="1" s="1"/>
  <c r="S106" i="1"/>
  <c r="S117" i="1" s="1"/>
  <c r="R106" i="1"/>
  <c r="R117" i="1" s="1"/>
  <c r="Q106" i="1"/>
  <c r="Q117" i="1" s="1"/>
  <c r="P106" i="1"/>
  <c r="P117" i="1" s="1"/>
  <c r="O106" i="1"/>
  <c r="O117" i="1" s="1"/>
  <c r="N106" i="1"/>
  <c r="N117" i="1" s="1"/>
  <c r="M106" i="1"/>
  <c r="M117" i="1" s="1"/>
  <c r="L106" i="1"/>
  <c r="L117" i="1" s="1"/>
  <c r="J106" i="1"/>
  <c r="J117" i="1" s="1"/>
  <c r="I106" i="1"/>
  <c r="I117" i="1" s="1"/>
  <c r="J96" i="1"/>
  <c r="L96" i="1" s="1"/>
  <c r="M96" i="1" s="1"/>
  <c r="N96" i="1" s="1"/>
  <c r="O96" i="1" s="1"/>
  <c r="P96" i="1" s="1"/>
  <c r="Q96" i="1" s="1"/>
  <c r="R96" i="1" s="1"/>
  <c r="S96" i="1" s="1"/>
  <c r="T96" i="1" s="1"/>
  <c r="I96" i="1"/>
  <c r="L94" i="1"/>
  <c r="M94" i="1" s="1"/>
  <c r="N94" i="1" s="1"/>
  <c r="O94" i="1" s="1"/>
  <c r="P94" i="1" s="1"/>
  <c r="Q94" i="1" s="1"/>
  <c r="R94" i="1" s="1"/>
  <c r="S94" i="1" s="1"/>
  <c r="T94" i="1" s="1"/>
  <c r="I94" i="1"/>
  <c r="H94" i="1"/>
  <c r="I95" i="1" s="1"/>
  <c r="L93" i="1"/>
  <c r="L92" i="21" l="1"/>
  <c r="M92" i="21"/>
  <c r="M168" i="21"/>
  <c r="M27" i="21"/>
  <c r="C92" i="21"/>
  <c r="L128" i="21"/>
  <c r="L137" i="21" s="1"/>
  <c r="F135" i="21"/>
  <c r="F137" i="21" s="1"/>
  <c r="I128" i="21"/>
  <c r="I137" i="21" s="1"/>
  <c r="N92" i="21"/>
  <c r="M128" i="21"/>
  <c r="M137" i="21" s="1"/>
  <c r="G135" i="21"/>
  <c r="G137" i="21" s="1"/>
  <c r="I27" i="21"/>
  <c r="H128" i="21"/>
  <c r="H137" i="21" s="1"/>
  <c r="N135" i="21"/>
  <c r="K168" i="21"/>
  <c r="J27" i="21"/>
  <c r="L168" i="21"/>
  <c r="K27" i="21"/>
  <c r="C135" i="21"/>
  <c r="K128" i="21"/>
  <c r="K137" i="21" s="1"/>
  <c r="N168" i="21"/>
  <c r="F92" i="21"/>
  <c r="N128" i="21"/>
  <c r="J128" i="21"/>
  <c r="J137" i="21" s="1"/>
  <c r="L27" i="21"/>
  <c r="D27" i="21"/>
  <c r="H92" i="21"/>
  <c r="C128" i="21"/>
  <c r="L95" i="1"/>
  <c r="M93" i="1"/>
  <c r="L207" i="1"/>
  <c r="M205" i="1"/>
  <c r="J218" i="1"/>
  <c r="K211" i="1"/>
  <c r="K212" i="1"/>
  <c r="K213" i="1"/>
  <c r="K214" i="1"/>
  <c r="K215" i="1"/>
  <c r="K216" i="1"/>
  <c r="J225" i="1"/>
  <c r="K225" i="1" s="1"/>
  <c r="K221" i="1"/>
  <c r="K222" i="1"/>
  <c r="K223" i="1"/>
  <c r="I232" i="1"/>
  <c r="I236" i="1" s="1"/>
  <c r="J232" i="1"/>
  <c r="K230" i="1"/>
  <c r="L232" i="1"/>
  <c r="L236" i="1" s="1"/>
  <c r="M232" i="1"/>
  <c r="M236" i="1" s="1"/>
  <c r="N232" i="1"/>
  <c r="N236" i="1" s="1"/>
  <c r="O232" i="1"/>
  <c r="O236" i="1" s="1"/>
  <c r="P232" i="1"/>
  <c r="P236" i="1" s="1"/>
  <c r="Q232" i="1"/>
  <c r="Q236" i="1" s="1"/>
  <c r="R232" i="1"/>
  <c r="R236" i="1" s="1"/>
  <c r="S232" i="1"/>
  <c r="S236" i="1" s="1"/>
  <c r="T232" i="1"/>
  <c r="T236" i="1" s="1"/>
  <c r="K231" i="1"/>
  <c r="K233" i="1"/>
  <c r="K234" i="1"/>
  <c r="K240" i="1"/>
  <c r="K241" i="1"/>
  <c r="K242" i="1"/>
  <c r="K244" i="1"/>
  <c r="K252" i="1"/>
  <c r="J258" i="1"/>
  <c r="K258" i="1" s="1"/>
  <c r="K255" i="1"/>
  <c r="K256" i="1"/>
  <c r="F5" i="21"/>
  <c r="G3" i="21"/>
  <c r="F117" i="21"/>
  <c r="G115" i="21"/>
  <c r="D128" i="21"/>
  <c r="E121" i="21"/>
  <c r="E122" i="21"/>
  <c r="E123" i="21"/>
  <c r="E124" i="21"/>
  <c r="E125" i="21"/>
  <c r="E126" i="21"/>
  <c r="D135" i="21"/>
  <c r="E135" i="21" s="1"/>
  <c r="E131" i="21"/>
  <c r="E132" i="21"/>
  <c r="E133" i="21"/>
  <c r="C142" i="21"/>
  <c r="C146" i="21" s="1"/>
  <c r="D142" i="21"/>
  <c r="E140" i="21"/>
  <c r="F142" i="21"/>
  <c r="F146" i="21" s="1"/>
  <c r="G142" i="21"/>
  <c r="G146" i="21" s="1"/>
  <c r="H142" i="21"/>
  <c r="H146" i="21" s="1"/>
  <c r="I142" i="21"/>
  <c r="I146" i="21" s="1"/>
  <c r="J142" i="21"/>
  <c r="J146" i="21" s="1"/>
  <c r="K142" i="21"/>
  <c r="K146" i="21" s="1"/>
  <c r="L142" i="21"/>
  <c r="L146" i="21" s="1"/>
  <c r="M142" i="21"/>
  <c r="M146" i="21" s="1"/>
  <c r="N142" i="21"/>
  <c r="N146" i="21" s="1"/>
  <c r="E141" i="21"/>
  <c r="E143" i="21"/>
  <c r="E144" i="21"/>
  <c r="E150" i="21"/>
  <c r="E151" i="21"/>
  <c r="E152" i="21"/>
  <c r="E154" i="21"/>
  <c r="E162" i="21"/>
  <c r="D168" i="21"/>
  <c r="E168" i="21" s="1"/>
  <c r="E165" i="21"/>
  <c r="E166" i="21"/>
  <c r="C137" i="21" l="1"/>
  <c r="C153" i="21" s="1"/>
  <c r="C156" i="21" s="1"/>
  <c r="C158" i="21" s="1"/>
  <c r="C160" i="21" s="1"/>
  <c r="N137" i="21"/>
  <c r="N153" i="21"/>
  <c r="N156" i="21" s="1"/>
  <c r="N158" i="21" s="1"/>
  <c r="N160" i="21" s="1"/>
  <c r="M153" i="21"/>
  <c r="M156" i="21" s="1"/>
  <c r="M158" i="21" s="1"/>
  <c r="M160" i="21" s="1"/>
  <c r="L153" i="21"/>
  <c r="L156" i="21" s="1"/>
  <c r="L158" i="21" s="1"/>
  <c r="L160" i="21" s="1"/>
  <c r="K153" i="21"/>
  <c r="K156" i="21" s="1"/>
  <c r="K158" i="21" s="1"/>
  <c r="K160" i="21" s="1"/>
  <c r="J153" i="21"/>
  <c r="J156" i="21" s="1"/>
  <c r="J158" i="21" s="1"/>
  <c r="J160" i="21" s="1"/>
  <c r="I153" i="21"/>
  <c r="I156" i="21" s="1"/>
  <c r="I158" i="21" s="1"/>
  <c r="I160" i="21" s="1"/>
  <c r="H153" i="21"/>
  <c r="H156" i="21" s="1"/>
  <c r="H158" i="21" s="1"/>
  <c r="H160" i="21" s="1"/>
  <c r="G153" i="21"/>
  <c r="G156" i="21" s="1"/>
  <c r="G158" i="21" s="1"/>
  <c r="G160" i="21" s="1"/>
  <c r="F153" i="21"/>
  <c r="F156" i="21" s="1"/>
  <c r="F158" i="21" s="1"/>
  <c r="F160" i="21" s="1"/>
  <c r="E142" i="21"/>
  <c r="D146" i="21"/>
  <c r="D137" i="21"/>
  <c r="E128" i="21"/>
  <c r="G117" i="21"/>
  <c r="H115" i="21"/>
  <c r="G5" i="21"/>
  <c r="H3" i="21"/>
  <c r="T243" i="1"/>
  <c r="T246" i="1" s="1"/>
  <c r="T248" i="1" s="1"/>
  <c r="T250" i="1" s="1"/>
  <c r="S243" i="1"/>
  <c r="S246" i="1" s="1"/>
  <c r="S248" i="1" s="1"/>
  <c r="S250" i="1" s="1"/>
  <c r="R243" i="1"/>
  <c r="R246" i="1" s="1"/>
  <c r="R248" i="1" s="1"/>
  <c r="R250" i="1" s="1"/>
  <c r="Q243" i="1"/>
  <c r="Q246" i="1" s="1"/>
  <c r="Q248" i="1" s="1"/>
  <c r="Q250" i="1" s="1"/>
  <c r="P243" i="1"/>
  <c r="P246" i="1" s="1"/>
  <c r="P248" i="1" s="1"/>
  <c r="P250" i="1" s="1"/>
  <c r="O243" i="1"/>
  <c r="O246" i="1" s="1"/>
  <c r="O248" i="1" s="1"/>
  <c r="O250" i="1" s="1"/>
  <c r="N243" i="1"/>
  <c r="N246" i="1" s="1"/>
  <c r="N248" i="1" s="1"/>
  <c r="N250" i="1" s="1"/>
  <c r="M243" i="1"/>
  <c r="M246" i="1" s="1"/>
  <c r="M248" i="1" s="1"/>
  <c r="M250" i="1" s="1"/>
  <c r="L243" i="1"/>
  <c r="L246" i="1" s="1"/>
  <c r="L248" i="1" s="1"/>
  <c r="L250" i="1" s="1"/>
  <c r="K232" i="1"/>
  <c r="J236" i="1"/>
  <c r="I243" i="1"/>
  <c r="I246" i="1" s="1"/>
  <c r="I248" i="1" s="1"/>
  <c r="I250" i="1" s="1"/>
  <c r="J227" i="1"/>
  <c r="K218" i="1"/>
  <c r="M207" i="1"/>
  <c r="N205" i="1"/>
  <c r="M95" i="1"/>
  <c r="N93" i="1"/>
  <c r="N95" i="1" l="1"/>
  <c r="O93" i="1"/>
  <c r="N207" i="1"/>
  <c r="O205" i="1"/>
  <c r="J243" i="1"/>
  <c r="K236" i="1"/>
  <c r="H5" i="21"/>
  <c r="I3" i="21"/>
  <c r="H117" i="21"/>
  <c r="I115" i="21"/>
  <c r="D153" i="21"/>
  <c r="E146" i="21"/>
  <c r="E153" i="21" l="1"/>
  <c r="D156" i="21"/>
  <c r="I117" i="21"/>
  <c r="J115" i="21"/>
  <c r="I5" i="21"/>
  <c r="J3" i="21"/>
  <c r="K243" i="1"/>
  <c r="J246" i="1"/>
  <c r="O207" i="1"/>
  <c r="P205" i="1"/>
  <c r="O95" i="1"/>
  <c r="P93" i="1"/>
  <c r="P95" i="1" l="1"/>
  <c r="Q93" i="1"/>
  <c r="P207" i="1"/>
  <c r="Q205" i="1"/>
  <c r="K246" i="1"/>
  <c r="J248" i="1"/>
  <c r="J5" i="21"/>
  <c r="K3" i="21"/>
  <c r="J117" i="21"/>
  <c r="K115" i="21"/>
  <c r="E156" i="21"/>
  <c r="D158" i="21"/>
  <c r="E158" i="21" l="1"/>
  <c r="D160" i="21"/>
  <c r="E160" i="21" s="1"/>
  <c r="K117" i="21"/>
  <c r="L115" i="21"/>
  <c r="K5" i="21"/>
  <c r="L3" i="21"/>
  <c r="K248" i="1"/>
  <c r="J250" i="1"/>
  <c r="K250" i="1" s="1"/>
  <c r="Q207" i="1"/>
  <c r="R205" i="1"/>
  <c r="Q95" i="1"/>
  <c r="R93" i="1"/>
  <c r="R95" i="1" l="1"/>
  <c r="S93" i="1"/>
  <c r="R207" i="1"/>
  <c r="S205" i="1"/>
  <c r="L5" i="21"/>
  <c r="M3" i="21"/>
  <c r="L117" i="21"/>
  <c r="M115" i="21"/>
  <c r="M117" i="21" l="1"/>
  <c r="N115" i="21"/>
  <c r="N117" i="21" s="1"/>
  <c r="M5" i="21"/>
  <c r="N3" i="21"/>
  <c r="N5" i="21" s="1"/>
  <c r="S207" i="1"/>
  <c r="T205" i="1"/>
  <c r="T207" i="1" s="1"/>
  <c r="S95" i="1"/>
  <c r="T93" i="1"/>
  <c r="T95" i="1" s="1"/>
</calcChain>
</file>

<file path=xl/sharedStrings.xml><?xml version="1.0" encoding="utf-8"?>
<sst xmlns="http://schemas.openxmlformats.org/spreadsheetml/2006/main" count="2868" uniqueCount="317">
  <si>
    <t>FORMAT CIAXLONE REPORT</t>
  </si>
  <si>
    <t>REPORT SETTINGS</t>
  </si>
  <si>
    <t>Description:</t>
  </si>
  <si>
    <t>Period Balances Report</t>
  </si>
  <si>
    <t>Narration:</t>
  </si>
  <si>
    <t/>
  </si>
  <si>
    <t>Created By:</t>
  </si>
  <si>
    <t>HOFFMANKT1 - 08-Oct-2018 11:37:45</t>
  </si>
  <si>
    <t>Destination:</t>
  </si>
  <si>
    <t>Allow Change=Y;Drilldown Mode=None;Eval Vars In Excel Formulas=N;Destination=AnotherSheet;Output Type=ExcelWorkbook12;Sheet Name=Sheet1Report;Display Gridlines=N;Display Row and Column Headings=Y;Display Sheet Tabs=Y;Display PageBreaks=N;Collapse Groups=N;Standard Report=N</t>
  </si>
  <si>
    <t>Publishing:</t>
  </si>
  <si>
    <t>File Title=Period Balances Report;Display Height=200;Link Options=None</t>
  </si>
  <si>
    <t>Protection:</t>
  </si>
  <si>
    <t>Protect Sheets=N;Protect Workbooks=N;Structure=N;Windows=N;ReadOnly=N</t>
  </si>
  <si>
    <t>REPORT VARIABLES</t>
  </si>
  <si>
    <t>Variable</t>
  </si>
  <si>
    <t>Description</t>
  </si>
  <si>
    <t>Type/Edit</t>
  </si>
  <si>
    <t>Value</t>
  </si>
  <si>
    <t>Field Dict Code</t>
  </si>
  <si>
    <t>List Values</t>
  </si>
  <si>
    <t>Variable 1:</t>
  </si>
  <si>
    <t>GLBUDLDG</t>
  </si>
  <si>
    <t>GL Budget Ledger</t>
  </si>
  <si>
    <t>AlphaNumeric;Y;Y;Y;Specified;200;0</t>
  </si>
  <si>
    <t>24GLBUD</t>
  </si>
  <si>
    <t>Variable 2:</t>
  </si>
  <si>
    <t>PJBUDLDG</t>
  </si>
  <si>
    <t>PJ Budget Ledger</t>
  </si>
  <si>
    <t>24PJBUD</t>
  </si>
  <si>
    <t>Variable 3:</t>
  </si>
  <si>
    <t>WSNAME</t>
  </si>
  <si>
    <t>Budget Worksheet Name</t>
  </si>
  <si>
    <t>Variable 4:</t>
  </si>
  <si>
    <t>WSVERS</t>
  </si>
  <si>
    <t>Budget Worksheet Version</t>
  </si>
  <si>
    <t>Variable 5:</t>
  </si>
  <si>
    <t>GLCURBUD</t>
  </si>
  <si>
    <t>Prev GL Budget Ledger</t>
  </si>
  <si>
    <t>23GLBUD</t>
  </si>
  <si>
    <t>Variable 6:</t>
  </si>
  <si>
    <t>PJCURBUD</t>
  </si>
  <si>
    <t>Prev PJ Budget Ledger</t>
  </si>
  <si>
    <t>23PJBUD</t>
  </si>
  <si>
    <t>Variable 7:</t>
  </si>
  <si>
    <t>PREVWSNAME</t>
  </si>
  <si>
    <t>Prev Budget Worksheet Name</t>
  </si>
  <si>
    <t>Variable 8:</t>
  </si>
  <si>
    <t>PREVWSVERS</t>
  </si>
  <si>
    <t>Prev Budget Worksheet Version</t>
  </si>
  <si>
    <t>Variable 9:</t>
  </si>
  <si>
    <t>ENTITY</t>
  </si>
  <si>
    <t>Entity</t>
  </si>
  <si>
    <t>List;Y;Y;Y;Specified;200;0</t>
  </si>
  <si>
    <t>10</t>
  </si>
  <si>
    <t>List=DropDownList;ChartComponent=GLCHART;1;HideInactive=N;Display=CodeDescription</t>
  </si>
  <si>
    <t>Variable 10:</t>
  </si>
  <si>
    <t>BUDYEAR</t>
  </si>
  <si>
    <t>Budget Year (eg 2018/19)</t>
  </si>
  <si>
    <t>2023/24</t>
  </si>
  <si>
    <t>Variable 11:</t>
  </si>
  <si>
    <t>LTP</t>
  </si>
  <si>
    <t>LTP or Annual Plan</t>
  </si>
  <si>
    <t>List=DropDownList;Display=CodeDescription;LTP;Long Term Plan;APLAN;Annual Plan</t>
  </si>
  <si>
    <t>Variable 12:</t>
  </si>
  <si>
    <t>OUTCOMELVL1</t>
  </si>
  <si>
    <t>Outcome Level 1</t>
  </si>
  <si>
    <t>List;Y;N;Y;Specified;200;0;Report</t>
  </si>
  <si>
    <t>%</t>
  </si>
  <si>
    <t>List=DropDownList;Display=CodeDescription;SelectionCode=NYOUTCOM;HideInactive=N;Sort=ValueField;Order=Asc;%;FOR WHOLE OF COUNCIL</t>
  </si>
  <si>
    <t>COLUMN DEFINITION</t>
  </si>
  <si>
    <t xml:space="preserve"> </t>
  </si>
  <si>
    <t>Name:</t>
  </si>
  <si>
    <t>GLOPEX</t>
  </si>
  <si>
    <t>Data Source:</t>
  </si>
  <si>
    <t>Period Balances (Financial System Administration) (7e5d697e-f5c0-4e46-9a75-fbf2d917a7bf)</t>
  </si>
  <si>
    <t>Parameters:</t>
  </si>
  <si>
    <t>ChartName=GLCHART;EnableCommitmentColumns=Y</t>
  </si>
  <si>
    <t>Drilldown:</t>
  </si>
  <si>
    <t>Heading Start Row=1;Heading Rows=4;Offline Min Rows=50;SecAttLinks=Y;CombOfflineShts=N;DD Link Cols Type=All</t>
  </si>
  <si>
    <t>Column Name:</t>
  </si>
  <si>
    <t>BUD</t>
  </si>
  <si>
    <t>YR1</t>
  </si>
  <si>
    <t>Variance</t>
  </si>
  <si>
    <t>YR2</t>
  </si>
  <si>
    <t>YR3</t>
  </si>
  <si>
    <t>YR4</t>
  </si>
  <si>
    <t>YR5</t>
  </si>
  <si>
    <t>YR6</t>
  </si>
  <si>
    <t>YR7</t>
  </si>
  <si>
    <t>YR8</t>
  </si>
  <si>
    <t>YR9</t>
  </si>
  <si>
    <t>YR10</t>
  </si>
  <si>
    <t>Action:</t>
  </si>
  <si>
    <t>Sum</t>
  </si>
  <si>
    <t>UserDefined</t>
  </si>
  <si>
    <t>Field:</t>
  </si>
  <si>
    <t>F1Lpb_BalanceAmount1</t>
  </si>
  <si>
    <t>F1Lpb_BalanceAmount2</t>
  </si>
  <si>
    <t>Details:</t>
  </si>
  <si>
    <t>{F1Lpb_Period} between ('1' AND '12') AND {F1La_LedgerName} = '{&amp;GLCURBUD}'</t>
  </si>
  <si>
    <t>{F1Lpb_Period} between ('1' AND '12') AND {F1La_LedgerName} = '{&amp;GLBUDLDG}'</t>
  </si>
  <si>
    <t>{F1Lpb_Period} = '22' AND {F1La_LedgerName} = '{&amp;GLBUDLDG}'</t>
  </si>
  <si>
    <t>{F1Lpb_Period} = '23' AND {F1La_LedgerName} = '{&amp;GLBUDLDG}'</t>
  </si>
  <si>
    <t>{F1Lpb_Period} = '24' AND {F1La_LedgerName} = '{&amp;GLBUDLDG}'</t>
  </si>
  <si>
    <t>{F1Lpb_Period} = '25' AND {F1La_LedgerName} = '{&amp;GLBUDLDG}'</t>
  </si>
  <si>
    <t>{F1Lpb_Period} = '26' AND {F1La_LedgerName} = '{&amp;GLBUDLDG}'</t>
  </si>
  <si>
    <t>{F1Lpb_Period} = '27' AND {F1La_LedgerName} = '{&amp;GLBUDLDG}'</t>
  </si>
  <si>
    <t>{F1Lpb_Period} = '28' AND {F1La_LedgerName} = '{&amp;GLBUDLDG}'</t>
  </si>
  <si>
    <t>{F1Lpb_Period} = '29' AND {F1La_LedgerName} = '{&amp;GLBUDLDG}'</t>
  </si>
  <si>
    <t>{F1Lpb_Period} = '30' AND {F1La_LedgerName} = '{&amp;GLBUDLDG}'</t>
  </si>
  <si>
    <t>Display:</t>
  </si>
  <si>
    <t>Y</t>
  </si>
  <si>
    <t>N;'{&amp;LTP}' = 'LTP'</t>
  </si>
  <si>
    <t>N;'{&amp;LTP}' = 'APLAN'</t>
  </si>
  <si>
    <t>Use Column=Y;Display Column=Y;Title=Description;Title same as Column Name=Y;Type=SameAsColumn;Display Format Type=DefaultForType;Display Width=100;Link Options=None;Total Line Type=Automatic</t>
  </si>
  <si>
    <t>Use Column=Y;Display Column=Y;Title=BUD;Title same as Column Name=Y;Type=SameAsColumn;Display Format Type=DefaultForType;Display Format=#,##0.00~sc~(#,##0.00);Display Width=100;Link Options=None;Total Line Type=Automatic</t>
  </si>
  <si>
    <t>Use Column=Y;Display Column=Y;Title=YR1;Title same as Column Name=Y;Type=SameAsColumn;Display Format Type=DefaultForType;Display Format=#,##0.00~sc~(#,##0.00);Display Width=100;Link Options=None;Total Line Type=Automatic</t>
  </si>
  <si>
    <t>Use Column=Y;Display Column=Y;Title=Variance;Title same as Column Name=Y;Type=SameAsColumn;Display Format Type=DefaultForType;Display Width=100;Link Options=None;Total Line Type=None</t>
  </si>
  <si>
    <t>Use Column=Y;Display Column=Y;Title=YR2;Title same as Column Name=Y;Type=SameAsColumn;Display Format Type=DefaultForType;Display Format=#,##0.00~sc~(#,##0.00);Display Width=100;Link Options=None;Total Line Type=Automatic</t>
  </si>
  <si>
    <t>GLCAPEX</t>
  </si>
  <si>
    <t>PJCAPEX</t>
  </si>
  <si>
    <t>ChartName=PJCHART;EnableCommitmentColumns=Y</t>
  </si>
  <si>
    <t>{F1Lpb_Period} between ('1' AND '12') AND {F1La_LedgerName} = '{&amp;PJCURBUD}'</t>
  </si>
  <si>
    <t>{F1Lpb_Period} between ('1' AND '12') AND {F1La_LedgerName} = '{&amp;PJBUDLDG}'</t>
  </si>
  <si>
    <t>{F1Lpb_Period} = '22' AND {F1La_LedgerName} = '{&amp;PJBUDLDG}'</t>
  </si>
  <si>
    <t>{F1Lpb_Period} = '23' AND {F1La_LedgerName} = '{&amp;PJBUDLDG}'</t>
  </si>
  <si>
    <t>{F1Lpb_Period} = '24' AND {F1La_LedgerName} = '{&amp;PJBUDLDG}'</t>
  </si>
  <si>
    <t>{F1Lpb_Period} = '25' AND {F1La_LedgerName} = '{&amp;PJBUDLDG}'</t>
  </si>
  <si>
    <t>{F1Lpb_Period} = '26' AND {F1La_LedgerName} = '{&amp;PJBUDLDG}'</t>
  </si>
  <si>
    <t>{F1Lpb_Period} = '27' AND {F1La_LedgerName} = '{&amp;PJBUDLDG}'</t>
  </si>
  <si>
    <t>{F1Lpb_Period} = '28' AND {F1La_LedgerName} = '{&amp;PJBUDLDG}'</t>
  </si>
  <si>
    <t>{F1Lpb_Period} = '29' AND {F1La_LedgerName} = '{&amp;PJBUDLDG}'</t>
  </si>
  <si>
    <t>{F1Lpb_Period} = '30' AND {F1La_LedgerName} = '{&amp;PJBUDLDG}'</t>
  </si>
  <si>
    <t>FIS_ADJUST_GL</t>
  </si>
  <si>
    <t>Budget Administrator Worksheet Data (Budgeting) (d370d636-d2fe-4425-a64f-f9b5f62faf76)</t>
  </si>
  <si>
    <t>DataSourceType=CiADataSource;WorksheetTypeName=FIS_ADJUST_GL</t>
  </si>
  <si>
    <t>Heading Start Row=1;Heading Rows=4;Offline Min Rows=50;SecAttLinks=True;CombOfflineShts=False;DD Link Cols Type=All</t>
  </si>
  <si>
    <t>FISCategoryOpex</t>
  </si>
  <si>
    <t>PrevYrAmount</t>
  </si>
  <si>
    <t>Year1Amount</t>
  </si>
  <si>
    <t>Year2Amount</t>
  </si>
  <si>
    <t>Year3Amount</t>
  </si>
  <si>
    <t>Year4Amount</t>
  </si>
  <si>
    <t>Year5Amount</t>
  </si>
  <si>
    <t>Year6Amount</t>
  </si>
  <si>
    <t>Year7Amount</t>
  </si>
  <si>
    <t>Year8Amount</t>
  </si>
  <si>
    <t>Year9Amount</t>
  </si>
  <si>
    <t>Year10Amount</t>
  </si>
  <si>
    <t>Display</t>
  </si>
  <si>
    <t>FISCATOPEX</t>
  </si>
  <si>
    <t>{WorksheetName} = '{&amp;PREVWSNAME}' AND {WorksheetVers} = '{&amp;PREVWSVERS}'</t>
  </si>
  <si>
    <t>{WorksheetName} = '{&amp;WSNAME}' AND {WorksheetVers} = '{&amp;WSVERS}'</t>
  </si>
  <si>
    <t>Use Column=Y;Display Column=Y;Title=FISCategory Opex;Title same as Column Name=Y;Type=SameAsColumn;Display Format Type=DefaultForType;Display Width=100;Link Options=None;Total Line Type=Automatic</t>
  </si>
  <si>
    <t>Use Column=Y;Display Column=Y;Title=Prev Yr Amount;Title same as Column Name=Y;Type=SameAsColumn;Display Format Type=DefaultForType;Display Format=#,##0.00~sc~(#,##0.00);Display Width=100;Link Options=None;Total Line Type=Automatic</t>
  </si>
  <si>
    <t>Use Column=Y;Display Column=Y;Title=Year 1Amount;Title same as Column Name=Y;Type=SameAsColumn;Display Format Type=DefaultForType;Display Format=#,##0.00~sc~(#,##0.00);Display Width=100;Link Options=None;Total Line Type=Automatic</t>
  </si>
  <si>
    <t>Use Column=Y;Display Column=Y;Title=Year 2Amount;Title same as Column Name=Y;Type=SameAsColumn;Display Format Type=DefaultForType;Display Format=#,##0.00~sc~(#,##0.00);Display Width=100;Link Options=None;Total Line Type=Automatic</t>
  </si>
  <si>
    <t>Use Column=Y;Display Column=Y;Title=Year 3Amount;Title same as Column Name=Y;Type=SameAsColumn;Display Format Type=DefaultForType;Display Format=#,##0.00~sc~(#,##0.00);Display Width=100;Link Options=None;Total Line Type=Automatic</t>
  </si>
  <si>
    <t>Use Column=Y;Display Column=Y;Title=Year 4Amount;Title same as Column Name=Y;Type=SameAsColumn;Display Format Type=DefaultForType;Display Format=#,##0.00~sc~(#,##0.00);Display Width=100;Link Options=None;Total Line Type=Automatic</t>
  </si>
  <si>
    <t>Use Column=Y;Display Column=Y;Title=Year 5Amount;Title same as Column Name=Y;Type=SameAsColumn;Display Format Type=DefaultForType;Display Format=#,##0.00~sc~(#,##0.00);Display Width=100;Link Options=None;Total Line Type=Automatic</t>
  </si>
  <si>
    <t>Use Column=Y;Display Column=Y;Title=Year 6Amount;Title same as Column Name=Y;Type=SameAsColumn;Display Format Type=DefaultForType;Display Format=#,##0.00~sc~(#,##0.00);Display Width=100;Link Options=None;Total Line Type=Automatic</t>
  </si>
  <si>
    <t>Use Column=Y;Display Column=Y;Title=Year 7Amount;Title same as Column Name=Y;Type=SameAsColumn;Display Format Type=DefaultForType;Display Format=#,##0.00~sc~(#,##0.00);Display Width=100;Link Options=None;Total Line Type=Automatic</t>
  </si>
  <si>
    <t>Use Column=Y;Display Column=Y;Title=Year 8Amount;Title same as Column Name=Y;Type=SameAsColumn;Display Format Type=DefaultForType;Display Format=#,##0.00~sc~(#,##0.00);Display Width=100;Link Options=None;Total Line Type=Automatic</t>
  </si>
  <si>
    <t>Use Column=Y;Display Column=Y;Title=Year 9Amount;Title same as Column Name=Y;Type=SameAsColumn;Display Format Type=DefaultForType;Display Format=#,##0.00~sc~(#,##0.00);Display Width=100;Link Options=None;Total Line Type=Automatic</t>
  </si>
  <si>
    <t>Use Column=Y;Display Column=Y;Title=Year 10Amount;Title same as Column Name=Y;Type=SameAsColumn;Display Format Type=DefaultForType;Display Format=#,##0.00~sc~(#,##0.00);Display Width=100;Link Options=None;Total Line Type=Automatic</t>
  </si>
  <si>
    <t>FIS_ADJUST_RATES_GL</t>
  </si>
  <si>
    <t>DataSourceType=CiADataSource;WorksheetTypeName=FIS_ADJUST_RATES_GL</t>
  </si>
  <si>
    <t>ROW COMMANDS</t>
  </si>
  <si>
    <t>Updated on 06-Mar-2024 12:58:13 by user GRIFF1I</t>
  </si>
  <si>
    <t>Command</t>
  </si>
  <si>
    <t>Details</t>
  </si>
  <si>
    <t>Selection</t>
  </si>
  <si>
    <t>Search</t>
  </si>
  <si>
    <t>Value (Fr)</t>
  </si>
  <si>
    <t>Value (To)</t>
  </si>
  <si>
    <t>h.COLUMNS</t>
  </si>
  <si>
    <t>FUNDING IMPACT STATEMENT</t>
  </si>
  <si>
    <t>h.SET</t>
  </si>
  <si>
    <t>Level 1</t>
  </si>
  <si>
    <t>{Entity} = '{&amp;ENTITY}' AND {F1Ldg_LdgName} one of ('{&amp;GLBUDLDG}, {&amp;GLCURBUD}') AND {Activity} between ('1000' AND '1999') AND {Capex_or_Opex} = 'OPEX' AND {NYActivityOutcome1} like '{&amp;OUTCOMELVL1}'</t>
  </si>
  <si>
    <t>FOR THE WHOLE OF COUNCIL</t>
  </si>
  <si>
    <t>h.*</t>
  </si>
  <si>
    <t>{&amp;LTP}</t>
  </si>
  <si>
    <t>{&amp;BUDYEAR}</t>
  </si>
  <si>
    <t>h.FACTOR</t>
  </si>
  <si>
    <t>.001</t>
  </si>
  <si>
    <t>All</t>
  </si>
  <si>
    <t>$000s</t>
  </si>
  <si>
    <t>h.SIGN</t>
  </si>
  <si>
    <t>Credit</t>
  </si>
  <si>
    <t>Sources of operating funding</t>
  </si>
  <si>
    <t>h.LIST</t>
  </si>
  <si>
    <t>{FIS_Category___OPEX};{FIS_Category___OPEX_Description}</t>
  </si>
  <si>
    <t>FIS_Category___OPEX</t>
  </si>
  <si>
    <t>=</t>
  </si>
  <si>
    <t>120</t>
  </si>
  <si>
    <t>130</t>
  </si>
  <si>
    <t>140</t>
  </si>
  <si>
    <t>160</t>
  </si>
  <si>
    <t>Total operating funding (A)</t>
  </si>
  <si>
    <t>*</t>
  </si>
  <si>
    <t>150</t>
  </si>
  <si>
    <t>Debit</t>
  </si>
  <si>
    <t>Applications of operating funding</t>
  </si>
  <si>
    <t>200</t>
  </si>
  <si>
    <t>210</t>
  </si>
  <si>
    <t>230</t>
  </si>
  <si>
    <t>Total applications of operating funding (B)</t>
  </si>
  <si>
    <t>Surplus (deficit) of operating funding (A-B)</t>
  </si>
  <si>
    <t>220</t>
  </si>
  <si>
    <t>500</t>
  </si>
  <si>
    <t>Depreciation</t>
  </si>
  <si>
    <t>Entity = '{&amp;ENTITY}' AND F1Ldg_LdgName one of ({&amp;GLBUDLDG}, {&amp;GLCURBUD}) AND NYActivityOutcome1 like '{&amp;OUTCOMELVL1}'</t>
  </si>
  <si>
    <t>Sources of capital funding (GL)</t>
  </si>
  <si>
    <t>{FIS_Category___CAPEX};{FIS_Category___CAPEX_Description}</t>
  </si>
  <si>
    <t>FIS_Category___CAPEX</t>
  </si>
  <si>
    <t>300</t>
  </si>
  <si>
    <t>310</t>
  </si>
  <si>
    <t>Increase (decrease) in debt</t>
  </si>
  <si>
    <t>320</t>
  </si>
  <si>
    <t>330</t>
  </si>
  <si>
    <t>Total sources of capital funding (C)</t>
  </si>
  <si>
    <t>Applications of capital funding</t>
  </si>
  <si>
    <t>Increase (decrease) in reserves</t>
  </si>
  <si>
    <t>Increase (decrease) in investments</t>
  </si>
  <si>
    <t>Total applications of capital funding (D)</t>
  </si>
  <si>
    <t>Entity = '{&amp;ENTITY}' AND F1Ldg_LdgName one of ({&amp;PJBUDLDG}, {&amp;PJCURBUD}) AND Capex_or_Opex = 'CAPEX' AND Activity between ('2000' AND '2999') AND NYActivityOutcome1 like '{&amp;OUTCOMELVL1}'</t>
  </si>
  <si>
    <t>Sources of capital funding (PJ)</t>
  </si>
  <si>
    <t>Capital expenditure</t>
  </si>
  <si>
    <t>h.DISPLAY</t>
  </si>
  <si>
    <t>Project_Type</t>
  </si>
  <si>
    <t>GU</t>
  </si>
  <si>
    <t>LU</t>
  </si>
  <si>
    <t>CR</t>
  </si>
  <si>
    <t>FIS_ADJUST_GL_OPEX (adjustments worksheet)</t>
  </si>
  <si>
    <t>{WorksheetName} one of ({&amp;WSNAME}, {&amp;PREVWSNAME}) AND {WorksheetVers} one of ({&amp;WSVERS}, {&amp;PREVWSVERS}) AND {OUTCOME} like '{&amp;OUTCOMELVL1}'</t>
  </si>
  <si>
    <t>{FISCATOPEX};{FISCATOPEX}</t>
  </si>
  <si>
    <t>100</t>
  </si>
  <si>
    <t>110</t>
  </si>
  <si>
    <t>FIS_ADJUST_RATES_GL_OPEX (adjustments worksheet)</t>
  </si>
  <si>
    <t>FIS_ADJUST_GL_CAPEX (adjustments worksheet)</t>
  </si>
  <si>
    <t>{WorksheetName} one of ({&amp;WSNAME}, {&amp;PREVWSNAME}) AND {WorksheetVers}  one of ({&amp;WSVERS}, {&amp;PREVWSVERS}) AND {OUTCOME} like '{&amp;OUTCOMELVL1}'</t>
  </si>
  <si>
    <t>{FISCATCAPEX};{FISCATCAPEX}</t>
  </si>
  <si>
    <t>FISCATCAPEX</t>
  </si>
  <si>
    <t>700</t>
  </si>
  <si>
    <t>Increase (decrease) in debt (adjustments that add into final figure below)</t>
  </si>
  <si>
    <t>600</t>
  </si>
  <si>
    <t>Increase (decrease) in investments (adjustments that add into final figure below)</t>
  </si>
  <si>
    <t>FINAL REPORT BELOW (ALL SOURCES ABOVE ADDED TOGETHER)</t>
  </si>
  <si>
    <t>FOR WHOLE OF COUNCIL</t>
  </si>
  <si>
    <t>General rates, uniform annual general charges, rates penalties</t>
  </si>
  <si>
    <t>Targeted rates (other than a targeted rate for water supply)</t>
  </si>
  <si>
    <t>Subsidies and grants for operating purposes</t>
  </si>
  <si>
    <t>Fees and charges</t>
  </si>
  <si>
    <t>Interest and dividends from investments</t>
  </si>
  <si>
    <t>Local authorities fuel tax, fines, infringement fees, and other receipts</t>
  </si>
  <si>
    <t>Payments to staff and suppliers</t>
  </si>
  <si>
    <t>Finance costs</t>
  </si>
  <si>
    <t>Other operating funding applications</t>
  </si>
  <si>
    <t>Sources of capital funding</t>
  </si>
  <si>
    <t>Subsidies and grants for capital expenditure</t>
  </si>
  <si>
    <t>Development and financial contributions</t>
  </si>
  <si>
    <t>Gross proceeds from sales of assets</t>
  </si>
  <si>
    <t>Lump sum contributions</t>
  </si>
  <si>
    <t>Surplus (deficit) of capital funding (C-D)</t>
  </si>
  <si>
    <t>Funding balance ((A-B) + (C-D))</t>
  </si>
  <si>
    <t>Expenses for this activity grouping include the following depreciation/amortisation charge</t>
  </si>
  <si>
    <t>Internal charges and overheads recovered</t>
  </si>
  <si>
    <t>Internal charges and overheads applied</t>
  </si>
  <si>
    <t>Total of internal charges</t>
  </si>
  <si>
    <t>DefnSheetName=_defntemp_</t>
  </si>
  <si>
    <t>2024/25</t>
  </si>
  <si>
    <t>Local authorities fuel tax, fines, infri</t>
  </si>
  <si>
    <t>NA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</si>
  <si>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</si>
  <si>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</si>
  <si>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</si>
  <si>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</si>
  <si>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</si>
  <si>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</si>
  <si>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</si>
  <si>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</si>
  <si>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</si>
  <si>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LTP Amendment</t>
  </si>
  <si>
    <t>Internal charges</t>
  </si>
  <si>
    <t xml:space="preserve">10.1 Organisational Projects </t>
  </si>
  <si>
    <t>Targeted rates</t>
  </si>
  <si>
    <t>Internal charges recovered</t>
  </si>
  <si>
    <t>Updated by adding all activities and WOC</t>
  </si>
  <si>
    <t xml:space="preserve">1.1 Governance Information and Engagement </t>
  </si>
  <si>
    <t>2.1 Parks, Beaches and Open Spaces</t>
  </si>
  <si>
    <t>2.2 Waste Reduction and Energy Conservation</t>
  </si>
  <si>
    <t>2.3 Water Supply</t>
  </si>
  <si>
    <t>2.4 Wastewater</t>
  </si>
  <si>
    <t>2.5 Stormwater</t>
  </si>
  <si>
    <t>2.6 Conservation Attractions</t>
  </si>
  <si>
    <t>3.1 City Promotions and Business Support</t>
  </si>
  <si>
    <t>4.1 Arts and Cultural Activities</t>
  </si>
  <si>
    <t>5.1 Recreation Promotion and Support</t>
  </si>
  <si>
    <t>5.2 Community Participation and Support</t>
  </si>
  <si>
    <t>5.3 Public Health and Safety</t>
  </si>
  <si>
    <t>6.1 Urban Planning, Heritage and Public Spaces Development</t>
  </si>
  <si>
    <t xml:space="preserve">6.2 Building and Development </t>
  </si>
  <si>
    <t>7.1 Transport</t>
  </si>
  <si>
    <t>7.2 Parking</t>
  </si>
  <si>
    <t>-  to meet additional demand</t>
  </si>
  <si>
    <t>-  to improve level of service</t>
  </si>
  <si>
    <t>-  to replace existing assets</t>
  </si>
  <si>
    <t>26/27</t>
  </si>
  <si>
    <t>27/28</t>
  </si>
  <si>
    <t>28/29</t>
  </si>
  <si>
    <t>29/30</t>
  </si>
  <si>
    <t>30/31</t>
  </si>
  <si>
    <t>31/32</t>
  </si>
  <si>
    <t>32/33</t>
  </si>
  <si>
    <t>33/34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</si>
</sst>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3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#,##0;\(#,##0\)"/>
    <numFmt numFmtId="166" formatCode="_-* #,##0_-;\-* #,##0_-;_-* &quot;-&quot;??_-;_-@_-"/>
    <numFmt numFmtId="167" formatCode="_-&quot;£&quot;* #,##0_-;\-&quot;£&quot;* #,##0_-;_-&quot;£&quot;* &quot;-&quot;_-;_-@_-"/>
    <numFmt numFmtId="168" formatCode="_-&quot;£&quot;* #,##0.00_-;\-&quot;£&quot;* #,##0.00_-;_-&quot;£&quot;* &quot;-&quot;??_-;_-@_-"/>
    <numFmt numFmtId="169" formatCode="_(&quot;£&quot;* #,##0.00_);_(&quot;£&quot;* \(#,##0.00\);_(&quot;£&quot;* &quot;-&quot;??_);_(@_)"/>
    <numFmt numFmtId="170" formatCode="#,##0.00;\(#,##0.00\)"/>
    <numFmt numFmtId="171" formatCode="_-&quot;£&quot;* #,##0_-;\-&quot;£&quot;* #,##0_-;_-&quot;£&quot;* &quot;-&quot;??_-;_-@_-"/>
    <numFmt numFmtId="172" formatCode="#,##0\ ;\(#,##0\)"/>
    <numFmt numFmtId="173" formatCode="#,##0.0\ ;\(#,##0.0\)"/>
    <numFmt numFmtId="174" formatCode="#,##0.00\ ;\(#,##0.00\)"/>
    <numFmt numFmtId="175" formatCode="d\ mmm"/>
    <numFmt numFmtId="176" formatCode="d\ mmm\ yyyy"/>
    <numFmt numFmtId="177" formatCode="mmm\ yy"/>
    <numFmt numFmtId="178" formatCode="#,##0%;\-\ #,##0%;_-* &quot;-&quot;??_-;_-@_-"/>
    <numFmt numFmtId="179" formatCode="#,##0.0%;\-\ #,##0.0%;_-* &quot;-&quot;??_-;_-@_-"/>
    <numFmt numFmtId="180" formatCode="#,##0.00%;\-\ #,##0.00%;_-* &quot;-&quot;??_-;_-@_-"/>
    <numFmt numFmtId="181" formatCode="#,##0;\(#,##0\);\-;"/>
    <numFmt numFmtId="182" formatCode="#,##0.00;[Red]\(#,##0.00\);&quot; - &quot;"/>
    <numFmt numFmtId="183" formatCode="0.E+00"/>
  </numFmts>
  <fonts count="10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indexed="12"/>
      <name val="Arial"/>
      <family val="2"/>
    </font>
    <font>
      <sz val="10"/>
      <name val="Arial Unicode M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b/>
      <sz val="10"/>
      <color indexed="31"/>
      <name val="Arial"/>
      <family val="2"/>
    </font>
    <font>
      <sz val="8"/>
      <color indexed="9"/>
      <name val="Arial"/>
      <family val="2"/>
    </font>
    <font>
      <b/>
      <sz val="12"/>
      <color indexed="45"/>
      <name val="Arial"/>
      <family val="2"/>
    </font>
    <font>
      <b/>
      <sz val="12"/>
      <color indexed="61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32"/>
      <name val="Arial"/>
      <family val="2"/>
    </font>
    <font>
      <b/>
      <sz val="10"/>
      <color indexed="9"/>
      <name val="Arial"/>
      <family val="2"/>
    </font>
    <font>
      <b/>
      <i/>
      <sz val="10"/>
      <color indexed="9"/>
      <name val="Arial"/>
      <family val="2"/>
    </font>
    <font>
      <b/>
      <i/>
      <sz val="11"/>
      <color indexed="32"/>
      <name val="Arial"/>
      <family val="2"/>
    </font>
    <font>
      <b/>
      <i/>
      <sz val="10"/>
      <color indexed="61"/>
      <name val="Arial"/>
      <family val="2"/>
    </font>
    <font>
      <b/>
      <i/>
      <sz val="10"/>
      <color indexed="28"/>
      <name val="Arial"/>
      <family val="2"/>
    </font>
    <font>
      <b/>
      <i/>
      <sz val="10"/>
      <color indexed="20"/>
      <name val="Arial"/>
      <family val="2"/>
    </font>
    <font>
      <sz val="10"/>
      <color indexed="6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i/>
      <sz val="11"/>
      <color rgb="FF7F7F7F"/>
      <name val="Calibri"/>
      <family val="2"/>
    </font>
    <font>
      <sz val="9"/>
      <color theme="1"/>
      <name val="Calibri"/>
      <family val="2"/>
    </font>
    <font>
      <u/>
      <sz val="9"/>
      <color theme="10"/>
      <name val="Calibri"/>
      <family val="2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2"/>
      <color indexed="8"/>
      <name val="Arial"/>
      <family val="2"/>
    </font>
    <font>
      <sz val="30"/>
      <name val="Trebuchet MS"/>
      <family val="2"/>
    </font>
    <font>
      <sz val="10"/>
      <name val="Trebuchet MS"/>
      <family val="2"/>
    </font>
    <font>
      <sz val="11"/>
      <color theme="0" tint="-0.34998626667073579"/>
      <name val="Trebuchet MS"/>
      <family val="2"/>
    </font>
    <font>
      <sz val="24"/>
      <color theme="0" tint="-0.34998626667073579"/>
      <name val="Trebuchet MS"/>
      <family val="2"/>
    </font>
    <font>
      <sz val="11"/>
      <name val="Trebuchet MS"/>
      <family val="2"/>
    </font>
    <font>
      <sz val="36"/>
      <name val="Trebuchet MS"/>
      <family val="2"/>
    </font>
    <font>
      <sz val="11"/>
      <color theme="1"/>
      <name val="Arial Narrow"/>
      <family val="2"/>
    </font>
    <font>
      <sz val="10"/>
      <name val="Arial "/>
    </font>
    <font>
      <sz val="11"/>
      <color indexed="8"/>
      <name val="Calibri"/>
      <family val="2"/>
      <scheme val="minor"/>
    </font>
    <font>
      <sz val="8"/>
      <color theme="1"/>
      <name val="Calibri"/>
      <family val="2"/>
    </font>
    <font>
      <sz val="9"/>
      <color theme="1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0" tint="-0.34971160008545182"/>
        <bgColor indexed="64"/>
      </patternFill>
    </fill>
    <fill>
      <patternFill patternType="solid">
        <fgColor theme="0" tint="-0.14972380748924222"/>
        <bgColor indexed="64"/>
      </patternFill>
    </fill>
    <fill>
      <patternFill patternType="solid">
        <fgColor theme="0" tint="-0.34971160008545182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 tint="-0.3498947111423078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56"/>
      </patternFill>
    </fill>
    <fill>
      <patternFill patternType="solid">
        <fgColor indexed="9"/>
        <bgColor indexed="29"/>
      </patternFill>
    </fill>
    <fill>
      <patternFill patternType="solid">
        <fgColor indexed="46"/>
        <bgColor indexed="64"/>
      </patternFill>
    </fill>
    <fill>
      <patternFill patternType="solid">
        <fgColor indexed="8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7589">
    <xf numFmtId="0" fontId="0" fillId="0" borderId="0"/>
    <xf numFmtId="0" fontId="11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6" fillId="0" borderId="0"/>
    <xf numFmtId="0" fontId="30" fillId="13" borderId="0" applyNumberFormat="0" applyBorder="0" applyAlignment="0" applyProtection="0"/>
    <xf numFmtId="0" fontId="70" fillId="13" borderId="0" applyNumberFormat="0" applyBorder="0" applyAlignment="0" applyProtection="0"/>
    <xf numFmtId="0" fontId="30" fillId="14" borderId="0" applyNumberFormat="0" applyBorder="0" applyAlignment="0" applyProtection="0"/>
    <xf numFmtId="0" fontId="70" fillId="14" borderId="0" applyNumberFormat="0" applyBorder="0" applyAlignment="0" applyProtection="0"/>
    <xf numFmtId="0" fontId="30" fillId="15" borderId="0" applyNumberFormat="0" applyBorder="0" applyAlignment="0" applyProtection="0"/>
    <xf numFmtId="0" fontId="70" fillId="15" borderId="0" applyNumberFormat="0" applyBorder="0" applyAlignment="0" applyProtection="0"/>
    <xf numFmtId="0" fontId="30" fillId="16" borderId="0" applyNumberFormat="0" applyBorder="0" applyAlignment="0" applyProtection="0"/>
    <xf numFmtId="0" fontId="70" fillId="16" borderId="0" applyNumberFormat="0" applyBorder="0" applyAlignment="0" applyProtection="0"/>
    <xf numFmtId="0" fontId="30" fillId="17" borderId="0" applyNumberFormat="0" applyBorder="0" applyAlignment="0" applyProtection="0"/>
    <xf numFmtId="0" fontId="70" fillId="17" borderId="0" applyNumberFormat="0" applyBorder="0" applyAlignment="0" applyProtection="0"/>
    <xf numFmtId="0" fontId="30" fillId="18" borderId="0" applyNumberFormat="0" applyBorder="0" applyAlignment="0" applyProtection="0"/>
    <xf numFmtId="0" fontId="70" fillId="18" borderId="0" applyNumberFormat="0" applyBorder="0" applyAlignment="0" applyProtection="0"/>
    <xf numFmtId="0" fontId="30" fillId="19" borderId="0" applyNumberFormat="0" applyBorder="0" applyAlignment="0" applyProtection="0"/>
    <xf numFmtId="0" fontId="70" fillId="19" borderId="0" applyNumberFormat="0" applyBorder="0" applyAlignment="0" applyProtection="0"/>
    <xf numFmtId="0" fontId="30" fillId="20" borderId="0" applyNumberFormat="0" applyBorder="0" applyAlignment="0" applyProtection="0"/>
    <xf numFmtId="0" fontId="70" fillId="20" borderId="0" applyNumberFormat="0" applyBorder="0" applyAlignment="0" applyProtection="0"/>
    <xf numFmtId="0" fontId="30" fillId="21" borderId="0" applyNumberFormat="0" applyBorder="0" applyAlignment="0" applyProtection="0"/>
    <xf numFmtId="0" fontId="70" fillId="21" borderId="0" applyNumberFormat="0" applyBorder="0" applyAlignment="0" applyProtection="0"/>
    <xf numFmtId="0" fontId="30" fillId="16" borderId="0" applyNumberFormat="0" applyBorder="0" applyAlignment="0" applyProtection="0"/>
    <xf numFmtId="0" fontId="70" fillId="16" borderId="0" applyNumberFormat="0" applyBorder="0" applyAlignment="0" applyProtection="0"/>
    <xf numFmtId="0" fontId="30" fillId="19" borderId="0" applyNumberFormat="0" applyBorder="0" applyAlignment="0" applyProtection="0"/>
    <xf numFmtId="0" fontId="70" fillId="19" borderId="0" applyNumberFormat="0" applyBorder="0" applyAlignment="0" applyProtection="0"/>
    <xf numFmtId="0" fontId="30" fillId="22" borderId="0" applyNumberFormat="0" applyBorder="0" applyAlignment="0" applyProtection="0"/>
    <xf numFmtId="0" fontId="70" fillId="22" borderId="0" applyNumberFormat="0" applyBorder="0" applyAlignment="0" applyProtection="0"/>
    <xf numFmtId="0" fontId="31" fillId="23" borderId="0" applyNumberFormat="0" applyBorder="0" applyAlignment="0" applyProtection="0"/>
    <xf numFmtId="0" fontId="71" fillId="23" borderId="0" applyNumberFormat="0" applyBorder="0" applyAlignment="0" applyProtection="0"/>
    <xf numFmtId="0" fontId="31" fillId="20" borderId="0" applyNumberFormat="0" applyBorder="0" applyAlignment="0" applyProtection="0"/>
    <xf numFmtId="0" fontId="71" fillId="20" borderId="0" applyNumberFormat="0" applyBorder="0" applyAlignment="0" applyProtection="0"/>
    <xf numFmtId="0" fontId="31" fillId="21" borderId="0" applyNumberFormat="0" applyBorder="0" applyAlignment="0" applyProtection="0"/>
    <xf numFmtId="0" fontId="71" fillId="21" borderId="0" applyNumberFormat="0" applyBorder="0" applyAlignment="0" applyProtection="0"/>
    <xf numFmtId="0" fontId="31" fillId="24" borderId="0" applyNumberFormat="0" applyBorder="0" applyAlignment="0" applyProtection="0"/>
    <xf numFmtId="0" fontId="71" fillId="24" borderId="0" applyNumberFormat="0" applyBorder="0" applyAlignment="0" applyProtection="0"/>
    <xf numFmtId="0" fontId="31" fillId="25" borderId="0" applyNumberFormat="0" applyBorder="0" applyAlignment="0" applyProtection="0"/>
    <xf numFmtId="0" fontId="71" fillId="25" borderId="0" applyNumberFormat="0" applyBorder="0" applyAlignment="0" applyProtection="0"/>
    <xf numFmtId="0" fontId="31" fillId="26" borderId="0" applyNumberFormat="0" applyBorder="0" applyAlignment="0" applyProtection="0"/>
    <xf numFmtId="0" fontId="71" fillId="26" borderId="0" applyNumberFormat="0" applyBorder="0" applyAlignment="0" applyProtection="0"/>
    <xf numFmtId="0" fontId="31" fillId="27" borderId="0" applyNumberFormat="0" applyBorder="0" applyAlignment="0" applyProtection="0"/>
    <xf numFmtId="0" fontId="71" fillId="27" borderId="0" applyNumberFormat="0" applyBorder="0" applyAlignment="0" applyProtection="0"/>
    <xf numFmtId="0" fontId="31" fillId="28" borderId="0" applyNumberFormat="0" applyBorder="0" applyAlignment="0" applyProtection="0"/>
    <xf numFmtId="0" fontId="71" fillId="28" borderId="0" applyNumberFormat="0" applyBorder="0" applyAlignment="0" applyProtection="0"/>
    <xf numFmtId="0" fontId="31" fillId="29" borderId="0" applyNumberFormat="0" applyBorder="0" applyAlignment="0" applyProtection="0"/>
    <xf numFmtId="0" fontId="71" fillId="29" borderId="0" applyNumberFormat="0" applyBorder="0" applyAlignment="0" applyProtection="0"/>
    <xf numFmtId="0" fontId="31" fillId="24" borderId="0" applyNumberFormat="0" applyBorder="0" applyAlignment="0" applyProtection="0"/>
    <xf numFmtId="0" fontId="71" fillId="24" borderId="0" applyNumberFormat="0" applyBorder="0" applyAlignment="0" applyProtection="0"/>
    <xf numFmtId="0" fontId="31" fillId="25" borderId="0" applyNumberFormat="0" applyBorder="0" applyAlignment="0" applyProtection="0"/>
    <xf numFmtId="0" fontId="71" fillId="25" borderId="0" applyNumberFormat="0" applyBorder="0" applyAlignment="0" applyProtection="0"/>
    <xf numFmtId="0" fontId="31" fillId="30" borderId="0" applyNumberFormat="0" applyBorder="0" applyAlignment="0" applyProtection="0"/>
    <xf numFmtId="0" fontId="71" fillId="30" borderId="0" applyNumberFormat="0" applyBorder="0" applyAlignment="0" applyProtection="0"/>
    <xf numFmtId="0" fontId="32" fillId="14" borderId="0" applyNumberFormat="0" applyBorder="0" applyAlignment="0" applyProtection="0"/>
    <xf numFmtId="0" fontId="72" fillId="14" borderId="0" applyNumberFormat="0" applyBorder="0" applyAlignment="0" applyProtection="0"/>
    <xf numFmtId="0" fontId="25" fillId="31" borderId="0">
      <alignment horizontal="center"/>
    </xf>
    <xf numFmtId="0" fontId="25" fillId="31" borderId="0">
      <alignment horizontal="center"/>
    </xf>
    <xf numFmtId="0" fontId="52" fillId="31" borderId="0">
      <alignment vertical="top"/>
    </xf>
    <xf numFmtId="0" fontId="53" fillId="32" borderId="0">
      <alignment horizontal="left" vertical="top"/>
    </xf>
    <xf numFmtId="0" fontId="52" fillId="31" borderId="0">
      <alignment wrapText="1"/>
    </xf>
    <xf numFmtId="0" fontId="53" fillId="31" borderId="0">
      <alignment horizontal="left" vertical="top" wrapText="1"/>
    </xf>
    <xf numFmtId="0" fontId="54" fillId="31" borderId="0">
      <alignment vertical="top" wrapText="1"/>
    </xf>
    <xf numFmtId="0" fontId="55" fillId="31" borderId="0">
      <alignment horizontal="left" vertical="top" wrapText="1"/>
    </xf>
    <xf numFmtId="0" fontId="55" fillId="31" borderId="0">
      <alignment vertical="center" wrapText="1"/>
    </xf>
    <xf numFmtId="0" fontId="56" fillId="31" borderId="0">
      <alignment horizontal="left" vertical="center" wrapText="1"/>
    </xf>
    <xf numFmtId="0" fontId="26" fillId="31" borderId="0">
      <alignment horizontal="center" vertical="center" wrapText="1"/>
    </xf>
    <xf numFmtId="0" fontId="19" fillId="31" borderId="0">
      <alignment horizontal="center" vertical="center" wrapText="1"/>
    </xf>
    <xf numFmtId="0" fontId="57" fillId="31" borderId="0">
      <alignment horizontal="center" vertical="center" wrapText="1"/>
    </xf>
    <xf numFmtId="0" fontId="58" fillId="31" borderId="0">
      <alignment horizontal="center" vertical="center" wrapText="1"/>
    </xf>
    <xf numFmtId="0" fontId="59" fillId="31" borderId="0">
      <alignment horizontal="center" wrapText="1"/>
    </xf>
    <xf numFmtId="0" fontId="60" fillId="31" borderId="0">
      <alignment horizontal="center" wrapText="1"/>
    </xf>
    <xf numFmtId="0" fontId="33" fillId="33" borderId="3" applyNumberFormat="0" applyAlignment="0" applyProtection="0"/>
    <xf numFmtId="0" fontId="73" fillId="33" borderId="3" applyNumberFormat="0" applyAlignment="0" applyProtection="0"/>
    <xf numFmtId="172" fontId="19" fillId="0" borderId="0"/>
    <xf numFmtId="173" fontId="19" fillId="0" borderId="0"/>
    <xf numFmtId="174" fontId="19" fillId="0" borderId="0"/>
    <xf numFmtId="175" fontId="19" fillId="0" borderId="0"/>
    <xf numFmtId="176" fontId="19" fillId="0" borderId="0"/>
    <xf numFmtId="177" fontId="19" fillId="0" borderId="0"/>
    <xf numFmtId="20" fontId="19" fillId="0" borderId="0"/>
    <xf numFmtId="0" fontId="34" fillId="34" borderId="4" applyNumberFormat="0" applyAlignment="0" applyProtection="0"/>
    <xf numFmtId="0" fontId="62" fillId="34" borderId="4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9" fillId="0" borderId="0" applyBorder="0"/>
    <xf numFmtId="179" fontId="19" fillId="0" borderId="0" applyBorder="0"/>
    <xf numFmtId="180" fontId="19" fillId="0" borderId="0" applyBorder="0"/>
    <xf numFmtId="0" fontId="22" fillId="0" borderId="0"/>
    <xf numFmtId="0" fontId="22" fillId="0" borderId="0">
      <alignment horizontal="center"/>
    </xf>
    <xf numFmtId="0" fontId="23" fillId="0" borderId="0">
      <alignment horizontal="center"/>
    </xf>
    <xf numFmtId="0" fontId="19" fillId="0" borderId="0">
      <alignment horizontal="center"/>
    </xf>
    <xf numFmtId="0" fontId="19" fillId="0" borderId="0">
      <alignment vertical="top" wrapText="1"/>
    </xf>
    <xf numFmtId="0" fontId="26" fillId="0" borderId="0"/>
    <xf numFmtId="0" fontId="25" fillId="0" borderId="0"/>
    <xf numFmtId="0" fontId="47" fillId="0" borderId="0"/>
    <xf numFmtId="169" fontId="19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6" fillId="15" borderId="0" applyNumberFormat="0" applyBorder="0" applyAlignment="0" applyProtection="0"/>
    <xf numFmtId="0" fontId="75" fillId="15" borderId="0" applyNumberFormat="0" applyBorder="0" applyAlignment="0" applyProtection="0"/>
    <xf numFmtId="0" fontId="37" fillId="0" borderId="5" applyNumberFormat="0" applyFill="0" applyAlignment="0" applyProtection="0"/>
    <xf numFmtId="0" fontId="76" fillId="0" borderId="5" applyNumberFormat="0" applyFill="0" applyAlignment="0" applyProtection="0"/>
    <xf numFmtId="0" fontId="38" fillId="0" borderId="6" applyNumberFormat="0" applyFill="0" applyAlignment="0" applyProtection="0"/>
    <xf numFmtId="0" fontId="77" fillId="0" borderId="6" applyNumberFormat="0" applyFill="0" applyAlignment="0" applyProtection="0"/>
    <xf numFmtId="0" fontId="39" fillId="0" borderId="7" applyNumberFormat="0" applyFill="0" applyAlignment="0" applyProtection="0"/>
    <xf numFmtId="0" fontId="78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72" fontId="28" fillId="35" borderId="0"/>
    <xf numFmtId="173" fontId="28" fillId="35" borderId="0"/>
    <xf numFmtId="174" fontId="28" fillId="35" borderId="0"/>
    <xf numFmtId="171" fontId="19" fillId="35" borderId="0">
      <protection locked="0"/>
    </xf>
    <xf numFmtId="168" fontId="19" fillId="35" borderId="0">
      <protection locked="0"/>
    </xf>
    <xf numFmtId="175" fontId="19" fillId="35" borderId="0">
      <protection locked="0"/>
    </xf>
    <xf numFmtId="176" fontId="19" fillId="35" borderId="0">
      <protection locked="0"/>
    </xf>
    <xf numFmtId="177" fontId="19" fillId="35" borderId="0">
      <protection locked="0"/>
    </xf>
    <xf numFmtId="20" fontId="19" fillId="35" borderId="0">
      <protection locked="0"/>
    </xf>
    <xf numFmtId="0" fontId="40" fillId="18" borderId="3" applyNumberFormat="0" applyAlignment="0" applyProtection="0"/>
    <xf numFmtId="0" fontId="79" fillId="18" borderId="3" applyNumberFormat="0" applyAlignment="0" applyProtection="0"/>
    <xf numFmtId="178" fontId="19" fillId="35" borderId="0">
      <protection locked="0"/>
    </xf>
    <xf numFmtId="179" fontId="19" fillId="35" borderId="0">
      <protection locked="0"/>
    </xf>
    <xf numFmtId="0" fontId="22" fillId="35" borderId="0">
      <protection locked="0"/>
    </xf>
    <xf numFmtId="0" fontId="19" fillId="35" borderId="0">
      <alignment horizontal="center"/>
      <protection locked="0"/>
    </xf>
    <xf numFmtId="0" fontId="19" fillId="35" borderId="0">
      <protection locked="0"/>
    </xf>
    <xf numFmtId="0" fontId="19" fillId="35" borderId="0"/>
    <xf numFmtId="0" fontId="19" fillId="35" borderId="0">
      <alignment vertical="top" wrapText="1"/>
      <protection locked="0"/>
    </xf>
    <xf numFmtId="0" fontId="26" fillId="35" borderId="0">
      <protection locked="0"/>
    </xf>
    <xf numFmtId="0" fontId="25" fillId="35" borderId="0">
      <protection locked="0"/>
    </xf>
    <xf numFmtId="0" fontId="47" fillId="35" borderId="0">
      <protection locked="0"/>
    </xf>
    <xf numFmtId="0" fontId="41" fillId="0" borderId="8" applyNumberFormat="0" applyFill="0" applyAlignment="0" applyProtection="0"/>
    <xf numFmtId="0" fontId="80" fillId="0" borderId="8" applyNumberFormat="0" applyFill="0" applyAlignment="0" applyProtection="0"/>
    <xf numFmtId="0" fontId="42" fillId="36" borderId="0" applyNumberFormat="0" applyBorder="0" applyAlignment="0" applyProtection="0"/>
    <xf numFmtId="0" fontId="68" fillId="36" borderId="0" applyNumberFormat="0" applyBorder="0" applyAlignment="0" applyProtection="0"/>
    <xf numFmtId="0" fontId="19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9" fillId="37" borderId="9" applyNumberFormat="0" applyFont="0" applyAlignment="0" applyProtection="0"/>
    <xf numFmtId="0" fontId="19" fillId="37" borderId="9" applyNumberFormat="0" applyFont="0" applyAlignment="0" applyProtection="0"/>
    <xf numFmtId="0" fontId="43" fillId="33" borderId="10" applyNumberFormat="0" applyAlignment="0" applyProtection="0"/>
    <xf numFmtId="0" fontId="81" fillId="33" borderId="10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9" fillId="0" borderId="0" applyNumberFormat="0" applyFont="0" applyFill="0" applyBorder="0" applyAlignment="0" applyProtection="0">
      <alignment horizontal="left"/>
    </xf>
    <xf numFmtId="1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0" fontId="21" fillId="0" borderId="11">
      <alignment horizontal="center"/>
    </xf>
    <xf numFmtId="3" fontId="20" fillId="0" borderId="0" applyFont="0" applyFill="0" applyBorder="0" applyAlignment="0" applyProtection="0"/>
    <xf numFmtId="0" fontId="20" fillId="38" borderId="0" applyNumberFormat="0" applyFont="0" applyBorder="0" applyAlignment="0" applyProtection="0"/>
    <xf numFmtId="172" fontId="19" fillId="0" borderId="0"/>
    <xf numFmtId="181" fontId="19" fillId="31" borderId="0">
      <alignment horizontal="right"/>
    </xf>
    <xf numFmtId="0" fontId="61" fillId="31" borderId="0">
      <alignment horizontal="left" indent="6"/>
    </xf>
    <xf numFmtId="0" fontId="62" fillId="39" borderId="0"/>
    <xf numFmtId="165" fontId="22" fillId="40" borderId="0"/>
    <xf numFmtId="0" fontId="63" fillId="41" borderId="0">
      <alignment horizontal="left" indent="2"/>
    </xf>
    <xf numFmtId="0" fontId="64" fillId="31" borderId="0">
      <alignment horizontal="left" indent="2"/>
    </xf>
    <xf numFmtId="0" fontId="65" fillId="31" borderId="0">
      <alignment horizontal="left" indent="4"/>
    </xf>
    <xf numFmtId="0" fontId="66" fillId="31" borderId="0">
      <alignment horizontal="left" indent="4"/>
    </xf>
    <xf numFmtId="0" fontId="67" fillId="31" borderId="0">
      <alignment horizontal="left" indent="6"/>
    </xf>
    <xf numFmtId="165" fontId="67" fillId="31" borderId="0">
      <alignment horizontal="left" indent="6"/>
    </xf>
    <xf numFmtId="0" fontId="27" fillId="31" borderId="0">
      <alignment horizontal="left" indent="7"/>
    </xf>
    <xf numFmtId="165" fontId="27" fillId="31" borderId="0">
      <alignment horizontal="left" indent="7"/>
    </xf>
    <xf numFmtId="0" fontId="57" fillId="31" borderId="0">
      <alignment horizontal="left" indent="8"/>
    </xf>
    <xf numFmtId="0" fontId="58" fillId="31" borderId="0">
      <alignment horizontal="left" indent="8"/>
    </xf>
    <xf numFmtId="0" fontId="19" fillId="31" borderId="0" applyNumberFormat="0" applyFont="0" applyBorder="0" applyAlignment="0"/>
    <xf numFmtId="0" fontId="19" fillId="31" borderId="0" applyNumberFormat="0" applyFont="0" applyBorder="0" applyAlignment="0"/>
    <xf numFmtId="0" fontId="57" fillId="31" borderId="0">
      <alignment horizontal="left" indent="9"/>
    </xf>
    <xf numFmtId="0" fontId="58" fillId="31" borderId="0">
      <alignment horizontal="left" indent="9"/>
    </xf>
    <xf numFmtId="0" fontId="44" fillId="0" borderId="0" applyNumberFormat="0" applyFill="0" applyBorder="0" applyAlignment="0" applyProtection="0"/>
    <xf numFmtId="0" fontId="45" fillId="0" borderId="12" applyNumberFormat="0" applyFill="0" applyAlignment="0" applyProtection="0"/>
    <xf numFmtId="0" fontId="82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170" fontId="19" fillId="31" borderId="0"/>
    <xf numFmtId="0" fontId="48" fillId="42" borderId="13">
      <alignment horizontal="center" wrapText="1"/>
    </xf>
    <xf numFmtId="0" fontId="48" fillId="42" borderId="13">
      <alignment horizontal="centerContinuous" wrapText="1"/>
    </xf>
    <xf numFmtId="0" fontId="48" fillId="42" borderId="13">
      <alignment horizontal="center" vertical="justify" textRotation="90"/>
    </xf>
    <xf numFmtId="0" fontId="49" fillId="0" borderId="0">
      <alignment horizontal="center"/>
    </xf>
    <xf numFmtId="0" fontId="50" fillId="31" borderId="0"/>
    <xf numFmtId="0" fontId="51" fillId="43" borderId="0"/>
    <xf numFmtId="0" fontId="50" fillId="31" borderId="0"/>
    <xf numFmtId="0" fontId="19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2" fillId="0" borderId="0"/>
    <xf numFmtId="43" fontId="12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17" fillId="0" borderId="0"/>
    <xf numFmtId="0" fontId="17" fillId="0" borderId="0"/>
    <xf numFmtId="0" fontId="84" fillId="0" borderId="0"/>
    <xf numFmtId="43" fontId="84" fillId="0" borderId="0" applyFont="0" applyFill="0" applyBorder="0" applyAlignment="0" applyProtection="0"/>
    <xf numFmtId="0" fontId="29" fillId="0" borderId="0"/>
    <xf numFmtId="40" fontId="20" fillId="0" borderId="0" applyFont="0" applyFill="0" applyBorder="0" applyAlignment="0" applyProtection="0"/>
    <xf numFmtId="168" fontId="84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85" fillId="0" borderId="0" applyNumberFormat="0" applyFill="0" applyBorder="0" applyAlignment="0" applyProtection="0"/>
    <xf numFmtId="0" fontId="19" fillId="0" borderId="0"/>
    <xf numFmtId="0" fontId="19" fillId="0" borderId="0"/>
    <xf numFmtId="0" fontId="17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7" fillId="0" borderId="0"/>
    <xf numFmtId="0" fontId="19" fillId="0" borderId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30" borderId="0" applyNumberFormat="0" applyBorder="0" applyAlignment="0" applyProtection="0"/>
    <xf numFmtId="0" fontId="32" fillId="14" borderId="0" applyNumberFormat="0" applyBorder="0" applyAlignment="0" applyProtection="0"/>
    <xf numFmtId="0" fontId="19" fillId="31" borderId="0">
      <alignment horizontal="center" vertical="center" wrapText="1"/>
    </xf>
    <xf numFmtId="0" fontId="33" fillId="33" borderId="3" applyNumberFormat="0" applyAlignment="0" applyProtection="0"/>
    <xf numFmtId="172" fontId="19" fillId="0" borderId="0"/>
    <xf numFmtId="173" fontId="19" fillId="0" borderId="0"/>
    <xf numFmtId="174" fontId="19" fillId="0" borderId="0"/>
    <xf numFmtId="175" fontId="19" fillId="0" borderId="0"/>
    <xf numFmtId="176" fontId="19" fillId="0" borderId="0"/>
    <xf numFmtId="177" fontId="19" fillId="0" borderId="0"/>
    <xf numFmtId="20" fontId="19" fillId="0" borderId="0"/>
    <xf numFmtId="0" fontId="34" fillId="34" borderId="4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9" fillId="0" borderId="0" applyBorder="0"/>
    <xf numFmtId="179" fontId="19" fillId="0" borderId="0" applyBorder="0"/>
    <xf numFmtId="180" fontId="19" fillId="0" borderId="0" applyBorder="0"/>
    <xf numFmtId="0" fontId="19" fillId="0" borderId="0">
      <alignment horizontal="center"/>
    </xf>
    <xf numFmtId="0" fontId="19" fillId="0" borderId="0">
      <alignment vertical="top" wrapText="1"/>
    </xf>
    <xf numFmtId="0" fontId="25" fillId="0" borderId="0"/>
    <xf numFmtId="169" fontId="19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15" borderId="0" applyNumberFormat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171" fontId="19" fillId="35" borderId="0">
      <protection locked="0"/>
    </xf>
    <xf numFmtId="168" fontId="19" fillId="35" borderId="0">
      <protection locked="0"/>
    </xf>
    <xf numFmtId="175" fontId="19" fillId="35" borderId="0">
      <protection locked="0"/>
    </xf>
    <xf numFmtId="176" fontId="19" fillId="35" borderId="0">
      <protection locked="0"/>
    </xf>
    <xf numFmtId="177" fontId="19" fillId="35" borderId="0">
      <protection locked="0"/>
    </xf>
    <xf numFmtId="20" fontId="19" fillId="35" borderId="0">
      <protection locked="0"/>
    </xf>
    <xf numFmtId="0" fontId="40" fillId="18" borderId="3" applyNumberFormat="0" applyAlignment="0" applyProtection="0"/>
    <xf numFmtId="178" fontId="19" fillId="35" borderId="0">
      <protection locked="0"/>
    </xf>
    <xf numFmtId="179" fontId="19" fillId="35" borderId="0">
      <protection locked="0"/>
    </xf>
    <xf numFmtId="0" fontId="19" fillId="35" borderId="0">
      <alignment horizontal="center"/>
      <protection locked="0"/>
    </xf>
    <xf numFmtId="0" fontId="19" fillId="35" borderId="0">
      <protection locked="0"/>
    </xf>
    <xf numFmtId="0" fontId="19" fillId="35" borderId="0"/>
    <xf numFmtId="0" fontId="19" fillId="35" borderId="0">
      <alignment vertical="top" wrapText="1"/>
      <protection locked="0"/>
    </xf>
    <xf numFmtId="0" fontId="25" fillId="35" borderId="0">
      <protection locked="0"/>
    </xf>
    <xf numFmtId="0" fontId="41" fillId="0" borderId="8" applyNumberFormat="0" applyFill="0" applyAlignment="0" applyProtection="0"/>
    <xf numFmtId="0" fontId="42" fillId="36" borderId="0" applyNumberFormat="0" applyBorder="0" applyAlignment="0" applyProtection="0"/>
    <xf numFmtId="0" fontId="17" fillId="0" borderId="0"/>
    <xf numFmtId="0" fontId="19" fillId="0" borderId="0"/>
    <xf numFmtId="0" fontId="17" fillId="0" borderId="0"/>
    <xf numFmtId="0" fontId="17" fillId="0" borderId="0"/>
    <xf numFmtId="0" fontId="19" fillId="37" borderId="9" applyNumberFormat="0" applyFont="0" applyAlignment="0" applyProtection="0"/>
    <xf numFmtId="0" fontId="19" fillId="37" borderId="9" applyNumberFormat="0" applyFont="0" applyAlignment="0" applyProtection="0"/>
    <xf numFmtId="0" fontId="43" fillId="33" borderId="10" applyNumberFormat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9" fillId="0" borderId="0" applyNumberFormat="0" applyFont="0" applyFill="0" applyBorder="0" applyAlignment="0" applyProtection="0">
      <alignment horizontal="left"/>
    </xf>
    <xf numFmtId="172" fontId="19" fillId="0" borderId="0"/>
    <xf numFmtId="181" fontId="19" fillId="31" borderId="0">
      <alignment horizontal="right"/>
    </xf>
    <xf numFmtId="0" fontId="19" fillId="31" borderId="0" applyNumberFormat="0" applyFont="0" applyBorder="0" applyAlignment="0"/>
    <xf numFmtId="0" fontId="44" fillId="0" borderId="0" applyNumberFormat="0" applyFill="0" applyBorder="0" applyAlignment="0" applyProtection="0"/>
    <xf numFmtId="0" fontId="45" fillId="0" borderId="12" applyNumberFormat="0" applyFill="0" applyAlignment="0" applyProtection="0"/>
    <xf numFmtId="0" fontId="46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1" fillId="0" borderId="0"/>
    <xf numFmtId="0" fontId="31" fillId="28" borderId="0" applyNumberFormat="0" applyBorder="0" applyAlignment="0" applyProtection="0"/>
    <xf numFmtId="0" fontId="33" fillId="33" borderId="14" applyNumberFormat="0" applyAlignment="0" applyProtection="0"/>
    <xf numFmtId="168" fontId="19" fillId="0" borderId="0" applyFont="0" applyFill="0" applyBorder="0" applyAlignment="0" applyProtection="0"/>
    <xf numFmtId="168" fontId="8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8" fillId="42" borderId="17">
      <alignment horizontal="center" vertical="justify" textRotation="90"/>
    </xf>
    <xf numFmtId="0" fontId="48" fillId="42" borderId="17">
      <alignment horizontal="centerContinuous" wrapText="1"/>
    </xf>
    <xf numFmtId="0" fontId="46" fillId="0" borderId="0" applyNumberFormat="0" applyFill="0" applyBorder="0" applyAlignment="0" applyProtection="0"/>
    <xf numFmtId="0" fontId="82" fillId="0" borderId="16" applyNumberFormat="0" applyFill="0" applyAlignment="0" applyProtection="0"/>
    <xf numFmtId="0" fontId="45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81" fillId="33" borderId="15" applyNumberFormat="0" applyAlignment="0" applyProtection="0"/>
    <xf numFmtId="0" fontId="19" fillId="37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0" fillId="18" borderId="14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6" fillId="15" borderId="0" applyNumberFormat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3" fillId="33" borderId="14" applyNumberFormat="0" applyAlignment="0" applyProtection="0"/>
    <xf numFmtId="0" fontId="32" fillId="14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1" fillId="26" borderId="0" applyNumberFormat="0" applyBorder="0" applyAlignment="0" applyProtection="0"/>
    <xf numFmtId="0" fontId="17" fillId="0" borderId="0"/>
    <xf numFmtId="0" fontId="31" fillId="25" borderId="0" applyNumberFormat="0" applyBorder="0" applyAlignment="0" applyProtection="0"/>
    <xf numFmtId="0" fontId="17" fillId="0" borderId="0"/>
    <xf numFmtId="0" fontId="17" fillId="0" borderId="0"/>
    <xf numFmtId="0" fontId="31" fillId="23" borderId="0" applyNumberFormat="0" applyBorder="0" applyAlignment="0" applyProtection="0"/>
    <xf numFmtId="0" fontId="30" fillId="22" borderId="0" applyNumberFormat="0" applyBorder="0" applyAlignment="0" applyProtection="0"/>
    <xf numFmtId="0" fontId="30" fillId="16" borderId="0" applyNumberFormat="0" applyBorder="0" applyAlignment="0" applyProtection="0"/>
    <xf numFmtId="0" fontId="30" fillId="21" borderId="0" applyNumberFormat="0" applyBorder="0" applyAlignment="0" applyProtection="0"/>
    <xf numFmtId="0" fontId="30" fillId="20" borderId="0" applyNumberFormat="0" applyBorder="0" applyAlignment="0" applyProtection="0"/>
    <xf numFmtId="9" fontId="17" fillId="0" borderId="0" applyFont="0" applyFill="0" applyBorder="0" applyAlignment="0" applyProtection="0"/>
    <xf numFmtId="0" fontId="30" fillId="17" borderId="0" applyNumberFormat="0" applyBorder="0" applyAlignment="0" applyProtection="0"/>
    <xf numFmtId="0" fontId="30" fillId="16" borderId="0" applyNumberFormat="0" applyBorder="0" applyAlignment="0" applyProtection="0"/>
    <xf numFmtId="0" fontId="30" fillId="15" borderId="0" applyNumberFormat="0" applyBorder="0" applyAlignment="0" applyProtection="0"/>
    <xf numFmtId="0" fontId="30" fillId="14" borderId="0" applyNumberFormat="0" applyBorder="0" applyAlignment="0" applyProtection="0"/>
    <xf numFmtId="0" fontId="30" fillId="13" borderId="0" applyNumberFormat="0" applyBorder="0" applyAlignment="0" applyProtection="0"/>
    <xf numFmtId="0" fontId="19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0" fontId="31" fillId="24" borderId="0" applyNumberFormat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1" fillId="21" borderId="0" applyNumberFormat="0" applyBorder="0" applyAlignment="0" applyProtection="0"/>
    <xf numFmtId="0" fontId="37" fillId="0" borderId="5" applyNumberFormat="0" applyFill="0" applyAlignment="0" applyProtection="0"/>
    <xf numFmtId="0" fontId="17" fillId="0" borderId="0"/>
    <xf numFmtId="0" fontId="17" fillId="0" borderId="0"/>
    <xf numFmtId="0" fontId="39" fillId="0" borderId="7" applyNumberFormat="0" applyFill="0" applyAlignment="0" applyProtection="0"/>
    <xf numFmtId="0" fontId="19" fillId="0" borderId="0"/>
    <xf numFmtId="0" fontId="31" fillId="20" borderId="0" applyNumberFormat="0" applyBorder="0" applyAlignment="0" applyProtection="0"/>
    <xf numFmtId="0" fontId="17" fillId="0" borderId="0"/>
    <xf numFmtId="0" fontId="41" fillId="0" borderId="8" applyNumberFormat="0" applyFill="0" applyAlignment="0" applyProtection="0"/>
    <xf numFmtId="0" fontId="17" fillId="0" borderId="0"/>
    <xf numFmtId="0" fontId="48" fillId="42" borderId="17">
      <alignment horizontal="center" wrapText="1"/>
    </xf>
    <xf numFmtId="0" fontId="43" fillId="33" borderId="15" applyNumberFormat="0" applyAlignment="0" applyProtection="0"/>
    <xf numFmtId="0" fontId="42" fillId="36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9" fillId="18" borderId="14" applyNumberFormat="0" applyAlignment="0" applyProtection="0"/>
    <xf numFmtId="0" fontId="35" fillId="0" borderId="0" applyNumberFormat="0" applyFill="0" applyBorder="0" applyAlignment="0" applyProtection="0"/>
    <xf numFmtId="0" fontId="34" fillId="34" borderId="4" applyNumberFormat="0" applyAlignment="0" applyProtection="0"/>
    <xf numFmtId="0" fontId="73" fillId="33" borderId="14" applyNumberFormat="0" applyAlignment="0" applyProtection="0"/>
    <xf numFmtId="0" fontId="31" fillId="30" borderId="0" applyNumberFormat="0" applyBorder="0" applyAlignment="0" applyProtection="0"/>
    <xf numFmtId="0" fontId="31" fillId="2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9" fontId="17" fillId="0" borderId="0" applyFont="0" applyFill="0" applyBorder="0" applyAlignment="0" applyProtection="0"/>
    <xf numFmtId="0" fontId="30" fillId="18" borderId="0" applyNumberFormat="0" applyBorder="0" applyAlignment="0" applyProtection="0"/>
    <xf numFmtId="168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31" fillId="2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40" fillId="18" borderId="14" applyNumberFormat="0" applyAlignment="0" applyProtection="0"/>
    <xf numFmtId="0" fontId="43" fillId="33" borderId="15" applyNumberFormat="0" applyAlignment="0" applyProtection="0"/>
    <xf numFmtId="0" fontId="45" fillId="0" borderId="16" applyNumberFormat="0" applyFill="0" applyAlignment="0" applyProtection="0"/>
    <xf numFmtId="168" fontId="19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25" fillId="31" borderId="0">
      <alignment horizont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86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19" fillId="37" borderId="9" applyNumberFormat="0" applyFont="0" applyAlignment="0" applyProtection="0"/>
    <xf numFmtId="0" fontId="19" fillId="37" borderId="9" applyNumberFormat="0" applyFont="0" applyAlignment="0" applyProtection="0"/>
    <xf numFmtId="9" fontId="8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horizontal="left"/>
    </xf>
    <xf numFmtId="0" fontId="19" fillId="31" borderId="0" applyNumberFormat="0" applyFont="0" applyBorder="0" applyAlignment="0"/>
    <xf numFmtId="0" fontId="19" fillId="31" borderId="0" applyNumberFormat="0" applyFont="0" applyBorder="0" applyAlignment="0"/>
    <xf numFmtId="0" fontId="19" fillId="31" borderId="0" applyNumberFormat="0" applyFont="0" applyBorder="0" applyAlignment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68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33" fillId="33" borderId="14" applyNumberFormat="0" applyAlignment="0" applyProtection="0"/>
    <xf numFmtId="0" fontId="73" fillId="33" borderId="14" applyNumberFormat="0" applyAlignment="0" applyProtection="0"/>
    <xf numFmtId="0" fontId="40" fillId="18" borderId="14" applyNumberFormat="0" applyAlignment="0" applyProtection="0"/>
    <xf numFmtId="0" fontId="79" fillId="18" borderId="14" applyNumberFormat="0" applyAlignment="0" applyProtection="0"/>
    <xf numFmtId="0" fontId="19" fillId="37" borderId="9" applyNumberFormat="0" applyFont="0" applyAlignment="0" applyProtection="0"/>
    <xf numFmtId="0" fontId="19" fillId="37" borderId="9" applyNumberFormat="0" applyFont="0" applyAlignment="0" applyProtection="0"/>
    <xf numFmtId="0" fontId="43" fillId="33" borderId="15" applyNumberFormat="0" applyAlignment="0" applyProtection="0"/>
    <xf numFmtId="0" fontId="81" fillId="33" borderId="15" applyNumberFormat="0" applyAlignment="0" applyProtection="0"/>
    <xf numFmtId="0" fontId="45" fillId="0" borderId="16" applyNumberFormat="0" applyFill="0" applyAlignment="0" applyProtection="0"/>
    <xf numFmtId="0" fontId="82" fillId="0" borderId="16" applyNumberFormat="0" applyFill="0" applyAlignment="0" applyProtection="0"/>
    <xf numFmtId="0" fontId="48" fillId="42" borderId="17">
      <alignment horizontal="center" wrapText="1"/>
    </xf>
    <xf numFmtId="0" fontId="48" fillId="42" borderId="17">
      <alignment horizontal="centerContinuous" wrapText="1"/>
    </xf>
    <xf numFmtId="0" fontId="48" fillId="42" borderId="17">
      <alignment horizontal="center" vertical="justify" textRotation="90"/>
    </xf>
    <xf numFmtId="0" fontId="33" fillId="33" borderId="14" applyNumberFormat="0" applyAlignment="0" applyProtection="0"/>
    <xf numFmtId="0" fontId="40" fillId="18" borderId="14" applyNumberFormat="0" applyAlignment="0" applyProtection="0"/>
    <xf numFmtId="0" fontId="19" fillId="37" borderId="9" applyNumberFormat="0" applyFont="0" applyAlignment="0" applyProtection="0"/>
    <xf numFmtId="0" fontId="19" fillId="37" borderId="9" applyNumberFormat="0" applyFont="0" applyAlignment="0" applyProtection="0"/>
    <xf numFmtId="0" fontId="43" fillId="33" borderId="15" applyNumberFormat="0" applyAlignment="0" applyProtection="0"/>
    <xf numFmtId="0" fontId="45" fillId="0" borderId="16" applyNumberFormat="0" applyFill="0" applyAlignment="0" applyProtection="0"/>
    <xf numFmtId="0" fontId="19" fillId="37" borderId="9" applyNumberFormat="0" applyFont="0" applyAlignment="0" applyProtection="0"/>
    <xf numFmtId="0" fontId="19" fillId="37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1" fillId="0" borderId="0"/>
    <xf numFmtId="0" fontId="35" fillId="0" borderId="0" applyNumberForma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/>
    <xf numFmtId="168" fontId="19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48" fillId="42" borderId="17">
      <alignment horizontal="center" vertical="justify" textRotation="90"/>
    </xf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82" fillId="0" borderId="16" applyNumberFormat="0" applyFill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8" fillId="42" borderId="17">
      <alignment horizontal="centerContinuous" wrapText="1"/>
    </xf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79" fillId="18" borderId="14" applyNumberFormat="0" applyAlignment="0" applyProtection="0"/>
    <xf numFmtId="0" fontId="17" fillId="0" borderId="0"/>
    <xf numFmtId="0" fontId="73" fillId="33" borderId="14" applyNumberFormat="0" applyAlignment="0" applyProtection="0"/>
    <xf numFmtId="0" fontId="79" fillId="18" borderId="14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0" fillId="18" borderId="14" applyNumberFormat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33" fillId="33" borderId="14" applyNumberFormat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168" fontId="19" fillId="0" borderId="0" applyFont="0" applyFill="0" applyBorder="0" applyAlignment="0" applyProtection="0"/>
    <xf numFmtId="0" fontId="17" fillId="0" borderId="0"/>
    <xf numFmtId="0" fontId="81" fillId="33" borderId="15" applyNumberFormat="0" applyAlignment="0" applyProtection="0"/>
    <xf numFmtId="0" fontId="45" fillId="0" borderId="16" applyNumberFormat="0" applyFill="0" applyAlignment="0" applyProtection="0"/>
    <xf numFmtId="0" fontId="43" fillId="33" borderId="15" applyNumberFormat="0" applyAlignment="0" applyProtection="0"/>
    <xf numFmtId="0" fontId="43" fillId="33" borderId="15" applyNumberFormat="0" applyAlignment="0" applyProtection="0"/>
    <xf numFmtId="0" fontId="40" fillId="18" borderId="14" applyNumberFormat="0" applyAlignment="0" applyProtection="0"/>
    <xf numFmtId="0" fontId="48" fillId="42" borderId="17">
      <alignment horizontal="center" wrapText="1"/>
    </xf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33" borderId="14" applyNumberForma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8" fillId="42" borderId="17">
      <alignment horizontal="center" vertical="justify" textRotation="90"/>
    </xf>
    <xf numFmtId="0" fontId="48" fillId="42" borderId="17">
      <alignment horizontal="centerContinuous" wrapText="1"/>
    </xf>
    <xf numFmtId="0" fontId="48" fillId="42" borderId="17">
      <alignment horizontal="center" wrapText="1"/>
    </xf>
    <xf numFmtId="0" fontId="82" fillId="0" borderId="16" applyNumberFormat="0" applyFill="0" applyAlignment="0" applyProtection="0"/>
    <xf numFmtId="0" fontId="45" fillId="0" borderId="16" applyNumberFormat="0" applyFill="0" applyAlignment="0" applyProtection="0"/>
    <xf numFmtId="0" fontId="17" fillId="0" borderId="0"/>
    <xf numFmtId="0" fontId="81" fillId="33" borderId="15" applyNumberFormat="0" applyAlignment="0" applyProtection="0"/>
    <xf numFmtId="0" fontId="43" fillId="33" borderId="15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73" fillId="33" borderId="14" applyNumberFormat="0" applyAlignment="0" applyProtection="0"/>
    <xf numFmtId="0" fontId="33" fillId="33" borderId="14" applyNumberFormat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5" fillId="0" borderId="16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33" fillId="33" borderId="14" applyNumberFormat="0" applyAlignment="0" applyProtection="0"/>
    <xf numFmtId="0" fontId="73" fillId="33" borderId="14" applyNumberFormat="0" applyAlignment="0" applyProtection="0"/>
    <xf numFmtId="0" fontId="40" fillId="18" borderId="14" applyNumberFormat="0" applyAlignment="0" applyProtection="0"/>
    <xf numFmtId="0" fontId="79" fillId="18" borderId="14" applyNumberFormat="0" applyAlignment="0" applyProtection="0"/>
    <xf numFmtId="0" fontId="43" fillId="33" borderId="15" applyNumberFormat="0" applyAlignment="0" applyProtection="0"/>
    <xf numFmtId="0" fontId="81" fillId="33" borderId="15" applyNumberFormat="0" applyAlignment="0" applyProtection="0"/>
    <xf numFmtId="0" fontId="45" fillId="0" borderId="16" applyNumberFormat="0" applyFill="0" applyAlignment="0" applyProtection="0"/>
    <xf numFmtId="0" fontId="82" fillId="0" borderId="16" applyNumberFormat="0" applyFill="0" applyAlignment="0" applyProtection="0"/>
    <xf numFmtId="0" fontId="48" fillId="42" borderId="17">
      <alignment horizontal="center" wrapText="1"/>
    </xf>
    <xf numFmtId="0" fontId="48" fillId="42" borderId="17">
      <alignment horizontal="centerContinuous" wrapText="1"/>
    </xf>
    <xf numFmtId="0" fontId="48" fillId="42" borderId="17">
      <alignment horizontal="center" vertical="justify" textRotation="90"/>
    </xf>
    <xf numFmtId="0" fontId="33" fillId="33" borderId="14" applyNumberFormat="0" applyAlignment="0" applyProtection="0"/>
    <xf numFmtId="0" fontId="40" fillId="18" borderId="14" applyNumberFormat="0" applyAlignment="0" applyProtection="0"/>
    <xf numFmtId="0" fontId="43" fillId="33" borderId="15" applyNumberFormat="0" applyAlignment="0" applyProtection="0"/>
    <xf numFmtId="0" fontId="45" fillId="0" borderId="16" applyNumberFormat="0" applyFill="0" applyAlignment="0" applyProtection="0"/>
    <xf numFmtId="43" fontId="17" fillId="0" borderId="0" applyFont="0" applyFill="0" applyBorder="0" applyAlignment="0" applyProtection="0"/>
    <xf numFmtId="0" fontId="40" fillId="18" borderId="14" applyNumberFormat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5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5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5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5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5" fillId="0" borderId="0"/>
    <xf numFmtId="43" fontId="17" fillId="0" borderId="0" applyFont="0" applyFill="0" applyBorder="0" applyAlignment="0" applyProtection="0"/>
    <xf numFmtId="0" fontId="15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5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8" fillId="0" borderId="0"/>
    <xf numFmtId="0" fontId="11" fillId="0" borderId="0"/>
    <xf numFmtId="0" fontId="17" fillId="0" borderId="0"/>
    <xf numFmtId="0" fontId="84" fillId="0" borderId="0"/>
    <xf numFmtId="43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/>
    <xf numFmtId="0" fontId="89" fillId="12" borderId="2" applyNumberFormat="0" applyFont="0" applyAlignment="0" applyProtection="0"/>
    <xf numFmtId="0" fontId="88" fillId="0" borderId="0"/>
    <xf numFmtId="43" fontId="88" fillId="0" borderId="0" applyFont="0" applyFill="0" applyBorder="0" applyAlignment="0" applyProtection="0"/>
    <xf numFmtId="182" fontId="90" fillId="0" borderId="0" applyNumberFormat="0" applyFont="0" applyFill="0" applyBorder="0" applyAlignment="0" applyProtection="0">
      <alignment horizontal="left"/>
    </xf>
    <xf numFmtId="182" fontId="90" fillId="0" borderId="0" applyNumberFormat="0" applyFont="0" applyFill="0" applyBorder="0" applyAlignment="0" applyProtection="0">
      <alignment horizontal="left"/>
    </xf>
    <xf numFmtId="182" fontId="90" fillId="0" borderId="0" applyNumberFormat="0" applyFont="0" applyFill="0" applyBorder="0" applyAlignment="0" applyProtection="0">
      <alignment horizontal="left"/>
    </xf>
    <xf numFmtId="182" fontId="90" fillId="0" borderId="0" applyNumberFormat="0" applyFont="0" applyFill="0" applyBorder="0" applyAlignment="0" applyProtection="0">
      <alignment horizontal="left"/>
    </xf>
    <xf numFmtId="0" fontId="91" fillId="0" borderId="18" applyNumberFormat="0" applyFont="0" applyFill="0" applyBorder="0" applyAlignment="0" applyProtection="0">
      <alignment horizontal="left" wrapText="1"/>
    </xf>
    <xf numFmtId="0" fontId="92" fillId="0" borderId="0" applyNumberFormat="0" applyFont="0" applyFill="0" applyBorder="0" applyAlignment="0" applyProtection="0"/>
    <xf numFmtId="0" fontId="92" fillId="0" borderId="0" applyNumberFormat="0" applyFont="0" applyFill="0" applyBorder="0" applyAlignment="0" applyProtection="0"/>
    <xf numFmtId="0" fontId="92" fillId="0" borderId="0" applyNumberFormat="0" applyFont="0" applyFill="0" applyBorder="0" applyAlignment="0" applyProtection="0"/>
    <xf numFmtId="0" fontId="91" fillId="0" borderId="18" applyNumberFormat="0" applyFont="0" applyFill="0" applyBorder="0" applyAlignment="0" applyProtection="0">
      <alignment horizontal="left" wrapText="1"/>
    </xf>
    <xf numFmtId="0" fontId="93" fillId="0" borderId="0" applyNumberFormat="0" applyFont="0" applyFill="0" applyBorder="0" applyAlignment="0" applyProtection="0">
      <alignment horizontal="left"/>
    </xf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4" fillId="0" borderId="0" applyNumberFormat="0" applyFont="0" applyFill="0" applyBorder="0" applyAlignment="0" applyProtection="0"/>
    <xf numFmtId="0" fontId="95" fillId="0" borderId="0" applyNumberFormat="0" applyFont="0" applyFill="0" applyBorder="0" applyAlignment="0" applyProtection="0">
      <alignment horizontal="left"/>
    </xf>
    <xf numFmtId="43" fontId="94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84" fillId="0" borderId="0"/>
    <xf numFmtId="0" fontId="19" fillId="0" borderId="0"/>
    <xf numFmtId="0" fontId="94" fillId="0" borderId="0"/>
    <xf numFmtId="0" fontId="94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9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96" fillId="0" borderId="0"/>
    <xf numFmtId="0" fontId="12" fillId="0" borderId="0"/>
    <xf numFmtId="0" fontId="96" fillId="0" borderId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9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9" fontId="84" fillId="0" borderId="0" applyFont="0" applyFill="0" applyBorder="0" applyAlignment="0" applyProtection="0"/>
    <xf numFmtId="183" fontId="19" fillId="0" borderId="0" applyNumberFormat="0"/>
    <xf numFmtId="0" fontId="97" fillId="0" borderId="0"/>
    <xf numFmtId="168" fontId="17" fillId="0" borderId="0" applyFont="0" applyFill="0" applyBorder="0" applyAlignment="0" applyProtection="0"/>
    <xf numFmtId="0" fontId="17" fillId="0" borderId="0"/>
    <xf numFmtId="183" fontId="19" fillId="0" borderId="0" applyNumberFormat="0"/>
    <xf numFmtId="0" fontId="18" fillId="0" borderId="0"/>
    <xf numFmtId="43" fontId="18" fillId="0" borderId="0" applyFont="0" applyFill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30" borderId="0" applyNumberFormat="0" applyBorder="0" applyAlignment="0" applyProtection="0"/>
    <xf numFmtId="0" fontId="32" fillId="14" borderId="0" applyNumberFormat="0" applyBorder="0" applyAlignment="0" applyProtection="0"/>
    <xf numFmtId="0" fontId="33" fillId="33" borderId="14" applyNumberFormat="0" applyAlignment="0" applyProtection="0"/>
    <xf numFmtId="0" fontId="34" fillId="34" borderId="4" applyNumberFormat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15" borderId="0" applyNumberFormat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40" fillId="18" borderId="14" applyNumberFormat="0" applyAlignment="0" applyProtection="0"/>
    <xf numFmtId="0" fontId="41" fillId="0" borderId="8" applyNumberFormat="0" applyFill="0" applyAlignment="0" applyProtection="0"/>
    <xf numFmtId="0" fontId="42" fillId="3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8" fillId="0" borderId="0"/>
    <xf numFmtId="0" fontId="98" fillId="0" borderId="0"/>
    <xf numFmtId="0" fontId="19" fillId="0" borderId="0"/>
    <xf numFmtId="0" fontId="19" fillId="37" borderId="9" applyNumberFormat="0" applyFont="0" applyAlignment="0" applyProtection="0"/>
    <xf numFmtId="0" fontId="43" fillId="33" borderId="15" applyNumberFormat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0" applyNumberForma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1" fillId="0" borderId="0"/>
    <xf numFmtId="0" fontId="11" fillId="0" borderId="0"/>
    <xf numFmtId="168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168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7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99" fillId="0" borderId="0"/>
    <xf numFmtId="0" fontId="17" fillId="0" borderId="0"/>
    <xf numFmtId="0" fontId="17" fillId="12" borderId="2" applyNumberFormat="0" applyFont="0" applyAlignment="0" applyProtection="0"/>
    <xf numFmtId="9" fontId="12" fillId="0" borderId="0" applyFont="0" applyFill="0" applyBorder="0" applyAlignment="0" applyProtection="0"/>
    <xf numFmtId="0" fontId="19" fillId="0" borderId="0"/>
    <xf numFmtId="0" fontId="100" fillId="0" borderId="0"/>
    <xf numFmtId="9" fontId="100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9" fillId="0" borderId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30" borderId="0" applyNumberFormat="0" applyBorder="0" applyAlignment="0" applyProtection="0"/>
    <xf numFmtId="0" fontId="32" fillId="14" borderId="0" applyNumberFormat="0" applyBorder="0" applyAlignment="0" applyProtection="0"/>
    <xf numFmtId="0" fontId="33" fillId="33" borderId="14" applyNumberFormat="0" applyAlignment="0" applyProtection="0"/>
    <xf numFmtId="0" fontId="34" fillId="34" borderId="4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15" borderId="0" applyNumberFormat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168" fontId="19" fillId="35" borderId="0">
      <protection locked="0"/>
    </xf>
    <xf numFmtId="0" fontId="40" fillId="18" borderId="14" applyNumberFormat="0" applyAlignment="0" applyProtection="0"/>
    <xf numFmtId="0" fontId="41" fillId="0" borderId="8" applyNumberFormat="0" applyFill="0" applyAlignment="0" applyProtection="0"/>
    <xf numFmtId="0" fontId="42" fillId="36" borderId="0" applyNumberFormat="0" applyBorder="0" applyAlignment="0" applyProtection="0"/>
    <xf numFmtId="0" fontId="19" fillId="0" borderId="0"/>
    <xf numFmtId="0" fontId="19" fillId="37" borderId="9" applyNumberFormat="0" applyFont="0" applyAlignment="0" applyProtection="0"/>
    <xf numFmtId="0" fontId="43" fillId="33" borderId="15" applyNumberFormat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84" fillId="0" borderId="0" applyFont="0" applyFill="0" applyBorder="0" applyAlignment="0" applyProtection="0"/>
    <xf numFmtId="168" fontId="8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35" borderId="0"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/>
    <xf numFmtId="168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94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168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40" fillId="18" borderId="14" applyNumberFormat="0" applyAlignment="0" applyProtection="0"/>
    <xf numFmtId="0" fontId="82" fillId="0" borderId="16" applyNumberFormat="0" applyFill="0" applyAlignment="0" applyProtection="0"/>
    <xf numFmtId="43" fontId="12" fillId="0" borderId="0" applyFont="0" applyFill="0" applyBorder="0" applyAlignment="0" applyProtection="0"/>
    <xf numFmtId="0" fontId="82" fillId="0" borderId="16" applyNumberFormat="0" applyFill="0" applyAlignment="0" applyProtection="0"/>
    <xf numFmtId="0" fontId="45" fillId="0" borderId="16" applyNumberFormat="0" applyFill="0" applyAlignment="0" applyProtection="0"/>
    <xf numFmtId="168" fontId="12" fillId="0" borderId="0" applyFont="0" applyFill="0" applyBorder="0" applyAlignment="0" applyProtection="0"/>
    <xf numFmtId="0" fontId="40" fillId="18" borderId="14" applyNumberFormat="0" applyAlignment="0" applyProtection="0"/>
    <xf numFmtId="0" fontId="45" fillId="0" borderId="16" applyNumberFormat="0" applyFill="0" applyAlignment="0" applyProtection="0"/>
    <xf numFmtId="168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9" fillId="37" borderId="19" applyNumberFormat="0" applyFont="0" applyAlignment="0" applyProtection="0"/>
    <xf numFmtId="0" fontId="48" fillId="42" borderId="17">
      <alignment horizontal="center" wrapText="1"/>
    </xf>
    <xf numFmtId="0" fontId="81" fillId="33" borderId="15" applyNumberFormat="0" applyAlignment="0" applyProtection="0"/>
    <xf numFmtId="0" fontId="79" fillId="18" borderId="14" applyNumberFormat="0" applyAlignment="0" applyProtection="0"/>
    <xf numFmtId="0" fontId="40" fillId="18" borderId="14" applyNumberFormat="0" applyAlignment="0" applyProtection="0"/>
    <xf numFmtId="0" fontId="33" fillId="33" borderId="14" applyNumberFormat="0" applyAlignment="0" applyProtection="0"/>
    <xf numFmtId="0" fontId="19" fillId="37" borderId="19" applyNumberFormat="0" applyFont="0" applyAlignment="0" applyProtection="0"/>
    <xf numFmtId="0" fontId="48" fillId="42" borderId="17">
      <alignment horizontal="center" vertical="justify" textRotation="90"/>
    </xf>
    <xf numFmtId="0" fontId="19" fillId="37" borderId="19" applyNumberFormat="0" applyFont="0" applyAlignment="0" applyProtection="0"/>
    <xf numFmtId="0" fontId="19" fillId="37" borderId="19" applyNumberFormat="0" applyFont="0" applyAlignment="0" applyProtection="0"/>
    <xf numFmtId="0" fontId="19" fillId="0" borderId="0"/>
    <xf numFmtId="0" fontId="48" fillId="42" borderId="17">
      <alignment horizontal="centerContinuous" wrapText="1"/>
    </xf>
    <xf numFmtId="43" fontId="19" fillId="0" borderId="0" applyFont="0" applyFill="0" applyBorder="0" applyAlignment="0" applyProtection="0"/>
    <xf numFmtId="0" fontId="19" fillId="37" borderId="19" applyNumberFormat="0" applyFont="0" applyAlignment="0" applyProtection="0"/>
    <xf numFmtId="0" fontId="19" fillId="0" borderId="0"/>
    <xf numFmtId="0" fontId="43" fillId="33" borderId="15" applyNumberFormat="0" applyAlignment="0" applyProtection="0"/>
    <xf numFmtId="0" fontId="19" fillId="0" borderId="0"/>
    <xf numFmtId="0" fontId="19" fillId="37" borderId="19" applyNumberFormat="0" applyFont="0" applyAlignment="0" applyProtection="0"/>
    <xf numFmtId="0" fontId="40" fillId="18" borderId="14" applyNumberFormat="0" applyAlignment="0" applyProtection="0"/>
    <xf numFmtId="0" fontId="81" fillId="33" borderId="15" applyNumberFormat="0" applyAlignment="0" applyProtection="0"/>
    <xf numFmtId="0" fontId="45" fillId="0" borderId="16" applyNumberFormat="0" applyFill="0" applyAlignment="0" applyProtection="0"/>
    <xf numFmtId="0" fontId="79" fillId="18" borderId="14" applyNumberFormat="0" applyAlignment="0" applyProtection="0"/>
    <xf numFmtId="0" fontId="19" fillId="37" borderId="19" applyNumberFormat="0" applyFont="0" applyAlignment="0" applyProtection="0"/>
    <xf numFmtId="0" fontId="48" fillId="42" borderId="17">
      <alignment horizontal="center" vertical="justify" textRotation="90"/>
    </xf>
    <xf numFmtId="43" fontId="12" fillId="0" borderId="0" applyFont="0" applyFill="0" applyBorder="0" applyAlignment="0" applyProtection="0"/>
    <xf numFmtId="0" fontId="19" fillId="37" borderId="19" applyNumberFormat="0" applyFont="0" applyAlignment="0" applyProtection="0"/>
    <xf numFmtId="0" fontId="48" fillId="42" borderId="17">
      <alignment horizontal="center" wrapText="1"/>
    </xf>
    <xf numFmtId="0" fontId="45" fillId="0" borderId="16" applyNumberFormat="0" applyFill="0" applyAlignment="0" applyProtection="0"/>
    <xf numFmtId="0" fontId="43" fillId="33" borderId="15" applyNumberFormat="0" applyAlignment="0" applyProtection="0"/>
    <xf numFmtId="0" fontId="43" fillId="33" borderId="15" applyNumberFormat="0" applyAlignment="0" applyProtection="0"/>
    <xf numFmtId="0" fontId="43" fillId="33" borderId="15" applyNumberFormat="0" applyAlignment="0" applyProtection="0"/>
    <xf numFmtId="0" fontId="33" fillId="33" borderId="14" applyNumberFormat="0" applyAlignment="0" applyProtection="0"/>
    <xf numFmtId="0" fontId="33" fillId="33" borderId="14" applyNumberFormat="0" applyAlignment="0" applyProtection="0"/>
    <xf numFmtId="0" fontId="19" fillId="37" borderId="19" applyNumberFormat="0" applyFont="0" applyAlignment="0" applyProtection="0"/>
    <xf numFmtId="0" fontId="73" fillId="33" borderId="14" applyNumberFormat="0" applyAlignment="0" applyProtection="0"/>
    <xf numFmtId="0" fontId="81" fillId="33" borderId="15" applyNumberFormat="0" applyAlignment="0" applyProtection="0"/>
    <xf numFmtId="43" fontId="19" fillId="0" borderId="0" applyFont="0" applyFill="0" applyBorder="0" applyAlignment="0" applyProtection="0"/>
    <xf numFmtId="0" fontId="33" fillId="33" borderId="14" applyNumberFormat="0" applyAlignment="0" applyProtection="0"/>
    <xf numFmtId="0" fontId="19" fillId="37" borderId="19" applyNumberFormat="0" applyFont="0" applyAlignment="0" applyProtection="0"/>
    <xf numFmtId="0" fontId="19" fillId="37" borderId="19" applyNumberFormat="0" applyFont="0" applyAlignment="0" applyProtection="0"/>
    <xf numFmtId="0" fontId="33" fillId="33" borderId="14" applyNumberFormat="0" applyAlignment="0" applyProtection="0"/>
    <xf numFmtId="0" fontId="33" fillId="33" borderId="14" applyNumberFormat="0" applyAlignment="0" applyProtection="0"/>
    <xf numFmtId="0" fontId="48" fillId="42" borderId="17">
      <alignment horizontal="center" wrapText="1"/>
    </xf>
    <xf numFmtId="0" fontId="48" fillId="42" borderId="17">
      <alignment horizontal="centerContinuous" wrapText="1"/>
    </xf>
    <xf numFmtId="0" fontId="48" fillId="42" borderId="17">
      <alignment horizontal="center" vertical="justify" textRotation="90"/>
    </xf>
    <xf numFmtId="43" fontId="12" fillId="0" borderId="0" applyFont="0" applyFill="0" applyBorder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73" fillId="33" borderId="14" applyNumberFormat="0" applyAlignment="0" applyProtection="0"/>
    <xf numFmtId="0" fontId="19" fillId="37" borderId="19" applyNumberFormat="0" applyFont="0" applyAlignment="0" applyProtection="0"/>
    <xf numFmtId="0" fontId="19" fillId="37" borderId="19" applyNumberFormat="0" applyFont="0" applyAlignment="0" applyProtection="0"/>
    <xf numFmtId="43" fontId="19" fillId="0" borderId="0" applyFont="0" applyFill="0" applyBorder="0" applyAlignment="0" applyProtection="0"/>
    <xf numFmtId="0" fontId="19" fillId="37" borderId="19" applyNumberFormat="0" applyFont="0" applyAlignment="0" applyProtection="0"/>
    <xf numFmtId="0" fontId="73" fillId="33" borderId="14" applyNumberFormat="0" applyAlignment="0" applyProtection="0"/>
    <xf numFmtId="0" fontId="43" fillId="33" borderId="15" applyNumberFormat="0" applyAlignment="0" applyProtection="0"/>
    <xf numFmtId="0" fontId="43" fillId="33" borderId="15" applyNumberFormat="0" applyAlignment="0" applyProtection="0"/>
    <xf numFmtId="0" fontId="79" fillId="18" borderId="14" applyNumberFormat="0" applyAlignment="0" applyProtection="0"/>
    <xf numFmtId="0" fontId="82" fillId="0" borderId="16" applyNumberFormat="0" applyFill="0" applyAlignment="0" applyProtection="0"/>
    <xf numFmtId="0" fontId="40" fillId="18" borderId="14" applyNumberFormat="0" applyAlignment="0" applyProtection="0"/>
    <xf numFmtId="0" fontId="40" fillId="18" borderId="14" applyNumberFormat="0" applyAlignment="0" applyProtection="0"/>
    <xf numFmtId="0" fontId="48" fillId="42" borderId="17">
      <alignment horizontal="centerContinuous" wrapText="1"/>
    </xf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9" fillId="0" borderId="0"/>
    <xf numFmtId="0" fontId="11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6" fillId="0" borderId="0"/>
    <xf numFmtId="0" fontId="19" fillId="37" borderId="19" applyNumberFormat="0" applyFont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57">
    <xf numFmtId="0" fontId="0" fillId="0" borderId="0" xfId="0"/>
    <xf numFmtId="0" fontId="10" fillId="2" borderId="1" xfId="0" applyFont="1" applyFill="1" applyBorder="1" applyAlignment="1">
      <alignment vertical="center"/>
    </xf>
    <xf numFmtId="0" fontId="9" fillId="3" borderId="0" xfId="0" applyFont="1" applyFill="1"/>
    <xf numFmtId="0" fontId="2" fillId="3" borderId="0" xfId="0" applyFont="1" applyFill="1"/>
    <xf numFmtId="0" fontId="9" fillId="4" borderId="0" xfId="0" applyFont="1" applyFill="1"/>
    <xf numFmtId="0" fontId="2" fillId="4" borderId="0" xfId="0" applyFont="1" applyFill="1"/>
    <xf numFmtId="0" fontId="2" fillId="4" borderId="0" xfId="0" quotePrefix="1" applyFont="1" applyFill="1"/>
    <xf numFmtId="0" fontId="9" fillId="5" borderId="0" xfId="0" applyFont="1" applyFill="1"/>
    <xf numFmtId="0" fontId="2" fillId="5" borderId="0" xfId="0" applyFont="1" applyFill="1"/>
    <xf numFmtId="0" fontId="1" fillId="2" borderId="0" xfId="0" applyFont="1" applyFill="1"/>
    <xf numFmtId="0" fontId="8" fillId="0" borderId="0" xfId="0" applyFont="1"/>
    <xf numFmtId="0" fontId="7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 vertical="top"/>
    </xf>
    <xf numFmtId="4" fontId="3" fillId="0" borderId="1" xfId="0" applyNumberFormat="1" applyFont="1" applyBorder="1" applyAlignment="1">
      <alignment horizontal="center"/>
    </xf>
    <xf numFmtId="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3" fillId="0" borderId="0" xfId="0" applyNumberFormat="1" applyFont="1" applyAlignment="1">
      <alignment horizontal="right"/>
    </xf>
    <xf numFmtId="0" fontId="5" fillId="6" borderId="0" xfId="0" applyFont="1" applyFill="1"/>
    <xf numFmtId="0" fontId="0" fillId="6" borderId="0" xfId="0" applyFill="1"/>
    <xf numFmtId="0" fontId="3" fillId="6" borderId="0" xfId="0" applyFont="1" applyFill="1"/>
    <xf numFmtId="0" fontId="3" fillId="0" borderId="0" xfId="0" applyFont="1"/>
    <xf numFmtId="0" fontId="0" fillId="0" borderId="1" xfId="0" applyBorder="1"/>
    <xf numFmtId="0" fontId="0" fillId="0" borderId="0" xfId="0" applyAlignment="1">
      <alignment horizontal="left"/>
    </xf>
    <xf numFmtId="0" fontId="3" fillId="0" borderId="0" xfId="0" applyFont="1" applyAlignment="1">
      <alignment vertical="top" wrapText="1"/>
    </xf>
    <xf numFmtId="0" fontId="0" fillId="7" borderId="0" xfId="0" applyFill="1"/>
    <xf numFmtId="0" fontId="5" fillId="8" borderId="1" xfId="0" applyFont="1" applyFill="1" applyBorder="1"/>
    <xf numFmtId="0" fontId="3" fillId="8" borderId="0" xfId="0" applyFont="1" applyFill="1"/>
    <xf numFmtId="0" fontId="0" fillId="8" borderId="0" xfId="0" applyFill="1"/>
    <xf numFmtId="0" fontId="5" fillId="8" borderId="0" xfId="0" applyFont="1" applyFill="1"/>
    <xf numFmtId="0" fontId="0" fillId="9" borderId="0" xfId="0" applyFill="1"/>
    <xf numFmtId="0" fontId="4" fillId="9" borderId="0" xfId="0" applyFont="1" applyFill="1"/>
    <xf numFmtId="165" fontId="3" fillId="9" borderId="0" xfId="0" applyNumberFormat="1" applyFont="1" applyFill="1" applyAlignment="1">
      <alignment horizontal="right"/>
    </xf>
    <xf numFmtId="0" fontId="5" fillId="10" borderId="1" xfId="0" applyFont="1" applyFill="1" applyBorder="1"/>
    <xf numFmtId="0" fontId="3" fillId="10" borderId="0" xfId="0" applyFont="1" applyFill="1"/>
    <xf numFmtId="0" fontId="0" fillId="10" borderId="0" xfId="0" applyFill="1"/>
    <xf numFmtId="0" fontId="5" fillId="10" borderId="0" xfId="0" applyFont="1" applyFill="1"/>
    <xf numFmtId="0" fontId="0" fillId="11" borderId="0" xfId="0" applyFill="1"/>
    <xf numFmtId="0" fontId="4" fillId="11" borderId="0" xfId="0" applyFont="1" applyFill="1"/>
    <xf numFmtId="165" fontId="3" fillId="11" borderId="0" xfId="0" applyNumberFormat="1" applyFont="1" applyFill="1" applyAlignment="1">
      <alignment horizontal="right"/>
    </xf>
    <xf numFmtId="43" fontId="0" fillId="0" borderId="0" xfId="2" applyFont="1"/>
    <xf numFmtId="0" fontId="0" fillId="0" borderId="0" xfId="0" applyAlignment="1">
      <alignment wrapText="1"/>
    </xf>
    <xf numFmtId="0" fontId="3" fillId="10" borderId="20" xfId="0" applyFont="1" applyFill="1" applyBorder="1"/>
    <xf numFmtId="165" fontId="3" fillId="0" borderId="20" xfId="0" applyNumberFormat="1" applyFont="1" applyBorder="1" applyAlignment="1">
      <alignment horizontal="right"/>
    </xf>
    <xf numFmtId="0" fontId="3" fillId="6" borderId="20" xfId="0" applyFont="1" applyFill="1" applyBorder="1"/>
    <xf numFmtId="0" fontId="3" fillId="0" borderId="20" xfId="0" applyFont="1" applyBorder="1"/>
    <xf numFmtId="165" fontId="3" fillId="0" borderId="20" xfId="0" applyNumberFormat="1" applyFont="1" applyBorder="1"/>
    <xf numFmtId="0" fontId="3" fillId="8" borderId="20" xfId="0" applyFont="1" applyFill="1" applyBorder="1"/>
    <xf numFmtId="0" fontId="14" fillId="0" borderId="0" xfId="0" applyFont="1"/>
    <xf numFmtId="166" fontId="0" fillId="0" borderId="0" xfId="2" applyNumberFormat="1" applyFont="1" applyFill="1"/>
    <xf numFmtId="166" fontId="0" fillId="0" borderId="0" xfId="0" applyNumberFormat="1"/>
    <xf numFmtId="43" fontId="0" fillId="0" borderId="0" xfId="2" applyFont="1" applyFill="1"/>
    <xf numFmtId="43" fontId="0" fillId="0" borderId="0" xfId="0" applyNumberFormat="1"/>
    <xf numFmtId="166" fontId="7" fillId="0" borderId="0" xfId="0" applyNumberFormat="1" applyFont="1"/>
  </cellXfs>
  <cellStyles count="27589">
    <cellStyle name="_h1" xfId="5851" xr:uid="{E4129740-12C3-4E54-811C-87614A913802}"/>
    <cellStyle name="_h2" xfId="5852" xr:uid="{90518530-0096-4DB7-9633-C3BA6599D0FC}"/>
    <cellStyle name="_h3" xfId="5853" xr:uid="{76B9D3A3-38E7-4BE7-8822-10F942F2FC95}"/>
    <cellStyle name="_h4" xfId="5854" xr:uid="{349D6280-A4D5-452E-B71C-81B5ECCFB5F1}"/>
    <cellStyle name="_L1" xfId="5855" xr:uid="{A7441520-09BB-4CDA-BD83-7D8EC404AD46}"/>
    <cellStyle name="_L2" xfId="5856" xr:uid="{1DC9D286-A8B0-434C-B776-C1CF6CACBAE6}"/>
    <cellStyle name="_L3" xfId="5857" xr:uid="{9E8BAA66-3F7D-4AC7-9DA0-06C8F25BCE19}"/>
    <cellStyle name="_L4" xfId="5858" xr:uid="{1641B21D-CB93-4436-B998-7147B3443BDE}"/>
    <cellStyle name="_RL" xfId="5859" xr:uid="{07741ACC-DF29-4441-9962-AC129CCBA2D8}"/>
    <cellStyle name="_s0" xfId="5860" xr:uid="{BCD75338-7992-44D8-93D5-0EE4E853393F}"/>
    <cellStyle name="_s1" xfId="5861" xr:uid="{907BF6DB-E35D-4CD0-8ABC-1E7340141CB1}"/>
    <cellStyle name="_s2" xfId="5862" xr:uid="{E1B8E6EC-D72E-43A0-8EDD-1873803E06F7}"/>
    <cellStyle name="_s3" xfId="5863" xr:uid="{18A9B6BB-415B-4C02-8484-9B7B0559C8DD}"/>
    <cellStyle name="_s4" xfId="5864" xr:uid="{967C4404-B6CB-482E-B587-ABA6E99F7D9A}"/>
    <cellStyle name="_s4 2" xfId="5865" xr:uid="{4C5C9AE8-DBF9-4676-B5D3-C5C0E85B5B93}"/>
    <cellStyle name="_title" xfId="5866" xr:uid="{4C777EBF-E736-426E-A44F-35F67058C792}"/>
    <cellStyle name="20% - Accent1 2" xfId="7" xr:uid="{0D2D570E-49B6-435A-9100-BF53D1B1DA00}"/>
    <cellStyle name="20% - Accent1 3" xfId="214" xr:uid="{5C458EC6-588D-4849-AAE2-8312EB265671}"/>
    <cellStyle name="20% - Accent1 4" xfId="442" xr:uid="{B633B601-AEE9-45F1-949B-47D15E66B089}"/>
    <cellStyle name="20% - Accent1 5" xfId="5920" xr:uid="{99670F5B-F1AE-4B47-A8B4-1C6B0008712D}"/>
    <cellStyle name="20% - Accent1 6" xfId="21562" xr:uid="{B3C4F120-5D92-4D88-8B26-EE32FF315CFA}"/>
    <cellStyle name="20% - Accent1 7" xfId="6" xr:uid="{44F0DE97-890C-456A-A23D-CD41CE51CA2D}"/>
    <cellStyle name="20% - Accent2 2" xfId="9" xr:uid="{A6CCA748-0C0F-4609-9987-2E0E6664FDE4}"/>
    <cellStyle name="20% - Accent2 3" xfId="215" xr:uid="{CC5279FD-DA9E-47D6-B6A1-DBA5D88E1FBE}"/>
    <cellStyle name="20% - Accent2 4" xfId="441" xr:uid="{0ACC3A7D-720B-4B54-97A9-C477F738A961}"/>
    <cellStyle name="20% - Accent2 5" xfId="5921" xr:uid="{D157AFA0-15FD-4642-B03C-47C9336D6260}"/>
    <cellStyle name="20% - Accent2 6" xfId="21563" xr:uid="{4A0FB665-8094-4293-96DA-28264B17DD6C}"/>
    <cellStyle name="20% - Accent2 7" xfId="8" xr:uid="{A5A1DD18-543C-45C0-AEC8-A22E9F57E48E}"/>
    <cellStyle name="20% - Accent3 2" xfId="11" xr:uid="{B89D3EFF-23F5-47D0-B4C3-BD1F8E8910AB}"/>
    <cellStyle name="20% - Accent3 3" xfId="216" xr:uid="{E8F2C0CA-66C9-42E4-8BC0-6BB57457FBF8}"/>
    <cellStyle name="20% - Accent3 4" xfId="440" xr:uid="{2BFF069E-5772-4178-8BFC-C6AD30DBEA4B}"/>
    <cellStyle name="20% - Accent3 5" xfId="5922" xr:uid="{64ACD169-28F2-4F88-BA98-A8F9BB1C929A}"/>
    <cellStyle name="20% - Accent3 6" xfId="21564" xr:uid="{7445CAA4-B40C-4371-9FB3-20A4496A6655}"/>
    <cellStyle name="20% - Accent3 7" xfId="10" xr:uid="{F0785BF9-7D6D-423D-B470-DC01D8DE206C}"/>
    <cellStyle name="20% - Accent4 2" xfId="13" xr:uid="{FCAD09F8-3332-4A24-B379-5B9C67F0B5EF}"/>
    <cellStyle name="20% - Accent4 3" xfId="217" xr:uid="{8328A0BF-3CC5-4C46-85D9-AEAD9E195FC9}"/>
    <cellStyle name="20% - Accent4 4" xfId="439" xr:uid="{CDB8EE1A-E587-479B-94F1-94F41CC42C56}"/>
    <cellStyle name="20% - Accent4 5" xfId="5923" xr:uid="{DFA560CE-D0D3-4C73-8419-EAD5F3EFFA0D}"/>
    <cellStyle name="20% - Accent4 6" xfId="21565" xr:uid="{77BF7EBA-DE45-4EB1-A0EF-34215C04DAEE}"/>
    <cellStyle name="20% - Accent4 7" xfId="12" xr:uid="{8A50B103-3B96-41A6-AA02-236165C38E31}"/>
    <cellStyle name="20% - Accent5 2" xfId="15" xr:uid="{E13FAFBF-C935-4172-B7AC-D7AF3BBFE5E9}"/>
    <cellStyle name="20% - Accent5 3" xfId="218" xr:uid="{212A6103-281F-4F68-A24C-FA8488AA4DBB}"/>
    <cellStyle name="20% - Accent5 4" xfId="438" xr:uid="{A9C71DFB-90FE-44F1-9881-C1619FDE2E69}"/>
    <cellStyle name="20% - Accent5 5" xfId="5924" xr:uid="{B8E0AA1C-0787-4A11-AFD6-8EE9FE68741E}"/>
    <cellStyle name="20% - Accent5 6" xfId="21566" xr:uid="{E95B3971-AC76-4174-9D02-6E936260FAAE}"/>
    <cellStyle name="20% - Accent5 7" xfId="14" xr:uid="{9807B3AA-4588-4DEC-840D-9B605DE94821}"/>
    <cellStyle name="20% - Accent6 2" xfId="17" xr:uid="{88C0525E-25DF-4FFA-80CE-FDEBBE92ACE2}"/>
    <cellStyle name="20% - Accent6 3" xfId="219" xr:uid="{20891174-27AF-4BC1-A8D6-26E4535656CC}"/>
    <cellStyle name="20% - Accent6 4" xfId="491" xr:uid="{D55CA205-30FF-41CF-AFC3-135920585767}"/>
    <cellStyle name="20% - Accent6 5" xfId="5925" xr:uid="{914AD029-782D-4C7F-A148-9E6DEAAAC238}"/>
    <cellStyle name="20% - Accent6 6" xfId="21567" xr:uid="{98F4A6F9-61E1-4923-B095-FC3E9A573200}"/>
    <cellStyle name="20% - Accent6 7" xfId="16" xr:uid="{016E1AB2-7D9F-4470-8BBD-F150038C9DC1}"/>
    <cellStyle name="40% - Accent1 2" xfId="19" xr:uid="{247BBEB2-A25B-4816-878C-7912A45E6110}"/>
    <cellStyle name="40% - Accent1 3" xfId="220" xr:uid="{90157C04-8976-4A0B-93EA-E39279C044F9}"/>
    <cellStyle name="40% - Accent1 4" xfId="489" xr:uid="{33E5C3F8-CCF2-4E87-8850-51855752D33B}"/>
    <cellStyle name="40% - Accent1 5" xfId="5926" xr:uid="{BF0724FE-4E6A-450C-9701-C1CB4F724835}"/>
    <cellStyle name="40% - Accent1 6" xfId="21568" xr:uid="{9F990BDE-A19F-44FB-881B-A5B5FA62CCA2}"/>
    <cellStyle name="40% - Accent1 7" xfId="18" xr:uid="{2CE05D00-4889-4A49-B3DE-48A77DE0D9DF}"/>
    <cellStyle name="40% - Accent2 2" xfId="21" xr:uid="{5CBCED37-F5AA-42CB-8E98-17CB95DAB26E}"/>
    <cellStyle name="40% - Accent2 3" xfId="221" xr:uid="{93AB0B37-206F-4B87-A3A0-4868A67529F7}"/>
    <cellStyle name="40% - Accent2 4" xfId="436" xr:uid="{5ECFE08A-D299-4836-A242-00F3CE829B1F}"/>
    <cellStyle name="40% - Accent2 5" xfId="5927" xr:uid="{F8969A42-139D-49C6-82EF-2FC403B75381}"/>
    <cellStyle name="40% - Accent2 6" xfId="21569" xr:uid="{7F6171ED-3B0A-4388-968B-CB12B1EB7688}"/>
    <cellStyle name="40% - Accent2 7" xfId="20" xr:uid="{77631956-3E2F-49E7-B5BD-7E0206D8EC25}"/>
    <cellStyle name="40% - Accent3 2" xfId="23" xr:uid="{BFA853DC-7722-429A-919D-E487B90CDDD3}"/>
    <cellStyle name="40% - Accent3 3" xfId="222" xr:uid="{84E7EE9C-B9AB-4E10-8C61-CACD5897A873}"/>
    <cellStyle name="40% - Accent3 4" xfId="435" xr:uid="{6ED594C8-FB32-4FAC-B783-307BDBB070FC}"/>
    <cellStyle name="40% - Accent3 5" xfId="5928" xr:uid="{4D9E6374-2F3A-467C-96AE-41FB6293E9F3}"/>
    <cellStyle name="40% - Accent3 6" xfId="21570" xr:uid="{CFE490FA-D0CF-4163-BF8D-B2199BD9F029}"/>
    <cellStyle name="40% - Accent3 7" xfId="22" xr:uid="{330A044D-157B-43CB-B73D-551E946A681B}"/>
    <cellStyle name="40% - Accent4 2" xfId="25" xr:uid="{A065FE82-ABC0-4DDD-B3F6-8C77C5028363}"/>
    <cellStyle name="40% - Accent4 3" xfId="223" xr:uid="{A9980963-735A-4B6F-9259-C309B6517E6B}"/>
    <cellStyle name="40% - Accent4 4" xfId="434" xr:uid="{3F22DB84-ACE3-447F-8516-90DE1DE40ECC}"/>
    <cellStyle name="40% - Accent4 5" xfId="5929" xr:uid="{58C18D0B-F41A-459A-8676-1C0CF90D9182}"/>
    <cellStyle name="40% - Accent4 6" xfId="21571" xr:uid="{5025B545-5D12-4900-9EE2-B59BEF3FE143}"/>
    <cellStyle name="40% - Accent4 7" xfId="24" xr:uid="{097891BE-BE11-426F-93EC-FCBC4D0A0524}"/>
    <cellStyle name="40% - Accent5 2" xfId="27" xr:uid="{AFC3635D-62CC-4A6D-BE94-30871A6BD113}"/>
    <cellStyle name="40% - Accent5 3" xfId="224" xr:uid="{AB842674-671D-484F-94C0-A25A78331901}"/>
    <cellStyle name="40% - Accent5 4" xfId="488" xr:uid="{BB6D9694-933F-461D-9DAF-3AA4B6B4D548}"/>
    <cellStyle name="40% - Accent5 5" xfId="5930" xr:uid="{958090AB-9413-4391-975F-AB44BC14AC5C}"/>
    <cellStyle name="40% - Accent5 6" xfId="21572" xr:uid="{A9EC4B4B-F999-4FB0-A68C-CF0454F22F87}"/>
    <cellStyle name="40% - Accent5 7" xfId="26" xr:uid="{A2197FA0-BADF-4A6E-A89E-031C156CB6A6}"/>
    <cellStyle name="40% - Accent6 2" xfId="29" xr:uid="{CBEF29CD-71E1-4E4F-B3C1-3E44462DA4D9}"/>
    <cellStyle name="40% - Accent6 3" xfId="225" xr:uid="{A1E859AF-EB06-48FC-B338-432687ABF931}"/>
    <cellStyle name="40% - Accent6 4" xfId="433" xr:uid="{AFE05555-39F4-4865-B294-6A9CBD139971}"/>
    <cellStyle name="40% - Accent6 5" xfId="5931" xr:uid="{52282DC9-83F7-4F0C-992E-5A2745FEEBBD}"/>
    <cellStyle name="40% - Accent6 6" xfId="21573" xr:uid="{DFAF5594-ABEC-4A28-A111-F7654B3796F4}"/>
    <cellStyle name="40% - Accent6 7" xfId="28" xr:uid="{910B9746-AA8E-4694-928F-3B3080304768}"/>
    <cellStyle name="60% - Accent1 2" xfId="31" xr:uid="{926147BD-E06C-4363-80A4-DDBD9DE268DF}"/>
    <cellStyle name="60% - Accent1 3" xfId="226" xr:uid="{31A1CD2B-F3E8-4DD0-A38B-9E05E2DD88E6}"/>
    <cellStyle name="60% - Accent1 4" xfId="432" xr:uid="{EB5ECAE7-D391-4281-A9B3-3EFB2EA392E7}"/>
    <cellStyle name="60% - Accent1 5" xfId="5932" xr:uid="{8223AA91-E91A-4589-9362-3DECBCF8C8BF}"/>
    <cellStyle name="60% - Accent1 6" xfId="21574" xr:uid="{716129B6-4226-4D73-91EB-922282063098}"/>
    <cellStyle name="60% - Accent1 7" xfId="30" xr:uid="{9CDDABBE-0B2F-4FE8-AC34-B8056803E5DE}"/>
    <cellStyle name="60% - Accent2 2" xfId="33" xr:uid="{725D666E-B91F-4491-B45B-5F40453ABE78}"/>
    <cellStyle name="60% - Accent2 3" xfId="227" xr:uid="{84157BFE-8390-4B83-9920-72913BF8A191}"/>
    <cellStyle name="60% - Accent2 4" xfId="470" xr:uid="{ECACEB9A-73C8-4F13-AF1D-46869A3730D0}"/>
    <cellStyle name="60% - Accent2 5" xfId="5933" xr:uid="{DF7999D3-51EE-4E6A-BEB4-0C574DC10FBE}"/>
    <cellStyle name="60% - Accent2 6" xfId="21575" xr:uid="{50C8DFC5-4A31-4318-AE79-493FA1AB1AD1}"/>
    <cellStyle name="60% - Accent2 7" xfId="32" xr:uid="{CD866C41-0472-43DC-BF09-D9B714BD5248}"/>
    <cellStyle name="60% - Accent3 2" xfId="35" xr:uid="{51C0FED4-07C3-4796-883C-7BB40D8905B3}"/>
    <cellStyle name="60% - Accent3 3" xfId="228" xr:uid="{64FD402D-93E1-41C8-BAB4-87A6AAC900A0}"/>
    <cellStyle name="60% - Accent3 4" xfId="464" xr:uid="{01FA0BE2-4699-4271-A1AC-68747AF62079}"/>
    <cellStyle name="60% - Accent3 5" xfId="5934" xr:uid="{B7D194AB-2DAC-4A3E-B46A-D81350701A14}"/>
    <cellStyle name="60% - Accent3 6" xfId="21576" xr:uid="{FB20077E-A62B-4B9C-A445-2C370194DCA0}"/>
    <cellStyle name="60% - Accent3 7" xfId="34" xr:uid="{4A30C8C0-A86D-44C0-A90F-661F536C552B}"/>
    <cellStyle name="60% - Accent4 2" xfId="37" xr:uid="{7E3F8713-40B1-4CE2-A5DF-6E91204F1CB6}"/>
    <cellStyle name="60% - Accent4 3" xfId="229" xr:uid="{B4745A68-90F2-464E-9432-BB93F654FAF5}"/>
    <cellStyle name="60% - Accent4 4" xfId="460" xr:uid="{9E4598B0-7080-4CC1-9119-8322128CC056}"/>
    <cellStyle name="60% - Accent4 5" xfId="5935" xr:uid="{B4D1281C-CA8B-40A8-9504-359959E12A75}"/>
    <cellStyle name="60% - Accent4 6" xfId="21577" xr:uid="{2D432C19-3388-4432-93BB-03259D439A55}"/>
    <cellStyle name="60% - Accent4 7" xfId="36" xr:uid="{6C0ABD38-3756-461C-86AD-F80DCD6E4428}"/>
    <cellStyle name="60% - Accent5 2" xfId="39" xr:uid="{1EE4D6A9-06CE-45E6-AEA5-CE8A72DC7E70}"/>
    <cellStyle name="60% - Accent5 3" xfId="230" xr:uid="{E876728B-183B-438C-8849-8612E08FEABA}"/>
    <cellStyle name="60% - Accent5 4" xfId="429" xr:uid="{85FD12D5-C12A-4143-97A5-ED4E10711927}"/>
    <cellStyle name="60% - Accent5 5" xfId="5936" xr:uid="{5055763F-94F9-4F2F-8028-9F00D5F9880C}"/>
    <cellStyle name="60% - Accent5 6" xfId="21578" xr:uid="{F2E042AD-CC85-4263-84B7-38301331900D}"/>
    <cellStyle name="60% - Accent5 7" xfId="38" xr:uid="{07DD6F0B-AA62-4529-927B-7E9C8E2BCB12}"/>
    <cellStyle name="60% - Accent6 2" xfId="41" xr:uid="{C7426F4C-934E-4B7B-A302-3F252048DA38}"/>
    <cellStyle name="60% - Accent6 3" xfId="231" xr:uid="{1650D1D7-BF7A-4114-901A-97BCE2854E19}"/>
    <cellStyle name="60% - Accent6 4" xfId="427" xr:uid="{0CFB12F4-1DD8-4B63-95D4-B650DC2B2B36}"/>
    <cellStyle name="60% - Accent6 5" xfId="5937" xr:uid="{9BAF91D2-126D-4B5F-AC3F-F82B6FC7FC80}"/>
    <cellStyle name="60% - Accent6 6" xfId="21579" xr:uid="{B99EB504-F651-452E-BB80-299F30601D2A}"/>
    <cellStyle name="60% - Accent6 7" xfId="40" xr:uid="{6078F492-CE00-427B-93FC-A5492D276923}"/>
    <cellStyle name="Accent1 2" xfId="43" xr:uid="{83117204-49D6-4B59-9276-A59DEA88E592}"/>
    <cellStyle name="Accent1 3" xfId="232" xr:uid="{A18FEDE9-9EAA-4494-97FF-BB1F1EA39722}"/>
    <cellStyle name="Accent1 4" xfId="513" xr:uid="{3BD4A608-69AC-4872-AFEC-31A47EDDEFE8}"/>
    <cellStyle name="Accent1 5" xfId="5938" xr:uid="{222807BC-F278-4A83-AC47-51876114BCE9}"/>
    <cellStyle name="Accent1 6" xfId="21580" xr:uid="{5053435C-C82A-46A3-8281-DB26E78CAEDC}"/>
    <cellStyle name="Accent1 7" xfId="42" xr:uid="{6D38F63E-AA13-4BD5-8DBA-9D1EFD0D2E41}"/>
    <cellStyle name="Accent2 2" xfId="45" xr:uid="{FB70D5D4-BB9E-4A69-8AD4-244B020815CA}"/>
    <cellStyle name="Accent2 3" xfId="233" xr:uid="{867F8F02-F05E-4F01-B88F-67042B6B303F}"/>
    <cellStyle name="Accent2 4" xfId="398" xr:uid="{9A22AA0E-B0AC-47DF-8599-CC552DEA241E}"/>
    <cellStyle name="Accent2 5" xfId="5939" xr:uid="{79291B40-C6F8-495F-81AC-807840470F7E}"/>
    <cellStyle name="Accent2 6" xfId="21581" xr:uid="{7EB0DF06-6C06-4E4A-8DC4-ECA4A4A0F8B9}"/>
    <cellStyle name="Accent2 7" xfId="44" xr:uid="{F224C95D-0D89-4049-9D91-BBCAD20A5E29}"/>
    <cellStyle name="Accent3 2" xfId="47" xr:uid="{8F1C14D7-E539-4162-9590-CB331F29FA84}"/>
    <cellStyle name="Accent3 3" xfId="234" xr:uid="{CB90B635-F82F-4AF9-AE31-473152B10C3D}"/>
    <cellStyle name="Accent3 4" xfId="426" xr:uid="{68C4CFAA-EE2C-4C89-AC33-1359FC99D769}"/>
    <cellStyle name="Accent3 5" xfId="5940" xr:uid="{D41E4437-E681-4AB8-8741-8E8576FC7727}"/>
    <cellStyle name="Accent3 6" xfId="21582" xr:uid="{102E6173-E2FF-468A-BB17-B09A611981C7}"/>
    <cellStyle name="Accent3 7" xfId="46" xr:uid="{9CA9173F-0CFF-4818-A74E-B1838C79262B}"/>
    <cellStyle name="Accent4 2" xfId="49" xr:uid="{B17F2532-94B2-4536-9E64-9A3261932848}"/>
    <cellStyle name="Accent4 3" xfId="235" xr:uid="{7592921F-174D-41B1-9690-19343F79B061}"/>
    <cellStyle name="Accent4 4" xfId="484" xr:uid="{16C4D5C6-FF83-4B2F-A700-2683E20574A0}"/>
    <cellStyle name="Accent4 5" xfId="5941" xr:uid="{3F6CB739-FABF-43E0-BE85-18698415B8A0}"/>
    <cellStyle name="Accent4 6" xfId="21583" xr:uid="{07DA73ED-646B-4CAD-A231-BE089298B072}"/>
    <cellStyle name="Accent4 7" xfId="48" xr:uid="{8D84158B-1E75-4EAB-B817-269F5338A4DA}"/>
    <cellStyle name="Accent5 2" xfId="51" xr:uid="{1AD0FA8D-F11E-47C8-907B-E73F9E498A41}"/>
    <cellStyle name="Accent5 3" xfId="236" xr:uid="{32440E13-2471-4799-8009-C95788078FE1}"/>
    <cellStyle name="Accent5 4" xfId="425" xr:uid="{65A72DDA-8688-49DC-8D5A-EDAC2442910C}"/>
    <cellStyle name="Accent5 5" xfId="5942" xr:uid="{E74A3E16-0791-44F4-BA83-9E0C46EA76DB}"/>
    <cellStyle name="Accent5 6" xfId="21584" xr:uid="{C9552161-5BC5-4680-B0E3-55E044A0300F}"/>
    <cellStyle name="Accent5 7" xfId="50" xr:uid="{D6170DC2-59EB-4BDE-94E0-6B776B8CC976}"/>
    <cellStyle name="Accent6 2" xfId="53" xr:uid="{EDF717C5-2FCD-4BB8-B3E4-9A05A2AF8664}"/>
    <cellStyle name="Accent6 3" xfId="237" xr:uid="{60B87C68-9DB0-4CEE-9A58-D04DB43138B5}"/>
    <cellStyle name="Accent6 4" xfId="483" xr:uid="{FB6B7165-BFB2-4864-955C-E94F6A38868D}"/>
    <cellStyle name="Accent6 5" xfId="5943" xr:uid="{5E0D5A97-7674-4978-A71F-15CDD157D524}"/>
    <cellStyle name="Accent6 6" xfId="21585" xr:uid="{85689F18-9116-4C27-A233-4AF15372345E}"/>
    <cellStyle name="Accent6 7" xfId="52" xr:uid="{6B0C8D1C-C20B-4EBA-BAC6-09E307307763}"/>
    <cellStyle name="Bad 2" xfId="55" xr:uid="{DD00ADCC-DA64-4930-80BE-EF9B6AF91240}"/>
    <cellStyle name="Bad 3" xfId="238" xr:uid="{51788A91-98FA-46E3-BC8E-6BBC453F734B}"/>
    <cellStyle name="Bad 4" xfId="424" xr:uid="{2F859FA3-0DC0-4FEF-AFBC-F68D7D7F4829}"/>
    <cellStyle name="Bad 5" xfId="5944" xr:uid="{5F1E1DA5-544F-46EC-9598-FBFABCE791E4}"/>
    <cellStyle name="Bad 6" xfId="21586" xr:uid="{27774DA0-2402-4A5B-8AEA-DDF4D0B8D114}"/>
    <cellStyle name="Bad 7" xfId="54" xr:uid="{593BBBC5-2373-44AE-8229-31128E31273B}"/>
    <cellStyle name="C00L" xfId="56" xr:uid="{1C0D10E4-E7E0-45A2-B943-B2F9C9FA3B10}"/>
    <cellStyle name="C00L 2" xfId="57" xr:uid="{F8852A24-29AD-409B-8B77-C2AE4DA8FCD6}"/>
    <cellStyle name="C00L 3" xfId="600" xr:uid="{D1636200-9D7F-4A2A-8A95-958B1A899427}"/>
    <cellStyle name="C01H" xfId="58" xr:uid="{6833E78E-34CC-4A3D-9A9F-456AE70F7FC8}"/>
    <cellStyle name="C01L" xfId="59" xr:uid="{3F351486-7BFE-41A1-95A1-D5A3357798B2}"/>
    <cellStyle name="C02H" xfId="60" xr:uid="{F69E06EA-D411-47CB-A1B6-B734C9E6BB5F}"/>
    <cellStyle name="C02L" xfId="61" xr:uid="{46E355E2-CFF7-4B10-A7F8-80D11126B0CF}"/>
    <cellStyle name="C03H" xfId="62" xr:uid="{7E351D17-7B55-4478-9BEE-A0B63F1D8B23}"/>
    <cellStyle name="C03L" xfId="63" xr:uid="{AC6497DF-2ADE-407E-B9C1-CA9A87339D67}"/>
    <cellStyle name="C04H" xfId="64" xr:uid="{54DA3118-0904-4B89-A045-4386BB30A6F1}"/>
    <cellStyle name="C04L" xfId="65" xr:uid="{2C5A9FF4-928A-4569-8D4A-7CDB55C3876A}"/>
    <cellStyle name="C05H" xfId="66" xr:uid="{57DC1324-5A6E-403F-88BD-9EF85A7E12BB}"/>
    <cellStyle name="C05L" xfId="67" xr:uid="{5D09AC23-0FCE-455B-A26E-4F7D73080E3F}"/>
    <cellStyle name="C05L 2" xfId="239" xr:uid="{FBB6C21E-3096-45F9-9F1D-E56BC0FC58AC}"/>
    <cellStyle name="C06H" xfId="68" xr:uid="{52FD38F2-4001-43B7-BE6F-970B96C301D7}"/>
    <cellStyle name="C06L" xfId="69" xr:uid="{5BF68555-C6F9-4CF7-A952-1363A4355EFE}"/>
    <cellStyle name="C07H" xfId="70" xr:uid="{5A3BABB2-9470-440A-BBA3-C0DEEF9FFA4D}"/>
    <cellStyle name="C07L" xfId="71" xr:uid="{4DFB0B55-1159-4AAD-BA68-FA08FD4C5903}"/>
    <cellStyle name="Calculation 2" xfId="73" xr:uid="{3DA62D88-DEF9-400B-ACAB-836C8B352D2D}"/>
    <cellStyle name="Calculation 2 2" xfId="1283" xr:uid="{F080680F-0FEB-46B9-8F66-F7B5D618F876}"/>
    <cellStyle name="Calculation 2 2 2" xfId="2340" xr:uid="{E751E449-9980-4278-ADDF-72FAA4591261}"/>
    <cellStyle name="Calculation 2 2 3" xfId="27553" xr:uid="{07FC5D38-C788-4498-8016-2FD944978C30}"/>
    <cellStyle name="Calculation 2 3" xfId="482" xr:uid="{349EC9B1-7757-43CE-9979-9546CCB875E1}"/>
    <cellStyle name="Calculation 2 3 2" xfId="1790" xr:uid="{5C9F6EC9-76F8-4CBA-BD06-A582608F436C}"/>
    <cellStyle name="Calculation 2 3 3" xfId="27534" xr:uid="{FB60A196-5A00-49BE-A1AF-C907F9022AF4}"/>
    <cellStyle name="Calculation 2 4" xfId="2310" xr:uid="{1911CA99-7A48-49CC-AC4B-408F33C864D5}"/>
    <cellStyle name="Calculation 2 5" xfId="27548" xr:uid="{DB71666E-3759-48EB-9B16-284DCDC925B3}"/>
    <cellStyle name="Calculation 3" xfId="240" xr:uid="{B64ED7EA-78B7-47CF-B6CE-D729C5726B6F}"/>
    <cellStyle name="Calculation 3 2" xfId="1295" xr:uid="{0D11813B-E58B-4C84-A4AE-A4A78F91DE9E}"/>
    <cellStyle name="Calculation 3 2 2" xfId="2350" xr:uid="{545CCBE2-B912-4463-9CF0-ED7C1858616F}"/>
    <cellStyle name="Calculation 3 2 3" xfId="27541" xr:uid="{577C87D4-FB4A-4DF2-846A-2013117860F2}"/>
    <cellStyle name="Calculation 3 3" xfId="399" xr:uid="{5110C993-2258-4BB2-8FC9-90FF752B922D}"/>
    <cellStyle name="Calculation 3 3 2" xfId="2266" xr:uid="{1060019B-533F-460B-8F7A-C479E0419389}"/>
    <cellStyle name="Calculation 3 3 3" xfId="27531" xr:uid="{BF3693EB-5BEF-4123-9E70-D78A0D19BE33}"/>
    <cellStyle name="Calculation 3 4" xfId="2287" xr:uid="{439AFD70-11A4-4050-94F6-33D1814D2EEB}"/>
    <cellStyle name="Calculation 3 5" xfId="27540" xr:uid="{2D19911C-A688-4F62-91CD-E1EEAFE53ADA}"/>
    <cellStyle name="Calculation 4" xfId="423" xr:uid="{E35595B6-D3FE-4FEC-8373-832CADE06CD0}"/>
    <cellStyle name="Calculation 4 2" xfId="1282" xr:uid="{4DAAEF27-E5B0-4F41-9FDA-7A8B5D2AD13B}"/>
    <cellStyle name="Calculation 4 2 2" xfId="2339" xr:uid="{8D7D9418-8086-4CA3-8859-7C26B04CBC3C}"/>
    <cellStyle name="Calculation 4 2 3" xfId="27537" xr:uid="{3F95B0B7-58DA-4B6A-8A2C-E76A6C0EB1BE}"/>
    <cellStyle name="Calculation 4 3" xfId="2311" xr:uid="{B8235BDC-FD46-45C1-9386-6EBFD6D4CEF1}"/>
    <cellStyle name="Calculation 4 4" xfId="27505" xr:uid="{71FDE359-E786-46F5-BE8D-E37D7781B5CF}"/>
    <cellStyle name="Calculation 5" xfId="5945" xr:uid="{032650BA-6DD7-4196-A3BA-4B2748745EF9}"/>
    <cellStyle name="Calculation 6" xfId="21587" xr:uid="{E16B16BB-3B87-482B-8F70-F8D5749BDEA1}"/>
    <cellStyle name="Calculation 7" xfId="27532" xr:uid="{BC58D7D1-21E3-4ADF-8371-58C80C82C192}"/>
    <cellStyle name="Calculation 8" xfId="72" xr:uid="{F78A2059-8869-473B-825A-65D1ABC003C7}"/>
    <cellStyle name="cComma0" xfId="74" xr:uid="{21F242F5-B2A7-4376-A03A-30B0C13AEA50}"/>
    <cellStyle name="cComma0 2" xfId="241" xr:uid="{42202CF0-B50D-4A50-8504-E0B5E7C69FB3}"/>
    <cellStyle name="cComma1" xfId="75" xr:uid="{48832DC1-8B3B-4684-8F9D-E542F5987021}"/>
    <cellStyle name="cComma1 2" xfId="242" xr:uid="{583DE6F5-9384-485C-8897-5A0E62FBCB56}"/>
    <cellStyle name="cComma2" xfId="76" xr:uid="{6CAABB75-0EC4-480E-A867-3E818F5E9C63}"/>
    <cellStyle name="cComma2 2" xfId="243" xr:uid="{6DD09D98-14ED-408A-A643-186C03E1AD01}"/>
    <cellStyle name="cDateDM" xfId="77" xr:uid="{ABCD9712-130D-433B-97F5-2CB3355FDA8B}"/>
    <cellStyle name="cDateDM 2" xfId="244" xr:uid="{2B685B33-5AF1-411F-8064-6AE90322B384}"/>
    <cellStyle name="cDateDMY" xfId="78" xr:uid="{FFE4BD04-1571-4A44-A660-63C3B7C57D18}"/>
    <cellStyle name="cDateDMY 2" xfId="245" xr:uid="{ADB149D3-2A05-4FA3-8862-177F6933D478}"/>
    <cellStyle name="cDateMY" xfId="79" xr:uid="{7E50D51A-8739-4709-88CB-51B232E3FB95}"/>
    <cellStyle name="cDateMY 2" xfId="246" xr:uid="{A1B01075-AF18-4BAB-8697-77AA0E4D015E}"/>
    <cellStyle name="cDateT24" xfId="80" xr:uid="{672B907C-99CB-4DAB-BECB-43F0763E44D3}"/>
    <cellStyle name="cDateT24 2" xfId="247" xr:uid="{67F1241F-FE4F-4E18-9F5F-999CD107D6EE}"/>
    <cellStyle name="Check Cell 2" xfId="82" xr:uid="{FF287890-8A84-4525-ADD8-6FA1B5BEDB2D}"/>
    <cellStyle name="Check Cell 3" xfId="248" xr:uid="{4087BD8D-7502-4AB8-9390-34A83A00538A}"/>
    <cellStyle name="Check Cell 4" xfId="481" xr:uid="{E65EC73C-605C-4438-8D3B-3C6C79EAA305}"/>
    <cellStyle name="Check Cell 5" xfId="5946" xr:uid="{9A801628-D160-49FC-A683-41DB46460F93}"/>
    <cellStyle name="Check Cell 6" xfId="21588" xr:uid="{89ADAD5E-C418-4A08-8454-6A2942FAE508}"/>
    <cellStyle name="Check Cell 7" xfId="81" xr:uid="{27C20D46-F6A5-4265-BC19-83F0D59F59EA}"/>
    <cellStyle name="Comma" xfId="2" builtinId="3"/>
    <cellStyle name="Comma [0] 2" xfId="455" xr:uid="{C7F4D4E4-36E0-4236-B071-60B4F281CF25}"/>
    <cellStyle name="Comma [0] 2 2" xfId="21487" xr:uid="{5F9741C5-F051-433F-A1A2-AE40A2F45279}"/>
    <cellStyle name="Comma [0] 2 2 2" xfId="21516" xr:uid="{983413DD-15C6-4120-AAEC-EC9EB491515D}"/>
    <cellStyle name="Comma [0] 2 2 2 2" xfId="27448" xr:uid="{510806A9-B92D-4FAB-AD7F-6038C370D1E7}"/>
    <cellStyle name="Comma [0] 2 2 3" xfId="27419" xr:uid="{5B69B78F-8113-4EA7-A497-7FDB242AFBED}"/>
    <cellStyle name="Comma [0] 2 3" xfId="21473" xr:uid="{0C5CD566-4BB6-450A-BD84-42905AED34C5}"/>
    <cellStyle name="Comma [0] 2 3 2" xfId="21534" xr:uid="{83DF488C-7BA9-47A6-ACBA-3ED209527B30}"/>
    <cellStyle name="Comma [0] 2 3 2 2" xfId="27466" xr:uid="{5CF7B406-D698-468D-8194-1C33AC23A59B}"/>
    <cellStyle name="Comma [0] 2 3 3" xfId="27412" xr:uid="{0F34C126-3666-4305-92CC-295673F17C77}"/>
    <cellStyle name="Comma [0] 2 4" xfId="21506" xr:uid="{75E37595-62CB-4589-B716-FFE9F4748CF1}"/>
    <cellStyle name="Comma [0] 2 4 2" xfId="27438" xr:uid="{9D6DE630-1097-4E4B-9EB4-40CC9AA1A5CE}"/>
    <cellStyle name="Comma [0] 2 5" xfId="21673" xr:uid="{72DAEAE0-8D59-4492-A985-30BB9D5C2E9D}"/>
    <cellStyle name="Comma 10" xfId="422" xr:uid="{0C8A3FD1-B7FD-47CB-97A4-21E989049BA4}"/>
    <cellStyle name="Comma 10 2" xfId="204" xr:uid="{0E54B809-0985-4CEE-BB30-81505ED9C73A}"/>
    <cellStyle name="Comma 10 2 2" xfId="21618" xr:uid="{71078D1A-9900-4820-83A8-5B8E7E173E4B}"/>
    <cellStyle name="Comma 10 3" xfId="1232" xr:uid="{8CC3D2F6-8B05-43AE-A368-42B6F82C01BB}"/>
    <cellStyle name="Comma 10 3 2" xfId="21944" xr:uid="{A8EE405B-34E5-4711-974A-2359FA413073}"/>
    <cellStyle name="Comma 10 4" xfId="601" xr:uid="{54986D16-83A9-4E8A-8715-6CC919AD4217}"/>
    <cellStyle name="Comma 10 4 2" xfId="21711" xr:uid="{AEADACEA-438E-47C5-AF3B-2FAA3D2D9D3B}"/>
    <cellStyle name="Comma 10 5" xfId="21503" xr:uid="{58045227-DF8F-4E03-93E4-7B8ED08448F4}"/>
    <cellStyle name="Comma 10 5 2" xfId="27435" xr:uid="{CA9A1070-2272-402D-A2A2-54CD08AD7FEF}"/>
    <cellStyle name="Comma 10 6" xfId="21532" xr:uid="{97AC31A4-849D-417C-91EF-63AF982EBBA6}"/>
    <cellStyle name="Comma 10 6 2" xfId="27464" xr:uid="{B53ED17B-1D73-40A4-825F-060BEDB50F2D}"/>
    <cellStyle name="Comma 10 7" xfId="21662" xr:uid="{F4EF1086-CC4D-463E-BB6B-A621DBD409C9}"/>
    <cellStyle name="Comma 100" xfId="21546" xr:uid="{56D70E7C-E0C2-43B3-B06B-03AD7C447E8D}"/>
    <cellStyle name="Comma 100 2" xfId="27477" xr:uid="{8D22677A-2CF4-4DF7-B7AF-DD3AA4575344}"/>
    <cellStyle name="Comma 101" xfId="21549" xr:uid="{FF55BA99-1A20-4DF0-8A20-8AB7396B1B41}"/>
    <cellStyle name="Comma 101 2" xfId="27479" xr:uid="{497A7ED2-4346-487D-A7A9-8042072B99CC}"/>
    <cellStyle name="Comma 102" xfId="21551" xr:uid="{86EE9155-E03F-4401-B236-D4254DC73F68}"/>
    <cellStyle name="Comma 102 2" xfId="27481" xr:uid="{DAAF7E26-33EE-4A15-92AD-D02F7DCAE106}"/>
    <cellStyle name="Comma 103" xfId="21589" xr:uid="{9ED3EC8F-A29F-4C66-9ACD-D5FD5DF9C21A}"/>
    <cellStyle name="Comma 103 2" xfId="27561" xr:uid="{A952D08B-9074-49A1-83C1-A7BF4C3EB191}"/>
    <cellStyle name="Comma 104" xfId="27483" xr:uid="{EE00CC10-1850-4351-B7A0-59D997C26A76}"/>
    <cellStyle name="Comma 105" xfId="27488" xr:uid="{D0C358ED-66E2-4A84-A862-9230CF8AFF16}"/>
    <cellStyle name="Comma 106" xfId="27499" xr:uid="{44F92E0D-6626-4B0C-B14A-A8741FEA8F9E}"/>
    <cellStyle name="Comma 107" xfId="27492" xr:uid="{A717F882-53A2-4185-B110-6C2BBE6BBFDA}"/>
    <cellStyle name="Comma 108" xfId="27484" xr:uid="{8A6BB8FE-FE68-406E-A60F-6BBEE7748FCB}"/>
    <cellStyle name="Comma 109" xfId="27524" xr:uid="{D765CC33-6804-4968-B766-45BAF285CB10}"/>
    <cellStyle name="Comma 11" xfId="602" xr:uid="{48CDA841-3E6C-422F-A085-40C05FB415BC}"/>
    <cellStyle name="Comma 11 2" xfId="21533" xr:uid="{5FAE3A1D-7E40-40EE-B148-70DB38712C80}"/>
    <cellStyle name="Comma 11 2 2" xfId="27465" xr:uid="{646C49F7-88DA-4014-984F-9EE033235185}"/>
    <cellStyle name="Comma 11 3" xfId="21712" xr:uid="{A5894237-4601-4454-AD4E-25FE174BB0F4}"/>
    <cellStyle name="Comma 110" xfId="27545" xr:uid="{472412DD-2C67-4116-831A-DFD845F05EEF}"/>
    <cellStyle name="Comma 111" xfId="27536" xr:uid="{ACB7E3C3-6244-40BB-B303-F243D7CD0123}"/>
    <cellStyle name="Comma 112" xfId="27551" xr:uid="{9345FB0F-47BE-479E-A3AC-E474B740F90D}"/>
    <cellStyle name="Comma 113" xfId="27512" xr:uid="{F7B29CB5-6189-4CE9-AFE7-B18311EA9843}"/>
    <cellStyle name="Comma 114" xfId="21554" xr:uid="{51CD573B-B8E0-4D7F-9547-3D829723D9FB}"/>
    <cellStyle name="Comma 115" xfId="27577" xr:uid="{DE152C2E-42D0-4EEB-A5CF-969C00A4334B}"/>
    <cellStyle name="Comma 116" xfId="27579" xr:uid="{B53E07B1-9473-4A0C-903C-904B5DC02DF8}"/>
    <cellStyle name="Comma 117" xfId="83" xr:uid="{A31AF565-F0B1-4E9E-944F-540C3247B7AC}"/>
    <cellStyle name="Comma 118" xfId="27582" xr:uid="{C85D77B5-77CC-44AF-95C9-E5B27EAC59CA}"/>
    <cellStyle name="Comma 119" xfId="27583" xr:uid="{56738559-DC33-4054-ACC2-F96C1E70F84F}"/>
    <cellStyle name="Comma 12" xfId="603" xr:uid="{71CB4DC6-3B3C-44CF-88E4-13ECD64AB2CD}"/>
    <cellStyle name="Comma 12 2" xfId="21540" xr:uid="{6EDB5248-15D5-42D2-A0BD-4AA6A16FA010}"/>
    <cellStyle name="Comma 12 2 2" xfId="27472" xr:uid="{E91724E3-D86B-4A56-9EBE-58B84CAED4F2}"/>
    <cellStyle name="Comma 12 3" xfId="21713" xr:uid="{823DAD89-4BC2-42C9-8ED8-6F5DBD718D62}"/>
    <cellStyle name="Comma 120" xfId="27588" xr:uid="{BC8534F8-5639-42AF-8042-179CA7A8509C}"/>
    <cellStyle name="Comma 13" xfId="604" xr:uid="{631DDB4A-C2E0-4BCD-9DDB-92104DD1E20A}"/>
    <cellStyle name="Comma 13 2" xfId="21541" xr:uid="{7473D7C9-927D-4326-B7C8-9B2B58ABB554}"/>
    <cellStyle name="Comma 13 2 2" xfId="27473" xr:uid="{CD3BC056-0256-4D14-944F-FD7FDB217C5E}"/>
    <cellStyle name="Comma 13 3" xfId="21714" xr:uid="{13B6181E-3985-4B92-AD0F-6F54491F6F89}"/>
    <cellStyle name="Comma 14" xfId="605" xr:uid="{D8AE8050-DB58-4D5C-986B-E27064129787}"/>
    <cellStyle name="Comma 14 2" xfId="21539" xr:uid="{CAFA0539-0EB8-4285-B25C-F283B1E6D9DC}"/>
    <cellStyle name="Comma 14 2 2" xfId="27471" xr:uid="{7E627AD8-2DE0-44D7-B357-DE23238FED5F}"/>
    <cellStyle name="Comma 14 3" xfId="21715" xr:uid="{33EFBD33-5920-41D0-9AC7-ECF672081428}"/>
    <cellStyle name="Comma 15" xfId="606" xr:uid="{A27A79F6-D983-44D8-B7E9-2429F0EA0890}"/>
    <cellStyle name="Comma 15 2" xfId="21716" xr:uid="{0DDAA1D0-AE19-4420-9A88-37F110C9B16F}"/>
    <cellStyle name="Comma 16" xfId="607" xr:uid="{7C33348D-B041-4FA0-B435-D1265C22589F}"/>
    <cellStyle name="Comma 16 2" xfId="21717" xr:uid="{60FBDC66-57AC-414D-A85E-99E89C42E750}"/>
    <cellStyle name="Comma 17" xfId="608" xr:uid="{0AADE14D-53CD-41FC-8135-146DFDD5BEF3}"/>
    <cellStyle name="Comma 17 2" xfId="21718" xr:uid="{F8547702-D50C-458F-89D5-F900ACD12BF2}"/>
    <cellStyle name="Comma 18" xfId="609" xr:uid="{7DE979A0-D2BE-4B49-9ACB-ED4D8F0A0091}"/>
    <cellStyle name="Comma 18 2" xfId="21719" xr:uid="{D94D21BF-5E5E-4FC7-9840-607AAE6E641C}"/>
    <cellStyle name="Comma 19" xfId="610" xr:uid="{8A3C8834-E77E-4BED-8B14-C2387BE724ED}"/>
    <cellStyle name="Comma 19 2" xfId="21720" xr:uid="{113CFD48-2FD2-4AB3-8E4E-4BAB00E0EBA1}"/>
    <cellStyle name="Comma 2" xfId="3" xr:uid="{18ABD70B-2A39-449D-93E5-17D5C3023FB5}"/>
    <cellStyle name="Comma 2 10" xfId="21474" xr:uid="{EEE0AC1C-B3B5-4074-BF4A-860AE5AF5138}"/>
    <cellStyle name="Comma 2 10 2" xfId="27413" xr:uid="{F152CCD8-BAD9-4A4A-A6FE-5F6FC3922D95}"/>
    <cellStyle name="Comma 2 11" xfId="21507" xr:uid="{BBB93C4F-CA44-4010-BBC7-47245A982BDA}"/>
    <cellStyle name="Comma 2 11 2" xfId="27439" xr:uid="{4BA0466E-EA58-4B40-8012-8B5D70824AE0}"/>
    <cellStyle name="Comma 2 12" xfId="21590" xr:uid="{88D9DA34-4D01-4BC7-BE9D-DB232360C5C4}"/>
    <cellStyle name="Comma 2 13" xfId="27570" xr:uid="{0EF5ADF2-CDDD-4AB7-A685-CB569ACB3FE7}"/>
    <cellStyle name="Comma 2 14" xfId="27580" xr:uid="{4EBB9A14-50E3-4910-B6E3-03AF0A410955}"/>
    <cellStyle name="Comma 2 15" xfId="84" xr:uid="{D4110CD0-FD05-4B7B-A2CA-494578067A8E}"/>
    <cellStyle name="Comma 2 2" xfId="85" xr:uid="{65B8CF51-E39A-42D2-928F-2FBB2BA2318F}"/>
    <cellStyle name="Comma 2 2 10" xfId="611" xr:uid="{B486B083-98C5-4E63-9B19-92C75531E7D7}"/>
    <cellStyle name="Comma 2 2 10 2" xfId="1621" xr:uid="{97E8D857-E8D3-4156-A139-EC59A43F3C8B}"/>
    <cellStyle name="Comma 2 2 10 2 2" xfId="3387" xr:uid="{A34FE368-28DE-417F-8B2C-9A4E92FFE772}"/>
    <cellStyle name="Comma 2 2 10 2 2 2" xfId="8740" xr:uid="{2D6C9496-3836-4637-B3F9-078FA16AA7CA}"/>
    <cellStyle name="Comma 2 2 10 2 2 2 2" xfId="19053" xr:uid="{F8940B56-DE48-434E-A2D9-98003B9E199A}"/>
    <cellStyle name="Comma 2 2 10 2 2 2 2 2" xfId="26762" xr:uid="{A0AB2AB4-EE3C-4C92-8E7E-DECA30072674}"/>
    <cellStyle name="Comma 2 2 10 2 2 2 3" xfId="24007" xr:uid="{0285A494-11AA-4BE6-8AB6-1E744F387EC7}"/>
    <cellStyle name="Comma 2 2 10 2 2 3" xfId="13900" xr:uid="{16339E7C-86FD-436F-A4E9-1EE5ACE63CC3}"/>
    <cellStyle name="Comma 2 2 10 2 2 3 2" xfId="25386" xr:uid="{85CDC5A2-E759-4736-BF5C-A3726417B4ED}"/>
    <cellStyle name="Comma 2 2 10 2 2 4" xfId="22564" xr:uid="{90E626EA-2502-4427-A7B2-A495C6313F44}"/>
    <cellStyle name="Comma 2 2 10 2 3" xfId="4372" xr:uid="{504A5499-8C78-4CBC-B9EC-7085367A0657}"/>
    <cellStyle name="Comma 2 2 10 2 3 2" xfId="9716" xr:uid="{EA7CBAB2-46D1-4F78-B75C-8DC038DEC839}"/>
    <cellStyle name="Comma 2 2 10 2 3 2 2" xfId="20029" xr:uid="{083E8AF1-2AD5-451A-B954-9AE682CA1AD5}"/>
    <cellStyle name="Comma 2 2 10 2 3 2 2 2" xfId="27024" xr:uid="{4B988835-402B-46EA-B8B7-3686B16CFAF5}"/>
    <cellStyle name="Comma 2 2 10 2 3 2 3" xfId="24269" xr:uid="{EFFF5C54-2887-459E-B277-8034ED7BEA25}"/>
    <cellStyle name="Comma 2 2 10 2 3 3" xfId="14876" xr:uid="{ABBE330B-152A-4A99-9F0F-3A34D514D641}"/>
    <cellStyle name="Comma 2 2 10 2 3 3 2" xfId="25648" xr:uid="{47B68970-8238-45B0-A11E-D50348B4156B}"/>
    <cellStyle name="Comma 2 2 10 2 3 4" xfId="22831" xr:uid="{0A8FC709-C6C0-413A-9C41-3CB85F8C70C4}"/>
    <cellStyle name="Comma 2 2 10 2 4" xfId="7023" xr:uid="{7CBD2848-A26A-430F-829C-A2108B40654E}"/>
    <cellStyle name="Comma 2 2 10 2 4 2" xfId="17336" xr:uid="{C63E7A39-9C8C-4C79-AA0E-5F9519CEC62D}"/>
    <cellStyle name="Comma 2 2 10 2 4 2 2" xfId="26304" xr:uid="{296E1588-C1DE-4169-B2ED-98C66A57B2C0}"/>
    <cellStyle name="Comma 2 2 10 2 4 3" xfId="23549" xr:uid="{36F7E0A9-7E29-4192-A95E-25C4E2CF652B}"/>
    <cellStyle name="Comma 2 2 10 2 5" xfId="12183" xr:uid="{F3B873CF-1D3F-4389-9580-0725E3FD0C3E}"/>
    <cellStyle name="Comma 2 2 10 2 5 2" xfId="24928" xr:uid="{2F1F5E4F-4846-4CE6-A29B-5F0766E97284}"/>
    <cellStyle name="Comma 2 2 10 2 6" xfId="22098" xr:uid="{10E797D2-BCD6-4EA9-BF85-6BE85D8E9D43}"/>
    <cellStyle name="Comma 2 2 10 3" xfId="2363" xr:uid="{2C206B0E-04EB-49F9-84FF-E6499988950E}"/>
    <cellStyle name="Comma 2 2 10 3 2" xfId="7726" xr:uid="{F6A4AEF9-2B88-4F15-B696-6C6391276DDA}"/>
    <cellStyle name="Comma 2 2 10 3 2 2" xfId="18039" xr:uid="{984FCB9B-0E40-4C84-91C8-323295A6FF92}"/>
    <cellStyle name="Comma 2 2 10 3 2 2 2" xfId="26494" xr:uid="{46DC58E7-3B88-43F5-8A05-C9DFA5F0CADD}"/>
    <cellStyle name="Comma 2 2 10 3 2 3" xfId="23739" xr:uid="{BE34505B-DEF2-4CC2-9DC2-5D89122D3285}"/>
    <cellStyle name="Comma 2 2 10 3 3" xfId="12886" xr:uid="{F0BB0AB8-30D8-420F-B873-DD8D6019C7A0}"/>
    <cellStyle name="Comma 2 2 10 3 3 2" xfId="25118" xr:uid="{6CB2FA9C-3FA0-44FB-BE13-24B28E6DAC81}"/>
    <cellStyle name="Comma 2 2 10 3 4" xfId="22289" xr:uid="{CE4946E9-B5D4-453F-B483-08DCA8F8F863}"/>
    <cellStyle name="Comma 2 2 10 4" xfId="5304" xr:uid="{7DA1983E-8DC0-4EA2-B3A6-FE714163F839}"/>
    <cellStyle name="Comma 2 2 10 4 2" xfId="10642" xr:uid="{7A63ADE8-4594-4A29-8F3F-87CEF2DD86C0}"/>
    <cellStyle name="Comma 2 2 10 4 2 2" xfId="20955" xr:uid="{660341E8-4DD4-4BA9-BB33-4AB9C84C47FE}"/>
    <cellStyle name="Comma 2 2 10 4 2 2 2" xfId="27272" xr:uid="{4578DF06-AEE7-486C-8906-A71420F47DB1}"/>
    <cellStyle name="Comma 2 2 10 4 2 3" xfId="24517" xr:uid="{CD52282F-62DA-47AC-AE7B-44238D3F1AF3}"/>
    <cellStyle name="Comma 2 2 10 4 3" xfId="15802" xr:uid="{E885DA94-C3B4-4046-A129-558315DEB23F}"/>
    <cellStyle name="Comma 2 2 10 4 3 2" xfId="25896" xr:uid="{49BE6025-6161-412F-86EA-88C965D478F6}"/>
    <cellStyle name="Comma 2 2 10 4 4" xfId="23081" xr:uid="{7AE254C5-01DD-4326-9D32-5135B25DDD90}"/>
    <cellStyle name="Comma 2 2 10 5" xfId="6234" xr:uid="{D624ACA1-3352-4A4F-9AC8-644B471C9339}"/>
    <cellStyle name="Comma 2 2 10 5 2" xfId="16547" xr:uid="{A485A78B-CB97-40E5-87E0-B1241EC8A77D}"/>
    <cellStyle name="Comma 2 2 10 5 2 2" xfId="26095" xr:uid="{97C897C5-D7D5-48C7-8CD2-0C1164D691B6}"/>
    <cellStyle name="Comma 2 2 10 5 3" xfId="23340" xr:uid="{69B2B572-2BB9-4F8A-96D7-6E87CC05870E}"/>
    <cellStyle name="Comma 2 2 10 6" xfId="11394" xr:uid="{F0F9C584-4570-438A-93EB-72380FC06E7D}"/>
    <cellStyle name="Comma 2 2 10 6 2" xfId="24719" xr:uid="{409AAC76-C75C-4AB1-90DE-444F0CD3D0EF}"/>
    <cellStyle name="Comma 2 2 10 7" xfId="21721" xr:uid="{FE2AB909-1D1B-4999-9F8C-F78AB5713480}"/>
    <cellStyle name="Comma 2 2 11" xfId="612" xr:uid="{2627331C-3FDC-47EC-BB2A-956F2D32BC10}"/>
    <cellStyle name="Comma 2 2 11 2" xfId="1622" xr:uid="{ED7C59BF-E1AC-42A9-9A36-33B8ED52E634}"/>
    <cellStyle name="Comma 2 2 11 2 2" xfId="3388" xr:uid="{82636707-368C-47BF-951B-D6470FA3E37E}"/>
    <cellStyle name="Comma 2 2 11 2 2 2" xfId="8741" xr:uid="{C79A9F1B-7ADF-4D78-BD5E-8C16AC8BE1E0}"/>
    <cellStyle name="Comma 2 2 11 2 2 2 2" xfId="19054" xr:uid="{E296FF47-4F4C-404F-9A8C-28F0D9810D73}"/>
    <cellStyle name="Comma 2 2 11 2 2 2 2 2" xfId="26763" xr:uid="{B0551BEB-5602-4236-8BDE-6FEB0BAEFD0E}"/>
    <cellStyle name="Comma 2 2 11 2 2 2 3" xfId="24008" xr:uid="{F56540A8-6D34-489F-B9DD-194D7A6B8F4C}"/>
    <cellStyle name="Comma 2 2 11 2 2 3" xfId="13901" xr:uid="{FE3E8FBC-E7BD-499D-81CD-57D2E1092967}"/>
    <cellStyle name="Comma 2 2 11 2 2 3 2" xfId="25387" xr:uid="{0C195FBC-6168-4767-AC92-A46D2DECC77A}"/>
    <cellStyle name="Comma 2 2 11 2 2 4" xfId="22565" xr:uid="{29FCFB3A-2AB3-43F5-9297-FBE56DB9EF22}"/>
    <cellStyle name="Comma 2 2 11 2 3" xfId="4373" xr:uid="{769A0047-BA42-41EC-B48C-13031A2DED44}"/>
    <cellStyle name="Comma 2 2 11 2 3 2" xfId="9717" xr:uid="{B70E6228-B355-4209-9C72-B7290378C127}"/>
    <cellStyle name="Comma 2 2 11 2 3 2 2" xfId="20030" xr:uid="{40E97867-AD3A-4C0D-80AB-C3865DA5E028}"/>
    <cellStyle name="Comma 2 2 11 2 3 2 2 2" xfId="27025" xr:uid="{695A444D-0E59-4AD6-9B28-B4345B52BD1C}"/>
    <cellStyle name="Comma 2 2 11 2 3 2 3" xfId="24270" xr:uid="{D8266F54-D867-464F-9F82-1F373B8AF287}"/>
    <cellStyle name="Comma 2 2 11 2 3 3" xfId="14877" xr:uid="{A2A3FD13-8C4A-425F-AAD7-5521B6A63B3F}"/>
    <cellStyle name="Comma 2 2 11 2 3 3 2" xfId="25649" xr:uid="{B5C1F759-DD78-4A03-87F6-5349626450EB}"/>
    <cellStyle name="Comma 2 2 11 2 3 4" xfId="22832" xr:uid="{F88FB431-056C-4D2E-B7F0-DA39B3FC7DB7}"/>
    <cellStyle name="Comma 2 2 11 2 4" xfId="7024" xr:uid="{29DFDFE0-E920-4A50-8BB0-062AEA22B646}"/>
    <cellStyle name="Comma 2 2 11 2 4 2" xfId="17337" xr:uid="{E0CF6221-E484-4DF1-943B-5A9C177F9B11}"/>
    <cellStyle name="Comma 2 2 11 2 4 2 2" xfId="26305" xr:uid="{49ECA6A8-6894-481A-8ECF-355133170212}"/>
    <cellStyle name="Comma 2 2 11 2 4 3" xfId="23550" xr:uid="{5659ADE4-B485-4D93-A3D2-AE5EF1812952}"/>
    <cellStyle name="Comma 2 2 11 2 5" xfId="12184" xr:uid="{6C96BE0E-BB1C-4365-9DF8-B566C80DEFC3}"/>
    <cellStyle name="Comma 2 2 11 2 5 2" xfId="24929" xr:uid="{62F215DF-3726-4050-A14C-806120188654}"/>
    <cellStyle name="Comma 2 2 11 2 6" xfId="22099" xr:uid="{A4DF6EF0-CA18-43F3-879E-76BD542FB67B}"/>
    <cellStyle name="Comma 2 2 11 3" xfId="2448" xr:uid="{7F15260E-0EFA-4737-A893-677CE67E5553}"/>
    <cellStyle name="Comma 2 2 11 3 2" xfId="7811" xr:uid="{E68A27D5-E660-4869-88CA-43CDBDD7BF79}"/>
    <cellStyle name="Comma 2 2 11 3 2 2" xfId="18124" xr:uid="{BEEAC696-D08F-4A49-8C39-20543AD0D00C}"/>
    <cellStyle name="Comma 2 2 11 3 2 2 2" xfId="26579" xr:uid="{2F89048D-3DBA-4AF5-AC1C-5FFB7042A169}"/>
    <cellStyle name="Comma 2 2 11 3 2 3" xfId="23824" xr:uid="{BFB29A95-0596-4579-BCFD-A6AC613A6593}"/>
    <cellStyle name="Comma 2 2 11 3 3" xfId="12971" xr:uid="{40F30B15-6FAB-48B8-8036-FD27FC50B275}"/>
    <cellStyle name="Comma 2 2 11 3 3 2" xfId="25203" xr:uid="{FB4F618E-ED86-4D97-ADE8-E926530DBD0A}"/>
    <cellStyle name="Comma 2 2 11 3 4" xfId="22374" xr:uid="{591BCBDC-9390-472D-90F7-BE0FAFE6A6C0}"/>
    <cellStyle name="Comma 2 2 11 4" xfId="5305" xr:uid="{4EA27847-B117-40E8-9DA5-E3C621E9BC81}"/>
    <cellStyle name="Comma 2 2 11 4 2" xfId="10643" xr:uid="{DA3AE645-E78A-4AF2-A678-508414D348EC}"/>
    <cellStyle name="Comma 2 2 11 4 2 2" xfId="20956" xr:uid="{FFF14233-5CD8-43CC-8EA5-A6E6DF6596ED}"/>
    <cellStyle name="Comma 2 2 11 4 2 2 2" xfId="27273" xr:uid="{842BDAD5-29A8-43DB-9B52-BDF40BA30F73}"/>
    <cellStyle name="Comma 2 2 11 4 2 3" xfId="24518" xr:uid="{6CCB75FD-DE7F-4AFB-9D27-C22498A97895}"/>
    <cellStyle name="Comma 2 2 11 4 3" xfId="15803" xr:uid="{5C1ED8D7-B04A-4CD3-A2DD-43E14902F473}"/>
    <cellStyle name="Comma 2 2 11 4 3 2" xfId="25897" xr:uid="{3A2F7C76-19FD-472A-B8FA-788B70823057}"/>
    <cellStyle name="Comma 2 2 11 4 4" xfId="23082" xr:uid="{DFD6F981-E6AB-49F5-8A16-61846CE31B03}"/>
    <cellStyle name="Comma 2 2 11 5" xfId="6235" xr:uid="{986FD5C8-43FD-45CB-98F6-1A77579D83B0}"/>
    <cellStyle name="Comma 2 2 11 5 2" xfId="16548" xr:uid="{0638040C-34AD-4CA9-B57C-C0B9A0CFED38}"/>
    <cellStyle name="Comma 2 2 11 5 2 2" xfId="26096" xr:uid="{E71CBF00-5721-49DF-A0E9-74A676C86488}"/>
    <cellStyle name="Comma 2 2 11 5 3" xfId="23341" xr:uid="{B2C4C574-FE14-40F9-9B94-7509F92762DE}"/>
    <cellStyle name="Comma 2 2 11 6" xfId="11395" xr:uid="{2E3E42A5-C110-4A0C-A9A9-592E26257B10}"/>
    <cellStyle name="Comma 2 2 11 6 2" xfId="24720" xr:uid="{F432C52C-6640-4D8F-B068-1A96CC6E850D}"/>
    <cellStyle name="Comma 2 2 11 7" xfId="21722" xr:uid="{E94E696E-ADD3-4E94-8300-820371EAB076}"/>
    <cellStyle name="Comma 2 2 12" xfId="1318" xr:uid="{B9BFDB9D-9AEC-4F3E-88A0-2D5BB3736EE7}"/>
    <cellStyle name="Comma 2 2 12 2" xfId="1457" xr:uid="{9A006127-CCDF-4C47-8077-218874A962B4}"/>
    <cellStyle name="Comma 2 2 12 2 2" xfId="3226" xr:uid="{D5FEBB88-251A-42BA-AD83-C4A177816EFB}"/>
    <cellStyle name="Comma 2 2 12 2 2 2" xfId="8579" xr:uid="{A8D1B7D5-46A5-42FA-891A-76F172EF3142}"/>
    <cellStyle name="Comma 2 2 12 2 2 2 2" xfId="18892" xr:uid="{504FB177-C14E-4A2B-9B94-2BB1B44674EE}"/>
    <cellStyle name="Comma 2 2 12 2 2 2 2 2" xfId="26721" xr:uid="{B5B7072D-13EC-44CE-8D41-12BC218A590A}"/>
    <cellStyle name="Comma 2 2 12 2 2 2 3" xfId="23966" xr:uid="{14FE5312-A106-4C8F-91C1-F0867334BB92}"/>
    <cellStyle name="Comma 2 2 12 2 2 3" xfId="13739" xr:uid="{F51309ED-D445-41D8-BCB5-D43B3BB14273}"/>
    <cellStyle name="Comma 2 2 12 2 2 3 2" xfId="25345" xr:uid="{49ADEB47-77AB-4F49-AC47-6B8904DA7E81}"/>
    <cellStyle name="Comma 2 2 12 2 2 4" xfId="22523" xr:uid="{0A4427A2-E3BF-41EB-B650-DEB46F98D2D0}"/>
    <cellStyle name="Comma 2 2 12 2 3" xfId="4211" xr:uid="{B52842A7-570A-49FC-93A5-1C03DBA85634}"/>
    <cellStyle name="Comma 2 2 12 2 3 2" xfId="9555" xr:uid="{16C4A55B-E6A9-430D-859E-F89A956BC0C4}"/>
    <cellStyle name="Comma 2 2 12 2 3 2 2" xfId="19868" xr:uid="{E4F2E3E4-EDFA-487E-BBF8-DE5A1733877A}"/>
    <cellStyle name="Comma 2 2 12 2 3 2 2 2" xfId="26983" xr:uid="{B18BC342-5ABF-4A90-875C-7793369EC38A}"/>
    <cellStyle name="Comma 2 2 12 2 3 2 3" xfId="24228" xr:uid="{5C0F55AC-5CCD-4F20-B62C-93E01C851FE1}"/>
    <cellStyle name="Comma 2 2 12 2 3 3" xfId="14715" xr:uid="{ADF987AB-A0DC-4FA3-8FF0-6DB300087E2A}"/>
    <cellStyle name="Comma 2 2 12 2 3 3 2" xfId="25607" xr:uid="{A6A06800-3993-48CC-B7FB-E5FFFED6ECA9}"/>
    <cellStyle name="Comma 2 2 12 2 3 4" xfId="22790" xr:uid="{5AC7BE21-ADB3-4353-8F5E-1B3F2BD72504}"/>
    <cellStyle name="Comma 2 2 12 2 4" xfId="6862" xr:uid="{C872A43A-C271-4D19-BC4B-F15837566D6F}"/>
    <cellStyle name="Comma 2 2 12 2 4 2" xfId="17175" xr:uid="{D4979B87-6D7D-4582-AF34-A171DFC97663}"/>
    <cellStyle name="Comma 2 2 12 2 4 2 2" xfId="26263" xr:uid="{C7A9E0AB-7379-4916-8078-F23EB5AB67B9}"/>
    <cellStyle name="Comma 2 2 12 2 4 3" xfId="23508" xr:uid="{7AA30FFB-D3E3-4740-9606-CA7B12E50EF7}"/>
    <cellStyle name="Comma 2 2 12 2 5" xfId="12022" xr:uid="{6DBDF936-A9CE-4A7D-9A94-3993CE0487B6}"/>
    <cellStyle name="Comma 2 2 12 2 5 2" xfId="24887" xr:uid="{C2E05092-3978-4EA1-A929-1D9D3A990F41}"/>
    <cellStyle name="Comma 2 2 12 2 6" xfId="22057" xr:uid="{4D3424BB-B1BC-4368-8C62-E3F95DC84539}"/>
    <cellStyle name="Comma 2 2 12 3" xfId="3109" xr:uid="{E77A4220-6B15-4310-B325-295C23719B35}"/>
    <cellStyle name="Comma 2 2 12 3 2" xfId="8462" xr:uid="{32AA6B88-66C7-41ED-9DD8-47209F22E81B}"/>
    <cellStyle name="Comma 2 2 12 3 2 2" xfId="18775" xr:uid="{5A4BC8C4-E752-4125-97E6-064D45AD3869}"/>
    <cellStyle name="Comma 2 2 12 3 2 2 2" xfId="26690" xr:uid="{B6F27149-3234-4659-8CBC-8ECFC250EE0C}"/>
    <cellStyle name="Comma 2 2 12 3 2 3" xfId="23935" xr:uid="{B4D181DA-1BAC-494F-9F79-B627E421E3BB}"/>
    <cellStyle name="Comma 2 2 12 3 3" xfId="13622" xr:uid="{ECE871B6-C863-4275-847D-5D7621F141E6}"/>
    <cellStyle name="Comma 2 2 12 3 3 2" xfId="25314" xr:uid="{23DB8E30-81B5-44C4-B8B0-877A9A6BBB7C}"/>
    <cellStyle name="Comma 2 2 12 3 4" xfId="22492" xr:uid="{BBB23D2C-4091-45C7-A3BC-222834C59D5F}"/>
    <cellStyle name="Comma 2 2 12 4" xfId="4094" xr:uid="{369EBBE0-E8C5-476D-9F0B-29F8AB3F536B}"/>
    <cellStyle name="Comma 2 2 12 4 2" xfId="9438" xr:uid="{E254C955-AA51-40BB-AFB7-7A1AEF9859E4}"/>
    <cellStyle name="Comma 2 2 12 4 2 2" xfId="19751" xr:uid="{9990E04C-96B1-45A7-87D6-63AC7B444501}"/>
    <cellStyle name="Comma 2 2 12 4 2 2 2" xfId="26952" xr:uid="{63B173D7-770F-4DB0-A4EB-3CD437B3371F}"/>
    <cellStyle name="Comma 2 2 12 4 2 3" xfId="24197" xr:uid="{FB7A76D0-9286-48E2-BA3E-4D1549A82DF4}"/>
    <cellStyle name="Comma 2 2 12 4 3" xfId="14598" xr:uid="{3867E5A3-AD10-4521-8516-BF8C93DE47FA}"/>
    <cellStyle name="Comma 2 2 12 4 3 2" xfId="25576" xr:uid="{0CAD81B1-220C-43F3-913A-5C951D965849}"/>
    <cellStyle name="Comma 2 2 12 4 4" xfId="22759" xr:uid="{12E38185-8A86-4E74-BD10-E45A85989FB5}"/>
    <cellStyle name="Comma 2 2 12 5" xfId="6745" xr:uid="{23F15D39-8770-427F-B8C0-C28D4402160D}"/>
    <cellStyle name="Comma 2 2 12 5 2" xfId="17058" xr:uid="{6D5E4B42-AC8C-4162-A2FA-F0606E457FBE}"/>
    <cellStyle name="Comma 2 2 12 5 2 2" xfId="26232" xr:uid="{1E9E24C0-B5C0-42FB-B5AA-553048D24BEC}"/>
    <cellStyle name="Comma 2 2 12 5 3" xfId="23477" xr:uid="{23550C7E-91DE-4E48-91D2-8AF5DD1396F8}"/>
    <cellStyle name="Comma 2 2 12 6" xfId="11905" xr:uid="{090ABB44-62BB-4694-BACC-72F0A5245299}"/>
    <cellStyle name="Comma 2 2 12 6 2" xfId="24856" xr:uid="{9E0A233A-DCAF-4B77-9E6C-B5026FCCD32E}"/>
    <cellStyle name="Comma 2 2 12 7" xfId="22006" xr:uid="{4030E697-DBE4-4E78-8B4F-B36ABD9BECDF}"/>
    <cellStyle name="Comma 2 2 13" xfId="1460" xr:uid="{AECA33D4-A563-48EF-9070-8B25C9E86B4D}"/>
    <cellStyle name="Comma 2 2 13 2" xfId="3229" xr:uid="{AEAB2E29-F2FE-4E59-9862-CF9CBFA92F43}"/>
    <cellStyle name="Comma 2 2 13 2 2" xfId="8582" xr:uid="{6B4EF9DB-4733-4D32-AD24-1038B2956E56}"/>
    <cellStyle name="Comma 2 2 13 2 2 2" xfId="18895" xr:uid="{347B411D-B395-4AEF-BB42-6DC1224A60F9}"/>
    <cellStyle name="Comma 2 2 13 2 2 2 2" xfId="26722" xr:uid="{2ABA46C2-99BD-496A-A8D7-06A12E51A2A9}"/>
    <cellStyle name="Comma 2 2 13 2 2 3" xfId="23967" xr:uid="{29CC6673-74E6-4CAD-8115-CF2FB20A73C5}"/>
    <cellStyle name="Comma 2 2 13 2 3" xfId="13742" xr:uid="{CCF5077A-FC3E-4F70-A237-F09A98F25804}"/>
    <cellStyle name="Comma 2 2 13 2 3 2" xfId="25346" xr:uid="{CE5DABE6-44B2-4DAE-80E2-4B65116B55B8}"/>
    <cellStyle name="Comma 2 2 13 2 4" xfId="22524" xr:uid="{A5FA4336-A835-47CB-BCFF-D17076B41D26}"/>
    <cellStyle name="Comma 2 2 13 3" xfId="4214" xr:uid="{17288223-5116-42EA-9385-36196E0095FC}"/>
    <cellStyle name="Comma 2 2 13 3 2" xfId="9558" xr:uid="{8CCE714C-76DB-4B2E-9946-680286B4F3C4}"/>
    <cellStyle name="Comma 2 2 13 3 2 2" xfId="19871" xr:uid="{4117108A-1C11-41DE-9A84-31821D8122EF}"/>
    <cellStyle name="Comma 2 2 13 3 2 2 2" xfId="26984" xr:uid="{6E513449-5353-43A4-9DFB-0A29422F8677}"/>
    <cellStyle name="Comma 2 2 13 3 2 3" xfId="24229" xr:uid="{919BA7BC-788C-4215-A5F6-81563CCF1D14}"/>
    <cellStyle name="Comma 2 2 13 3 3" xfId="14718" xr:uid="{BBFD039E-5BAD-4D00-B879-949342125A1C}"/>
    <cellStyle name="Comma 2 2 13 3 3 2" xfId="25608" xr:uid="{4DE81FE7-3DDF-4F48-8D08-580EA2D53564}"/>
    <cellStyle name="Comma 2 2 13 3 4" xfId="22791" xr:uid="{348BCD75-18F2-4125-8912-986314F216F3}"/>
    <cellStyle name="Comma 2 2 13 4" xfId="6865" xr:uid="{11977C65-81BE-4868-AB23-21F2B4FA670E}"/>
    <cellStyle name="Comma 2 2 13 4 2" xfId="17178" xr:uid="{22797E13-438E-4DE6-B9AB-8E3674A550F6}"/>
    <cellStyle name="Comma 2 2 13 4 2 2" xfId="26264" xr:uid="{67B633EC-BD7E-4DE2-9071-BE6107EEEFAB}"/>
    <cellStyle name="Comma 2 2 13 4 3" xfId="23509" xr:uid="{8FA52ACA-F502-4CFA-8B93-D2D2210450B2}"/>
    <cellStyle name="Comma 2 2 13 5" xfId="12025" xr:uid="{EE611B84-699C-465F-A23A-CA1EE80D9646}"/>
    <cellStyle name="Comma 2 2 13 5 2" xfId="24888" xr:uid="{FE657315-8404-47FD-A100-D90EE5B7345D}"/>
    <cellStyle name="Comma 2 2 13 6" xfId="22058" xr:uid="{2BF2D108-3492-46EA-99C0-7589177DD142}"/>
    <cellStyle name="Comma 2 2 14" xfId="2357" xr:uid="{AF8E5FA8-109C-49F7-8E1B-62726F550AC6}"/>
    <cellStyle name="Comma 2 2 14 2" xfId="7720" xr:uid="{A58ECE8E-B61B-4701-A5B1-8AC35846B394}"/>
    <cellStyle name="Comma 2 2 14 2 2" xfId="18033" xr:uid="{33BF4A43-892C-42B6-BD36-CC8166E3440F}"/>
    <cellStyle name="Comma 2 2 14 2 2 2" xfId="26492" xr:uid="{98B8D8E6-CB9C-4A76-B3EA-786BCD1EC146}"/>
    <cellStyle name="Comma 2 2 14 2 3" xfId="23737" xr:uid="{2D42E6CF-B60F-44FD-AC8F-AC8759FB1B85}"/>
    <cellStyle name="Comma 2 2 14 3" xfId="12880" xr:uid="{BA8132A9-B578-4B5D-902C-E8EBAF21C535}"/>
    <cellStyle name="Comma 2 2 14 3 2" xfId="25116" xr:uid="{B2C2B4BE-1306-4362-9766-3EAFC41C25F7}"/>
    <cellStyle name="Comma 2 2 14 4" xfId="22287" xr:uid="{1A62F8DC-EA5A-47BD-AE55-E740B1C1F425}"/>
    <cellStyle name="Comma 2 2 15" xfId="5074" xr:uid="{CBF87115-C45E-46F9-9487-89029E8295C2}"/>
    <cellStyle name="Comma 2 2 15 2" xfId="10412" xr:uid="{3C92814E-8123-4C9D-8871-2899B2C78DB6}"/>
    <cellStyle name="Comma 2 2 15 2 2" xfId="20725" xr:uid="{5908F55D-D4A7-4ABB-8B42-AA88A018E9F1}"/>
    <cellStyle name="Comma 2 2 15 2 2 2" xfId="27212" xr:uid="{0F30DE29-1F89-444B-9D68-883BE92601C1}"/>
    <cellStyle name="Comma 2 2 15 2 3" xfId="24457" xr:uid="{A9C333C4-E6E9-4227-A732-06FF4197A7F6}"/>
    <cellStyle name="Comma 2 2 15 3" xfId="15572" xr:uid="{A03FACBD-F5DA-4D0E-9FD1-6E65CACCDB0E}"/>
    <cellStyle name="Comma 2 2 15 3 2" xfId="25836" xr:uid="{D03EAFC9-610A-4CB1-9A33-4747AC2700F0}"/>
    <cellStyle name="Comma 2 2 15 4" xfId="23021" xr:uid="{0AFE9AC1-01BE-4EE0-9AAC-5211EB1149F1}"/>
    <cellStyle name="Comma 2 2 16" xfId="6003" xr:uid="{73B44702-4337-4948-A0C9-4C3D95824598}"/>
    <cellStyle name="Comma 2 2 16 2" xfId="16316" xr:uid="{9B9B1804-46A5-4EE4-9CA8-930FCAE576FE}"/>
    <cellStyle name="Comma 2 2 16 2 2" xfId="26034" xr:uid="{98196C53-2AF6-4FDC-9E29-A02322A62F55}"/>
    <cellStyle name="Comma 2 2 16 3" xfId="23279" xr:uid="{626B74B3-0608-41A7-8932-C4C95619B7AD}"/>
    <cellStyle name="Comma 2 2 17" xfId="11163" xr:uid="{761B4117-7D3F-4D80-AC7E-523739A7F96E}"/>
    <cellStyle name="Comma 2 2 17 2" xfId="24658" xr:uid="{A1CCF02E-D269-43DD-B7AE-9740D9EA08B3}"/>
    <cellStyle name="Comma 2 2 18" xfId="21488" xr:uid="{789E120D-2A77-461C-918D-012B9D1AE428}"/>
    <cellStyle name="Comma 2 2 18 2" xfId="27420" xr:uid="{2C1FBA6A-7291-4125-BDA1-3298FEC860A5}"/>
    <cellStyle name="Comma 2 2 19" xfId="21517" xr:uid="{B9C393D1-CD2E-474A-9F70-CE1B900A222C}"/>
    <cellStyle name="Comma 2 2 19 2" xfId="27449" xr:uid="{5D20B380-FDA4-43C1-9367-4CE685FB2334}"/>
    <cellStyle name="Comma 2 2 2" xfId="251" xr:uid="{75C592D3-1B85-4D20-AFE7-C593D98ED44D}"/>
    <cellStyle name="Comma 2 2 2 10" xfId="2455" xr:uid="{4E354792-6A0D-4F34-B139-E95D5FA4AD16}"/>
    <cellStyle name="Comma 2 2 2 10 2" xfId="7818" xr:uid="{AC303E51-454A-46C5-BD8C-EE08A51FDFC7}"/>
    <cellStyle name="Comma 2 2 2 10 2 2" xfId="18131" xr:uid="{6158D7BC-6F6A-423C-A758-A2D8376FCF9A}"/>
    <cellStyle name="Comma 2 2 2 10 2 2 2" xfId="26581" xr:uid="{5B678C85-D0E9-4EA2-910A-179486BAD389}"/>
    <cellStyle name="Comma 2 2 2 10 2 3" xfId="23826" xr:uid="{8379232B-7199-4BC5-A95B-C2698639E710}"/>
    <cellStyle name="Comma 2 2 2 10 3" xfId="12978" xr:uid="{F79357DA-BF45-480E-8D9E-9C62768B13BA}"/>
    <cellStyle name="Comma 2 2 2 10 3 2" xfId="25205" xr:uid="{730B6020-20F1-4016-BC07-0A89B7F1582E}"/>
    <cellStyle name="Comma 2 2 2 10 4" xfId="22376" xr:uid="{89C5811E-1E13-4A98-A78C-AF0029C07000}"/>
    <cellStyle name="Comma 2 2 2 11" xfId="5086" xr:uid="{C53FEE68-0481-4CC5-985E-172610D00EB4}"/>
    <cellStyle name="Comma 2 2 2 11 2" xfId="10424" xr:uid="{5EE4A7E6-E723-4C08-8EC4-785C29A0F0B3}"/>
    <cellStyle name="Comma 2 2 2 11 2 2" xfId="20737" xr:uid="{6698DA7A-2842-4F64-A695-03328336D238}"/>
    <cellStyle name="Comma 2 2 2 11 2 2 2" xfId="27215" xr:uid="{06A10C5C-8ECF-4CC4-AA04-DEAE88A770BB}"/>
    <cellStyle name="Comma 2 2 2 11 2 3" xfId="24460" xr:uid="{735CE259-C237-41ED-A8B8-77502A1255F5}"/>
    <cellStyle name="Comma 2 2 2 11 3" xfId="15584" xr:uid="{6A5D51C4-D4FC-4F29-A1A0-D1E15B636276}"/>
    <cellStyle name="Comma 2 2 2 11 3 2" xfId="25839" xr:uid="{64607ACF-6B23-41DB-8902-78DEE8B1799B}"/>
    <cellStyle name="Comma 2 2 2 11 4" xfId="23024" xr:uid="{6E3291F5-227F-44D7-860A-005D88E67E77}"/>
    <cellStyle name="Comma 2 2 2 12" xfId="6015" xr:uid="{50FD73B8-F732-4706-9639-C41048A3F90D}"/>
    <cellStyle name="Comma 2 2 2 12 2" xfId="16328" xr:uid="{D864D7DD-D2FD-45BD-8F2D-33AA33B70096}"/>
    <cellStyle name="Comma 2 2 2 12 2 2" xfId="26037" xr:uid="{0A2D270F-CE69-4009-91FE-A8EC4DFE3F6C}"/>
    <cellStyle name="Comma 2 2 2 12 3" xfId="23282" xr:uid="{664A996E-7303-4742-8861-EFA8878C39FD}"/>
    <cellStyle name="Comma 2 2 2 13" xfId="11175" xr:uid="{D27AAB91-5BF3-41B0-B3C8-1CB386E8BB1B}"/>
    <cellStyle name="Comma 2 2 2 13 2" xfId="24661" xr:uid="{BDBB3A6D-9F73-4A5D-BC9F-0F585D199690}"/>
    <cellStyle name="Comma 2 2 2 14" xfId="21623" xr:uid="{FC0B150B-937A-4F50-B725-E9CBB355509B}"/>
    <cellStyle name="Comma 2 2 2 2" xfId="315" xr:uid="{45435DCC-86D4-418B-9BCA-C7F36699B965}"/>
    <cellStyle name="Comma 2 2 2 2 10" xfId="6037" xr:uid="{8EE1CEDF-6E98-4D7F-A0D1-B6DC435FC0E9}"/>
    <cellStyle name="Comma 2 2 2 2 10 2" xfId="16350" xr:uid="{C7033D57-D725-424F-96B5-31ECB14DCA88}"/>
    <cellStyle name="Comma 2 2 2 2 10 2 2" xfId="26043" xr:uid="{4F4726E0-CFD9-4B64-86A3-4225B4C28BFF}"/>
    <cellStyle name="Comma 2 2 2 2 10 3" xfId="23288" xr:uid="{171E923B-CD27-4BA8-9F64-9F340B509E5D}"/>
    <cellStyle name="Comma 2 2 2 2 11" xfId="11197" xr:uid="{A1640655-B162-4203-B634-DFDE68C15151}"/>
    <cellStyle name="Comma 2 2 2 2 11 2" xfId="24667" xr:uid="{8799E318-272B-41CA-A615-C3DF4DC70016}"/>
    <cellStyle name="Comma 2 2 2 2 12" xfId="21632" xr:uid="{CA547D33-2EB8-47BC-A420-383880C49DF7}"/>
    <cellStyle name="Comma 2 2 2 2 2" xfId="362" xr:uid="{4EDAFE54-399E-41EC-8156-2509A5FAF86E}"/>
    <cellStyle name="Comma 2 2 2 2 2 10" xfId="11243" xr:uid="{31100DA8-9A2C-4140-916D-133DAA194051}"/>
    <cellStyle name="Comma 2 2 2 2 2 10 2" xfId="24679" xr:uid="{F179DE66-9F40-4A24-8203-9B48FF103300}"/>
    <cellStyle name="Comma 2 2 2 2 2 11" xfId="21644" xr:uid="{2C253F94-5F8A-480F-BF92-0D9DA230ED77}"/>
    <cellStyle name="Comma 2 2 2 2 2 2" xfId="556" xr:uid="{C10D3B55-9ED8-4EE6-8944-A1B990746B43}"/>
    <cellStyle name="Comma 2 2 2 2 2 2 2" xfId="613" xr:uid="{8F0CBD02-B9AC-4B89-A6CD-7D5C6EE7A4E1}"/>
    <cellStyle name="Comma 2 2 2 2 2 2 2 2" xfId="1624" xr:uid="{8858ED74-3139-42A2-95C2-55076FF3FDBE}"/>
    <cellStyle name="Comma 2 2 2 2 2 2 2 2 2" xfId="3390" xr:uid="{D883CA0E-C868-4B6A-A362-76CD98EEA1F8}"/>
    <cellStyle name="Comma 2 2 2 2 2 2 2 2 2 2" xfId="8743" xr:uid="{31DBADBF-AAAA-455D-ACE2-29F3CED66B8A}"/>
    <cellStyle name="Comma 2 2 2 2 2 2 2 2 2 2 2" xfId="19056" xr:uid="{39382A77-B062-476B-8ADD-259B790CD526}"/>
    <cellStyle name="Comma 2 2 2 2 2 2 2 2 2 2 2 2" xfId="26765" xr:uid="{7E725652-FC3B-4029-B3E8-54B990A065E8}"/>
    <cellStyle name="Comma 2 2 2 2 2 2 2 2 2 2 3" xfId="24010" xr:uid="{0E90A59B-0957-4553-ADDA-BF3A090BB6F3}"/>
    <cellStyle name="Comma 2 2 2 2 2 2 2 2 2 3" xfId="13903" xr:uid="{3B7906B1-4638-4B7D-8C38-CD64F4F8DF39}"/>
    <cellStyle name="Comma 2 2 2 2 2 2 2 2 2 3 2" xfId="25389" xr:uid="{843598B7-DF00-416C-8884-E8B454DA6E99}"/>
    <cellStyle name="Comma 2 2 2 2 2 2 2 2 2 4" xfId="22567" xr:uid="{7AF26D48-DFCE-4F24-887B-776653A3400E}"/>
    <cellStyle name="Comma 2 2 2 2 2 2 2 2 3" xfId="4375" xr:uid="{94331C53-D48C-4AB5-AAA5-A822C06342EB}"/>
    <cellStyle name="Comma 2 2 2 2 2 2 2 2 3 2" xfId="9719" xr:uid="{29749465-85A1-49E6-9128-1F6B52587E51}"/>
    <cellStyle name="Comma 2 2 2 2 2 2 2 2 3 2 2" xfId="20032" xr:uid="{5D21AB80-5421-4AF1-B7C8-4124170AFC55}"/>
    <cellStyle name="Comma 2 2 2 2 2 2 2 2 3 2 2 2" xfId="27027" xr:uid="{F2600736-FEF5-44BD-B749-AD2DE4255D37}"/>
    <cellStyle name="Comma 2 2 2 2 2 2 2 2 3 2 3" xfId="24272" xr:uid="{251F2FDB-F89A-4390-89DE-2FCA2FAE803D}"/>
    <cellStyle name="Comma 2 2 2 2 2 2 2 2 3 3" xfId="14879" xr:uid="{3151C7BB-76B3-45B3-A86D-C57FADA0C04D}"/>
    <cellStyle name="Comma 2 2 2 2 2 2 2 2 3 3 2" xfId="25651" xr:uid="{56C4D0B6-3DCA-4E60-85A9-21188D2361D1}"/>
    <cellStyle name="Comma 2 2 2 2 2 2 2 2 3 4" xfId="22834" xr:uid="{EABB9989-A0F9-48DD-921C-03A0CB7EBFC0}"/>
    <cellStyle name="Comma 2 2 2 2 2 2 2 2 4" xfId="7026" xr:uid="{A9B90F11-926B-45ED-9448-751C8BD47328}"/>
    <cellStyle name="Comma 2 2 2 2 2 2 2 2 4 2" xfId="17339" xr:uid="{75CE6624-BF33-4E5F-9F29-C00DA4CADD0D}"/>
    <cellStyle name="Comma 2 2 2 2 2 2 2 2 4 2 2" xfId="26307" xr:uid="{78A775CF-7023-46CE-9270-C3098EABDDD7}"/>
    <cellStyle name="Comma 2 2 2 2 2 2 2 2 4 3" xfId="23552" xr:uid="{2305C455-CE35-43A8-ABD9-545846B35AAC}"/>
    <cellStyle name="Comma 2 2 2 2 2 2 2 2 5" xfId="12186" xr:uid="{9EF3E638-9CB7-4856-9935-4A0DE7911A72}"/>
    <cellStyle name="Comma 2 2 2 2 2 2 2 2 5 2" xfId="24931" xr:uid="{F2276847-28AE-4D65-BC21-B1519C184C18}"/>
    <cellStyle name="Comma 2 2 2 2 2 2 2 2 6" xfId="22101" xr:uid="{59D472C7-06D1-4E29-9022-B31A24E6839A}"/>
    <cellStyle name="Comma 2 2 2 2 2 2 2 3" xfId="2446" xr:uid="{18C35C1B-C7F8-4052-800B-789F8F954862}"/>
    <cellStyle name="Comma 2 2 2 2 2 2 2 3 2" xfId="7809" xr:uid="{1EAB479F-F431-453F-A04E-1981EF5D8165}"/>
    <cellStyle name="Comma 2 2 2 2 2 2 2 3 2 2" xfId="18122" xr:uid="{3125783D-8066-46B0-85F3-23F144C954A9}"/>
    <cellStyle name="Comma 2 2 2 2 2 2 2 3 2 2 2" xfId="26577" xr:uid="{C207CE89-5913-41A0-BC44-0AB754FE9BC5}"/>
    <cellStyle name="Comma 2 2 2 2 2 2 2 3 2 3" xfId="23822" xr:uid="{53E25FC6-6D56-4EB0-86C8-D35BB63CFB40}"/>
    <cellStyle name="Comma 2 2 2 2 2 2 2 3 3" xfId="12969" xr:uid="{6B648FFE-4F6D-4135-9F29-0F9C4D2875F9}"/>
    <cellStyle name="Comma 2 2 2 2 2 2 2 3 3 2" xfId="25201" xr:uid="{B321A064-3E10-4E43-893C-CC12C7D2A622}"/>
    <cellStyle name="Comma 2 2 2 2 2 2 2 3 4" xfId="22372" xr:uid="{72A0B483-A8BA-4294-B273-05C8CEF85209}"/>
    <cellStyle name="Comma 2 2 2 2 2 2 2 4" xfId="5306" xr:uid="{D9964D43-7732-4699-956A-5F1B8518A20A}"/>
    <cellStyle name="Comma 2 2 2 2 2 2 2 4 2" xfId="10644" xr:uid="{622D91C3-A592-455D-A8B6-7656DA4D17B1}"/>
    <cellStyle name="Comma 2 2 2 2 2 2 2 4 2 2" xfId="20957" xr:uid="{EC79EF0E-9578-4304-A46A-09D5EE94BD64}"/>
    <cellStyle name="Comma 2 2 2 2 2 2 2 4 2 2 2" xfId="27274" xr:uid="{46081E1F-B40E-46E8-A280-B40111D3EB84}"/>
    <cellStyle name="Comma 2 2 2 2 2 2 2 4 2 3" xfId="24519" xr:uid="{E970BD7F-6479-474B-84C6-0A5FB25B1AF7}"/>
    <cellStyle name="Comma 2 2 2 2 2 2 2 4 3" xfId="15804" xr:uid="{CDF546E6-EADD-4D5C-B323-CFA8C6C1F51B}"/>
    <cellStyle name="Comma 2 2 2 2 2 2 2 4 3 2" xfId="25898" xr:uid="{89F173C0-005C-4447-BE58-FB017E1EF4B1}"/>
    <cellStyle name="Comma 2 2 2 2 2 2 2 4 4" xfId="23083" xr:uid="{FD39236B-8C46-40EA-8BB7-146A64C35B6A}"/>
    <cellStyle name="Comma 2 2 2 2 2 2 2 5" xfId="6236" xr:uid="{252FB84E-824D-45B6-8D65-B9D2ECC77601}"/>
    <cellStyle name="Comma 2 2 2 2 2 2 2 5 2" xfId="16549" xr:uid="{0297EBFF-8DDB-4F94-9211-07B684A492BE}"/>
    <cellStyle name="Comma 2 2 2 2 2 2 2 5 2 2" xfId="26097" xr:uid="{5E873EF3-EA43-4F73-B25B-9996935E5902}"/>
    <cellStyle name="Comma 2 2 2 2 2 2 2 5 3" xfId="23342" xr:uid="{6976CDDE-A4A4-477D-A5EE-35D0CEF185A5}"/>
    <cellStyle name="Comma 2 2 2 2 2 2 2 6" xfId="11396" xr:uid="{6929D95F-A449-4C77-83CF-F152CE917819}"/>
    <cellStyle name="Comma 2 2 2 2 2 2 2 6 2" xfId="24721" xr:uid="{5C9289C1-BDED-4FFB-B064-95846199B60B}"/>
    <cellStyle name="Comma 2 2 2 2 2 2 2 7" xfId="21723" xr:uid="{8E4AEC0B-C21B-4FD3-BDCF-51E9A27A3360}"/>
    <cellStyle name="Comma 2 2 2 2 2 2 3" xfId="1623" xr:uid="{A7536623-D2AF-4363-B635-CFC3590136FE}"/>
    <cellStyle name="Comma 2 2 2 2 2 2 3 2" xfId="3389" xr:uid="{D0B2E70A-E69F-4E6E-8E76-CC05BF3BD697}"/>
    <cellStyle name="Comma 2 2 2 2 2 2 3 2 2" xfId="8742" xr:uid="{6CE98E6A-4197-400E-B24B-FED2B5CDD3F5}"/>
    <cellStyle name="Comma 2 2 2 2 2 2 3 2 2 2" xfId="19055" xr:uid="{EBA7EA0C-1C1B-44D1-B7F9-E49CC4667652}"/>
    <cellStyle name="Comma 2 2 2 2 2 2 3 2 2 2 2" xfId="26764" xr:uid="{AA661F02-1058-489E-91A1-AA8731A083C9}"/>
    <cellStyle name="Comma 2 2 2 2 2 2 3 2 2 3" xfId="24009" xr:uid="{E24A60C6-DF97-4764-87E7-2467CC5192D4}"/>
    <cellStyle name="Comma 2 2 2 2 2 2 3 2 3" xfId="13902" xr:uid="{FCF72760-0497-4549-B286-CEAFB9A76F53}"/>
    <cellStyle name="Comma 2 2 2 2 2 2 3 2 3 2" xfId="25388" xr:uid="{7F7A55CF-8CF2-43D1-AD69-362DB20865A1}"/>
    <cellStyle name="Comma 2 2 2 2 2 2 3 2 4" xfId="22566" xr:uid="{2A34FACD-43B6-4F00-89D1-1216FD45CC75}"/>
    <cellStyle name="Comma 2 2 2 2 2 2 3 3" xfId="4374" xr:uid="{A00DA422-E75E-4D91-A950-B04B7D8DC499}"/>
    <cellStyle name="Comma 2 2 2 2 2 2 3 3 2" xfId="9718" xr:uid="{9AA73ACD-AD2D-44DF-B4A6-7CBBDD257D53}"/>
    <cellStyle name="Comma 2 2 2 2 2 2 3 3 2 2" xfId="20031" xr:uid="{BFD98480-CFD1-4047-A5AF-B0FCAB405906}"/>
    <cellStyle name="Comma 2 2 2 2 2 2 3 3 2 2 2" xfId="27026" xr:uid="{CF377048-B8CC-429F-AB9B-2806DFD35B1E}"/>
    <cellStyle name="Comma 2 2 2 2 2 2 3 3 2 3" xfId="24271" xr:uid="{E8F3676C-786A-477D-8BB3-A0949BF7AB07}"/>
    <cellStyle name="Comma 2 2 2 2 2 2 3 3 3" xfId="14878" xr:uid="{692D8AF3-8CF8-4CD5-AA80-B531181CE8DD}"/>
    <cellStyle name="Comma 2 2 2 2 2 2 3 3 3 2" xfId="25650" xr:uid="{28C81F00-A74C-40C1-A163-142D62590F30}"/>
    <cellStyle name="Comma 2 2 2 2 2 2 3 3 4" xfId="22833" xr:uid="{44B40302-4DAC-4017-B4AC-57A921C66716}"/>
    <cellStyle name="Comma 2 2 2 2 2 2 3 4" xfId="7025" xr:uid="{17B11119-20A3-47C2-B9D2-614A000B2B2D}"/>
    <cellStyle name="Comma 2 2 2 2 2 2 3 4 2" xfId="17338" xr:uid="{C65D3498-B527-416D-845C-B616FD28825F}"/>
    <cellStyle name="Comma 2 2 2 2 2 2 3 4 2 2" xfId="26306" xr:uid="{55817831-67D0-4B5F-A8B0-8CBCA92DF30A}"/>
    <cellStyle name="Comma 2 2 2 2 2 2 3 4 3" xfId="23551" xr:uid="{CE7839ED-3944-4AF3-8050-0828F448993F}"/>
    <cellStyle name="Comma 2 2 2 2 2 2 3 5" xfId="12185" xr:uid="{96020145-8453-4112-8A6C-818792498832}"/>
    <cellStyle name="Comma 2 2 2 2 2 2 3 5 2" xfId="24930" xr:uid="{37FD3AE8-C723-4A77-9E04-6BAD80511AC7}"/>
    <cellStyle name="Comma 2 2 2 2 2 2 3 6" xfId="22100" xr:uid="{94A39D7E-40C4-4BA2-B42F-48225166D87E}"/>
    <cellStyle name="Comma 2 2 2 2 2 2 4" xfId="2447" xr:uid="{994194B9-FA72-4E56-8D3C-EE91953E8F99}"/>
    <cellStyle name="Comma 2 2 2 2 2 2 4 2" xfId="7810" xr:uid="{79424243-44FF-4AEA-AC58-BF4CF1258717}"/>
    <cellStyle name="Comma 2 2 2 2 2 2 4 2 2" xfId="18123" xr:uid="{C9985E56-AC1F-481C-A5CD-36A1ACAF9D51}"/>
    <cellStyle name="Comma 2 2 2 2 2 2 4 2 2 2" xfId="26578" xr:uid="{B1E1E649-2879-4B8B-87BB-AEDBE2FBD9E3}"/>
    <cellStyle name="Comma 2 2 2 2 2 2 4 2 3" xfId="23823" xr:uid="{2542A85A-A218-4CD2-AD32-9B287C1A59E3}"/>
    <cellStyle name="Comma 2 2 2 2 2 2 4 3" xfId="12970" xr:uid="{16659003-3F2A-4CC5-B03A-36B6322321FD}"/>
    <cellStyle name="Comma 2 2 2 2 2 2 4 3 2" xfId="25202" xr:uid="{00016195-0421-4081-8C9C-40537643DE97}"/>
    <cellStyle name="Comma 2 2 2 2 2 2 4 4" xfId="22373" xr:uid="{18592E7D-DD7E-45FC-BA63-37FCED808E5A}"/>
    <cellStyle name="Comma 2 2 2 2 2 2 5" xfId="5269" xr:uid="{0651EDA4-74D3-4255-B74D-944B7C2C5FD6}"/>
    <cellStyle name="Comma 2 2 2 2 2 2 5 2" xfId="10607" xr:uid="{9FF55A5A-6F48-4001-BABF-C42D4CC534D1}"/>
    <cellStyle name="Comma 2 2 2 2 2 2 5 2 2" xfId="20920" xr:uid="{059950E8-83A3-4E97-B9FA-246A82FF3571}"/>
    <cellStyle name="Comma 2 2 2 2 2 2 5 2 2 2" xfId="27263" xr:uid="{CE91A616-79D6-442B-B45F-A7B4E6FF7F11}"/>
    <cellStyle name="Comma 2 2 2 2 2 2 5 2 3" xfId="24508" xr:uid="{B1F35874-1989-4340-9906-14C5C3C3F767}"/>
    <cellStyle name="Comma 2 2 2 2 2 2 5 3" xfId="15767" xr:uid="{5DB7DED8-DAD1-4C20-A55F-7B4CA80C7A2E}"/>
    <cellStyle name="Comma 2 2 2 2 2 2 5 3 2" xfId="25887" xr:uid="{2C8534F6-6F8F-4E8B-AE5B-9B19BE75882A}"/>
    <cellStyle name="Comma 2 2 2 2 2 2 5 4" xfId="23072" xr:uid="{9FDD0453-905C-4030-B582-EA468A84729D}"/>
    <cellStyle name="Comma 2 2 2 2 2 2 6" xfId="6199" xr:uid="{51A3D4E8-FA62-4C2A-BCB7-63D1DC521251}"/>
    <cellStyle name="Comma 2 2 2 2 2 2 6 2" xfId="16512" xr:uid="{45CE15D2-442D-4B06-86F4-5991DF6B5D75}"/>
    <cellStyle name="Comma 2 2 2 2 2 2 6 2 2" xfId="26086" xr:uid="{01A0F348-C490-4C91-8EE6-695C049F520A}"/>
    <cellStyle name="Comma 2 2 2 2 2 2 6 3" xfId="23331" xr:uid="{E9370CBC-34C1-4F9C-9015-B2917CA6CCC4}"/>
    <cellStyle name="Comma 2 2 2 2 2 2 7" xfId="11359" xr:uid="{6DAF388B-DC87-4256-A1D4-D089722BA135}"/>
    <cellStyle name="Comma 2 2 2 2 2 2 7 2" xfId="24710" xr:uid="{15C446DE-5341-4D12-A834-3FB8A6BDE343}"/>
    <cellStyle name="Comma 2 2 2 2 2 2 8" xfId="21698" xr:uid="{4F1CBE5E-D9B1-41AA-93C5-FF07A26DD306}"/>
    <cellStyle name="Comma 2 2 2 2 2 3" xfId="614" xr:uid="{19A93B56-3C2F-4B66-B186-E826A0FFF3E4}"/>
    <cellStyle name="Comma 2 2 2 2 2 3 2" xfId="615" xr:uid="{16A65431-4473-4CCD-8286-D45E2A83DC02}"/>
    <cellStyle name="Comma 2 2 2 2 2 3 2 2" xfId="1626" xr:uid="{4C3A4009-7999-4972-BB90-399B7ABEE519}"/>
    <cellStyle name="Comma 2 2 2 2 2 3 2 2 2" xfId="3392" xr:uid="{82B73467-9950-4253-870D-8741CB3318B4}"/>
    <cellStyle name="Comma 2 2 2 2 2 3 2 2 2 2" xfId="8745" xr:uid="{1F935C16-B928-4ABF-91B8-2D3E3807578F}"/>
    <cellStyle name="Comma 2 2 2 2 2 3 2 2 2 2 2" xfId="19058" xr:uid="{AA598EBD-E43D-4DA0-96F7-9B2FFE1465E9}"/>
    <cellStyle name="Comma 2 2 2 2 2 3 2 2 2 2 2 2" xfId="26767" xr:uid="{A934FD6A-4194-40DA-83FE-4AA8E9ABD709}"/>
    <cellStyle name="Comma 2 2 2 2 2 3 2 2 2 2 3" xfId="24012" xr:uid="{D1468331-20F5-4E7D-88A9-AC2051BE816C}"/>
    <cellStyle name="Comma 2 2 2 2 2 3 2 2 2 3" xfId="13905" xr:uid="{D99AEA94-1884-46AA-A91F-EAFB3F44BBBD}"/>
    <cellStyle name="Comma 2 2 2 2 2 3 2 2 2 3 2" xfId="25391" xr:uid="{84E64557-FA5B-4191-8026-78B3A12D54C9}"/>
    <cellStyle name="Comma 2 2 2 2 2 3 2 2 2 4" xfId="22569" xr:uid="{5EDF7F88-5DED-4D09-B1E3-EE8DF85B13E6}"/>
    <cellStyle name="Comma 2 2 2 2 2 3 2 2 3" xfId="4377" xr:uid="{38534BB3-3F9E-4ABB-9229-97CB740FCAF0}"/>
    <cellStyle name="Comma 2 2 2 2 2 3 2 2 3 2" xfId="9721" xr:uid="{05ABD9FB-264B-43DC-B57C-BC16243882B0}"/>
    <cellStyle name="Comma 2 2 2 2 2 3 2 2 3 2 2" xfId="20034" xr:uid="{CA49C321-1BAA-48F8-A342-B74628D6E29D}"/>
    <cellStyle name="Comma 2 2 2 2 2 3 2 2 3 2 2 2" xfId="27029" xr:uid="{1651A730-FC26-4C36-8D20-227F0BF55D3C}"/>
    <cellStyle name="Comma 2 2 2 2 2 3 2 2 3 2 3" xfId="24274" xr:uid="{57045B9B-45B6-4DE9-94EA-CE6FE8BF824A}"/>
    <cellStyle name="Comma 2 2 2 2 2 3 2 2 3 3" xfId="14881" xr:uid="{06FB8629-254D-4776-BED0-C33A326852CB}"/>
    <cellStyle name="Comma 2 2 2 2 2 3 2 2 3 3 2" xfId="25653" xr:uid="{F27C59FE-0306-45E9-B017-8A0E1F482D97}"/>
    <cellStyle name="Comma 2 2 2 2 2 3 2 2 3 4" xfId="22836" xr:uid="{795A5518-5C38-4EB9-8D14-D45C9A89AE5C}"/>
    <cellStyle name="Comma 2 2 2 2 2 3 2 2 4" xfId="7028" xr:uid="{21068F9A-9E23-4943-946D-2BA96E104EED}"/>
    <cellStyle name="Comma 2 2 2 2 2 3 2 2 4 2" xfId="17341" xr:uid="{2A5A2A81-261C-4C28-A927-C62A7B79C223}"/>
    <cellStyle name="Comma 2 2 2 2 2 3 2 2 4 2 2" xfId="26309" xr:uid="{B859F776-79CC-4511-A020-16EEF7335FED}"/>
    <cellStyle name="Comma 2 2 2 2 2 3 2 2 4 3" xfId="23554" xr:uid="{542EFCA3-ACB7-4C71-A808-A9A26740B48E}"/>
    <cellStyle name="Comma 2 2 2 2 2 3 2 2 5" xfId="12188" xr:uid="{5BD21369-626B-4D93-B318-FD1420787CD6}"/>
    <cellStyle name="Comma 2 2 2 2 2 3 2 2 5 2" xfId="24933" xr:uid="{57C7A415-32B4-4B3C-B10C-22744DA5CC29}"/>
    <cellStyle name="Comma 2 2 2 2 2 3 2 2 6" xfId="22103" xr:uid="{3FBB342B-061E-4FC7-A1EE-EE98B57F6010}"/>
    <cellStyle name="Comma 2 2 2 2 2 3 2 3" xfId="2444" xr:uid="{3B1370CF-34A1-409B-A129-D65B157035E9}"/>
    <cellStyle name="Comma 2 2 2 2 2 3 2 3 2" xfId="7807" xr:uid="{D21AFA5D-657F-4B5D-AF9F-A0D991087AC9}"/>
    <cellStyle name="Comma 2 2 2 2 2 3 2 3 2 2" xfId="18120" xr:uid="{07D24E96-9359-4A53-9B2F-5BF6796178F3}"/>
    <cellStyle name="Comma 2 2 2 2 2 3 2 3 2 2 2" xfId="26575" xr:uid="{286FDFD9-EA42-4C50-8CC5-4E07108A3B7E}"/>
    <cellStyle name="Comma 2 2 2 2 2 3 2 3 2 3" xfId="23820" xr:uid="{82FC9412-F466-43DE-985E-94C62ED80AA6}"/>
    <cellStyle name="Comma 2 2 2 2 2 3 2 3 3" xfId="12967" xr:uid="{789BCD87-0E68-4D2E-A6D7-C3568A0062FD}"/>
    <cellStyle name="Comma 2 2 2 2 2 3 2 3 3 2" xfId="25199" xr:uid="{47D6D1D8-46FD-405A-8513-B1257CFCEED2}"/>
    <cellStyle name="Comma 2 2 2 2 2 3 2 3 4" xfId="22370" xr:uid="{6DF2E60F-F347-4BEA-84D0-CB513397F2EA}"/>
    <cellStyle name="Comma 2 2 2 2 2 3 2 4" xfId="5308" xr:uid="{C7837A4C-679E-49D3-89E3-25C7832CEAD1}"/>
    <cellStyle name="Comma 2 2 2 2 2 3 2 4 2" xfId="10646" xr:uid="{57527203-A7D7-413A-B653-E78417196225}"/>
    <cellStyle name="Comma 2 2 2 2 2 3 2 4 2 2" xfId="20959" xr:uid="{18AC68AE-3934-4143-A3F2-B407466AB470}"/>
    <cellStyle name="Comma 2 2 2 2 2 3 2 4 2 2 2" xfId="27276" xr:uid="{DBBE8A17-31E3-4F47-B267-17672739FAB6}"/>
    <cellStyle name="Comma 2 2 2 2 2 3 2 4 2 3" xfId="24521" xr:uid="{98C18AB8-C3A3-4025-878C-A1203811830D}"/>
    <cellStyle name="Comma 2 2 2 2 2 3 2 4 3" xfId="15806" xr:uid="{5E09E2D6-CEDD-4271-82E6-A9EFE26840B8}"/>
    <cellStyle name="Comma 2 2 2 2 2 3 2 4 3 2" xfId="25900" xr:uid="{B3261D57-DBAF-49FF-BF7B-EC36A9C507A2}"/>
    <cellStyle name="Comma 2 2 2 2 2 3 2 4 4" xfId="23085" xr:uid="{474F9013-7F36-4C3E-9119-5471EA10987D}"/>
    <cellStyle name="Comma 2 2 2 2 2 3 2 5" xfId="6238" xr:uid="{5D704B18-980D-4BDE-BC1F-F1BA34D4C9AA}"/>
    <cellStyle name="Comma 2 2 2 2 2 3 2 5 2" xfId="16551" xr:uid="{44E80BF9-B49A-4AF4-A25B-D353B54BB384}"/>
    <cellStyle name="Comma 2 2 2 2 2 3 2 5 2 2" xfId="26099" xr:uid="{BBC88DED-3F25-454E-A857-63C3519E1269}"/>
    <cellStyle name="Comma 2 2 2 2 2 3 2 5 3" xfId="23344" xr:uid="{3D8A5102-297F-4EB2-8EFB-B76A099C9384}"/>
    <cellStyle name="Comma 2 2 2 2 2 3 2 6" xfId="11398" xr:uid="{40FBD52D-410D-41AE-86FB-02E5CD2591BC}"/>
    <cellStyle name="Comma 2 2 2 2 2 3 2 6 2" xfId="24723" xr:uid="{EAC0A834-CF45-4753-BCFC-C098D9F462A2}"/>
    <cellStyle name="Comma 2 2 2 2 2 3 2 7" xfId="21725" xr:uid="{510F8DAE-7A57-42CA-B07B-BBE694D68DA0}"/>
    <cellStyle name="Comma 2 2 2 2 2 3 3" xfId="1625" xr:uid="{64DCDA6A-B859-4D44-98A5-327D101157B0}"/>
    <cellStyle name="Comma 2 2 2 2 2 3 3 2" xfId="3391" xr:uid="{677D130A-3E2C-41BC-BC20-ADFA1BD96CC3}"/>
    <cellStyle name="Comma 2 2 2 2 2 3 3 2 2" xfId="8744" xr:uid="{49DD122A-1F96-4DF3-AB73-2F155D27F282}"/>
    <cellStyle name="Comma 2 2 2 2 2 3 3 2 2 2" xfId="19057" xr:uid="{F41ECECC-C2F1-4E9D-AE2E-4F036E1022EF}"/>
    <cellStyle name="Comma 2 2 2 2 2 3 3 2 2 2 2" xfId="26766" xr:uid="{37937865-52D3-43ED-B89F-5C5D4098F688}"/>
    <cellStyle name="Comma 2 2 2 2 2 3 3 2 2 3" xfId="24011" xr:uid="{1D52C70E-1907-4ACD-B741-CB35289E6D30}"/>
    <cellStyle name="Comma 2 2 2 2 2 3 3 2 3" xfId="13904" xr:uid="{6F28DBDA-398D-47DF-8F4D-81C241EE00A4}"/>
    <cellStyle name="Comma 2 2 2 2 2 3 3 2 3 2" xfId="25390" xr:uid="{41A03C6E-6499-4CAA-AD80-2E409753DDD4}"/>
    <cellStyle name="Comma 2 2 2 2 2 3 3 2 4" xfId="22568" xr:uid="{2B9ABFE7-FD20-4248-8955-518DF1CC38B3}"/>
    <cellStyle name="Comma 2 2 2 2 2 3 3 3" xfId="4376" xr:uid="{9D437A93-C762-4A61-A8DA-35743209FCDB}"/>
    <cellStyle name="Comma 2 2 2 2 2 3 3 3 2" xfId="9720" xr:uid="{DC595F4E-1FA8-46B0-BD2E-AAEC1B2F5A5C}"/>
    <cellStyle name="Comma 2 2 2 2 2 3 3 3 2 2" xfId="20033" xr:uid="{ECA762F2-FA54-40E2-A7B1-5BAD333A4528}"/>
    <cellStyle name="Comma 2 2 2 2 2 3 3 3 2 2 2" xfId="27028" xr:uid="{335DF7DC-5126-4DED-A68D-6E551DA1DF64}"/>
    <cellStyle name="Comma 2 2 2 2 2 3 3 3 2 3" xfId="24273" xr:uid="{18473A6B-AD79-4333-BEAE-A444DA9C0ED9}"/>
    <cellStyle name="Comma 2 2 2 2 2 3 3 3 3" xfId="14880" xr:uid="{5D271C01-97D3-47E8-8ECD-962795079D56}"/>
    <cellStyle name="Comma 2 2 2 2 2 3 3 3 3 2" xfId="25652" xr:uid="{C704978E-CADF-4BF4-AC44-666D62CEB367}"/>
    <cellStyle name="Comma 2 2 2 2 2 3 3 3 4" xfId="22835" xr:uid="{90C65BAC-6BEB-4792-9E6A-80DD7667BF24}"/>
    <cellStyle name="Comma 2 2 2 2 2 3 3 4" xfId="7027" xr:uid="{2F522921-66E1-4DE6-B3DC-72264A0413D5}"/>
    <cellStyle name="Comma 2 2 2 2 2 3 3 4 2" xfId="17340" xr:uid="{F0A396C7-672E-46F6-97E5-30A07764721B}"/>
    <cellStyle name="Comma 2 2 2 2 2 3 3 4 2 2" xfId="26308" xr:uid="{55E102FD-7533-4932-AB97-DC9131E53BCB}"/>
    <cellStyle name="Comma 2 2 2 2 2 3 3 4 3" xfId="23553" xr:uid="{53C1A9F4-A9D4-4198-995C-B8C349FFD312}"/>
    <cellStyle name="Comma 2 2 2 2 2 3 3 5" xfId="12187" xr:uid="{8E276AEE-EDFC-4359-BE67-AD6E29A40710}"/>
    <cellStyle name="Comma 2 2 2 2 2 3 3 5 2" xfId="24932" xr:uid="{561AA8ED-0AED-45ED-8082-1A406A3B49A2}"/>
    <cellStyle name="Comma 2 2 2 2 2 3 3 6" xfId="22102" xr:uid="{BC8FBA99-F29E-4819-9223-07F069832AFC}"/>
    <cellStyle name="Comma 2 2 2 2 2 3 4" xfId="2445" xr:uid="{EE6D49A4-6852-450E-90BB-0441D9E6BA34}"/>
    <cellStyle name="Comma 2 2 2 2 2 3 4 2" xfId="7808" xr:uid="{03E71320-DA8F-4881-90D0-DBE17000C351}"/>
    <cellStyle name="Comma 2 2 2 2 2 3 4 2 2" xfId="18121" xr:uid="{CCFA97BB-8000-4F64-A104-16363AD60A41}"/>
    <cellStyle name="Comma 2 2 2 2 2 3 4 2 2 2" xfId="26576" xr:uid="{CF5CA20C-2392-4E3C-AD13-E2748858183E}"/>
    <cellStyle name="Comma 2 2 2 2 2 3 4 2 3" xfId="23821" xr:uid="{2973B7EB-7337-407F-93C2-B6EFA85E5EB4}"/>
    <cellStyle name="Comma 2 2 2 2 2 3 4 3" xfId="12968" xr:uid="{6FA72624-9FBB-4EB7-8CCB-42EB3CA30D09}"/>
    <cellStyle name="Comma 2 2 2 2 2 3 4 3 2" xfId="25200" xr:uid="{B70C2491-2FA8-426B-B0DC-9CC74727E6BB}"/>
    <cellStyle name="Comma 2 2 2 2 2 3 4 4" xfId="22371" xr:uid="{1B98F082-5247-4854-9C62-15FD58961B42}"/>
    <cellStyle name="Comma 2 2 2 2 2 3 5" xfId="5307" xr:uid="{90F53C0D-91DE-4BFD-9C84-61B449066ED0}"/>
    <cellStyle name="Comma 2 2 2 2 2 3 5 2" xfId="10645" xr:uid="{8B1E6C2D-DFD6-4F32-93F9-F4EBA6CC108C}"/>
    <cellStyle name="Comma 2 2 2 2 2 3 5 2 2" xfId="20958" xr:uid="{8465664B-87E8-4696-839E-B0DAB5C87996}"/>
    <cellStyle name="Comma 2 2 2 2 2 3 5 2 2 2" xfId="27275" xr:uid="{A1915741-27B5-4090-917E-E94D7D297716}"/>
    <cellStyle name="Comma 2 2 2 2 2 3 5 2 3" xfId="24520" xr:uid="{6260BD90-082C-403D-B73A-22848D559988}"/>
    <cellStyle name="Comma 2 2 2 2 2 3 5 3" xfId="15805" xr:uid="{0A2ECFBC-EAA7-4D53-955D-F5D8D7AA8551}"/>
    <cellStyle name="Comma 2 2 2 2 2 3 5 3 2" xfId="25899" xr:uid="{3A598CE3-E1A0-4177-B623-2B3BC3E936B1}"/>
    <cellStyle name="Comma 2 2 2 2 2 3 5 4" xfId="23084" xr:uid="{2838FAED-7CB4-4CD0-9D1C-730433A16495}"/>
    <cellStyle name="Comma 2 2 2 2 2 3 6" xfId="6237" xr:uid="{44F372E9-A8E6-4401-825A-2DDAFBF1F343}"/>
    <cellStyle name="Comma 2 2 2 2 2 3 6 2" xfId="16550" xr:uid="{A2C738C2-EE0D-4616-93DD-B79CEED4E3C3}"/>
    <cellStyle name="Comma 2 2 2 2 2 3 6 2 2" xfId="26098" xr:uid="{24DADA94-2DEE-4FA2-B7C2-E3FCFC8BA871}"/>
    <cellStyle name="Comma 2 2 2 2 2 3 6 3" xfId="23343" xr:uid="{E5031BAE-5339-4906-8170-160AA124102C}"/>
    <cellStyle name="Comma 2 2 2 2 2 3 7" xfId="11397" xr:uid="{BF5C7766-7D23-447D-BB5D-EE86383C536A}"/>
    <cellStyle name="Comma 2 2 2 2 2 3 7 2" xfId="24722" xr:uid="{FBA31FC9-516C-402A-A64D-2E8E11C39EC0}"/>
    <cellStyle name="Comma 2 2 2 2 2 3 8" xfId="21724" xr:uid="{7110B149-4C84-43C9-9691-D122189AE4EA}"/>
    <cellStyle name="Comma 2 2 2 2 2 4" xfId="616" xr:uid="{9B1653BF-2730-4439-98EC-37FB42FEEDF8}"/>
    <cellStyle name="Comma 2 2 2 2 2 4 2" xfId="1627" xr:uid="{A5120414-B0E7-4DFF-B108-5212B3B5631C}"/>
    <cellStyle name="Comma 2 2 2 2 2 4 2 2" xfId="3393" xr:uid="{66A97094-7393-47DB-BB5C-EFD5DA542214}"/>
    <cellStyle name="Comma 2 2 2 2 2 4 2 2 2" xfId="8746" xr:uid="{4A277F7A-003D-4041-BEF8-32433DE1C0DF}"/>
    <cellStyle name="Comma 2 2 2 2 2 4 2 2 2 2" xfId="19059" xr:uid="{99B7ED46-1217-4458-A5ED-9F74F46CB052}"/>
    <cellStyle name="Comma 2 2 2 2 2 4 2 2 2 2 2" xfId="26768" xr:uid="{8FE4E6D9-251F-477F-8600-E8790838E482}"/>
    <cellStyle name="Comma 2 2 2 2 2 4 2 2 2 3" xfId="24013" xr:uid="{0783511D-8CAA-4D52-81C8-C5089EA9B427}"/>
    <cellStyle name="Comma 2 2 2 2 2 4 2 2 3" xfId="13906" xr:uid="{0ED56467-9354-4181-B354-F2D60F1B0079}"/>
    <cellStyle name="Comma 2 2 2 2 2 4 2 2 3 2" xfId="25392" xr:uid="{DEA20484-3533-42E6-B386-249FA1505A0D}"/>
    <cellStyle name="Comma 2 2 2 2 2 4 2 2 4" xfId="22570" xr:uid="{64A70607-7554-4C98-98B3-A2732DA1FC57}"/>
    <cellStyle name="Comma 2 2 2 2 2 4 2 3" xfId="4378" xr:uid="{2E44C460-DDDD-4719-8E76-C31DBB8B922F}"/>
    <cellStyle name="Comma 2 2 2 2 2 4 2 3 2" xfId="9722" xr:uid="{A4C0C8CF-E6E5-450B-B917-042CFBD7594B}"/>
    <cellStyle name="Comma 2 2 2 2 2 4 2 3 2 2" xfId="20035" xr:uid="{CB98BE73-0C6F-45E0-9588-A1BD0F8636D2}"/>
    <cellStyle name="Comma 2 2 2 2 2 4 2 3 2 2 2" xfId="27030" xr:uid="{BE9C1264-1EB6-45F6-ABB5-7798A1274340}"/>
    <cellStyle name="Comma 2 2 2 2 2 4 2 3 2 3" xfId="24275" xr:uid="{F6B7C2FE-6E9D-4260-B290-57DE85668930}"/>
    <cellStyle name="Comma 2 2 2 2 2 4 2 3 3" xfId="14882" xr:uid="{B6F14338-E456-4912-9DA8-34F2FE9993BE}"/>
    <cellStyle name="Comma 2 2 2 2 2 4 2 3 3 2" xfId="25654" xr:uid="{752D6E34-ACDC-4D60-9865-0ADABF72C6ED}"/>
    <cellStyle name="Comma 2 2 2 2 2 4 2 3 4" xfId="22837" xr:uid="{245C39D5-7362-4E6F-A340-3E80725285E9}"/>
    <cellStyle name="Comma 2 2 2 2 2 4 2 4" xfId="7029" xr:uid="{886DCFD1-800B-4AEE-977B-AC8F0AC63734}"/>
    <cellStyle name="Comma 2 2 2 2 2 4 2 4 2" xfId="17342" xr:uid="{B8F2BE5F-780F-439F-802E-7C098C0F8AB9}"/>
    <cellStyle name="Comma 2 2 2 2 2 4 2 4 2 2" xfId="26310" xr:uid="{540D8BE3-A2BC-4980-ACE6-4F9D6F2C6E7B}"/>
    <cellStyle name="Comma 2 2 2 2 2 4 2 4 3" xfId="23555" xr:uid="{13006759-3368-47C4-BB34-4DDC614B848B}"/>
    <cellStyle name="Comma 2 2 2 2 2 4 2 5" xfId="12189" xr:uid="{0A000547-60E4-43AC-B42C-DF4833F8F5EE}"/>
    <cellStyle name="Comma 2 2 2 2 2 4 2 5 2" xfId="24934" xr:uid="{F8FE47DB-BE16-4FF2-A566-7132EDEB50BC}"/>
    <cellStyle name="Comma 2 2 2 2 2 4 2 6" xfId="22104" xr:uid="{6AA72867-14D1-4BB9-BC12-DD4CB4AE4160}"/>
    <cellStyle name="Comma 2 2 2 2 2 4 3" xfId="2443" xr:uid="{B916EF3A-4E79-483D-89F2-2B994FE50355}"/>
    <cellStyle name="Comma 2 2 2 2 2 4 3 2" xfId="7806" xr:uid="{8EA54DF4-39C1-4989-82E7-D6B442FF3844}"/>
    <cellStyle name="Comma 2 2 2 2 2 4 3 2 2" xfId="18119" xr:uid="{395B7838-0C0C-48BD-BE6F-D620E7A05846}"/>
    <cellStyle name="Comma 2 2 2 2 2 4 3 2 2 2" xfId="26574" xr:uid="{99EE4958-4AB9-4F4F-BD7E-52374160579A}"/>
    <cellStyle name="Comma 2 2 2 2 2 4 3 2 3" xfId="23819" xr:uid="{8C7DF44A-9AA6-43BA-B740-AEC2E49B4C93}"/>
    <cellStyle name="Comma 2 2 2 2 2 4 3 3" xfId="12966" xr:uid="{E139BFAA-0BC2-48CF-9D71-90048A87045B}"/>
    <cellStyle name="Comma 2 2 2 2 2 4 3 3 2" xfId="25198" xr:uid="{37C7802E-E610-4302-8011-5B3B6D04632E}"/>
    <cellStyle name="Comma 2 2 2 2 2 4 3 4" xfId="22369" xr:uid="{E2154F4B-FADE-4829-8BE3-8759C1E869F3}"/>
    <cellStyle name="Comma 2 2 2 2 2 4 4" xfId="5309" xr:uid="{C828DC26-B33D-408B-B2E9-71B2A800DAB8}"/>
    <cellStyle name="Comma 2 2 2 2 2 4 4 2" xfId="10647" xr:uid="{07A44E1B-E6C1-4EEE-AF08-6A00FFF4EEDF}"/>
    <cellStyle name="Comma 2 2 2 2 2 4 4 2 2" xfId="20960" xr:uid="{9D2F5F43-2C9C-4683-B982-FEE15341D43D}"/>
    <cellStyle name="Comma 2 2 2 2 2 4 4 2 2 2" xfId="27277" xr:uid="{0E78DD57-06D5-4091-8AA0-F4714827FE06}"/>
    <cellStyle name="Comma 2 2 2 2 2 4 4 2 3" xfId="24522" xr:uid="{CC4ECF04-9893-47A3-BB00-22C69ACC17FB}"/>
    <cellStyle name="Comma 2 2 2 2 2 4 4 3" xfId="15807" xr:uid="{AA62EA54-218D-481E-B2E7-56D276A4733A}"/>
    <cellStyle name="Comma 2 2 2 2 2 4 4 3 2" xfId="25901" xr:uid="{A0B2D197-5D2C-41B1-A38B-C860145DED06}"/>
    <cellStyle name="Comma 2 2 2 2 2 4 4 4" xfId="23086" xr:uid="{F191A387-F98C-478B-A12A-30B9FF40720B}"/>
    <cellStyle name="Comma 2 2 2 2 2 4 5" xfId="6239" xr:uid="{0E6ABC8B-7F77-4827-8EA2-CF5554754A3C}"/>
    <cellStyle name="Comma 2 2 2 2 2 4 5 2" xfId="16552" xr:uid="{CED041BC-3421-49C9-B968-897865C6CB56}"/>
    <cellStyle name="Comma 2 2 2 2 2 4 5 2 2" xfId="26100" xr:uid="{55BC4F8F-C57C-4576-AA47-DCD6C6313911}"/>
    <cellStyle name="Comma 2 2 2 2 2 4 5 3" xfId="23345" xr:uid="{A088065D-8BCF-4789-8D9F-1431FA3759CA}"/>
    <cellStyle name="Comma 2 2 2 2 2 4 6" xfId="11399" xr:uid="{0D2A56D3-3F4E-451D-855C-630D064FCBD4}"/>
    <cellStyle name="Comma 2 2 2 2 2 4 6 2" xfId="24724" xr:uid="{DF9D345C-B965-491E-B0D1-49B16E6E6882}"/>
    <cellStyle name="Comma 2 2 2 2 2 4 7" xfId="21726" xr:uid="{00FA1CB3-F896-4DD9-8E59-06165D05E6C5}"/>
    <cellStyle name="Comma 2 2 2 2 2 5" xfId="1398" xr:uid="{373D0618-CC74-4BC6-866B-63BB91D10F58}"/>
    <cellStyle name="Comma 2 2 2 2 2 5 2" xfId="1464" xr:uid="{1ECBDB4C-B006-470E-B6B1-77C6FC91D590}"/>
    <cellStyle name="Comma 2 2 2 2 2 5 2 2" xfId="3233" xr:uid="{3DD7ACEB-AD27-44B6-A326-FC9B6CF59E29}"/>
    <cellStyle name="Comma 2 2 2 2 2 5 2 2 2" xfId="8586" xr:uid="{A6074662-AD55-4073-BB0F-6632E1FBF570}"/>
    <cellStyle name="Comma 2 2 2 2 2 5 2 2 2 2" xfId="18899" xr:uid="{6862501A-88F6-4C7A-9BA2-F61C9363C0BF}"/>
    <cellStyle name="Comma 2 2 2 2 2 5 2 2 2 2 2" xfId="26725" xr:uid="{D405BC0C-8B42-4CB0-A116-BA3B4A8EF909}"/>
    <cellStyle name="Comma 2 2 2 2 2 5 2 2 2 3" xfId="23970" xr:uid="{51C7A3E4-4015-4295-B17D-1DE80A0EE6F1}"/>
    <cellStyle name="Comma 2 2 2 2 2 5 2 2 3" xfId="13746" xr:uid="{18DE5D86-7FE0-4A24-801B-3C5903552158}"/>
    <cellStyle name="Comma 2 2 2 2 2 5 2 2 3 2" xfId="25349" xr:uid="{B993AB9F-3493-4690-8A40-2E431E69EC23}"/>
    <cellStyle name="Comma 2 2 2 2 2 5 2 2 4" xfId="22527" xr:uid="{CCEB73C4-3426-4A96-BB32-3FC553F44789}"/>
    <cellStyle name="Comma 2 2 2 2 2 5 2 3" xfId="4218" xr:uid="{3B121885-188C-4981-98A0-6C34759B6F09}"/>
    <cellStyle name="Comma 2 2 2 2 2 5 2 3 2" xfId="9562" xr:uid="{AB098C4B-52E1-4806-93F1-535670D20C53}"/>
    <cellStyle name="Comma 2 2 2 2 2 5 2 3 2 2" xfId="19875" xr:uid="{9F101A87-C1A2-4EB9-9042-1B419459F6CD}"/>
    <cellStyle name="Comma 2 2 2 2 2 5 2 3 2 2 2" xfId="26987" xr:uid="{6FC15BDD-3724-4765-AF74-CAB71C5CF748}"/>
    <cellStyle name="Comma 2 2 2 2 2 5 2 3 2 3" xfId="24232" xr:uid="{71F967D3-FB99-4B58-9F39-1E1B72139EB4}"/>
    <cellStyle name="Comma 2 2 2 2 2 5 2 3 3" xfId="14722" xr:uid="{946CB50D-56E7-40B8-84D3-92754C82A8CF}"/>
    <cellStyle name="Comma 2 2 2 2 2 5 2 3 3 2" xfId="25611" xr:uid="{2E7A47C8-4914-4346-AA4D-5365D2705D35}"/>
    <cellStyle name="Comma 2 2 2 2 2 5 2 3 4" xfId="22794" xr:uid="{4C1E36BE-A0E4-484A-9AAE-D9DD27470D7C}"/>
    <cellStyle name="Comma 2 2 2 2 2 5 2 4" xfId="6869" xr:uid="{623746FD-2763-4FD9-9047-6F895405BFE7}"/>
    <cellStyle name="Comma 2 2 2 2 2 5 2 4 2" xfId="17182" xr:uid="{08D912C9-8A33-4AE9-A383-07AD5BA0B105}"/>
    <cellStyle name="Comma 2 2 2 2 2 5 2 4 2 2" xfId="26267" xr:uid="{F5DC8737-4A8A-4AB5-8051-5FA5E90DFC81}"/>
    <cellStyle name="Comma 2 2 2 2 2 5 2 4 3" xfId="23512" xr:uid="{48913C37-993A-43A0-BE34-53C19EF237D2}"/>
    <cellStyle name="Comma 2 2 2 2 2 5 2 5" xfId="12029" xr:uid="{5281E879-5DE8-4F39-B896-42BBAC5BFD5D}"/>
    <cellStyle name="Comma 2 2 2 2 2 5 2 5 2" xfId="24891" xr:uid="{B5F33AF9-1D48-4136-AF0E-0E115BCB5D4B}"/>
    <cellStyle name="Comma 2 2 2 2 2 5 2 6" xfId="22061" xr:uid="{39417727-8BDE-400A-8CDB-003DB9E856CE}"/>
    <cellStyle name="Comma 2 2 2 2 2 5 3" xfId="3189" xr:uid="{FD3DE3ED-3899-413A-AE57-01D2DEAD6164}"/>
    <cellStyle name="Comma 2 2 2 2 2 5 3 2" xfId="8542" xr:uid="{16578BFA-4877-4D8C-A966-804EAF767933}"/>
    <cellStyle name="Comma 2 2 2 2 2 5 3 2 2" xfId="18855" xr:uid="{1F8FB2E6-F284-40CF-AFC2-1E5D563FA5C4}"/>
    <cellStyle name="Comma 2 2 2 2 2 5 3 2 2 2" xfId="26711" xr:uid="{ABA9C920-BFAF-4DB3-89AA-92D512AFE767}"/>
    <cellStyle name="Comma 2 2 2 2 2 5 3 2 3" xfId="23956" xr:uid="{2542CD04-803D-4A7B-965E-88CF735B8A17}"/>
    <cellStyle name="Comma 2 2 2 2 2 5 3 3" xfId="13702" xr:uid="{D4B339A8-25B7-46E6-B67E-73FAC03D2781}"/>
    <cellStyle name="Comma 2 2 2 2 2 5 3 3 2" xfId="25335" xr:uid="{49714275-A84A-417B-9A0F-C05B67859210}"/>
    <cellStyle name="Comma 2 2 2 2 2 5 3 4" xfId="22513" xr:uid="{72D31BDF-AFFF-461F-9F20-97CA64039949}"/>
    <cellStyle name="Comma 2 2 2 2 2 5 4" xfId="4174" xr:uid="{25696CDE-67F9-447A-9C4B-014CF78970A9}"/>
    <cellStyle name="Comma 2 2 2 2 2 5 4 2" xfId="9518" xr:uid="{5B06AB4F-B8D1-46E7-B110-FD686BE4846B}"/>
    <cellStyle name="Comma 2 2 2 2 2 5 4 2 2" xfId="19831" xr:uid="{875FC37A-AC11-46F6-90F8-E158F27D8048}"/>
    <cellStyle name="Comma 2 2 2 2 2 5 4 2 2 2" xfId="26973" xr:uid="{B2909072-5482-4AA7-95DF-997933402FF9}"/>
    <cellStyle name="Comma 2 2 2 2 2 5 4 2 3" xfId="24218" xr:uid="{C3AC19AF-6CEE-4FD1-81B5-2463116ABE69}"/>
    <cellStyle name="Comma 2 2 2 2 2 5 4 3" xfId="14678" xr:uid="{2D397232-459C-4DD0-9274-73C4EBB8AF31}"/>
    <cellStyle name="Comma 2 2 2 2 2 5 4 3 2" xfId="25597" xr:uid="{77DDF98B-E72D-4F45-AC35-6F1CD34D6E67}"/>
    <cellStyle name="Comma 2 2 2 2 2 5 4 4" xfId="22780" xr:uid="{351B7349-C5D7-4B9F-896A-F76CDAFE6FCC}"/>
    <cellStyle name="Comma 2 2 2 2 2 5 5" xfId="6825" xr:uid="{D11676C2-D378-4A3A-A468-BDCAE6A2A433}"/>
    <cellStyle name="Comma 2 2 2 2 2 5 5 2" xfId="17138" xr:uid="{45281402-C23B-4AA9-9A72-041965A51D4C}"/>
    <cellStyle name="Comma 2 2 2 2 2 5 5 2 2" xfId="26253" xr:uid="{BD5D4291-D4F6-4E79-A09B-169DCA4CAC3B}"/>
    <cellStyle name="Comma 2 2 2 2 2 5 5 3" xfId="23498" xr:uid="{E726EF65-A7DF-4D1B-B25A-F6E64DCCAB54}"/>
    <cellStyle name="Comma 2 2 2 2 2 5 6" xfId="11985" xr:uid="{D18FFBA2-EFDF-40AF-AE2D-DD789ADB3415}"/>
    <cellStyle name="Comma 2 2 2 2 2 5 6 2" xfId="24877" xr:uid="{1A01F9C8-0008-4CF1-A7BE-2F1579BE4CAA}"/>
    <cellStyle name="Comma 2 2 2 2 2 5 7" xfId="22027" xr:uid="{F6D0FD25-FE37-4BB8-BA3F-AF4B794548C8}"/>
    <cellStyle name="Comma 2 2 2 2 2 6" xfId="1585" xr:uid="{AF60DCDE-662C-4C3D-B3FA-32F515F7EFB1}"/>
    <cellStyle name="Comma 2 2 2 2 2 6 2" xfId="3351" xr:uid="{C3F0B8F0-B939-4589-B63D-B7269353E685}"/>
    <cellStyle name="Comma 2 2 2 2 2 6 2 2" xfId="8704" xr:uid="{EBC998E4-8C7A-431C-9B94-F6CBC79A880B}"/>
    <cellStyle name="Comma 2 2 2 2 2 6 2 2 2" xfId="19017" xr:uid="{116531EE-3922-4AF0-BFED-7BA5F9B39CF9}"/>
    <cellStyle name="Comma 2 2 2 2 2 6 2 2 2 2" xfId="26753" xr:uid="{A9C3E0D8-6B03-4021-8770-12ABD905EE96}"/>
    <cellStyle name="Comma 2 2 2 2 2 6 2 2 3" xfId="23998" xr:uid="{AC31B03C-C5D2-43EC-8ABB-AA9694A76AB2}"/>
    <cellStyle name="Comma 2 2 2 2 2 6 2 3" xfId="13864" xr:uid="{86396198-B3C4-4975-95A6-A268638D2647}"/>
    <cellStyle name="Comma 2 2 2 2 2 6 2 3 2" xfId="25377" xr:uid="{86DAA9D8-8ABB-463D-834F-3A0B400E6B29}"/>
    <cellStyle name="Comma 2 2 2 2 2 6 2 4" xfId="22555" xr:uid="{7B9EDADB-AB70-4D01-AE13-5CC218988ABB}"/>
    <cellStyle name="Comma 2 2 2 2 2 6 3" xfId="4336" xr:uid="{B0B9C246-36E1-4FA6-8693-CD59A54C9B97}"/>
    <cellStyle name="Comma 2 2 2 2 2 6 3 2" xfId="9680" xr:uid="{F46CE693-6A8D-4925-BBCC-F4446338EEBB}"/>
    <cellStyle name="Comma 2 2 2 2 2 6 3 2 2" xfId="19993" xr:uid="{6AD3E562-5555-4597-A433-17D193ECB0EA}"/>
    <cellStyle name="Comma 2 2 2 2 2 6 3 2 2 2" xfId="27015" xr:uid="{81201B41-15AC-4F4E-B3F5-CECA951ABE07}"/>
    <cellStyle name="Comma 2 2 2 2 2 6 3 2 3" xfId="24260" xr:uid="{E8D63D23-921F-4030-A59B-78E5C4D6363A}"/>
    <cellStyle name="Comma 2 2 2 2 2 6 3 3" xfId="14840" xr:uid="{6BA3A16C-956F-4AF3-AAEA-A4896B320094}"/>
    <cellStyle name="Comma 2 2 2 2 2 6 3 3 2" xfId="25639" xr:uid="{0DAF3C6B-662F-4674-BAA4-70CA231A2FAE}"/>
    <cellStyle name="Comma 2 2 2 2 2 6 3 4" xfId="22822" xr:uid="{00E9DBE6-F137-480B-88E7-AC8B6ED8B740}"/>
    <cellStyle name="Comma 2 2 2 2 2 6 4" xfId="6987" xr:uid="{E1DC78F6-5DDA-40F8-8CB2-ACF64F3E9AD5}"/>
    <cellStyle name="Comma 2 2 2 2 2 6 4 2" xfId="17300" xr:uid="{39131CAE-908C-4D46-BBF1-6EF18710A32E}"/>
    <cellStyle name="Comma 2 2 2 2 2 6 4 2 2" xfId="26295" xr:uid="{5F77263F-7291-4082-BFAE-3E0797D97464}"/>
    <cellStyle name="Comma 2 2 2 2 2 6 4 3" xfId="23540" xr:uid="{F20F98F0-E073-4FC8-8063-16340D0F009B}"/>
    <cellStyle name="Comma 2 2 2 2 2 6 5" xfId="12147" xr:uid="{374182D6-F4B4-462B-A481-0569DCC25C36}"/>
    <cellStyle name="Comma 2 2 2 2 2 6 5 2" xfId="24919" xr:uid="{FC0F12C1-DA91-4E46-BA2B-D7B8900CCB69}"/>
    <cellStyle name="Comma 2 2 2 2 2 6 6" xfId="22089" xr:uid="{82D52531-09E2-44B8-9325-9DEAFFC73CD9}"/>
    <cellStyle name="Comma 2 2 2 2 2 7" xfId="2523" xr:uid="{7F4FB4B5-BD39-4714-83D4-3EDA0EF1B795}"/>
    <cellStyle name="Comma 2 2 2 2 2 7 2" xfId="7886" xr:uid="{B2FC5644-F6FC-4777-8BFF-FCEC382E7AD9}"/>
    <cellStyle name="Comma 2 2 2 2 2 7 2 2" xfId="18199" xr:uid="{F9FE0B99-EC72-4F6B-A9D5-DF3B0B420588}"/>
    <cellStyle name="Comma 2 2 2 2 2 7 2 2 2" xfId="26599" xr:uid="{69EC85C0-5739-4C7C-9435-2A32438FAEF4}"/>
    <cellStyle name="Comma 2 2 2 2 2 7 2 3" xfId="23844" xr:uid="{E11E26E8-2548-4146-A457-2298A4346C79}"/>
    <cellStyle name="Comma 2 2 2 2 2 7 3" xfId="13046" xr:uid="{1BFBB51C-DD76-4B36-B592-F5410F0F937F}"/>
    <cellStyle name="Comma 2 2 2 2 2 7 3 2" xfId="25223" xr:uid="{61A32031-2CEA-44A1-9AE1-19CED6CFACA9}"/>
    <cellStyle name="Comma 2 2 2 2 2 7 4" xfId="22394" xr:uid="{0D4D2F52-3935-4663-AC4B-D116BEB4C9F0}"/>
    <cellStyle name="Comma 2 2 2 2 2 8" xfId="5154" xr:uid="{DAD53D6D-1363-445E-9138-2BA1B7E8E102}"/>
    <cellStyle name="Comma 2 2 2 2 2 8 2" xfId="10492" xr:uid="{E1098DE1-9237-4114-87CA-20E834A11EAA}"/>
    <cellStyle name="Comma 2 2 2 2 2 8 2 2" xfId="20805" xr:uid="{3C5DAC0F-6F43-4778-9841-9DBA943832AE}"/>
    <cellStyle name="Comma 2 2 2 2 2 8 2 2 2" xfId="27233" xr:uid="{CC4DBD57-D3AF-42BF-9813-DF033F455A18}"/>
    <cellStyle name="Comma 2 2 2 2 2 8 2 3" xfId="24478" xr:uid="{4284AC25-E007-4AF5-BCAE-F7899AB1AEF8}"/>
    <cellStyle name="Comma 2 2 2 2 2 8 3" xfId="15652" xr:uid="{B541550B-25B6-43AD-9713-B8349132B7EA}"/>
    <cellStyle name="Comma 2 2 2 2 2 8 3 2" xfId="25857" xr:uid="{244651EA-A745-4E5C-8487-C69EF5C972F9}"/>
    <cellStyle name="Comma 2 2 2 2 2 8 4" xfId="23042" xr:uid="{2795FB45-9C07-40AC-B2B6-4A0B0FF7EE1B}"/>
    <cellStyle name="Comma 2 2 2 2 2 9" xfId="6083" xr:uid="{19E74C60-2B19-4C71-B4B6-6CB44873E459}"/>
    <cellStyle name="Comma 2 2 2 2 2 9 2" xfId="16396" xr:uid="{B798B3A0-4A02-422D-B505-F1683C28E9E1}"/>
    <cellStyle name="Comma 2 2 2 2 2 9 2 2" xfId="26055" xr:uid="{4571581C-A633-4A7C-9306-2782FC385BB8}"/>
    <cellStyle name="Comma 2 2 2 2 2 9 3" xfId="23300" xr:uid="{E86194F7-BB7A-45C2-B5C2-9F4B2E026D74}"/>
    <cellStyle name="Comma 2 2 2 2 3" xfId="509" xr:uid="{5E896D56-844B-46FD-B309-2CD403B32389}"/>
    <cellStyle name="Comma 2 2 2 2 3 2" xfId="617" xr:uid="{1FA61016-F642-4EBC-9DBB-47AFE8073587}"/>
    <cellStyle name="Comma 2 2 2 2 3 2 2" xfId="1629" xr:uid="{466D2943-ED1F-41F9-BBD0-44FE6675AB58}"/>
    <cellStyle name="Comma 2 2 2 2 3 2 2 2" xfId="3395" xr:uid="{A2968BC7-B52D-449D-9D4F-396AD9F1983B}"/>
    <cellStyle name="Comma 2 2 2 2 3 2 2 2 2" xfId="8748" xr:uid="{98A68A06-2305-44A2-A080-955167BB4DC3}"/>
    <cellStyle name="Comma 2 2 2 2 3 2 2 2 2 2" xfId="19061" xr:uid="{48DAE878-3CCC-463E-B570-E8B679BEC4C0}"/>
    <cellStyle name="Comma 2 2 2 2 3 2 2 2 2 2 2" xfId="26770" xr:uid="{F6239671-21C5-41F1-B5F9-0DBF9236EE79}"/>
    <cellStyle name="Comma 2 2 2 2 3 2 2 2 2 3" xfId="24015" xr:uid="{D9DD1CD5-2DCA-4E45-8121-49C4C68D22D1}"/>
    <cellStyle name="Comma 2 2 2 2 3 2 2 2 3" xfId="13908" xr:uid="{198450B0-3475-4237-A396-973CBD49A61E}"/>
    <cellStyle name="Comma 2 2 2 2 3 2 2 2 3 2" xfId="25394" xr:uid="{D8822398-4559-4C18-B9D1-5F1F6F73C0B6}"/>
    <cellStyle name="Comma 2 2 2 2 3 2 2 2 4" xfId="22572" xr:uid="{ACC24C2E-D660-4815-8E8C-D3C8E4A3B67D}"/>
    <cellStyle name="Comma 2 2 2 2 3 2 2 3" xfId="4380" xr:uid="{17F17E9B-231E-4CF4-B746-1183DA6B6CF7}"/>
    <cellStyle name="Comma 2 2 2 2 3 2 2 3 2" xfId="9724" xr:uid="{746F0C38-F34F-4755-A020-978DAE91A088}"/>
    <cellStyle name="Comma 2 2 2 2 3 2 2 3 2 2" xfId="20037" xr:uid="{61A38B43-5AEC-4112-9A36-77E59A095427}"/>
    <cellStyle name="Comma 2 2 2 2 3 2 2 3 2 2 2" xfId="27032" xr:uid="{D03EAFE4-2603-44B1-837D-2603638D2187}"/>
    <cellStyle name="Comma 2 2 2 2 3 2 2 3 2 3" xfId="24277" xr:uid="{37A45975-188A-483C-8243-AD89E1A5E3F8}"/>
    <cellStyle name="Comma 2 2 2 2 3 2 2 3 3" xfId="14884" xr:uid="{40A4D775-AEFD-4167-A426-97FC787FF78C}"/>
    <cellStyle name="Comma 2 2 2 2 3 2 2 3 3 2" xfId="25656" xr:uid="{7509D89A-B93E-4264-B9A3-392CA6C7396C}"/>
    <cellStyle name="Comma 2 2 2 2 3 2 2 3 4" xfId="22839" xr:uid="{F454AF49-77CE-426C-BC43-CDB34AEB5C7D}"/>
    <cellStyle name="Comma 2 2 2 2 3 2 2 4" xfId="7031" xr:uid="{84CD459F-540E-463A-9AB1-87321A6A27C0}"/>
    <cellStyle name="Comma 2 2 2 2 3 2 2 4 2" xfId="17344" xr:uid="{303C0A1A-E3C0-4F4E-B529-262935AF8185}"/>
    <cellStyle name="Comma 2 2 2 2 3 2 2 4 2 2" xfId="26312" xr:uid="{BEF42440-650F-478D-9F52-29D4C8637E00}"/>
    <cellStyle name="Comma 2 2 2 2 3 2 2 4 3" xfId="23557" xr:uid="{9246EAD7-27B9-4BEB-917D-704AF49FE480}"/>
    <cellStyle name="Comma 2 2 2 2 3 2 2 5" xfId="12191" xr:uid="{AEEA0C65-47BC-452D-9ABF-32726539CC99}"/>
    <cellStyle name="Comma 2 2 2 2 3 2 2 5 2" xfId="24936" xr:uid="{BDB5DC3D-73C1-4073-BF9D-EB4FD847BD50}"/>
    <cellStyle name="Comma 2 2 2 2 3 2 2 6" xfId="22106" xr:uid="{6A53F08D-DD88-4B22-B784-4046D371FD25}"/>
    <cellStyle name="Comma 2 2 2 2 3 2 3" xfId="2441" xr:uid="{D7ECD2AC-DF69-48E5-B4F8-38FB11D0C8C2}"/>
    <cellStyle name="Comma 2 2 2 2 3 2 3 2" xfId="7804" xr:uid="{59C12BDD-1154-44EC-8C80-788BB20340E8}"/>
    <cellStyle name="Comma 2 2 2 2 3 2 3 2 2" xfId="18117" xr:uid="{A466FD44-08AF-4FA2-BD1A-2F6EB7E20027}"/>
    <cellStyle name="Comma 2 2 2 2 3 2 3 2 2 2" xfId="26572" xr:uid="{D6DD6DF8-370D-4328-BC23-DFBE1AB43FFC}"/>
    <cellStyle name="Comma 2 2 2 2 3 2 3 2 3" xfId="23817" xr:uid="{3628CB50-6645-421A-9AF6-DB85FFED2D11}"/>
    <cellStyle name="Comma 2 2 2 2 3 2 3 3" xfId="12964" xr:uid="{53F8C81E-99EF-4A04-8D0F-D31C330CC4DB}"/>
    <cellStyle name="Comma 2 2 2 2 3 2 3 3 2" xfId="25196" xr:uid="{A2D6C4F4-1552-4F41-9042-A4A27AB9761F}"/>
    <cellStyle name="Comma 2 2 2 2 3 2 3 4" xfId="22367" xr:uid="{9988E8A9-E34D-45B0-8A3E-01F2D4D2C1C3}"/>
    <cellStyle name="Comma 2 2 2 2 3 2 4" xfId="5310" xr:uid="{C7607E3B-3F71-4B55-BAC9-432208558DD4}"/>
    <cellStyle name="Comma 2 2 2 2 3 2 4 2" xfId="10648" xr:uid="{A53973C9-9BA1-432C-BF70-7A055C706742}"/>
    <cellStyle name="Comma 2 2 2 2 3 2 4 2 2" xfId="20961" xr:uid="{11E84479-E6FE-47FA-BA67-1E88ACCFE27A}"/>
    <cellStyle name="Comma 2 2 2 2 3 2 4 2 2 2" xfId="27278" xr:uid="{F1430C55-EC93-4F1F-A639-3C2713E222A5}"/>
    <cellStyle name="Comma 2 2 2 2 3 2 4 2 3" xfId="24523" xr:uid="{E85C9567-01AB-4ABC-A7A9-2ACC02EDFE63}"/>
    <cellStyle name="Comma 2 2 2 2 3 2 4 3" xfId="15808" xr:uid="{86AF9717-703E-4310-A105-6A4C09767E3E}"/>
    <cellStyle name="Comma 2 2 2 2 3 2 4 3 2" xfId="25902" xr:uid="{155F1869-3AED-4AA5-8389-1EF5957CB1CC}"/>
    <cellStyle name="Comma 2 2 2 2 3 2 4 4" xfId="23087" xr:uid="{C86B0EC8-32CF-4477-A559-BCFCE50E7124}"/>
    <cellStyle name="Comma 2 2 2 2 3 2 5" xfId="6240" xr:uid="{9DF08DE2-7CBA-48D7-9BE2-63F217AF1CF3}"/>
    <cellStyle name="Comma 2 2 2 2 3 2 5 2" xfId="16553" xr:uid="{7BA6F1AF-2E85-48A2-8A2A-9D72D6C4F6C8}"/>
    <cellStyle name="Comma 2 2 2 2 3 2 5 2 2" xfId="26101" xr:uid="{051E1F37-47CC-4DA3-A8BF-A7BCBB820C0C}"/>
    <cellStyle name="Comma 2 2 2 2 3 2 5 3" xfId="23346" xr:uid="{E53C935C-8E16-4A50-8BB1-5D65EA48DEE2}"/>
    <cellStyle name="Comma 2 2 2 2 3 2 6" xfId="11400" xr:uid="{E84230F3-BC2C-4757-984C-353DA3648973}"/>
    <cellStyle name="Comma 2 2 2 2 3 2 6 2" xfId="24725" xr:uid="{580638AE-E0F7-41D9-89B6-8FB058E9CD10}"/>
    <cellStyle name="Comma 2 2 2 2 3 2 7" xfId="21727" xr:uid="{7EB6A7CD-7B76-4EE0-BDDC-3F778C83675B}"/>
    <cellStyle name="Comma 2 2 2 2 3 3" xfId="1628" xr:uid="{6624E49A-8C06-47A1-B94B-CFA3A7E7A0B3}"/>
    <cellStyle name="Comma 2 2 2 2 3 3 2" xfId="3394" xr:uid="{6441D9EF-7E2F-4767-AB42-716B52724D4C}"/>
    <cellStyle name="Comma 2 2 2 2 3 3 2 2" xfId="8747" xr:uid="{EDC92A62-9F15-4E69-A6E3-663FB7776589}"/>
    <cellStyle name="Comma 2 2 2 2 3 3 2 2 2" xfId="19060" xr:uid="{211C23B2-81D2-4CB8-B9C4-C65722C263D0}"/>
    <cellStyle name="Comma 2 2 2 2 3 3 2 2 2 2" xfId="26769" xr:uid="{D564BD3C-91DE-44BC-AAD0-874BBD7B5C89}"/>
    <cellStyle name="Comma 2 2 2 2 3 3 2 2 3" xfId="24014" xr:uid="{9E54EEF2-DC21-4187-9794-99C4C8D08633}"/>
    <cellStyle name="Comma 2 2 2 2 3 3 2 3" xfId="13907" xr:uid="{3D162D04-EFB0-473F-831C-BA604B5EAEDF}"/>
    <cellStyle name="Comma 2 2 2 2 3 3 2 3 2" xfId="25393" xr:uid="{02F7B138-1D46-4A95-AFCD-1B93177F0858}"/>
    <cellStyle name="Comma 2 2 2 2 3 3 2 4" xfId="22571" xr:uid="{F590E1DD-79F5-41E1-8F1D-4C9AC5A29E34}"/>
    <cellStyle name="Comma 2 2 2 2 3 3 3" xfId="4379" xr:uid="{D13DB3C3-A780-48B1-ADD7-A3E2DE8BC33A}"/>
    <cellStyle name="Comma 2 2 2 2 3 3 3 2" xfId="9723" xr:uid="{B798AD7E-BFC7-4EC4-968F-E39EF4A1BF0A}"/>
    <cellStyle name="Comma 2 2 2 2 3 3 3 2 2" xfId="20036" xr:uid="{BF19CF1B-6197-4F9B-A1CE-C70A84B362C9}"/>
    <cellStyle name="Comma 2 2 2 2 3 3 3 2 2 2" xfId="27031" xr:uid="{F2A6067E-BC8E-41C2-890A-CF6E3D54B565}"/>
    <cellStyle name="Comma 2 2 2 2 3 3 3 2 3" xfId="24276" xr:uid="{1DE66888-C317-4E32-AD1F-8E1B08F91B79}"/>
    <cellStyle name="Comma 2 2 2 2 3 3 3 3" xfId="14883" xr:uid="{8804CD10-7453-4886-8A7A-96B735E2902C}"/>
    <cellStyle name="Comma 2 2 2 2 3 3 3 3 2" xfId="25655" xr:uid="{B8D5061F-5394-4700-8EF7-FA77BD7EC2C7}"/>
    <cellStyle name="Comma 2 2 2 2 3 3 3 4" xfId="22838" xr:uid="{7529E383-39ED-4DEC-B608-0B235D8F82FF}"/>
    <cellStyle name="Comma 2 2 2 2 3 3 4" xfId="7030" xr:uid="{4C667E67-0330-4D2C-9D87-0DF30FCD07FD}"/>
    <cellStyle name="Comma 2 2 2 2 3 3 4 2" xfId="17343" xr:uid="{24A69003-CC11-40E4-BC6F-BE495E3D923D}"/>
    <cellStyle name="Comma 2 2 2 2 3 3 4 2 2" xfId="26311" xr:uid="{B84EC42C-B2B4-4A62-B167-4D673433E691}"/>
    <cellStyle name="Comma 2 2 2 2 3 3 4 3" xfId="23556" xr:uid="{CCF146E2-A898-45C2-9751-D0DC2827F170}"/>
    <cellStyle name="Comma 2 2 2 2 3 3 5" xfId="12190" xr:uid="{FB92E71E-F509-4C7D-9C33-2CB569B5E5C1}"/>
    <cellStyle name="Comma 2 2 2 2 3 3 5 2" xfId="24935" xr:uid="{12530254-4201-49E0-A8C7-119F04B69588}"/>
    <cellStyle name="Comma 2 2 2 2 3 3 6" xfId="22105" xr:uid="{9248CF70-1ED8-46EA-B88F-EC86E5F82AF3}"/>
    <cellStyle name="Comma 2 2 2 2 3 4" xfId="2442" xr:uid="{5958A88B-E53F-4D96-99C6-DE69623FA6FA}"/>
    <cellStyle name="Comma 2 2 2 2 3 4 2" xfId="7805" xr:uid="{A129787D-C96D-4A55-A8E2-3D54DFEE08F6}"/>
    <cellStyle name="Comma 2 2 2 2 3 4 2 2" xfId="18118" xr:uid="{BB90BADC-EEF8-4038-B389-50514B4622F8}"/>
    <cellStyle name="Comma 2 2 2 2 3 4 2 2 2" xfId="26573" xr:uid="{492298C4-F0E9-47A4-8234-D6406C42B15F}"/>
    <cellStyle name="Comma 2 2 2 2 3 4 2 3" xfId="23818" xr:uid="{019D3219-7B0C-4338-887E-EBF5B8ABFA5D}"/>
    <cellStyle name="Comma 2 2 2 2 3 4 3" xfId="12965" xr:uid="{A2FDCB09-12FB-4C99-B310-4ABECF277D72}"/>
    <cellStyle name="Comma 2 2 2 2 3 4 3 2" xfId="25197" xr:uid="{5297DBB3-7676-4A9A-A0A6-E7FED5B85562}"/>
    <cellStyle name="Comma 2 2 2 2 3 4 4" xfId="22368" xr:uid="{85977DEF-3607-4010-9499-DD87CC2C7D3C}"/>
    <cellStyle name="Comma 2 2 2 2 3 5" xfId="5223" xr:uid="{77C9B82C-0FAA-4439-86F1-CF20F4FDB198}"/>
    <cellStyle name="Comma 2 2 2 2 3 5 2" xfId="10561" xr:uid="{D83AD54F-5ECD-4A29-BF06-05C163C24B3B}"/>
    <cellStyle name="Comma 2 2 2 2 3 5 2 2" xfId="20874" xr:uid="{38DA7D98-BEB5-4BFC-83F4-3B02E326F9A6}"/>
    <cellStyle name="Comma 2 2 2 2 3 5 2 2 2" xfId="27251" xr:uid="{C436BD4F-7900-4678-85F1-FBC26573D4E6}"/>
    <cellStyle name="Comma 2 2 2 2 3 5 2 3" xfId="24496" xr:uid="{4E08B168-7A74-4213-8B61-9813BB1137C4}"/>
    <cellStyle name="Comma 2 2 2 2 3 5 3" xfId="15721" xr:uid="{E0F21B3E-9E6C-4311-BBFF-FCDB8D76EA84}"/>
    <cellStyle name="Comma 2 2 2 2 3 5 3 2" xfId="25875" xr:uid="{027FBB94-49F6-4337-A897-0CE4595A968C}"/>
    <cellStyle name="Comma 2 2 2 2 3 5 4" xfId="23060" xr:uid="{6F2D92C9-A1C5-46FC-8B66-F649DC493760}"/>
    <cellStyle name="Comma 2 2 2 2 3 6" xfId="6153" xr:uid="{F7FC9ED7-B8A1-4462-B1D3-9A459FB02065}"/>
    <cellStyle name="Comma 2 2 2 2 3 6 2" xfId="16466" xr:uid="{17F53F29-C0B8-4236-9F9B-A5E693FF6D55}"/>
    <cellStyle name="Comma 2 2 2 2 3 6 2 2" xfId="26074" xr:uid="{61AD4147-84ED-4EEB-B4D3-E1364B633237}"/>
    <cellStyle name="Comma 2 2 2 2 3 6 3" xfId="23319" xr:uid="{72976B15-47ED-4C8D-B4B1-D70B237DFFC8}"/>
    <cellStyle name="Comma 2 2 2 2 3 7" xfId="11313" xr:uid="{30BC7882-ECD0-4B03-97C2-800EA23A05B1}"/>
    <cellStyle name="Comma 2 2 2 2 3 7 2" xfId="24698" xr:uid="{E21739E0-124C-470F-9D74-6CD550E814C9}"/>
    <cellStyle name="Comma 2 2 2 2 3 8" xfId="21686" xr:uid="{90489CFD-BE65-4558-B080-910EE5843CC3}"/>
    <cellStyle name="Comma 2 2 2 2 4" xfId="618" xr:uid="{E154E184-69F1-43FA-92DC-FDED0E29A256}"/>
    <cellStyle name="Comma 2 2 2 2 4 2" xfId="619" xr:uid="{9446B90E-8F87-4078-92E1-EACF218F1F2B}"/>
    <cellStyle name="Comma 2 2 2 2 4 2 2" xfId="1631" xr:uid="{F0C33A50-691B-42B9-92A7-181BC67336EA}"/>
    <cellStyle name="Comma 2 2 2 2 4 2 2 2" xfId="3397" xr:uid="{ED88CDD7-76D6-4358-9D99-176C77A534EC}"/>
    <cellStyle name="Comma 2 2 2 2 4 2 2 2 2" xfId="8750" xr:uid="{281EEDAF-1EA2-43F9-AC50-FBABD558071F}"/>
    <cellStyle name="Comma 2 2 2 2 4 2 2 2 2 2" xfId="19063" xr:uid="{C049A376-012B-49AA-ADED-187F557C6126}"/>
    <cellStyle name="Comma 2 2 2 2 4 2 2 2 2 2 2" xfId="26772" xr:uid="{7B2F5316-76D2-4FFF-B9E2-B74A7E2C2947}"/>
    <cellStyle name="Comma 2 2 2 2 4 2 2 2 2 3" xfId="24017" xr:uid="{F0B2487B-AE00-4D77-A7BC-0F172CA4D896}"/>
    <cellStyle name="Comma 2 2 2 2 4 2 2 2 3" xfId="13910" xr:uid="{16E5691D-2FB9-4F22-A2FD-D263B4D0E07C}"/>
    <cellStyle name="Comma 2 2 2 2 4 2 2 2 3 2" xfId="25396" xr:uid="{894C163C-9481-4294-93F6-D52B5CD317FE}"/>
    <cellStyle name="Comma 2 2 2 2 4 2 2 2 4" xfId="22574" xr:uid="{17EA86CB-8C16-4CA2-9462-9713C8DF6916}"/>
    <cellStyle name="Comma 2 2 2 2 4 2 2 3" xfId="4382" xr:uid="{424FA104-B352-4C95-BC6C-FCE32A893FE3}"/>
    <cellStyle name="Comma 2 2 2 2 4 2 2 3 2" xfId="9726" xr:uid="{AC62927E-36D4-4E6C-A676-FD69E023CD8D}"/>
    <cellStyle name="Comma 2 2 2 2 4 2 2 3 2 2" xfId="20039" xr:uid="{4CC2394B-1C17-45B8-B854-32167DD44375}"/>
    <cellStyle name="Comma 2 2 2 2 4 2 2 3 2 2 2" xfId="27034" xr:uid="{BA8A949F-9CC0-4533-8F51-B435ED2DB27C}"/>
    <cellStyle name="Comma 2 2 2 2 4 2 2 3 2 3" xfId="24279" xr:uid="{CAE21ED5-1CE2-413E-9ED4-63A6BF5EBB8E}"/>
    <cellStyle name="Comma 2 2 2 2 4 2 2 3 3" xfId="14886" xr:uid="{09038A58-C103-41D4-82AF-A37555C0BFEF}"/>
    <cellStyle name="Comma 2 2 2 2 4 2 2 3 3 2" xfId="25658" xr:uid="{4FB9DCB6-5D30-49B1-A852-1F0DEDC51516}"/>
    <cellStyle name="Comma 2 2 2 2 4 2 2 3 4" xfId="22841" xr:uid="{46464BE2-41E2-4DDE-9608-7F8CD94781B4}"/>
    <cellStyle name="Comma 2 2 2 2 4 2 2 4" xfId="7033" xr:uid="{679543BA-1994-4D1D-8389-0553DBE0905A}"/>
    <cellStyle name="Comma 2 2 2 2 4 2 2 4 2" xfId="17346" xr:uid="{E2A0E65E-E992-4877-849D-69923C2FD05C}"/>
    <cellStyle name="Comma 2 2 2 2 4 2 2 4 2 2" xfId="26314" xr:uid="{99245A40-420B-44A0-A90C-8897190561DB}"/>
    <cellStyle name="Comma 2 2 2 2 4 2 2 4 3" xfId="23559" xr:uid="{1BBBB9D2-CF3C-45B4-88EA-96E112066A13}"/>
    <cellStyle name="Comma 2 2 2 2 4 2 2 5" xfId="12193" xr:uid="{652A7EEF-DFF6-4AA8-B797-A3B35E2C4DDB}"/>
    <cellStyle name="Comma 2 2 2 2 4 2 2 5 2" xfId="24938" xr:uid="{C18E5FC8-3806-4FB8-B39C-23DD45EE767E}"/>
    <cellStyle name="Comma 2 2 2 2 4 2 2 6" xfId="22108" xr:uid="{AE1AB873-E2C9-471D-AEE1-52B132458B9E}"/>
    <cellStyle name="Comma 2 2 2 2 4 2 3" xfId="2439" xr:uid="{0A84BA5F-1AD3-4FFA-A705-ED76F78F932A}"/>
    <cellStyle name="Comma 2 2 2 2 4 2 3 2" xfId="7802" xr:uid="{E19C2141-94DF-4417-9C4D-286E34537C49}"/>
    <cellStyle name="Comma 2 2 2 2 4 2 3 2 2" xfId="18115" xr:uid="{70CF9AD2-EE2E-4ADC-9416-A57308E19C3A}"/>
    <cellStyle name="Comma 2 2 2 2 4 2 3 2 2 2" xfId="26570" xr:uid="{79448CE1-DDAA-4B2A-B0A4-2DC6BABF1DD7}"/>
    <cellStyle name="Comma 2 2 2 2 4 2 3 2 3" xfId="23815" xr:uid="{AC06375E-A944-4954-8363-12B460732AA9}"/>
    <cellStyle name="Comma 2 2 2 2 4 2 3 3" xfId="12962" xr:uid="{57C8F037-FB85-4248-BFF4-6E0E9984D62B}"/>
    <cellStyle name="Comma 2 2 2 2 4 2 3 3 2" xfId="25194" xr:uid="{CF525A4A-6FA2-49D0-A447-DCED6475EEC5}"/>
    <cellStyle name="Comma 2 2 2 2 4 2 3 4" xfId="22365" xr:uid="{F138DC2C-9382-42B9-93DE-03E9988E5DB6}"/>
    <cellStyle name="Comma 2 2 2 2 4 2 4" xfId="5312" xr:uid="{412DAF5C-EC8E-483A-928B-5FEBA1536A67}"/>
    <cellStyle name="Comma 2 2 2 2 4 2 4 2" xfId="10650" xr:uid="{1EE6DBD1-465E-4F4A-A6BC-A26CBD5EB2C8}"/>
    <cellStyle name="Comma 2 2 2 2 4 2 4 2 2" xfId="20963" xr:uid="{9A51FF02-67FD-4E4C-AFF6-093CE9FC89A9}"/>
    <cellStyle name="Comma 2 2 2 2 4 2 4 2 2 2" xfId="27280" xr:uid="{15853C23-1C3C-49AD-BB44-7336D714AFA1}"/>
    <cellStyle name="Comma 2 2 2 2 4 2 4 2 3" xfId="24525" xr:uid="{40C75F9B-DEF4-42F8-A8CD-D34DDB683811}"/>
    <cellStyle name="Comma 2 2 2 2 4 2 4 3" xfId="15810" xr:uid="{AC1EE4A8-3959-4B59-9205-5341A9BA04A9}"/>
    <cellStyle name="Comma 2 2 2 2 4 2 4 3 2" xfId="25904" xr:uid="{76D4451B-BCFB-49D2-9DCF-584A451C0E25}"/>
    <cellStyle name="Comma 2 2 2 2 4 2 4 4" xfId="23089" xr:uid="{F84362B7-BAE6-4CE7-BF1B-799271EEB555}"/>
    <cellStyle name="Comma 2 2 2 2 4 2 5" xfId="6242" xr:uid="{DE6392C0-4E3A-475C-9C8E-DC5C7BCC6FEC}"/>
    <cellStyle name="Comma 2 2 2 2 4 2 5 2" xfId="16555" xr:uid="{9DC92178-51F4-4625-B771-E033E8AF0ECB}"/>
    <cellStyle name="Comma 2 2 2 2 4 2 5 2 2" xfId="26103" xr:uid="{1723E5C3-A81B-4F6B-B368-8BDBD0F86CA4}"/>
    <cellStyle name="Comma 2 2 2 2 4 2 5 3" xfId="23348" xr:uid="{542ECFED-5D79-47CA-8DA3-C3DFF5C42E1C}"/>
    <cellStyle name="Comma 2 2 2 2 4 2 6" xfId="11402" xr:uid="{DC379436-745F-45C2-8E1A-87F6F991FF2B}"/>
    <cellStyle name="Comma 2 2 2 2 4 2 6 2" xfId="24727" xr:uid="{E67B4FB8-0B6C-41DF-AAC1-198D0FE8DC66}"/>
    <cellStyle name="Comma 2 2 2 2 4 2 7" xfId="21729" xr:uid="{07154884-E2FD-4FC4-B57D-408005EE9F4E}"/>
    <cellStyle name="Comma 2 2 2 2 4 3" xfId="1630" xr:uid="{E828B2A7-83FF-489E-B8B1-CC55A77C3560}"/>
    <cellStyle name="Comma 2 2 2 2 4 3 2" xfId="3396" xr:uid="{F09AD6F3-0EE9-4F0D-ADF2-CAA735B4B0CE}"/>
    <cellStyle name="Comma 2 2 2 2 4 3 2 2" xfId="8749" xr:uid="{CA033432-4BC5-4228-9F52-268B4F8AA090}"/>
    <cellStyle name="Comma 2 2 2 2 4 3 2 2 2" xfId="19062" xr:uid="{E8AB8A2D-96AB-4C45-8009-B62198600239}"/>
    <cellStyle name="Comma 2 2 2 2 4 3 2 2 2 2" xfId="26771" xr:uid="{E1A3B319-4114-44AE-A097-8A1D33FF02F1}"/>
    <cellStyle name="Comma 2 2 2 2 4 3 2 2 3" xfId="24016" xr:uid="{D97F135C-EB18-4DDA-91C1-B70BD4849A0F}"/>
    <cellStyle name="Comma 2 2 2 2 4 3 2 3" xfId="13909" xr:uid="{2D0709EC-CB49-4942-A785-EE412E58AEFC}"/>
    <cellStyle name="Comma 2 2 2 2 4 3 2 3 2" xfId="25395" xr:uid="{C04C5470-6BEA-4139-891E-6E2C0E45B324}"/>
    <cellStyle name="Comma 2 2 2 2 4 3 2 4" xfId="22573" xr:uid="{50915365-E6AA-4CC8-89B5-AF0D8A3EFC7C}"/>
    <cellStyle name="Comma 2 2 2 2 4 3 3" xfId="4381" xr:uid="{38E67B3E-8A3F-45B7-AC0B-4F12F3E20C25}"/>
    <cellStyle name="Comma 2 2 2 2 4 3 3 2" xfId="9725" xr:uid="{2F2CCE87-7D9A-4C0C-B084-EB6EA4FB9B5F}"/>
    <cellStyle name="Comma 2 2 2 2 4 3 3 2 2" xfId="20038" xr:uid="{1DA0FB4B-BCF5-49C9-90CA-DFDA8BF246F3}"/>
    <cellStyle name="Comma 2 2 2 2 4 3 3 2 2 2" xfId="27033" xr:uid="{74DAAD26-F4EE-40F1-A105-44FE73C6B70F}"/>
    <cellStyle name="Comma 2 2 2 2 4 3 3 2 3" xfId="24278" xr:uid="{35CD18DE-579F-428B-80F8-3467FB604312}"/>
    <cellStyle name="Comma 2 2 2 2 4 3 3 3" xfId="14885" xr:uid="{6B2715F1-4F11-4EA3-8937-217AD2B48866}"/>
    <cellStyle name="Comma 2 2 2 2 4 3 3 3 2" xfId="25657" xr:uid="{B63CF3FC-62E6-4F61-BDAF-FFE4E82C058C}"/>
    <cellStyle name="Comma 2 2 2 2 4 3 3 4" xfId="22840" xr:uid="{84220EF8-DE03-4D9B-88B1-8A288F95BD36}"/>
    <cellStyle name="Comma 2 2 2 2 4 3 4" xfId="7032" xr:uid="{15C85373-68F1-43A8-AA43-5F14C5ED4047}"/>
    <cellStyle name="Comma 2 2 2 2 4 3 4 2" xfId="17345" xr:uid="{2B73B2ED-6AA5-4881-AEC4-890C89465F22}"/>
    <cellStyle name="Comma 2 2 2 2 4 3 4 2 2" xfId="26313" xr:uid="{EED7D703-F500-4E68-A23F-EFDA9A121D0B}"/>
    <cellStyle name="Comma 2 2 2 2 4 3 4 3" xfId="23558" xr:uid="{A2C23042-A218-4698-A06D-18284CB771C8}"/>
    <cellStyle name="Comma 2 2 2 2 4 3 5" xfId="12192" xr:uid="{9B6C124E-9913-462F-B9AC-1E837B7B13CD}"/>
    <cellStyle name="Comma 2 2 2 2 4 3 5 2" xfId="24937" xr:uid="{D821FD6F-5274-4851-B3EC-C83211A0EEFD}"/>
    <cellStyle name="Comma 2 2 2 2 4 3 6" xfId="22107" xr:uid="{F8CF413D-D48D-41F5-8A33-34B2BBEED676}"/>
    <cellStyle name="Comma 2 2 2 2 4 4" xfId="2440" xr:uid="{1DB50B43-9D86-4916-8985-8467635BE43D}"/>
    <cellStyle name="Comma 2 2 2 2 4 4 2" xfId="7803" xr:uid="{FCF75FEB-7DD6-4202-BEE5-6B770379246E}"/>
    <cellStyle name="Comma 2 2 2 2 4 4 2 2" xfId="18116" xr:uid="{DF913D90-37B7-4530-8384-9CD7B1AFDDE2}"/>
    <cellStyle name="Comma 2 2 2 2 4 4 2 2 2" xfId="26571" xr:uid="{D47F5AEE-6A64-4C90-AF45-EEFFF9C7F65A}"/>
    <cellStyle name="Comma 2 2 2 2 4 4 2 3" xfId="23816" xr:uid="{B1E83BBE-A863-4BC3-B545-E9FFE9EF6D58}"/>
    <cellStyle name="Comma 2 2 2 2 4 4 3" xfId="12963" xr:uid="{8A0E69D3-C9DA-404D-A81E-2164CE15CD92}"/>
    <cellStyle name="Comma 2 2 2 2 4 4 3 2" xfId="25195" xr:uid="{F2378216-950D-4000-A603-332801198357}"/>
    <cellStyle name="Comma 2 2 2 2 4 4 4" xfId="22366" xr:uid="{1736F9C2-38CD-4447-9A08-93FCA8854075}"/>
    <cellStyle name="Comma 2 2 2 2 4 5" xfId="5311" xr:uid="{71E6852B-CED2-4E78-A90C-4D2A62EA6FAA}"/>
    <cellStyle name="Comma 2 2 2 2 4 5 2" xfId="10649" xr:uid="{8EDFDF19-B247-4B26-8F95-A7D9A73C8150}"/>
    <cellStyle name="Comma 2 2 2 2 4 5 2 2" xfId="20962" xr:uid="{7F01E6AD-1C37-4DBF-906A-5464AFB568DF}"/>
    <cellStyle name="Comma 2 2 2 2 4 5 2 2 2" xfId="27279" xr:uid="{F5CF795F-F0D7-45C3-9316-9B0076FA5457}"/>
    <cellStyle name="Comma 2 2 2 2 4 5 2 3" xfId="24524" xr:uid="{0D369FEC-58A3-4700-A55C-149C86CFC3D7}"/>
    <cellStyle name="Comma 2 2 2 2 4 5 3" xfId="15809" xr:uid="{22C5CCD4-4680-4393-B428-910B7723DE63}"/>
    <cellStyle name="Comma 2 2 2 2 4 5 3 2" xfId="25903" xr:uid="{9EA5D157-63AE-42B7-A753-EFE2BC21B210}"/>
    <cellStyle name="Comma 2 2 2 2 4 5 4" xfId="23088" xr:uid="{3004A15A-DC1C-4FD5-84A4-05DD0E77B992}"/>
    <cellStyle name="Comma 2 2 2 2 4 6" xfId="6241" xr:uid="{A3F4C99D-C394-4E58-B495-6211C6CCF42C}"/>
    <cellStyle name="Comma 2 2 2 2 4 6 2" xfId="16554" xr:uid="{5F660DC4-5772-4B72-B46E-53DCCC9296C1}"/>
    <cellStyle name="Comma 2 2 2 2 4 6 2 2" xfId="26102" xr:uid="{5A1D55DD-B214-4A95-80C0-41354DC498D5}"/>
    <cellStyle name="Comma 2 2 2 2 4 6 3" xfId="23347" xr:uid="{FED0B786-ED54-49E9-95D7-5D70359595A1}"/>
    <cellStyle name="Comma 2 2 2 2 4 7" xfId="11401" xr:uid="{1D057C37-8BCF-42B4-8E42-834EE4EB44F0}"/>
    <cellStyle name="Comma 2 2 2 2 4 7 2" xfId="24726" xr:uid="{20761B78-C2FB-447A-BF95-F478ABAC2F06}"/>
    <cellStyle name="Comma 2 2 2 2 4 8" xfId="21728" xr:uid="{DA1B5D42-CEC3-47F3-99AE-7123818A4854}"/>
    <cellStyle name="Comma 2 2 2 2 5" xfId="620" xr:uid="{E4D451D3-0B75-4A14-B0C2-F4F74542E03F}"/>
    <cellStyle name="Comma 2 2 2 2 5 2" xfId="1632" xr:uid="{050C2304-89B4-4F95-BDF9-CE47A2112D07}"/>
    <cellStyle name="Comma 2 2 2 2 5 2 2" xfId="3398" xr:uid="{1A4FD9DA-CBC5-4BD7-BC4A-DD124DE36180}"/>
    <cellStyle name="Comma 2 2 2 2 5 2 2 2" xfId="8751" xr:uid="{55FEE15B-28EB-48DA-9812-11B97E434E30}"/>
    <cellStyle name="Comma 2 2 2 2 5 2 2 2 2" xfId="19064" xr:uid="{05B882F1-DB90-4D8B-93A4-66B998B04D40}"/>
    <cellStyle name="Comma 2 2 2 2 5 2 2 2 2 2" xfId="26773" xr:uid="{95FC4F21-E838-41C2-B1B9-9742E0034126}"/>
    <cellStyle name="Comma 2 2 2 2 5 2 2 2 3" xfId="24018" xr:uid="{31B51CAD-41C5-40B4-8956-8ACFCCA0ACFC}"/>
    <cellStyle name="Comma 2 2 2 2 5 2 2 3" xfId="13911" xr:uid="{C325993F-BA47-41ED-B3E3-DB11A37BEBFA}"/>
    <cellStyle name="Comma 2 2 2 2 5 2 2 3 2" xfId="25397" xr:uid="{B6D25E62-CA1F-4412-A5E5-8E1725E1EA03}"/>
    <cellStyle name="Comma 2 2 2 2 5 2 2 4" xfId="22575" xr:uid="{BA3A0A01-DFA6-45F9-9058-A038A5B67C90}"/>
    <cellStyle name="Comma 2 2 2 2 5 2 3" xfId="4383" xr:uid="{04F3793F-B5F7-4D65-B388-E2FE3AE7E424}"/>
    <cellStyle name="Comma 2 2 2 2 5 2 3 2" xfId="9727" xr:uid="{DAD3A558-F5AC-424C-BBD7-B1D4A90DA79D}"/>
    <cellStyle name="Comma 2 2 2 2 5 2 3 2 2" xfId="20040" xr:uid="{ECA1FB0B-4A9A-4715-989B-1F717345CD65}"/>
    <cellStyle name="Comma 2 2 2 2 5 2 3 2 2 2" xfId="27035" xr:uid="{03112AD4-1656-4479-ACD0-9136FAE88951}"/>
    <cellStyle name="Comma 2 2 2 2 5 2 3 2 3" xfId="24280" xr:uid="{DEEA0DD3-DD9E-44C1-BBD0-24C34793AB3B}"/>
    <cellStyle name="Comma 2 2 2 2 5 2 3 3" xfId="14887" xr:uid="{9365966D-F61C-4A3A-A83C-92AC03CAAC55}"/>
    <cellStyle name="Comma 2 2 2 2 5 2 3 3 2" xfId="25659" xr:uid="{15C6C168-B1EF-4281-B8D7-D97F329B6017}"/>
    <cellStyle name="Comma 2 2 2 2 5 2 3 4" xfId="22842" xr:uid="{CF06558B-6E66-41BA-BAC7-2B23051FA00A}"/>
    <cellStyle name="Comma 2 2 2 2 5 2 4" xfId="7034" xr:uid="{2F97800F-90B5-4510-AF81-F93C278DCD57}"/>
    <cellStyle name="Comma 2 2 2 2 5 2 4 2" xfId="17347" xr:uid="{532DC881-2B09-442E-80BB-D6C47A4DF0C9}"/>
    <cellStyle name="Comma 2 2 2 2 5 2 4 2 2" xfId="26315" xr:uid="{E5F85631-60D5-4C62-8309-342DBEC33CE5}"/>
    <cellStyle name="Comma 2 2 2 2 5 2 4 3" xfId="23560" xr:uid="{3841BA38-8E49-40C1-9720-779573635E1F}"/>
    <cellStyle name="Comma 2 2 2 2 5 2 5" xfId="12194" xr:uid="{F887B09F-EFF8-4B23-A1CC-E8A29697B711}"/>
    <cellStyle name="Comma 2 2 2 2 5 2 5 2" xfId="24939" xr:uid="{C9B04D11-C5E9-4B68-A2ED-3AF4F2377600}"/>
    <cellStyle name="Comma 2 2 2 2 5 2 6" xfId="22109" xr:uid="{DFF07538-F2D5-4A89-A2D8-7BA4E01F2245}"/>
    <cellStyle name="Comma 2 2 2 2 5 3" xfId="2438" xr:uid="{F1DEFA62-36CD-42E2-ADAB-488FE575120E}"/>
    <cellStyle name="Comma 2 2 2 2 5 3 2" xfId="7801" xr:uid="{83910A6B-DF7F-49EC-B020-EF5737CE7654}"/>
    <cellStyle name="Comma 2 2 2 2 5 3 2 2" xfId="18114" xr:uid="{EB1E311B-3CE8-4F4E-97A4-FEA13F2DB1DC}"/>
    <cellStyle name="Comma 2 2 2 2 5 3 2 2 2" xfId="26569" xr:uid="{56B39277-04C8-40FE-B659-5BBB2054838A}"/>
    <cellStyle name="Comma 2 2 2 2 5 3 2 3" xfId="23814" xr:uid="{737BFC14-D54C-46AE-A1C2-B066989BC4C9}"/>
    <cellStyle name="Comma 2 2 2 2 5 3 3" xfId="12961" xr:uid="{95E5940D-F5D6-43E9-836F-7D0BCFAEC0D4}"/>
    <cellStyle name="Comma 2 2 2 2 5 3 3 2" xfId="25193" xr:uid="{0F907A5E-4B6D-46D2-83B0-92286EE966B0}"/>
    <cellStyle name="Comma 2 2 2 2 5 3 4" xfId="22364" xr:uid="{F56339D4-19E8-4A68-A4B1-D7138A07E5C4}"/>
    <cellStyle name="Comma 2 2 2 2 5 4" xfId="5313" xr:uid="{7996623C-466B-4913-9726-2EB88D5FCEEE}"/>
    <cellStyle name="Comma 2 2 2 2 5 4 2" xfId="10651" xr:uid="{1F203DBE-071D-49B2-98A8-2558CC066D00}"/>
    <cellStyle name="Comma 2 2 2 2 5 4 2 2" xfId="20964" xr:uid="{F71E014B-8A4B-4E03-848A-0F5DE21202A4}"/>
    <cellStyle name="Comma 2 2 2 2 5 4 2 2 2" xfId="27281" xr:uid="{874F8543-39B4-4048-A499-515958E5F038}"/>
    <cellStyle name="Comma 2 2 2 2 5 4 2 3" xfId="24526" xr:uid="{FBBB0A1E-4BB5-4A29-9707-AF81F11BDA7E}"/>
    <cellStyle name="Comma 2 2 2 2 5 4 3" xfId="15811" xr:uid="{2ADB8C4D-443F-45F6-8AD0-AE6C560E30DE}"/>
    <cellStyle name="Comma 2 2 2 2 5 4 3 2" xfId="25905" xr:uid="{42A68CE5-05DD-4ACD-9D01-F346C2D85ACC}"/>
    <cellStyle name="Comma 2 2 2 2 5 4 4" xfId="23090" xr:uid="{F69780A2-F6D9-4F3B-9D9E-59E5D107362D}"/>
    <cellStyle name="Comma 2 2 2 2 5 5" xfId="6243" xr:uid="{DEADCC2C-B62F-4A2F-9559-F977B40D4188}"/>
    <cellStyle name="Comma 2 2 2 2 5 5 2" xfId="16556" xr:uid="{5A6EBB2F-45F4-4AC0-BA58-F50246328CA9}"/>
    <cellStyle name="Comma 2 2 2 2 5 5 2 2" xfId="26104" xr:uid="{75C14A35-EE1C-4635-8780-B9536F1E8BE3}"/>
    <cellStyle name="Comma 2 2 2 2 5 5 3" xfId="23349" xr:uid="{2BE7AEBA-3B50-452D-83A9-691D295E16E8}"/>
    <cellStyle name="Comma 2 2 2 2 5 6" xfId="11403" xr:uid="{D0D76FD1-FCD9-4662-BD0C-74A6C5ECA19A}"/>
    <cellStyle name="Comma 2 2 2 2 5 6 2" xfId="24728" xr:uid="{C922C616-8F8B-4344-B833-391E20801D0B}"/>
    <cellStyle name="Comma 2 2 2 2 5 7" xfId="21730" xr:uid="{4CD0D57A-DF37-4038-AA2A-EE7BF8EB9118}"/>
    <cellStyle name="Comma 2 2 2 2 6" xfId="1352" xr:uid="{8C7C316B-3C6A-4046-ABAC-83F1A025A5FF}"/>
    <cellStyle name="Comma 2 2 2 2 6 2" xfId="2330" xr:uid="{EF229BAD-4923-48FE-ADEB-0A81266CEC5A}"/>
    <cellStyle name="Comma 2 2 2 2 6 2 2" xfId="4073" xr:uid="{82688D2B-4EA9-4835-A9F3-95A57FAFB705}"/>
    <cellStyle name="Comma 2 2 2 2 6 2 2 2" xfId="9426" xr:uid="{BAFC462C-28E5-455E-9197-F27EF1791EF1}"/>
    <cellStyle name="Comma 2 2 2 2 6 2 2 2 2" xfId="19739" xr:uid="{3110AE17-C6DB-44DA-831A-25CCD53D9ED3}"/>
    <cellStyle name="Comma 2 2 2 2 6 2 2 2 2 2" xfId="26946" xr:uid="{CBA2370A-1E2F-4182-9FA8-B37170344FD5}"/>
    <cellStyle name="Comma 2 2 2 2 6 2 2 2 3" xfId="24191" xr:uid="{967038AA-206A-4232-8C89-8E7864EB14B0}"/>
    <cellStyle name="Comma 2 2 2 2 6 2 2 3" xfId="14586" xr:uid="{7ECE33BC-D941-4D5A-8811-D0AC97C2134D}"/>
    <cellStyle name="Comma 2 2 2 2 6 2 2 3 2" xfId="25570" xr:uid="{6EB0EBB6-DFC6-4629-AED9-9F126041AE67}"/>
    <cellStyle name="Comma 2 2 2 2 6 2 2 4" xfId="22748" xr:uid="{F2B8CB25-5DC8-4B87-98C3-57FC6D06E874}"/>
    <cellStyle name="Comma 2 2 2 2 6 2 3" xfId="5058" xr:uid="{50664617-FFF2-4C7F-BBD1-D5BBF8DC89A5}"/>
    <cellStyle name="Comma 2 2 2 2 6 2 3 2" xfId="10402" xr:uid="{8831F1F8-9A24-41FC-B69C-A453D516DD7D}"/>
    <cellStyle name="Comma 2 2 2 2 6 2 3 2 2" xfId="20715" xr:uid="{3CB9FCF5-5520-45EB-A82C-0F64E2281FB7}"/>
    <cellStyle name="Comma 2 2 2 2 6 2 3 2 2 2" xfId="27208" xr:uid="{FBCFD84A-E4FB-451E-B2A7-EB6BDF4996EB}"/>
    <cellStyle name="Comma 2 2 2 2 6 2 3 2 3" xfId="24453" xr:uid="{B992CA4A-1545-4727-8C9F-0EFD2F58AA66}"/>
    <cellStyle name="Comma 2 2 2 2 6 2 3 3" xfId="15562" xr:uid="{C0FA53D4-7709-4A2D-9F0C-25DA47144938}"/>
    <cellStyle name="Comma 2 2 2 2 6 2 3 3 2" xfId="25832" xr:uid="{7CA667F5-A4DD-4C35-A809-1BD990731A08}"/>
    <cellStyle name="Comma 2 2 2 2 6 2 3 4" xfId="23015" xr:uid="{69A8DD3B-53C5-4042-B691-FEC9E3DB5E18}"/>
    <cellStyle name="Comma 2 2 2 2 6 2 4" xfId="7709" xr:uid="{97A04E4A-9352-4F9E-98A3-FFD1D823DDCC}"/>
    <cellStyle name="Comma 2 2 2 2 6 2 4 2" xfId="18022" xr:uid="{4E258509-EDCC-40CB-B29E-F65D1278F06A}"/>
    <cellStyle name="Comma 2 2 2 2 6 2 4 2 2" xfId="26488" xr:uid="{869141C9-D4CD-40A9-9D39-E72AD6D54D43}"/>
    <cellStyle name="Comma 2 2 2 2 6 2 4 3" xfId="23733" xr:uid="{8EFCD7B8-DBC8-477E-B8B3-A1E72F90312A}"/>
    <cellStyle name="Comma 2 2 2 2 6 2 5" xfId="12869" xr:uid="{3D04D9DB-C727-404C-B304-060175DE2988}"/>
    <cellStyle name="Comma 2 2 2 2 6 2 5 2" xfId="25112" xr:uid="{B6B57864-FBF0-4D66-871F-287B57D04929}"/>
    <cellStyle name="Comma 2 2 2 2 6 2 6" xfId="22283" xr:uid="{37FA8091-A350-4291-B3FA-6844C7CAB793}"/>
    <cellStyle name="Comma 2 2 2 2 6 3" xfId="3143" xr:uid="{686CED81-D199-4C4D-A40F-200D709E86F7}"/>
    <cellStyle name="Comma 2 2 2 2 6 3 2" xfId="8496" xr:uid="{8AD67343-4529-4A55-B9BD-0D3A3DA71419}"/>
    <cellStyle name="Comma 2 2 2 2 6 3 2 2" xfId="18809" xr:uid="{2B3FF9B9-1D12-4278-A53A-084292C05FD4}"/>
    <cellStyle name="Comma 2 2 2 2 6 3 2 2 2" xfId="26699" xr:uid="{92AD7AE4-8BA9-464E-A5D0-6732EF6573AC}"/>
    <cellStyle name="Comma 2 2 2 2 6 3 2 3" xfId="23944" xr:uid="{C0E10643-8732-4A15-9755-A1DB72F6349B}"/>
    <cellStyle name="Comma 2 2 2 2 6 3 3" xfId="13656" xr:uid="{EE4A2E17-2196-4048-B7D6-EB48B8EA0C6D}"/>
    <cellStyle name="Comma 2 2 2 2 6 3 3 2" xfId="25323" xr:uid="{A1823616-6314-4356-8EC5-4DE96232C4AF}"/>
    <cellStyle name="Comma 2 2 2 2 6 3 4" xfId="22501" xr:uid="{415F3F98-2BA0-4E84-BF9A-FEEC00C3C145}"/>
    <cellStyle name="Comma 2 2 2 2 6 4" xfId="4128" xr:uid="{2EC7126B-E1D1-4D2F-A760-2259AF551CBE}"/>
    <cellStyle name="Comma 2 2 2 2 6 4 2" xfId="9472" xr:uid="{6F497E61-5AE7-4B82-9DC0-232AC216F6B5}"/>
    <cellStyle name="Comma 2 2 2 2 6 4 2 2" xfId="19785" xr:uid="{836A608B-04FD-454D-ACF7-27C31C853071}"/>
    <cellStyle name="Comma 2 2 2 2 6 4 2 2 2" xfId="26961" xr:uid="{C3594E71-D745-4754-AB06-82371622B77B}"/>
    <cellStyle name="Comma 2 2 2 2 6 4 2 3" xfId="24206" xr:uid="{65F69A5D-EE41-4C09-8144-60FDC3D9A614}"/>
    <cellStyle name="Comma 2 2 2 2 6 4 3" xfId="14632" xr:uid="{4990D5B7-A049-4CA5-B138-224887A72A3D}"/>
    <cellStyle name="Comma 2 2 2 2 6 4 3 2" xfId="25585" xr:uid="{46F5C58B-F1D4-4C16-BC4D-C779A8229111}"/>
    <cellStyle name="Comma 2 2 2 2 6 4 4" xfId="22768" xr:uid="{7F2625FB-2BFA-4B32-9174-95852BBB7E3D}"/>
    <cellStyle name="Comma 2 2 2 2 6 5" xfId="6779" xr:uid="{9A65AB10-46D3-44B5-8FEB-B44E11C8F247}"/>
    <cellStyle name="Comma 2 2 2 2 6 5 2" xfId="17092" xr:uid="{62FFAF1F-7811-4AB8-ADD4-1A094ABB648D}"/>
    <cellStyle name="Comma 2 2 2 2 6 5 2 2" xfId="26241" xr:uid="{42542893-6A6F-453B-8031-2B66A69C1F5E}"/>
    <cellStyle name="Comma 2 2 2 2 6 5 3" xfId="23486" xr:uid="{E2D83EDF-DA8A-4055-B43A-50E886893B34}"/>
    <cellStyle name="Comma 2 2 2 2 6 6" xfId="11939" xr:uid="{4163F8BC-F638-419F-9A28-886998AF735E}"/>
    <cellStyle name="Comma 2 2 2 2 6 6 2" xfId="24865" xr:uid="{8F22D9DB-784E-4EAF-BED4-78C9D0F17A77}"/>
    <cellStyle name="Comma 2 2 2 2 6 7" xfId="22015" xr:uid="{D20EFE70-2D3C-4AFE-9ED8-DF55B75BBDA7}"/>
    <cellStyle name="Comma 2 2 2 2 7" xfId="1539" xr:uid="{477E8C0E-1CDC-41B6-B3D4-1B0B4AFEF821}"/>
    <cellStyle name="Comma 2 2 2 2 7 2" xfId="3305" xr:uid="{7025C66C-1E24-488C-8FC3-BF5C3B24D298}"/>
    <cellStyle name="Comma 2 2 2 2 7 2 2" xfId="8658" xr:uid="{603222F9-F1FF-43FB-98A6-50C88D837BBE}"/>
    <cellStyle name="Comma 2 2 2 2 7 2 2 2" xfId="18971" xr:uid="{7034D34A-455A-44BB-9DA4-744C97769E1E}"/>
    <cellStyle name="Comma 2 2 2 2 7 2 2 2 2" xfId="26741" xr:uid="{5366715C-AC10-465C-905F-9D42DEF9E842}"/>
    <cellStyle name="Comma 2 2 2 2 7 2 2 3" xfId="23986" xr:uid="{1A6613CA-07D6-46E1-911A-B1F1A89DF5EB}"/>
    <cellStyle name="Comma 2 2 2 2 7 2 3" xfId="13818" xr:uid="{E419D561-0285-45B5-B0D0-A7AE5A190DB3}"/>
    <cellStyle name="Comma 2 2 2 2 7 2 3 2" xfId="25365" xr:uid="{03860BCF-CA55-4227-BF69-E1E71642E7CE}"/>
    <cellStyle name="Comma 2 2 2 2 7 2 4" xfId="22543" xr:uid="{BF5FB497-537B-4E65-8004-85AEAC7CF028}"/>
    <cellStyle name="Comma 2 2 2 2 7 3" xfId="4290" xr:uid="{ADD258BD-9E25-4228-868F-6B62ECBA4CB5}"/>
    <cellStyle name="Comma 2 2 2 2 7 3 2" xfId="9634" xr:uid="{84FE0060-59F0-415F-9784-C158CBDCE48E}"/>
    <cellStyle name="Comma 2 2 2 2 7 3 2 2" xfId="19947" xr:uid="{3132DC60-8AA8-4F62-B804-08DF426C6054}"/>
    <cellStyle name="Comma 2 2 2 2 7 3 2 2 2" xfId="27003" xr:uid="{44C40CD4-0BEA-4759-9760-7196ACD335F9}"/>
    <cellStyle name="Comma 2 2 2 2 7 3 2 3" xfId="24248" xr:uid="{A5F9A4A9-A73D-4F63-8877-761F6215B59F}"/>
    <cellStyle name="Comma 2 2 2 2 7 3 3" xfId="14794" xr:uid="{C95BCF72-012A-474B-A7A5-617D3DE3A5EA}"/>
    <cellStyle name="Comma 2 2 2 2 7 3 3 2" xfId="25627" xr:uid="{D07CB60F-6930-438E-8389-35F755E6E39A}"/>
    <cellStyle name="Comma 2 2 2 2 7 3 4" xfId="22810" xr:uid="{CB2B73DD-69EA-40D0-8B83-2755B9596AD4}"/>
    <cellStyle name="Comma 2 2 2 2 7 4" xfId="6941" xr:uid="{E2EDC09E-4050-4AEE-9FE0-60CF8F51E60C}"/>
    <cellStyle name="Comma 2 2 2 2 7 4 2" xfId="17254" xr:uid="{EA69DAF8-60DC-49A7-8C1C-FD15DBBB4A34}"/>
    <cellStyle name="Comma 2 2 2 2 7 4 2 2" xfId="26283" xr:uid="{4B62D32E-7001-4EA4-9186-AB33C26F91B9}"/>
    <cellStyle name="Comma 2 2 2 2 7 4 3" xfId="23528" xr:uid="{EE551848-7A48-446F-829D-6B49474BFD3E}"/>
    <cellStyle name="Comma 2 2 2 2 7 5" xfId="12101" xr:uid="{0B13EB0F-52AB-4B1E-A11E-944F3D55094E}"/>
    <cellStyle name="Comma 2 2 2 2 7 5 2" xfId="24907" xr:uid="{83204387-D6AA-4247-9EE8-01A64A58C249}"/>
    <cellStyle name="Comma 2 2 2 2 7 6" xfId="22077" xr:uid="{98553356-28C3-40F1-834F-6F59FA8244CD}"/>
    <cellStyle name="Comma 2 2 2 2 8" xfId="2477" xr:uid="{291F6AE2-F603-4081-AE60-500F3FFA882A}"/>
    <cellStyle name="Comma 2 2 2 2 8 2" xfId="7840" xr:uid="{3F292B79-7F02-441E-A3C1-589F5FFEE2C8}"/>
    <cellStyle name="Comma 2 2 2 2 8 2 2" xfId="18153" xr:uid="{8B786602-869D-4967-A9C3-B9572231ED8A}"/>
    <cellStyle name="Comma 2 2 2 2 8 2 2 2" xfId="26587" xr:uid="{456A11DB-6491-4800-8E68-39B8484B8853}"/>
    <cellStyle name="Comma 2 2 2 2 8 2 3" xfId="23832" xr:uid="{F821300F-1BEF-4682-9E61-84B505F3FAB7}"/>
    <cellStyle name="Comma 2 2 2 2 8 3" xfId="13000" xr:uid="{846E8B1F-2F08-4399-B183-6C869486BD37}"/>
    <cellStyle name="Comma 2 2 2 2 8 3 2" xfId="25211" xr:uid="{603A73B0-CBE6-4ED9-AF6D-99FD3388E6E7}"/>
    <cellStyle name="Comma 2 2 2 2 8 4" xfId="22382" xr:uid="{F72E384C-761B-4820-812F-80BA9559407A}"/>
    <cellStyle name="Comma 2 2 2 2 9" xfId="5108" xr:uid="{C0A047DA-59D4-46A8-A3B4-6DB944FD1A13}"/>
    <cellStyle name="Comma 2 2 2 2 9 2" xfId="10446" xr:uid="{888226A5-AED6-4D85-870D-97E6D4BE49AF}"/>
    <cellStyle name="Comma 2 2 2 2 9 2 2" xfId="20759" xr:uid="{6ADF0289-6F4A-49B5-A1D9-A290EBFF7079}"/>
    <cellStyle name="Comma 2 2 2 2 9 2 2 2" xfId="27221" xr:uid="{6F4F5EB0-017F-40A7-91DE-A09A9974EDFA}"/>
    <cellStyle name="Comma 2 2 2 2 9 2 3" xfId="24466" xr:uid="{DB855E79-53A3-464E-BD09-AE966707BF2F}"/>
    <cellStyle name="Comma 2 2 2 2 9 3" xfId="15606" xr:uid="{8428103F-C2D2-498B-86E5-BB440C1AEB25}"/>
    <cellStyle name="Comma 2 2 2 2 9 3 2" xfId="25845" xr:uid="{9F60D4C0-F5FF-4387-94E1-989E8DAA8697}"/>
    <cellStyle name="Comma 2 2 2 2 9 4" xfId="23030" xr:uid="{D4D6A0D7-3C2D-41FE-9ED2-DF7096DB509E}"/>
    <cellStyle name="Comma 2 2 2 3" xfId="340" xr:uid="{D263719F-68F7-4E3B-9E22-3D131114D34C}"/>
    <cellStyle name="Comma 2 2 2 3 10" xfId="11221" xr:uid="{92D0DE9D-DBE1-402C-A4E2-3AF479EC098A}"/>
    <cellStyle name="Comma 2 2 2 3 10 2" xfId="24673" xr:uid="{F2ADDFB4-9C44-4690-AF4F-97DFF8D1F79C}"/>
    <cellStyle name="Comma 2 2 2 3 11" xfId="21638" xr:uid="{9AE9C88E-62FC-4E75-8A6E-421E3577FB84}"/>
    <cellStyle name="Comma 2 2 2 3 2" xfId="534" xr:uid="{2E2B9AC5-FD1D-4B36-B4A8-1FA6CE1704C9}"/>
    <cellStyle name="Comma 2 2 2 3 2 2" xfId="622" xr:uid="{2B1ACBAE-C824-4AE5-9D2A-3049A480D921}"/>
    <cellStyle name="Comma 2 2 2 3 2 2 2" xfId="1634" xr:uid="{2BCBA85E-72BA-4567-BEDE-3E9A33307734}"/>
    <cellStyle name="Comma 2 2 2 3 2 2 2 2" xfId="3400" xr:uid="{AD54801B-0380-4AB6-87C9-14D7298D71BC}"/>
    <cellStyle name="Comma 2 2 2 3 2 2 2 2 2" xfId="8753" xr:uid="{3BC51242-B95F-424B-A8F9-A5D4BA1ECC6C}"/>
    <cellStyle name="Comma 2 2 2 3 2 2 2 2 2 2" xfId="19066" xr:uid="{16636FAE-7A7B-40DF-9F53-6A9D88284A16}"/>
    <cellStyle name="Comma 2 2 2 3 2 2 2 2 2 2 2" xfId="26775" xr:uid="{E6559DE0-3E5B-4D30-B818-AE042D028488}"/>
    <cellStyle name="Comma 2 2 2 3 2 2 2 2 2 3" xfId="24020" xr:uid="{35A43D23-1FDD-43D3-8EFC-B4C04D931DA2}"/>
    <cellStyle name="Comma 2 2 2 3 2 2 2 2 3" xfId="13913" xr:uid="{42DA8681-ECFD-40CE-9CDE-3CF278D9974B}"/>
    <cellStyle name="Comma 2 2 2 3 2 2 2 2 3 2" xfId="25399" xr:uid="{5FB3BE43-92B3-4A58-95F0-443C57677003}"/>
    <cellStyle name="Comma 2 2 2 3 2 2 2 2 4" xfId="22577" xr:uid="{E2206B2C-F947-4D05-B26E-80333E73473E}"/>
    <cellStyle name="Comma 2 2 2 3 2 2 2 3" xfId="4385" xr:uid="{5AE68FD6-2388-4F29-A40B-7A106F2F9789}"/>
    <cellStyle name="Comma 2 2 2 3 2 2 2 3 2" xfId="9729" xr:uid="{55A173E7-2FD3-4B37-AC11-8E97119980E9}"/>
    <cellStyle name="Comma 2 2 2 3 2 2 2 3 2 2" xfId="20042" xr:uid="{DC5201C1-B28D-4193-95C0-87693941F323}"/>
    <cellStyle name="Comma 2 2 2 3 2 2 2 3 2 2 2" xfId="27037" xr:uid="{59D17065-06CA-424B-A8DA-B9D2796C106A}"/>
    <cellStyle name="Comma 2 2 2 3 2 2 2 3 2 3" xfId="24282" xr:uid="{E7D0E1E9-F55A-49A9-8285-2AC13555371D}"/>
    <cellStyle name="Comma 2 2 2 3 2 2 2 3 3" xfId="14889" xr:uid="{122E24E1-8BBB-491C-9047-81D65F348256}"/>
    <cellStyle name="Comma 2 2 2 3 2 2 2 3 3 2" xfId="25661" xr:uid="{0061AA19-8114-47F4-945F-693311C30367}"/>
    <cellStyle name="Comma 2 2 2 3 2 2 2 3 4" xfId="22844" xr:uid="{6F0480D9-E535-477C-81ED-CBEEEE961AEB}"/>
    <cellStyle name="Comma 2 2 2 3 2 2 2 4" xfId="7036" xr:uid="{78E12D86-8740-4975-BAB8-ADBAFB157B79}"/>
    <cellStyle name="Comma 2 2 2 3 2 2 2 4 2" xfId="17349" xr:uid="{7558E876-84FD-4FFD-A2C7-74F893917519}"/>
    <cellStyle name="Comma 2 2 2 3 2 2 2 4 2 2" xfId="26317" xr:uid="{34F3C70A-34E7-48F5-9784-972825C7629C}"/>
    <cellStyle name="Comma 2 2 2 3 2 2 2 4 3" xfId="23562" xr:uid="{28B5CF0C-0B96-45A5-ADD1-8400FFD8C3D2}"/>
    <cellStyle name="Comma 2 2 2 3 2 2 2 5" xfId="12196" xr:uid="{6EA22F29-DFF4-4323-972F-5D9F50028657}"/>
    <cellStyle name="Comma 2 2 2 3 2 2 2 5 2" xfId="24941" xr:uid="{1B8EACE7-4AC1-40D8-8CEE-E48FBC488CAC}"/>
    <cellStyle name="Comma 2 2 2 3 2 2 2 6" xfId="22111" xr:uid="{3078838F-1FD4-45B2-9F50-BBD99110AB9F}"/>
    <cellStyle name="Comma 2 2 2 3 2 2 3" xfId="2436" xr:uid="{BD933216-4B86-4204-A64F-AE6B8AB88DEB}"/>
    <cellStyle name="Comma 2 2 2 3 2 2 3 2" xfId="7799" xr:uid="{154FDE0E-95C3-4A0B-A4C2-AD64F164AC4A}"/>
    <cellStyle name="Comma 2 2 2 3 2 2 3 2 2" xfId="18112" xr:uid="{079D5DF6-9EB2-467C-ABF1-07C67F7E0B12}"/>
    <cellStyle name="Comma 2 2 2 3 2 2 3 2 2 2" xfId="26567" xr:uid="{07C0C127-68D5-4579-B29B-12FC59FFB055}"/>
    <cellStyle name="Comma 2 2 2 3 2 2 3 2 3" xfId="23812" xr:uid="{7C4D6317-66A4-4F7D-A971-C1FBA23A7E74}"/>
    <cellStyle name="Comma 2 2 2 3 2 2 3 3" xfId="12959" xr:uid="{16BC3BAA-17D2-4F83-8E61-0B06FEAC5CB5}"/>
    <cellStyle name="Comma 2 2 2 3 2 2 3 3 2" xfId="25191" xr:uid="{1B5D4E85-FDA9-46CE-A046-9C320EB39DF5}"/>
    <cellStyle name="Comma 2 2 2 3 2 2 3 4" xfId="22362" xr:uid="{464C0792-9849-4062-A310-50AC66D241BC}"/>
    <cellStyle name="Comma 2 2 2 3 2 2 4" xfId="5314" xr:uid="{4E514D96-F24E-4BB6-BED8-6F150C9A7FED}"/>
    <cellStyle name="Comma 2 2 2 3 2 2 4 2" xfId="10652" xr:uid="{A11D3552-1B05-4D52-9BAC-6EF46734FEBC}"/>
    <cellStyle name="Comma 2 2 2 3 2 2 4 2 2" xfId="20965" xr:uid="{E51C5A66-97B5-4B32-BEA0-3911E84DA87F}"/>
    <cellStyle name="Comma 2 2 2 3 2 2 4 2 2 2" xfId="27282" xr:uid="{33CC6EEC-60BF-4CC8-8E09-5D8C796CEB7D}"/>
    <cellStyle name="Comma 2 2 2 3 2 2 4 2 3" xfId="24527" xr:uid="{C97193F2-0163-4327-B2DE-690970D94FA0}"/>
    <cellStyle name="Comma 2 2 2 3 2 2 4 3" xfId="15812" xr:uid="{BAD661DC-D253-4E79-B779-EA992B9F2833}"/>
    <cellStyle name="Comma 2 2 2 3 2 2 4 3 2" xfId="25906" xr:uid="{CE06F057-9CEE-4EF3-9DF9-B7457D2C7A2E}"/>
    <cellStyle name="Comma 2 2 2 3 2 2 4 4" xfId="23091" xr:uid="{4000DD85-19FD-4831-9DEB-D2AF72EB97F2}"/>
    <cellStyle name="Comma 2 2 2 3 2 2 5" xfId="6244" xr:uid="{9865F599-CA7D-4824-87D6-BE98661EF35D}"/>
    <cellStyle name="Comma 2 2 2 3 2 2 5 2" xfId="16557" xr:uid="{54596033-348E-4D6D-9F2D-C0AE5EB406F9}"/>
    <cellStyle name="Comma 2 2 2 3 2 2 5 2 2" xfId="26105" xr:uid="{BF17B41B-DFB6-4FCA-BCBF-93F1141ADE07}"/>
    <cellStyle name="Comma 2 2 2 3 2 2 5 3" xfId="23350" xr:uid="{E61BEC1A-8DFE-455F-A6CC-EBBA40775853}"/>
    <cellStyle name="Comma 2 2 2 3 2 2 6" xfId="11404" xr:uid="{7B71FF38-D2DE-4CD5-A362-27794DEED393}"/>
    <cellStyle name="Comma 2 2 2 3 2 2 6 2" xfId="24729" xr:uid="{5292D0FD-6F74-4240-A0B3-0AC383A85C09}"/>
    <cellStyle name="Comma 2 2 2 3 2 2 7" xfId="21732" xr:uid="{0AFA85CD-F610-4B74-AB73-8518FFC176A7}"/>
    <cellStyle name="Comma 2 2 2 3 2 3" xfId="1633" xr:uid="{2FBDEB4F-B4C1-4724-B325-ED5AA61C0687}"/>
    <cellStyle name="Comma 2 2 2 3 2 3 2" xfId="3399" xr:uid="{D6C8C8A2-5FCB-430F-8D96-C6636E2A11B4}"/>
    <cellStyle name="Comma 2 2 2 3 2 3 2 2" xfId="8752" xr:uid="{F1674E50-D111-4C10-A19E-E426E5889EDF}"/>
    <cellStyle name="Comma 2 2 2 3 2 3 2 2 2" xfId="19065" xr:uid="{11F7437A-CFBA-4A92-A5C0-38AC1F83AB93}"/>
    <cellStyle name="Comma 2 2 2 3 2 3 2 2 2 2" xfId="26774" xr:uid="{B3109822-6AFA-476B-BB61-867269F4F48F}"/>
    <cellStyle name="Comma 2 2 2 3 2 3 2 2 3" xfId="24019" xr:uid="{EFD64906-800E-49CA-B979-209F230DA669}"/>
    <cellStyle name="Comma 2 2 2 3 2 3 2 3" xfId="13912" xr:uid="{68430C5D-3650-4C09-A2B0-7F5C38D4189C}"/>
    <cellStyle name="Comma 2 2 2 3 2 3 2 3 2" xfId="25398" xr:uid="{C431290D-8EB3-49A0-96F1-BC7B69160A68}"/>
    <cellStyle name="Comma 2 2 2 3 2 3 2 4" xfId="22576" xr:uid="{8D875CB7-3E53-4001-B4F1-B1A9FA322453}"/>
    <cellStyle name="Comma 2 2 2 3 2 3 3" xfId="4384" xr:uid="{5D88FC7A-4CEA-4DFD-B40D-954543489F19}"/>
    <cellStyle name="Comma 2 2 2 3 2 3 3 2" xfId="9728" xr:uid="{19ABFBA8-538E-4ACD-80F0-CC5B818580F1}"/>
    <cellStyle name="Comma 2 2 2 3 2 3 3 2 2" xfId="20041" xr:uid="{BF8665E9-DB38-4535-8F2A-D9289BB99FD8}"/>
    <cellStyle name="Comma 2 2 2 3 2 3 3 2 2 2" xfId="27036" xr:uid="{45177039-08AB-42A1-A47E-ED4A574B13DB}"/>
    <cellStyle name="Comma 2 2 2 3 2 3 3 2 3" xfId="24281" xr:uid="{1707C893-33AA-4E05-96C9-D5C354C42032}"/>
    <cellStyle name="Comma 2 2 2 3 2 3 3 3" xfId="14888" xr:uid="{91704E36-7553-45FC-84B6-9536263201B5}"/>
    <cellStyle name="Comma 2 2 2 3 2 3 3 3 2" xfId="25660" xr:uid="{7274F3FD-0141-4F9F-B1D2-E26ECF53019D}"/>
    <cellStyle name="Comma 2 2 2 3 2 3 3 4" xfId="22843" xr:uid="{0732C735-0F01-4FC3-8ADF-A5CFA9B7ECE4}"/>
    <cellStyle name="Comma 2 2 2 3 2 3 4" xfId="7035" xr:uid="{D7726CF2-ADC5-4C4B-98CA-74A31B6844BE}"/>
    <cellStyle name="Comma 2 2 2 3 2 3 4 2" xfId="17348" xr:uid="{7EB15F75-88BA-460E-ADCE-9CB532AE70B2}"/>
    <cellStyle name="Comma 2 2 2 3 2 3 4 2 2" xfId="26316" xr:uid="{3828C80C-7A58-4E7C-81D4-459FB267A3C5}"/>
    <cellStyle name="Comma 2 2 2 3 2 3 4 3" xfId="23561" xr:uid="{7092DA76-83E4-41D4-8A9B-F08DDC8A8564}"/>
    <cellStyle name="Comma 2 2 2 3 2 3 5" xfId="12195" xr:uid="{B912D07E-7F5D-44E6-AD42-26E4C72DFCFD}"/>
    <cellStyle name="Comma 2 2 2 3 2 3 5 2" xfId="24940" xr:uid="{EB22227F-49D6-4058-BD7B-779E94B89E27}"/>
    <cellStyle name="Comma 2 2 2 3 2 3 6" xfId="22110" xr:uid="{BE4736ED-4471-4286-A17E-79E4212572ED}"/>
    <cellStyle name="Comma 2 2 2 3 2 4" xfId="2437" xr:uid="{24D98A75-84D7-4FF0-8835-C33BF81F4A9B}"/>
    <cellStyle name="Comma 2 2 2 3 2 4 2" xfId="7800" xr:uid="{EA5FC51A-E511-416A-8677-573B3DB2ED65}"/>
    <cellStyle name="Comma 2 2 2 3 2 4 2 2" xfId="18113" xr:uid="{C3EB66D4-5544-4B3A-9A2A-998831F7AFCF}"/>
    <cellStyle name="Comma 2 2 2 3 2 4 2 2 2" xfId="26568" xr:uid="{FF8DF5F3-58ED-4EBB-9B94-890E0E8AF920}"/>
    <cellStyle name="Comma 2 2 2 3 2 4 2 3" xfId="23813" xr:uid="{D13C856C-91F9-49F4-9B4D-889B84FDE319}"/>
    <cellStyle name="Comma 2 2 2 3 2 4 3" xfId="12960" xr:uid="{93D032B3-15C9-4308-A80B-62C1CA9F989F}"/>
    <cellStyle name="Comma 2 2 2 3 2 4 3 2" xfId="25192" xr:uid="{6F8D0C65-09FE-4969-8A85-287E47C45E82}"/>
    <cellStyle name="Comma 2 2 2 3 2 4 4" xfId="22363" xr:uid="{E5AD719E-AEF3-403D-8FCB-67D55A247068}"/>
    <cellStyle name="Comma 2 2 2 3 2 5" xfId="5247" xr:uid="{469516B4-B1F4-47CC-A681-2C7B5AD86940}"/>
    <cellStyle name="Comma 2 2 2 3 2 5 2" xfId="10585" xr:uid="{09C38938-5AB2-4C88-B6BC-27BE8E01FE89}"/>
    <cellStyle name="Comma 2 2 2 3 2 5 2 2" xfId="20898" xr:uid="{BA71A13A-CB7E-496B-BB62-685D37348781}"/>
    <cellStyle name="Comma 2 2 2 3 2 5 2 2 2" xfId="27257" xr:uid="{54ED37C4-4E60-480F-876A-465B0C5AA0EA}"/>
    <cellStyle name="Comma 2 2 2 3 2 5 2 3" xfId="24502" xr:uid="{672E5B57-7308-44F6-9BE8-60AD47FE9A47}"/>
    <cellStyle name="Comma 2 2 2 3 2 5 3" xfId="15745" xr:uid="{9F11C897-BD10-4045-9EAF-957A4AE069B9}"/>
    <cellStyle name="Comma 2 2 2 3 2 5 3 2" xfId="25881" xr:uid="{78B195BA-058B-4642-B772-2BA881C76AE5}"/>
    <cellStyle name="Comma 2 2 2 3 2 5 4" xfId="23066" xr:uid="{C7E6CBC1-CBF1-47FF-A632-BEDC2BC6B01D}"/>
    <cellStyle name="Comma 2 2 2 3 2 6" xfId="6177" xr:uid="{32D16315-4C91-44A2-9F9D-9F4D13D35EBB}"/>
    <cellStyle name="Comma 2 2 2 3 2 6 2" xfId="16490" xr:uid="{11E5F0A0-217F-4E08-9051-6CFC45470C6E}"/>
    <cellStyle name="Comma 2 2 2 3 2 6 2 2" xfId="26080" xr:uid="{F0560A44-AC19-43EA-ACB7-12C919269DD7}"/>
    <cellStyle name="Comma 2 2 2 3 2 6 3" xfId="23325" xr:uid="{AF530BB7-AFAC-492D-B6F3-CF56E9F7D476}"/>
    <cellStyle name="Comma 2 2 2 3 2 7" xfId="11337" xr:uid="{7C72B621-BE51-410E-904E-E0132543C646}"/>
    <cellStyle name="Comma 2 2 2 3 2 7 2" xfId="24704" xr:uid="{90ABEFEC-8B4C-444A-AEEA-774F4AB29291}"/>
    <cellStyle name="Comma 2 2 2 3 2 8" xfId="21692" xr:uid="{55265E61-4C1C-4B38-9BE7-D2F9EE1BB7EA}"/>
    <cellStyle name="Comma 2 2 2 3 3" xfId="623" xr:uid="{981CEADD-AD8E-4545-94D2-6A7E2B460EF0}"/>
    <cellStyle name="Comma 2 2 2 3 3 2" xfId="624" xr:uid="{05516402-816C-4756-B3C0-081F7D5D3296}"/>
    <cellStyle name="Comma 2 2 2 3 3 2 2" xfId="1636" xr:uid="{FA7B46B1-867A-42E2-B509-769C6952AF42}"/>
    <cellStyle name="Comma 2 2 2 3 3 2 2 2" xfId="3402" xr:uid="{1601235A-63A0-44E7-A8BF-93E60C98FFD3}"/>
    <cellStyle name="Comma 2 2 2 3 3 2 2 2 2" xfId="8755" xr:uid="{1E86AF9E-5ABB-419D-8DD9-1A1401ADED01}"/>
    <cellStyle name="Comma 2 2 2 3 3 2 2 2 2 2" xfId="19068" xr:uid="{0C78C974-B9AC-496E-AB05-59D6DBE46CD8}"/>
    <cellStyle name="Comma 2 2 2 3 3 2 2 2 2 2 2" xfId="26777" xr:uid="{A3FD72EC-7DB0-4E57-A79D-B5BE829544DC}"/>
    <cellStyle name="Comma 2 2 2 3 3 2 2 2 2 3" xfId="24022" xr:uid="{272FD91B-90DB-4A20-97A7-DF7164C02428}"/>
    <cellStyle name="Comma 2 2 2 3 3 2 2 2 3" xfId="13915" xr:uid="{4F1F8C82-0BB5-4ABF-B812-3927366F3C24}"/>
    <cellStyle name="Comma 2 2 2 3 3 2 2 2 3 2" xfId="25401" xr:uid="{441080B4-4A14-47F3-87FA-270BFC704371}"/>
    <cellStyle name="Comma 2 2 2 3 3 2 2 2 4" xfId="22579" xr:uid="{AE0DA697-F40E-40E1-AFBD-5A268C2A1CD4}"/>
    <cellStyle name="Comma 2 2 2 3 3 2 2 3" xfId="4387" xr:uid="{6711A326-D7BA-47F0-890B-E469478ED14F}"/>
    <cellStyle name="Comma 2 2 2 3 3 2 2 3 2" xfId="9731" xr:uid="{C6F15A2E-7BE7-4725-A6C1-94680B646EB4}"/>
    <cellStyle name="Comma 2 2 2 3 3 2 2 3 2 2" xfId="20044" xr:uid="{EC56C1A0-EAB4-4211-B67A-07EC1BCCC2D7}"/>
    <cellStyle name="Comma 2 2 2 3 3 2 2 3 2 2 2" xfId="27039" xr:uid="{7F078FFD-5BE3-48CC-BE41-18F2D06A3337}"/>
    <cellStyle name="Comma 2 2 2 3 3 2 2 3 2 3" xfId="24284" xr:uid="{E2BF37F0-38B8-4CCD-91FB-1F0CB6E38225}"/>
    <cellStyle name="Comma 2 2 2 3 3 2 2 3 3" xfId="14891" xr:uid="{9F4D2885-22D0-40AA-9800-B5208876D5E8}"/>
    <cellStyle name="Comma 2 2 2 3 3 2 2 3 3 2" xfId="25663" xr:uid="{F4316851-EB07-4AFA-BC30-AFDA12DF253E}"/>
    <cellStyle name="Comma 2 2 2 3 3 2 2 3 4" xfId="22846" xr:uid="{C114ECEB-A2B9-4D98-9952-7A591C23D9D6}"/>
    <cellStyle name="Comma 2 2 2 3 3 2 2 4" xfId="7038" xr:uid="{9F61E3F1-3C85-4EB2-BD68-53345B3AE239}"/>
    <cellStyle name="Comma 2 2 2 3 3 2 2 4 2" xfId="17351" xr:uid="{2D6CE13F-DB56-4331-A986-AA8E7AD89E38}"/>
    <cellStyle name="Comma 2 2 2 3 3 2 2 4 2 2" xfId="26319" xr:uid="{1C3891E0-6742-47C1-9B8F-1BFEF01336CB}"/>
    <cellStyle name="Comma 2 2 2 3 3 2 2 4 3" xfId="23564" xr:uid="{C0E0B957-B5A2-41A7-8EA6-367521DCC167}"/>
    <cellStyle name="Comma 2 2 2 3 3 2 2 5" xfId="12198" xr:uid="{6972F592-25BA-4874-983F-A343FBF337C9}"/>
    <cellStyle name="Comma 2 2 2 3 3 2 2 5 2" xfId="24943" xr:uid="{4E497212-870D-4857-9990-CBF68ACEEC94}"/>
    <cellStyle name="Comma 2 2 2 3 3 2 2 6" xfId="22113" xr:uid="{3236E492-A2AB-4DD8-9EF2-C5D0953754B4}"/>
    <cellStyle name="Comma 2 2 2 3 3 2 3" xfId="2434" xr:uid="{0553DEB3-2F53-451A-8509-9729FFE51BE5}"/>
    <cellStyle name="Comma 2 2 2 3 3 2 3 2" xfId="7797" xr:uid="{F668764C-53C4-4DC3-9594-23C58A2A738B}"/>
    <cellStyle name="Comma 2 2 2 3 3 2 3 2 2" xfId="18110" xr:uid="{6FA0C2CA-17E0-4135-A1F0-5F9ED9BE725B}"/>
    <cellStyle name="Comma 2 2 2 3 3 2 3 2 2 2" xfId="26565" xr:uid="{D8A399D0-C07A-4B51-BE2E-18D42EE3A54E}"/>
    <cellStyle name="Comma 2 2 2 3 3 2 3 2 3" xfId="23810" xr:uid="{17D82899-B69F-426A-A663-64A5543A5C0A}"/>
    <cellStyle name="Comma 2 2 2 3 3 2 3 3" xfId="12957" xr:uid="{9FBEA995-1995-43EF-85A6-3F7D5AB44289}"/>
    <cellStyle name="Comma 2 2 2 3 3 2 3 3 2" xfId="25189" xr:uid="{9A1A530D-557C-4AFD-A1EA-65658E11342E}"/>
    <cellStyle name="Comma 2 2 2 3 3 2 3 4" xfId="22360" xr:uid="{7ACCA1C9-F5C2-48CF-B4C8-989160B994AD}"/>
    <cellStyle name="Comma 2 2 2 3 3 2 4" xfId="5316" xr:uid="{7BB4A9A7-3B20-4ED3-B616-2C96B71858DE}"/>
    <cellStyle name="Comma 2 2 2 3 3 2 4 2" xfId="10654" xr:uid="{DE457FA2-CCAB-411A-A0EB-54252A322BC2}"/>
    <cellStyle name="Comma 2 2 2 3 3 2 4 2 2" xfId="20967" xr:uid="{BC4F22DD-18A8-47AA-905B-FB1B90256BCC}"/>
    <cellStyle name="Comma 2 2 2 3 3 2 4 2 2 2" xfId="27284" xr:uid="{0479DE1E-2591-4D0A-A6F5-D68309F9ECD6}"/>
    <cellStyle name="Comma 2 2 2 3 3 2 4 2 3" xfId="24529" xr:uid="{45CEF823-0F47-4960-B767-7473A1CDC053}"/>
    <cellStyle name="Comma 2 2 2 3 3 2 4 3" xfId="15814" xr:uid="{6B916E1B-DB15-4F92-9880-73DAE29A37F4}"/>
    <cellStyle name="Comma 2 2 2 3 3 2 4 3 2" xfId="25908" xr:uid="{632F7B97-795D-4772-9205-B169FC19D2D2}"/>
    <cellStyle name="Comma 2 2 2 3 3 2 4 4" xfId="23093" xr:uid="{F84F5F94-8493-4602-A2A1-1CD4F3B3379E}"/>
    <cellStyle name="Comma 2 2 2 3 3 2 5" xfId="6246" xr:uid="{65045787-DC1B-4A89-A627-6618E2DD1FE4}"/>
    <cellStyle name="Comma 2 2 2 3 3 2 5 2" xfId="16559" xr:uid="{ED9F9597-1149-4071-B2F8-82BDC39017DF}"/>
    <cellStyle name="Comma 2 2 2 3 3 2 5 2 2" xfId="26107" xr:uid="{810E432C-8685-41E4-86EE-0A03766A6111}"/>
    <cellStyle name="Comma 2 2 2 3 3 2 5 3" xfId="23352" xr:uid="{DD38ACF7-00BA-438E-8F10-9303ADFAEEF6}"/>
    <cellStyle name="Comma 2 2 2 3 3 2 6" xfId="11406" xr:uid="{B6C3FBE7-F409-4762-8077-517B97808DA8}"/>
    <cellStyle name="Comma 2 2 2 3 3 2 6 2" xfId="24731" xr:uid="{D7B39958-A5D6-495E-A059-EE7E5B769987}"/>
    <cellStyle name="Comma 2 2 2 3 3 2 7" xfId="21734" xr:uid="{B76EFFC5-4CDA-442D-8EDE-6FD9FFD68E5B}"/>
    <cellStyle name="Comma 2 2 2 3 3 3" xfId="1635" xr:uid="{5D10EE1E-B403-4721-A0F3-85F2382591C4}"/>
    <cellStyle name="Comma 2 2 2 3 3 3 2" xfId="3401" xr:uid="{A74085A0-0D3F-466D-AEB5-F332137E74CD}"/>
    <cellStyle name="Comma 2 2 2 3 3 3 2 2" xfId="8754" xr:uid="{0AF6CA4F-4D93-44BC-9611-6068440BE9FE}"/>
    <cellStyle name="Comma 2 2 2 3 3 3 2 2 2" xfId="19067" xr:uid="{77268820-198E-4EC7-8874-13FECED8DD47}"/>
    <cellStyle name="Comma 2 2 2 3 3 3 2 2 2 2" xfId="26776" xr:uid="{C7D1EB17-A704-4F63-8AB2-F12DB4804C71}"/>
    <cellStyle name="Comma 2 2 2 3 3 3 2 2 3" xfId="24021" xr:uid="{FF9D6088-D334-4595-A168-1502921A065F}"/>
    <cellStyle name="Comma 2 2 2 3 3 3 2 3" xfId="13914" xr:uid="{8B7F94DA-7A53-4CFC-ADDB-BE9F3854174B}"/>
    <cellStyle name="Comma 2 2 2 3 3 3 2 3 2" xfId="25400" xr:uid="{EBF5F0CA-3AC2-4B8A-B776-0EE5BA3168AB}"/>
    <cellStyle name="Comma 2 2 2 3 3 3 2 4" xfId="22578" xr:uid="{03821E45-C9F8-4274-BAB8-165D9488B346}"/>
    <cellStyle name="Comma 2 2 2 3 3 3 3" xfId="4386" xr:uid="{C0092501-8AA2-48FA-847F-CCB5A8757CD7}"/>
    <cellStyle name="Comma 2 2 2 3 3 3 3 2" xfId="9730" xr:uid="{E822396A-266A-4A3D-91B8-F2EA0A838055}"/>
    <cellStyle name="Comma 2 2 2 3 3 3 3 2 2" xfId="20043" xr:uid="{B3ACD7BC-0A99-4F7F-945A-679BC029F96B}"/>
    <cellStyle name="Comma 2 2 2 3 3 3 3 2 2 2" xfId="27038" xr:uid="{2B4B6546-1F96-46E8-B043-F5249CD171A5}"/>
    <cellStyle name="Comma 2 2 2 3 3 3 3 2 3" xfId="24283" xr:uid="{B3BA0310-F7AF-4BBF-AA2B-F7CD921F604F}"/>
    <cellStyle name="Comma 2 2 2 3 3 3 3 3" xfId="14890" xr:uid="{D20E9FA7-5C42-4665-BCD8-7E126C6002CE}"/>
    <cellStyle name="Comma 2 2 2 3 3 3 3 3 2" xfId="25662" xr:uid="{A956B1D9-7818-4C68-A68E-4B8E03880DA9}"/>
    <cellStyle name="Comma 2 2 2 3 3 3 3 4" xfId="22845" xr:uid="{FBEEA79E-EA64-41A7-9DC2-FDAF977A8E29}"/>
    <cellStyle name="Comma 2 2 2 3 3 3 4" xfId="7037" xr:uid="{56A3F5C4-BFEF-4046-A686-A561C0A6E3C0}"/>
    <cellStyle name="Comma 2 2 2 3 3 3 4 2" xfId="17350" xr:uid="{BCEF870A-A309-46D8-8820-12275780FB7C}"/>
    <cellStyle name="Comma 2 2 2 3 3 3 4 2 2" xfId="26318" xr:uid="{0037D535-1471-4D4E-BE2C-BBB0FEBB45C6}"/>
    <cellStyle name="Comma 2 2 2 3 3 3 4 3" xfId="23563" xr:uid="{4C1543AA-BF72-4F8D-94CB-6ABD393C2AAF}"/>
    <cellStyle name="Comma 2 2 2 3 3 3 5" xfId="12197" xr:uid="{233B05FD-184E-45CB-9264-A866D21DD62F}"/>
    <cellStyle name="Comma 2 2 2 3 3 3 5 2" xfId="24942" xr:uid="{C535BA54-4E3A-4E55-897E-A92E4E5D7E1A}"/>
    <cellStyle name="Comma 2 2 2 3 3 3 6" xfId="22112" xr:uid="{EAC8A3EA-FB1A-4E37-A276-D58CAB422187}"/>
    <cellStyle name="Comma 2 2 2 3 3 4" xfId="2435" xr:uid="{B0F08617-16B9-40C9-8A64-F62DC0D15212}"/>
    <cellStyle name="Comma 2 2 2 3 3 4 2" xfId="7798" xr:uid="{2933129D-95A7-462F-B889-CC56F2510EF1}"/>
    <cellStyle name="Comma 2 2 2 3 3 4 2 2" xfId="18111" xr:uid="{5AE5E511-4726-4EFF-8975-D28317871BCF}"/>
    <cellStyle name="Comma 2 2 2 3 3 4 2 2 2" xfId="26566" xr:uid="{67B9008C-3A5F-47FA-978C-7FD583072791}"/>
    <cellStyle name="Comma 2 2 2 3 3 4 2 3" xfId="23811" xr:uid="{1FAE714D-FDE9-493B-9449-E91E96663792}"/>
    <cellStyle name="Comma 2 2 2 3 3 4 3" xfId="12958" xr:uid="{0B2171AC-CE2C-4E36-9D2E-1857DC54404F}"/>
    <cellStyle name="Comma 2 2 2 3 3 4 3 2" xfId="25190" xr:uid="{9992667F-6A1E-456A-BB64-FBD8F388676D}"/>
    <cellStyle name="Comma 2 2 2 3 3 4 4" xfId="22361" xr:uid="{E04D6482-6E8F-476E-BEDB-FAE07725FA4B}"/>
    <cellStyle name="Comma 2 2 2 3 3 5" xfId="5315" xr:uid="{36263C07-6A26-48CC-8714-6DE8B4C8E897}"/>
    <cellStyle name="Comma 2 2 2 3 3 5 2" xfId="10653" xr:uid="{2730FDC6-C18F-4582-8551-5AE283AE2AAB}"/>
    <cellStyle name="Comma 2 2 2 3 3 5 2 2" xfId="20966" xr:uid="{2B341417-A7E6-4B62-8866-77499A5854DB}"/>
    <cellStyle name="Comma 2 2 2 3 3 5 2 2 2" xfId="27283" xr:uid="{EEE2E0A5-284C-4E21-A02A-1C7DE3E06665}"/>
    <cellStyle name="Comma 2 2 2 3 3 5 2 3" xfId="24528" xr:uid="{17F52CD3-CAB3-4C12-83AE-0144CA53CFCB}"/>
    <cellStyle name="Comma 2 2 2 3 3 5 3" xfId="15813" xr:uid="{B5D02A32-30C2-487E-8431-2BEFEFDAD520}"/>
    <cellStyle name="Comma 2 2 2 3 3 5 3 2" xfId="25907" xr:uid="{390C1EB2-5F35-4D6B-998C-E8B967112EAC}"/>
    <cellStyle name="Comma 2 2 2 3 3 5 4" xfId="23092" xr:uid="{1C81E475-4D88-43F2-BD5E-35FA02B041B3}"/>
    <cellStyle name="Comma 2 2 2 3 3 6" xfId="6245" xr:uid="{CD3CD9BD-45E4-419F-8A0B-F290F79105A6}"/>
    <cellStyle name="Comma 2 2 2 3 3 6 2" xfId="16558" xr:uid="{0A8A47DD-BE71-4729-A6CD-D56D66F190CC}"/>
    <cellStyle name="Comma 2 2 2 3 3 6 2 2" xfId="26106" xr:uid="{A858A21B-CE01-4D5E-9101-24965DEB1953}"/>
    <cellStyle name="Comma 2 2 2 3 3 6 3" xfId="23351" xr:uid="{F7E21E2A-FB64-4B1F-908A-C8967248DBDD}"/>
    <cellStyle name="Comma 2 2 2 3 3 7" xfId="11405" xr:uid="{6D21E77E-C275-42E0-9249-EF27B7E907C7}"/>
    <cellStyle name="Comma 2 2 2 3 3 7 2" xfId="24730" xr:uid="{98A9165F-7555-435B-8EB6-6D491B5303DF}"/>
    <cellStyle name="Comma 2 2 2 3 3 8" xfId="21733" xr:uid="{9CD4712F-9819-4BD3-86EB-D10F8AFFB6D4}"/>
    <cellStyle name="Comma 2 2 2 3 4" xfId="625" xr:uid="{9B601DCA-EF0A-4B4C-9CFC-EDC443F7549D}"/>
    <cellStyle name="Comma 2 2 2 3 4 2" xfId="1637" xr:uid="{CBA51BD2-30F9-494C-88AA-925B697C3B0C}"/>
    <cellStyle name="Comma 2 2 2 3 4 2 2" xfId="3403" xr:uid="{86AC95D9-D81E-4D1E-8DE3-9013ABF0108A}"/>
    <cellStyle name="Comma 2 2 2 3 4 2 2 2" xfId="8756" xr:uid="{7FF8C92D-0669-478B-859C-54CE10E9FCF3}"/>
    <cellStyle name="Comma 2 2 2 3 4 2 2 2 2" xfId="19069" xr:uid="{790620EC-BC74-4D76-BF7E-2BDB736B5273}"/>
    <cellStyle name="Comma 2 2 2 3 4 2 2 2 2 2" xfId="26778" xr:uid="{EDC06578-0F41-407E-BBF2-E730AC338E7D}"/>
    <cellStyle name="Comma 2 2 2 3 4 2 2 2 3" xfId="24023" xr:uid="{1D45D455-230A-4FA3-A062-BDABD378918A}"/>
    <cellStyle name="Comma 2 2 2 3 4 2 2 3" xfId="13916" xr:uid="{D0FB33F6-53A3-4B12-BC68-289BFF154C19}"/>
    <cellStyle name="Comma 2 2 2 3 4 2 2 3 2" xfId="25402" xr:uid="{990CA879-C094-4C4F-893A-EBE515B627A3}"/>
    <cellStyle name="Comma 2 2 2 3 4 2 2 4" xfId="22580" xr:uid="{78314DE8-1615-47AD-82A1-B002723D35E5}"/>
    <cellStyle name="Comma 2 2 2 3 4 2 3" xfId="4388" xr:uid="{073634F3-4AA7-488B-BEED-BF0BD760B1CB}"/>
    <cellStyle name="Comma 2 2 2 3 4 2 3 2" xfId="9732" xr:uid="{D9266B5E-0C87-4F57-8E11-FB95BCDD4823}"/>
    <cellStyle name="Comma 2 2 2 3 4 2 3 2 2" xfId="20045" xr:uid="{6F3FC2F0-DDD0-4E61-A870-E100BFD96FEF}"/>
    <cellStyle name="Comma 2 2 2 3 4 2 3 2 2 2" xfId="27040" xr:uid="{FD90EB81-3DF4-49B4-B9C2-5E218DBA66DC}"/>
    <cellStyle name="Comma 2 2 2 3 4 2 3 2 3" xfId="24285" xr:uid="{005966A7-3604-436F-8F3F-D9408F271A11}"/>
    <cellStyle name="Comma 2 2 2 3 4 2 3 3" xfId="14892" xr:uid="{6144250A-735D-4863-9884-EF3D256E9FDB}"/>
    <cellStyle name="Comma 2 2 2 3 4 2 3 3 2" xfId="25664" xr:uid="{4A9F0E3D-A146-49AA-A1D4-77D17EA845C7}"/>
    <cellStyle name="Comma 2 2 2 3 4 2 3 4" xfId="22847" xr:uid="{415F35DD-3857-45B7-A6E2-33269590DEA8}"/>
    <cellStyle name="Comma 2 2 2 3 4 2 4" xfId="7039" xr:uid="{86E9D8DE-DCD7-476F-9D44-DC78A5DF61E2}"/>
    <cellStyle name="Comma 2 2 2 3 4 2 4 2" xfId="17352" xr:uid="{779EAE8A-5981-4DA9-8467-D6394C4750DA}"/>
    <cellStyle name="Comma 2 2 2 3 4 2 4 2 2" xfId="26320" xr:uid="{1EEE7438-144D-4052-86F8-4417A905E1CC}"/>
    <cellStyle name="Comma 2 2 2 3 4 2 4 3" xfId="23565" xr:uid="{E0EB8497-3E8D-46B9-9DF2-37E0E19D7A28}"/>
    <cellStyle name="Comma 2 2 2 3 4 2 5" xfId="12199" xr:uid="{E0894899-A113-41D4-AA1E-E2A67D71958A}"/>
    <cellStyle name="Comma 2 2 2 3 4 2 5 2" xfId="24944" xr:uid="{59D43FF9-BA72-4354-B8FC-46EEC0397525}"/>
    <cellStyle name="Comma 2 2 2 3 4 2 6" xfId="22114" xr:uid="{90D00861-FFB6-49DB-AD27-B761A227F837}"/>
    <cellStyle name="Comma 2 2 2 3 4 3" xfId="2433" xr:uid="{7ADE5EED-8CB0-4BA4-B582-E0BFFD11B139}"/>
    <cellStyle name="Comma 2 2 2 3 4 3 2" xfId="7796" xr:uid="{29A82837-D9DB-4EB1-AB34-B63289727693}"/>
    <cellStyle name="Comma 2 2 2 3 4 3 2 2" xfId="18109" xr:uid="{DBEA5E3D-88B5-4F4E-97A6-AA767299F185}"/>
    <cellStyle name="Comma 2 2 2 3 4 3 2 2 2" xfId="26564" xr:uid="{69CDD60A-3672-4414-B957-A18608208D2F}"/>
    <cellStyle name="Comma 2 2 2 3 4 3 2 3" xfId="23809" xr:uid="{E59F671B-75ED-4834-93A1-88A40B4E27AF}"/>
    <cellStyle name="Comma 2 2 2 3 4 3 3" xfId="12956" xr:uid="{C093241D-E23F-4ABC-84CE-3699B8F58B34}"/>
    <cellStyle name="Comma 2 2 2 3 4 3 3 2" xfId="25188" xr:uid="{A54007C0-7BF7-467C-A820-097EE73612EE}"/>
    <cellStyle name="Comma 2 2 2 3 4 3 4" xfId="22359" xr:uid="{5CBC40C6-8F28-4648-B83F-D7D669D2217A}"/>
    <cellStyle name="Comma 2 2 2 3 4 4" xfId="5317" xr:uid="{0693EB80-5291-434E-90D9-A9F976BBCAAA}"/>
    <cellStyle name="Comma 2 2 2 3 4 4 2" xfId="10655" xr:uid="{9017AA54-C262-4231-B584-A4DB0A6D3F24}"/>
    <cellStyle name="Comma 2 2 2 3 4 4 2 2" xfId="20968" xr:uid="{3531D4CD-4704-4CB5-832F-47953EF46C50}"/>
    <cellStyle name="Comma 2 2 2 3 4 4 2 2 2" xfId="27285" xr:uid="{63BED1A7-C25F-40E4-A4D1-EB7C549BACBA}"/>
    <cellStyle name="Comma 2 2 2 3 4 4 2 3" xfId="24530" xr:uid="{0A41B135-4563-49E8-9C15-BA94C3F4A0DA}"/>
    <cellStyle name="Comma 2 2 2 3 4 4 3" xfId="15815" xr:uid="{6291B68D-7EBF-4B6F-AA3D-E21A16CFC763}"/>
    <cellStyle name="Comma 2 2 2 3 4 4 3 2" xfId="25909" xr:uid="{E4720F93-576D-470B-8FBC-3CFAD9144B37}"/>
    <cellStyle name="Comma 2 2 2 3 4 4 4" xfId="23094" xr:uid="{C9170A06-1B77-41A9-BF92-6BF501FA2B5E}"/>
    <cellStyle name="Comma 2 2 2 3 4 5" xfId="6247" xr:uid="{80E7E780-CC43-4742-85A6-C48751799831}"/>
    <cellStyle name="Comma 2 2 2 3 4 5 2" xfId="16560" xr:uid="{010C5614-C198-48A3-814B-17929931B660}"/>
    <cellStyle name="Comma 2 2 2 3 4 5 2 2" xfId="26108" xr:uid="{8CEE2941-C944-4CE2-9343-F6449FD17AED}"/>
    <cellStyle name="Comma 2 2 2 3 4 5 3" xfId="23353" xr:uid="{4F062C88-7854-49B4-B922-217C8E0055C6}"/>
    <cellStyle name="Comma 2 2 2 3 4 6" xfId="11407" xr:uid="{C821589E-19FF-4C3D-9A74-0A78AB6C7484}"/>
    <cellStyle name="Comma 2 2 2 3 4 6 2" xfId="24732" xr:uid="{6B0D5C56-AFB8-4616-982E-38D5FD843A95}"/>
    <cellStyle name="Comma 2 2 2 3 4 7" xfId="21735" xr:uid="{D8560F68-3590-479F-BB92-BEB5442ED9CA}"/>
    <cellStyle name="Comma 2 2 2 3 5" xfId="1376" xr:uid="{00D252AE-AA07-4216-BDFA-463136DE8028}"/>
    <cellStyle name="Comma 2 2 2 3 5 2" xfId="2313" xr:uid="{1B99C0B4-C619-4112-B939-B9D869612A00}"/>
    <cellStyle name="Comma 2 2 2 3 5 2 2" xfId="4057" xr:uid="{4A6C643B-5891-476C-8CED-4D5EF8B4468E}"/>
    <cellStyle name="Comma 2 2 2 3 5 2 2 2" xfId="9410" xr:uid="{967DD8E5-DE67-47C0-AF95-AEB718CC40B4}"/>
    <cellStyle name="Comma 2 2 2 3 5 2 2 2 2" xfId="19723" xr:uid="{55C2B6D4-8C78-431F-9E4E-9AEE2EB5A5D1}"/>
    <cellStyle name="Comma 2 2 2 3 5 2 2 2 2 2" xfId="26940" xr:uid="{5EB78048-12A4-4ADF-9A3B-B397713286D8}"/>
    <cellStyle name="Comma 2 2 2 3 5 2 2 2 3" xfId="24185" xr:uid="{F13E4D76-A0AF-4308-91F0-2D72A827E870}"/>
    <cellStyle name="Comma 2 2 2 3 5 2 2 3" xfId="14570" xr:uid="{4503296F-50AF-4B02-8FD2-9230360A0058}"/>
    <cellStyle name="Comma 2 2 2 3 5 2 2 3 2" xfId="25564" xr:uid="{4C487B61-38A9-4936-960B-892F61E98B2A}"/>
    <cellStyle name="Comma 2 2 2 3 5 2 2 4" xfId="22742" xr:uid="{9BBB7F5A-043C-4D5B-ADF9-A134DAEC376A}"/>
    <cellStyle name="Comma 2 2 2 3 5 2 3" xfId="5042" xr:uid="{EAE6C869-C607-482A-A95E-92172386B866}"/>
    <cellStyle name="Comma 2 2 2 3 5 2 3 2" xfId="10386" xr:uid="{82066ACE-8046-43D1-853F-BC949CD8E77F}"/>
    <cellStyle name="Comma 2 2 2 3 5 2 3 2 2" xfId="20699" xr:uid="{F08476E5-75CC-4C54-B54D-E3EC19CE32D8}"/>
    <cellStyle name="Comma 2 2 2 3 5 2 3 2 2 2" xfId="27202" xr:uid="{62D64A8A-1C01-41D3-85A8-C69CF03EF684}"/>
    <cellStyle name="Comma 2 2 2 3 5 2 3 2 3" xfId="24447" xr:uid="{29A0608F-F207-4DA9-9584-0F220BD4FF58}"/>
    <cellStyle name="Comma 2 2 2 3 5 2 3 3" xfId="15546" xr:uid="{723F208B-B7D2-43A4-ADE6-BF9C41DA09B2}"/>
    <cellStyle name="Comma 2 2 2 3 5 2 3 3 2" xfId="25826" xr:uid="{14B8909B-9556-45F3-8741-AEC972786EF3}"/>
    <cellStyle name="Comma 2 2 2 3 5 2 3 4" xfId="23009" xr:uid="{BA56DC29-C91A-4630-AD72-8F0276DBBB17}"/>
    <cellStyle name="Comma 2 2 2 3 5 2 4" xfId="7693" xr:uid="{8EE1B35C-0928-4B9B-8C96-AA33D93C956C}"/>
    <cellStyle name="Comma 2 2 2 3 5 2 4 2" xfId="18006" xr:uid="{6F4EAB6D-CB4D-49B3-A808-809B8F095E04}"/>
    <cellStyle name="Comma 2 2 2 3 5 2 4 2 2" xfId="26482" xr:uid="{4B9875E7-8628-4343-BB8E-E66619E4D10A}"/>
    <cellStyle name="Comma 2 2 2 3 5 2 4 3" xfId="23727" xr:uid="{94726435-678D-4A62-8A8B-BE88B2C48F02}"/>
    <cellStyle name="Comma 2 2 2 3 5 2 5" xfId="12853" xr:uid="{AB4181B5-8717-4E4A-8551-CFE8C0C95EB4}"/>
    <cellStyle name="Comma 2 2 2 3 5 2 5 2" xfId="25106" xr:uid="{2D16714C-BB94-4186-A55C-0570A73BF212}"/>
    <cellStyle name="Comma 2 2 2 3 5 2 6" xfId="22277" xr:uid="{D17AE019-7413-4377-BA83-C882D9F16ECE}"/>
    <cellStyle name="Comma 2 2 2 3 5 3" xfId="3167" xr:uid="{CC60823C-E36D-4916-A4A7-08DAAC848B5C}"/>
    <cellStyle name="Comma 2 2 2 3 5 3 2" xfId="8520" xr:uid="{3B75937A-AB1B-431E-9EF5-8133D8CF4C2E}"/>
    <cellStyle name="Comma 2 2 2 3 5 3 2 2" xfId="18833" xr:uid="{A37BD7FB-28A3-46FA-AC0D-BD66BFA151A4}"/>
    <cellStyle name="Comma 2 2 2 3 5 3 2 2 2" xfId="26705" xr:uid="{4CA49E44-BFDD-4996-A8F0-2F6450661161}"/>
    <cellStyle name="Comma 2 2 2 3 5 3 2 3" xfId="23950" xr:uid="{B17C0AE3-7296-4BAE-846A-0F53186DBF05}"/>
    <cellStyle name="Comma 2 2 2 3 5 3 3" xfId="13680" xr:uid="{D4FED2A1-591D-4917-A4B0-0A7B0AC73D0B}"/>
    <cellStyle name="Comma 2 2 2 3 5 3 3 2" xfId="25329" xr:uid="{8F2DA0F8-2FD0-4B29-8391-6C9757B1AF84}"/>
    <cellStyle name="Comma 2 2 2 3 5 3 4" xfId="22507" xr:uid="{6BF85F99-B6E9-4A23-9B21-D14FA76B6E36}"/>
    <cellStyle name="Comma 2 2 2 3 5 4" xfId="4152" xr:uid="{D0601275-92CB-40FF-9B46-339913ED3696}"/>
    <cellStyle name="Comma 2 2 2 3 5 4 2" xfId="9496" xr:uid="{0C025048-E69E-4E2F-B25E-4C5CF8600008}"/>
    <cellStyle name="Comma 2 2 2 3 5 4 2 2" xfId="19809" xr:uid="{56405225-026D-4F0F-9507-BAF9836F9388}"/>
    <cellStyle name="Comma 2 2 2 3 5 4 2 2 2" xfId="26967" xr:uid="{19EC66E2-008D-4DB6-9EE1-E17EED968778}"/>
    <cellStyle name="Comma 2 2 2 3 5 4 2 3" xfId="24212" xr:uid="{A3F9B2F2-2257-4670-864E-22EF0816D1EB}"/>
    <cellStyle name="Comma 2 2 2 3 5 4 3" xfId="14656" xr:uid="{B47D07F3-9820-4EE3-9C33-DCC8C2A705F4}"/>
    <cellStyle name="Comma 2 2 2 3 5 4 3 2" xfId="25591" xr:uid="{B570C6D7-FF09-4736-A3CE-F968D672138B}"/>
    <cellStyle name="Comma 2 2 2 3 5 4 4" xfId="22774" xr:uid="{4AE5989C-B345-4361-8A21-837363FED777}"/>
    <cellStyle name="Comma 2 2 2 3 5 5" xfId="6803" xr:uid="{32B8697A-D5CE-4B81-AB1C-5A250D3FE9D7}"/>
    <cellStyle name="Comma 2 2 2 3 5 5 2" xfId="17116" xr:uid="{EAA4871D-9AD3-4453-8860-3CDD8D186378}"/>
    <cellStyle name="Comma 2 2 2 3 5 5 2 2" xfId="26247" xr:uid="{676644DD-9625-484A-941A-C8F70B684649}"/>
    <cellStyle name="Comma 2 2 2 3 5 5 3" xfId="23492" xr:uid="{B14FB9C4-B75E-4D2F-AC7B-CE98AAB690D7}"/>
    <cellStyle name="Comma 2 2 2 3 5 6" xfId="11963" xr:uid="{93E3EB07-F328-4D57-9F38-4323250E9753}"/>
    <cellStyle name="Comma 2 2 2 3 5 6 2" xfId="24871" xr:uid="{6F9D9912-0A83-4156-8A02-DD8F9711020A}"/>
    <cellStyle name="Comma 2 2 2 3 5 7" xfId="22021" xr:uid="{838B7F1C-C221-44F3-8705-0AF1A0E45731}"/>
    <cellStyle name="Comma 2 2 2 3 6" xfId="1563" xr:uid="{FDD1395E-2BCC-4793-A375-25858CEDAB08}"/>
    <cellStyle name="Comma 2 2 2 3 6 2" xfId="3329" xr:uid="{6501AD32-9CEC-4447-B0BD-AB146829425A}"/>
    <cellStyle name="Comma 2 2 2 3 6 2 2" xfId="8682" xr:uid="{F50F175C-64FD-41AD-A06C-74C3C0707709}"/>
    <cellStyle name="Comma 2 2 2 3 6 2 2 2" xfId="18995" xr:uid="{20374477-C634-43AE-A470-C994CA854302}"/>
    <cellStyle name="Comma 2 2 2 3 6 2 2 2 2" xfId="26747" xr:uid="{F62028FA-E277-412D-BE8E-E70ECD222F87}"/>
    <cellStyle name="Comma 2 2 2 3 6 2 2 3" xfId="23992" xr:uid="{394DD9A1-7ABE-4EB2-A71C-ED5CF4B3E26E}"/>
    <cellStyle name="Comma 2 2 2 3 6 2 3" xfId="13842" xr:uid="{050F5FD0-3661-4E33-818B-0790151545D3}"/>
    <cellStyle name="Comma 2 2 2 3 6 2 3 2" xfId="25371" xr:uid="{C52FA7BA-143E-4EA0-97C7-D6D61AAB1546}"/>
    <cellStyle name="Comma 2 2 2 3 6 2 4" xfId="22549" xr:uid="{584A843F-E9E3-4B46-921D-F439CEB43A81}"/>
    <cellStyle name="Comma 2 2 2 3 6 3" xfId="4314" xr:uid="{67EDCF6A-084A-45D0-B908-BB045B33E85C}"/>
    <cellStyle name="Comma 2 2 2 3 6 3 2" xfId="9658" xr:uid="{A0745700-C6D5-43BD-822E-7ADA5288BADD}"/>
    <cellStyle name="Comma 2 2 2 3 6 3 2 2" xfId="19971" xr:uid="{B306B0D8-E3FF-4522-B696-B04D6D2E6058}"/>
    <cellStyle name="Comma 2 2 2 3 6 3 2 2 2" xfId="27009" xr:uid="{FE506DAA-877D-46B6-8AC5-839366CCA859}"/>
    <cellStyle name="Comma 2 2 2 3 6 3 2 3" xfId="24254" xr:uid="{7354D682-3FFA-4CAF-A38B-0FF8955FF68F}"/>
    <cellStyle name="Comma 2 2 2 3 6 3 3" xfId="14818" xr:uid="{B707EDBE-599E-40E9-8AFD-1BED25368D0E}"/>
    <cellStyle name="Comma 2 2 2 3 6 3 3 2" xfId="25633" xr:uid="{AF32EBF4-80D5-4F80-8D73-535E6425B917}"/>
    <cellStyle name="Comma 2 2 2 3 6 3 4" xfId="22816" xr:uid="{87393FBF-C5E2-4BD0-8ABD-C5C4564BDDD5}"/>
    <cellStyle name="Comma 2 2 2 3 6 4" xfId="6965" xr:uid="{1976300E-17F2-495E-AAFE-DC2DECD1BE66}"/>
    <cellStyle name="Comma 2 2 2 3 6 4 2" xfId="17278" xr:uid="{571199A9-782F-412C-BC83-D79895460EE3}"/>
    <cellStyle name="Comma 2 2 2 3 6 4 2 2" xfId="26289" xr:uid="{D82E7429-4252-4E05-B50B-71DB42E70E38}"/>
    <cellStyle name="Comma 2 2 2 3 6 4 3" xfId="23534" xr:uid="{5A9DDE56-3462-4A09-BC54-3E4FBD62AF1C}"/>
    <cellStyle name="Comma 2 2 2 3 6 5" xfId="12125" xr:uid="{5DE4C6EE-425F-4657-806F-E26D79150BF0}"/>
    <cellStyle name="Comma 2 2 2 3 6 5 2" xfId="24913" xr:uid="{957F71B6-19FC-485B-863E-A8FAC0199FD6}"/>
    <cellStyle name="Comma 2 2 2 3 6 6" xfId="22083" xr:uid="{8D0031AE-003F-4801-860F-5A1BDF11C7EB}"/>
    <cellStyle name="Comma 2 2 2 3 7" xfId="2501" xr:uid="{9AF54862-D647-4DB0-B8E9-CADC66D0F995}"/>
    <cellStyle name="Comma 2 2 2 3 7 2" xfId="7864" xr:uid="{2C5AFA27-05FC-436A-A981-78F045AC2189}"/>
    <cellStyle name="Comma 2 2 2 3 7 2 2" xfId="18177" xr:uid="{29766C57-0420-4D43-A9D9-3D2CA749498A}"/>
    <cellStyle name="Comma 2 2 2 3 7 2 2 2" xfId="26593" xr:uid="{F54AF482-DC33-4EF6-952D-BB0DBFD0DA69}"/>
    <cellStyle name="Comma 2 2 2 3 7 2 3" xfId="23838" xr:uid="{F2D9DA26-43E6-471F-9E5A-549590837090}"/>
    <cellStyle name="Comma 2 2 2 3 7 3" xfId="13024" xr:uid="{4267053D-BFF7-490A-A1BF-1CB3C4C18192}"/>
    <cellStyle name="Comma 2 2 2 3 7 3 2" xfId="25217" xr:uid="{C09C6B94-C2D3-42D1-B694-570CA3E5A43E}"/>
    <cellStyle name="Comma 2 2 2 3 7 4" xfId="22388" xr:uid="{689D06FB-4AE9-4873-9A46-48F0EEF9D832}"/>
    <cellStyle name="Comma 2 2 2 3 8" xfId="5132" xr:uid="{3B80E723-0BF5-4233-BB7B-2A0B62AFC21B}"/>
    <cellStyle name="Comma 2 2 2 3 8 2" xfId="10470" xr:uid="{475081B6-E640-4B03-8A28-9102D0722EDD}"/>
    <cellStyle name="Comma 2 2 2 3 8 2 2" xfId="20783" xr:uid="{9F2F1E5E-455A-4CA9-8883-2E7B9FCB1560}"/>
    <cellStyle name="Comma 2 2 2 3 8 2 2 2" xfId="27227" xr:uid="{BE015E04-B056-4CA5-8756-DFF1E408DF51}"/>
    <cellStyle name="Comma 2 2 2 3 8 2 3" xfId="24472" xr:uid="{CA942093-899E-4270-83C7-BA4797A6454D}"/>
    <cellStyle name="Comma 2 2 2 3 8 3" xfId="15630" xr:uid="{EAA05A0B-9D00-4C77-9045-384E09C317D3}"/>
    <cellStyle name="Comma 2 2 2 3 8 3 2" xfId="25851" xr:uid="{C2E31B73-0E14-4829-8BE0-297A3D8DA42C}"/>
    <cellStyle name="Comma 2 2 2 3 8 4" xfId="23036" xr:uid="{B25FBCD6-39AA-4F79-BD69-B76F70299E75}"/>
    <cellStyle name="Comma 2 2 2 3 9" xfId="6061" xr:uid="{F44E3D37-92A2-4E28-ACBD-57C735BCD87B}"/>
    <cellStyle name="Comma 2 2 2 3 9 2" xfId="16374" xr:uid="{390EABD6-C312-4574-A8B4-1D583066C8A9}"/>
    <cellStyle name="Comma 2 2 2 3 9 2 2" xfId="26049" xr:uid="{98F69268-3AC1-4373-98BC-0E716A1B0C53}"/>
    <cellStyle name="Comma 2 2 2 3 9 3" xfId="23294" xr:uid="{00F026B1-65F3-43C7-A54D-60858111F43D}"/>
    <cellStyle name="Comma 2 2 2 4" xfId="386" xr:uid="{7012CA19-766F-4B70-85E4-DAD7115EB4F9}"/>
    <cellStyle name="Comma 2 2 2 4 10" xfId="11267" xr:uid="{819FF8D5-E72F-422F-BE92-5B2084ADA065}"/>
    <cellStyle name="Comma 2 2 2 4 10 2" xfId="24685" xr:uid="{B0A556D2-5636-4FB6-9635-C613551C3F47}"/>
    <cellStyle name="Comma 2 2 2 4 11" xfId="21650" xr:uid="{103F9640-097B-401E-9E41-A7F4445413CC}"/>
    <cellStyle name="Comma 2 2 2 4 2" xfId="580" xr:uid="{96E6A1A7-EC3B-4968-A2A4-DD5BA9A7EBAB}"/>
    <cellStyle name="Comma 2 2 2 4 2 2" xfId="626" xr:uid="{57723018-56E2-4D01-B80E-8352BD259589}"/>
    <cellStyle name="Comma 2 2 2 4 2 2 2" xfId="1639" xr:uid="{F7545B42-80F2-4991-941F-FAD67F9FCC61}"/>
    <cellStyle name="Comma 2 2 2 4 2 2 2 2" xfId="3405" xr:uid="{167539A7-D7B6-45D1-A330-A4F87D39A72E}"/>
    <cellStyle name="Comma 2 2 2 4 2 2 2 2 2" xfId="8758" xr:uid="{871B87D5-B715-4E1F-A4A5-6B7FED7171E1}"/>
    <cellStyle name="Comma 2 2 2 4 2 2 2 2 2 2" xfId="19071" xr:uid="{160B2F66-A60C-4DE3-BE08-EBCA9D961A12}"/>
    <cellStyle name="Comma 2 2 2 4 2 2 2 2 2 2 2" xfId="26780" xr:uid="{93939101-399B-4C7C-B42E-B0D86FC26E06}"/>
    <cellStyle name="Comma 2 2 2 4 2 2 2 2 2 3" xfId="24025" xr:uid="{91438749-E5E3-44A1-9DBA-A1648F394EC1}"/>
    <cellStyle name="Comma 2 2 2 4 2 2 2 2 3" xfId="13918" xr:uid="{65373443-0CB0-4F57-ABCB-A2A1F7415ECB}"/>
    <cellStyle name="Comma 2 2 2 4 2 2 2 2 3 2" xfId="25404" xr:uid="{4D3C5F4C-6FAD-4770-B57B-300D362A8969}"/>
    <cellStyle name="Comma 2 2 2 4 2 2 2 2 4" xfId="22582" xr:uid="{2835F54E-7A5F-4319-9BB5-620F10465E6E}"/>
    <cellStyle name="Comma 2 2 2 4 2 2 2 3" xfId="4390" xr:uid="{F735CE13-E65F-4474-9F5A-A1CAD6983875}"/>
    <cellStyle name="Comma 2 2 2 4 2 2 2 3 2" xfId="9734" xr:uid="{1732AAE3-284B-461E-AB8A-11C14AC73D91}"/>
    <cellStyle name="Comma 2 2 2 4 2 2 2 3 2 2" xfId="20047" xr:uid="{AD6AC9C3-0ED2-4963-A0AF-BB767439767E}"/>
    <cellStyle name="Comma 2 2 2 4 2 2 2 3 2 2 2" xfId="27042" xr:uid="{6CAF0827-FB13-406C-A955-E22BA72CD6BA}"/>
    <cellStyle name="Comma 2 2 2 4 2 2 2 3 2 3" xfId="24287" xr:uid="{362E4FAD-4890-4FEB-96FD-2B4B8FB50DA0}"/>
    <cellStyle name="Comma 2 2 2 4 2 2 2 3 3" xfId="14894" xr:uid="{41BCA3C1-44FD-4660-B1D4-43F93DD245E7}"/>
    <cellStyle name="Comma 2 2 2 4 2 2 2 3 3 2" xfId="25666" xr:uid="{D8AE4864-5C88-42B5-AB70-015CCECF2F80}"/>
    <cellStyle name="Comma 2 2 2 4 2 2 2 3 4" xfId="22849" xr:uid="{92A29C07-37B4-4324-9DAB-74C1360EF246}"/>
    <cellStyle name="Comma 2 2 2 4 2 2 2 4" xfId="7041" xr:uid="{A9C25A19-A27D-4A88-8007-7BFFAEED3102}"/>
    <cellStyle name="Comma 2 2 2 4 2 2 2 4 2" xfId="17354" xr:uid="{AA9EB359-51A9-49F2-BD3B-B26455285231}"/>
    <cellStyle name="Comma 2 2 2 4 2 2 2 4 2 2" xfId="26322" xr:uid="{861B2EF4-4BEA-4C09-9830-AD83D93DD6BF}"/>
    <cellStyle name="Comma 2 2 2 4 2 2 2 4 3" xfId="23567" xr:uid="{822F498C-48C0-4600-8227-9DD7E302E005}"/>
    <cellStyle name="Comma 2 2 2 4 2 2 2 5" xfId="12201" xr:uid="{B34B7BD5-1A32-44EE-BD7A-A969E4373E5B}"/>
    <cellStyle name="Comma 2 2 2 4 2 2 2 5 2" xfId="24946" xr:uid="{802F0C6A-D045-4AF9-8EA8-736916032437}"/>
    <cellStyle name="Comma 2 2 2 4 2 2 2 6" xfId="22116" xr:uid="{6EA11590-4552-4417-954D-292B4B81D18E}"/>
    <cellStyle name="Comma 2 2 2 4 2 2 3" xfId="2431" xr:uid="{FEEE7314-7A19-4A09-8AC4-AAD856298ED7}"/>
    <cellStyle name="Comma 2 2 2 4 2 2 3 2" xfId="7794" xr:uid="{BB6C1184-A0E2-4EED-B5D6-9FF8E9609344}"/>
    <cellStyle name="Comma 2 2 2 4 2 2 3 2 2" xfId="18107" xr:uid="{8131C7CB-20F6-4410-A36C-803277A47615}"/>
    <cellStyle name="Comma 2 2 2 4 2 2 3 2 2 2" xfId="26562" xr:uid="{19DEBA8E-E348-4525-A5C6-6B0A8F001ED4}"/>
    <cellStyle name="Comma 2 2 2 4 2 2 3 2 3" xfId="23807" xr:uid="{B218B73B-9F69-4E41-81B5-7A50A846DBF7}"/>
    <cellStyle name="Comma 2 2 2 4 2 2 3 3" xfId="12954" xr:uid="{C9ED5362-0695-4C20-8EC0-6BEE3367ACB7}"/>
    <cellStyle name="Comma 2 2 2 4 2 2 3 3 2" xfId="25186" xr:uid="{D43F1070-6FFA-4396-A798-7B352C580A40}"/>
    <cellStyle name="Comma 2 2 2 4 2 2 3 4" xfId="22357" xr:uid="{0B665A85-6E53-4506-9F28-67A1B1C5952B}"/>
    <cellStyle name="Comma 2 2 2 4 2 2 4" xfId="5318" xr:uid="{497C2B34-D55B-477A-A0A5-DD488F23B728}"/>
    <cellStyle name="Comma 2 2 2 4 2 2 4 2" xfId="10656" xr:uid="{353314B3-43A4-4D01-B424-4211A583231D}"/>
    <cellStyle name="Comma 2 2 2 4 2 2 4 2 2" xfId="20969" xr:uid="{6AC70FB3-C8E0-4CCB-BE0B-DB177A27CF64}"/>
    <cellStyle name="Comma 2 2 2 4 2 2 4 2 2 2" xfId="27286" xr:uid="{28B90CFB-60FD-4E48-813B-A4C67E42D509}"/>
    <cellStyle name="Comma 2 2 2 4 2 2 4 2 3" xfId="24531" xr:uid="{E18B5688-280D-4D19-BCA2-4A7539C2717D}"/>
    <cellStyle name="Comma 2 2 2 4 2 2 4 3" xfId="15816" xr:uid="{80A14B98-DDC4-44C6-8356-1C172276A2A3}"/>
    <cellStyle name="Comma 2 2 2 4 2 2 4 3 2" xfId="25910" xr:uid="{1A8D697A-AD4B-4156-95B6-5D1B31A2559B}"/>
    <cellStyle name="Comma 2 2 2 4 2 2 4 4" xfId="23095" xr:uid="{256F99C3-DC25-4C1E-8928-C8711EF2E583}"/>
    <cellStyle name="Comma 2 2 2 4 2 2 5" xfId="6248" xr:uid="{A98E5FE4-79CC-41BB-B627-AF5E5FD9F9F4}"/>
    <cellStyle name="Comma 2 2 2 4 2 2 5 2" xfId="16561" xr:uid="{82A65EF5-E19C-49CC-BFA2-64DF66C43F02}"/>
    <cellStyle name="Comma 2 2 2 4 2 2 5 2 2" xfId="26109" xr:uid="{C0F6390A-A0F9-4403-A020-CF5BB9040C9C}"/>
    <cellStyle name="Comma 2 2 2 4 2 2 5 3" xfId="23354" xr:uid="{3B7DCA43-D0EC-4E65-8A84-75F9D8413E77}"/>
    <cellStyle name="Comma 2 2 2 4 2 2 6" xfId="11408" xr:uid="{E67538A4-C57E-4710-988A-C0009298F244}"/>
    <cellStyle name="Comma 2 2 2 4 2 2 6 2" xfId="24733" xr:uid="{3989036E-76BA-40B6-9146-E0E3BF62D1B4}"/>
    <cellStyle name="Comma 2 2 2 4 2 2 7" xfId="21736" xr:uid="{1E015E15-70A0-46D6-AB41-21C1C26464D6}"/>
    <cellStyle name="Comma 2 2 2 4 2 3" xfId="1638" xr:uid="{BAD33C10-29BF-4203-AC40-55844F02BD7B}"/>
    <cellStyle name="Comma 2 2 2 4 2 3 2" xfId="3404" xr:uid="{D11464C3-016E-4D04-B7DB-AF5975B4EF77}"/>
    <cellStyle name="Comma 2 2 2 4 2 3 2 2" xfId="8757" xr:uid="{2793362B-ACF2-477C-90D4-DA570B1B059C}"/>
    <cellStyle name="Comma 2 2 2 4 2 3 2 2 2" xfId="19070" xr:uid="{A89C5134-38BB-4FF3-A1A2-1373D405FB58}"/>
    <cellStyle name="Comma 2 2 2 4 2 3 2 2 2 2" xfId="26779" xr:uid="{AD551A0D-CC2B-461C-85D3-D896DC54613D}"/>
    <cellStyle name="Comma 2 2 2 4 2 3 2 2 3" xfId="24024" xr:uid="{4B4F495F-6A76-4FC3-AE7E-CBE0C6C98EF7}"/>
    <cellStyle name="Comma 2 2 2 4 2 3 2 3" xfId="13917" xr:uid="{92C11753-C9F0-4CF4-BA30-EC7C7B139EC9}"/>
    <cellStyle name="Comma 2 2 2 4 2 3 2 3 2" xfId="25403" xr:uid="{27AEC095-FB8B-4994-86C8-F8DC76893C8A}"/>
    <cellStyle name="Comma 2 2 2 4 2 3 2 4" xfId="22581" xr:uid="{7C4CB24C-BFFB-4B8E-911F-2690A036CA59}"/>
    <cellStyle name="Comma 2 2 2 4 2 3 3" xfId="4389" xr:uid="{B3F3E88D-04C9-45C1-8879-088A6FEBD10A}"/>
    <cellStyle name="Comma 2 2 2 4 2 3 3 2" xfId="9733" xr:uid="{9C40C20F-9BB7-42E0-B504-C3CCE80CB35B}"/>
    <cellStyle name="Comma 2 2 2 4 2 3 3 2 2" xfId="20046" xr:uid="{1BB9BB2B-7452-46E7-808C-E982C8CC96DC}"/>
    <cellStyle name="Comma 2 2 2 4 2 3 3 2 2 2" xfId="27041" xr:uid="{E32C36BF-5DA4-4BD8-8277-78B53B9D8A77}"/>
    <cellStyle name="Comma 2 2 2 4 2 3 3 2 3" xfId="24286" xr:uid="{B844EBB8-39CC-41B3-B980-F564E8955663}"/>
    <cellStyle name="Comma 2 2 2 4 2 3 3 3" xfId="14893" xr:uid="{8B3547F0-B90B-4867-94B3-5CEC7BF029EF}"/>
    <cellStyle name="Comma 2 2 2 4 2 3 3 3 2" xfId="25665" xr:uid="{17424551-F998-4AE0-81F6-D3A397DDAE7E}"/>
    <cellStyle name="Comma 2 2 2 4 2 3 3 4" xfId="22848" xr:uid="{8994FD91-3B4E-4D00-B5F5-2CE8A148CD4E}"/>
    <cellStyle name="Comma 2 2 2 4 2 3 4" xfId="7040" xr:uid="{770347B1-BE21-4D08-82C1-7D3FC624AD58}"/>
    <cellStyle name="Comma 2 2 2 4 2 3 4 2" xfId="17353" xr:uid="{85966F03-8E88-4E79-8379-A8A96F071769}"/>
    <cellStyle name="Comma 2 2 2 4 2 3 4 2 2" xfId="26321" xr:uid="{4F8636D0-581E-40E4-922C-BD1FF6445ACA}"/>
    <cellStyle name="Comma 2 2 2 4 2 3 4 3" xfId="23566" xr:uid="{EC016CBE-449C-47D8-9FCD-552928143686}"/>
    <cellStyle name="Comma 2 2 2 4 2 3 5" xfId="12200" xr:uid="{A95BCE4E-C00B-4FA1-8A69-D877297CB41E}"/>
    <cellStyle name="Comma 2 2 2 4 2 3 5 2" xfId="24945" xr:uid="{0C99BEC2-76F8-4DAC-BE2C-702FCB9DD3C7}"/>
    <cellStyle name="Comma 2 2 2 4 2 3 6" xfId="22115" xr:uid="{DC001B5A-4020-4F6A-9825-97261E58CBAB}"/>
    <cellStyle name="Comma 2 2 2 4 2 4" xfId="2432" xr:uid="{9D8720BE-62C6-4613-86D4-3D390B2A1112}"/>
    <cellStyle name="Comma 2 2 2 4 2 4 2" xfId="7795" xr:uid="{35DDF570-BBFB-467E-ABAF-22FA461AA389}"/>
    <cellStyle name="Comma 2 2 2 4 2 4 2 2" xfId="18108" xr:uid="{9ACFEF21-8043-48E6-BDDC-D91CF834B1FC}"/>
    <cellStyle name="Comma 2 2 2 4 2 4 2 2 2" xfId="26563" xr:uid="{84839C03-F321-4FDB-B10C-60CAE4D4F253}"/>
    <cellStyle name="Comma 2 2 2 4 2 4 2 3" xfId="23808" xr:uid="{101E7CA1-A055-47F8-BFF0-EEE360E6EC7B}"/>
    <cellStyle name="Comma 2 2 2 4 2 4 3" xfId="12955" xr:uid="{E27C8944-6340-44D3-9D28-F467FF52FB5D}"/>
    <cellStyle name="Comma 2 2 2 4 2 4 3 2" xfId="25187" xr:uid="{CE565F66-4D47-4ECF-B777-E99D6A5473F2}"/>
    <cellStyle name="Comma 2 2 2 4 2 4 4" xfId="22358" xr:uid="{4309D819-23D6-448E-86B9-529AA601815D}"/>
    <cellStyle name="Comma 2 2 2 4 2 5" xfId="5293" xr:uid="{B9BB304B-FE70-4FA6-9129-2F06199C440A}"/>
    <cellStyle name="Comma 2 2 2 4 2 5 2" xfId="10631" xr:uid="{B05B0B89-A0E1-4621-A713-8CD24BB72B6B}"/>
    <cellStyle name="Comma 2 2 2 4 2 5 2 2" xfId="20944" xr:uid="{2FD57CD0-6860-4FDC-A259-3CED9E9A2449}"/>
    <cellStyle name="Comma 2 2 2 4 2 5 2 2 2" xfId="27269" xr:uid="{658F59FD-EBB3-4A99-96DF-098208B63CB7}"/>
    <cellStyle name="Comma 2 2 2 4 2 5 2 3" xfId="24514" xr:uid="{58A41757-BC4E-47AE-A55E-61F5F24DB284}"/>
    <cellStyle name="Comma 2 2 2 4 2 5 3" xfId="15791" xr:uid="{6F4849E8-BB68-4A2D-9888-F5540D6EE798}"/>
    <cellStyle name="Comma 2 2 2 4 2 5 3 2" xfId="25893" xr:uid="{C13C76ED-A378-4232-A1B2-2F6FD21599CC}"/>
    <cellStyle name="Comma 2 2 2 4 2 5 4" xfId="23078" xr:uid="{8022E938-BE54-48B9-B33C-DE126F0D804C}"/>
    <cellStyle name="Comma 2 2 2 4 2 6" xfId="6223" xr:uid="{73B37190-82D7-4444-8BFC-A8850AAD6841}"/>
    <cellStyle name="Comma 2 2 2 4 2 6 2" xfId="16536" xr:uid="{3321EF6C-9300-4ED6-9C92-D81E3FC3D29B}"/>
    <cellStyle name="Comma 2 2 2 4 2 6 2 2" xfId="26092" xr:uid="{9AD46F34-5FEE-4A35-8B0E-AEEE842FF643}"/>
    <cellStyle name="Comma 2 2 2 4 2 6 3" xfId="23337" xr:uid="{3D5C60AB-47B9-44B9-B690-EBAA295F6867}"/>
    <cellStyle name="Comma 2 2 2 4 2 7" xfId="11383" xr:uid="{7D02C6EC-F915-4D83-AA5D-1D8E9920E7CE}"/>
    <cellStyle name="Comma 2 2 2 4 2 7 2" xfId="24716" xr:uid="{5337EA33-95F0-458C-BDFC-7C2891076274}"/>
    <cellStyle name="Comma 2 2 2 4 2 8" xfId="21704" xr:uid="{E7012496-57AB-47C7-A2D9-398655BBBB95}"/>
    <cellStyle name="Comma 2 2 2 4 3" xfId="627" xr:uid="{92AF1F8A-6132-4A5F-9FEB-8CC177192C3A}"/>
    <cellStyle name="Comma 2 2 2 4 3 2" xfId="628" xr:uid="{D6C006CF-7798-4B9B-A417-2A67A173DAC1}"/>
    <cellStyle name="Comma 2 2 2 4 3 2 2" xfId="1641" xr:uid="{E50A8AAC-421F-4C3C-B932-C3F268E9A7DF}"/>
    <cellStyle name="Comma 2 2 2 4 3 2 2 2" xfId="3407" xr:uid="{251F4645-A301-4D7E-9653-DB0EC6124B90}"/>
    <cellStyle name="Comma 2 2 2 4 3 2 2 2 2" xfId="8760" xr:uid="{1062B3EB-621A-4583-9DB4-3F8C4DB5E5AF}"/>
    <cellStyle name="Comma 2 2 2 4 3 2 2 2 2 2" xfId="19073" xr:uid="{E123F8EF-9688-49D7-B688-FE47D5A8D1CB}"/>
    <cellStyle name="Comma 2 2 2 4 3 2 2 2 2 2 2" xfId="26782" xr:uid="{C8CBFCE4-0F51-4D1F-AEB2-3F3CB7D23AE6}"/>
    <cellStyle name="Comma 2 2 2 4 3 2 2 2 2 3" xfId="24027" xr:uid="{8E645405-E953-4879-8328-06E040A43046}"/>
    <cellStyle name="Comma 2 2 2 4 3 2 2 2 3" xfId="13920" xr:uid="{71917641-70A4-49A5-BC8F-79F897F06EFC}"/>
    <cellStyle name="Comma 2 2 2 4 3 2 2 2 3 2" xfId="25406" xr:uid="{7EB36B2A-7782-48ED-A0FA-2F6E5B4FEDC6}"/>
    <cellStyle name="Comma 2 2 2 4 3 2 2 2 4" xfId="22584" xr:uid="{8A7A4760-8A2F-44AB-A84D-C9A04DD4E7ED}"/>
    <cellStyle name="Comma 2 2 2 4 3 2 2 3" xfId="4392" xr:uid="{EC9E6455-4F2F-4BFA-B235-DF88E7B329D4}"/>
    <cellStyle name="Comma 2 2 2 4 3 2 2 3 2" xfId="9736" xr:uid="{A8DDF8FB-5698-4793-9338-4781D56A8306}"/>
    <cellStyle name="Comma 2 2 2 4 3 2 2 3 2 2" xfId="20049" xr:uid="{13EB9797-3BBB-44BC-AE75-4BADF4066777}"/>
    <cellStyle name="Comma 2 2 2 4 3 2 2 3 2 2 2" xfId="27044" xr:uid="{53CD8B92-3D88-43F4-A2E9-108DE1E0355A}"/>
    <cellStyle name="Comma 2 2 2 4 3 2 2 3 2 3" xfId="24289" xr:uid="{661DBCD0-0E0B-4D08-8F46-C35B2BF7D4A9}"/>
    <cellStyle name="Comma 2 2 2 4 3 2 2 3 3" xfId="14896" xr:uid="{934290F5-435D-44B5-A314-07E4D2DB0B9F}"/>
    <cellStyle name="Comma 2 2 2 4 3 2 2 3 3 2" xfId="25668" xr:uid="{CEFBFBCF-A271-48AB-9FA4-027DDBE0FDAB}"/>
    <cellStyle name="Comma 2 2 2 4 3 2 2 3 4" xfId="22851" xr:uid="{9F2B4FE3-B7B1-4429-AC7B-347FFBBD6929}"/>
    <cellStyle name="Comma 2 2 2 4 3 2 2 4" xfId="7043" xr:uid="{FCAF85F9-EBA0-45A9-B0D6-0BE365817C83}"/>
    <cellStyle name="Comma 2 2 2 4 3 2 2 4 2" xfId="17356" xr:uid="{C5B18C6F-70A0-4C0F-BCEC-FD4205747008}"/>
    <cellStyle name="Comma 2 2 2 4 3 2 2 4 2 2" xfId="26324" xr:uid="{F3818145-79DF-4A2A-A93B-15937F38E838}"/>
    <cellStyle name="Comma 2 2 2 4 3 2 2 4 3" xfId="23569" xr:uid="{35363148-3C62-477B-B553-7C095DC78301}"/>
    <cellStyle name="Comma 2 2 2 4 3 2 2 5" xfId="12203" xr:uid="{0DB1EF75-4076-421F-B8CB-CB20F8E29C3D}"/>
    <cellStyle name="Comma 2 2 2 4 3 2 2 5 2" xfId="24948" xr:uid="{210BBFF2-C0A3-42A2-B088-F63C3B1A7D62}"/>
    <cellStyle name="Comma 2 2 2 4 3 2 2 6" xfId="22118" xr:uid="{3743A61B-6975-4F4A-859E-3EB4519C5029}"/>
    <cellStyle name="Comma 2 2 2 4 3 2 3" xfId="2429" xr:uid="{E3BC558A-8787-49E3-82B0-F8E05A331D62}"/>
    <cellStyle name="Comma 2 2 2 4 3 2 3 2" xfId="7792" xr:uid="{AB587684-CA02-4701-9D37-8C029CBB9C63}"/>
    <cellStyle name="Comma 2 2 2 4 3 2 3 2 2" xfId="18105" xr:uid="{088A394F-4F7B-424C-8DDC-8F9E699D3F3C}"/>
    <cellStyle name="Comma 2 2 2 4 3 2 3 2 2 2" xfId="26560" xr:uid="{030EE37B-B343-474B-B2C2-28292564CA4D}"/>
    <cellStyle name="Comma 2 2 2 4 3 2 3 2 3" xfId="23805" xr:uid="{64BFE4D9-704C-49E6-9A91-D48849A64C21}"/>
    <cellStyle name="Comma 2 2 2 4 3 2 3 3" xfId="12952" xr:uid="{6C973234-F32C-4B30-BF13-9C89AE33AD37}"/>
    <cellStyle name="Comma 2 2 2 4 3 2 3 3 2" xfId="25184" xr:uid="{073854E7-CAE5-4C87-853D-32DECB539E54}"/>
    <cellStyle name="Comma 2 2 2 4 3 2 3 4" xfId="22355" xr:uid="{ABC73B29-7E8C-44ED-B4D4-5C39FEF4DFB7}"/>
    <cellStyle name="Comma 2 2 2 4 3 2 4" xfId="5320" xr:uid="{C479AA9A-4518-4B47-B72C-A031F16EAB9D}"/>
    <cellStyle name="Comma 2 2 2 4 3 2 4 2" xfId="10658" xr:uid="{FF537467-1626-43AA-8DA4-109EEA0C6E93}"/>
    <cellStyle name="Comma 2 2 2 4 3 2 4 2 2" xfId="20971" xr:uid="{333F1AEB-290B-470B-82A8-784D8305456E}"/>
    <cellStyle name="Comma 2 2 2 4 3 2 4 2 2 2" xfId="27288" xr:uid="{AD241124-5E7D-4E84-AB9F-7E44A52CF5B8}"/>
    <cellStyle name="Comma 2 2 2 4 3 2 4 2 3" xfId="24533" xr:uid="{EB0D7978-30B6-441F-82BB-119F7BF73AD6}"/>
    <cellStyle name="Comma 2 2 2 4 3 2 4 3" xfId="15818" xr:uid="{9CBAF1F8-A70B-43E8-946F-188008A9F8D1}"/>
    <cellStyle name="Comma 2 2 2 4 3 2 4 3 2" xfId="25912" xr:uid="{3D7EF24D-49A2-4AFA-8821-73C8B3DC9151}"/>
    <cellStyle name="Comma 2 2 2 4 3 2 4 4" xfId="23097" xr:uid="{A09B30F9-2D9C-4C8A-8F08-96AE6D056670}"/>
    <cellStyle name="Comma 2 2 2 4 3 2 5" xfId="6250" xr:uid="{DEF356A1-084E-4EA3-9C00-D9D49358B56A}"/>
    <cellStyle name="Comma 2 2 2 4 3 2 5 2" xfId="16563" xr:uid="{121760BD-8C0B-42F7-9D37-80A4C3DBC778}"/>
    <cellStyle name="Comma 2 2 2 4 3 2 5 2 2" xfId="26111" xr:uid="{E5FCB298-0672-4554-AC77-609AB6433FBB}"/>
    <cellStyle name="Comma 2 2 2 4 3 2 5 3" xfId="23356" xr:uid="{8E1734A0-0C67-4D6D-8B58-7B0E4FCE958C}"/>
    <cellStyle name="Comma 2 2 2 4 3 2 6" xfId="11410" xr:uid="{3A46D586-39FD-4FEC-96EC-BF1D14B7E1A3}"/>
    <cellStyle name="Comma 2 2 2 4 3 2 6 2" xfId="24735" xr:uid="{6062AD2C-460C-4265-8EB4-371D8C2A00E8}"/>
    <cellStyle name="Comma 2 2 2 4 3 2 7" xfId="21738" xr:uid="{1C94DE83-7DE3-4608-80A6-3E0A7CE88E7D}"/>
    <cellStyle name="Comma 2 2 2 4 3 3" xfId="1640" xr:uid="{9CF30C57-8BA8-41A8-8C00-6A5F7A2B3041}"/>
    <cellStyle name="Comma 2 2 2 4 3 3 2" xfId="3406" xr:uid="{04876118-D3C7-4681-8283-77B0DE4E1FBD}"/>
    <cellStyle name="Comma 2 2 2 4 3 3 2 2" xfId="8759" xr:uid="{00DC07E9-904D-433C-80DB-986EA7DCC579}"/>
    <cellStyle name="Comma 2 2 2 4 3 3 2 2 2" xfId="19072" xr:uid="{3E4B4CC1-7C05-46BC-93EF-DB941BFE3FC9}"/>
    <cellStyle name="Comma 2 2 2 4 3 3 2 2 2 2" xfId="26781" xr:uid="{244FAD83-4306-4488-A59D-22A4CD0585B8}"/>
    <cellStyle name="Comma 2 2 2 4 3 3 2 2 3" xfId="24026" xr:uid="{DB25E2E9-A723-46F4-8A10-99423BDE69E8}"/>
    <cellStyle name="Comma 2 2 2 4 3 3 2 3" xfId="13919" xr:uid="{45487B83-E858-4AF0-9844-28361AE3F8BF}"/>
    <cellStyle name="Comma 2 2 2 4 3 3 2 3 2" xfId="25405" xr:uid="{6EE4959D-280A-4942-A838-73534FEDE8F0}"/>
    <cellStyle name="Comma 2 2 2 4 3 3 2 4" xfId="22583" xr:uid="{32EC72BA-7A0F-4FE6-B3D2-136230D2FA56}"/>
    <cellStyle name="Comma 2 2 2 4 3 3 3" xfId="4391" xr:uid="{FAB462AD-62F5-44E4-BA2D-A1F22718148E}"/>
    <cellStyle name="Comma 2 2 2 4 3 3 3 2" xfId="9735" xr:uid="{41694CCF-549C-4261-B6D5-B4AC1774B632}"/>
    <cellStyle name="Comma 2 2 2 4 3 3 3 2 2" xfId="20048" xr:uid="{BB1ABBA0-9861-4331-ADFB-F0F81BFFF477}"/>
    <cellStyle name="Comma 2 2 2 4 3 3 3 2 2 2" xfId="27043" xr:uid="{AF135BD9-1C45-4E74-9EBA-9CA367DA3178}"/>
    <cellStyle name="Comma 2 2 2 4 3 3 3 2 3" xfId="24288" xr:uid="{F0CF30B8-B03C-4D59-B251-4BA99E42313B}"/>
    <cellStyle name="Comma 2 2 2 4 3 3 3 3" xfId="14895" xr:uid="{8DA59F1B-18F7-45F0-85B2-5E72F155A28F}"/>
    <cellStyle name="Comma 2 2 2 4 3 3 3 3 2" xfId="25667" xr:uid="{F70B71DB-315B-4742-9125-13A3A5F1D73B}"/>
    <cellStyle name="Comma 2 2 2 4 3 3 3 4" xfId="22850" xr:uid="{1B93E5FF-3A92-449E-8235-E837090713BA}"/>
    <cellStyle name="Comma 2 2 2 4 3 3 4" xfId="7042" xr:uid="{E46881B1-09B2-4B2E-8D36-158EF13C990E}"/>
    <cellStyle name="Comma 2 2 2 4 3 3 4 2" xfId="17355" xr:uid="{E5DAFF35-955A-43E7-9EBE-81D5A278F60C}"/>
    <cellStyle name="Comma 2 2 2 4 3 3 4 2 2" xfId="26323" xr:uid="{1A5C67C2-38C3-4BA9-BA16-5E88FBB16589}"/>
    <cellStyle name="Comma 2 2 2 4 3 3 4 3" xfId="23568" xr:uid="{AE45A2EA-EC56-4E5A-959B-AA885E08FF27}"/>
    <cellStyle name="Comma 2 2 2 4 3 3 5" xfId="12202" xr:uid="{90A0D124-7F72-443F-AADC-244DE666266D}"/>
    <cellStyle name="Comma 2 2 2 4 3 3 5 2" xfId="24947" xr:uid="{FEA8F075-E99A-4050-B25A-34C7211BF7FC}"/>
    <cellStyle name="Comma 2 2 2 4 3 3 6" xfId="22117" xr:uid="{12781F41-5465-435A-AB04-9E8B6AD34C2B}"/>
    <cellStyle name="Comma 2 2 2 4 3 4" xfId="2430" xr:uid="{59DE9028-A420-4E15-9E8C-DF50A7752C97}"/>
    <cellStyle name="Comma 2 2 2 4 3 4 2" xfId="7793" xr:uid="{193F1C53-E5A4-4B4D-A673-842872C23F13}"/>
    <cellStyle name="Comma 2 2 2 4 3 4 2 2" xfId="18106" xr:uid="{5D2C03F1-9BF8-4C43-88CF-6B31318BB8B4}"/>
    <cellStyle name="Comma 2 2 2 4 3 4 2 2 2" xfId="26561" xr:uid="{D49F1297-6528-4FA0-B0DE-952A9A60C1D9}"/>
    <cellStyle name="Comma 2 2 2 4 3 4 2 3" xfId="23806" xr:uid="{6FC5ADA0-36A9-4550-91F0-C5EE1374A612}"/>
    <cellStyle name="Comma 2 2 2 4 3 4 3" xfId="12953" xr:uid="{C5028216-64CD-4EA2-AEFF-76F0DC9001EF}"/>
    <cellStyle name="Comma 2 2 2 4 3 4 3 2" xfId="25185" xr:uid="{C4CD2ACA-9B95-4852-9B83-C6B9593EF4B5}"/>
    <cellStyle name="Comma 2 2 2 4 3 4 4" xfId="22356" xr:uid="{0126EF91-8F35-48C0-AEFC-A1E6953AE7F8}"/>
    <cellStyle name="Comma 2 2 2 4 3 5" xfId="5319" xr:uid="{4E65E716-6669-4B0D-B63D-AB33A51D8593}"/>
    <cellStyle name="Comma 2 2 2 4 3 5 2" xfId="10657" xr:uid="{D418C01A-00E1-49FC-A360-2B84A1B31831}"/>
    <cellStyle name="Comma 2 2 2 4 3 5 2 2" xfId="20970" xr:uid="{50501B45-BAA0-4CBF-AA27-C19C8CFA0CDC}"/>
    <cellStyle name="Comma 2 2 2 4 3 5 2 2 2" xfId="27287" xr:uid="{7EBFC4B9-C7F0-4E32-9C1D-3AF27B9E1CAA}"/>
    <cellStyle name="Comma 2 2 2 4 3 5 2 3" xfId="24532" xr:uid="{E442E1BD-612F-4DAB-8FA5-859902DE5AD1}"/>
    <cellStyle name="Comma 2 2 2 4 3 5 3" xfId="15817" xr:uid="{5CBE0EB2-D7DE-4BBB-B8AF-07386D31283A}"/>
    <cellStyle name="Comma 2 2 2 4 3 5 3 2" xfId="25911" xr:uid="{B97C7003-7E8B-4DEC-8C06-AE9619855D3B}"/>
    <cellStyle name="Comma 2 2 2 4 3 5 4" xfId="23096" xr:uid="{ACF43677-812C-4B8F-8019-66B36925DB9C}"/>
    <cellStyle name="Comma 2 2 2 4 3 6" xfId="6249" xr:uid="{B02A2281-2612-4DD6-A777-4A324C600943}"/>
    <cellStyle name="Comma 2 2 2 4 3 6 2" xfId="16562" xr:uid="{1CD1042E-B52C-4DA6-90DA-06459DD8C505}"/>
    <cellStyle name="Comma 2 2 2 4 3 6 2 2" xfId="26110" xr:uid="{6414B3D6-0BBA-4B5A-B204-55CCBE6C5EE0}"/>
    <cellStyle name="Comma 2 2 2 4 3 6 3" xfId="23355" xr:uid="{C81704CD-4876-42B5-8504-66B97475DF66}"/>
    <cellStyle name="Comma 2 2 2 4 3 7" xfId="11409" xr:uid="{5F944F25-F285-4F66-95A1-C016FACA3B31}"/>
    <cellStyle name="Comma 2 2 2 4 3 7 2" xfId="24734" xr:uid="{6D2A77F8-5CA6-4E57-9A42-0F34A0E2D0FA}"/>
    <cellStyle name="Comma 2 2 2 4 3 8" xfId="21737" xr:uid="{D520FEAD-B26B-4CFC-925B-6CE3E8EB2662}"/>
    <cellStyle name="Comma 2 2 2 4 4" xfId="629" xr:uid="{D1F0C6EF-FB61-48B5-8307-E72B7F8ED469}"/>
    <cellStyle name="Comma 2 2 2 4 4 2" xfId="1642" xr:uid="{BAE33A49-ACF0-4FC2-828D-5FA4299CE483}"/>
    <cellStyle name="Comma 2 2 2 4 4 2 2" xfId="3408" xr:uid="{D16F21FA-1304-4E31-9DA0-06AD2ECD9822}"/>
    <cellStyle name="Comma 2 2 2 4 4 2 2 2" xfId="8761" xr:uid="{F1DC1038-C350-4387-BBF1-B396C5596BBA}"/>
    <cellStyle name="Comma 2 2 2 4 4 2 2 2 2" xfId="19074" xr:uid="{BA5B30E2-AB22-4F49-A5CF-CFEFBE87BBC8}"/>
    <cellStyle name="Comma 2 2 2 4 4 2 2 2 2 2" xfId="26783" xr:uid="{D892F8D9-430E-4428-BE15-8E21361E0EA7}"/>
    <cellStyle name="Comma 2 2 2 4 4 2 2 2 3" xfId="24028" xr:uid="{4A41987B-102C-4492-BF3B-F636700581E7}"/>
    <cellStyle name="Comma 2 2 2 4 4 2 2 3" xfId="13921" xr:uid="{01423A8E-CCAB-469F-93F5-81409B20C130}"/>
    <cellStyle name="Comma 2 2 2 4 4 2 2 3 2" xfId="25407" xr:uid="{AE2E876E-B0A1-4209-B9C3-C5D30B3B2999}"/>
    <cellStyle name="Comma 2 2 2 4 4 2 2 4" xfId="22585" xr:uid="{BE88B6D3-EA47-4243-BCB7-03765D63865B}"/>
    <cellStyle name="Comma 2 2 2 4 4 2 3" xfId="4393" xr:uid="{85512C49-3D0C-48D1-8412-9F072BAC4DB5}"/>
    <cellStyle name="Comma 2 2 2 4 4 2 3 2" xfId="9737" xr:uid="{F230484A-155A-40AD-B4CC-7CD67AB47A69}"/>
    <cellStyle name="Comma 2 2 2 4 4 2 3 2 2" xfId="20050" xr:uid="{08124156-B7F2-41C4-8427-A7EED91A1DA7}"/>
    <cellStyle name="Comma 2 2 2 4 4 2 3 2 2 2" xfId="27045" xr:uid="{234E5B82-439B-465D-BE3E-3FCE65558264}"/>
    <cellStyle name="Comma 2 2 2 4 4 2 3 2 3" xfId="24290" xr:uid="{65F2868D-67D3-4383-A408-0AEDDE35985F}"/>
    <cellStyle name="Comma 2 2 2 4 4 2 3 3" xfId="14897" xr:uid="{10187DDE-5440-40F2-A90B-B2FB9CE59F5D}"/>
    <cellStyle name="Comma 2 2 2 4 4 2 3 3 2" xfId="25669" xr:uid="{0126A084-48B1-4625-93F8-B2E20486ECC2}"/>
    <cellStyle name="Comma 2 2 2 4 4 2 3 4" xfId="22852" xr:uid="{8162DBA1-DF7A-45CA-A79E-94F87C0DDA8B}"/>
    <cellStyle name="Comma 2 2 2 4 4 2 4" xfId="7044" xr:uid="{1FBB6CE3-A701-422F-AE17-650125E3D709}"/>
    <cellStyle name="Comma 2 2 2 4 4 2 4 2" xfId="17357" xr:uid="{E129A375-D40F-4A06-B3EE-64FECA396E8E}"/>
    <cellStyle name="Comma 2 2 2 4 4 2 4 2 2" xfId="26325" xr:uid="{8F84C980-18E3-4162-B4A1-485CAB30B981}"/>
    <cellStyle name="Comma 2 2 2 4 4 2 4 3" xfId="23570" xr:uid="{E2833C9C-C718-4D50-9973-1AA9205129F8}"/>
    <cellStyle name="Comma 2 2 2 4 4 2 5" xfId="12204" xr:uid="{C0A5B0C5-796F-409E-8E88-FBF7E34E398A}"/>
    <cellStyle name="Comma 2 2 2 4 4 2 5 2" xfId="24949" xr:uid="{2E3FEFB3-707F-4467-98FE-14BA11583A67}"/>
    <cellStyle name="Comma 2 2 2 4 4 2 6" xfId="22119" xr:uid="{244C0AA4-F633-4F5C-97C6-6A76D4174B43}"/>
    <cellStyle name="Comma 2 2 2 4 4 3" xfId="2428" xr:uid="{05B75BAD-7EA3-4E9D-8D39-4BE28F7D95BF}"/>
    <cellStyle name="Comma 2 2 2 4 4 3 2" xfId="7791" xr:uid="{ECF8529B-2BD5-491B-B807-B3679BD29713}"/>
    <cellStyle name="Comma 2 2 2 4 4 3 2 2" xfId="18104" xr:uid="{3AC0C1B9-68A5-4277-A36E-F3D82C644BD9}"/>
    <cellStyle name="Comma 2 2 2 4 4 3 2 2 2" xfId="26559" xr:uid="{F60D59AF-BCF1-406D-97E7-2C183BF3431D}"/>
    <cellStyle name="Comma 2 2 2 4 4 3 2 3" xfId="23804" xr:uid="{864D707A-5DF6-499F-BF5D-106FA55B8681}"/>
    <cellStyle name="Comma 2 2 2 4 4 3 3" xfId="12951" xr:uid="{54F0025D-615B-48D0-8F78-FC2000D93F42}"/>
    <cellStyle name="Comma 2 2 2 4 4 3 3 2" xfId="25183" xr:uid="{7DEE1212-6430-4DD6-82EB-A03A190386D9}"/>
    <cellStyle name="Comma 2 2 2 4 4 3 4" xfId="22354" xr:uid="{516E1D8F-4F5F-400A-8268-8F01CC51A368}"/>
    <cellStyle name="Comma 2 2 2 4 4 4" xfId="5321" xr:uid="{5DEF0738-5510-4829-98F3-5CC6137013A7}"/>
    <cellStyle name="Comma 2 2 2 4 4 4 2" xfId="10659" xr:uid="{D9C8FB53-38EE-41D9-842B-CE05F4FC485B}"/>
    <cellStyle name="Comma 2 2 2 4 4 4 2 2" xfId="20972" xr:uid="{6E49E5F3-809A-4829-BC57-B9CA058AAA10}"/>
    <cellStyle name="Comma 2 2 2 4 4 4 2 2 2" xfId="27289" xr:uid="{C0D6C507-6F3E-4A2B-8D9F-D38CC8140D6E}"/>
    <cellStyle name="Comma 2 2 2 4 4 4 2 3" xfId="24534" xr:uid="{0F3E49F8-F13A-4A2B-B3F0-A7650AFB4C60}"/>
    <cellStyle name="Comma 2 2 2 4 4 4 3" xfId="15819" xr:uid="{46A9380E-4ABC-4FF8-8C60-D83FA42585B9}"/>
    <cellStyle name="Comma 2 2 2 4 4 4 3 2" xfId="25913" xr:uid="{9201F65A-62C3-416B-8FA5-3637EFB83FD4}"/>
    <cellStyle name="Comma 2 2 2 4 4 4 4" xfId="23098" xr:uid="{181960BF-CF77-4525-95DE-EAA34446EC82}"/>
    <cellStyle name="Comma 2 2 2 4 4 5" xfId="6251" xr:uid="{CB42BC69-2715-415B-A4CB-02E4B02BE40C}"/>
    <cellStyle name="Comma 2 2 2 4 4 5 2" xfId="16564" xr:uid="{2A7B742A-05F5-45A4-B39D-77302CB3898F}"/>
    <cellStyle name="Comma 2 2 2 4 4 5 2 2" xfId="26112" xr:uid="{2FEFBB2C-4838-4B07-808A-DB8D6B0D9414}"/>
    <cellStyle name="Comma 2 2 2 4 4 5 3" xfId="23357" xr:uid="{2886C28F-3D21-4815-A5EF-1B031B0520D8}"/>
    <cellStyle name="Comma 2 2 2 4 4 6" xfId="11411" xr:uid="{B13D5D20-02FE-42FC-B23D-AB380454B86E}"/>
    <cellStyle name="Comma 2 2 2 4 4 6 2" xfId="24736" xr:uid="{8CD04A3B-BFF7-489A-98B7-9BF51F5F29E2}"/>
    <cellStyle name="Comma 2 2 2 4 4 7" xfId="21739" xr:uid="{6AFB6C73-930E-4509-8C04-4B19E87ED50E}"/>
    <cellStyle name="Comma 2 2 2 4 5" xfId="1422" xr:uid="{E4DC225B-867F-41B2-8120-F728C4807F46}"/>
    <cellStyle name="Comma 2 2 2 4 5 2" xfId="2316" xr:uid="{A9AB0F47-6051-4F2E-A9F6-8E3122FCFE32}"/>
    <cellStyle name="Comma 2 2 2 4 5 2 2" xfId="4059" xr:uid="{04809B42-D99E-4743-9DAD-FED5493AC5B6}"/>
    <cellStyle name="Comma 2 2 2 4 5 2 2 2" xfId="9412" xr:uid="{0AD807C1-C432-4016-89DB-F2DB4ADF2B76}"/>
    <cellStyle name="Comma 2 2 2 4 5 2 2 2 2" xfId="19725" xr:uid="{4CE1F3D8-15F6-43D2-AFEB-EDF5AD87C9FD}"/>
    <cellStyle name="Comma 2 2 2 4 5 2 2 2 2 2" xfId="26941" xr:uid="{20FDE757-805B-4B48-A12F-31DFA1735493}"/>
    <cellStyle name="Comma 2 2 2 4 5 2 2 2 3" xfId="24186" xr:uid="{AA958262-A980-4425-BEC8-AF0CFF13D79A}"/>
    <cellStyle name="Comma 2 2 2 4 5 2 2 3" xfId="14572" xr:uid="{D219C9E7-8201-4B72-9FC9-76D64A87EB78}"/>
    <cellStyle name="Comma 2 2 2 4 5 2 2 3 2" xfId="25565" xr:uid="{3ABBE6D9-1A03-4DE5-A58D-C7A7795FB0A3}"/>
    <cellStyle name="Comma 2 2 2 4 5 2 2 4" xfId="22743" xr:uid="{ACB25ABA-9373-447C-9734-CAD2BC994ED2}"/>
    <cellStyle name="Comma 2 2 2 4 5 2 3" xfId="5044" xr:uid="{E475E439-93D7-4831-969B-C722FCB8893E}"/>
    <cellStyle name="Comma 2 2 2 4 5 2 3 2" xfId="10388" xr:uid="{D9AF7D42-13BD-4D84-840A-AF16B8E58725}"/>
    <cellStyle name="Comma 2 2 2 4 5 2 3 2 2" xfId="20701" xr:uid="{FF96FE1F-8E26-4E1F-91A1-F47AA059A89A}"/>
    <cellStyle name="Comma 2 2 2 4 5 2 3 2 2 2" xfId="27203" xr:uid="{5F243F83-D9AA-4C58-8639-0D00B9ED94DB}"/>
    <cellStyle name="Comma 2 2 2 4 5 2 3 2 3" xfId="24448" xr:uid="{D5A29907-58ED-424C-8FE4-0D740F918ECF}"/>
    <cellStyle name="Comma 2 2 2 4 5 2 3 3" xfId="15548" xr:uid="{AAF7F65A-EDCD-4CC1-B6B9-211E90D4D134}"/>
    <cellStyle name="Comma 2 2 2 4 5 2 3 3 2" xfId="25827" xr:uid="{F778ABB4-D9E8-4A72-9262-903F67F2CA54}"/>
    <cellStyle name="Comma 2 2 2 4 5 2 3 4" xfId="23010" xr:uid="{44B2E9FB-C762-48A2-8CEC-489D4B9C7949}"/>
    <cellStyle name="Comma 2 2 2 4 5 2 4" xfId="7695" xr:uid="{BDFD6B9B-9DDD-45A9-B196-864AF83861FF}"/>
    <cellStyle name="Comma 2 2 2 4 5 2 4 2" xfId="18008" xr:uid="{8CA7165D-A7A9-428C-8EBE-8CE0D892B22F}"/>
    <cellStyle name="Comma 2 2 2 4 5 2 4 2 2" xfId="26483" xr:uid="{92789C5F-0D10-482E-A6E3-B9598B6F6841}"/>
    <cellStyle name="Comma 2 2 2 4 5 2 4 3" xfId="23728" xr:uid="{C9E4834B-97DC-4F91-940E-A73AD2E5DDF3}"/>
    <cellStyle name="Comma 2 2 2 4 5 2 5" xfId="12855" xr:uid="{C1337C1C-D60E-4175-A2E6-ACA16591D044}"/>
    <cellStyle name="Comma 2 2 2 4 5 2 5 2" xfId="25107" xr:uid="{201B8B31-E7D7-4D3F-83F6-0C9684A8F450}"/>
    <cellStyle name="Comma 2 2 2 4 5 2 6" xfId="22278" xr:uid="{303A616B-8219-45D2-95DE-D1BC257CDC39}"/>
    <cellStyle name="Comma 2 2 2 4 5 3" xfId="3213" xr:uid="{D5FA6D54-071B-4715-9C66-39044DA0562C}"/>
    <cellStyle name="Comma 2 2 2 4 5 3 2" xfId="8566" xr:uid="{8F4738F4-FF03-4E50-8EBB-7ED84816B880}"/>
    <cellStyle name="Comma 2 2 2 4 5 3 2 2" xfId="18879" xr:uid="{40240D4A-E0B9-4451-BE41-0C3BD2C2B41A}"/>
    <cellStyle name="Comma 2 2 2 4 5 3 2 2 2" xfId="26717" xr:uid="{5F37DDF1-7CD9-4876-A305-1EAA36475286}"/>
    <cellStyle name="Comma 2 2 2 4 5 3 2 3" xfId="23962" xr:uid="{97320CB1-F0F5-4330-9E87-EFA53E2FFC51}"/>
    <cellStyle name="Comma 2 2 2 4 5 3 3" xfId="13726" xr:uid="{9F7C21AD-24A7-4429-89F9-3E3FD944872C}"/>
    <cellStyle name="Comma 2 2 2 4 5 3 3 2" xfId="25341" xr:uid="{06FE892B-B0C8-4243-93A1-FF23180A3B66}"/>
    <cellStyle name="Comma 2 2 2 4 5 3 4" xfId="22519" xr:uid="{6551A3AA-8561-4C8A-AC13-789871D90C15}"/>
    <cellStyle name="Comma 2 2 2 4 5 4" xfId="4198" xr:uid="{07E38572-FD1C-46BE-8E9B-9E471563E728}"/>
    <cellStyle name="Comma 2 2 2 4 5 4 2" xfId="9542" xr:uid="{4A77C012-7C3F-4F4B-8AFD-B59935343623}"/>
    <cellStyle name="Comma 2 2 2 4 5 4 2 2" xfId="19855" xr:uid="{0983BF36-5356-401C-B3AA-26FB4053F0A6}"/>
    <cellStyle name="Comma 2 2 2 4 5 4 2 2 2" xfId="26979" xr:uid="{86F1F241-6D2E-4687-AE49-04A4628F8351}"/>
    <cellStyle name="Comma 2 2 2 4 5 4 2 3" xfId="24224" xr:uid="{9BA3BED0-5354-4EE7-8FCD-F7737B8DE332}"/>
    <cellStyle name="Comma 2 2 2 4 5 4 3" xfId="14702" xr:uid="{DF8B71FD-1373-428F-AAA8-10162194912C}"/>
    <cellStyle name="Comma 2 2 2 4 5 4 3 2" xfId="25603" xr:uid="{06AF141B-C155-48F0-A93F-6BA3696426F0}"/>
    <cellStyle name="Comma 2 2 2 4 5 4 4" xfId="22786" xr:uid="{EA18DA33-AAB7-4AC2-98E7-D6C5E3889AF7}"/>
    <cellStyle name="Comma 2 2 2 4 5 5" xfId="6849" xr:uid="{7CFE43F8-B517-4798-9789-728C9488C489}"/>
    <cellStyle name="Comma 2 2 2 4 5 5 2" xfId="17162" xr:uid="{8A6006B8-A371-4581-B3B0-FE792CB88516}"/>
    <cellStyle name="Comma 2 2 2 4 5 5 2 2" xfId="26259" xr:uid="{8DB33AF9-7C85-49BB-81BB-6E61A7168FE9}"/>
    <cellStyle name="Comma 2 2 2 4 5 5 3" xfId="23504" xr:uid="{D3DE7754-AC8C-4B60-B048-662D337639ED}"/>
    <cellStyle name="Comma 2 2 2 4 5 6" xfId="12009" xr:uid="{69BCADEF-F035-4356-ABB5-927636BFB5CC}"/>
    <cellStyle name="Comma 2 2 2 4 5 6 2" xfId="24883" xr:uid="{5365DB5D-723A-41A1-8A48-B1DCFFDEF240}"/>
    <cellStyle name="Comma 2 2 2 4 5 7" xfId="22033" xr:uid="{3B3D40BD-4E5C-4B22-A100-1AC08EEC092D}"/>
    <cellStyle name="Comma 2 2 2 4 6" xfId="1609" xr:uid="{F7175704-545A-4DAD-AE7F-A82F739825A0}"/>
    <cellStyle name="Comma 2 2 2 4 6 2" xfId="3375" xr:uid="{A9FFD5C5-3CF6-42AB-B03E-61A6EA143F5F}"/>
    <cellStyle name="Comma 2 2 2 4 6 2 2" xfId="8728" xr:uid="{0704E3D9-02A2-4F1C-954C-C084BAF9F5C5}"/>
    <cellStyle name="Comma 2 2 2 4 6 2 2 2" xfId="19041" xr:uid="{112CD7BB-9A01-4865-8AC4-FAB5EBA9A534}"/>
    <cellStyle name="Comma 2 2 2 4 6 2 2 2 2" xfId="26759" xr:uid="{6D4C9D92-9F0C-4BFC-AF85-285720099560}"/>
    <cellStyle name="Comma 2 2 2 4 6 2 2 3" xfId="24004" xr:uid="{CBB2662C-CF61-4C2F-89D6-C15541EA6384}"/>
    <cellStyle name="Comma 2 2 2 4 6 2 3" xfId="13888" xr:uid="{A4A360A6-0DEC-4585-BF76-E07C4C465D7F}"/>
    <cellStyle name="Comma 2 2 2 4 6 2 3 2" xfId="25383" xr:uid="{7C226F2C-69BA-42DD-B6BB-08DA30651149}"/>
    <cellStyle name="Comma 2 2 2 4 6 2 4" xfId="22561" xr:uid="{8D10B942-2A67-4102-B621-121FE215D6C8}"/>
    <cellStyle name="Comma 2 2 2 4 6 3" xfId="4360" xr:uid="{EF1CC6D5-89BE-4D17-8A65-B2E139416412}"/>
    <cellStyle name="Comma 2 2 2 4 6 3 2" xfId="9704" xr:uid="{93BDF5FD-8730-46D0-B506-329EC3BF4B46}"/>
    <cellStyle name="Comma 2 2 2 4 6 3 2 2" xfId="20017" xr:uid="{FD38D435-A1F4-4BE3-A25A-F2163B50CD32}"/>
    <cellStyle name="Comma 2 2 2 4 6 3 2 2 2" xfId="27021" xr:uid="{D9815BCF-7757-4177-8880-4E84B3775097}"/>
    <cellStyle name="Comma 2 2 2 4 6 3 2 3" xfId="24266" xr:uid="{AACF2B6E-DCCD-4A85-8D94-A97A62079C10}"/>
    <cellStyle name="Comma 2 2 2 4 6 3 3" xfId="14864" xr:uid="{E2599409-305B-41BE-8806-6F56623115D0}"/>
    <cellStyle name="Comma 2 2 2 4 6 3 3 2" xfId="25645" xr:uid="{60363F61-0F35-4511-B9BF-E706ACD909C9}"/>
    <cellStyle name="Comma 2 2 2 4 6 3 4" xfId="22828" xr:uid="{095B8C60-157F-4909-8084-4268AFCE9F2E}"/>
    <cellStyle name="Comma 2 2 2 4 6 4" xfId="7011" xr:uid="{AF189C2D-62E6-4041-B8C4-BE8F77B53C89}"/>
    <cellStyle name="Comma 2 2 2 4 6 4 2" xfId="17324" xr:uid="{6F5CA38A-430B-467B-819B-753F070D855E}"/>
    <cellStyle name="Comma 2 2 2 4 6 4 2 2" xfId="26301" xr:uid="{6455A70F-4B84-4935-9347-3811E1AE12A5}"/>
    <cellStyle name="Comma 2 2 2 4 6 4 3" xfId="23546" xr:uid="{F280E6FA-BD83-41A1-9E7A-24F6D420E2F1}"/>
    <cellStyle name="Comma 2 2 2 4 6 5" xfId="12171" xr:uid="{F339BA34-883F-42CD-A67C-7CF8C1D89B42}"/>
    <cellStyle name="Comma 2 2 2 4 6 5 2" xfId="24925" xr:uid="{144057E1-F9CF-41E1-A074-F36C1E32B36C}"/>
    <cellStyle name="Comma 2 2 2 4 6 6" xfId="22095" xr:uid="{E0024CA4-27CB-4635-AC05-2D9AD0EDF647}"/>
    <cellStyle name="Comma 2 2 2 4 7" xfId="2547" xr:uid="{46E0CF5E-B98F-44DD-98D9-C373C9DD8456}"/>
    <cellStyle name="Comma 2 2 2 4 7 2" xfId="7910" xr:uid="{92E64F3B-E8BB-43FA-90D6-B2DB5576E23C}"/>
    <cellStyle name="Comma 2 2 2 4 7 2 2" xfId="18223" xr:uid="{0687B3D5-D859-4C74-A653-79AB639BAA1D}"/>
    <cellStyle name="Comma 2 2 2 4 7 2 2 2" xfId="26605" xr:uid="{262F2266-BB0E-4A30-A574-576EB4C869E5}"/>
    <cellStyle name="Comma 2 2 2 4 7 2 3" xfId="23850" xr:uid="{D877DDB9-3AF3-43FF-A859-5B7DD15BE19A}"/>
    <cellStyle name="Comma 2 2 2 4 7 3" xfId="13070" xr:uid="{E241117D-8A1C-474D-A90F-69566B9F9632}"/>
    <cellStyle name="Comma 2 2 2 4 7 3 2" xfId="25229" xr:uid="{877D83A7-9A16-4BF9-B2D6-4847CF4F044E}"/>
    <cellStyle name="Comma 2 2 2 4 7 4" xfId="22400" xr:uid="{39154ED5-9E41-4656-8CD4-97BAA8AFA44B}"/>
    <cellStyle name="Comma 2 2 2 4 8" xfId="5178" xr:uid="{F02D56EF-951C-4457-8021-EA93F7D255B5}"/>
    <cellStyle name="Comma 2 2 2 4 8 2" xfId="10516" xr:uid="{4A1B5E5E-2B3A-4640-9279-9E5C2F771B47}"/>
    <cellStyle name="Comma 2 2 2 4 8 2 2" xfId="20829" xr:uid="{61A94658-0B50-4605-8030-F52BDEE2A40B}"/>
    <cellStyle name="Comma 2 2 2 4 8 2 2 2" xfId="27239" xr:uid="{A06CC29A-FAA9-4059-BBAE-79904FAE18B6}"/>
    <cellStyle name="Comma 2 2 2 4 8 2 3" xfId="24484" xr:uid="{7EF91993-1F4E-4275-8DB8-639E5BB90CDB}"/>
    <cellStyle name="Comma 2 2 2 4 8 3" xfId="15676" xr:uid="{8E25E722-4648-4DD5-ADFB-0A2054A1D2A8}"/>
    <cellStyle name="Comma 2 2 2 4 8 3 2" xfId="25863" xr:uid="{0EAE21E9-B9C3-4CAE-A245-4C3DFFDA6C83}"/>
    <cellStyle name="Comma 2 2 2 4 8 4" xfId="23048" xr:uid="{A0ACE908-B197-470A-A6E7-BE9718C68196}"/>
    <cellStyle name="Comma 2 2 2 4 9" xfId="6107" xr:uid="{129E8DE1-3584-4DEE-9723-67CA553F4606}"/>
    <cellStyle name="Comma 2 2 2 4 9 2" xfId="16420" xr:uid="{AD531827-16B6-4BFD-AD33-8F4CF31CC4BF}"/>
    <cellStyle name="Comma 2 2 2 4 9 2 2" xfId="26061" xr:uid="{F7AE2367-78C5-43DD-BBA7-A53832246A51}"/>
    <cellStyle name="Comma 2 2 2 4 9 3" xfId="23306" xr:uid="{5124DED3-F329-4E9F-904E-ED0E2CD23C42}"/>
    <cellStyle name="Comma 2 2 2 5" xfId="477" xr:uid="{CEA55257-7E70-4B7E-86D4-1B927B59C5D7}"/>
    <cellStyle name="Comma 2 2 2 5 2" xfId="630" xr:uid="{68D161C1-64B5-44BD-BB30-7164DA370884}"/>
    <cellStyle name="Comma 2 2 2 5 2 2" xfId="1644" xr:uid="{6E2453A7-4ED9-4A4E-A1F3-535C2FC71060}"/>
    <cellStyle name="Comma 2 2 2 5 2 2 2" xfId="3410" xr:uid="{EA584D59-76F9-489D-9343-560EA83E1FA6}"/>
    <cellStyle name="Comma 2 2 2 5 2 2 2 2" xfId="8763" xr:uid="{F1A6A740-9C3A-4CF1-A3F9-03B83C0F1E72}"/>
    <cellStyle name="Comma 2 2 2 5 2 2 2 2 2" xfId="19076" xr:uid="{1A791696-FEEC-4638-B8EF-A5D6FF818C0B}"/>
    <cellStyle name="Comma 2 2 2 5 2 2 2 2 2 2" xfId="26785" xr:uid="{724F5C06-E012-4BAF-A817-1270F19D9D3C}"/>
    <cellStyle name="Comma 2 2 2 5 2 2 2 2 3" xfId="24030" xr:uid="{091175BE-E498-49D2-AD01-BFAB65A1BE00}"/>
    <cellStyle name="Comma 2 2 2 5 2 2 2 3" xfId="13923" xr:uid="{C07E2885-E344-4806-B20B-04CD67225417}"/>
    <cellStyle name="Comma 2 2 2 5 2 2 2 3 2" xfId="25409" xr:uid="{1EBF0A72-5243-4E18-BAA3-19EC31F39D8E}"/>
    <cellStyle name="Comma 2 2 2 5 2 2 2 4" xfId="22587" xr:uid="{80712D92-0C20-407C-BFDC-F5F1F2C5B05F}"/>
    <cellStyle name="Comma 2 2 2 5 2 2 3" xfId="4395" xr:uid="{913C455E-E453-40FB-933C-378E459B933F}"/>
    <cellStyle name="Comma 2 2 2 5 2 2 3 2" xfId="9739" xr:uid="{C98BC275-F988-459D-A26A-89D700E17C12}"/>
    <cellStyle name="Comma 2 2 2 5 2 2 3 2 2" xfId="20052" xr:uid="{B77A9EB5-2BB8-4759-991D-3B474242A143}"/>
    <cellStyle name="Comma 2 2 2 5 2 2 3 2 2 2" xfId="27047" xr:uid="{068F8E4D-756D-45C5-83A3-FA45C622741F}"/>
    <cellStyle name="Comma 2 2 2 5 2 2 3 2 3" xfId="24292" xr:uid="{85DE5CF7-4F27-412E-BF13-0980EB0734C4}"/>
    <cellStyle name="Comma 2 2 2 5 2 2 3 3" xfId="14899" xr:uid="{4CCC48E3-ED00-45B8-976E-03146C296623}"/>
    <cellStyle name="Comma 2 2 2 5 2 2 3 3 2" xfId="25671" xr:uid="{A0F8CF91-708F-42E1-A179-4BE7AFD049C8}"/>
    <cellStyle name="Comma 2 2 2 5 2 2 3 4" xfId="22854" xr:uid="{55AA100A-9CC6-48F7-8FF8-59F4796A6D62}"/>
    <cellStyle name="Comma 2 2 2 5 2 2 4" xfId="7046" xr:uid="{936522CA-D582-40DF-B824-89C6F4D4D8ED}"/>
    <cellStyle name="Comma 2 2 2 5 2 2 4 2" xfId="17359" xr:uid="{216758BE-A94F-4CE4-9B27-978336A33D39}"/>
    <cellStyle name="Comma 2 2 2 5 2 2 4 2 2" xfId="26327" xr:uid="{54A03228-394F-4F27-9EF0-D4536902F64C}"/>
    <cellStyle name="Comma 2 2 2 5 2 2 4 3" xfId="23572" xr:uid="{CF4509ED-4DF7-473A-949F-62F9496B2F26}"/>
    <cellStyle name="Comma 2 2 2 5 2 2 5" xfId="12206" xr:uid="{7E9373EB-DD97-4DAC-96FD-AC0B345B3CF1}"/>
    <cellStyle name="Comma 2 2 2 5 2 2 5 2" xfId="24951" xr:uid="{361D4492-BA17-4083-AF87-29CB06AD288E}"/>
    <cellStyle name="Comma 2 2 2 5 2 2 6" xfId="22121" xr:uid="{9DA20812-1C05-4F15-A0C2-0E644CA2677F}"/>
    <cellStyle name="Comma 2 2 2 5 2 3" xfId="2426" xr:uid="{07B00A97-C5E3-43D1-AEC9-2170F2EA715A}"/>
    <cellStyle name="Comma 2 2 2 5 2 3 2" xfId="7789" xr:uid="{2CEB46B9-EFF4-44AF-A7E3-1EF85B686E50}"/>
    <cellStyle name="Comma 2 2 2 5 2 3 2 2" xfId="18102" xr:uid="{0AC3A6AC-02A1-4580-8C05-0D5341E9CF45}"/>
    <cellStyle name="Comma 2 2 2 5 2 3 2 2 2" xfId="26557" xr:uid="{64C17623-9B35-44E3-B929-4AA54F83F31C}"/>
    <cellStyle name="Comma 2 2 2 5 2 3 2 3" xfId="23802" xr:uid="{DA5938B1-740F-4517-8C5E-5CEB78ACACB3}"/>
    <cellStyle name="Comma 2 2 2 5 2 3 3" xfId="12949" xr:uid="{4E4867A4-453A-4E51-9C01-9C9851C327CF}"/>
    <cellStyle name="Comma 2 2 2 5 2 3 3 2" xfId="25181" xr:uid="{B894C47C-77D1-45C6-AA31-79B0187D7980}"/>
    <cellStyle name="Comma 2 2 2 5 2 3 4" xfId="22352" xr:uid="{AC92D31B-005D-4EDB-BB5D-D9D0622AF874}"/>
    <cellStyle name="Comma 2 2 2 5 2 4" xfId="5322" xr:uid="{4AB99A6B-195D-449E-AC8E-11BC059633D8}"/>
    <cellStyle name="Comma 2 2 2 5 2 4 2" xfId="10660" xr:uid="{5F78AD3A-405B-4E41-8DDB-C44B4E89B8AF}"/>
    <cellStyle name="Comma 2 2 2 5 2 4 2 2" xfId="20973" xr:uid="{80BB2A1F-FD25-4CFA-9EE7-431FD81A3E44}"/>
    <cellStyle name="Comma 2 2 2 5 2 4 2 2 2" xfId="27290" xr:uid="{BB385E1C-1368-441A-B4FE-C9C5D85A750F}"/>
    <cellStyle name="Comma 2 2 2 5 2 4 2 3" xfId="24535" xr:uid="{17497063-4980-4C7F-9AEB-B3B29E643B61}"/>
    <cellStyle name="Comma 2 2 2 5 2 4 3" xfId="15820" xr:uid="{781E5912-7E46-4AF3-BA82-7515A88E769C}"/>
    <cellStyle name="Comma 2 2 2 5 2 4 3 2" xfId="25914" xr:uid="{BB3B9990-1A6D-48F4-9513-8DDAAEA1BC3B}"/>
    <cellStyle name="Comma 2 2 2 5 2 4 4" xfId="23099" xr:uid="{4DEA5F29-0369-4E86-8762-CD9013B6A999}"/>
    <cellStyle name="Comma 2 2 2 5 2 5" xfId="6252" xr:uid="{73FF72B4-0587-4EDD-AB31-A8365F9D3DCD}"/>
    <cellStyle name="Comma 2 2 2 5 2 5 2" xfId="16565" xr:uid="{55B11979-A92D-4C5D-9D41-B13E39EC46FC}"/>
    <cellStyle name="Comma 2 2 2 5 2 5 2 2" xfId="26113" xr:uid="{F32E73E9-34B5-4986-A15E-D5569CFDF32A}"/>
    <cellStyle name="Comma 2 2 2 5 2 5 3" xfId="23358" xr:uid="{50C619EE-1DB8-4249-9847-F2225E45D4A2}"/>
    <cellStyle name="Comma 2 2 2 5 2 6" xfId="11412" xr:uid="{8E36C420-4B9A-4A42-9F94-997908330C0D}"/>
    <cellStyle name="Comma 2 2 2 5 2 6 2" xfId="24737" xr:uid="{D19466CE-B2B4-4EEF-9054-AC1E1AD438FD}"/>
    <cellStyle name="Comma 2 2 2 5 2 7" xfId="21740" xr:uid="{CC71B4BC-F316-4B92-9EE4-EBF37F447575}"/>
    <cellStyle name="Comma 2 2 2 5 3" xfId="1643" xr:uid="{68F8A4B1-CB1B-4169-B3E3-83F6AC5F5727}"/>
    <cellStyle name="Comma 2 2 2 5 3 2" xfId="3409" xr:uid="{569C4D56-0555-46C1-BA1D-CFC5D5303783}"/>
    <cellStyle name="Comma 2 2 2 5 3 2 2" xfId="8762" xr:uid="{AAA311C8-EC41-406C-AA5A-C23C4DBEEE05}"/>
    <cellStyle name="Comma 2 2 2 5 3 2 2 2" xfId="19075" xr:uid="{37B64A2D-4A7B-474C-AA22-E85DBBDEEF0A}"/>
    <cellStyle name="Comma 2 2 2 5 3 2 2 2 2" xfId="26784" xr:uid="{8F8481F8-D5FD-4DEB-B33B-7B26CB33CB4A}"/>
    <cellStyle name="Comma 2 2 2 5 3 2 2 3" xfId="24029" xr:uid="{CEE3B316-348F-48A7-9256-2316BD032B37}"/>
    <cellStyle name="Comma 2 2 2 5 3 2 3" xfId="13922" xr:uid="{4167853C-4275-4F3E-B794-E21956E83757}"/>
    <cellStyle name="Comma 2 2 2 5 3 2 3 2" xfId="25408" xr:uid="{E86F4145-0CED-4C2E-83C0-C612C44D029D}"/>
    <cellStyle name="Comma 2 2 2 5 3 2 4" xfId="22586" xr:uid="{71FB6862-5FE6-4972-9BC8-303E4C55F93D}"/>
    <cellStyle name="Comma 2 2 2 5 3 3" xfId="4394" xr:uid="{3E794B90-5D8E-4D34-A15B-FB5F0BF5B628}"/>
    <cellStyle name="Comma 2 2 2 5 3 3 2" xfId="9738" xr:uid="{40FACB17-AA32-4074-A891-81A475F8225B}"/>
    <cellStyle name="Comma 2 2 2 5 3 3 2 2" xfId="20051" xr:uid="{34349394-57C0-4983-B3D6-8EC04837EF50}"/>
    <cellStyle name="Comma 2 2 2 5 3 3 2 2 2" xfId="27046" xr:uid="{8EC7DC11-3379-4B8A-BD6D-0C981E5FE254}"/>
    <cellStyle name="Comma 2 2 2 5 3 3 2 3" xfId="24291" xr:uid="{55B13633-26AF-425F-AE88-7C4E09E659BD}"/>
    <cellStyle name="Comma 2 2 2 5 3 3 3" xfId="14898" xr:uid="{5D79A7F8-9BE1-42AB-BBB2-2F5B4F634A80}"/>
    <cellStyle name="Comma 2 2 2 5 3 3 3 2" xfId="25670" xr:uid="{042FF063-C66D-4C39-950E-8358D937F241}"/>
    <cellStyle name="Comma 2 2 2 5 3 3 4" xfId="22853" xr:uid="{896326D1-E82B-44B9-BE88-83825FBDC71A}"/>
    <cellStyle name="Comma 2 2 2 5 3 4" xfId="7045" xr:uid="{655F2021-F4A9-473E-A8DB-8A66792489D9}"/>
    <cellStyle name="Comma 2 2 2 5 3 4 2" xfId="17358" xr:uid="{D7097DFC-7D2E-45CD-AD42-2B5755A64B8C}"/>
    <cellStyle name="Comma 2 2 2 5 3 4 2 2" xfId="26326" xr:uid="{73140019-0AD9-4CFD-853D-924A0D5615B8}"/>
    <cellStyle name="Comma 2 2 2 5 3 4 3" xfId="23571" xr:uid="{B3BC56E9-C59B-44A9-8ABD-D9DED262E6FE}"/>
    <cellStyle name="Comma 2 2 2 5 3 5" xfId="12205" xr:uid="{003E9E4B-B91F-4EBC-A0CF-6265826C76B9}"/>
    <cellStyle name="Comma 2 2 2 5 3 5 2" xfId="24950" xr:uid="{24F14DD3-F736-4CB9-9C8E-B21B42A904D7}"/>
    <cellStyle name="Comma 2 2 2 5 3 6" xfId="22120" xr:uid="{A48E2D7D-CCE0-45EE-8901-426C7D575C61}"/>
    <cellStyle name="Comma 2 2 2 5 4" xfId="2427" xr:uid="{DEB69B34-0967-4D35-BF30-BB12678D5DB4}"/>
    <cellStyle name="Comma 2 2 2 5 4 2" xfId="7790" xr:uid="{CE99671A-DF5F-4A66-B079-1A3345FB0980}"/>
    <cellStyle name="Comma 2 2 2 5 4 2 2" xfId="18103" xr:uid="{20554DD7-9A26-4968-B456-80679DDD2A22}"/>
    <cellStyle name="Comma 2 2 2 5 4 2 2 2" xfId="26558" xr:uid="{6F3B7E45-D528-4AE0-89FE-16CFC9103256}"/>
    <cellStyle name="Comma 2 2 2 5 4 2 3" xfId="23803" xr:uid="{7236DF99-AADF-4B4C-885E-53AD20EA35A2}"/>
    <cellStyle name="Comma 2 2 2 5 4 3" xfId="12950" xr:uid="{996F79BC-BBDD-4127-A2E6-2B49EED7CBB7}"/>
    <cellStyle name="Comma 2 2 2 5 4 3 2" xfId="25182" xr:uid="{19CF62A6-F803-4F40-BC9D-342FAC2363D0}"/>
    <cellStyle name="Comma 2 2 2 5 4 4" xfId="22353" xr:uid="{26C0A014-D648-4954-8149-6797B2BD388C}"/>
    <cellStyle name="Comma 2 2 2 5 5" xfId="5201" xr:uid="{4B6E31C3-FD26-4D25-8020-54C9411BA322}"/>
    <cellStyle name="Comma 2 2 2 5 5 2" xfId="10539" xr:uid="{5A2D0AC5-9FDC-4832-8FC6-2925C5C6C56D}"/>
    <cellStyle name="Comma 2 2 2 5 5 2 2" xfId="20852" xr:uid="{816F0FDA-EB78-4E13-A4F1-02948B6B6762}"/>
    <cellStyle name="Comma 2 2 2 5 5 2 2 2" xfId="27245" xr:uid="{62C73D34-8E03-491D-9D75-C945EFFA7E71}"/>
    <cellStyle name="Comma 2 2 2 5 5 2 3" xfId="24490" xr:uid="{68F75754-6928-46EA-A52F-1B82FFC81CD9}"/>
    <cellStyle name="Comma 2 2 2 5 5 3" xfId="15699" xr:uid="{A669FD7F-A833-424B-9D0B-96D8D9097103}"/>
    <cellStyle name="Comma 2 2 2 5 5 3 2" xfId="25869" xr:uid="{E9EFB3A0-36CA-4D87-A0E6-DF90BEDF4585}"/>
    <cellStyle name="Comma 2 2 2 5 5 4" xfId="23054" xr:uid="{126CD08D-4758-4B7D-82E3-5EF38E2FE5A9}"/>
    <cellStyle name="Comma 2 2 2 5 6" xfId="6131" xr:uid="{2F839985-1469-454E-A44F-FFFB0EF119D6}"/>
    <cellStyle name="Comma 2 2 2 5 6 2" xfId="16444" xr:uid="{B09B373A-9454-4B37-A1D4-B01C1F8A44D2}"/>
    <cellStyle name="Comma 2 2 2 5 6 2 2" xfId="26068" xr:uid="{66A2D020-B2A3-4833-8DDD-FDB4EC79233B}"/>
    <cellStyle name="Comma 2 2 2 5 6 3" xfId="23313" xr:uid="{EBD3F335-0605-4440-8BDA-EC4288C71E6A}"/>
    <cellStyle name="Comma 2 2 2 5 7" xfId="11291" xr:uid="{D56E9FB9-5A5B-4534-86C9-831D2DB92489}"/>
    <cellStyle name="Comma 2 2 2 5 7 2" xfId="24692" xr:uid="{61923481-B5F1-4732-939E-27115E8B300F}"/>
    <cellStyle name="Comma 2 2 2 5 8" xfId="21679" xr:uid="{4B3DEA66-090C-43F6-AF6E-C479A2152C91}"/>
    <cellStyle name="Comma 2 2 2 6" xfId="631" xr:uid="{1CA1637E-4526-4EE6-A1AC-405B6BDA26B4}"/>
    <cellStyle name="Comma 2 2 2 6 2" xfId="632" xr:uid="{6EC03898-2E8F-47EF-A1B9-64D41D02E1EE}"/>
    <cellStyle name="Comma 2 2 2 6 2 2" xfId="1646" xr:uid="{143C6A59-2F33-42E7-B168-65FE06BD4AE2}"/>
    <cellStyle name="Comma 2 2 2 6 2 2 2" xfId="3412" xr:uid="{9319D83E-CE6B-4E30-9C51-E796381881A9}"/>
    <cellStyle name="Comma 2 2 2 6 2 2 2 2" xfId="8765" xr:uid="{905EF2B4-373A-4950-89E1-C607618FF32A}"/>
    <cellStyle name="Comma 2 2 2 6 2 2 2 2 2" xfId="19078" xr:uid="{D08C687A-6EFC-4A19-915D-1749A4430C2B}"/>
    <cellStyle name="Comma 2 2 2 6 2 2 2 2 2 2" xfId="26787" xr:uid="{D3ECE023-B1E3-4EFB-A982-4F16E36136AF}"/>
    <cellStyle name="Comma 2 2 2 6 2 2 2 2 3" xfId="24032" xr:uid="{6742C2C4-F6EE-44E1-9A15-673C3E6CBC81}"/>
    <cellStyle name="Comma 2 2 2 6 2 2 2 3" xfId="13925" xr:uid="{CF0BE719-9767-486F-9E4B-D375509FD0F9}"/>
    <cellStyle name="Comma 2 2 2 6 2 2 2 3 2" xfId="25411" xr:uid="{521CAD8D-2312-4B1B-9ED1-B638BD4C911F}"/>
    <cellStyle name="Comma 2 2 2 6 2 2 2 4" xfId="22589" xr:uid="{22D9F50D-DD08-4CBA-A7E7-5B22B8936221}"/>
    <cellStyle name="Comma 2 2 2 6 2 2 3" xfId="4397" xr:uid="{A77859AB-C6C8-4946-B863-A4E540B61AA5}"/>
    <cellStyle name="Comma 2 2 2 6 2 2 3 2" xfId="9741" xr:uid="{971F448A-9BC9-468F-BFF0-A021A4B34E0A}"/>
    <cellStyle name="Comma 2 2 2 6 2 2 3 2 2" xfId="20054" xr:uid="{DF24B5E5-7C84-47BD-9B41-5AF1223A66A2}"/>
    <cellStyle name="Comma 2 2 2 6 2 2 3 2 2 2" xfId="27049" xr:uid="{4228B3E3-CC03-45B0-99FE-D8DE6DC34335}"/>
    <cellStyle name="Comma 2 2 2 6 2 2 3 2 3" xfId="24294" xr:uid="{7F6E4DA3-0322-4346-A53F-B895CAD884EB}"/>
    <cellStyle name="Comma 2 2 2 6 2 2 3 3" xfId="14901" xr:uid="{34A65DBF-A38E-4C97-80EE-AC9B6C27BE48}"/>
    <cellStyle name="Comma 2 2 2 6 2 2 3 3 2" xfId="25673" xr:uid="{F85895A5-26EB-4C00-AC1F-15E157A179F7}"/>
    <cellStyle name="Comma 2 2 2 6 2 2 3 4" xfId="22856" xr:uid="{68376A6A-C78A-4D01-BDC8-29F156FAE41C}"/>
    <cellStyle name="Comma 2 2 2 6 2 2 4" xfId="7048" xr:uid="{DCF5580C-C958-4B93-BA27-2B9EA19680B9}"/>
    <cellStyle name="Comma 2 2 2 6 2 2 4 2" xfId="17361" xr:uid="{A0219CE9-834F-46FA-973B-89B8699DF54F}"/>
    <cellStyle name="Comma 2 2 2 6 2 2 4 2 2" xfId="26329" xr:uid="{34372DA6-68E1-4BC2-AF9C-A869FA229A06}"/>
    <cellStyle name="Comma 2 2 2 6 2 2 4 3" xfId="23574" xr:uid="{8B3AAAF7-864E-4036-9A1F-A695A35CD293}"/>
    <cellStyle name="Comma 2 2 2 6 2 2 5" xfId="12208" xr:uid="{445690CF-7D76-4AB8-9BC4-68489D9B42D9}"/>
    <cellStyle name="Comma 2 2 2 6 2 2 5 2" xfId="24953" xr:uid="{B4F7EF0E-B2C6-4D5F-9A3B-26D027DF3E4D}"/>
    <cellStyle name="Comma 2 2 2 6 2 2 6" xfId="22123" xr:uid="{24DD3A8C-8200-4220-9570-719997D1315C}"/>
    <cellStyle name="Comma 2 2 2 6 2 3" xfId="2424" xr:uid="{C15600C5-3D89-4315-A35F-920710D50048}"/>
    <cellStyle name="Comma 2 2 2 6 2 3 2" xfId="7787" xr:uid="{56CD5CE8-CA49-41B2-BA2F-FC79C2FA2CF7}"/>
    <cellStyle name="Comma 2 2 2 6 2 3 2 2" xfId="18100" xr:uid="{807567AD-3A6B-46ED-9273-83E97D41754B}"/>
    <cellStyle name="Comma 2 2 2 6 2 3 2 2 2" xfId="26555" xr:uid="{2A7FA5AF-0CD7-4C19-A9F0-92C4F0D76066}"/>
    <cellStyle name="Comma 2 2 2 6 2 3 2 3" xfId="23800" xr:uid="{6DFD6F77-DDEB-458A-A87E-52D911443267}"/>
    <cellStyle name="Comma 2 2 2 6 2 3 3" xfId="12947" xr:uid="{5050CCA1-974E-4734-8A6F-AF30943E7AE8}"/>
    <cellStyle name="Comma 2 2 2 6 2 3 3 2" xfId="25179" xr:uid="{E35C65DB-6A52-4E8F-A52F-E488872B1DE0}"/>
    <cellStyle name="Comma 2 2 2 6 2 3 4" xfId="22350" xr:uid="{8218E843-C83F-4DD1-8471-5051727E4226}"/>
    <cellStyle name="Comma 2 2 2 6 2 4" xfId="5324" xr:uid="{B2848879-E80A-4FF8-8509-A3F39FADB154}"/>
    <cellStyle name="Comma 2 2 2 6 2 4 2" xfId="10662" xr:uid="{3BB8F20C-347D-4A11-B410-9F2D00CAD5D0}"/>
    <cellStyle name="Comma 2 2 2 6 2 4 2 2" xfId="20975" xr:uid="{E4543A35-84C3-4C6D-848D-7C532C3DEF42}"/>
    <cellStyle name="Comma 2 2 2 6 2 4 2 2 2" xfId="27292" xr:uid="{416C6E73-BE15-4035-B021-4A5388EB667A}"/>
    <cellStyle name="Comma 2 2 2 6 2 4 2 3" xfId="24537" xr:uid="{4F8618FD-610D-4325-9676-9EBBBE51987E}"/>
    <cellStyle name="Comma 2 2 2 6 2 4 3" xfId="15822" xr:uid="{BFFAEF70-B1E1-48CC-9132-8CE9054D8B9C}"/>
    <cellStyle name="Comma 2 2 2 6 2 4 3 2" xfId="25916" xr:uid="{815AE574-016E-4EEC-AA66-6FF5C2C73A07}"/>
    <cellStyle name="Comma 2 2 2 6 2 4 4" xfId="23101" xr:uid="{3A1C724A-31FE-4862-9C4F-D0CF0C1F4293}"/>
    <cellStyle name="Comma 2 2 2 6 2 5" xfId="6254" xr:uid="{CF3587DB-412D-4BFA-91EC-84BF79C72247}"/>
    <cellStyle name="Comma 2 2 2 6 2 5 2" xfId="16567" xr:uid="{98DF1D41-B499-4E93-9918-4A5793E7F035}"/>
    <cellStyle name="Comma 2 2 2 6 2 5 2 2" xfId="26115" xr:uid="{35E96870-92B7-40A5-A2F2-86D75008FA08}"/>
    <cellStyle name="Comma 2 2 2 6 2 5 3" xfId="23360" xr:uid="{7EBB68B3-A038-49D5-9AEF-AD8A5A4DAAEB}"/>
    <cellStyle name="Comma 2 2 2 6 2 6" xfId="11414" xr:uid="{A5E03EA0-373B-478D-9CBD-8FEF584CE934}"/>
    <cellStyle name="Comma 2 2 2 6 2 6 2" xfId="24739" xr:uid="{D33F0761-6D00-4981-8DFE-1A86E987168B}"/>
    <cellStyle name="Comma 2 2 2 6 2 7" xfId="21742" xr:uid="{5D2A6151-4B14-4170-AB1C-74BBEEF00C72}"/>
    <cellStyle name="Comma 2 2 2 6 3" xfId="1645" xr:uid="{4447EAD5-CA5C-4A30-827A-EE908E3AED05}"/>
    <cellStyle name="Comma 2 2 2 6 3 2" xfId="3411" xr:uid="{98E252BB-4425-43EA-9DA8-D29B007A527E}"/>
    <cellStyle name="Comma 2 2 2 6 3 2 2" xfId="8764" xr:uid="{BBFB4CC3-16DD-4742-B2A8-4F99656B36FB}"/>
    <cellStyle name="Comma 2 2 2 6 3 2 2 2" xfId="19077" xr:uid="{7F0FF9DB-B94A-45FF-A126-CCBE2140859B}"/>
    <cellStyle name="Comma 2 2 2 6 3 2 2 2 2" xfId="26786" xr:uid="{A7A41DD9-9A7A-4616-982C-822FA07939AC}"/>
    <cellStyle name="Comma 2 2 2 6 3 2 2 3" xfId="24031" xr:uid="{E4A879C0-1F72-4657-BF0F-248F34087FEB}"/>
    <cellStyle name="Comma 2 2 2 6 3 2 3" xfId="13924" xr:uid="{3762E5E3-F434-4672-9799-B2B67699EFDF}"/>
    <cellStyle name="Comma 2 2 2 6 3 2 3 2" xfId="25410" xr:uid="{90AF6CD2-4F0C-4D9F-97CD-5E5B4E9D95C5}"/>
    <cellStyle name="Comma 2 2 2 6 3 2 4" xfId="22588" xr:uid="{A1664B66-C19D-4DEA-947E-01F9B66D5077}"/>
    <cellStyle name="Comma 2 2 2 6 3 3" xfId="4396" xr:uid="{8DFE2572-D01C-4B16-80A6-1C0F6A805613}"/>
    <cellStyle name="Comma 2 2 2 6 3 3 2" xfId="9740" xr:uid="{022BEEF5-32EE-40D1-9F08-1650183DE914}"/>
    <cellStyle name="Comma 2 2 2 6 3 3 2 2" xfId="20053" xr:uid="{3AF549D5-EB39-4694-9295-F8FAD8ADE764}"/>
    <cellStyle name="Comma 2 2 2 6 3 3 2 2 2" xfId="27048" xr:uid="{86043346-1EDE-4ED8-89CC-0EA89E0F452B}"/>
    <cellStyle name="Comma 2 2 2 6 3 3 2 3" xfId="24293" xr:uid="{B401E122-A150-4C74-BB05-7796AF731E1F}"/>
    <cellStyle name="Comma 2 2 2 6 3 3 3" xfId="14900" xr:uid="{A2049479-D4EC-436F-971A-CDF0E1FDB0AB}"/>
    <cellStyle name="Comma 2 2 2 6 3 3 3 2" xfId="25672" xr:uid="{4B1D65A5-9313-46FE-8898-C9001AEF788E}"/>
    <cellStyle name="Comma 2 2 2 6 3 3 4" xfId="22855" xr:uid="{A60066F7-A916-458B-A5B3-EF91EBD55CF5}"/>
    <cellStyle name="Comma 2 2 2 6 3 4" xfId="7047" xr:uid="{E691028E-D5A8-4359-A2DD-38E8EACEF710}"/>
    <cellStyle name="Comma 2 2 2 6 3 4 2" xfId="17360" xr:uid="{67D26366-6248-4B78-B735-13661EB1B24A}"/>
    <cellStyle name="Comma 2 2 2 6 3 4 2 2" xfId="26328" xr:uid="{F0B9618E-1B64-4C09-80A7-81CCA8443D61}"/>
    <cellStyle name="Comma 2 2 2 6 3 4 3" xfId="23573" xr:uid="{13E2D865-5235-4B5E-94AA-33C1DB710489}"/>
    <cellStyle name="Comma 2 2 2 6 3 5" xfId="12207" xr:uid="{0C53DDF2-7196-40D0-B744-92F1A7406E1A}"/>
    <cellStyle name="Comma 2 2 2 6 3 5 2" xfId="24952" xr:uid="{C7B86580-8700-4C75-B7BA-183504CBB3FE}"/>
    <cellStyle name="Comma 2 2 2 6 3 6" xfId="22122" xr:uid="{7F53DFE3-3EE9-4CF6-B506-D825A46D0902}"/>
    <cellStyle name="Comma 2 2 2 6 4" xfId="2425" xr:uid="{0917AAED-99A6-4B1A-A2E4-178874B3C92F}"/>
    <cellStyle name="Comma 2 2 2 6 4 2" xfId="7788" xr:uid="{5D63A002-8B3E-41B8-AD45-D2BC137BEC97}"/>
    <cellStyle name="Comma 2 2 2 6 4 2 2" xfId="18101" xr:uid="{1AEAD615-BF61-4CC5-ACEF-2EE76015DC17}"/>
    <cellStyle name="Comma 2 2 2 6 4 2 2 2" xfId="26556" xr:uid="{F2EB0D94-FDD7-4757-9AC9-D3D270AD1D94}"/>
    <cellStyle name="Comma 2 2 2 6 4 2 3" xfId="23801" xr:uid="{CE917C01-1970-4A79-B2D0-2ED6ACBA186D}"/>
    <cellStyle name="Comma 2 2 2 6 4 3" xfId="12948" xr:uid="{45221D5D-B4F5-4ACC-AD70-49F12062443E}"/>
    <cellStyle name="Comma 2 2 2 6 4 3 2" xfId="25180" xr:uid="{A8350F8F-72BC-460F-85DF-B5643890486C}"/>
    <cellStyle name="Comma 2 2 2 6 4 4" xfId="22351" xr:uid="{547E3703-1455-4E64-89B1-FA25822E941F}"/>
    <cellStyle name="Comma 2 2 2 6 5" xfId="5323" xr:uid="{28ED7A04-6F76-4ED2-AF66-932D18DE0C75}"/>
    <cellStyle name="Comma 2 2 2 6 5 2" xfId="10661" xr:uid="{BA1E92AA-2D0A-4ADA-A15B-19908DBB4537}"/>
    <cellStyle name="Comma 2 2 2 6 5 2 2" xfId="20974" xr:uid="{54372C84-7805-4F6C-8369-3B7CD0A5EFA3}"/>
    <cellStyle name="Comma 2 2 2 6 5 2 2 2" xfId="27291" xr:uid="{5BB812CC-FFF1-4F66-A2D7-DF2851182DCD}"/>
    <cellStyle name="Comma 2 2 2 6 5 2 3" xfId="24536" xr:uid="{7450711F-9152-448C-BA39-33D8BB083D06}"/>
    <cellStyle name="Comma 2 2 2 6 5 3" xfId="15821" xr:uid="{B1294633-C2CC-4870-B4C9-7D1D511D7DF4}"/>
    <cellStyle name="Comma 2 2 2 6 5 3 2" xfId="25915" xr:uid="{F5F5FE3B-A7B8-45F2-B6EB-311083C6BBF8}"/>
    <cellStyle name="Comma 2 2 2 6 5 4" xfId="23100" xr:uid="{58AE0AE9-B0A3-4E80-8374-DB289A454E6E}"/>
    <cellStyle name="Comma 2 2 2 6 6" xfId="6253" xr:uid="{340CCDB6-63AE-4950-9497-B664F4CC180E}"/>
    <cellStyle name="Comma 2 2 2 6 6 2" xfId="16566" xr:uid="{41E524C5-9F94-4121-9FFF-7E72B7384F06}"/>
    <cellStyle name="Comma 2 2 2 6 6 2 2" xfId="26114" xr:uid="{E3C714BD-28B3-4294-AF95-235C3CA1E297}"/>
    <cellStyle name="Comma 2 2 2 6 6 3" xfId="23359" xr:uid="{48336EDB-065A-4628-9144-1C4D548F6C51}"/>
    <cellStyle name="Comma 2 2 2 6 7" xfId="11413" xr:uid="{147DB532-9FDC-4238-8493-B14066694C9C}"/>
    <cellStyle name="Comma 2 2 2 6 7 2" xfId="24738" xr:uid="{CC8C3337-0F0A-449E-96B5-4A93DB429F35}"/>
    <cellStyle name="Comma 2 2 2 6 8" xfId="21741" xr:uid="{36CFF426-3A8F-4C14-AFC8-2361471CF48C}"/>
    <cellStyle name="Comma 2 2 2 7" xfId="633" xr:uid="{3314AB52-087D-435E-95C7-B7EA7941C223}"/>
    <cellStyle name="Comma 2 2 2 7 2" xfId="1647" xr:uid="{B6F1EADC-2208-4818-A398-3E4D3CD4152C}"/>
    <cellStyle name="Comma 2 2 2 7 2 2" xfId="3413" xr:uid="{8C181E70-BD26-4DE1-AAB1-A1A2FA9932E8}"/>
    <cellStyle name="Comma 2 2 2 7 2 2 2" xfId="8766" xr:uid="{1644BE5A-E486-4C22-8A50-17507D0AF157}"/>
    <cellStyle name="Comma 2 2 2 7 2 2 2 2" xfId="19079" xr:uid="{FEB98578-3709-44B5-A8A8-D88516F48AE5}"/>
    <cellStyle name="Comma 2 2 2 7 2 2 2 2 2" xfId="26788" xr:uid="{48AD429E-E9C7-4CE1-B002-220E95D7E2BC}"/>
    <cellStyle name="Comma 2 2 2 7 2 2 2 3" xfId="24033" xr:uid="{4A82AA29-48D5-4A77-A614-5E1149699BC2}"/>
    <cellStyle name="Comma 2 2 2 7 2 2 3" xfId="13926" xr:uid="{5E7A3DF8-B964-413D-AF12-8C9040EF7808}"/>
    <cellStyle name="Comma 2 2 2 7 2 2 3 2" xfId="25412" xr:uid="{920063F1-1E30-4E59-8FCA-6FC4EDB7F739}"/>
    <cellStyle name="Comma 2 2 2 7 2 2 4" xfId="22590" xr:uid="{D632901A-243F-4AA9-AB84-DCDA7D33FF5D}"/>
    <cellStyle name="Comma 2 2 2 7 2 3" xfId="4398" xr:uid="{CB7DE7DC-BAF8-4088-81F0-E0B5882C03C5}"/>
    <cellStyle name="Comma 2 2 2 7 2 3 2" xfId="9742" xr:uid="{BFDF2850-86E5-486D-A345-8B87C66B1B89}"/>
    <cellStyle name="Comma 2 2 2 7 2 3 2 2" xfId="20055" xr:uid="{2E3FA225-59BC-4067-ACC3-B616EB973941}"/>
    <cellStyle name="Comma 2 2 2 7 2 3 2 2 2" xfId="27050" xr:uid="{AE3933DA-9564-4A6A-A8A5-85F7DA3B470D}"/>
    <cellStyle name="Comma 2 2 2 7 2 3 2 3" xfId="24295" xr:uid="{C29FFE18-2642-4215-A3C8-71007D1201CC}"/>
    <cellStyle name="Comma 2 2 2 7 2 3 3" xfId="14902" xr:uid="{E0308233-0133-4BA4-8BA6-843CC7E70F1C}"/>
    <cellStyle name="Comma 2 2 2 7 2 3 3 2" xfId="25674" xr:uid="{9F64E84B-EFF2-4BE4-BE6A-4500CF885A04}"/>
    <cellStyle name="Comma 2 2 2 7 2 3 4" xfId="22857" xr:uid="{074D36F8-C8CC-48DA-9632-9D52B65ED563}"/>
    <cellStyle name="Comma 2 2 2 7 2 4" xfId="7049" xr:uid="{E40424E5-3FD5-4775-826C-FF3F90A80C34}"/>
    <cellStyle name="Comma 2 2 2 7 2 4 2" xfId="17362" xr:uid="{E6E9ACD4-7F56-4A33-8532-69B0BA7AF545}"/>
    <cellStyle name="Comma 2 2 2 7 2 4 2 2" xfId="26330" xr:uid="{C11F85F0-10B2-4A6B-9AF5-3BBD3EB9A3DE}"/>
    <cellStyle name="Comma 2 2 2 7 2 4 3" xfId="23575" xr:uid="{8AF76DFC-3EF2-475B-92E9-78C3E0B48120}"/>
    <cellStyle name="Comma 2 2 2 7 2 5" xfId="12209" xr:uid="{F662CB23-1C9F-43AD-9073-88F6C06BEADF}"/>
    <cellStyle name="Comma 2 2 2 7 2 5 2" xfId="24954" xr:uid="{EDA44E3F-B2D1-4346-85C6-529D1AEF4C72}"/>
    <cellStyle name="Comma 2 2 2 7 2 6" xfId="22124" xr:uid="{F7295DA0-FA8A-4518-AA97-7EB33B753F80}"/>
    <cellStyle name="Comma 2 2 2 7 3" xfId="2423" xr:uid="{AA322FC7-5C97-4F98-8886-F40A5E5D5045}"/>
    <cellStyle name="Comma 2 2 2 7 3 2" xfId="7786" xr:uid="{D7A44C2A-AEBD-4591-A35A-1FF8A03BB15E}"/>
    <cellStyle name="Comma 2 2 2 7 3 2 2" xfId="18099" xr:uid="{C1F965E9-DEA5-47F1-9B3D-B0580FA0AA39}"/>
    <cellStyle name="Comma 2 2 2 7 3 2 2 2" xfId="26554" xr:uid="{307317DB-EF08-4FF9-9435-5F5FC42A31B2}"/>
    <cellStyle name="Comma 2 2 2 7 3 2 3" xfId="23799" xr:uid="{BFEEDE9A-D00E-4731-B7C1-0F33E72A1592}"/>
    <cellStyle name="Comma 2 2 2 7 3 3" xfId="12946" xr:uid="{5BBEF725-EE2C-4FCA-A98B-CB29B3903969}"/>
    <cellStyle name="Comma 2 2 2 7 3 3 2" xfId="25178" xr:uid="{F59EAB99-B9BB-429D-85BC-06B86CF3FC8E}"/>
    <cellStyle name="Comma 2 2 2 7 3 4" xfId="22349" xr:uid="{B8C2FB0C-C565-485C-BD7B-6FB3323C2176}"/>
    <cellStyle name="Comma 2 2 2 7 4" xfId="5325" xr:uid="{334C27E1-3DB8-47BC-9970-EC3263C09B65}"/>
    <cellStyle name="Comma 2 2 2 7 4 2" xfId="10663" xr:uid="{04FF0F8C-ABCD-4A44-AE86-A2AB6AB44D87}"/>
    <cellStyle name="Comma 2 2 2 7 4 2 2" xfId="20976" xr:uid="{40F5B0FC-4B94-4EFD-90EB-81742A2F821C}"/>
    <cellStyle name="Comma 2 2 2 7 4 2 2 2" xfId="27293" xr:uid="{4B5437F3-376F-4585-829C-FC3721681C13}"/>
    <cellStyle name="Comma 2 2 2 7 4 2 3" xfId="24538" xr:uid="{D72D60D6-8A9C-42B4-A354-BEB2C451B528}"/>
    <cellStyle name="Comma 2 2 2 7 4 3" xfId="15823" xr:uid="{CAFB5A05-DB36-4A53-BE52-45D8D570333D}"/>
    <cellStyle name="Comma 2 2 2 7 4 3 2" xfId="25917" xr:uid="{02168D01-F1E4-4F1D-A46A-E151A85FC23F}"/>
    <cellStyle name="Comma 2 2 2 7 4 4" xfId="23102" xr:uid="{D3791B02-CE08-42FC-B27E-FE7859381735}"/>
    <cellStyle name="Comma 2 2 2 7 5" xfId="6255" xr:uid="{BE82E7A5-7690-4B9A-B009-38342B071877}"/>
    <cellStyle name="Comma 2 2 2 7 5 2" xfId="16568" xr:uid="{251396D8-69A0-4FD9-8390-320151B90F51}"/>
    <cellStyle name="Comma 2 2 2 7 5 2 2" xfId="26116" xr:uid="{38B886FD-3D20-4BDD-9470-4CF0048C4D12}"/>
    <cellStyle name="Comma 2 2 2 7 5 3" xfId="23361" xr:uid="{B0CC7753-E0B0-419C-980F-B6E8C5A27F86}"/>
    <cellStyle name="Comma 2 2 2 7 6" xfId="11415" xr:uid="{D64E6C7F-A6A0-4410-B6AE-1662684222E7}"/>
    <cellStyle name="Comma 2 2 2 7 6 2" xfId="24740" xr:uid="{1C474455-F424-4C00-BF5C-EC396AB8416E}"/>
    <cellStyle name="Comma 2 2 2 7 7" xfId="21743" xr:uid="{0C4E872D-8CD8-4000-8241-413BD0A82637}"/>
    <cellStyle name="Comma 2 2 2 8" xfId="1330" xr:uid="{50F777AF-56EA-46F8-B7EE-3113859E45EE}"/>
    <cellStyle name="Comma 2 2 2 8 2" xfId="1472" xr:uid="{7175CBA4-DCB2-4C37-9DE2-03975273CE0A}"/>
    <cellStyle name="Comma 2 2 2 8 2 2" xfId="3241" xr:uid="{8FAC3465-C7FE-4BF1-9B3C-EB455F905E7F}"/>
    <cellStyle name="Comma 2 2 2 8 2 2 2" xfId="8594" xr:uid="{2CDEADFF-7DC8-4B6A-8D69-B1668836E648}"/>
    <cellStyle name="Comma 2 2 2 8 2 2 2 2" xfId="18907" xr:uid="{BA46D801-487E-4321-A7DF-739B0A57BFC4}"/>
    <cellStyle name="Comma 2 2 2 8 2 2 2 2 2" xfId="26729" xr:uid="{C33FADC2-2024-443A-9D0E-950A202839EA}"/>
    <cellStyle name="Comma 2 2 2 8 2 2 2 3" xfId="23974" xr:uid="{2F3B7D99-D477-4B39-B6F1-A880943B7184}"/>
    <cellStyle name="Comma 2 2 2 8 2 2 3" xfId="13754" xr:uid="{2414D18F-6E5D-4F78-A3EC-6A775C06E45D}"/>
    <cellStyle name="Comma 2 2 2 8 2 2 3 2" xfId="25353" xr:uid="{9356311B-5ECB-412D-9515-F08C6A1C2C43}"/>
    <cellStyle name="Comma 2 2 2 8 2 2 4" xfId="22531" xr:uid="{1E5377A0-BBB8-4387-A021-4729AF7CF35E}"/>
    <cellStyle name="Comma 2 2 2 8 2 3" xfId="4226" xr:uid="{1927074D-297B-494F-A39D-6E975CF6F5AD}"/>
    <cellStyle name="Comma 2 2 2 8 2 3 2" xfId="9570" xr:uid="{71A1E171-820E-44A9-9C0E-52189FEC3317}"/>
    <cellStyle name="Comma 2 2 2 8 2 3 2 2" xfId="19883" xr:uid="{56588180-56E8-4B3B-A3BF-24EBA3005949}"/>
    <cellStyle name="Comma 2 2 2 8 2 3 2 2 2" xfId="26991" xr:uid="{D909994D-9092-4A6E-92C9-64F9629B8978}"/>
    <cellStyle name="Comma 2 2 2 8 2 3 2 3" xfId="24236" xr:uid="{BF9150FB-2FAA-4C60-9D4B-F173F00922FA}"/>
    <cellStyle name="Comma 2 2 2 8 2 3 3" xfId="14730" xr:uid="{F4E5FECD-0594-4653-8C82-5199675829CA}"/>
    <cellStyle name="Comma 2 2 2 8 2 3 3 2" xfId="25615" xr:uid="{A732E756-0951-4BE4-9C61-ACF47ECA7EEC}"/>
    <cellStyle name="Comma 2 2 2 8 2 3 4" xfId="22798" xr:uid="{3CD75926-E2C4-4ADA-9241-C3F20206391B}"/>
    <cellStyle name="Comma 2 2 2 8 2 4" xfId="6877" xr:uid="{3095D8A7-DC75-4E2C-B1AD-80E1C5E80FB2}"/>
    <cellStyle name="Comma 2 2 2 8 2 4 2" xfId="17190" xr:uid="{E05137B3-EA57-45C4-A3ED-D01B4AEA9219}"/>
    <cellStyle name="Comma 2 2 2 8 2 4 2 2" xfId="26271" xr:uid="{416C27D1-CCD3-4E9C-A676-6AD5B3F26BDF}"/>
    <cellStyle name="Comma 2 2 2 8 2 4 3" xfId="23516" xr:uid="{10E59ACA-4C48-4F26-8012-F50347000A23}"/>
    <cellStyle name="Comma 2 2 2 8 2 5" xfId="12037" xr:uid="{7A2667E8-3ACF-426C-8712-24961CA67637}"/>
    <cellStyle name="Comma 2 2 2 8 2 5 2" xfId="24895" xr:uid="{E1DDFDD0-0B57-42AE-B7AF-2A77F1AB0276}"/>
    <cellStyle name="Comma 2 2 2 8 2 6" xfId="22065" xr:uid="{8C894BB5-C1FF-4B0A-B2B3-29266A453FD6}"/>
    <cellStyle name="Comma 2 2 2 8 3" xfId="3121" xr:uid="{F49228EC-C63B-466D-9485-3CE3AE8E612E}"/>
    <cellStyle name="Comma 2 2 2 8 3 2" xfId="8474" xr:uid="{ADC64FA3-5D4F-46D6-8BBB-89F227B95718}"/>
    <cellStyle name="Comma 2 2 2 8 3 2 2" xfId="18787" xr:uid="{96BC275D-38B0-4A66-9902-54850DDFA7A3}"/>
    <cellStyle name="Comma 2 2 2 8 3 2 2 2" xfId="26693" xr:uid="{942CDA99-65B2-45DF-B4E9-B910C5301538}"/>
    <cellStyle name="Comma 2 2 2 8 3 2 3" xfId="23938" xr:uid="{A0DF3948-D3DB-4CC7-BEC3-60D146033140}"/>
    <cellStyle name="Comma 2 2 2 8 3 3" xfId="13634" xr:uid="{D8A1096A-BEA0-4A2E-9BF5-D35271820BBE}"/>
    <cellStyle name="Comma 2 2 2 8 3 3 2" xfId="25317" xr:uid="{F2BA3CBA-6A01-4548-A808-6182AD60240F}"/>
    <cellStyle name="Comma 2 2 2 8 3 4" xfId="22495" xr:uid="{3A739E48-3291-4A8A-A1C5-D3430D2F8AD6}"/>
    <cellStyle name="Comma 2 2 2 8 4" xfId="4106" xr:uid="{E4FF01B3-3F58-43EC-BD8A-6A3AD7BB676D}"/>
    <cellStyle name="Comma 2 2 2 8 4 2" xfId="9450" xr:uid="{C27BEBFB-B792-4524-991D-32327E6C1D2C}"/>
    <cellStyle name="Comma 2 2 2 8 4 2 2" xfId="19763" xr:uid="{D0113D3F-0246-4891-BA46-B5F75D72530A}"/>
    <cellStyle name="Comma 2 2 2 8 4 2 2 2" xfId="26955" xr:uid="{B51C8828-8990-46B2-98DD-5F135BCE5352}"/>
    <cellStyle name="Comma 2 2 2 8 4 2 3" xfId="24200" xr:uid="{F71D4939-A2AE-4B05-B777-D047B8D5908D}"/>
    <cellStyle name="Comma 2 2 2 8 4 3" xfId="14610" xr:uid="{30980CE3-3196-4FF6-BFCE-C2490C2113DD}"/>
    <cellStyle name="Comma 2 2 2 8 4 3 2" xfId="25579" xr:uid="{77BF9D12-45F0-475F-803B-C107A101BF86}"/>
    <cellStyle name="Comma 2 2 2 8 4 4" xfId="22762" xr:uid="{5938D17F-1B86-429E-8EEE-7B1EE646F674}"/>
    <cellStyle name="Comma 2 2 2 8 5" xfId="6757" xr:uid="{318D92FA-84B2-4109-B504-1568F4A16072}"/>
    <cellStyle name="Comma 2 2 2 8 5 2" xfId="17070" xr:uid="{01D96B20-36E6-4163-85F5-6F05AB5E218B}"/>
    <cellStyle name="Comma 2 2 2 8 5 2 2" xfId="26235" xr:uid="{38FB5023-1EF9-4BA5-9C47-0A99FC9CC048}"/>
    <cellStyle name="Comma 2 2 2 8 5 3" xfId="23480" xr:uid="{E0399175-B9C4-49D6-9EA7-BBBF47F9CBFA}"/>
    <cellStyle name="Comma 2 2 2 8 6" xfId="11917" xr:uid="{52BA7A11-02E2-42E8-AD65-9B993FAF0E72}"/>
    <cellStyle name="Comma 2 2 2 8 6 2" xfId="24859" xr:uid="{117D5FAB-1D26-4F39-A85F-C044159D3522}"/>
    <cellStyle name="Comma 2 2 2 8 7" xfId="22009" xr:uid="{932178BB-BDE7-4F6E-B962-E510FDC5755D}"/>
    <cellStyle name="Comma 2 2 2 9" xfId="1502" xr:uid="{4E6862BC-49DB-40B7-9DAA-0828708FFAA5}"/>
    <cellStyle name="Comma 2 2 2 9 2" xfId="3270" xr:uid="{6E3493EE-E617-4AF8-8310-4EAC4BC98366}"/>
    <cellStyle name="Comma 2 2 2 9 2 2" xfId="8623" xr:uid="{B7B2B421-4629-4128-9EAF-2869EE573861}"/>
    <cellStyle name="Comma 2 2 2 9 2 2 2" xfId="18936" xr:uid="{D62F7DC8-FE85-4B3C-B37A-8EEE2F5E9B6C}"/>
    <cellStyle name="Comma 2 2 2 9 2 2 2 2" xfId="26734" xr:uid="{392EA02D-E230-4F26-A694-EE57DBA7ADDC}"/>
    <cellStyle name="Comma 2 2 2 9 2 2 3" xfId="23979" xr:uid="{6C8A6C20-4016-4B35-A53E-F2AF8CB9D544}"/>
    <cellStyle name="Comma 2 2 2 9 2 3" xfId="13783" xr:uid="{C514C8ED-C191-408C-AE70-F12E5EA514F3}"/>
    <cellStyle name="Comma 2 2 2 9 2 3 2" xfId="25358" xr:uid="{A2993761-C109-4951-80DF-005CE4A92563}"/>
    <cellStyle name="Comma 2 2 2 9 2 4" xfId="22536" xr:uid="{D80AFEDE-CD76-4041-A7A5-2C9271BB3B5C}"/>
    <cellStyle name="Comma 2 2 2 9 3" xfId="4255" xr:uid="{A5E8B77C-4255-482F-A09A-C5E9CE73C095}"/>
    <cellStyle name="Comma 2 2 2 9 3 2" xfId="9599" xr:uid="{7E4C3419-8CDA-48C2-B423-DC8443DE89BA}"/>
    <cellStyle name="Comma 2 2 2 9 3 2 2" xfId="19912" xr:uid="{6D6DCD94-145A-4B5D-AF71-224ABCF00AD7}"/>
    <cellStyle name="Comma 2 2 2 9 3 2 2 2" xfId="26996" xr:uid="{DEB82448-5644-48BC-BD7A-117D471A40EF}"/>
    <cellStyle name="Comma 2 2 2 9 3 2 3" xfId="24241" xr:uid="{3C7D0580-7142-4921-85D0-85BA1D3C0797}"/>
    <cellStyle name="Comma 2 2 2 9 3 3" xfId="14759" xr:uid="{2884609E-9B57-4656-B60C-7ADB78EA8C3E}"/>
    <cellStyle name="Comma 2 2 2 9 3 3 2" xfId="25620" xr:uid="{532F21FA-8AF1-4C24-9C9A-87C5F53E3538}"/>
    <cellStyle name="Comma 2 2 2 9 3 4" xfId="22803" xr:uid="{D2BDF5C9-3347-4A5C-B12C-AB40CD6CE653}"/>
    <cellStyle name="Comma 2 2 2 9 4" xfId="6906" xr:uid="{ED7BEC40-C3EC-485D-BDED-8910C37C97C4}"/>
    <cellStyle name="Comma 2 2 2 9 4 2" xfId="17219" xr:uid="{05B229ED-217A-4B7B-8711-4137613B3727}"/>
    <cellStyle name="Comma 2 2 2 9 4 2 2" xfId="26276" xr:uid="{48FC2424-FBD6-46C7-8FC5-CCBBF5401D3F}"/>
    <cellStyle name="Comma 2 2 2 9 4 3" xfId="23521" xr:uid="{4795DBEF-EC68-4839-8E9B-637495E57955}"/>
    <cellStyle name="Comma 2 2 2 9 5" xfId="12066" xr:uid="{12D43A62-56B4-4E5D-836E-E2A8315E7E46}"/>
    <cellStyle name="Comma 2 2 2 9 5 2" xfId="24900" xr:uid="{3AF2CA11-440A-42D5-961A-AA40EBAA1CF6}"/>
    <cellStyle name="Comma 2 2 2 9 6" xfId="22070" xr:uid="{12AE6DFF-461E-4E91-8D2E-85A020EF6802}"/>
    <cellStyle name="Comma 2 2 20" xfId="21591" xr:uid="{E8A57561-CA0C-4110-B242-4039CE3CD76D}"/>
    <cellStyle name="Comma 2 2 3" xfId="305" xr:uid="{6DBA9BE2-ADD3-4326-8DBA-EAE4DB48F127}"/>
    <cellStyle name="Comma 2 2 3 10" xfId="6027" xr:uid="{6A1EA3CD-59AD-48BC-BEB1-F22647A30E34}"/>
    <cellStyle name="Comma 2 2 3 10 2" xfId="16340" xr:uid="{01FDF076-64CD-444B-884A-8C33AE6AC950}"/>
    <cellStyle name="Comma 2 2 3 10 2 2" xfId="26040" xr:uid="{6AD3627E-ADDE-4AEA-A6C1-12F0A211B684}"/>
    <cellStyle name="Comma 2 2 3 10 3" xfId="23285" xr:uid="{089512ED-1F29-4EF7-B078-E462CF2297E0}"/>
    <cellStyle name="Comma 2 2 3 11" xfId="11187" xr:uid="{EC4AAE73-4A2C-43E1-8376-455F7201A122}"/>
    <cellStyle name="Comma 2 2 3 11 2" xfId="24664" xr:uid="{183ADAAA-E98B-4164-9E5D-E3D62C7EBFDF}"/>
    <cellStyle name="Comma 2 2 3 12" xfId="21629" xr:uid="{E95C578F-BA0B-43F2-AB3F-D51AD3B0F105}"/>
    <cellStyle name="Comma 2 2 3 2" xfId="352" xr:uid="{18BD3219-9FC9-42EB-AD4D-6DE823134DC7}"/>
    <cellStyle name="Comma 2 2 3 2 10" xfId="11233" xr:uid="{01DDD7D9-C265-4798-9981-C44B74F54772}"/>
    <cellStyle name="Comma 2 2 3 2 10 2" xfId="24676" xr:uid="{17E625DA-B860-4F4A-8906-14D2D6094C9A}"/>
    <cellStyle name="Comma 2 2 3 2 11" xfId="21641" xr:uid="{4DAA9101-70F7-45F6-8CC8-16A5F235B15D}"/>
    <cellStyle name="Comma 2 2 3 2 2" xfId="546" xr:uid="{0D6E44CD-7B04-432B-922D-35BB178A4705}"/>
    <cellStyle name="Comma 2 2 3 2 2 2" xfId="634" xr:uid="{52102FBB-9E01-4E8E-AB69-2A47F3ECF198}"/>
    <cellStyle name="Comma 2 2 3 2 2 2 2" xfId="1649" xr:uid="{F6F2A74C-7744-4809-A3DC-51EB4037CF52}"/>
    <cellStyle name="Comma 2 2 3 2 2 2 2 2" xfId="3415" xr:uid="{49277570-A3F1-4012-BFC1-F51323E69546}"/>
    <cellStyle name="Comma 2 2 3 2 2 2 2 2 2" xfId="8768" xr:uid="{72D8EC04-E891-4366-B5A5-BA4E064EEBFF}"/>
    <cellStyle name="Comma 2 2 3 2 2 2 2 2 2 2" xfId="19081" xr:uid="{42BBCCC8-63A9-4BF3-AE36-75910B9BCB87}"/>
    <cellStyle name="Comma 2 2 3 2 2 2 2 2 2 2 2" xfId="26790" xr:uid="{CB6A69CB-C048-4D4D-81E7-098715D459FD}"/>
    <cellStyle name="Comma 2 2 3 2 2 2 2 2 2 3" xfId="24035" xr:uid="{494BC7D4-362E-4F4D-845E-412769BC43E7}"/>
    <cellStyle name="Comma 2 2 3 2 2 2 2 2 3" xfId="13928" xr:uid="{53161790-2D8D-4DEB-8F8D-288BB2CCD5D3}"/>
    <cellStyle name="Comma 2 2 3 2 2 2 2 2 3 2" xfId="25414" xr:uid="{5DF1E851-9DBD-458F-9ED6-71B402A59921}"/>
    <cellStyle name="Comma 2 2 3 2 2 2 2 2 4" xfId="22592" xr:uid="{2A9DE79B-11A2-40B1-9385-E54D4BC3B0E7}"/>
    <cellStyle name="Comma 2 2 3 2 2 2 2 3" xfId="4400" xr:uid="{9E8D347F-9BFB-4133-AAF1-37BF889D2DFF}"/>
    <cellStyle name="Comma 2 2 3 2 2 2 2 3 2" xfId="9744" xr:uid="{3ADBB733-F0E2-4366-81B3-D14144EE493C}"/>
    <cellStyle name="Comma 2 2 3 2 2 2 2 3 2 2" xfId="20057" xr:uid="{D3461E7A-5B29-495C-BC43-4E14FF9153D5}"/>
    <cellStyle name="Comma 2 2 3 2 2 2 2 3 2 2 2" xfId="27052" xr:uid="{F6CE33DA-AE1F-4E64-993A-B4BBF12DB5F0}"/>
    <cellStyle name="Comma 2 2 3 2 2 2 2 3 2 3" xfId="24297" xr:uid="{FC6DD67A-B186-462F-AD34-551C598BBCA4}"/>
    <cellStyle name="Comma 2 2 3 2 2 2 2 3 3" xfId="14904" xr:uid="{615D9924-1847-4976-B372-ECD683E1F214}"/>
    <cellStyle name="Comma 2 2 3 2 2 2 2 3 3 2" xfId="25676" xr:uid="{4E4355E6-A0C3-4E89-BE6F-EADEC9C7EA9D}"/>
    <cellStyle name="Comma 2 2 3 2 2 2 2 3 4" xfId="22859" xr:uid="{4899156D-DDEB-4ACD-8F13-C2F81A1A79CE}"/>
    <cellStyle name="Comma 2 2 3 2 2 2 2 4" xfId="7051" xr:uid="{D267627C-E794-4E98-AF2E-FF75FB578AC5}"/>
    <cellStyle name="Comma 2 2 3 2 2 2 2 4 2" xfId="17364" xr:uid="{3A97ECCA-E5AD-45D0-94CD-F4002840A4F8}"/>
    <cellStyle name="Comma 2 2 3 2 2 2 2 4 2 2" xfId="26332" xr:uid="{389C946E-0716-43B0-86AE-3949A2BCFE6E}"/>
    <cellStyle name="Comma 2 2 3 2 2 2 2 4 3" xfId="23577" xr:uid="{0C79D2CC-5406-4AAA-9472-5D1EE90C8770}"/>
    <cellStyle name="Comma 2 2 3 2 2 2 2 5" xfId="12211" xr:uid="{50CB32E2-AF0D-47B5-9590-39AA6560430A}"/>
    <cellStyle name="Comma 2 2 3 2 2 2 2 5 2" xfId="24956" xr:uid="{86F7721F-39C7-43AA-B03A-793CB9D6231B}"/>
    <cellStyle name="Comma 2 2 3 2 2 2 2 6" xfId="22126" xr:uid="{3003F5E7-2CA8-4465-800E-32D48493223F}"/>
    <cellStyle name="Comma 2 2 3 2 2 2 3" xfId="2421" xr:uid="{E21481F3-8E8E-4DC5-883E-11B8A7D9453C}"/>
    <cellStyle name="Comma 2 2 3 2 2 2 3 2" xfId="7784" xr:uid="{63E231C1-F02D-408C-B6EE-EB59226C9FEB}"/>
    <cellStyle name="Comma 2 2 3 2 2 2 3 2 2" xfId="18097" xr:uid="{64789FA1-BDDD-42AB-A878-49A886A59D74}"/>
    <cellStyle name="Comma 2 2 3 2 2 2 3 2 2 2" xfId="26552" xr:uid="{076EEC66-8D91-45F8-9FB2-B171288CB3D8}"/>
    <cellStyle name="Comma 2 2 3 2 2 2 3 2 3" xfId="23797" xr:uid="{926A6D25-1C4A-4438-83EF-72B3B3DBF6EB}"/>
    <cellStyle name="Comma 2 2 3 2 2 2 3 3" xfId="12944" xr:uid="{2F35EA2C-1DC5-429C-B02D-98E09371BF2E}"/>
    <cellStyle name="Comma 2 2 3 2 2 2 3 3 2" xfId="25176" xr:uid="{7FE73546-DB7D-4394-89FB-0E3B8984E665}"/>
    <cellStyle name="Comma 2 2 3 2 2 2 3 4" xfId="22347" xr:uid="{CADDEFD9-609F-49C8-B180-D388C2D1FA8B}"/>
    <cellStyle name="Comma 2 2 3 2 2 2 4" xfId="5326" xr:uid="{BE28F247-E6FE-4CD7-996E-6C91F799C4CF}"/>
    <cellStyle name="Comma 2 2 3 2 2 2 4 2" xfId="10664" xr:uid="{86F7F285-7063-424F-BC50-C45ED978DAC6}"/>
    <cellStyle name="Comma 2 2 3 2 2 2 4 2 2" xfId="20977" xr:uid="{4CA126B8-72AB-4FE1-8EFA-2BBDDD7CB2A7}"/>
    <cellStyle name="Comma 2 2 3 2 2 2 4 2 2 2" xfId="27294" xr:uid="{5CD5DD93-95A6-4096-8368-0E2D215AF926}"/>
    <cellStyle name="Comma 2 2 3 2 2 2 4 2 3" xfId="24539" xr:uid="{E67D1C0C-8BE5-4423-A0C2-EC0F2AC8FDED}"/>
    <cellStyle name="Comma 2 2 3 2 2 2 4 3" xfId="15824" xr:uid="{FA82C190-54BF-4094-85FC-6B8ED76664F8}"/>
    <cellStyle name="Comma 2 2 3 2 2 2 4 3 2" xfId="25918" xr:uid="{CD33754D-16B4-4A0E-BDE0-21258C06BFCD}"/>
    <cellStyle name="Comma 2 2 3 2 2 2 4 4" xfId="23103" xr:uid="{F2196E0A-DBAA-42F1-B60C-57787F2ED6B7}"/>
    <cellStyle name="Comma 2 2 3 2 2 2 5" xfId="6256" xr:uid="{4715B7EF-8C9D-448C-9B19-A26C4541A7CB}"/>
    <cellStyle name="Comma 2 2 3 2 2 2 5 2" xfId="16569" xr:uid="{EECC3E31-F746-4632-818E-18375F6DA2A3}"/>
    <cellStyle name="Comma 2 2 3 2 2 2 5 2 2" xfId="26117" xr:uid="{2FBE582D-BCCE-431A-8BCD-5046386E9F45}"/>
    <cellStyle name="Comma 2 2 3 2 2 2 5 3" xfId="23362" xr:uid="{ADF05D9C-076C-4CD5-8BC2-31DD02B229D8}"/>
    <cellStyle name="Comma 2 2 3 2 2 2 6" xfId="11416" xr:uid="{41505EEC-8451-45E3-94B4-495388A9B3D6}"/>
    <cellStyle name="Comma 2 2 3 2 2 2 6 2" xfId="24741" xr:uid="{620D4EF4-0247-4A18-ABEA-91AFF0086C73}"/>
    <cellStyle name="Comma 2 2 3 2 2 2 7" xfId="21744" xr:uid="{8211880E-8FA2-429F-959F-2361994A7EAD}"/>
    <cellStyle name="Comma 2 2 3 2 2 3" xfId="1648" xr:uid="{20F2EFD4-84B9-4263-ADDF-F305B9140069}"/>
    <cellStyle name="Comma 2 2 3 2 2 3 2" xfId="3414" xr:uid="{627112E3-62B2-4D19-BA33-FBF76760AB4D}"/>
    <cellStyle name="Comma 2 2 3 2 2 3 2 2" xfId="8767" xr:uid="{0342DAFC-1C73-4836-BE64-4E4E1D1165CB}"/>
    <cellStyle name="Comma 2 2 3 2 2 3 2 2 2" xfId="19080" xr:uid="{5611348F-BB96-412D-B507-91EB5BAB9C66}"/>
    <cellStyle name="Comma 2 2 3 2 2 3 2 2 2 2" xfId="26789" xr:uid="{08993B7B-282B-4413-B4FE-AB367EE0E769}"/>
    <cellStyle name="Comma 2 2 3 2 2 3 2 2 3" xfId="24034" xr:uid="{F3A4740F-6B57-483A-AC70-F89893DB0A02}"/>
    <cellStyle name="Comma 2 2 3 2 2 3 2 3" xfId="13927" xr:uid="{08144953-AB43-405A-A368-A2D60D72DB3C}"/>
    <cellStyle name="Comma 2 2 3 2 2 3 2 3 2" xfId="25413" xr:uid="{0C17BADF-39C1-4745-9729-F3E9B2BC0060}"/>
    <cellStyle name="Comma 2 2 3 2 2 3 2 4" xfId="22591" xr:uid="{37049E46-A912-40A8-B6CE-8898FAA758EB}"/>
    <cellStyle name="Comma 2 2 3 2 2 3 3" xfId="4399" xr:uid="{EAC7AC2E-4C4B-4AF4-A408-25FB423A5802}"/>
    <cellStyle name="Comma 2 2 3 2 2 3 3 2" xfId="9743" xr:uid="{EFEC10B4-E814-4F14-9537-B13B3DB722A5}"/>
    <cellStyle name="Comma 2 2 3 2 2 3 3 2 2" xfId="20056" xr:uid="{2FE16CD3-99FC-4275-A957-5BD64AF7C288}"/>
    <cellStyle name="Comma 2 2 3 2 2 3 3 2 2 2" xfId="27051" xr:uid="{C8CC29E7-F131-4D37-A8E6-931A2637DB50}"/>
    <cellStyle name="Comma 2 2 3 2 2 3 3 2 3" xfId="24296" xr:uid="{59B2CD9B-E3F2-4814-AEA4-1D995DCDEDD3}"/>
    <cellStyle name="Comma 2 2 3 2 2 3 3 3" xfId="14903" xr:uid="{B43451F7-E6FA-4F03-A3BC-CAEEDBD28ABF}"/>
    <cellStyle name="Comma 2 2 3 2 2 3 3 3 2" xfId="25675" xr:uid="{5BBEA96E-8926-498A-A16E-AF3803CE1521}"/>
    <cellStyle name="Comma 2 2 3 2 2 3 3 4" xfId="22858" xr:uid="{9BCCD8FB-E2F1-4DA0-A54A-D24F99DA7939}"/>
    <cellStyle name="Comma 2 2 3 2 2 3 4" xfId="7050" xr:uid="{D0D42FF0-ACED-4697-89E9-025623223A0A}"/>
    <cellStyle name="Comma 2 2 3 2 2 3 4 2" xfId="17363" xr:uid="{35F09046-4AA8-4355-932E-00814D498B88}"/>
    <cellStyle name="Comma 2 2 3 2 2 3 4 2 2" xfId="26331" xr:uid="{004C2D03-45D6-45F3-9D53-112187C92FEE}"/>
    <cellStyle name="Comma 2 2 3 2 2 3 4 3" xfId="23576" xr:uid="{B7FBCB08-4EAE-43CF-A171-EAA1D25BBCD9}"/>
    <cellStyle name="Comma 2 2 3 2 2 3 5" xfId="12210" xr:uid="{F4B6B671-B069-45C7-AB7F-EE404DD501CD}"/>
    <cellStyle name="Comma 2 2 3 2 2 3 5 2" xfId="24955" xr:uid="{C5985D26-E308-47FC-8389-B8D99D611568}"/>
    <cellStyle name="Comma 2 2 3 2 2 3 6" xfId="22125" xr:uid="{6579B647-593F-4E9E-ACD1-0E2AC001FC19}"/>
    <cellStyle name="Comma 2 2 3 2 2 4" xfId="2422" xr:uid="{118E9974-5443-417A-96C2-6C0553F82B8D}"/>
    <cellStyle name="Comma 2 2 3 2 2 4 2" xfId="7785" xr:uid="{DA0CE7F1-F614-448D-A4BE-BB6237C24B24}"/>
    <cellStyle name="Comma 2 2 3 2 2 4 2 2" xfId="18098" xr:uid="{2E786360-4F29-4427-B43B-640DE0093625}"/>
    <cellStyle name="Comma 2 2 3 2 2 4 2 2 2" xfId="26553" xr:uid="{3CDFEB81-A64F-4088-81F0-E4B92E05FD4E}"/>
    <cellStyle name="Comma 2 2 3 2 2 4 2 3" xfId="23798" xr:uid="{858E218C-8B6A-47A7-BF2F-46BCFC8E81BD}"/>
    <cellStyle name="Comma 2 2 3 2 2 4 3" xfId="12945" xr:uid="{C1C03323-372A-4D8E-8542-ECA1BFF80ED9}"/>
    <cellStyle name="Comma 2 2 3 2 2 4 3 2" xfId="25177" xr:uid="{D8D667CD-6FA2-4DA9-A059-BDB43D751CBA}"/>
    <cellStyle name="Comma 2 2 3 2 2 4 4" xfId="22348" xr:uid="{81E85E4C-E084-42CC-80E3-DD0532FBB9B8}"/>
    <cellStyle name="Comma 2 2 3 2 2 5" xfId="5259" xr:uid="{E28A325F-C1E6-49E3-9A01-AF64F18238D5}"/>
    <cellStyle name="Comma 2 2 3 2 2 5 2" xfId="10597" xr:uid="{CBF22E43-2C2A-4D8E-86B1-04AC8A23F594}"/>
    <cellStyle name="Comma 2 2 3 2 2 5 2 2" xfId="20910" xr:uid="{F80C70DC-74D3-40B9-9A1C-26690C2D3B88}"/>
    <cellStyle name="Comma 2 2 3 2 2 5 2 2 2" xfId="27260" xr:uid="{7C240425-D4B2-400E-9CDC-A2FA78C465AE}"/>
    <cellStyle name="Comma 2 2 3 2 2 5 2 3" xfId="24505" xr:uid="{43750EAD-623B-4201-B58F-3EBE3E27621C}"/>
    <cellStyle name="Comma 2 2 3 2 2 5 3" xfId="15757" xr:uid="{08CF259B-D06C-451C-B835-5E8529F3028F}"/>
    <cellStyle name="Comma 2 2 3 2 2 5 3 2" xfId="25884" xr:uid="{0B45201F-A563-4787-96D9-B87A3871CF5E}"/>
    <cellStyle name="Comma 2 2 3 2 2 5 4" xfId="23069" xr:uid="{A0D0DF6D-F1DF-4A7C-9927-665928B59C0C}"/>
    <cellStyle name="Comma 2 2 3 2 2 6" xfId="6189" xr:uid="{A3990933-92A7-42E2-BCF0-B4598C21824B}"/>
    <cellStyle name="Comma 2 2 3 2 2 6 2" xfId="16502" xr:uid="{86741E9F-4CB7-410E-8AB7-3792DC8D28D8}"/>
    <cellStyle name="Comma 2 2 3 2 2 6 2 2" xfId="26083" xr:uid="{9526AF34-5A0B-4065-9298-5E287BCEFAFB}"/>
    <cellStyle name="Comma 2 2 3 2 2 6 3" xfId="23328" xr:uid="{E69829A8-2F6A-4187-975D-D269C45AB787}"/>
    <cellStyle name="Comma 2 2 3 2 2 7" xfId="11349" xr:uid="{C813951E-8997-4835-A24A-DC395B169615}"/>
    <cellStyle name="Comma 2 2 3 2 2 7 2" xfId="24707" xr:uid="{6E173D3A-EE9A-4825-B7C1-021C81B464CA}"/>
    <cellStyle name="Comma 2 2 3 2 2 8" xfId="21695" xr:uid="{6BF45286-1B97-49FE-BF75-4E0B371961C9}"/>
    <cellStyle name="Comma 2 2 3 2 3" xfId="635" xr:uid="{DBFC98C6-9B17-443D-B5D3-5234CC46FDE8}"/>
    <cellStyle name="Comma 2 2 3 2 3 2" xfId="636" xr:uid="{38994EA5-C84B-459A-A9F4-A9022B15BD70}"/>
    <cellStyle name="Comma 2 2 3 2 3 2 2" xfId="1651" xr:uid="{559FAD07-B474-4FB2-A0D7-57C8F9CE944F}"/>
    <cellStyle name="Comma 2 2 3 2 3 2 2 2" xfId="3417" xr:uid="{2B8B40E0-236E-401C-848C-E785D1054C53}"/>
    <cellStyle name="Comma 2 2 3 2 3 2 2 2 2" xfId="8770" xr:uid="{6ADD16D2-4A46-4F25-91C7-7FC3F67D6E21}"/>
    <cellStyle name="Comma 2 2 3 2 3 2 2 2 2 2" xfId="19083" xr:uid="{439C1F24-D949-47FB-9690-6832963BAA61}"/>
    <cellStyle name="Comma 2 2 3 2 3 2 2 2 2 2 2" xfId="26792" xr:uid="{27608299-C906-4C5F-B0E5-89F14B19264A}"/>
    <cellStyle name="Comma 2 2 3 2 3 2 2 2 2 3" xfId="24037" xr:uid="{0426849B-4D56-4A8F-BE9C-14859D03AF84}"/>
    <cellStyle name="Comma 2 2 3 2 3 2 2 2 3" xfId="13930" xr:uid="{8378232B-0882-467B-8443-69FC824A71C1}"/>
    <cellStyle name="Comma 2 2 3 2 3 2 2 2 3 2" xfId="25416" xr:uid="{D723EC3A-E676-47EA-8396-E3A5D70E5162}"/>
    <cellStyle name="Comma 2 2 3 2 3 2 2 2 4" xfId="22594" xr:uid="{EFC1A0EA-964C-4453-B203-0585275127B6}"/>
    <cellStyle name="Comma 2 2 3 2 3 2 2 3" xfId="4402" xr:uid="{66E656F1-766F-4437-9DBB-51D081F29C13}"/>
    <cellStyle name="Comma 2 2 3 2 3 2 2 3 2" xfId="9746" xr:uid="{4A8800C6-1CBE-4641-ACC5-4BBB590701FF}"/>
    <cellStyle name="Comma 2 2 3 2 3 2 2 3 2 2" xfId="20059" xr:uid="{CD308BA7-A6FB-4A35-9B89-C82DB4A86BDB}"/>
    <cellStyle name="Comma 2 2 3 2 3 2 2 3 2 2 2" xfId="27054" xr:uid="{2A6A2CF5-1892-4053-8A3B-F2020A71BFE8}"/>
    <cellStyle name="Comma 2 2 3 2 3 2 2 3 2 3" xfId="24299" xr:uid="{DC679201-9546-4BB7-A5FE-16EF4D27E3E6}"/>
    <cellStyle name="Comma 2 2 3 2 3 2 2 3 3" xfId="14906" xr:uid="{371F019B-8FCE-45F6-8D7F-3E9FB1C6DC3B}"/>
    <cellStyle name="Comma 2 2 3 2 3 2 2 3 3 2" xfId="25678" xr:uid="{A3E9F89A-F1C9-439A-B3FA-2AB19150768A}"/>
    <cellStyle name="Comma 2 2 3 2 3 2 2 3 4" xfId="22861" xr:uid="{2A204E67-45DC-4F36-8AAC-5AA00900359D}"/>
    <cellStyle name="Comma 2 2 3 2 3 2 2 4" xfId="7053" xr:uid="{7B4B6F11-42DD-4CD6-875C-32C049687855}"/>
    <cellStyle name="Comma 2 2 3 2 3 2 2 4 2" xfId="17366" xr:uid="{1E073E38-DEC9-40A6-8228-98E016A81E19}"/>
    <cellStyle name="Comma 2 2 3 2 3 2 2 4 2 2" xfId="26334" xr:uid="{432A0C52-B9A1-4B13-9EA6-B2E4FDFDAA6C}"/>
    <cellStyle name="Comma 2 2 3 2 3 2 2 4 3" xfId="23579" xr:uid="{79C8583C-FCBB-4047-B906-7F7E289266A7}"/>
    <cellStyle name="Comma 2 2 3 2 3 2 2 5" xfId="12213" xr:uid="{85DFC6B2-0A61-44D8-81BB-CDBBEC1B56CA}"/>
    <cellStyle name="Comma 2 2 3 2 3 2 2 5 2" xfId="24958" xr:uid="{0D69DFF0-E7C5-4335-AD6C-812949E6602E}"/>
    <cellStyle name="Comma 2 2 3 2 3 2 2 6" xfId="22128" xr:uid="{6C150946-CAD8-41DB-A277-67DA5CCDF8E4}"/>
    <cellStyle name="Comma 2 2 3 2 3 2 3" xfId="2419" xr:uid="{980B044F-BE72-4A07-8E84-130F97EC8CAC}"/>
    <cellStyle name="Comma 2 2 3 2 3 2 3 2" xfId="7782" xr:uid="{8ADB48B1-6D24-4F8D-8256-812B412D999F}"/>
    <cellStyle name="Comma 2 2 3 2 3 2 3 2 2" xfId="18095" xr:uid="{796772FA-319E-477B-BC86-F051AC3350F1}"/>
    <cellStyle name="Comma 2 2 3 2 3 2 3 2 2 2" xfId="26550" xr:uid="{30A13897-6F50-431D-B0DD-3A02943BD17F}"/>
    <cellStyle name="Comma 2 2 3 2 3 2 3 2 3" xfId="23795" xr:uid="{25857412-626A-48E6-A507-45F9E92D33EF}"/>
    <cellStyle name="Comma 2 2 3 2 3 2 3 3" xfId="12942" xr:uid="{B74B76DC-16E5-475B-A783-53B289D02D66}"/>
    <cellStyle name="Comma 2 2 3 2 3 2 3 3 2" xfId="25174" xr:uid="{96CD3687-1955-4816-A470-B4C1080E4B58}"/>
    <cellStyle name="Comma 2 2 3 2 3 2 3 4" xfId="22345" xr:uid="{0DF392A6-B605-4EDB-9087-1542101A8556}"/>
    <cellStyle name="Comma 2 2 3 2 3 2 4" xfId="5328" xr:uid="{EDE4E907-3795-496E-B152-E9FD0809B64C}"/>
    <cellStyle name="Comma 2 2 3 2 3 2 4 2" xfId="10666" xr:uid="{F80BA26D-CA97-49F4-973B-132713EC7B0B}"/>
    <cellStyle name="Comma 2 2 3 2 3 2 4 2 2" xfId="20979" xr:uid="{A8974CC5-4D96-4057-B77D-40627D472C05}"/>
    <cellStyle name="Comma 2 2 3 2 3 2 4 2 2 2" xfId="27296" xr:uid="{D430175B-C576-411F-BD5B-C157A8B21B5C}"/>
    <cellStyle name="Comma 2 2 3 2 3 2 4 2 3" xfId="24541" xr:uid="{2AD645B8-3C4A-4781-B333-153B5571D868}"/>
    <cellStyle name="Comma 2 2 3 2 3 2 4 3" xfId="15826" xr:uid="{148CA51D-63D7-484B-82A0-16C636806799}"/>
    <cellStyle name="Comma 2 2 3 2 3 2 4 3 2" xfId="25920" xr:uid="{CAD65931-2AD8-4D15-9283-48A6E2326C1C}"/>
    <cellStyle name="Comma 2 2 3 2 3 2 4 4" xfId="23105" xr:uid="{BD025C58-B7E6-419C-8F3A-B3726E3B5187}"/>
    <cellStyle name="Comma 2 2 3 2 3 2 5" xfId="6258" xr:uid="{BB927FCB-8445-43B6-9237-064CEEE69743}"/>
    <cellStyle name="Comma 2 2 3 2 3 2 5 2" xfId="16571" xr:uid="{8F883094-D008-4193-9A81-2160BD5238BA}"/>
    <cellStyle name="Comma 2 2 3 2 3 2 5 2 2" xfId="26119" xr:uid="{DD6FDB92-FC9A-4B59-A431-1565A689F2DC}"/>
    <cellStyle name="Comma 2 2 3 2 3 2 5 3" xfId="23364" xr:uid="{5D91E301-F2CF-4FCF-A4EC-93F09D5ACA17}"/>
    <cellStyle name="Comma 2 2 3 2 3 2 6" xfId="11418" xr:uid="{46AF1031-35B3-44F2-B33C-CFF61BEC6391}"/>
    <cellStyle name="Comma 2 2 3 2 3 2 6 2" xfId="24743" xr:uid="{A8595500-B255-461A-9A20-A09F3163E76F}"/>
    <cellStyle name="Comma 2 2 3 2 3 2 7" xfId="21746" xr:uid="{F54AEBCB-B7B4-47F9-8500-18B4DAE962B1}"/>
    <cellStyle name="Comma 2 2 3 2 3 3" xfId="1650" xr:uid="{3E55E6BE-B631-46A3-BF64-40B848F6C6FC}"/>
    <cellStyle name="Comma 2 2 3 2 3 3 2" xfId="3416" xr:uid="{EBF77638-DE06-4D0D-8EB4-7BA61A945256}"/>
    <cellStyle name="Comma 2 2 3 2 3 3 2 2" xfId="8769" xr:uid="{CCE45396-25B1-4D62-90E0-6DFEE28F079A}"/>
    <cellStyle name="Comma 2 2 3 2 3 3 2 2 2" xfId="19082" xr:uid="{89AD116C-3532-4FB8-A227-86411E29AEB4}"/>
    <cellStyle name="Comma 2 2 3 2 3 3 2 2 2 2" xfId="26791" xr:uid="{CED300F0-CA14-458C-839B-18E0FE4D64BB}"/>
    <cellStyle name="Comma 2 2 3 2 3 3 2 2 3" xfId="24036" xr:uid="{9706348B-6FAD-40F2-8586-6B164180348F}"/>
    <cellStyle name="Comma 2 2 3 2 3 3 2 3" xfId="13929" xr:uid="{8A3D82B3-9A1D-4E75-92AC-C263B6647165}"/>
    <cellStyle name="Comma 2 2 3 2 3 3 2 3 2" xfId="25415" xr:uid="{4567CB9C-49AE-452B-B7B9-4A2519B7BF97}"/>
    <cellStyle name="Comma 2 2 3 2 3 3 2 4" xfId="22593" xr:uid="{DA65C11C-4054-4774-ADB7-313BE0E4D914}"/>
    <cellStyle name="Comma 2 2 3 2 3 3 3" xfId="4401" xr:uid="{9203C834-1140-4853-AFE6-960BEAEE57BB}"/>
    <cellStyle name="Comma 2 2 3 2 3 3 3 2" xfId="9745" xr:uid="{0EF0006E-3EAD-4924-A8EB-86F10ADE4051}"/>
    <cellStyle name="Comma 2 2 3 2 3 3 3 2 2" xfId="20058" xr:uid="{665C19BF-31F6-4784-858D-567938DD8BDA}"/>
    <cellStyle name="Comma 2 2 3 2 3 3 3 2 2 2" xfId="27053" xr:uid="{9661B2EC-A5A2-48C0-B973-87399D2424CF}"/>
    <cellStyle name="Comma 2 2 3 2 3 3 3 2 3" xfId="24298" xr:uid="{7ADBD62A-F122-4ACD-994A-BCE57A53A276}"/>
    <cellStyle name="Comma 2 2 3 2 3 3 3 3" xfId="14905" xr:uid="{EE61C474-EA7A-4D0A-887F-178C50910EB3}"/>
    <cellStyle name="Comma 2 2 3 2 3 3 3 3 2" xfId="25677" xr:uid="{40D3BB86-CB09-495B-BD4C-92CDD4C49BD6}"/>
    <cellStyle name="Comma 2 2 3 2 3 3 3 4" xfId="22860" xr:uid="{CCED1A5F-37C9-414F-82FF-91D8AFE340DE}"/>
    <cellStyle name="Comma 2 2 3 2 3 3 4" xfId="7052" xr:uid="{57ED5E81-26E6-4FE4-9412-75C54D78F07A}"/>
    <cellStyle name="Comma 2 2 3 2 3 3 4 2" xfId="17365" xr:uid="{55599BFA-36AB-467E-AC0E-65D9E13EDC17}"/>
    <cellStyle name="Comma 2 2 3 2 3 3 4 2 2" xfId="26333" xr:uid="{E7A2AEF3-0E90-45ED-A13B-AF620D965D28}"/>
    <cellStyle name="Comma 2 2 3 2 3 3 4 3" xfId="23578" xr:uid="{AAEDEF93-63CD-4445-A348-6B1A93AC4625}"/>
    <cellStyle name="Comma 2 2 3 2 3 3 5" xfId="12212" xr:uid="{B50BD34B-D153-48F2-B4FE-0AA2452E2556}"/>
    <cellStyle name="Comma 2 2 3 2 3 3 5 2" xfId="24957" xr:uid="{6FF12730-7E5E-40B4-A44D-0584BB503D3A}"/>
    <cellStyle name="Comma 2 2 3 2 3 3 6" xfId="22127" xr:uid="{93013B4F-175F-4DBE-974C-FE82D2D576A7}"/>
    <cellStyle name="Comma 2 2 3 2 3 4" xfId="2420" xr:uid="{F981FCF5-8810-4F4E-8ECD-B64577A0881A}"/>
    <cellStyle name="Comma 2 2 3 2 3 4 2" xfId="7783" xr:uid="{E8CC2851-BE8D-4FB2-9077-CFDD8AE1B5B9}"/>
    <cellStyle name="Comma 2 2 3 2 3 4 2 2" xfId="18096" xr:uid="{42C5CA19-0C0E-4EC5-B705-911149217AFF}"/>
    <cellStyle name="Comma 2 2 3 2 3 4 2 2 2" xfId="26551" xr:uid="{52A3FF5D-01C7-402E-B2D6-A270592C1CEE}"/>
    <cellStyle name="Comma 2 2 3 2 3 4 2 3" xfId="23796" xr:uid="{6A4BD5FE-ED69-4A53-B534-166529D96BC5}"/>
    <cellStyle name="Comma 2 2 3 2 3 4 3" xfId="12943" xr:uid="{C372146D-004B-4D9F-9ECD-1D55F8B19B70}"/>
    <cellStyle name="Comma 2 2 3 2 3 4 3 2" xfId="25175" xr:uid="{C5C687A6-EE43-4608-9655-084DDAC55F7F}"/>
    <cellStyle name="Comma 2 2 3 2 3 4 4" xfId="22346" xr:uid="{61A32191-2A5C-4D5B-8C2A-5EFAD249EC3E}"/>
    <cellStyle name="Comma 2 2 3 2 3 5" xfId="5327" xr:uid="{0DF7ECE9-76D4-4FA1-A5B7-AB608B6B771B}"/>
    <cellStyle name="Comma 2 2 3 2 3 5 2" xfId="10665" xr:uid="{FC0A2BA6-9CE3-4207-BD37-D6A7F86CF4A6}"/>
    <cellStyle name="Comma 2 2 3 2 3 5 2 2" xfId="20978" xr:uid="{4162AD62-EF8D-488F-862F-3B88010D83B4}"/>
    <cellStyle name="Comma 2 2 3 2 3 5 2 2 2" xfId="27295" xr:uid="{FF7377CF-69B4-4B3D-942F-628EAEBBA38E}"/>
    <cellStyle name="Comma 2 2 3 2 3 5 2 3" xfId="24540" xr:uid="{F88EF45C-532F-417D-9619-7F68AC48F398}"/>
    <cellStyle name="Comma 2 2 3 2 3 5 3" xfId="15825" xr:uid="{E7B53043-CC12-4DD3-AAEE-790B82A36870}"/>
    <cellStyle name="Comma 2 2 3 2 3 5 3 2" xfId="25919" xr:uid="{FA3BE4E6-8AAE-4F4E-A2A2-00359443979F}"/>
    <cellStyle name="Comma 2 2 3 2 3 5 4" xfId="23104" xr:uid="{3BF33C62-DD42-47BB-8C92-298FCB178DD2}"/>
    <cellStyle name="Comma 2 2 3 2 3 6" xfId="6257" xr:uid="{717D3E7D-53B7-4B6B-BEC3-63D074E685DF}"/>
    <cellStyle name="Comma 2 2 3 2 3 6 2" xfId="16570" xr:uid="{8273882E-FACC-4784-9089-E3BF55311280}"/>
    <cellStyle name="Comma 2 2 3 2 3 6 2 2" xfId="26118" xr:uid="{5B4F1183-054E-4595-89BA-ADFC0AC5D546}"/>
    <cellStyle name="Comma 2 2 3 2 3 6 3" xfId="23363" xr:uid="{8E25C94C-1F68-4D47-9935-A6F10587856E}"/>
    <cellStyle name="Comma 2 2 3 2 3 7" xfId="11417" xr:uid="{DEBB7FAF-B2E0-449B-9FE8-9948170B3818}"/>
    <cellStyle name="Comma 2 2 3 2 3 7 2" xfId="24742" xr:uid="{9EA3DEF7-A5AE-4CE6-88AD-CBA8D9DB3648}"/>
    <cellStyle name="Comma 2 2 3 2 3 8" xfId="21745" xr:uid="{B8FD5564-6E0F-4366-B069-55BB96E89EFC}"/>
    <cellStyle name="Comma 2 2 3 2 4" xfId="637" xr:uid="{A0C68C01-C65D-4E27-B0F9-D149FCDBA2E8}"/>
    <cellStyle name="Comma 2 2 3 2 4 2" xfId="1652" xr:uid="{E9AA85D4-A50E-41A7-8A0D-41E7EC4D1D30}"/>
    <cellStyle name="Comma 2 2 3 2 4 2 2" xfId="3418" xr:uid="{C5AE215B-38A6-405D-86EE-EA787B7E1971}"/>
    <cellStyle name="Comma 2 2 3 2 4 2 2 2" xfId="8771" xr:uid="{8EFDA636-50BA-4726-A016-0E5F705DD741}"/>
    <cellStyle name="Comma 2 2 3 2 4 2 2 2 2" xfId="19084" xr:uid="{8915C56D-6763-449F-B7BA-0C57442D2B25}"/>
    <cellStyle name="Comma 2 2 3 2 4 2 2 2 2 2" xfId="26793" xr:uid="{3901CE5B-ADC3-439D-8D35-80CEE3210B50}"/>
    <cellStyle name="Comma 2 2 3 2 4 2 2 2 3" xfId="24038" xr:uid="{AE75E33C-E904-42B5-BEE4-412C69EE46AB}"/>
    <cellStyle name="Comma 2 2 3 2 4 2 2 3" xfId="13931" xr:uid="{2845AA5C-209B-4A3D-9AEC-BA5786E23FED}"/>
    <cellStyle name="Comma 2 2 3 2 4 2 2 3 2" xfId="25417" xr:uid="{3BE30E79-370E-4485-BC66-781E0D5DEB23}"/>
    <cellStyle name="Comma 2 2 3 2 4 2 2 4" xfId="22595" xr:uid="{1D9B0EA9-94F3-4C95-A7BA-F8836F63C047}"/>
    <cellStyle name="Comma 2 2 3 2 4 2 3" xfId="4403" xr:uid="{CBB5044A-38F6-49CF-8DBB-1A21856DB2D2}"/>
    <cellStyle name="Comma 2 2 3 2 4 2 3 2" xfId="9747" xr:uid="{97C98E74-7454-48AF-A685-95C3C7621807}"/>
    <cellStyle name="Comma 2 2 3 2 4 2 3 2 2" xfId="20060" xr:uid="{6F6708FC-99BD-4F7C-AE27-AF69D89E7AD8}"/>
    <cellStyle name="Comma 2 2 3 2 4 2 3 2 2 2" xfId="27055" xr:uid="{4DFE63C9-120B-46B8-BC13-B2C4325C788E}"/>
    <cellStyle name="Comma 2 2 3 2 4 2 3 2 3" xfId="24300" xr:uid="{B92C345A-9B6A-4F3D-9549-290BE754D7C7}"/>
    <cellStyle name="Comma 2 2 3 2 4 2 3 3" xfId="14907" xr:uid="{2B0F5AF6-4818-4ABC-BBA0-7A1287C74DAC}"/>
    <cellStyle name="Comma 2 2 3 2 4 2 3 3 2" xfId="25679" xr:uid="{83BD5487-5402-4BB4-80FA-9F12857C9731}"/>
    <cellStyle name="Comma 2 2 3 2 4 2 3 4" xfId="22862" xr:uid="{0D84111B-75FB-41DE-8AB8-EED2900C9557}"/>
    <cellStyle name="Comma 2 2 3 2 4 2 4" xfId="7054" xr:uid="{3845682F-6A16-4F60-8BC4-509B56956C9D}"/>
    <cellStyle name="Comma 2 2 3 2 4 2 4 2" xfId="17367" xr:uid="{7F2A4E48-938B-43F8-A779-5870C0B5FF77}"/>
    <cellStyle name="Comma 2 2 3 2 4 2 4 2 2" xfId="26335" xr:uid="{6BBDA818-0B5F-4C90-A601-9AEB15663321}"/>
    <cellStyle name="Comma 2 2 3 2 4 2 4 3" xfId="23580" xr:uid="{885F6F45-51DC-4721-827F-5B041857AE5E}"/>
    <cellStyle name="Comma 2 2 3 2 4 2 5" xfId="12214" xr:uid="{7D15D5E1-A1A1-45B9-88E7-7BF8E401F46C}"/>
    <cellStyle name="Comma 2 2 3 2 4 2 5 2" xfId="24959" xr:uid="{EF6005E7-192C-46F5-8C69-8151F09F9267}"/>
    <cellStyle name="Comma 2 2 3 2 4 2 6" xfId="22129" xr:uid="{54745733-3B6F-47DD-A2FB-C90C7C566D98}"/>
    <cellStyle name="Comma 2 2 3 2 4 3" xfId="2418" xr:uid="{71527BE4-3486-45AB-9E24-2B390C008F94}"/>
    <cellStyle name="Comma 2 2 3 2 4 3 2" xfId="7781" xr:uid="{E2303A4B-BB14-4E02-B16C-276110B97F18}"/>
    <cellStyle name="Comma 2 2 3 2 4 3 2 2" xfId="18094" xr:uid="{6E5DC5A8-E7A7-4CF2-A0F5-E80094C9B5ED}"/>
    <cellStyle name="Comma 2 2 3 2 4 3 2 2 2" xfId="26549" xr:uid="{4FE942A6-6471-4BBD-BCF9-F50A2B29C028}"/>
    <cellStyle name="Comma 2 2 3 2 4 3 2 3" xfId="23794" xr:uid="{B0695FA1-E22D-4402-B1A1-E16287F53CFD}"/>
    <cellStyle name="Comma 2 2 3 2 4 3 3" xfId="12941" xr:uid="{81FE283A-1667-4F96-893E-9A69E31952F9}"/>
    <cellStyle name="Comma 2 2 3 2 4 3 3 2" xfId="25173" xr:uid="{0CB1DF89-5947-4E51-9596-F32AD6E20BD8}"/>
    <cellStyle name="Comma 2 2 3 2 4 3 4" xfId="22344" xr:uid="{B1EAB0EF-1470-4D7E-8B01-E13DD3D284E8}"/>
    <cellStyle name="Comma 2 2 3 2 4 4" xfId="5329" xr:uid="{1F62BF95-BE5D-4FE5-8506-86EC43152165}"/>
    <cellStyle name="Comma 2 2 3 2 4 4 2" xfId="10667" xr:uid="{02803B16-0B41-43E2-950E-A757C41B71AB}"/>
    <cellStyle name="Comma 2 2 3 2 4 4 2 2" xfId="20980" xr:uid="{47F2B888-4802-4925-B4C6-480979BD8ABD}"/>
    <cellStyle name="Comma 2 2 3 2 4 4 2 2 2" xfId="27297" xr:uid="{827F92A4-2ECB-49DB-9A6D-ED3AA541855E}"/>
    <cellStyle name="Comma 2 2 3 2 4 4 2 3" xfId="24542" xr:uid="{33764EE8-5C3D-4327-BDC6-293851A64BE6}"/>
    <cellStyle name="Comma 2 2 3 2 4 4 3" xfId="15827" xr:uid="{748A2268-BEDC-452A-8944-D27286044CE9}"/>
    <cellStyle name="Comma 2 2 3 2 4 4 3 2" xfId="25921" xr:uid="{1E4F7809-89B0-474C-855A-6FE9958632F6}"/>
    <cellStyle name="Comma 2 2 3 2 4 4 4" xfId="23106" xr:uid="{05002BAE-A721-4F07-B55D-A60BA6ED9C3E}"/>
    <cellStyle name="Comma 2 2 3 2 4 5" xfId="6259" xr:uid="{4AFB8FC1-79CB-4436-B531-C09E8BE2324E}"/>
    <cellStyle name="Comma 2 2 3 2 4 5 2" xfId="16572" xr:uid="{BF844081-D5E1-47E3-9D0B-769DC3EF499A}"/>
    <cellStyle name="Comma 2 2 3 2 4 5 2 2" xfId="26120" xr:uid="{794744B1-3337-4BA8-A39D-F923E79FEB14}"/>
    <cellStyle name="Comma 2 2 3 2 4 5 3" xfId="23365" xr:uid="{82CB182C-673E-49C6-B0CE-DA6EC334A097}"/>
    <cellStyle name="Comma 2 2 3 2 4 6" xfId="11419" xr:uid="{6017370F-8D09-48B9-B441-7A9DA97528BF}"/>
    <cellStyle name="Comma 2 2 3 2 4 6 2" xfId="24744" xr:uid="{8BCF0A8A-F819-4068-BA43-83A25CDA11C0}"/>
    <cellStyle name="Comma 2 2 3 2 4 7" xfId="21747" xr:uid="{CDF1BFB5-0E03-4AF8-8D2D-E911409D3B77}"/>
    <cellStyle name="Comma 2 2 3 2 5" xfId="1388" xr:uid="{57D7D473-D980-4CBE-980A-F32703A7006E}"/>
    <cellStyle name="Comma 2 2 3 2 5 2" xfId="2282" xr:uid="{DAE52D45-9EB4-448D-9E7C-001E0A13B768}"/>
    <cellStyle name="Comma 2 2 3 2 5 2 2" xfId="4036" xr:uid="{E391BADB-3EFF-46DD-B720-31BDA0363BC0}"/>
    <cellStyle name="Comma 2 2 3 2 5 2 2 2" xfId="9389" xr:uid="{2DB800AD-01B6-4294-A408-C270FB4B0A57}"/>
    <cellStyle name="Comma 2 2 3 2 5 2 2 2 2" xfId="19702" xr:uid="{68A57F31-D1E5-493E-AEBA-757CF94F89FC}"/>
    <cellStyle name="Comma 2 2 3 2 5 2 2 2 2 2" xfId="26933" xr:uid="{5C0ACEDD-53E1-4ECC-ACC9-A9B9210C302B}"/>
    <cellStyle name="Comma 2 2 3 2 5 2 2 2 3" xfId="24178" xr:uid="{8C2E74CD-C296-4A6F-9878-391BEFA6D051}"/>
    <cellStyle name="Comma 2 2 3 2 5 2 2 3" xfId="14549" xr:uid="{D0B97E48-9B8E-4897-9CAE-144064869A3D}"/>
    <cellStyle name="Comma 2 2 3 2 5 2 2 3 2" xfId="25557" xr:uid="{F58393CA-AF78-4E64-83DE-248B1F3C6C19}"/>
    <cellStyle name="Comma 2 2 3 2 5 2 2 4" xfId="22735" xr:uid="{66A12753-1687-48AE-BF5B-E80D9297876D}"/>
    <cellStyle name="Comma 2 2 3 2 5 2 3" xfId="5021" xr:uid="{3E2970E5-BFC1-45E0-94DD-89CCBACAA593}"/>
    <cellStyle name="Comma 2 2 3 2 5 2 3 2" xfId="10365" xr:uid="{991A5429-C878-4AF6-8E14-E79E48794A74}"/>
    <cellStyle name="Comma 2 2 3 2 5 2 3 2 2" xfId="20678" xr:uid="{3D9ACD8D-4F60-45BD-9630-CA9EAFAA5900}"/>
    <cellStyle name="Comma 2 2 3 2 5 2 3 2 2 2" xfId="27195" xr:uid="{04213EB9-393B-4C59-AD88-3FA33D9D2014}"/>
    <cellStyle name="Comma 2 2 3 2 5 2 3 2 3" xfId="24440" xr:uid="{29320C38-47D8-4251-80F4-86AC1CEB1730}"/>
    <cellStyle name="Comma 2 2 3 2 5 2 3 3" xfId="15525" xr:uid="{A115767E-1C6E-4C19-BA6C-04FC616E6489}"/>
    <cellStyle name="Comma 2 2 3 2 5 2 3 3 2" xfId="25819" xr:uid="{A7B06DC2-CC39-46D5-A37A-EF958189C4D0}"/>
    <cellStyle name="Comma 2 2 3 2 5 2 3 4" xfId="23002" xr:uid="{BC31781D-3ECC-4011-8346-93D9AB2D9A8F}"/>
    <cellStyle name="Comma 2 2 3 2 5 2 4" xfId="7672" xr:uid="{C5AFDD8F-66BF-47A3-B457-4FF62A65D517}"/>
    <cellStyle name="Comma 2 2 3 2 5 2 4 2" xfId="17985" xr:uid="{3E988C46-17F3-4D01-A96C-E5361D9B8EF2}"/>
    <cellStyle name="Comma 2 2 3 2 5 2 4 2 2" xfId="26475" xr:uid="{FF9FFEE4-91D5-4B62-B3FB-BCD63622D2A2}"/>
    <cellStyle name="Comma 2 2 3 2 5 2 4 3" xfId="23720" xr:uid="{E3C4F58C-179B-4B5A-BF1F-5A4FA500D974}"/>
    <cellStyle name="Comma 2 2 3 2 5 2 5" xfId="12832" xr:uid="{56385152-23A0-4EB1-B6FD-C829864B8873}"/>
    <cellStyle name="Comma 2 2 3 2 5 2 5 2" xfId="25099" xr:uid="{69A17D06-40B2-48D3-B2BE-820EB73BC301}"/>
    <cellStyle name="Comma 2 2 3 2 5 2 6" xfId="22270" xr:uid="{D7CD22D6-3224-44A0-8C83-17FC19E3162C}"/>
    <cellStyle name="Comma 2 2 3 2 5 3" xfId="3179" xr:uid="{0ED84E48-A430-4781-88BE-78D3346A4511}"/>
    <cellStyle name="Comma 2 2 3 2 5 3 2" xfId="8532" xr:uid="{03B8DE49-BCEA-4286-8323-B24A4E24B0A3}"/>
    <cellStyle name="Comma 2 2 3 2 5 3 2 2" xfId="18845" xr:uid="{CF0C0C3D-9AB3-4D2A-9DF1-59D92F673BC4}"/>
    <cellStyle name="Comma 2 2 3 2 5 3 2 2 2" xfId="26708" xr:uid="{4B115009-6C69-4DB9-B49A-183650EA88DE}"/>
    <cellStyle name="Comma 2 2 3 2 5 3 2 3" xfId="23953" xr:uid="{7F80E3ED-5061-47AE-B4EE-3DADEFCE94B1}"/>
    <cellStyle name="Comma 2 2 3 2 5 3 3" xfId="13692" xr:uid="{02D1120F-9FD6-4769-A513-63655944D2C5}"/>
    <cellStyle name="Comma 2 2 3 2 5 3 3 2" xfId="25332" xr:uid="{DE7F6B78-A92B-463E-8C85-67E1B73C9BC4}"/>
    <cellStyle name="Comma 2 2 3 2 5 3 4" xfId="22510" xr:uid="{5236FEB5-690F-47A9-A7B6-61CAA3C3E73C}"/>
    <cellStyle name="Comma 2 2 3 2 5 4" xfId="4164" xr:uid="{0782758C-FAD3-4446-A79C-0DBABA2CE44C}"/>
    <cellStyle name="Comma 2 2 3 2 5 4 2" xfId="9508" xr:uid="{186AE58D-E62D-40D4-9345-16F6CEC1A4A8}"/>
    <cellStyle name="Comma 2 2 3 2 5 4 2 2" xfId="19821" xr:uid="{B9481FE0-3E06-4FA3-9C1F-9ADC29A4A169}"/>
    <cellStyle name="Comma 2 2 3 2 5 4 2 2 2" xfId="26970" xr:uid="{715441DE-3455-451D-8A9C-F6F23CC96366}"/>
    <cellStyle name="Comma 2 2 3 2 5 4 2 3" xfId="24215" xr:uid="{DC9518F8-B548-4398-8FC3-9884359B5B8E}"/>
    <cellStyle name="Comma 2 2 3 2 5 4 3" xfId="14668" xr:uid="{DEBF1548-22BB-44CA-AACF-0279058A6D78}"/>
    <cellStyle name="Comma 2 2 3 2 5 4 3 2" xfId="25594" xr:uid="{C835FA3E-4205-4814-93C0-FE34EA6E8FA3}"/>
    <cellStyle name="Comma 2 2 3 2 5 4 4" xfId="22777" xr:uid="{2502AA07-8562-4D6B-B1C9-30A0CB63F15E}"/>
    <cellStyle name="Comma 2 2 3 2 5 5" xfId="6815" xr:uid="{AEE7A5AD-4052-4BC6-B997-889D95410AA7}"/>
    <cellStyle name="Comma 2 2 3 2 5 5 2" xfId="17128" xr:uid="{7BDD86ED-1D0C-445D-8CA6-EA151A791A17}"/>
    <cellStyle name="Comma 2 2 3 2 5 5 2 2" xfId="26250" xr:uid="{9C709722-9B43-442E-8887-BFEE8C4C6568}"/>
    <cellStyle name="Comma 2 2 3 2 5 5 3" xfId="23495" xr:uid="{C1E391AD-B94A-4333-8F92-A766D09E14AC}"/>
    <cellStyle name="Comma 2 2 3 2 5 6" xfId="11975" xr:uid="{CED70B1E-7F19-42E2-93FD-99FBDE09BF13}"/>
    <cellStyle name="Comma 2 2 3 2 5 6 2" xfId="24874" xr:uid="{8B1E73DB-A99D-4E66-BD6E-F0CCEE9D96EE}"/>
    <cellStyle name="Comma 2 2 3 2 5 7" xfId="22024" xr:uid="{62AC9823-FB3D-42B1-8044-5E2B7AD95251}"/>
    <cellStyle name="Comma 2 2 3 2 6" xfId="1575" xr:uid="{D72FBFEC-A43F-45AD-9B29-163D0F100660}"/>
    <cellStyle name="Comma 2 2 3 2 6 2" xfId="3341" xr:uid="{C552493C-1344-48DE-9C59-195C22304515}"/>
    <cellStyle name="Comma 2 2 3 2 6 2 2" xfId="8694" xr:uid="{83DCCB23-6E09-4D62-A7FB-471BE603E632}"/>
    <cellStyle name="Comma 2 2 3 2 6 2 2 2" xfId="19007" xr:uid="{9B648B15-3645-40DE-8A40-5311961AC2F0}"/>
    <cellStyle name="Comma 2 2 3 2 6 2 2 2 2" xfId="26750" xr:uid="{1E8F8D10-26A3-488C-B91C-AAE1D88A3D72}"/>
    <cellStyle name="Comma 2 2 3 2 6 2 2 3" xfId="23995" xr:uid="{57138570-5D99-42E7-B5BB-D0FBCC00F5AE}"/>
    <cellStyle name="Comma 2 2 3 2 6 2 3" xfId="13854" xr:uid="{980D3AF9-A193-4851-8F9D-D18ED334F29C}"/>
    <cellStyle name="Comma 2 2 3 2 6 2 3 2" xfId="25374" xr:uid="{45609065-E7F9-4003-8ADE-140C15604724}"/>
    <cellStyle name="Comma 2 2 3 2 6 2 4" xfId="22552" xr:uid="{84DD5390-C399-4A5C-A4A3-A8935BDEFECE}"/>
    <cellStyle name="Comma 2 2 3 2 6 3" xfId="4326" xr:uid="{33EA3018-F764-469B-B5E8-5A13D695CB6A}"/>
    <cellStyle name="Comma 2 2 3 2 6 3 2" xfId="9670" xr:uid="{9684E5EF-8F98-49C2-827D-AF0BC10ED51C}"/>
    <cellStyle name="Comma 2 2 3 2 6 3 2 2" xfId="19983" xr:uid="{6355DEE0-E36E-4C41-996A-BD1C1FC73B95}"/>
    <cellStyle name="Comma 2 2 3 2 6 3 2 2 2" xfId="27012" xr:uid="{A5195299-878E-44A2-8458-9B953DBB60CA}"/>
    <cellStyle name="Comma 2 2 3 2 6 3 2 3" xfId="24257" xr:uid="{B3761ACB-E57B-4FA9-8FBB-E758039C138F}"/>
    <cellStyle name="Comma 2 2 3 2 6 3 3" xfId="14830" xr:uid="{D23BC7CF-0BA8-4D7E-A5B0-B0E589AC2960}"/>
    <cellStyle name="Comma 2 2 3 2 6 3 3 2" xfId="25636" xr:uid="{7DC2159E-1842-42B9-BDEA-39FD4B33D817}"/>
    <cellStyle name="Comma 2 2 3 2 6 3 4" xfId="22819" xr:uid="{AAEA88CB-8B9B-4F9F-9483-80D56F1AC0E8}"/>
    <cellStyle name="Comma 2 2 3 2 6 4" xfId="6977" xr:uid="{0F14A00B-8297-4A25-A1A9-A0A6711681C2}"/>
    <cellStyle name="Comma 2 2 3 2 6 4 2" xfId="17290" xr:uid="{E0126E34-CCBE-4BAF-87C3-FEE38918D769}"/>
    <cellStyle name="Comma 2 2 3 2 6 4 2 2" xfId="26292" xr:uid="{5FF5E8E8-4849-4052-BD15-B0CC112F3A9D}"/>
    <cellStyle name="Comma 2 2 3 2 6 4 3" xfId="23537" xr:uid="{B9CA0375-C329-4004-B7E5-C18DA7DAE41D}"/>
    <cellStyle name="Comma 2 2 3 2 6 5" xfId="12137" xr:uid="{C5994E18-D50B-4C35-A2EC-2E8BD1DDF4AA}"/>
    <cellStyle name="Comma 2 2 3 2 6 5 2" xfId="24916" xr:uid="{DC4D5ABF-928A-4F6B-98CA-ABBE381CF545}"/>
    <cellStyle name="Comma 2 2 3 2 6 6" xfId="22086" xr:uid="{29E5EE57-EF34-4191-BE8F-C57F70195138}"/>
    <cellStyle name="Comma 2 2 3 2 7" xfId="2513" xr:uid="{F9CEECD0-2E32-4CE2-8B8F-C08D7DCC9853}"/>
    <cellStyle name="Comma 2 2 3 2 7 2" xfId="7876" xr:uid="{FAA0C753-DB62-42AC-A8EE-27171C9468F9}"/>
    <cellStyle name="Comma 2 2 3 2 7 2 2" xfId="18189" xr:uid="{61587A77-54CC-4FF7-B257-4D393D2848E7}"/>
    <cellStyle name="Comma 2 2 3 2 7 2 2 2" xfId="26596" xr:uid="{9A3B27E3-0CF9-4C24-B421-9338A22B1B34}"/>
    <cellStyle name="Comma 2 2 3 2 7 2 3" xfId="23841" xr:uid="{7D573049-CF57-491A-84FB-FEE7650F414A}"/>
    <cellStyle name="Comma 2 2 3 2 7 3" xfId="13036" xr:uid="{D9B22B3A-7F4C-4AC2-B861-07DE6E87043D}"/>
    <cellStyle name="Comma 2 2 3 2 7 3 2" xfId="25220" xr:uid="{20887C86-A61A-461E-9C9A-6974A573ADAF}"/>
    <cellStyle name="Comma 2 2 3 2 7 4" xfId="22391" xr:uid="{1B06DAEC-94C5-4A4A-8EC7-DA24C76D16D1}"/>
    <cellStyle name="Comma 2 2 3 2 8" xfId="5144" xr:uid="{A7A10BE3-E12C-49EA-B21B-E1925CB295BD}"/>
    <cellStyle name="Comma 2 2 3 2 8 2" xfId="10482" xr:uid="{C6DC5B59-E8D1-4338-883C-5089D3909FB7}"/>
    <cellStyle name="Comma 2 2 3 2 8 2 2" xfId="20795" xr:uid="{66446486-001B-498E-980F-C8573592EEAC}"/>
    <cellStyle name="Comma 2 2 3 2 8 2 2 2" xfId="27230" xr:uid="{F2969BBF-E91C-4CA0-A94F-15CCD1EF4BD8}"/>
    <cellStyle name="Comma 2 2 3 2 8 2 3" xfId="24475" xr:uid="{3CA0E50C-5B19-4C9B-9797-493249BF2CCB}"/>
    <cellStyle name="Comma 2 2 3 2 8 3" xfId="15642" xr:uid="{86525F4F-5DE7-4C80-AF9B-0A818A016A22}"/>
    <cellStyle name="Comma 2 2 3 2 8 3 2" xfId="25854" xr:uid="{D14790C4-2B46-4A61-8DD6-629CBCE81A18}"/>
    <cellStyle name="Comma 2 2 3 2 8 4" xfId="23039" xr:uid="{E9667F93-1606-4D38-AAEF-062C4CE094AE}"/>
    <cellStyle name="Comma 2 2 3 2 9" xfId="6073" xr:uid="{C04C108C-22FA-4041-96A7-BC5CC5988BE1}"/>
    <cellStyle name="Comma 2 2 3 2 9 2" xfId="16386" xr:uid="{2E482E4D-9225-43DB-A263-D76BCDEFF6D0}"/>
    <cellStyle name="Comma 2 2 3 2 9 2 2" xfId="26052" xr:uid="{836D6397-A3FD-460A-AF2C-89E0D7E65B04}"/>
    <cellStyle name="Comma 2 2 3 2 9 3" xfId="23297" xr:uid="{A8EA4242-8466-4457-8F4C-622019A18A0A}"/>
    <cellStyle name="Comma 2 2 3 3" xfId="499" xr:uid="{1199926E-A41E-4642-AAFF-631E47434EFE}"/>
    <cellStyle name="Comma 2 2 3 3 2" xfId="638" xr:uid="{172EC49F-8712-4437-9F9E-8FE17CB67221}"/>
    <cellStyle name="Comma 2 2 3 3 2 2" xfId="1654" xr:uid="{A57B7BA6-3716-438E-9A1B-03164B8AB8A7}"/>
    <cellStyle name="Comma 2 2 3 3 2 2 2" xfId="3420" xr:uid="{C806FD48-7C7B-4896-8E2E-8E8E9A5E1A23}"/>
    <cellStyle name="Comma 2 2 3 3 2 2 2 2" xfId="8773" xr:uid="{D2C32193-3F48-45D9-80CA-362554704951}"/>
    <cellStyle name="Comma 2 2 3 3 2 2 2 2 2" xfId="19086" xr:uid="{5D797A4C-4684-40A3-9077-0188C08DA6AB}"/>
    <cellStyle name="Comma 2 2 3 3 2 2 2 2 2 2" xfId="26795" xr:uid="{5F96A197-BE19-49EF-82BC-AD7F3454E52F}"/>
    <cellStyle name="Comma 2 2 3 3 2 2 2 2 3" xfId="24040" xr:uid="{9737C1FD-C262-4030-9F9D-BCEF68999442}"/>
    <cellStyle name="Comma 2 2 3 3 2 2 2 3" xfId="13933" xr:uid="{113977DB-EAFA-477D-B397-AC696190D155}"/>
    <cellStyle name="Comma 2 2 3 3 2 2 2 3 2" xfId="25419" xr:uid="{ADF83BA4-CAF3-4083-9770-01726EA1E6CC}"/>
    <cellStyle name="Comma 2 2 3 3 2 2 2 4" xfId="22597" xr:uid="{BCCDBAF6-7263-4790-916A-8D49F539A424}"/>
    <cellStyle name="Comma 2 2 3 3 2 2 3" xfId="4405" xr:uid="{627F9313-6AF8-45EC-9842-8E26C5B087C5}"/>
    <cellStyle name="Comma 2 2 3 3 2 2 3 2" xfId="9749" xr:uid="{A315DBB9-7C23-48DE-8F94-273AAA6949B0}"/>
    <cellStyle name="Comma 2 2 3 3 2 2 3 2 2" xfId="20062" xr:uid="{FF654B27-AAE2-4E8A-A395-8EB27E81BF83}"/>
    <cellStyle name="Comma 2 2 3 3 2 2 3 2 2 2" xfId="27057" xr:uid="{ABAE28CD-4E3D-465E-98FE-5D312ECA9746}"/>
    <cellStyle name="Comma 2 2 3 3 2 2 3 2 3" xfId="24302" xr:uid="{C6F56DFB-3EA0-41BD-B6CD-5B122F64789F}"/>
    <cellStyle name="Comma 2 2 3 3 2 2 3 3" xfId="14909" xr:uid="{63B786E4-51AE-4E48-8404-D8E3E9135A15}"/>
    <cellStyle name="Comma 2 2 3 3 2 2 3 3 2" xfId="25681" xr:uid="{1237ECFF-197B-4423-A2A6-59DD6085C189}"/>
    <cellStyle name="Comma 2 2 3 3 2 2 3 4" xfId="22864" xr:uid="{7DE4297F-12E8-4AE5-8C50-C6C775C039C6}"/>
    <cellStyle name="Comma 2 2 3 3 2 2 4" xfId="7056" xr:uid="{5941BD63-BF60-4A66-A21C-39C3D595838D}"/>
    <cellStyle name="Comma 2 2 3 3 2 2 4 2" xfId="17369" xr:uid="{6E205315-077C-4E07-881C-6A892C29C745}"/>
    <cellStyle name="Comma 2 2 3 3 2 2 4 2 2" xfId="26337" xr:uid="{9D29AAF6-4BDB-4E1C-B8B4-1F44F51B78AD}"/>
    <cellStyle name="Comma 2 2 3 3 2 2 4 3" xfId="23582" xr:uid="{0E3AA99E-B620-449B-9464-DD0D1B382D15}"/>
    <cellStyle name="Comma 2 2 3 3 2 2 5" xfId="12216" xr:uid="{6D879DFF-1F95-4EC1-9D67-002BC2FC69B3}"/>
    <cellStyle name="Comma 2 2 3 3 2 2 5 2" xfId="24961" xr:uid="{E6376EF8-A586-4101-AE06-09D44EF4553B}"/>
    <cellStyle name="Comma 2 2 3 3 2 2 6" xfId="22131" xr:uid="{383E1645-474B-4288-B80B-D5FC005ADAFF}"/>
    <cellStyle name="Comma 2 2 3 3 2 3" xfId="2416" xr:uid="{BA4C002D-AE49-4C83-8112-132AECF2B120}"/>
    <cellStyle name="Comma 2 2 3 3 2 3 2" xfId="7779" xr:uid="{D58A0C17-21E4-4FC2-B4F5-DA029EA676C1}"/>
    <cellStyle name="Comma 2 2 3 3 2 3 2 2" xfId="18092" xr:uid="{C4380B24-7E34-4497-AFCB-BE4258CB8812}"/>
    <cellStyle name="Comma 2 2 3 3 2 3 2 2 2" xfId="26547" xr:uid="{BA9BEA4B-C152-4045-BA09-C8CD514E4243}"/>
    <cellStyle name="Comma 2 2 3 3 2 3 2 3" xfId="23792" xr:uid="{33383335-C39D-42DF-9FEE-D930F65FFCA5}"/>
    <cellStyle name="Comma 2 2 3 3 2 3 3" xfId="12939" xr:uid="{4C207A61-3BA7-49E2-8E77-5F4ECBF8EA89}"/>
    <cellStyle name="Comma 2 2 3 3 2 3 3 2" xfId="25171" xr:uid="{4C44D2D9-CF17-4973-8B05-6AA0C34E8E50}"/>
    <cellStyle name="Comma 2 2 3 3 2 3 4" xfId="22342" xr:uid="{564B2EA7-5684-4012-BE10-7FC756EC1510}"/>
    <cellStyle name="Comma 2 2 3 3 2 4" xfId="5330" xr:uid="{A3FD2595-A94C-4FAD-B583-042683920B25}"/>
    <cellStyle name="Comma 2 2 3 3 2 4 2" xfId="10668" xr:uid="{A58104AD-246D-4FC4-B4BF-262CE0C95911}"/>
    <cellStyle name="Comma 2 2 3 3 2 4 2 2" xfId="20981" xr:uid="{3736AD83-B7E4-4D5B-A1AA-0431029270AB}"/>
    <cellStyle name="Comma 2 2 3 3 2 4 2 2 2" xfId="27298" xr:uid="{8CFC54E8-24D0-48A7-9976-71A0543A6490}"/>
    <cellStyle name="Comma 2 2 3 3 2 4 2 3" xfId="24543" xr:uid="{89A87185-67E6-43A4-A8FE-6BAE7258A501}"/>
    <cellStyle name="Comma 2 2 3 3 2 4 3" xfId="15828" xr:uid="{C986379F-913C-4BDD-B965-6E0AB472588B}"/>
    <cellStyle name="Comma 2 2 3 3 2 4 3 2" xfId="25922" xr:uid="{E9C1613C-74E5-4E7B-95C2-1DF3FE33BF9F}"/>
    <cellStyle name="Comma 2 2 3 3 2 4 4" xfId="23107" xr:uid="{058ED3DA-360A-490E-B294-836FBD539F72}"/>
    <cellStyle name="Comma 2 2 3 3 2 5" xfId="6260" xr:uid="{9BACE116-7FAB-453F-BC20-5A34C44B3FF2}"/>
    <cellStyle name="Comma 2 2 3 3 2 5 2" xfId="16573" xr:uid="{5B483D21-0666-4C77-B292-FB285BE75949}"/>
    <cellStyle name="Comma 2 2 3 3 2 5 2 2" xfId="26121" xr:uid="{B346869B-DCC0-49D4-93BB-A13D02DF43FF}"/>
    <cellStyle name="Comma 2 2 3 3 2 5 3" xfId="23366" xr:uid="{337C837A-BC7C-4604-B277-18FBE3F54B04}"/>
    <cellStyle name="Comma 2 2 3 3 2 6" xfId="11420" xr:uid="{4429C012-5CCA-4A2F-9B8C-5BD8E392513A}"/>
    <cellStyle name="Comma 2 2 3 3 2 6 2" xfId="24745" xr:uid="{E1982EC8-2BA1-4F9B-8E4B-58604FCEA74F}"/>
    <cellStyle name="Comma 2 2 3 3 2 7" xfId="21748" xr:uid="{A899920B-D5CA-48D6-9E0C-37AEDCF50DBC}"/>
    <cellStyle name="Comma 2 2 3 3 3" xfId="1653" xr:uid="{765D239A-1508-4F40-934B-69E77A6F3899}"/>
    <cellStyle name="Comma 2 2 3 3 3 2" xfId="3419" xr:uid="{722FAF2A-CB51-4258-BFD1-502FF6661466}"/>
    <cellStyle name="Comma 2 2 3 3 3 2 2" xfId="8772" xr:uid="{1A737A8A-3B01-4E4B-95C8-E5C862064AF1}"/>
    <cellStyle name="Comma 2 2 3 3 3 2 2 2" xfId="19085" xr:uid="{1564AF79-EAE6-453A-842B-3BAC633343A9}"/>
    <cellStyle name="Comma 2 2 3 3 3 2 2 2 2" xfId="26794" xr:uid="{6622145F-2381-4CBC-A854-E8084D415A99}"/>
    <cellStyle name="Comma 2 2 3 3 3 2 2 3" xfId="24039" xr:uid="{CCBB27D8-A41B-4838-9A99-66E8B17B93BF}"/>
    <cellStyle name="Comma 2 2 3 3 3 2 3" xfId="13932" xr:uid="{6BEC1926-5AA0-4C0B-A4C4-40D56BA4A1E4}"/>
    <cellStyle name="Comma 2 2 3 3 3 2 3 2" xfId="25418" xr:uid="{2149650B-C73A-49F0-810C-D68054B71448}"/>
    <cellStyle name="Comma 2 2 3 3 3 2 4" xfId="22596" xr:uid="{26A4B88B-7235-46BC-A793-06E70B174858}"/>
    <cellStyle name="Comma 2 2 3 3 3 3" xfId="4404" xr:uid="{13DC0982-8C96-4D5E-A5B4-A347684B19CA}"/>
    <cellStyle name="Comma 2 2 3 3 3 3 2" xfId="9748" xr:uid="{8C5FD940-DABB-42EB-907D-929A562A25AD}"/>
    <cellStyle name="Comma 2 2 3 3 3 3 2 2" xfId="20061" xr:uid="{55C6E18E-788D-4C71-A8D5-F32ABE4523F8}"/>
    <cellStyle name="Comma 2 2 3 3 3 3 2 2 2" xfId="27056" xr:uid="{E11FAE73-0B8C-4AAE-89A8-F1FAA971B7CC}"/>
    <cellStyle name="Comma 2 2 3 3 3 3 2 3" xfId="24301" xr:uid="{5C0A40D9-16C0-494B-B68E-975A5E8F81BC}"/>
    <cellStyle name="Comma 2 2 3 3 3 3 3" xfId="14908" xr:uid="{F76A9109-0A97-43A3-A8E1-12C2338AA4A2}"/>
    <cellStyle name="Comma 2 2 3 3 3 3 3 2" xfId="25680" xr:uid="{61A78CD0-E94C-4B41-B1D4-33B02837F7BD}"/>
    <cellStyle name="Comma 2 2 3 3 3 3 4" xfId="22863" xr:uid="{26210C45-CD0B-4B2C-9CEF-12D0B571FD31}"/>
    <cellStyle name="Comma 2 2 3 3 3 4" xfId="7055" xr:uid="{0261D031-531B-4519-BA00-93ACF1F720B5}"/>
    <cellStyle name="Comma 2 2 3 3 3 4 2" xfId="17368" xr:uid="{4E130D74-BD97-4D18-950F-F9F3A6BFADDA}"/>
    <cellStyle name="Comma 2 2 3 3 3 4 2 2" xfId="26336" xr:uid="{3931E8A8-1B90-4D3D-A881-057175E5C987}"/>
    <cellStyle name="Comma 2 2 3 3 3 4 3" xfId="23581" xr:uid="{75868408-6AC8-4660-98FF-F44AA5FB756B}"/>
    <cellStyle name="Comma 2 2 3 3 3 5" xfId="12215" xr:uid="{8D3020F1-D348-49F5-ADA9-BE73887E8BF1}"/>
    <cellStyle name="Comma 2 2 3 3 3 5 2" xfId="24960" xr:uid="{EE953865-72C1-431D-858B-D59EF4D59AEF}"/>
    <cellStyle name="Comma 2 2 3 3 3 6" xfId="22130" xr:uid="{544E9305-1F96-4095-98F7-AFB0C7316ACF}"/>
    <cellStyle name="Comma 2 2 3 3 4" xfId="2417" xr:uid="{7EAD8F63-A65A-49D0-88EE-4371F002472D}"/>
    <cellStyle name="Comma 2 2 3 3 4 2" xfId="7780" xr:uid="{0626BDB1-11C2-44E2-86C9-40F68B5B4996}"/>
    <cellStyle name="Comma 2 2 3 3 4 2 2" xfId="18093" xr:uid="{2EE0B207-1BCF-4959-8DF7-61EB9209A797}"/>
    <cellStyle name="Comma 2 2 3 3 4 2 2 2" xfId="26548" xr:uid="{4AA145E6-7336-46EC-92D8-28511BF4597C}"/>
    <cellStyle name="Comma 2 2 3 3 4 2 3" xfId="23793" xr:uid="{139ABE33-56F4-45CB-B7D1-5774F8454EA8}"/>
    <cellStyle name="Comma 2 2 3 3 4 3" xfId="12940" xr:uid="{922EC767-19F4-4877-B95F-450B495D3453}"/>
    <cellStyle name="Comma 2 2 3 3 4 3 2" xfId="25172" xr:uid="{554CBCAC-228E-4EC3-B022-E74ECF9335CE}"/>
    <cellStyle name="Comma 2 2 3 3 4 4" xfId="22343" xr:uid="{35420685-C02B-4756-B0FB-78891833A8BB}"/>
    <cellStyle name="Comma 2 2 3 3 5" xfId="5213" xr:uid="{15F67BDA-3FBE-42F3-B026-DD27D658BA0B}"/>
    <cellStyle name="Comma 2 2 3 3 5 2" xfId="10551" xr:uid="{2DED65FC-A1E9-463F-AC65-687FA0986AAA}"/>
    <cellStyle name="Comma 2 2 3 3 5 2 2" xfId="20864" xr:uid="{954DEFA7-9B7C-4062-BC6C-363D0243CCA9}"/>
    <cellStyle name="Comma 2 2 3 3 5 2 2 2" xfId="27248" xr:uid="{540C678F-9A14-485C-81AB-9A955528986B}"/>
    <cellStyle name="Comma 2 2 3 3 5 2 3" xfId="24493" xr:uid="{A414EE29-AD0A-4414-8E43-695921F395C6}"/>
    <cellStyle name="Comma 2 2 3 3 5 3" xfId="15711" xr:uid="{57106119-70DE-4BF1-9BEE-2C979475E525}"/>
    <cellStyle name="Comma 2 2 3 3 5 3 2" xfId="25872" xr:uid="{85CF30F6-3895-4185-A314-6BF02295DBA1}"/>
    <cellStyle name="Comma 2 2 3 3 5 4" xfId="23057" xr:uid="{C5528EA0-FD97-4888-A484-06ECD1CED09B}"/>
    <cellStyle name="Comma 2 2 3 3 6" xfId="6143" xr:uid="{E44C8B98-FC93-48E9-8E73-839B9CEAA902}"/>
    <cellStyle name="Comma 2 2 3 3 6 2" xfId="16456" xr:uid="{AFF9FA39-2B9E-4D5F-B53F-12DB2DF625FA}"/>
    <cellStyle name="Comma 2 2 3 3 6 2 2" xfId="26071" xr:uid="{99B93524-A605-453E-9F6C-5DFA1ACCCCAE}"/>
    <cellStyle name="Comma 2 2 3 3 6 3" xfId="23316" xr:uid="{154EFC06-4352-43BA-B842-F851ECC942FC}"/>
    <cellStyle name="Comma 2 2 3 3 7" xfId="11303" xr:uid="{C6F70134-BA5A-4011-8618-399814C9CD0D}"/>
    <cellStyle name="Comma 2 2 3 3 7 2" xfId="24695" xr:uid="{B51EE3B8-832E-4160-80D4-121B9BA44F23}"/>
    <cellStyle name="Comma 2 2 3 3 8" xfId="21683" xr:uid="{F05B04F4-F72A-4809-A480-46513E72307E}"/>
    <cellStyle name="Comma 2 2 3 4" xfId="639" xr:uid="{6CA2A85F-8BE9-488D-AFEC-A28053A1CDCA}"/>
    <cellStyle name="Comma 2 2 3 4 2" xfId="640" xr:uid="{056A7E09-2029-4880-A99C-2C34B76A9339}"/>
    <cellStyle name="Comma 2 2 3 4 2 2" xfId="1656" xr:uid="{130F37DD-FDB7-4AC2-9289-A9E76B5ED3A3}"/>
    <cellStyle name="Comma 2 2 3 4 2 2 2" xfId="3422" xr:uid="{5CD6C2E0-1121-4702-914A-5497E9B387B5}"/>
    <cellStyle name="Comma 2 2 3 4 2 2 2 2" xfId="8775" xr:uid="{7311A4E6-71DF-4125-88C1-6EDF56E35809}"/>
    <cellStyle name="Comma 2 2 3 4 2 2 2 2 2" xfId="19088" xr:uid="{A1754973-ACB4-4D5B-873C-BEBAA97B2BD9}"/>
    <cellStyle name="Comma 2 2 3 4 2 2 2 2 2 2" xfId="26797" xr:uid="{137CA86C-FE7C-4583-B240-7149BE8ACB16}"/>
    <cellStyle name="Comma 2 2 3 4 2 2 2 2 3" xfId="24042" xr:uid="{3F2E8666-8D28-49F8-955A-67383070C125}"/>
    <cellStyle name="Comma 2 2 3 4 2 2 2 3" xfId="13935" xr:uid="{8DCA46FE-C776-4BAD-8F99-204E6AEEE2AD}"/>
    <cellStyle name="Comma 2 2 3 4 2 2 2 3 2" xfId="25421" xr:uid="{63D82AAD-7F4E-4216-93FD-76DAE255F1B6}"/>
    <cellStyle name="Comma 2 2 3 4 2 2 2 4" xfId="22599" xr:uid="{0E1DB48E-C228-4313-B039-81D307E85A5E}"/>
    <cellStyle name="Comma 2 2 3 4 2 2 3" xfId="4407" xr:uid="{EDB80847-8F12-474E-8CDE-E1FDDA25BDFD}"/>
    <cellStyle name="Comma 2 2 3 4 2 2 3 2" xfId="9751" xr:uid="{DA6A16A9-885F-46F8-8F54-DFD33F198742}"/>
    <cellStyle name="Comma 2 2 3 4 2 2 3 2 2" xfId="20064" xr:uid="{605B3EFE-211A-4FF8-8DAA-12A783CDACC9}"/>
    <cellStyle name="Comma 2 2 3 4 2 2 3 2 2 2" xfId="27059" xr:uid="{0A7C8F66-A398-4B54-B5B8-4776F878E13F}"/>
    <cellStyle name="Comma 2 2 3 4 2 2 3 2 3" xfId="24304" xr:uid="{A8A6C9A7-F65B-41F8-9760-F38443AD055B}"/>
    <cellStyle name="Comma 2 2 3 4 2 2 3 3" xfId="14911" xr:uid="{B7FB69FF-A4B0-441B-B6CE-4CDF53081929}"/>
    <cellStyle name="Comma 2 2 3 4 2 2 3 3 2" xfId="25683" xr:uid="{6A1C74A8-6635-4B7D-B464-6C5D18634F19}"/>
    <cellStyle name="Comma 2 2 3 4 2 2 3 4" xfId="22866" xr:uid="{40061BC4-62EE-4797-BC2E-B39497508990}"/>
    <cellStyle name="Comma 2 2 3 4 2 2 4" xfId="7058" xr:uid="{1FAFB407-03E2-416F-9885-868F7CC05CB7}"/>
    <cellStyle name="Comma 2 2 3 4 2 2 4 2" xfId="17371" xr:uid="{908C0F66-2958-40A3-B1AF-DD559ED6FAC0}"/>
    <cellStyle name="Comma 2 2 3 4 2 2 4 2 2" xfId="26339" xr:uid="{224B1881-D1FD-4331-82D8-CD4555710AE4}"/>
    <cellStyle name="Comma 2 2 3 4 2 2 4 3" xfId="23584" xr:uid="{6DB53A55-D17E-4663-8F83-9EE7A828B9C2}"/>
    <cellStyle name="Comma 2 2 3 4 2 2 5" xfId="12218" xr:uid="{1A1B00FB-A340-4B72-994C-A5FF7290A0DA}"/>
    <cellStyle name="Comma 2 2 3 4 2 2 5 2" xfId="24963" xr:uid="{85180046-DD68-4ACC-8854-92E4F7B41FCD}"/>
    <cellStyle name="Comma 2 2 3 4 2 2 6" xfId="22133" xr:uid="{6BAAF290-B483-454F-80D2-878A119F4555}"/>
    <cellStyle name="Comma 2 2 3 4 2 3" xfId="2414" xr:uid="{2B814F44-CFFC-4A3F-95A9-4171813A8CBC}"/>
    <cellStyle name="Comma 2 2 3 4 2 3 2" xfId="7777" xr:uid="{2F5225CB-BD04-4F51-8EF0-71B2109BD2D8}"/>
    <cellStyle name="Comma 2 2 3 4 2 3 2 2" xfId="18090" xr:uid="{333369FD-3E17-48FE-837D-359B10D440FF}"/>
    <cellStyle name="Comma 2 2 3 4 2 3 2 2 2" xfId="26545" xr:uid="{8E98AB34-8312-4714-AFB5-62F08A5688F1}"/>
    <cellStyle name="Comma 2 2 3 4 2 3 2 3" xfId="23790" xr:uid="{415DF9B4-1EEB-4695-BBAA-9F1F58A6804A}"/>
    <cellStyle name="Comma 2 2 3 4 2 3 3" xfId="12937" xr:uid="{8E4FFDF4-4BF9-4325-8B24-966F45FDDB01}"/>
    <cellStyle name="Comma 2 2 3 4 2 3 3 2" xfId="25169" xr:uid="{9941BB47-0286-466C-B92D-606D6B497802}"/>
    <cellStyle name="Comma 2 2 3 4 2 3 4" xfId="22340" xr:uid="{0C886CE0-5F83-4242-BA9E-A365DD9C45A9}"/>
    <cellStyle name="Comma 2 2 3 4 2 4" xfId="5332" xr:uid="{46B906F1-D35E-466E-AF88-0A615D916EF9}"/>
    <cellStyle name="Comma 2 2 3 4 2 4 2" xfId="10670" xr:uid="{22C4465C-B883-4186-ACC8-8E3A449B90F0}"/>
    <cellStyle name="Comma 2 2 3 4 2 4 2 2" xfId="20983" xr:uid="{3D206AEF-B815-43D7-8A82-9CB24418F624}"/>
    <cellStyle name="Comma 2 2 3 4 2 4 2 2 2" xfId="27300" xr:uid="{0C179D3A-D6EB-4E0F-AF79-D3DBE08B44D7}"/>
    <cellStyle name="Comma 2 2 3 4 2 4 2 3" xfId="24545" xr:uid="{E8152D3D-440D-494B-8F9E-B8FCD6BE2B2E}"/>
    <cellStyle name="Comma 2 2 3 4 2 4 3" xfId="15830" xr:uid="{6D48D108-A594-419D-B5D1-0DB43EF1264B}"/>
    <cellStyle name="Comma 2 2 3 4 2 4 3 2" xfId="25924" xr:uid="{C3610C84-99BA-44A4-BC05-F85715DBD67F}"/>
    <cellStyle name="Comma 2 2 3 4 2 4 4" xfId="23109" xr:uid="{43541F07-1247-456E-8BC6-E5BA8E2F28C0}"/>
    <cellStyle name="Comma 2 2 3 4 2 5" xfId="6262" xr:uid="{20C26ABF-CE98-4E03-BAB4-598F78A854D5}"/>
    <cellStyle name="Comma 2 2 3 4 2 5 2" xfId="16575" xr:uid="{A6005A1D-EB03-4B5D-948E-05A732E802B4}"/>
    <cellStyle name="Comma 2 2 3 4 2 5 2 2" xfId="26123" xr:uid="{55A69964-808B-492A-B469-46005158C730}"/>
    <cellStyle name="Comma 2 2 3 4 2 5 3" xfId="23368" xr:uid="{DA9488D3-1CD6-49F4-9C9F-EE5D5B4B0E77}"/>
    <cellStyle name="Comma 2 2 3 4 2 6" xfId="11422" xr:uid="{C6E31D4F-E2D9-4498-939F-DA0C18E50292}"/>
    <cellStyle name="Comma 2 2 3 4 2 6 2" xfId="24747" xr:uid="{4167E97B-92D1-44C9-9E3A-E9BD93054D0D}"/>
    <cellStyle name="Comma 2 2 3 4 2 7" xfId="21750" xr:uid="{22E6EBCB-493A-4B1E-820A-B5CEBE164205}"/>
    <cellStyle name="Comma 2 2 3 4 3" xfId="1655" xr:uid="{215495C2-E645-435D-BEAE-A52A98F91C3D}"/>
    <cellStyle name="Comma 2 2 3 4 3 2" xfId="3421" xr:uid="{31267FC9-35F0-4421-80A4-1486DC7369E8}"/>
    <cellStyle name="Comma 2 2 3 4 3 2 2" xfId="8774" xr:uid="{C7243392-8B89-4823-B8C7-41E8AAEF395B}"/>
    <cellStyle name="Comma 2 2 3 4 3 2 2 2" xfId="19087" xr:uid="{C305BB8B-CA54-4DA3-8F14-C2150F935F30}"/>
    <cellStyle name="Comma 2 2 3 4 3 2 2 2 2" xfId="26796" xr:uid="{EE906436-1387-487E-9809-E0EEA160E0AC}"/>
    <cellStyle name="Comma 2 2 3 4 3 2 2 3" xfId="24041" xr:uid="{648C1E69-6C6A-4AEB-99DE-75DDBE0E0E57}"/>
    <cellStyle name="Comma 2 2 3 4 3 2 3" xfId="13934" xr:uid="{A383E7C1-3B91-4B2E-AF38-6824053DA342}"/>
    <cellStyle name="Comma 2 2 3 4 3 2 3 2" xfId="25420" xr:uid="{0D64799D-4032-4B7C-AF2F-DF621B4A0C17}"/>
    <cellStyle name="Comma 2 2 3 4 3 2 4" xfId="22598" xr:uid="{DFDF9D28-5CCF-4B24-91C6-1229A2AE00EA}"/>
    <cellStyle name="Comma 2 2 3 4 3 3" xfId="4406" xr:uid="{5E490EF0-5969-47A6-AC74-61146EA04B42}"/>
    <cellStyle name="Comma 2 2 3 4 3 3 2" xfId="9750" xr:uid="{4DB46A8A-17FB-4735-BFAA-363E545EABCD}"/>
    <cellStyle name="Comma 2 2 3 4 3 3 2 2" xfId="20063" xr:uid="{3315B363-B8FC-430E-9561-86E98C707F7D}"/>
    <cellStyle name="Comma 2 2 3 4 3 3 2 2 2" xfId="27058" xr:uid="{86DC22BC-E73D-4E79-A306-38974C988081}"/>
    <cellStyle name="Comma 2 2 3 4 3 3 2 3" xfId="24303" xr:uid="{68F1FA2A-992D-41E0-B7EC-A66AE01580CF}"/>
    <cellStyle name="Comma 2 2 3 4 3 3 3" xfId="14910" xr:uid="{1A3AC9E7-8AF9-4259-B119-AAB3054BD0C1}"/>
    <cellStyle name="Comma 2 2 3 4 3 3 3 2" xfId="25682" xr:uid="{D981BE93-C9D9-42AC-8991-DE27FFCC15FC}"/>
    <cellStyle name="Comma 2 2 3 4 3 3 4" xfId="22865" xr:uid="{1C7BA5D3-0F7F-4620-B9DB-91B61FCF3341}"/>
    <cellStyle name="Comma 2 2 3 4 3 4" xfId="7057" xr:uid="{629810B7-9365-42B8-8698-CF3AF0BB75CE}"/>
    <cellStyle name="Comma 2 2 3 4 3 4 2" xfId="17370" xr:uid="{865F61C6-A046-4B35-AF25-3DC0130AC3F9}"/>
    <cellStyle name="Comma 2 2 3 4 3 4 2 2" xfId="26338" xr:uid="{8EA5CCB0-66D1-459D-BA8C-2C5DFEADEEC2}"/>
    <cellStyle name="Comma 2 2 3 4 3 4 3" xfId="23583" xr:uid="{BD602B71-3008-4B3B-92B5-CD9D1DED5CC1}"/>
    <cellStyle name="Comma 2 2 3 4 3 5" xfId="12217" xr:uid="{EC2C32E7-2A47-4477-B3B2-5CA2EFEB5B2D}"/>
    <cellStyle name="Comma 2 2 3 4 3 5 2" xfId="24962" xr:uid="{CBEBE90F-2B88-4B1C-934E-AFB5E6573DE8}"/>
    <cellStyle name="Comma 2 2 3 4 3 6" xfId="22132" xr:uid="{D7DB37F2-71A2-4F0A-92A1-9A8767D2AA07}"/>
    <cellStyle name="Comma 2 2 3 4 4" xfId="2415" xr:uid="{B1528EE2-BB42-48B9-B2CE-CFBAD14041A2}"/>
    <cellStyle name="Comma 2 2 3 4 4 2" xfId="7778" xr:uid="{79FB6263-3E5F-45FB-AA9F-BAD6FE5F3ADA}"/>
    <cellStyle name="Comma 2 2 3 4 4 2 2" xfId="18091" xr:uid="{1BCDDB51-D727-403A-A6DF-67BC48731EDD}"/>
    <cellStyle name="Comma 2 2 3 4 4 2 2 2" xfId="26546" xr:uid="{DC32EE7D-4D5C-4083-846B-EBC6ADC76BD0}"/>
    <cellStyle name="Comma 2 2 3 4 4 2 3" xfId="23791" xr:uid="{C573A8FC-90FF-4B9C-B2D2-70D4D414E435}"/>
    <cellStyle name="Comma 2 2 3 4 4 3" xfId="12938" xr:uid="{7AAA0557-0E7E-4D64-A9A6-25153ABF870C}"/>
    <cellStyle name="Comma 2 2 3 4 4 3 2" xfId="25170" xr:uid="{5B2B6FCB-341E-47D3-A3FB-C2319744F357}"/>
    <cellStyle name="Comma 2 2 3 4 4 4" xfId="22341" xr:uid="{84EDEDCF-5BA1-40C3-8F9A-BE5854106489}"/>
    <cellStyle name="Comma 2 2 3 4 5" xfId="5331" xr:uid="{289B6EBC-7E1E-43BB-869A-1E06C35B645B}"/>
    <cellStyle name="Comma 2 2 3 4 5 2" xfId="10669" xr:uid="{5DC5C1E6-F91B-441B-B871-750A81F4C1AA}"/>
    <cellStyle name="Comma 2 2 3 4 5 2 2" xfId="20982" xr:uid="{4F20955C-C9C5-466E-8FF4-0E43617A5994}"/>
    <cellStyle name="Comma 2 2 3 4 5 2 2 2" xfId="27299" xr:uid="{536669FC-865C-41C8-91D6-73518E221AD5}"/>
    <cellStyle name="Comma 2 2 3 4 5 2 3" xfId="24544" xr:uid="{4CD207E4-2047-4A46-BA59-A4B6A13AF9E6}"/>
    <cellStyle name="Comma 2 2 3 4 5 3" xfId="15829" xr:uid="{90597AAA-691D-46C2-8284-F6ED1C387624}"/>
    <cellStyle name="Comma 2 2 3 4 5 3 2" xfId="25923" xr:uid="{E5FE8222-3B47-4777-B9FA-739470096ED5}"/>
    <cellStyle name="Comma 2 2 3 4 5 4" xfId="23108" xr:uid="{9F667D46-0797-489C-9F59-D87B7FFDA4F2}"/>
    <cellStyle name="Comma 2 2 3 4 6" xfId="6261" xr:uid="{92B63CCC-C13B-4C0A-9EAD-799E4CC29B0B}"/>
    <cellStyle name="Comma 2 2 3 4 6 2" xfId="16574" xr:uid="{01561D02-8A2F-488A-A750-88CD02A840E0}"/>
    <cellStyle name="Comma 2 2 3 4 6 2 2" xfId="26122" xr:uid="{14C46F41-E01C-484E-9356-C4859CD13890}"/>
    <cellStyle name="Comma 2 2 3 4 6 3" xfId="23367" xr:uid="{32BC968F-F63D-43C6-AD32-9C2244B74402}"/>
    <cellStyle name="Comma 2 2 3 4 7" xfId="11421" xr:uid="{D10D56A9-E513-4937-9037-8BF71B851467}"/>
    <cellStyle name="Comma 2 2 3 4 7 2" xfId="24746" xr:uid="{172C86C0-894B-4245-B645-9E649330D3F7}"/>
    <cellStyle name="Comma 2 2 3 4 8" xfId="21749" xr:uid="{D15987B8-D02F-4A5A-9D4A-828A4C055E94}"/>
    <cellStyle name="Comma 2 2 3 5" xfId="641" xr:uid="{6A7D9779-91F1-42AD-BB1C-595EE75AD0DA}"/>
    <cellStyle name="Comma 2 2 3 5 2" xfId="1657" xr:uid="{9D5D5BB2-695C-4A26-B34E-C6CFF16318AD}"/>
    <cellStyle name="Comma 2 2 3 5 2 2" xfId="3423" xr:uid="{441D840A-B43C-492F-B801-E2FB8E653E4A}"/>
    <cellStyle name="Comma 2 2 3 5 2 2 2" xfId="8776" xr:uid="{3E15A228-0CCE-43CC-A63E-BDBDB44F2F13}"/>
    <cellStyle name="Comma 2 2 3 5 2 2 2 2" xfId="19089" xr:uid="{54CBB778-C3DA-4DEF-A833-506163206D4F}"/>
    <cellStyle name="Comma 2 2 3 5 2 2 2 2 2" xfId="26798" xr:uid="{7FCECE2A-1A7F-4F64-97F5-6D94E17E315E}"/>
    <cellStyle name="Comma 2 2 3 5 2 2 2 3" xfId="24043" xr:uid="{754871AC-502B-453D-908D-9D11B4410306}"/>
    <cellStyle name="Comma 2 2 3 5 2 2 3" xfId="13936" xr:uid="{9DBE2D1D-14EB-467F-9878-B7ACB447F54A}"/>
    <cellStyle name="Comma 2 2 3 5 2 2 3 2" xfId="25422" xr:uid="{7037A939-194D-498A-8DCF-C43DCEE229AE}"/>
    <cellStyle name="Comma 2 2 3 5 2 2 4" xfId="22600" xr:uid="{AF2AD8A7-7F3B-48B5-8759-5ECCBCE953E3}"/>
    <cellStyle name="Comma 2 2 3 5 2 3" xfId="4408" xr:uid="{01E51F21-7D62-4529-A3FC-D72957242B66}"/>
    <cellStyle name="Comma 2 2 3 5 2 3 2" xfId="9752" xr:uid="{D7E8B695-7F91-41C6-80CD-750A6BD8D4B0}"/>
    <cellStyle name="Comma 2 2 3 5 2 3 2 2" xfId="20065" xr:uid="{0A57F4FD-E9F8-4638-87D0-58E798BEF6A2}"/>
    <cellStyle name="Comma 2 2 3 5 2 3 2 2 2" xfId="27060" xr:uid="{1F20E129-393E-49AE-A80C-1EF45D2E304E}"/>
    <cellStyle name="Comma 2 2 3 5 2 3 2 3" xfId="24305" xr:uid="{42C8898A-5125-4E7A-9AED-7193A50F5E00}"/>
    <cellStyle name="Comma 2 2 3 5 2 3 3" xfId="14912" xr:uid="{140B601D-5BDD-422F-AFF9-64400685E1C4}"/>
    <cellStyle name="Comma 2 2 3 5 2 3 3 2" xfId="25684" xr:uid="{91B0ECD6-8E1E-4132-98DD-30E46F79D9B1}"/>
    <cellStyle name="Comma 2 2 3 5 2 3 4" xfId="22867" xr:uid="{060985B2-4948-4C2A-9E30-1B12AC8A22CA}"/>
    <cellStyle name="Comma 2 2 3 5 2 4" xfId="7059" xr:uid="{79ECC994-07B5-4663-9869-F1A56374E658}"/>
    <cellStyle name="Comma 2 2 3 5 2 4 2" xfId="17372" xr:uid="{BA9EB104-AD93-4983-AEAD-6197EE46EE5D}"/>
    <cellStyle name="Comma 2 2 3 5 2 4 2 2" xfId="26340" xr:uid="{5BC9E455-51E0-4A3D-A6BD-301211FC2CEC}"/>
    <cellStyle name="Comma 2 2 3 5 2 4 3" xfId="23585" xr:uid="{1BB3A9D9-3D5F-4053-A5B7-5A48B87068C1}"/>
    <cellStyle name="Comma 2 2 3 5 2 5" xfId="12219" xr:uid="{F7181424-0CA2-4A61-97FB-282C9AB50910}"/>
    <cellStyle name="Comma 2 2 3 5 2 5 2" xfId="24964" xr:uid="{C5FDBC2A-A0FD-4BC6-A22A-72C91FFC5D16}"/>
    <cellStyle name="Comma 2 2 3 5 2 6" xfId="22134" xr:uid="{B8699C20-7575-458F-A768-DE58CB456584}"/>
    <cellStyle name="Comma 2 2 3 5 3" xfId="2413" xr:uid="{63191CA2-91DC-40A3-BE4C-3754574F2E98}"/>
    <cellStyle name="Comma 2 2 3 5 3 2" xfId="7776" xr:uid="{4C14A1E7-9D82-4B0C-A7E6-BAF7A6E11B23}"/>
    <cellStyle name="Comma 2 2 3 5 3 2 2" xfId="18089" xr:uid="{D9635F10-9242-403B-8EC9-6C90F27DB608}"/>
    <cellStyle name="Comma 2 2 3 5 3 2 2 2" xfId="26544" xr:uid="{0DB960B1-165D-4EF7-8A59-97E13B5CB410}"/>
    <cellStyle name="Comma 2 2 3 5 3 2 3" xfId="23789" xr:uid="{EF4897A6-C371-4FD8-AAA3-CF0CBE6AB393}"/>
    <cellStyle name="Comma 2 2 3 5 3 3" xfId="12936" xr:uid="{7F459115-C8CD-4E7B-AF4F-2B07CE29A531}"/>
    <cellStyle name="Comma 2 2 3 5 3 3 2" xfId="25168" xr:uid="{F23BFDFD-690B-4DD9-8626-6C6591A44949}"/>
    <cellStyle name="Comma 2 2 3 5 3 4" xfId="22339" xr:uid="{752B569C-54E5-4C6F-9E81-28C2B7ABFC31}"/>
    <cellStyle name="Comma 2 2 3 5 4" xfId="5333" xr:uid="{7917F854-6984-4532-A643-16675E94F4FF}"/>
    <cellStyle name="Comma 2 2 3 5 4 2" xfId="10671" xr:uid="{A63E4A02-801D-49F1-B6F9-3F92630E2519}"/>
    <cellStyle name="Comma 2 2 3 5 4 2 2" xfId="20984" xr:uid="{377263B9-4D42-4CF0-BE84-816435324764}"/>
    <cellStyle name="Comma 2 2 3 5 4 2 2 2" xfId="27301" xr:uid="{7580EF15-65CD-4487-8C07-C5C58EF0A32C}"/>
    <cellStyle name="Comma 2 2 3 5 4 2 3" xfId="24546" xr:uid="{9D3B2CBE-139F-407B-807A-DD5DC2BA4E39}"/>
    <cellStyle name="Comma 2 2 3 5 4 3" xfId="15831" xr:uid="{04B2D78E-1B9B-4F2C-A5EB-96C9A0B519ED}"/>
    <cellStyle name="Comma 2 2 3 5 4 3 2" xfId="25925" xr:uid="{2EBD098A-77FA-48E0-82DF-BAF7CEFD42A9}"/>
    <cellStyle name="Comma 2 2 3 5 4 4" xfId="23110" xr:uid="{C008E46E-84BD-4B09-9AC4-5E475B22C5B9}"/>
    <cellStyle name="Comma 2 2 3 5 5" xfId="6263" xr:uid="{17D85633-59F4-4907-A915-5D2AAE8EC049}"/>
    <cellStyle name="Comma 2 2 3 5 5 2" xfId="16576" xr:uid="{211C3EFC-7D3C-43C0-9D8B-348C59DD95FC}"/>
    <cellStyle name="Comma 2 2 3 5 5 2 2" xfId="26124" xr:uid="{D6FC56CE-F6FA-48BD-B413-EBC9C0E5BFEF}"/>
    <cellStyle name="Comma 2 2 3 5 5 3" xfId="23369" xr:uid="{6EF4878A-D5C9-48E7-BC3C-CB3FDB151141}"/>
    <cellStyle name="Comma 2 2 3 5 6" xfId="11423" xr:uid="{1DE9C8ED-4E62-4B5F-8E0F-35823877AA79}"/>
    <cellStyle name="Comma 2 2 3 5 6 2" xfId="24748" xr:uid="{FEDBFC3B-5181-4283-B855-1490A194FEC5}"/>
    <cellStyle name="Comma 2 2 3 5 7" xfId="21751" xr:uid="{DD8AFC7A-7DC9-45C2-BB38-75C373960D97}"/>
    <cellStyle name="Comma 2 2 3 6" xfId="1342" xr:uid="{21A92381-0162-4670-939D-34F08250503F}"/>
    <cellStyle name="Comma 2 2 3 6 2" xfId="2257" xr:uid="{90CEEB98-0CF8-4FCA-A0E8-F9835DB0EB6B}"/>
    <cellStyle name="Comma 2 2 3 6 2 2" xfId="4019" xr:uid="{621671B8-B146-4E63-9483-A3507E0DFD49}"/>
    <cellStyle name="Comma 2 2 3 6 2 2 2" xfId="9372" xr:uid="{5D8AF326-CE66-4FD1-A5A9-EDE9A205DFFF}"/>
    <cellStyle name="Comma 2 2 3 6 2 2 2 2" xfId="19685" xr:uid="{05211060-20DF-45BC-990B-3EFAA0D5209D}"/>
    <cellStyle name="Comma 2 2 3 6 2 2 2 2 2" xfId="26930" xr:uid="{C7194DF3-87E8-4EED-9E2A-38AA0691C0E3}"/>
    <cellStyle name="Comma 2 2 3 6 2 2 2 3" xfId="24175" xr:uid="{176A4794-8C88-47C4-BE75-E4F083076353}"/>
    <cellStyle name="Comma 2 2 3 6 2 2 3" xfId="14532" xr:uid="{FF795A47-B2A0-4013-9BB6-DC092201A305}"/>
    <cellStyle name="Comma 2 2 3 6 2 2 3 2" xfId="25554" xr:uid="{367EA366-4A1C-4F30-A2C1-D5AFB4C88326}"/>
    <cellStyle name="Comma 2 2 3 6 2 2 4" xfId="22732" xr:uid="{2A8CF39B-5B92-480F-B217-0456989AAEA5}"/>
    <cellStyle name="Comma 2 2 3 6 2 3" xfId="5004" xr:uid="{B1530397-FC74-4683-823B-63C87628909B}"/>
    <cellStyle name="Comma 2 2 3 6 2 3 2" xfId="10348" xr:uid="{78230DDD-4FC0-4FA4-A68B-70F6134A6160}"/>
    <cellStyle name="Comma 2 2 3 6 2 3 2 2" xfId="20661" xr:uid="{D53F01AF-8EDB-4D52-B74F-4B94BE842522}"/>
    <cellStyle name="Comma 2 2 3 6 2 3 2 2 2" xfId="27192" xr:uid="{EB80B173-EDBE-42DB-9100-701774924B21}"/>
    <cellStyle name="Comma 2 2 3 6 2 3 2 3" xfId="24437" xr:uid="{23EBB342-9C80-4FB3-9E17-C2DECF33F4E0}"/>
    <cellStyle name="Comma 2 2 3 6 2 3 3" xfId="15508" xr:uid="{26193B86-B2D2-4DD9-8E77-C96BC450FA2D}"/>
    <cellStyle name="Comma 2 2 3 6 2 3 3 2" xfId="25816" xr:uid="{C4AC8EDD-FD65-4481-8298-539AACEEEF58}"/>
    <cellStyle name="Comma 2 2 3 6 2 3 4" xfId="22999" xr:uid="{1AA35D93-EB6B-4AB2-8ACC-D4885A2E85A1}"/>
    <cellStyle name="Comma 2 2 3 6 2 4" xfId="7655" xr:uid="{5B9AA624-AABD-47D4-8E7F-0D6ADA578833}"/>
    <cellStyle name="Comma 2 2 3 6 2 4 2" xfId="17968" xr:uid="{BFAB2587-337D-4EC1-B395-72F500E04CE5}"/>
    <cellStyle name="Comma 2 2 3 6 2 4 2 2" xfId="26472" xr:uid="{A22217BD-1113-42CB-AFD6-0469166BC91F}"/>
    <cellStyle name="Comma 2 2 3 6 2 4 3" xfId="23717" xr:uid="{244CA32D-7581-4260-A1BE-9DDEE0728319}"/>
    <cellStyle name="Comma 2 2 3 6 2 5" xfId="12815" xr:uid="{43DD97A1-D29B-45C3-A903-D81923A26A38}"/>
    <cellStyle name="Comma 2 2 3 6 2 5 2" xfId="25096" xr:uid="{7647FD1F-9EB8-455A-B16D-BE5E72068EAB}"/>
    <cellStyle name="Comma 2 2 3 6 2 6" xfId="22266" xr:uid="{A46A5BE0-E22C-4F4D-B7FD-30546171C643}"/>
    <cellStyle name="Comma 2 2 3 6 3" xfId="3133" xr:uid="{A4E8B197-0EA1-4BA9-A041-4F0617CB565B}"/>
    <cellStyle name="Comma 2 2 3 6 3 2" xfId="8486" xr:uid="{AC0EA7AC-44FA-43A2-A773-C6FF6F508E47}"/>
    <cellStyle name="Comma 2 2 3 6 3 2 2" xfId="18799" xr:uid="{6F77100A-CDF3-4DCE-98F5-B0103CFE08B1}"/>
    <cellStyle name="Comma 2 2 3 6 3 2 2 2" xfId="26696" xr:uid="{EB2B8D3A-BBDE-45C1-8739-46A8ADF7B0A4}"/>
    <cellStyle name="Comma 2 2 3 6 3 2 3" xfId="23941" xr:uid="{8370FE96-F526-47A6-98A5-9635ACA4BA22}"/>
    <cellStyle name="Comma 2 2 3 6 3 3" xfId="13646" xr:uid="{38EBB477-0D45-46F6-8AA4-A68349ADE8FC}"/>
    <cellStyle name="Comma 2 2 3 6 3 3 2" xfId="25320" xr:uid="{2C3CC6FF-E627-46EB-8B09-9BF085368AB5}"/>
    <cellStyle name="Comma 2 2 3 6 3 4" xfId="22498" xr:uid="{AB11296B-23AC-4180-ACD5-8BEE4E49052D}"/>
    <cellStyle name="Comma 2 2 3 6 4" xfId="4118" xr:uid="{4EB7E05D-7F8F-4578-BAA7-76943CE81B98}"/>
    <cellStyle name="Comma 2 2 3 6 4 2" xfId="9462" xr:uid="{785D5346-54F5-40F3-BEEA-0A3DBC01E859}"/>
    <cellStyle name="Comma 2 2 3 6 4 2 2" xfId="19775" xr:uid="{4AB91D46-CCAE-42AA-BF3B-141E8BD1342B}"/>
    <cellStyle name="Comma 2 2 3 6 4 2 2 2" xfId="26958" xr:uid="{A694355F-39A8-4A44-8D7D-C298C8A044EF}"/>
    <cellStyle name="Comma 2 2 3 6 4 2 3" xfId="24203" xr:uid="{3E5E9DF6-4083-4E37-A54C-3176947F3751}"/>
    <cellStyle name="Comma 2 2 3 6 4 3" xfId="14622" xr:uid="{ED540C4A-1F16-4B00-AAB7-9FD9752BC780}"/>
    <cellStyle name="Comma 2 2 3 6 4 3 2" xfId="25582" xr:uid="{AD5F9E44-B89F-4362-9C5B-298AB33DFB60}"/>
    <cellStyle name="Comma 2 2 3 6 4 4" xfId="22765" xr:uid="{44C83FE2-89CD-49A5-A265-6613BC87CFD1}"/>
    <cellStyle name="Comma 2 2 3 6 5" xfId="6769" xr:uid="{E70646B3-252B-408B-BB26-46BDCE214C06}"/>
    <cellStyle name="Comma 2 2 3 6 5 2" xfId="17082" xr:uid="{49A13D1A-2A63-4C23-B2C6-3D7D2F2B3D17}"/>
    <cellStyle name="Comma 2 2 3 6 5 2 2" xfId="26238" xr:uid="{2E5A5B78-32B8-4599-8E0A-D5D78F25D8B5}"/>
    <cellStyle name="Comma 2 2 3 6 5 3" xfId="23483" xr:uid="{832F537E-0B97-40BB-91F3-727E99B06868}"/>
    <cellStyle name="Comma 2 2 3 6 6" xfId="11929" xr:uid="{3C144664-331E-409C-A861-7902336F4C6B}"/>
    <cellStyle name="Comma 2 2 3 6 6 2" xfId="24862" xr:uid="{EA6CB80C-1DCF-4AB9-9AC6-1E459D1F9412}"/>
    <cellStyle name="Comma 2 2 3 6 7" xfId="22012" xr:uid="{FA1ADC29-4E71-4A03-9E67-EF2F7EEBA253}"/>
    <cellStyle name="Comma 2 2 3 7" xfId="1529" xr:uid="{39DDA450-A884-4F5E-AACB-80BE3A346D22}"/>
    <cellStyle name="Comma 2 2 3 7 2" xfId="3295" xr:uid="{A4A80A58-9D65-40FC-A53E-A869F1B5E3B9}"/>
    <cellStyle name="Comma 2 2 3 7 2 2" xfId="8648" xr:uid="{B517E49C-429C-4825-8D2C-32D7F00C8C2E}"/>
    <cellStyle name="Comma 2 2 3 7 2 2 2" xfId="18961" xr:uid="{321B84A4-9D09-48CE-9937-2E6D95ED789A}"/>
    <cellStyle name="Comma 2 2 3 7 2 2 2 2" xfId="26738" xr:uid="{FF148F6B-866B-4C06-A206-0DFCE00B94C3}"/>
    <cellStyle name="Comma 2 2 3 7 2 2 3" xfId="23983" xr:uid="{63D35C11-283D-4194-BD03-AE86F5E0FEF1}"/>
    <cellStyle name="Comma 2 2 3 7 2 3" xfId="13808" xr:uid="{79BCEA74-CE87-4092-9684-D6042E38D838}"/>
    <cellStyle name="Comma 2 2 3 7 2 3 2" xfId="25362" xr:uid="{CFED7BCA-CFBE-42B2-A221-6CA4855262F6}"/>
    <cellStyle name="Comma 2 2 3 7 2 4" xfId="22540" xr:uid="{A8723B25-9AC7-48A4-93BE-0CE90548CF6B}"/>
    <cellStyle name="Comma 2 2 3 7 3" xfId="4280" xr:uid="{2F439DEF-A755-449F-AEBC-E664BA97BA8D}"/>
    <cellStyle name="Comma 2 2 3 7 3 2" xfId="9624" xr:uid="{F29FF54B-A526-4155-95FA-8808E5264BB2}"/>
    <cellStyle name="Comma 2 2 3 7 3 2 2" xfId="19937" xr:uid="{E3232068-2A51-4EA0-888F-A948FF7E1909}"/>
    <cellStyle name="Comma 2 2 3 7 3 2 2 2" xfId="27000" xr:uid="{04694415-4C5C-45E1-A887-F58980C660EB}"/>
    <cellStyle name="Comma 2 2 3 7 3 2 3" xfId="24245" xr:uid="{7A3546EE-205D-47FE-B357-0E5CB1C4F928}"/>
    <cellStyle name="Comma 2 2 3 7 3 3" xfId="14784" xr:uid="{D5C1CB2E-06BF-4888-BB59-219BFAF1469C}"/>
    <cellStyle name="Comma 2 2 3 7 3 3 2" xfId="25624" xr:uid="{459672ED-A524-48F7-993E-75D1D8F1BB83}"/>
    <cellStyle name="Comma 2 2 3 7 3 4" xfId="22807" xr:uid="{954A7B1D-E29F-44A4-B62B-F02C169B720B}"/>
    <cellStyle name="Comma 2 2 3 7 4" xfId="6931" xr:uid="{B950F4A2-2BBA-46E3-AA3F-EB404107C1CD}"/>
    <cellStyle name="Comma 2 2 3 7 4 2" xfId="17244" xr:uid="{B95AE47E-E0DF-4005-B969-DD688823B934}"/>
    <cellStyle name="Comma 2 2 3 7 4 2 2" xfId="26280" xr:uid="{A5516787-DD09-432E-9D58-A37C3C63DA48}"/>
    <cellStyle name="Comma 2 2 3 7 4 3" xfId="23525" xr:uid="{69FD6D0F-7687-4635-A3C2-A9A625DB9569}"/>
    <cellStyle name="Comma 2 2 3 7 5" xfId="12091" xr:uid="{557EC633-E005-41E4-9B2C-530D7317F761}"/>
    <cellStyle name="Comma 2 2 3 7 5 2" xfId="24904" xr:uid="{3900AFE5-F844-4318-9474-F179C6D96826}"/>
    <cellStyle name="Comma 2 2 3 7 6" xfId="22074" xr:uid="{4EC3EEED-DEB5-415C-ABD1-7155C317BE44}"/>
    <cellStyle name="Comma 2 2 3 8" xfId="2467" xr:uid="{9AB7B4E4-A8B8-4401-9EE8-9A57B7312AC3}"/>
    <cellStyle name="Comma 2 2 3 8 2" xfId="7830" xr:uid="{B4FAAE57-A5FF-4FC0-B0CF-45C13D94AF69}"/>
    <cellStyle name="Comma 2 2 3 8 2 2" xfId="18143" xr:uid="{21C2A3F5-FFF1-4E58-ABAA-7B3D14A702CC}"/>
    <cellStyle name="Comma 2 2 3 8 2 2 2" xfId="26584" xr:uid="{8430949D-4604-4896-A798-B302F8689E29}"/>
    <cellStyle name="Comma 2 2 3 8 2 3" xfId="23829" xr:uid="{D159BE38-65BB-409F-BCBE-DA0A498AA8C1}"/>
    <cellStyle name="Comma 2 2 3 8 3" xfId="12990" xr:uid="{E917DF82-9F0D-48F0-BFEE-D54EF4B52AC5}"/>
    <cellStyle name="Comma 2 2 3 8 3 2" xfId="25208" xr:uid="{66A50319-44D0-4E33-A161-9C7A312E0318}"/>
    <cellStyle name="Comma 2 2 3 8 4" xfId="22379" xr:uid="{5BC3EDC0-6052-4047-8585-CC4E97A2512B}"/>
    <cellStyle name="Comma 2 2 3 9" xfId="5098" xr:uid="{9CCD66DF-E465-4512-BD62-70024D2CEDEC}"/>
    <cellStyle name="Comma 2 2 3 9 2" xfId="10436" xr:uid="{5119936F-8FF4-4F9B-8269-454EB2629A57}"/>
    <cellStyle name="Comma 2 2 3 9 2 2" xfId="20749" xr:uid="{AFB3DC7A-9D1A-47F9-811B-6B6DFB0646F8}"/>
    <cellStyle name="Comma 2 2 3 9 2 2 2" xfId="27218" xr:uid="{120BE268-6A39-4C5B-9DFF-C1A43DC9AFCE}"/>
    <cellStyle name="Comma 2 2 3 9 2 3" xfId="24463" xr:uid="{547C4622-4C53-4301-A8C0-BAF500162AF9}"/>
    <cellStyle name="Comma 2 2 3 9 3" xfId="15596" xr:uid="{19FD0CDF-9677-4153-8DB5-F0F538C49D2B}"/>
    <cellStyle name="Comma 2 2 3 9 3 2" xfId="25842" xr:uid="{740CF9BD-C0D3-4FC1-9C33-5D4C23176628}"/>
    <cellStyle name="Comma 2 2 3 9 4" xfId="23027" xr:uid="{CEF6AFEB-15A7-43A7-B1F5-88E80E99CD8E}"/>
    <cellStyle name="Comma 2 2 4" xfId="328" xr:uid="{A1EE687D-B437-422A-B32A-7A3C34E64B40}"/>
    <cellStyle name="Comma 2 2 4 10" xfId="11209" xr:uid="{00FA4C49-8D5A-4606-8B83-4F7E32B2B391}"/>
    <cellStyle name="Comma 2 2 4 10 2" xfId="24670" xr:uid="{05367842-084E-4388-AAFC-7A8BD271A4BD}"/>
    <cellStyle name="Comma 2 2 4 11" xfId="21635" xr:uid="{108D297F-A40A-475A-8D70-5211BDD887D6}"/>
    <cellStyle name="Comma 2 2 4 2" xfId="522" xr:uid="{BB6EE00E-C2A4-484E-86EB-EDBB778C5817}"/>
    <cellStyle name="Comma 2 2 4 2 2" xfId="642" xr:uid="{B5A552BA-FF1E-4528-A68C-15FE2011FE86}"/>
    <cellStyle name="Comma 2 2 4 2 2 2" xfId="1659" xr:uid="{3E9EE9F8-44F3-42D8-8961-E7573CDD2604}"/>
    <cellStyle name="Comma 2 2 4 2 2 2 2" xfId="3425" xr:uid="{B14AE789-8A0A-4211-9215-729AA9D3736E}"/>
    <cellStyle name="Comma 2 2 4 2 2 2 2 2" xfId="8778" xr:uid="{3684D68E-F779-4E6C-AC03-6CA064CBE97E}"/>
    <cellStyle name="Comma 2 2 4 2 2 2 2 2 2" xfId="19091" xr:uid="{977DB389-87EB-4345-A3D7-262EBEB54BBC}"/>
    <cellStyle name="Comma 2 2 4 2 2 2 2 2 2 2" xfId="26800" xr:uid="{4A82AEAC-855E-4ABA-9E36-DC0904EF4DB5}"/>
    <cellStyle name="Comma 2 2 4 2 2 2 2 2 3" xfId="24045" xr:uid="{2D11CC10-8FDF-4AF1-9AE3-B193C1291A3F}"/>
    <cellStyle name="Comma 2 2 4 2 2 2 2 3" xfId="13938" xr:uid="{EB0D9E37-9CEB-4E4B-8D37-5C446BB1D2A5}"/>
    <cellStyle name="Comma 2 2 4 2 2 2 2 3 2" xfId="25424" xr:uid="{D497F1F2-2896-4807-BB59-5A934A90279B}"/>
    <cellStyle name="Comma 2 2 4 2 2 2 2 4" xfId="22602" xr:uid="{BE96E88E-0E51-4E0D-9FFF-3629BCA8757B}"/>
    <cellStyle name="Comma 2 2 4 2 2 2 3" xfId="4410" xr:uid="{73CAB8BA-687B-4CFE-801D-6D39CC3EE46C}"/>
    <cellStyle name="Comma 2 2 4 2 2 2 3 2" xfId="9754" xr:uid="{F39E1B77-8C6A-442E-84B3-7448AB471EE6}"/>
    <cellStyle name="Comma 2 2 4 2 2 2 3 2 2" xfId="20067" xr:uid="{D10AF338-C098-4ABF-9871-76B346528030}"/>
    <cellStyle name="Comma 2 2 4 2 2 2 3 2 2 2" xfId="27062" xr:uid="{64AD676E-A11F-4087-9D75-6AB064622287}"/>
    <cellStyle name="Comma 2 2 4 2 2 2 3 2 3" xfId="24307" xr:uid="{AFFAC846-F19B-48BB-B630-0BCC073D267C}"/>
    <cellStyle name="Comma 2 2 4 2 2 2 3 3" xfId="14914" xr:uid="{AE217B99-F654-4489-ACE7-D88793C2D2D3}"/>
    <cellStyle name="Comma 2 2 4 2 2 2 3 3 2" xfId="25686" xr:uid="{B6D4DCA6-618D-438D-96FC-A5F35ADC616F}"/>
    <cellStyle name="Comma 2 2 4 2 2 2 3 4" xfId="22869" xr:uid="{BA1CEEF0-15BA-4474-B2A2-A9F0C3562CBD}"/>
    <cellStyle name="Comma 2 2 4 2 2 2 4" xfId="7061" xr:uid="{4B3DC37F-F809-4AF4-82CE-687DFC10AF8C}"/>
    <cellStyle name="Comma 2 2 4 2 2 2 4 2" xfId="17374" xr:uid="{729260B8-5962-42E2-B71F-05132E02EB44}"/>
    <cellStyle name="Comma 2 2 4 2 2 2 4 2 2" xfId="26342" xr:uid="{4A600E95-102E-433C-9D0C-320C51826320}"/>
    <cellStyle name="Comma 2 2 4 2 2 2 4 3" xfId="23587" xr:uid="{4A887DB9-3297-4C48-B920-909A019BA417}"/>
    <cellStyle name="Comma 2 2 4 2 2 2 5" xfId="12221" xr:uid="{91051136-369F-42AD-A263-F39F0A40A492}"/>
    <cellStyle name="Comma 2 2 4 2 2 2 5 2" xfId="24966" xr:uid="{D7B1AA5F-8A27-45D6-8038-31D25B5F9E8F}"/>
    <cellStyle name="Comma 2 2 4 2 2 2 6" xfId="22136" xr:uid="{B409A523-73E9-40E4-AEAC-EEABC56005BA}"/>
    <cellStyle name="Comma 2 2 4 2 2 3" xfId="2411" xr:uid="{3F39A774-B57B-452D-8357-3DF3B7B5D4C1}"/>
    <cellStyle name="Comma 2 2 4 2 2 3 2" xfId="7774" xr:uid="{585A4F15-7D1B-40DC-A628-33C38B4AD2DB}"/>
    <cellStyle name="Comma 2 2 4 2 2 3 2 2" xfId="18087" xr:uid="{153F62A8-A08C-4895-BC55-5178D271D393}"/>
    <cellStyle name="Comma 2 2 4 2 2 3 2 2 2" xfId="26542" xr:uid="{6F05C018-F9DC-4491-A6A7-F862C681AC0C}"/>
    <cellStyle name="Comma 2 2 4 2 2 3 2 3" xfId="23787" xr:uid="{6587A801-5402-4B3D-80E6-316405C6A267}"/>
    <cellStyle name="Comma 2 2 4 2 2 3 3" xfId="12934" xr:uid="{936F4865-0568-4D3C-A932-2A2365598AEF}"/>
    <cellStyle name="Comma 2 2 4 2 2 3 3 2" xfId="25166" xr:uid="{D28DC2E9-3197-4FB4-9D27-836B6B25110C}"/>
    <cellStyle name="Comma 2 2 4 2 2 3 4" xfId="22337" xr:uid="{78D07ADC-79DA-484E-A8B6-C03984FBADDE}"/>
    <cellStyle name="Comma 2 2 4 2 2 4" xfId="5334" xr:uid="{51D1379F-E970-430B-A1E9-94C585278C3C}"/>
    <cellStyle name="Comma 2 2 4 2 2 4 2" xfId="10672" xr:uid="{84609299-739F-486E-8B23-1628C6EC3F30}"/>
    <cellStyle name="Comma 2 2 4 2 2 4 2 2" xfId="20985" xr:uid="{ACB473CD-2752-4847-8B89-46407FCBEB10}"/>
    <cellStyle name="Comma 2 2 4 2 2 4 2 2 2" xfId="27302" xr:uid="{0AE79309-7AAC-4124-BF03-DB67BCBD430A}"/>
    <cellStyle name="Comma 2 2 4 2 2 4 2 3" xfId="24547" xr:uid="{81648F42-12B1-461F-96A8-FC3A21C1AB81}"/>
    <cellStyle name="Comma 2 2 4 2 2 4 3" xfId="15832" xr:uid="{7E6FFD2D-C62C-4E1A-82FE-60D28C938222}"/>
    <cellStyle name="Comma 2 2 4 2 2 4 3 2" xfId="25926" xr:uid="{5A5D1C7B-57CB-46AE-833A-31147DACA4D8}"/>
    <cellStyle name="Comma 2 2 4 2 2 4 4" xfId="23111" xr:uid="{02F80516-1CE1-4466-B63D-05C912152229}"/>
    <cellStyle name="Comma 2 2 4 2 2 5" xfId="6264" xr:uid="{730FD866-D916-4976-B0B4-83077E244B6F}"/>
    <cellStyle name="Comma 2 2 4 2 2 5 2" xfId="16577" xr:uid="{9550B4C2-7BA1-4C2D-8EEC-7BA7D2B6116A}"/>
    <cellStyle name="Comma 2 2 4 2 2 5 2 2" xfId="26125" xr:uid="{3C24F73C-32F9-4BA2-8FC9-BAE6BF2197EF}"/>
    <cellStyle name="Comma 2 2 4 2 2 5 3" xfId="23370" xr:uid="{3A942F33-C903-4BC5-8EF1-B55FA942E19F}"/>
    <cellStyle name="Comma 2 2 4 2 2 6" xfId="11424" xr:uid="{999706B4-C214-4078-9D88-3BF72190953A}"/>
    <cellStyle name="Comma 2 2 4 2 2 6 2" xfId="24749" xr:uid="{FE4A06D5-F0AF-4458-AB84-A435D1CE0BFF}"/>
    <cellStyle name="Comma 2 2 4 2 2 7" xfId="21752" xr:uid="{58271784-E947-4119-9701-165EEFE463EA}"/>
    <cellStyle name="Comma 2 2 4 2 3" xfId="1658" xr:uid="{9402D8FE-A77A-41D3-A323-1BC59CE48F32}"/>
    <cellStyle name="Comma 2 2 4 2 3 2" xfId="3424" xr:uid="{A68D10B6-ABBC-42AB-8DF1-D5D74E3C739B}"/>
    <cellStyle name="Comma 2 2 4 2 3 2 2" xfId="8777" xr:uid="{A967CFD7-0BB9-4E2F-8BE7-FAE2911A46DD}"/>
    <cellStyle name="Comma 2 2 4 2 3 2 2 2" xfId="19090" xr:uid="{961F2C71-B6F3-470E-9FFC-F38DE4FA393F}"/>
    <cellStyle name="Comma 2 2 4 2 3 2 2 2 2" xfId="26799" xr:uid="{26637E0A-46B1-4E68-ADA3-FAA9321760C3}"/>
    <cellStyle name="Comma 2 2 4 2 3 2 2 3" xfId="24044" xr:uid="{2CADDCBD-5F5E-4511-863D-F29FFB2D4DDD}"/>
    <cellStyle name="Comma 2 2 4 2 3 2 3" xfId="13937" xr:uid="{B8B07A37-C97E-4DC5-B5F2-2280B253F242}"/>
    <cellStyle name="Comma 2 2 4 2 3 2 3 2" xfId="25423" xr:uid="{A12BCFCE-FD5C-4CEC-95F1-9A3618E471E6}"/>
    <cellStyle name="Comma 2 2 4 2 3 2 4" xfId="22601" xr:uid="{CA836310-FB73-4204-8460-935285385EB3}"/>
    <cellStyle name="Comma 2 2 4 2 3 3" xfId="4409" xr:uid="{2C2EE516-A8E7-4BD4-8A1A-69E445AEE8C3}"/>
    <cellStyle name="Comma 2 2 4 2 3 3 2" xfId="9753" xr:uid="{5563C70D-24CE-48D7-BCCD-A1F0099BCE72}"/>
    <cellStyle name="Comma 2 2 4 2 3 3 2 2" xfId="20066" xr:uid="{79C446CC-B630-4F23-8231-4CC0C6DD84E7}"/>
    <cellStyle name="Comma 2 2 4 2 3 3 2 2 2" xfId="27061" xr:uid="{D516F82E-0CE5-411D-8E64-31E5F83DDB5A}"/>
    <cellStyle name="Comma 2 2 4 2 3 3 2 3" xfId="24306" xr:uid="{FD8054EE-BEA4-4580-AEC9-E3B1BA088BB1}"/>
    <cellStyle name="Comma 2 2 4 2 3 3 3" xfId="14913" xr:uid="{5D3F35A9-9933-4659-BA3E-33B2C92F9938}"/>
    <cellStyle name="Comma 2 2 4 2 3 3 3 2" xfId="25685" xr:uid="{CB1C9869-161E-4C6F-BF0D-2A2E1981F5F8}"/>
    <cellStyle name="Comma 2 2 4 2 3 3 4" xfId="22868" xr:uid="{5CFBB410-94FE-4489-B516-8EDBF9554797}"/>
    <cellStyle name="Comma 2 2 4 2 3 4" xfId="7060" xr:uid="{4C133B89-0305-4306-A3BD-8DEE2C9EF604}"/>
    <cellStyle name="Comma 2 2 4 2 3 4 2" xfId="17373" xr:uid="{7328DE4D-D3DB-48FD-A0F6-84336FA89554}"/>
    <cellStyle name="Comma 2 2 4 2 3 4 2 2" xfId="26341" xr:uid="{9E1FD10E-B849-4136-B3E2-51F11EFDC0F6}"/>
    <cellStyle name="Comma 2 2 4 2 3 4 3" xfId="23586" xr:uid="{516FCFB3-9C2C-4449-8868-D7E6AFC59804}"/>
    <cellStyle name="Comma 2 2 4 2 3 5" xfId="12220" xr:uid="{9D23B914-140F-4EC1-A9EA-DEDBAFE4889E}"/>
    <cellStyle name="Comma 2 2 4 2 3 5 2" xfId="24965" xr:uid="{C8E771E6-B61E-42FE-9395-C52C9C6F9653}"/>
    <cellStyle name="Comma 2 2 4 2 3 6" xfId="22135" xr:uid="{E98676E4-C43A-4A1A-8BB8-CD64A5730D4F}"/>
    <cellStyle name="Comma 2 2 4 2 4" xfId="2412" xr:uid="{C210EB7C-55CA-432A-8825-3D34FCD92B45}"/>
    <cellStyle name="Comma 2 2 4 2 4 2" xfId="7775" xr:uid="{25F8FEDC-AA45-400D-8644-800AB8B276D4}"/>
    <cellStyle name="Comma 2 2 4 2 4 2 2" xfId="18088" xr:uid="{77A8B299-F57E-4707-BB62-5F68C9740F87}"/>
    <cellStyle name="Comma 2 2 4 2 4 2 2 2" xfId="26543" xr:uid="{CDF65FC2-4134-420F-BDFC-3FC529547279}"/>
    <cellStyle name="Comma 2 2 4 2 4 2 3" xfId="23788" xr:uid="{3CCAD87F-D10A-4C7B-81C0-9E1AF9B334AA}"/>
    <cellStyle name="Comma 2 2 4 2 4 3" xfId="12935" xr:uid="{16F37326-5568-43D9-94EF-2CE01D3919BB}"/>
    <cellStyle name="Comma 2 2 4 2 4 3 2" xfId="25167" xr:uid="{D490C058-97AB-4B8B-B737-E5425DD4101E}"/>
    <cellStyle name="Comma 2 2 4 2 4 4" xfId="22338" xr:uid="{C6B22E52-5720-45B6-B9E4-2DABBA8905AC}"/>
    <cellStyle name="Comma 2 2 4 2 5" xfId="5235" xr:uid="{B3393C39-B740-4F37-8E12-C9D910CC25C9}"/>
    <cellStyle name="Comma 2 2 4 2 5 2" xfId="10573" xr:uid="{7037B911-DE1B-487E-88B4-DB103E44D84A}"/>
    <cellStyle name="Comma 2 2 4 2 5 2 2" xfId="20886" xr:uid="{B909E0C9-1F4E-4E26-9BD8-E913175A4954}"/>
    <cellStyle name="Comma 2 2 4 2 5 2 2 2" xfId="27254" xr:uid="{09D51C96-EAA1-47FB-ADAA-AC809616C4AE}"/>
    <cellStyle name="Comma 2 2 4 2 5 2 3" xfId="24499" xr:uid="{B2C1E443-4A8F-4FA7-A03E-B78D29B8CA98}"/>
    <cellStyle name="Comma 2 2 4 2 5 3" xfId="15733" xr:uid="{B7F316C2-6EA9-47C7-B74D-E4F4B20CD5B1}"/>
    <cellStyle name="Comma 2 2 4 2 5 3 2" xfId="25878" xr:uid="{65FC853C-6049-4996-842B-F539C1AA7DE2}"/>
    <cellStyle name="Comma 2 2 4 2 5 4" xfId="23063" xr:uid="{3FECFF9F-168D-4DC7-9290-AF9F1FF06AA8}"/>
    <cellStyle name="Comma 2 2 4 2 6" xfId="6165" xr:uid="{B9A925E3-65D9-4D04-9067-FA973B3EA822}"/>
    <cellStyle name="Comma 2 2 4 2 6 2" xfId="16478" xr:uid="{EB98031A-F2AF-41D4-BEAC-470098F16D58}"/>
    <cellStyle name="Comma 2 2 4 2 6 2 2" xfId="26077" xr:uid="{55F0B879-0DF9-45CA-A20E-1B442359F627}"/>
    <cellStyle name="Comma 2 2 4 2 6 3" xfId="23322" xr:uid="{F066A6FC-08FB-4749-AE59-E6D76673BECF}"/>
    <cellStyle name="Comma 2 2 4 2 7" xfId="11325" xr:uid="{7B9C1B33-639C-479C-B6F1-85024A058671}"/>
    <cellStyle name="Comma 2 2 4 2 7 2" xfId="24701" xr:uid="{6D2523ED-B9A4-4D5E-8C10-D37DDFBD83D8}"/>
    <cellStyle name="Comma 2 2 4 2 8" xfId="21689" xr:uid="{89284997-18A8-4281-8697-67AAD0BBA2E2}"/>
    <cellStyle name="Comma 2 2 4 3" xfId="643" xr:uid="{EB7853ED-4706-4A53-AF06-FEE6D0CA065F}"/>
    <cellStyle name="Comma 2 2 4 3 2" xfId="644" xr:uid="{96F7272B-E3DE-4EF4-804B-77B2E37C3EC2}"/>
    <cellStyle name="Comma 2 2 4 3 2 2" xfId="1661" xr:uid="{70778CF2-3370-4FE3-A0F1-6B409BB464B7}"/>
    <cellStyle name="Comma 2 2 4 3 2 2 2" xfId="3427" xr:uid="{D85C0F85-014E-4D77-B386-2E57905C4E72}"/>
    <cellStyle name="Comma 2 2 4 3 2 2 2 2" xfId="8780" xr:uid="{E22CC662-0048-4C2C-A573-F125D50076F2}"/>
    <cellStyle name="Comma 2 2 4 3 2 2 2 2 2" xfId="19093" xr:uid="{25F4487C-0C37-4F97-B14E-298C76963509}"/>
    <cellStyle name="Comma 2 2 4 3 2 2 2 2 2 2" xfId="26802" xr:uid="{7926B9B7-3E19-424B-ADDD-C27B9F71641F}"/>
    <cellStyle name="Comma 2 2 4 3 2 2 2 2 3" xfId="24047" xr:uid="{16E74FC2-D517-4AC8-A57E-0D3598053F1F}"/>
    <cellStyle name="Comma 2 2 4 3 2 2 2 3" xfId="13940" xr:uid="{63CF7971-0B9B-430C-87DF-D2FE3DEEE7B2}"/>
    <cellStyle name="Comma 2 2 4 3 2 2 2 3 2" xfId="25426" xr:uid="{3C1CFB3C-B9AD-429D-9123-3CCB8C9E9D17}"/>
    <cellStyle name="Comma 2 2 4 3 2 2 2 4" xfId="22604" xr:uid="{E30384D1-A637-4D77-B5CA-A5AC75199ED8}"/>
    <cellStyle name="Comma 2 2 4 3 2 2 3" xfId="4412" xr:uid="{ABEF498D-06DA-4A13-A7CF-3D981EB3F410}"/>
    <cellStyle name="Comma 2 2 4 3 2 2 3 2" xfId="9756" xr:uid="{F4DE0DE1-DB01-40E4-BE87-18436BD3D71D}"/>
    <cellStyle name="Comma 2 2 4 3 2 2 3 2 2" xfId="20069" xr:uid="{10A9F254-B3F9-4641-AAD8-1E3246ADDAA0}"/>
    <cellStyle name="Comma 2 2 4 3 2 2 3 2 2 2" xfId="27064" xr:uid="{18EE1F3D-38BB-4BF1-9A9F-FD3D240378A7}"/>
    <cellStyle name="Comma 2 2 4 3 2 2 3 2 3" xfId="24309" xr:uid="{1FA7D066-C1BA-42C3-9E85-7003908104FF}"/>
    <cellStyle name="Comma 2 2 4 3 2 2 3 3" xfId="14916" xr:uid="{D79D55D5-7187-4A9C-AD1B-05FBBA1FA15A}"/>
    <cellStyle name="Comma 2 2 4 3 2 2 3 3 2" xfId="25688" xr:uid="{AF8D4A3E-94B8-4207-976D-B875998C0095}"/>
    <cellStyle name="Comma 2 2 4 3 2 2 3 4" xfId="22871" xr:uid="{68DD33B7-97A2-4177-8B5B-CB09234FEDD8}"/>
    <cellStyle name="Comma 2 2 4 3 2 2 4" xfId="7063" xr:uid="{771BED2D-5B4A-4359-9B9A-AB8D8DDC75C3}"/>
    <cellStyle name="Comma 2 2 4 3 2 2 4 2" xfId="17376" xr:uid="{CA4353F9-FE1E-4580-AE97-036EEA59A048}"/>
    <cellStyle name="Comma 2 2 4 3 2 2 4 2 2" xfId="26344" xr:uid="{A96E2067-EACC-4474-B803-1D0CBD72BF36}"/>
    <cellStyle name="Comma 2 2 4 3 2 2 4 3" xfId="23589" xr:uid="{3E9853DD-B61F-4C4E-91FA-487C5AFA6212}"/>
    <cellStyle name="Comma 2 2 4 3 2 2 5" xfId="12223" xr:uid="{5D433FA0-62D9-4F67-A110-4D00877D35CE}"/>
    <cellStyle name="Comma 2 2 4 3 2 2 5 2" xfId="24968" xr:uid="{D2A347D5-15F4-4816-B90A-175EAC7CAF62}"/>
    <cellStyle name="Comma 2 2 4 3 2 2 6" xfId="22138" xr:uid="{0AD439DE-B4ED-4B1C-9DDB-138215F7570A}"/>
    <cellStyle name="Comma 2 2 4 3 2 3" xfId="2409" xr:uid="{119D8B8A-3B55-4DBB-8C52-52F7A102B248}"/>
    <cellStyle name="Comma 2 2 4 3 2 3 2" xfId="7772" xr:uid="{354E427F-4528-42E6-942C-700670B82ED4}"/>
    <cellStyle name="Comma 2 2 4 3 2 3 2 2" xfId="18085" xr:uid="{16C54FC4-C978-44AF-B97F-2A393C5E2219}"/>
    <cellStyle name="Comma 2 2 4 3 2 3 2 2 2" xfId="26540" xr:uid="{B3E7B57B-5942-4E59-8A30-21DDC07BAFD7}"/>
    <cellStyle name="Comma 2 2 4 3 2 3 2 3" xfId="23785" xr:uid="{1701CCC7-B343-4FED-A595-422F6DA6EE7B}"/>
    <cellStyle name="Comma 2 2 4 3 2 3 3" xfId="12932" xr:uid="{96B940C5-26FF-4F6E-B41A-43F8B5E30D97}"/>
    <cellStyle name="Comma 2 2 4 3 2 3 3 2" xfId="25164" xr:uid="{AB14E031-E27E-47E3-966C-D803A6FA35FB}"/>
    <cellStyle name="Comma 2 2 4 3 2 3 4" xfId="22335" xr:uid="{F664C948-1773-4B9F-9B1A-9B8FC2D06D53}"/>
    <cellStyle name="Comma 2 2 4 3 2 4" xfId="5336" xr:uid="{C39D8919-234C-4A83-A22D-2D64A137E706}"/>
    <cellStyle name="Comma 2 2 4 3 2 4 2" xfId="10674" xr:uid="{3CD9895F-83CA-4DBE-B74F-4C3D6D219BB8}"/>
    <cellStyle name="Comma 2 2 4 3 2 4 2 2" xfId="20987" xr:uid="{AFDEC90F-FAF4-4AA8-BCAF-74F3A81348A9}"/>
    <cellStyle name="Comma 2 2 4 3 2 4 2 2 2" xfId="27304" xr:uid="{A9EDCD31-64F2-491E-82DE-E89696E38EB7}"/>
    <cellStyle name="Comma 2 2 4 3 2 4 2 3" xfId="24549" xr:uid="{5F6122E8-C1E6-4006-9FFD-AD1DD4DEFFEC}"/>
    <cellStyle name="Comma 2 2 4 3 2 4 3" xfId="15834" xr:uid="{8CF679B5-54C8-45C3-A191-7CB20846A3E3}"/>
    <cellStyle name="Comma 2 2 4 3 2 4 3 2" xfId="25928" xr:uid="{A6FECF87-EFFC-44C5-BA5C-CA2964F21DD0}"/>
    <cellStyle name="Comma 2 2 4 3 2 4 4" xfId="23113" xr:uid="{D93BB1AE-5B11-4DAA-896C-5F5A35A76DD0}"/>
    <cellStyle name="Comma 2 2 4 3 2 5" xfId="6266" xr:uid="{D3EECA25-F4E8-4160-907F-8B5CE5315588}"/>
    <cellStyle name="Comma 2 2 4 3 2 5 2" xfId="16579" xr:uid="{7F62B6B5-88FE-4D6B-8A86-E1F2FC11E1E8}"/>
    <cellStyle name="Comma 2 2 4 3 2 5 2 2" xfId="26127" xr:uid="{10D15F42-7B2A-460C-9166-CF6CFDEF7F00}"/>
    <cellStyle name="Comma 2 2 4 3 2 5 3" xfId="23372" xr:uid="{82EA882C-4D18-4272-A824-2FECB587A1B3}"/>
    <cellStyle name="Comma 2 2 4 3 2 6" xfId="11426" xr:uid="{306831DA-B994-44D1-BA02-302E73EDB548}"/>
    <cellStyle name="Comma 2 2 4 3 2 6 2" xfId="24751" xr:uid="{4729FFF2-ADEC-4A5A-AB82-A60D20471759}"/>
    <cellStyle name="Comma 2 2 4 3 2 7" xfId="21754" xr:uid="{A0E1CB62-4579-40DB-AD78-3CFF21E8B04A}"/>
    <cellStyle name="Comma 2 2 4 3 3" xfId="1660" xr:uid="{EA3000CE-FD74-4657-9469-9A71641D6DF5}"/>
    <cellStyle name="Comma 2 2 4 3 3 2" xfId="3426" xr:uid="{AB672202-DCA4-4C7E-80EF-568A6277798D}"/>
    <cellStyle name="Comma 2 2 4 3 3 2 2" xfId="8779" xr:uid="{0D98C75A-94EC-4007-855A-CDF1BBC1152C}"/>
    <cellStyle name="Comma 2 2 4 3 3 2 2 2" xfId="19092" xr:uid="{FDA5E833-ECF9-4303-A885-0E0FF690FADC}"/>
    <cellStyle name="Comma 2 2 4 3 3 2 2 2 2" xfId="26801" xr:uid="{3F86185D-A57E-4CF7-BE4E-E49E68CE360C}"/>
    <cellStyle name="Comma 2 2 4 3 3 2 2 3" xfId="24046" xr:uid="{045213DA-056A-4454-A4A1-33168FCF2C57}"/>
    <cellStyle name="Comma 2 2 4 3 3 2 3" xfId="13939" xr:uid="{62B6484A-699D-41D2-AF75-5E4C8A597028}"/>
    <cellStyle name="Comma 2 2 4 3 3 2 3 2" xfId="25425" xr:uid="{52A51BA9-8B1C-4937-BD15-652E44F3C130}"/>
    <cellStyle name="Comma 2 2 4 3 3 2 4" xfId="22603" xr:uid="{A1D00A9C-B24C-4ACF-9899-A91085875D01}"/>
    <cellStyle name="Comma 2 2 4 3 3 3" xfId="4411" xr:uid="{FBC2D761-8143-4842-B80B-21347426D7C7}"/>
    <cellStyle name="Comma 2 2 4 3 3 3 2" xfId="9755" xr:uid="{AE556A84-57C9-409D-9658-5EEBC1910510}"/>
    <cellStyle name="Comma 2 2 4 3 3 3 2 2" xfId="20068" xr:uid="{152CE00B-04DB-424B-A8C6-4EF3EA8B50AF}"/>
    <cellStyle name="Comma 2 2 4 3 3 3 2 2 2" xfId="27063" xr:uid="{212CD5A0-3831-433D-8D3E-EF8C82DB7165}"/>
    <cellStyle name="Comma 2 2 4 3 3 3 2 3" xfId="24308" xr:uid="{DA6AAF04-8C7E-4862-A355-AC030042D46D}"/>
    <cellStyle name="Comma 2 2 4 3 3 3 3" xfId="14915" xr:uid="{62482735-04C2-46E9-8BA0-66C371FA3201}"/>
    <cellStyle name="Comma 2 2 4 3 3 3 3 2" xfId="25687" xr:uid="{7E4015E8-A209-4499-A77C-3B7E9637CD63}"/>
    <cellStyle name="Comma 2 2 4 3 3 3 4" xfId="22870" xr:uid="{10A2047D-CBFD-4DA6-8E48-0FD555D89C7F}"/>
    <cellStyle name="Comma 2 2 4 3 3 4" xfId="7062" xr:uid="{A4A636D9-838D-4E87-9574-F672AF1F3469}"/>
    <cellStyle name="Comma 2 2 4 3 3 4 2" xfId="17375" xr:uid="{4B203FD0-8BC6-4E4C-B691-453510292D02}"/>
    <cellStyle name="Comma 2 2 4 3 3 4 2 2" xfId="26343" xr:uid="{170D3104-A5A8-4FDE-9B2A-FAE6B5734735}"/>
    <cellStyle name="Comma 2 2 4 3 3 4 3" xfId="23588" xr:uid="{1B455E15-28E5-47E5-A60F-6466F9C01274}"/>
    <cellStyle name="Comma 2 2 4 3 3 5" xfId="12222" xr:uid="{FDAFB5C6-7551-4A93-9273-7AF93834A4C9}"/>
    <cellStyle name="Comma 2 2 4 3 3 5 2" xfId="24967" xr:uid="{B64F1F1E-4C3D-4DAD-9CE2-FC131E55D7CC}"/>
    <cellStyle name="Comma 2 2 4 3 3 6" xfId="22137" xr:uid="{FAD35868-28DC-4B2F-9D4A-9106839741CC}"/>
    <cellStyle name="Comma 2 2 4 3 4" xfId="2410" xr:uid="{ACF9715E-9C7D-4F0E-A2EE-54D0CE2AF8A7}"/>
    <cellStyle name="Comma 2 2 4 3 4 2" xfId="7773" xr:uid="{0E1535E8-6AC2-44A7-B5FA-DF24742DD1C3}"/>
    <cellStyle name="Comma 2 2 4 3 4 2 2" xfId="18086" xr:uid="{39725436-9B91-4911-8ECE-F15BF70FD795}"/>
    <cellStyle name="Comma 2 2 4 3 4 2 2 2" xfId="26541" xr:uid="{995E975B-DB9E-49FE-B1D6-821592F2834F}"/>
    <cellStyle name="Comma 2 2 4 3 4 2 3" xfId="23786" xr:uid="{0C067955-D408-4634-BB99-B9D5FA30167E}"/>
    <cellStyle name="Comma 2 2 4 3 4 3" xfId="12933" xr:uid="{DC2CD557-BE80-47F9-8109-C16590854808}"/>
    <cellStyle name="Comma 2 2 4 3 4 3 2" xfId="25165" xr:uid="{C0B38D5D-1D54-420E-BA38-117404612A82}"/>
    <cellStyle name="Comma 2 2 4 3 4 4" xfId="22336" xr:uid="{C304608C-F9D0-4E5C-A4EB-81BE37C109D2}"/>
    <cellStyle name="Comma 2 2 4 3 5" xfId="5335" xr:uid="{EF903FA0-7B1A-4E03-A41C-60A51AF2F1CE}"/>
    <cellStyle name="Comma 2 2 4 3 5 2" xfId="10673" xr:uid="{B316405D-A48A-4B6B-8232-012D1AED6BCD}"/>
    <cellStyle name="Comma 2 2 4 3 5 2 2" xfId="20986" xr:uid="{BE118FC5-50A4-43E8-89B1-BF1D56C343BA}"/>
    <cellStyle name="Comma 2 2 4 3 5 2 2 2" xfId="27303" xr:uid="{5B9E903A-4341-4A98-A218-E4713D320CA8}"/>
    <cellStyle name="Comma 2 2 4 3 5 2 3" xfId="24548" xr:uid="{833757E8-D0D2-4FB1-BDFC-47F97C74381D}"/>
    <cellStyle name="Comma 2 2 4 3 5 3" xfId="15833" xr:uid="{267C2862-9EC5-458A-9416-BAF48611CCD1}"/>
    <cellStyle name="Comma 2 2 4 3 5 3 2" xfId="25927" xr:uid="{A0BE74CA-73AB-4506-B7FC-9230D92CFA09}"/>
    <cellStyle name="Comma 2 2 4 3 5 4" xfId="23112" xr:uid="{CBE74A86-0E12-45DC-B44D-2F3A8B2AEA35}"/>
    <cellStyle name="Comma 2 2 4 3 6" xfId="6265" xr:uid="{B2FA849A-EC16-4456-A5AE-4A23D574B452}"/>
    <cellStyle name="Comma 2 2 4 3 6 2" xfId="16578" xr:uid="{C4C88329-9AA1-4FA7-B25D-9D01B98432D1}"/>
    <cellStyle name="Comma 2 2 4 3 6 2 2" xfId="26126" xr:uid="{5A3FF09C-B8C6-4503-96C9-074EB22CBCF9}"/>
    <cellStyle name="Comma 2 2 4 3 6 3" xfId="23371" xr:uid="{01095EDD-5B95-4B1F-863F-3EFD35DCE450}"/>
    <cellStyle name="Comma 2 2 4 3 7" xfId="11425" xr:uid="{35ED7719-8A06-4313-8533-4D2F8FC06748}"/>
    <cellStyle name="Comma 2 2 4 3 7 2" xfId="24750" xr:uid="{E5461C26-A971-4C6C-A369-56FD8849ED38}"/>
    <cellStyle name="Comma 2 2 4 3 8" xfId="21753" xr:uid="{0E2B4856-6ED1-4FDA-842E-BE17401A4A08}"/>
    <cellStyle name="Comma 2 2 4 4" xfId="645" xr:uid="{B478D6F7-ABA7-4E5A-8081-42619A9CF192}"/>
    <cellStyle name="Comma 2 2 4 4 2" xfId="1662" xr:uid="{AA680802-3575-437A-AF69-87186E960E66}"/>
    <cellStyle name="Comma 2 2 4 4 2 2" xfId="3428" xr:uid="{216B0B22-0F97-4161-954E-48292AAFB872}"/>
    <cellStyle name="Comma 2 2 4 4 2 2 2" xfId="8781" xr:uid="{6B0A48CD-E628-4439-890D-4F364587D5B5}"/>
    <cellStyle name="Comma 2 2 4 4 2 2 2 2" xfId="19094" xr:uid="{DF3CAD63-FAA1-425D-82F0-9D2B7271615E}"/>
    <cellStyle name="Comma 2 2 4 4 2 2 2 2 2" xfId="26803" xr:uid="{2EA298D8-3788-48B4-9D52-A63DC5E34B32}"/>
    <cellStyle name="Comma 2 2 4 4 2 2 2 3" xfId="24048" xr:uid="{5A9FBC09-01C0-4D62-A4EE-37E21B769DAE}"/>
    <cellStyle name="Comma 2 2 4 4 2 2 3" xfId="13941" xr:uid="{BD77BF2D-4704-4389-AFC8-6A6690EEE2A7}"/>
    <cellStyle name="Comma 2 2 4 4 2 2 3 2" xfId="25427" xr:uid="{9A4C8496-F48F-4DFB-93C6-91C4F8D65855}"/>
    <cellStyle name="Comma 2 2 4 4 2 2 4" xfId="22605" xr:uid="{14888C8C-6736-472E-B9E5-6217F20E435F}"/>
    <cellStyle name="Comma 2 2 4 4 2 3" xfId="4413" xr:uid="{AF6CA50C-FADE-4388-A166-F9D0AAD2DA80}"/>
    <cellStyle name="Comma 2 2 4 4 2 3 2" xfId="9757" xr:uid="{41C28718-1CBA-416E-BB0A-5E6194470E26}"/>
    <cellStyle name="Comma 2 2 4 4 2 3 2 2" xfId="20070" xr:uid="{26A6DA5E-8915-45E6-9741-D9FC458125B2}"/>
    <cellStyle name="Comma 2 2 4 4 2 3 2 2 2" xfId="27065" xr:uid="{BAC858CE-783E-4FDD-834D-57ED374EE475}"/>
    <cellStyle name="Comma 2 2 4 4 2 3 2 3" xfId="24310" xr:uid="{CDAD631C-3CC3-42A1-9794-49BFDE014490}"/>
    <cellStyle name="Comma 2 2 4 4 2 3 3" xfId="14917" xr:uid="{37E99D7E-076B-4586-B3D6-D4DC93A1928D}"/>
    <cellStyle name="Comma 2 2 4 4 2 3 3 2" xfId="25689" xr:uid="{210263AC-B3BF-4DC5-8199-4635013ACAB8}"/>
    <cellStyle name="Comma 2 2 4 4 2 3 4" xfId="22872" xr:uid="{4AA5104F-B71B-4A36-8483-6A52CF68C8BC}"/>
    <cellStyle name="Comma 2 2 4 4 2 4" xfId="7064" xr:uid="{C2838EF4-4A7A-47D8-87F7-BEF28F684B8D}"/>
    <cellStyle name="Comma 2 2 4 4 2 4 2" xfId="17377" xr:uid="{486B788F-2A93-4EB1-96D5-58EADF977BD7}"/>
    <cellStyle name="Comma 2 2 4 4 2 4 2 2" xfId="26345" xr:uid="{90AF1EC3-6964-4686-907E-A3273AFD3200}"/>
    <cellStyle name="Comma 2 2 4 4 2 4 3" xfId="23590" xr:uid="{A6E2BCD0-D8D6-436C-9504-6A4977924ECC}"/>
    <cellStyle name="Comma 2 2 4 4 2 5" xfId="12224" xr:uid="{92F66633-FAB8-4679-860C-3B8F073491A3}"/>
    <cellStyle name="Comma 2 2 4 4 2 5 2" xfId="24969" xr:uid="{16134868-B692-4A7C-9E2A-9DDA46BB9DE8}"/>
    <cellStyle name="Comma 2 2 4 4 2 6" xfId="22139" xr:uid="{FAA33F98-CE83-49A6-ADF8-AC1BBB15EE0A}"/>
    <cellStyle name="Comma 2 2 4 4 3" xfId="2408" xr:uid="{C12A9206-A596-4B06-AC96-08D86989B5A9}"/>
    <cellStyle name="Comma 2 2 4 4 3 2" xfId="7771" xr:uid="{63BA117C-1A8A-4445-A047-515D4D7780A7}"/>
    <cellStyle name="Comma 2 2 4 4 3 2 2" xfId="18084" xr:uid="{0AE7508B-3600-4069-8BB1-88E6C2EA4AE9}"/>
    <cellStyle name="Comma 2 2 4 4 3 2 2 2" xfId="26539" xr:uid="{F74F3DEA-F72B-4237-8B28-0CBA5FD8AE4C}"/>
    <cellStyle name="Comma 2 2 4 4 3 2 3" xfId="23784" xr:uid="{72B92B6D-79CC-4F91-894A-5B08DCCC4C3C}"/>
    <cellStyle name="Comma 2 2 4 4 3 3" xfId="12931" xr:uid="{0E5ADC4D-69D1-4644-A328-FC3045942FCE}"/>
    <cellStyle name="Comma 2 2 4 4 3 3 2" xfId="25163" xr:uid="{BB866F96-173C-491F-A8EE-042CC530B04B}"/>
    <cellStyle name="Comma 2 2 4 4 3 4" xfId="22334" xr:uid="{733888FD-AAC4-4853-A02B-69E57732B103}"/>
    <cellStyle name="Comma 2 2 4 4 4" xfId="5337" xr:uid="{573EAAED-2AE3-47FB-A1C0-4691F0367B9D}"/>
    <cellStyle name="Comma 2 2 4 4 4 2" xfId="10675" xr:uid="{2CEBCA93-BE28-416D-A301-C8AEF4445890}"/>
    <cellStyle name="Comma 2 2 4 4 4 2 2" xfId="20988" xr:uid="{2D925163-B31C-43ED-973C-E1F28BFE7D38}"/>
    <cellStyle name="Comma 2 2 4 4 4 2 2 2" xfId="27305" xr:uid="{88BC1ABF-C910-48EE-819F-64DED5B22833}"/>
    <cellStyle name="Comma 2 2 4 4 4 2 3" xfId="24550" xr:uid="{D57AC0E5-E38A-4447-BE55-15E995CA752C}"/>
    <cellStyle name="Comma 2 2 4 4 4 3" xfId="15835" xr:uid="{D587982C-3720-49C6-808E-CD0B4520E0CE}"/>
    <cellStyle name="Comma 2 2 4 4 4 3 2" xfId="25929" xr:uid="{FDC6E5EE-F0FF-4022-A971-8E922965EDBC}"/>
    <cellStyle name="Comma 2 2 4 4 4 4" xfId="23114" xr:uid="{EACC4782-4B2E-40F8-BC2B-24EFCE17DBB6}"/>
    <cellStyle name="Comma 2 2 4 4 5" xfId="6267" xr:uid="{E65D6A86-DB09-424C-9300-D7275C4860F4}"/>
    <cellStyle name="Comma 2 2 4 4 5 2" xfId="16580" xr:uid="{4443D3AF-263C-468C-938B-C1B4027E2CA6}"/>
    <cellStyle name="Comma 2 2 4 4 5 2 2" xfId="26128" xr:uid="{485051BD-4604-4237-B937-0367D0A4D2CB}"/>
    <cellStyle name="Comma 2 2 4 4 5 3" xfId="23373" xr:uid="{C6EE0DBE-A240-472D-B0DE-48BB36746A8D}"/>
    <cellStyle name="Comma 2 2 4 4 6" xfId="11427" xr:uid="{CCD68956-EC14-4449-A220-D80276CEB5BE}"/>
    <cellStyle name="Comma 2 2 4 4 6 2" xfId="24752" xr:uid="{64F8404A-5398-470A-9BEB-DBCCF248B05A}"/>
    <cellStyle name="Comma 2 2 4 4 7" xfId="21755" xr:uid="{9D83992D-6DA0-4E95-9D72-98CAB9C4ED30}"/>
    <cellStyle name="Comma 2 2 4 5" xfId="1364" xr:uid="{55C76D5A-75B8-4EF0-9F77-1ACA1D28C648}"/>
    <cellStyle name="Comma 2 2 4 5 2" xfId="2354" xr:uid="{FB352C7B-6DDB-4357-A7DE-220729B816D9}"/>
    <cellStyle name="Comma 2 2 4 5 2 2" xfId="4082" xr:uid="{23D7D834-7B57-440B-9ABB-0B8219727611}"/>
    <cellStyle name="Comma 2 2 4 5 2 2 2" xfId="9435" xr:uid="{18277AE2-42B2-4DC1-9AE4-DAFCABF58259}"/>
    <cellStyle name="Comma 2 2 4 5 2 2 2 2" xfId="19748" xr:uid="{2776AAF2-3753-465E-A02F-7AA793E8DE4F}"/>
    <cellStyle name="Comma 2 2 4 5 2 2 2 2 2" xfId="26949" xr:uid="{C88CAD19-B260-4880-AB12-16B43F8D2739}"/>
    <cellStyle name="Comma 2 2 4 5 2 2 2 3" xfId="24194" xr:uid="{2A3E0C69-BCC4-4452-8727-4CCFD3312D33}"/>
    <cellStyle name="Comma 2 2 4 5 2 2 3" xfId="14595" xr:uid="{8CEE9CF5-45FB-4973-969B-BE26BDED5CDC}"/>
    <cellStyle name="Comma 2 2 4 5 2 2 3 2" xfId="25573" xr:uid="{F8271130-3960-4287-860F-9E7FCF106627}"/>
    <cellStyle name="Comma 2 2 4 5 2 2 4" xfId="22751" xr:uid="{4370481A-8325-4630-BF6C-2BF44EF0B284}"/>
    <cellStyle name="Comma 2 2 4 5 2 3" xfId="5067" xr:uid="{7E308DF8-D169-44E7-A1AF-E16F695BA85F}"/>
    <cellStyle name="Comma 2 2 4 5 2 3 2" xfId="10411" xr:uid="{1BAE9E56-8860-4BB0-9EC3-B6DD42EEA4F1}"/>
    <cellStyle name="Comma 2 2 4 5 2 3 2 2" xfId="20724" xr:uid="{2DE0CD50-25AC-46AC-A701-2D599E4411F0}"/>
    <cellStyle name="Comma 2 2 4 5 2 3 2 2 2" xfId="27211" xr:uid="{EF8AB35D-96A8-4A2B-8596-3126172158B5}"/>
    <cellStyle name="Comma 2 2 4 5 2 3 2 3" xfId="24456" xr:uid="{1162622C-2524-4DFF-ADAD-F52BDC3FD45B}"/>
    <cellStyle name="Comma 2 2 4 5 2 3 3" xfId="15571" xr:uid="{65470FE3-FD55-4B40-8A81-3D548D9C28D8}"/>
    <cellStyle name="Comma 2 2 4 5 2 3 3 2" xfId="25835" xr:uid="{E647BD6F-B6E7-4490-AD21-893404059CE3}"/>
    <cellStyle name="Comma 2 2 4 5 2 3 4" xfId="23018" xr:uid="{B121B87B-E045-4988-8037-5C4C4FC2853A}"/>
    <cellStyle name="Comma 2 2 4 5 2 4" xfId="7718" xr:uid="{F6271C3F-829C-4522-9C6E-27A86EA4B023}"/>
    <cellStyle name="Comma 2 2 4 5 2 4 2" xfId="18031" xr:uid="{5DBD812C-A304-4EF4-B882-F48A9EB3776C}"/>
    <cellStyle name="Comma 2 2 4 5 2 4 2 2" xfId="26491" xr:uid="{E9FF49CE-887A-4FE0-992E-F796495979A4}"/>
    <cellStyle name="Comma 2 2 4 5 2 4 3" xfId="23736" xr:uid="{640EFEAF-5041-4288-B268-5AAC2E737CE3}"/>
    <cellStyle name="Comma 2 2 4 5 2 5" xfId="12878" xr:uid="{1381744F-C67D-4290-BB31-41E38C72C892}"/>
    <cellStyle name="Comma 2 2 4 5 2 5 2" xfId="25115" xr:uid="{81DB67DA-FAF0-481D-9FDF-133D6E006B06}"/>
    <cellStyle name="Comma 2 2 4 5 2 6" xfId="22286" xr:uid="{8F0C7F0A-AA9F-4C4F-8680-59BA56ED8BA6}"/>
    <cellStyle name="Comma 2 2 4 5 3" xfId="3155" xr:uid="{F11C9DB8-9139-4ABB-8A9C-3C89DBC5C3AD}"/>
    <cellStyle name="Comma 2 2 4 5 3 2" xfId="8508" xr:uid="{0C87260A-D24B-4411-8D62-36A525C97679}"/>
    <cellStyle name="Comma 2 2 4 5 3 2 2" xfId="18821" xr:uid="{35DEE0BF-941C-4B04-BE27-16462CC506C4}"/>
    <cellStyle name="Comma 2 2 4 5 3 2 2 2" xfId="26702" xr:uid="{70D97F11-9DFE-4DC9-B77B-F33A178C7267}"/>
    <cellStyle name="Comma 2 2 4 5 3 2 3" xfId="23947" xr:uid="{A311C5B7-5846-467C-9C08-BA5659FFBC19}"/>
    <cellStyle name="Comma 2 2 4 5 3 3" xfId="13668" xr:uid="{B7546B12-1E14-49F4-AD15-44E0B7A8AE42}"/>
    <cellStyle name="Comma 2 2 4 5 3 3 2" xfId="25326" xr:uid="{0BD7E62F-ED72-439C-8681-15AA8E9E37E1}"/>
    <cellStyle name="Comma 2 2 4 5 3 4" xfId="22504" xr:uid="{EE90E2E5-2F03-431F-85E3-752F1042CAE6}"/>
    <cellStyle name="Comma 2 2 4 5 4" xfId="4140" xr:uid="{3C0565A3-418F-43F1-BD98-7880CA409D05}"/>
    <cellStyle name="Comma 2 2 4 5 4 2" xfId="9484" xr:uid="{1E052D93-8401-4CAB-B1ED-5D925E015EF3}"/>
    <cellStyle name="Comma 2 2 4 5 4 2 2" xfId="19797" xr:uid="{4DEFB0E2-EB80-4A6A-BF3B-43F2BA7D208A}"/>
    <cellStyle name="Comma 2 2 4 5 4 2 2 2" xfId="26964" xr:uid="{E08A5258-C31A-4B01-91DB-1A19F88B3924}"/>
    <cellStyle name="Comma 2 2 4 5 4 2 3" xfId="24209" xr:uid="{76466CF0-6A92-4501-AB93-E82F335C021D}"/>
    <cellStyle name="Comma 2 2 4 5 4 3" xfId="14644" xr:uid="{4028DEE7-2EBC-4426-B004-5BFDD02562B3}"/>
    <cellStyle name="Comma 2 2 4 5 4 3 2" xfId="25588" xr:uid="{4E4DF0E1-15F6-43CA-80A2-299F234BBDE9}"/>
    <cellStyle name="Comma 2 2 4 5 4 4" xfId="22771" xr:uid="{DD91E19D-580F-4A96-86FB-5F19C4215C0A}"/>
    <cellStyle name="Comma 2 2 4 5 5" xfId="6791" xr:uid="{9FEA764F-B8C9-47D8-A0F0-5EB8383C4D34}"/>
    <cellStyle name="Comma 2 2 4 5 5 2" xfId="17104" xr:uid="{F3304FD6-5C01-4EEB-B087-6A7853FDBF07}"/>
    <cellStyle name="Comma 2 2 4 5 5 2 2" xfId="26244" xr:uid="{70FAA4A3-A480-43B6-84FF-FC8B847C00F7}"/>
    <cellStyle name="Comma 2 2 4 5 5 3" xfId="23489" xr:uid="{3305B707-265D-4E1B-91D4-5A798F04CBFF}"/>
    <cellStyle name="Comma 2 2 4 5 6" xfId="11951" xr:uid="{CDF48E80-828C-4122-A5B9-3B3B45692EFE}"/>
    <cellStyle name="Comma 2 2 4 5 6 2" xfId="24868" xr:uid="{BB2A2F81-26DD-45EF-AF89-757FB3C65ECB}"/>
    <cellStyle name="Comma 2 2 4 5 7" xfId="22018" xr:uid="{0FB35B74-10A3-4904-9C54-62E36EAC7091}"/>
    <cellStyle name="Comma 2 2 4 6" xfId="1551" xr:uid="{76A06792-C39F-4E7E-A526-345B69138B5A}"/>
    <cellStyle name="Comma 2 2 4 6 2" xfId="3317" xr:uid="{58724A08-8FC2-4EA5-9BA0-E6C947CEFA0B}"/>
    <cellStyle name="Comma 2 2 4 6 2 2" xfId="8670" xr:uid="{6625C96B-8B03-4D4C-81E8-698C37A96859}"/>
    <cellStyle name="Comma 2 2 4 6 2 2 2" xfId="18983" xr:uid="{332A9013-6D82-40E2-B98B-AB9F896C9FCB}"/>
    <cellStyle name="Comma 2 2 4 6 2 2 2 2" xfId="26744" xr:uid="{656F9EF7-C4FF-40E3-8124-8CA567C1C34D}"/>
    <cellStyle name="Comma 2 2 4 6 2 2 3" xfId="23989" xr:uid="{354EFE95-01EE-4BAE-B0E8-87A01AF2AE09}"/>
    <cellStyle name="Comma 2 2 4 6 2 3" xfId="13830" xr:uid="{3A35D779-1ABB-4482-85D1-665D93C2E772}"/>
    <cellStyle name="Comma 2 2 4 6 2 3 2" xfId="25368" xr:uid="{CB7F8818-924B-40F1-A631-25028C9F96B5}"/>
    <cellStyle name="Comma 2 2 4 6 2 4" xfId="22546" xr:uid="{A0CFD98F-4EE4-4E4D-AA43-9A1B1F6FB6F2}"/>
    <cellStyle name="Comma 2 2 4 6 3" xfId="4302" xr:uid="{53F1317A-6235-4453-BA05-7877AA57DDA5}"/>
    <cellStyle name="Comma 2 2 4 6 3 2" xfId="9646" xr:uid="{7EEEC643-781F-4734-9977-F6DFD5DCBFF7}"/>
    <cellStyle name="Comma 2 2 4 6 3 2 2" xfId="19959" xr:uid="{8004E368-1CA2-4845-91D1-4BCF20543ACC}"/>
    <cellStyle name="Comma 2 2 4 6 3 2 2 2" xfId="27006" xr:uid="{902A87AF-EA8E-475C-84A0-E010B2D4EFA0}"/>
    <cellStyle name="Comma 2 2 4 6 3 2 3" xfId="24251" xr:uid="{BC24D00F-FADE-4B9C-BB4F-0D28C8B70C7C}"/>
    <cellStyle name="Comma 2 2 4 6 3 3" xfId="14806" xr:uid="{8914D181-56F3-4CB3-BE8B-A6AEFB46FA68}"/>
    <cellStyle name="Comma 2 2 4 6 3 3 2" xfId="25630" xr:uid="{FDCFA72E-3827-40DB-9B8B-12AB0BBA6AD9}"/>
    <cellStyle name="Comma 2 2 4 6 3 4" xfId="22813" xr:uid="{29AB1DD1-EAE8-435B-9F19-C4E00AC7CD2A}"/>
    <cellStyle name="Comma 2 2 4 6 4" xfId="6953" xr:uid="{75BB4140-4435-435B-8E73-799E0841FE0F}"/>
    <cellStyle name="Comma 2 2 4 6 4 2" xfId="17266" xr:uid="{D5C3E227-2F28-4935-82C5-0B7EC8BBAEB9}"/>
    <cellStyle name="Comma 2 2 4 6 4 2 2" xfId="26286" xr:uid="{6062D0BE-EF96-4855-A314-1D2ED6811B9C}"/>
    <cellStyle name="Comma 2 2 4 6 4 3" xfId="23531" xr:uid="{A43B4316-510D-42C1-8CD1-D420D5024469}"/>
    <cellStyle name="Comma 2 2 4 6 5" xfId="12113" xr:uid="{F0243B23-F9D2-4159-AC96-B3DFBA3C264C}"/>
    <cellStyle name="Comma 2 2 4 6 5 2" xfId="24910" xr:uid="{3549C9FF-6CC7-44EF-8D0D-0960F5820CC1}"/>
    <cellStyle name="Comma 2 2 4 6 6" xfId="22080" xr:uid="{3C60DAD7-0A22-4D15-B124-F52649081B7A}"/>
    <cellStyle name="Comma 2 2 4 7" xfId="2489" xr:uid="{1DDCF541-3E92-4F93-8FAA-6DC7F737A1E2}"/>
    <cellStyle name="Comma 2 2 4 7 2" xfId="7852" xr:uid="{D7383D96-2BA3-4ADA-9B7E-2E71408C67F4}"/>
    <cellStyle name="Comma 2 2 4 7 2 2" xfId="18165" xr:uid="{D7381A5D-DC5C-4B9F-94E4-2D33AD2356DC}"/>
    <cellStyle name="Comma 2 2 4 7 2 2 2" xfId="26590" xr:uid="{FA833623-6544-4273-835B-D2FA63E4AF40}"/>
    <cellStyle name="Comma 2 2 4 7 2 3" xfId="23835" xr:uid="{CA3CA7F2-F9E2-4309-B84C-AB31E540DE5C}"/>
    <cellStyle name="Comma 2 2 4 7 3" xfId="13012" xr:uid="{F30AC517-0A20-48C7-8C78-7BFD0AC0EEA9}"/>
    <cellStyle name="Comma 2 2 4 7 3 2" xfId="25214" xr:uid="{3DBFF547-58BA-4302-A5C7-6BCBE615AC0F}"/>
    <cellStyle name="Comma 2 2 4 7 4" xfId="22385" xr:uid="{2B29AAC5-FCFD-4513-9B2A-ADE92A01D205}"/>
    <cellStyle name="Comma 2 2 4 8" xfId="5120" xr:uid="{7285DD0D-7A58-4941-863D-B2BFB76A9D79}"/>
    <cellStyle name="Comma 2 2 4 8 2" xfId="10458" xr:uid="{7B79ECE9-9C17-43ED-BE6D-96F05BA6D97A}"/>
    <cellStyle name="Comma 2 2 4 8 2 2" xfId="20771" xr:uid="{2780141E-647A-4CF2-B23A-EC791A57FFC3}"/>
    <cellStyle name="Comma 2 2 4 8 2 2 2" xfId="27224" xr:uid="{BDEE8E47-FFD2-4CEB-8B53-EDB205777909}"/>
    <cellStyle name="Comma 2 2 4 8 2 3" xfId="24469" xr:uid="{01D6F65E-6876-49CD-868A-259B5972436E}"/>
    <cellStyle name="Comma 2 2 4 8 3" xfId="15618" xr:uid="{6B55B7EE-A783-48C2-9591-929B9A745B55}"/>
    <cellStyle name="Comma 2 2 4 8 3 2" xfId="25848" xr:uid="{A5D1013E-4A40-4BB4-9E83-F815FEE259A6}"/>
    <cellStyle name="Comma 2 2 4 8 4" xfId="23033" xr:uid="{01DB4733-F7DB-45FF-B9B9-A876F552B98B}"/>
    <cellStyle name="Comma 2 2 4 9" xfId="6049" xr:uid="{295A6EF6-E6AF-41EB-911B-A30032EC9234}"/>
    <cellStyle name="Comma 2 2 4 9 2" xfId="16362" xr:uid="{3908BED2-ACA7-48F3-9593-3F4166D6909D}"/>
    <cellStyle name="Comma 2 2 4 9 2 2" xfId="26046" xr:uid="{75485A2D-9173-40BB-AA84-B57583E3772C}"/>
    <cellStyle name="Comma 2 2 4 9 3" xfId="23291" xr:uid="{75C5AC4F-4E55-4926-80B7-299A89203142}"/>
    <cellStyle name="Comma 2 2 5" xfId="374" xr:uid="{0A07415A-E653-4589-910B-3A7963127ED4}"/>
    <cellStyle name="Comma 2 2 5 10" xfId="11255" xr:uid="{1041A07A-9A28-4370-8C94-BF61039CBCFB}"/>
    <cellStyle name="Comma 2 2 5 10 2" xfId="24682" xr:uid="{02E0CE00-15AA-442C-84EF-D9FAE550CE7B}"/>
    <cellStyle name="Comma 2 2 5 11" xfId="21647" xr:uid="{58EC8645-A9E7-45BD-86F4-6384712E192E}"/>
    <cellStyle name="Comma 2 2 5 2" xfId="568" xr:uid="{4547DF8A-75EE-4D18-B133-FF0C8873C5B6}"/>
    <cellStyle name="Comma 2 2 5 2 2" xfId="646" xr:uid="{E47D5EDD-1A08-420E-A286-2C89E82672EC}"/>
    <cellStyle name="Comma 2 2 5 2 2 2" xfId="1664" xr:uid="{F2C8BA7F-6C86-4485-A437-66FF944FBCBA}"/>
    <cellStyle name="Comma 2 2 5 2 2 2 2" xfId="3430" xr:uid="{D6658A84-A4BD-42BF-BB2D-41945DDA8BAF}"/>
    <cellStyle name="Comma 2 2 5 2 2 2 2 2" xfId="8783" xr:uid="{DAC588F2-CD5A-40C2-9D8A-EEADD3B0040F}"/>
    <cellStyle name="Comma 2 2 5 2 2 2 2 2 2" xfId="19096" xr:uid="{8D859C43-3901-4A6D-99D2-D29502F8818D}"/>
    <cellStyle name="Comma 2 2 5 2 2 2 2 2 2 2" xfId="26805" xr:uid="{42F8269C-B873-450B-BD3C-C5CAC7285BA0}"/>
    <cellStyle name="Comma 2 2 5 2 2 2 2 2 3" xfId="24050" xr:uid="{8CDDD9C2-7E46-4DBE-969E-0DD72C76C5AF}"/>
    <cellStyle name="Comma 2 2 5 2 2 2 2 3" xfId="13943" xr:uid="{3C91DD30-488B-4105-9BC5-90CAE43C834E}"/>
    <cellStyle name="Comma 2 2 5 2 2 2 2 3 2" xfId="25429" xr:uid="{4A3D2358-4FD7-4C53-89B5-EB7079688BFD}"/>
    <cellStyle name="Comma 2 2 5 2 2 2 2 4" xfId="22607" xr:uid="{6AD510AA-A509-4EB3-B390-BC050FEB0A6F}"/>
    <cellStyle name="Comma 2 2 5 2 2 2 3" xfId="4415" xr:uid="{D4A7C8C3-635B-4798-BBFD-EE91E8238FDB}"/>
    <cellStyle name="Comma 2 2 5 2 2 2 3 2" xfId="9759" xr:uid="{8E5B7137-0A40-4F4D-A736-E51186EEEABD}"/>
    <cellStyle name="Comma 2 2 5 2 2 2 3 2 2" xfId="20072" xr:uid="{2E229F49-C255-4880-89AA-2743DC45AC30}"/>
    <cellStyle name="Comma 2 2 5 2 2 2 3 2 2 2" xfId="27067" xr:uid="{B1F7B021-4B41-4B4A-B50C-596FE472DD66}"/>
    <cellStyle name="Comma 2 2 5 2 2 2 3 2 3" xfId="24312" xr:uid="{4DE9B552-A0FE-4375-9B79-D1E88E1F8350}"/>
    <cellStyle name="Comma 2 2 5 2 2 2 3 3" xfId="14919" xr:uid="{B95F22A1-CA42-4E9B-9AA1-9CFE7AF49FD1}"/>
    <cellStyle name="Comma 2 2 5 2 2 2 3 3 2" xfId="25691" xr:uid="{74872A0E-93BD-45A2-BDE3-E3D5A9A4A0C9}"/>
    <cellStyle name="Comma 2 2 5 2 2 2 3 4" xfId="22874" xr:uid="{C087CF2A-AD44-4CF4-9A30-9A30C57C39DF}"/>
    <cellStyle name="Comma 2 2 5 2 2 2 4" xfId="7066" xr:uid="{B9EEEA4D-7F92-44C8-9C6F-D3C420A314B8}"/>
    <cellStyle name="Comma 2 2 5 2 2 2 4 2" xfId="17379" xr:uid="{E7BBDD8E-0801-4473-A701-14628B47E37E}"/>
    <cellStyle name="Comma 2 2 5 2 2 2 4 2 2" xfId="26347" xr:uid="{48A4132D-52D2-4A9A-8F17-8A4EBAEEF4AB}"/>
    <cellStyle name="Comma 2 2 5 2 2 2 4 3" xfId="23592" xr:uid="{CBA19FB8-B2B6-458A-9DA9-DCD98787B113}"/>
    <cellStyle name="Comma 2 2 5 2 2 2 5" xfId="12226" xr:uid="{1E22DBE8-6D0F-48D7-8EED-E9E29D8504CF}"/>
    <cellStyle name="Comma 2 2 5 2 2 2 5 2" xfId="24971" xr:uid="{11B3BA54-E90C-45AF-86C8-9E6C2ED6EDAF}"/>
    <cellStyle name="Comma 2 2 5 2 2 2 6" xfId="22141" xr:uid="{273AFA8E-696F-4DA4-9016-9BEF5DD6B9A1}"/>
    <cellStyle name="Comma 2 2 5 2 2 3" xfId="2406" xr:uid="{74C21193-76C7-47E0-86F5-8A5FDEEFC1E2}"/>
    <cellStyle name="Comma 2 2 5 2 2 3 2" xfId="7769" xr:uid="{0B8B8216-1127-400B-8235-09A896DA197A}"/>
    <cellStyle name="Comma 2 2 5 2 2 3 2 2" xfId="18082" xr:uid="{0F582E9E-430D-44D1-A355-5654FD80B08E}"/>
    <cellStyle name="Comma 2 2 5 2 2 3 2 2 2" xfId="26537" xr:uid="{1CC48FC7-ADCC-45DC-B288-B398B960CB07}"/>
    <cellStyle name="Comma 2 2 5 2 2 3 2 3" xfId="23782" xr:uid="{E13EEA71-7581-4BB9-881E-144578A6EF8B}"/>
    <cellStyle name="Comma 2 2 5 2 2 3 3" xfId="12929" xr:uid="{DA6F378E-D0E6-4E97-8130-C63061019041}"/>
    <cellStyle name="Comma 2 2 5 2 2 3 3 2" xfId="25161" xr:uid="{2F4946E5-F50B-4E00-BF23-87413E67DDFD}"/>
    <cellStyle name="Comma 2 2 5 2 2 3 4" xfId="22332" xr:uid="{435C3EFA-7BA0-408F-820C-352F319D5555}"/>
    <cellStyle name="Comma 2 2 5 2 2 4" xfId="5338" xr:uid="{20D50529-62B2-4058-A2DB-8865D98D27D6}"/>
    <cellStyle name="Comma 2 2 5 2 2 4 2" xfId="10676" xr:uid="{EB3078FC-2BE0-45FE-8C5B-452D7B9F33B8}"/>
    <cellStyle name="Comma 2 2 5 2 2 4 2 2" xfId="20989" xr:uid="{5E2D99B0-92B2-4E08-BB56-07F4F1926129}"/>
    <cellStyle name="Comma 2 2 5 2 2 4 2 2 2" xfId="27306" xr:uid="{E0218DA5-1D13-4EDC-882F-0D53B5AFAA2F}"/>
    <cellStyle name="Comma 2 2 5 2 2 4 2 3" xfId="24551" xr:uid="{AB56AF2C-A012-4FD4-80A3-1159FD701A58}"/>
    <cellStyle name="Comma 2 2 5 2 2 4 3" xfId="15836" xr:uid="{32BEF573-1022-4123-8351-7F510C290948}"/>
    <cellStyle name="Comma 2 2 5 2 2 4 3 2" xfId="25930" xr:uid="{2D1C2465-056F-4D3D-8967-BAA658E74F33}"/>
    <cellStyle name="Comma 2 2 5 2 2 4 4" xfId="23115" xr:uid="{B63C799F-CF7A-422F-BDBA-B5BF834CBF0C}"/>
    <cellStyle name="Comma 2 2 5 2 2 5" xfId="6268" xr:uid="{7DE5E915-6B25-49FD-A7BA-8D0CD1C1D760}"/>
    <cellStyle name="Comma 2 2 5 2 2 5 2" xfId="16581" xr:uid="{EBA4F86A-9048-4C44-BB68-822E14A532AB}"/>
    <cellStyle name="Comma 2 2 5 2 2 5 2 2" xfId="26129" xr:uid="{3C3C2DC4-8BB4-40C6-9211-B8DD0A352F17}"/>
    <cellStyle name="Comma 2 2 5 2 2 5 3" xfId="23374" xr:uid="{6B048197-CFE5-46D4-A30D-F3139F89F549}"/>
    <cellStyle name="Comma 2 2 5 2 2 6" xfId="11428" xr:uid="{0CD094B3-B65B-4032-9717-A6FA19D4A83C}"/>
    <cellStyle name="Comma 2 2 5 2 2 6 2" xfId="24753" xr:uid="{CE4C877E-3493-448C-859D-FFD7DF8A2141}"/>
    <cellStyle name="Comma 2 2 5 2 2 7" xfId="21756" xr:uid="{FE539043-2B63-4FD9-BC44-724B2116F31E}"/>
    <cellStyle name="Comma 2 2 5 2 3" xfId="1663" xr:uid="{8D48C671-55F7-46B0-8718-D981874A84E0}"/>
    <cellStyle name="Comma 2 2 5 2 3 2" xfId="3429" xr:uid="{4AF09D5D-7654-45E8-85A1-466D0E4F846D}"/>
    <cellStyle name="Comma 2 2 5 2 3 2 2" xfId="8782" xr:uid="{74798134-B478-45E2-97A0-09C157FCF035}"/>
    <cellStyle name="Comma 2 2 5 2 3 2 2 2" xfId="19095" xr:uid="{665A3202-2891-4938-9462-E48FA8B221DD}"/>
    <cellStyle name="Comma 2 2 5 2 3 2 2 2 2" xfId="26804" xr:uid="{985571E2-B621-40FD-A83E-05F0E1071D65}"/>
    <cellStyle name="Comma 2 2 5 2 3 2 2 3" xfId="24049" xr:uid="{991CB282-231E-4B01-A2D7-2D9727EA94FB}"/>
    <cellStyle name="Comma 2 2 5 2 3 2 3" xfId="13942" xr:uid="{E4006FD1-253A-4225-8BE3-7DF218D12347}"/>
    <cellStyle name="Comma 2 2 5 2 3 2 3 2" xfId="25428" xr:uid="{02CDB422-650A-48AB-BDCB-B55CC111D2AE}"/>
    <cellStyle name="Comma 2 2 5 2 3 2 4" xfId="22606" xr:uid="{563D6D01-39AD-4E47-ABF5-3DE37D8D68FE}"/>
    <cellStyle name="Comma 2 2 5 2 3 3" xfId="4414" xr:uid="{73E4B939-9874-4CB3-97DF-261D36FE9743}"/>
    <cellStyle name="Comma 2 2 5 2 3 3 2" xfId="9758" xr:uid="{82E2A246-0B8C-4C52-B890-8043A31EDE58}"/>
    <cellStyle name="Comma 2 2 5 2 3 3 2 2" xfId="20071" xr:uid="{D6102E17-FD9E-4A00-AC89-E07406D88822}"/>
    <cellStyle name="Comma 2 2 5 2 3 3 2 2 2" xfId="27066" xr:uid="{155C35E9-B996-4F1F-81C0-96937C390E4F}"/>
    <cellStyle name="Comma 2 2 5 2 3 3 2 3" xfId="24311" xr:uid="{81F61231-779B-40A7-B747-6DCD8E7E6923}"/>
    <cellStyle name="Comma 2 2 5 2 3 3 3" xfId="14918" xr:uid="{DF1FF1B2-BE63-42FC-98A1-39AA1EE0C2FE}"/>
    <cellStyle name="Comma 2 2 5 2 3 3 3 2" xfId="25690" xr:uid="{C81FF4FE-8D4E-46F2-9B9A-13FFEAB9ADF0}"/>
    <cellStyle name="Comma 2 2 5 2 3 3 4" xfId="22873" xr:uid="{F5E114B7-B8D8-41D3-84F0-E170A0613DB0}"/>
    <cellStyle name="Comma 2 2 5 2 3 4" xfId="7065" xr:uid="{41A5366C-7A1B-4CBB-8718-C8C7BBA8EC7A}"/>
    <cellStyle name="Comma 2 2 5 2 3 4 2" xfId="17378" xr:uid="{0B786999-15F4-4029-92AC-20ECA9C38120}"/>
    <cellStyle name="Comma 2 2 5 2 3 4 2 2" xfId="26346" xr:uid="{3EC4060B-93BC-4F61-8470-6ECF6547319F}"/>
    <cellStyle name="Comma 2 2 5 2 3 4 3" xfId="23591" xr:uid="{6BDB2C6D-65C5-4201-B52D-5228CFE87F8C}"/>
    <cellStyle name="Comma 2 2 5 2 3 5" xfId="12225" xr:uid="{BE2287A4-EE94-4C98-A1D5-80689F568779}"/>
    <cellStyle name="Comma 2 2 5 2 3 5 2" xfId="24970" xr:uid="{98E4F5AA-CD0A-477D-8528-B75E42E78813}"/>
    <cellStyle name="Comma 2 2 5 2 3 6" xfId="22140" xr:uid="{21E174E7-2175-4E04-A395-F7843B2EC989}"/>
    <cellStyle name="Comma 2 2 5 2 4" xfId="2407" xr:uid="{C0ADE6B2-F857-4194-8820-484D4C4F70AB}"/>
    <cellStyle name="Comma 2 2 5 2 4 2" xfId="7770" xr:uid="{88149C5D-1F25-4181-BF7F-09D3CE4FB8C5}"/>
    <cellStyle name="Comma 2 2 5 2 4 2 2" xfId="18083" xr:uid="{258F5016-EDB9-4DB8-AED8-1209ECD16EB4}"/>
    <cellStyle name="Comma 2 2 5 2 4 2 2 2" xfId="26538" xr:uid="{DA26BCEC-1D5E-48FE-9797-249612B7F61C}"/>
    <cellStyle name="Comma 2 2 5 2 4 2 3" xfId="23783" xr:uid="{3D4DD196-C5F6-4D70-A6CE-0FAED07A1DEA}"/>
    <cellStyle name="Comma 2 2 5 2 4 3" xfId="12930" xr:uid="{9C2CCC82-FAC4-4F62-8E6F-241340F39E94}"/>
    <cellStyle name="Comma 2 2 5 2 4 3 2" xfId="25162" xr:uid="{1233A827-5001-4AD6-AD25-914125E22104}"/>
    <cellStyle name="Comma 2 2 5 2 4 4" xfId="22333" xr:uid="{2CF1E9F1-7E25-4628-B8F5-F216647BE510}"/>
    <cellStyle name="Comma 2 2 5 2 5" xfId="5281" xr:uid="{68B3560B-BBAE-4633-BDAA-1497AB657199}"/>
    <cellStyle name="Comma 2 2 5 2 5 2" xfId="10619" xr:uid="{27328C61-DC3A-4272-8839-EE52228BB979}"/>
    <cellStyle name="Comma 2 2 5 2 5 2 2" xfId="20932" xr:uid="{E0137BFD-9DE0-43F3-A933-19A7BF69C5A3}"/>
    <cellStyle name="Comma 2 2 5 2 5 2 2 2" xfId="27266" xr:uid="{F93DEAD2-9FDA-415F-8B91-5F505FCA7ACF}"/>
    <cellStyle name="Comma 2 2 5 2 5 2 3" xfId="24511" xr:uid="{19F6B3D2-AD7B-46E1-A5D9-9AC7CB755BEE}"/>
    <cellStyle name="Comma 2 2 5 2 5 3" xfId="15779" xr:uid="{2911D540-1F0E-4C49-B14B-B25AE9FD7DA9}"/>
    <cellStyle name="Comma 2 2 5 2 5 3 2" xfId="25890" xr:uid="{5106A7C3-7CC2-4B15-96D0-4AC80D911AB9}"/>
    <cellStyle name="Comma 2 2 5 2 5 4" xfId="23075" xr:uid="{4A4B6671-CC03-42C9-BA82-CB03CB5714BA}"/>
    <cellStyle name="Comma 2 2 5 2 6" xfId="6211" xr:uid="{17EE671C-892F-41A2-AA21-915F8161D998}"/>
    <cellStyle name="Comma 2 2 5 2 6 2" xfId="16524" xr:uid="{2BBBA27D-6012-475E-B350-A4084FCFA1B6}"/>
    <cellStyle name="Comma 2 2 5 2 6 2 2" xfId="26089" xr:uid="{456EA13E-8DAF-4415-A8C3-AC81305A39D3}"/>
    <cellStyle name="Comma 2 2 5 2 6 3" xfId="23334" xr:uid="{310A8591-5B66-4EAB-A3C7-1E7DAAC51B90}"/>
    <cellStyle name="Comma 2 2 5 2 7" xfId="11371" xr:uid="{D83AFEB4-D8F6-42F1-9569-A90A8DE5D292}"/>
    <cellStyle name="Comma 2 2 5 2 7 2" xfId="24713" xr:uid="{C37F3066-9BA3-4960-8907-02596ACB8054}"/>
    <cellStyle name="Comma 2 2 5 2 8" xfId="21701" xr:uid="{DAB6A382-07A4-4E1F-8FDD-513CAF3F96BA}"/>
    <cellStyle name="Comma 2 2 5 3" xfId="647" xr:uid="{A9A45902-E7FB-4E0B-B73C-A3BB2A67A94F}"/>
    <cellStyle name="Comma 2 2 5 3 2" xfId="648" xr:uid="{D6179CE3-6215-4C46-B026-2D1B7B5E4C21}"/>
    <cellStyle name="Comma 2 2 5 3 2 2" xfId="1666" xr:uid="{EBF09B39-3025-4F60-9CAC-A5B2A33F8E4A}"/>
    <cellStyle name="Comma 2 2 5 3 2 2 2" xfId="3432" xr:uid="{14A20985-F952-4EEC-8178-C5BF34ABD2F5}"/>
    <cellStyle name="Comma 2 2 5 3 2 2 2 2" xfId="8785" xr:uid="{ACD5463B-8FE3-447A-BFF8-A305DE000341}"/>
    <cellStyle name="Comma 2 2 5 3 2 2 2 2 2" xfId="19098" xr:uid="{B47EAB3A-842E-4B28-BC33-4EB5002669F0}"/>
    <cellStyle name="Comma 2 2 5 3 2 2 2 2 2 2" xfId="26807" xr:uid="{15BFB16D-5981-468B-BE57-AD9F41BBE807}"/>
    <cellStyle name="Comma 2 2 5 3 2 2 2 2 3" xfId="24052" xr:uid="{1E6D4626-1143-4D4F-83DF-DA2AD5D76D8B}"/>
    <cellStyle name="Comma 2 2 5 3 2 2 2 3" xfId="13945" xr:uid="{34536ABB-B65E-422C-855C-9083C289FD02}"/>
    <cellStyle name="Comma 2 2 5 3 2 2 2 3 2" xfId="25431" xr:uid="{5BE91B1E-CB0E-424B-8038-87CC4536CF43}"/>
    <cellStyle name="Comma 2 2 5 3 2 2 2 4" xfId="22609" xr:uid="{0218656B-FA93-4E7A-8460-5900F1BF4489}"/>
    <cellStyle name="Comma 2 2 5 3 2 2 3" xfId="4417" xr:uid="{ADAC335D-3A20-4CD7-A942-47C9400C6D83}"/>
    <cellStyle name="Comma 2 2 5 3 2 2 3 2" xfId="9761" xr:uid="{F0F8A491-71F9-4420-98AC-391CA88A0303}"/>
    <cellStyle name="Comma 2 2 5 3 2 2 3 2 2" xfId="20074" xr:uid="{731A33D7-77F1-42FB-B8CF-F4B9F61934D5}"/>
    <cellStyle name="Comma 2 2 5 3 2 2 3 2 2 2" xfId="27069" xr:uid="{7F17760A-7723-45F6-944A-CEABF335073C}"/>
    <cellStyle name="Comma 2 2 5 3 2 2 3 2 3" xfId="24314" xr:uid="{73E88B50-252A-4CBD-91CB-2F6F110205EB}"/>
    <cellStyle name="Comma 2 2 5 3 2 2 3 3" xfId="14921" xr:uid="{A4B5BDF7-235A-4C8C-B84B-CFCA2AD029DF}"/>
    <cellStyle name="Comma 2 2 5 3 2 2 3 3 2" xfId="25693" xr:uid="{939BFC0C-5FF5-4396-9205-DC69261E2D2F}"/>
    <cellStyle name="Comma 2 2 5 3 2 2 3 4" xfId="22876" xr:uid="{A1EA33F0-B3D8-4709-B563-44042B2742D9}"/>
    <cellStyle name="Comma 2 2 5 3 2 2 4" xfId="7068" xr:uid="{1F42D54F-6472-4B7D-96B7-B075F0F6DDB1}"/>
    <cellStyle name="Comma 2 2 5 3 2 2 4 2" xfId="17381" xr:uid="{D4C3DD01-20FC-4E87-9A06-13596BD21125}"/>
    <cellStyle name="Comma 2 2 5 3 2 2 4 2 2" xfId="26349" xr:uid="{72AC661A-640A-40F2-9C78-36671B3DCB53}"/>
    <cellStyle name="Comma 2 2 5 3 2 2 4 3" xfId="23594" xr:uid="{3E835D41-6032-401C-88B5-2F16D8E16700}"/>
    <cellStyle name="Comma 2 2 5 3 2 2 5" xfId="12228" xr:uid="{84CFA3D1-28BD-43DF-B745-1BF8E3BAF821}"/>
    <cellStyle name="Comma 2 2 5 3 2 2 5 2" xfId="24973" xr:uid="{0E02C0A7-FC67-420A-A46A-E17AC1DA5210}"/>
    <cellStyle name="Comma 2 2 5 3 2 2 6" xfId="22143" xr:uid="{2178698A-0741-40AA-80D6-E2FEED60CE6C}"/>
    <cellStyle name="Comma 2 2 5 3 2 3" xfId="2404" xr:uid="{32E6E945-AC67-404B-8948-638BE70205C8}"/>
    <cellStyle name="Comma 2 2 5 3 2 3 2" xfId="7767" xr:uid="{E5AE0E8C-A1C4-43C3-B4F3-606994BC02F1}"/>
    <cellStyle name="Comma 2 2 5 3 2 3 2 2" xfId="18080" xr:uid="{142075C9-792E-45FB-9A71-D85F5577ADF5}"/>
    <cellStyle name="Comma 2 2 5 3 2 3 2 2 2" xfId="26535" xr:uid="{BB752471-B159-4A44-961A-D7E8166AE426}"/>
    <cellStyle name="Comma 2 2 5 3 2 3 2 3" xfId="23780" xr:uid="{D953A8D3-F324-48F9-9212-9D9A3940A117}"/>
    <cellStyle name="Comma 2 2 5 3 2 3 3" xfId="12927" xr:uid="{DC2B3317-BED7-4B6C-97AA-A33F00B0061C}"/>
    <cellStyle name="Comma 2 2 5 3 2 3 3 2" xfId="25159" xr:uid="{37BE8EFC-6504-45F7-909D-6FFE1478D29D}"/>
    <cellStyle name="Comma 2 2 5 3 2 3 4" xfId="22330" xr:uid="{0D47BC63-12B0-4EBF-84DE-DA078B15461E}"/>
    <cellStyle name="Comma 2 2 5 3 2 4" xfId="5340" xr:uid="{0722D555-F17A-4636-B134-28F79F8C75BA}"/>
    <cellStyle name="Comma 2 2 5 3 2 4 2" xfId="10678" xr:uid="{6A17DB79-CFB7-4D0D-98B2-624DFD9FD0D0}"/>
    <cellStyle name="Comma 2 2 5 3 2 4 2 2" xfId="20991" xr:uid="{0A864AD3-775C-4205-BB2F-5782A54CAD39}"/>
    <cellStyle name="Comma 2 2 5 3 2 4 2 2 2" xfId="27308" xr:uid="{A2C93259-0783-4E75-90C9-C4C20C4C050F}"/>
    <cellStyle name="Comma 2 2 5 3 2 4 2 3" xfId="24553" xr:uid="{7435DD01-C65C-4423-BBDB-C4D63ED2357C}"/>
    <cellStyle name="Comma 2 2 5 3 2 4 3" xfId="15838" xr:uid="{46780F1B-47AE-4699-895D-FAA8BC69CCAA}"/>
    <cellStyle name="Comma 2 2 5 3 2 4 3 2" xfId="25932" xr:uid="{2146E2A4-2DF2-408D-BBF2-D38F8CD85497}"/>
    <cellStyle name="Comma 2 2 5 3 2 4 4" xfId="23117" xr:uid="{0D31A3E7-852A-48F9-AC37-EFA75B0F3A01}"/>
    <cellStyle name="Comma 2 2 5 3 2 5" xfId="6270" xr:uid="{3559FA11-9582-40D1-9069-F1E924102022}"/>
    <cellStyle name="Comma 2 2 5 3 2 5 2" xfId="16583" xr:uid="{0151CA9D-DFB4-430C-8814-D37DA4ECF04B}"/>
    <cellStyle name="Comma 2 2 5 3 2 5 2 2" xfId="26131" xr:uid="{CE5B1A12-A09E-48D4-9627-0096E8C8D57D}"/>
    <cellStyle name="Comma 2 2 5 3 2 5 3" xfId="23376" xr:uid="{A6941C1D-2B40-4CD5-8487-AECBC8657233}"/>
    <cellStyle name="Comma 2 2 5 3 2 6" xfId="11430" xr:uid="{6AB0494F-AF8F-44B9-A1E7-2A2D88AAEAFA}"/>
    <cellStyle name="Comma 2 2 5 3 2 6 2" xfId="24755" xr:uid="{E897D17D-D3F1-4C16-B6BA-148164DD5E30}"/>
    <cellStyle name="Comma 2 2 5 3 2 7" xfId="21758" xr:uid="{28B4CF8A-C264-45D2-BC57-B967416007A8}"/>
    <cellStyle name="Comma 2 2 5 3 3" xfId="1665" xr:uid="{5F27E16C-034B-4D4E-9A3A-3F69047E4191}"/>
    <cellStyle name="Comma 2 2 5 3 3 2" xfId="3431" xr:uid="{9E70B271-CD88-4055-8121-EDEB405C909F}"/>
    <cellStyle name="Comma 2 2 5 3 3 2 2" xfId="8784" xr:uid="{3A3A5E2F-5A6D-4302-8E31-A3C3D4924654}"/>
    <cellStyle name="Comma 2 2 5 3 3 2 2 2" xfId="19097" xr:uid="{953EA59B-C766-42D8-8768-D07857629591}"/>
    <cellStyle name="Comma 2 2 5 3 3 2 2 2 2" xfId="26806" xr:uid="{687FCCF9-9701-4C90-B0AF-9958D49ACB99}"/>
    <cellStyle name="Comma 2 2 5 3 3 2 2 3" xfId="24051" xr:uid="{55B08591-144B-4DCF-A95A-29F3FB15379B}"/>
    <cellStyle name="Comma 2 2 5 3 3 2 3" xfId="13944" xr:uid="{066A2EAF-0F52-4659-804A-8563595D0B55}"/>
    <cellStyle name="Comma 2 2 5 3 3 2 3 2" xfId="25430" xr:uid="{16F57C65-692B-4CF8-B035-4C49E3CE2444}"/>
    <cellStyle name="Comma 2 2 5 3 3 2 4" xfId="22608" xr:uid="{2297C94D-839C-4808-B7BB-4A4C7C405C31}"/>
    <cellStyle name="Comma 2 2 5 3 3 3" xfId="4416" xr:uid="{24EAACFB-D636-4A2A-B969-D9CD5DF6CA69}"/>
    <cellStyle name="Comma 2 2 5 3 3 3 2" xfId="9760" xr:uid="{EA6475F0-5643-4B8E-A187-291EA43A9A33}"/>
    <cellStyle name="Comma 2 2 5 3 3 3 2 2" xfId="20073" xr:uid="{D87DCDF0-E118-40F5-8621-22D441902575}"/>
    <cellStyle name="Comma 2 2 5 3 3 3 2 2 2" xfId="27068" xr:uid="{9614930D-7C1B-4DAB-BF11-914D0BD4E43E}"/>
    <cellStyle name="Comma 2 2 5 3 3 3 2 3" xfId="24313" xr:uid="{C21C5002-1BEE-477F-8484-4F871B1A4997}"/>
    <cellStyle name="Comma 2 2 5 3 3 3 3" xfId="14920" xr:uid="{23F5AD7A-2531-4AEF-9EB8-4BF76A01A09F}"/>
    <cellStyle name="Comma 2 2 5 3 3 3 3 2" xfId="25692" xr:uid="{9631B755-5992-400F-96E0-408212F4DD68}"/>
    <cellStyle name="Comma 2 2 5 3 3 3 4" xfId="22875" xr:uid="{4B5AB06F-F693-4E1F-84CC-FC0786C9CB82}"/>
    <cellStyle name="Comma 2 2 5 3 3 4" xfId="7067" xr:uid="{50C9D340-E38B-4AE7-9439-51665B24C66B}"/>
    <cellStyle name="Comma 2 2 5 3 3 4 2" xfId="17380" xr:uid="{E472BAF9-07A4-43F6-9CDB-7EFB656A5EC2}"/>
    <cellStyle name="Comma 2 2 5 3 3 4 2 2" xfId="26348" xr:uid="{9F0309B6-E8CB-4A74-B767-127DA3869EA4}"/>
    <cellStyle name="Comma 2 2 5 3 3 4 3" xfId="23593" xr:uid="{9579058D-A7DF-4583-A359-3674B22C55E6}"/>
    <cellStyle name="Comma 2 2 5 3 3 5" xfId="12227" xr:uid="{E2875E95-EBD9-487C-8ED6-7C6052AEB411}"/>
    <cellStyle name="Comma 2 2 5 3 3 5 2" xfId="24972" xr:uid="{42DC8E73-09AF-4F1C-B71A-9A6BFCD9FEF0}"/>
    <cellStyle name="Comma 2 2 5 3 3 6" xfId="22142" xr:uid="{F305C612-9E1B-4A86-9DB9-2A4EBFAC06DD}"/>
    <cellStyle name="Comma 2 2 5 3 4" xfId="2405" xr:uid="{26E1B5E3-B2A0-406A-B1C9-70EE0B83F5C7}"/>
    <cellStyle name="Comma 2 2 5 3 4 2" xfId="7768" xr:uid="{04ED5C2D-CB7A-4E6A-80D7-BA93CA77F688}"/>
    <cellStyle name="Comma 2 2 5 3 4 2 2" xfId="18081" xr:uid="{6B5B4464-0EAE-46EA-9416-B0DD020EC56F}"/>
    <cellStyle name="Comma 2 2 5 3 4 2 2 2" xfId="26536" xr:uid="{818A799C-9E90-4D46-B20E-47534518E6A1}"/>
    <cellStyle name="Comma 2 2 5 3 4 2 3" xfId="23781" xr:uid="{5ED3472F-1692-45D6-BF82-83D604CFAA95}"/>
    <cellStyle name="Comma 2 2 5 3 4 3" xfId="12928" xr:uid="{8E52EFEE-06B9-4E1A-B4B8-40146BE49586}"/>
    <cellStyle name="Comma 2 2 5 3 4 3 2" xfId="25160" xr:uid="{781A0504-F1F4-434F-B1D8-16B0AC8DAFD1}"/>
    <cellStyle name="Comma 2 2 5 3 4 4" xfId="22331" xr:uid="{D571D48D-C2DF-4B88-8906-57C9DA52CCE9}"/>
    <cellStyle name="Comma 2 2 5 3 5" xfId="5339" xr:uid="{70B4E3C3-F37A-4C2F-8BF2-E204F91EA34F}"/>
    <cellStyle name="Comma 2 2 5 3 5 2" xfId="10677" xr:uid="{43A02872-5B49-4DB7-81EE-B3E19CC337C9}"/>
    <cellStyle name="Comma 2 2 5 3 5 2 2" xfId="20990" xr:uid="{CCE0009D-289B-4AC4-88B1-82DB316D1506}"/>
    <cellStyle name="Comma 2 2 5 3 5 2 2 2" xfId="27307" xr:uid="{354FA804-C0D8-46FD-930F-B63C5CDF4F31}"/>
    <cellStyle name="Comma 2 2 5 3 5 2 3" xfId="24552" xr:uid="{A5A4F3B2-22C8-4F1E-8B3F-0A7D2C11C6A0}"/>
    <cellStyle name="Comma 2 2 5 3 5 3" xfId="15837" xr:uid="{EDB0B4C1-FC7F-44B5-814F-31510A094BFE}"/>
    <cellStyle name="Comma 2 2 5 3 5 3 2" xfId="25931" xr:uid="{24DB2047-1F0A-495E-86D7-40D85BAB5202}"/>
    <cellStyle name="Comma 2 2 5 3 5 4" xfId="23116" xr:uid="{44DAC9CE-FC62-4AA3-A2B8-227E79F19314}"/>
    <cellStyle name="Comma 2 2 5 3 6" xfId="6269" xr:uid="{8D613C1B-C7E3-4628-AA75-6FDE152A64A2}"/>
    <cellStyle name="Comma 2 2 5 3 6 2" xfId="16582" xr:uid="{77889AB1-C23C-448D-9BD0-9DB7B6F0CB0B}"/>
    <cellStyle name="Comma 2 2 5 3 6 2 2" xfId="26130" xr:uid="{1DB76723-2375-46F0-98EA-49123B798EAC}"/>
    <cellStyle name="Comma 2 2 5 3 6 3" xfId="23375" xr:uid="{2CA50892-0400-4DE0-82D1-389BBC27DC52}"/>
    <cellStyle name="Comma 2 2 5 3 7" xfId="11429" xr:uid="{DC14DD23-1351-4AED-8C06-B784BAAC563E}"/>
    <cellStyle name="Comma 2 2 5 3 7 2" xfId="24754" xr:uid="{AA8061BD-F47D-4A4A-A86A-F0C8D9279963}"/>
    <cellStyle name="Comma 2 2 5 3 8" xfId="21757" xr:uid="{11C09871-B18E-405C-88D7-D44793DD7D19}"/>
    <cellStyle name="Comma 2 2 5 4" xfId="649" xr:uid="{15C125CD-35C3-4743-8C8D-A3AC5D9BC61E}"/>
    <cellStyle name="Comma 2 2 5 4 2" xfId="1667" xr:uid="{2682FF3E-BFD6-40A7-85A9-D331269B56FC}"/>
    <cellStyle name="Comma 2 2 5 4 2 2" xfId="3433" xr:uid="{42131B2B-A0CD-46C6-98F0-12955CE67556}"/>
    <cellStyle name="Comma 2 2 5 4 2 2 2" xfId="8786" xr:uid="{15EB58E4-8F29-4659-8AC0-ABF171ACC067}"/>
    <cellStyle name="Comma 2 2 5 4 2 2 2 2" xfId="19099" xr:uid="{DBEADE95-65BA-4D35-A31E-11263B9B7537}"/>
    <cellStyle name="Comma 2 2 5 4 2 2 2 2 2" xfId="26808" xr:uid="{A1079AA4-2E89-4849-BCCA-2FC2F8FB9489}"/>
    <cellStyle name="Comma 2 2 5 4 2 2 2 3" xfId="24053" xr:uid="{5194D880-F6BF-4279-B663-33E2FB580D51}"/>
    <cellStyle name="Comma 2 2 5 4 2 2 3" xfId="13946" xr:uid="{EDDB3605-EC2E-497C-B441-482342F36D56}"/>
    <cellStyle name="Comma 2 2 5 4 2 2 3 2" xfId="25432" xr:uid="{BB5B5177-D538-4826-9DC6-D033AC93088D}"/>
    <cellStyle name="Comma 2 2 5 4 2 2 4" xfId="22610" xr:uid="{84F388EC-4695-46E3-8024-8DC593D09440}"/>
    <cellStyle name="Comma 2 2 5 4 2 3" xfId="4418" xr:uid="{EA1033B4-D04D-47EA-B1F7-C926CA172689}"/>
    <cellStyle name="Comma 2 2 5 4 2 3 2" xfId="9762" xr:uid="{2E767F07-BE5B-41EE-BA03-0C429F57EE31}"/>
    <cellStyle name="Comma 2 2 5 4 2 3 2 2" xfId="20075" xr:uid="{F7EDBBB7-821F-4AD8-9D0A-36F50A5580FB}"/>
    <cellStyle name="Comma 2 2 5 4 2 3 2 2 2" xfId="27070" xr:uid="{EEE43C02-F5A0-465D-9827-120050327904}"/>
    <cellStyle name="Comma 2 2 5 4 2 3 2 3" xfId="24315" xr:uid="{5BC640D1-D4C6-4B98-A328-5D9A59471C98}"/>
    <cellStyle name="Comma 2 2 5 4 2 3 3" xfId="14922" xr:uid="{E94B295B-5F87-44C5-A067-46E04EBB1F34}"/>
    <cellStyle name="Comma 2 2 5 4 2 3 3 2" xfId="25694" xr:uid="{B4745B7A-31DC-4041-9BAC-7ED861E1F849}"/>
    <cellStyle name="Comma 2 2 5 4 2 3 4" xfId="22877" xr:uid="{7D16D342-CEA2-4448-8DA3-9E7ADB815987}"/>
    <cellStyle name="Comma 2 2 5 4 2 4" xfId="7069" xr:uid="{3A5C1971-8553-4FFC-8E73-A9EAF2D073E0}"/>
    <cellStyle name="Comma 2 2 5 4 2 4 2" xfId="17382" xr:uid="{7B94D89E-9C2C-4BA9-B16F-D954B0A1BA7A}"/>
    <cellStyle name="Comma 2 2 5 4 2 4 2 2" xfId="26350" xr:uid="{6B5C491F-8E83-46E6-8E21-5B03B2AD399F}"/>
    <cellStyle name="Comma 2 2 5 4 2 4 3" xfId="23595" xr:uid="{F751FEC6-9B64-4F95-8C08-7CB2436C486C}"/>
    <cellStyle name="Comma 2 2 5 4 2 5" xfId="12229" xr:uid="{A25D0298-FC7A-43AF-8DAB-8A72840F35B1}"/>
    <cellStyle name="Comma 2 2 5 4 2 5 2" xfId="24974" xr:uid="{FAA2E3A9-0C69-4A76-A759-35D7FEE8EEB9}"/>
    <cellStyle name="Comma 2 2 5 4 2 6" xfId="22144" xr:uid="{52AE9603-FFFD-473D-B059-748ADC07C666}"/>
    <cellStyle name="Comma 2 2 5 4 3" xfId="2403" xr:uid="{2133EA09-74F6-4018-87D8-3A10F0479647}"/>
    <cellStyle name="Comma 2 2 5 4 3 2" xfId="7766" xr:uid="{E61C9094-139A-4C0E-8F05-ED20E7C8CD24}"/>
    <cellStyle name="Comma 2 2 5 4 3 2 2" xfId="18079" xr:uid="{8CC23A96-F875-4458-B58B-1793DAD9E395}"/>
    <cellStyle name="Comma 2 2 5 4 3 2 2 2" xfId="26534" xr:uid="{B72A73B9-8179-4006-95EA-ECF822CF52DE}"/>
    <cellStyle name="Comma 2 2 5 4 3 2 3" xfId="23779" xr:uid="{3C438319-481C-4611-9E0A-AB4F113A066D}"/>
    <cellStyle name="Comma 2 2 5 4 3 3" xfId="12926" xr:uid="{CD5D118F-8FB3-48EE-88D7-609C07534A22}"/>
    <cellStyle name="Comma 2 2 5 4 3 3 2" xfId="25158" xr:uid="{9A41C9F2-A330-4560-B78A-AFA565EA7849}"/>
    <cellStyle name="Comma 2 2 5 4 3 4" xfId="22329" xr:uid="{373093ED-D5B5-4830-A154-34AF4EB2F7EF}"/>
    <cellStyle name="Comma 2 2 5 4 4" xfId="5341" xr:uid="{33C5F9F6-1327-4BF6-9042-5A2D7C84D94F}"/>
    <cellStyle name="Comma 2 2 5 4 4 2" xfId="10679" xr:uid="{363E8489-0331-4F19-A8E5-6A3A5A9E1862}"/>
    <cellStyle name="Comma 2 2 5 4 4 2 2" xfId="20992" xr:uid="{F844CC54-57A1-4251-9924-7247B0695F91}"/>
    <cellStyle name="Comma 2 2 5 4 4 2 2 2" xfId="27309" xr:uid="{2C6EE012-84EE-4EA4-B531-BF6273129FE4}"/>
    <cellStyle name="Comma 2 2 5 4 4 2 3" xfId="24554" xr:uid="{B0869D7E-8FDB-4C06-88E2-3F3FD151B229}"/>
    <cellStyle name="Comma 2 2 5 4 4 3" xfId="15839" xr:uid="{4FC91F39-028F-403B-BFED-7AC0C8D52BDC}"/>
    <cellStyle name="Comma 2 2 5 4 4 3 2" xfId="25933" xr:uid="{F6E26285-B557-48FE-9B45-FC40EB81CFB3}"/>
    <cellStyle name="Comma 2 2 5 4 4 4" xfId="23118" xr:uid="{A0116963-B5A1-443F-BA4B-DF15AB4A7CEC}"/>
    <cellStyle name="Comma 2 2 5 4 5" xfId="6271" xr:uid="{F0C053D2-71A3-442B-92C9-70CBA5D3C496}"/>
    <cellStyle name="Comma 2 2 5 4 5 2" xfId="16584" xr:uid="{916C5536-D596-4F5D-9582-166E8A748AB9}"/>
    <cellStyle name="Comma 2 2 5 4 5 2 2" xfId="26132" xr:uid="{83F52C23-877C-476E-A496-52023444A738}"/>
    <cellStyle name="Comma 2 2 5 4 5 3" xfId="23377" xr:uid="{C757D32E-F69A-4FAC-A167-BD0AE633CDE1}"/>
    <cellStyle name="Comma 2 2 5 4 6" xfId="11431" xr:uid="{22E45982-E1C1-4195-AEB3-29E2437D5CF4}"/>
    <cellStyle name="Comma 2 2 5 4 6 2" xfId="24756" xr:uid="{A4B5412C-4BAC-409A-B322-80A49640B55B}"/>
    <cellStyle name="Comma 2 2 5 4 7" xfId="21759" xr:uid="{21E9A371-80EF-4547-81DE-D79A6427CFE3}"/>
    <cellStyle name="Comma 2 2 5 5" xfId="1410" xr:uid="{31EA56CE-730E-47DD-BC5A-0A5FB5A3C3DB}"/>
    <cellStyle name="Comma 2 2 5 5 2" xfId="1466" xr:uid="{9C0BA025-760E-4BDD-B974-92104770DBB7}"/>
    <cellStyle name="Comma 2 2 5 5 2 2" xfId="3235" xr:uid="{CA4D6370-38A4-42B4-83E2-7F623EF47DD4}"/>
    <cellStyle name="Comma 2 2 5 5 2 2 2" xfId="8588" xr:uid="{0332BC76-94F9-40E8-B532-5F3056868083}"/>
    <cellStyle name="Comma 2 2 5 5 2 2 2 2" xfId="18901" xr:uid="{62A692B2-7366-4EF3-A552-E20B4D615234}"/>
    <cellStyle name="Comma 2 2 5 5 2 2 2 2 2" xfId="26726" xr:uid="{CDB4C810-B3E3-4694-ABA0-0A466FE04DF3}"/>
    <cellStyle name="Comma 2 2 5 5 2 2 2 3" xfId="23971" xr:uid="{B5C0BF16-EFA6-4E5D-BC51-D58CA2261357}"/>
    <cellStyle name="Comma 2 2 5 5 2 2 3" xfId="13748" xr:uid="{57E9C97F-0282-4FC8-9C30-5B4130A97A89}"/>
    <cellStyle name="Comma 2 2 5 5 2 2 3 2" xfId="25350" xr:uid="{A1668E53-BEC5-4417-971C-D309E9A1B000}"/>
    <cellStyle name="Comma 2 2 5 5 2 2 4" xfId="22528" xr:uid="{70CAB407-F670-4D48-93E2-A7A9C7A9FAF6}"/>
    <cellStyle name="Comma 2 2 5 5 2 3" xfId="4220" xr:uid="{4A0D944F-EC89-4A6D-8EE9-C52683F7ABE2}"/>
    <cellStyle name="Comma 2 2 5 5 2 3 2" xfId="9564" xr:uid="{0C127EEE-8044-4BF4-803C-A38242F4CED2}"/>
    <cellStyle name="Comma 2 2 5 5 2 3 2 2" xfId="19877" xr:uid="{05D18B3B-FC87-469C-98C7-D8EC49872D68}"/>
    <cellStyle name="Comma 2 2 5 5 2 3 2 2 2" xfId="26988" xr:uid="{E9899014-2B3F-4DF7-BC1D-0456D3E69A9E}"/>
    <cellStyle name="Comma 2 2 5 5 2 3 2 3" xfId="24233" xr:uid="{754F0616-C189-4A42-813C-FE07E922048E}"/>
    <cellStyle name="Comma 2 2 5 5 2 3 3" xfId="14724" xr:uid="{E9200AD3-D725-4013-AB4D-6464F97DDE22}"/>
    <cellStyle name="Comma 2 2 5 5 2 3 3 2" xfId="25612" xr:uid="{20D7C0EB-8F59-45C5-B486-0FB70B00D02B}"/>
    <cellStyle name="Comma 2 2 5 5 2 3 4" xfId="22795" xr:uid="{7A1EF88E-D9F8-4B6D-AC2E-03D924A72A8D}"/>
    <cellStyle name="Comma 2 2 5 5 2 4" xfId="6871" xr:uid="{410CCE7B-84DE-4545-B6AF-EEA2F4DE51CE}"/>
    <cellStyle name="Comma 2 2 5 5 2 4 2" xfId="17184" xr:uid="{7A0196D2-37D8-4D1C-9E05-D44E65934A62}"/>
    <cellStyle name="Comma 2 2 5 5 2 4 2 2" xfId="26268" xr:uid="{7146A77D-1239-4903-BA7B-9A4CBAF6E264}"/>
    <cellStyle name="Comma 2 2 5 5 2 4 3" xfId="23513" xr:uid="{4C099779-DE0F-4009-9C87-28408FB7A8C5}"/>
    <cellStyle name="Comma 2 2 5 5 2 5" xfId="12031" xr:uid="{0800ED79-3CC7-427F-A785-EEE93E310340}"/>
    <cellStyle name="Comma 2 2 5 5 2 5 2" xfId="24892" xr:uid="{4F8DD3AB-DE88-4F2D-9FE1-2A4F013CA03F}"/>
    <cellStyle name="Comma 2 2 5 5 2 6" xfId="22062" xr:uid="{B3B15F91-D9D6-4FD9-908C-12C34C897345}"/>
    <cellStyle name="Comma 2 2 5 5 3" xfId="3201" xr:uid="{709B3FBA-6B17-420A-BA6B-AEC766F83AB2}"/>
    <cellStyle name="Comma 2 2 5 5 3 2" xfId="8554" xr:uid="{88154FE0-3F71-4F09-9F97-668D733896F5}"/>
    <cellStyle name="Comma 2 2 5 5 3 2 2" xfId="18867" xr:uid="{BC53A2C3-4A49-4EFB-9BD6-98D3A2FD266F}"/>
    <cellStyle name="Comma 2 2 5 5 3 2 2 2" xfId="26714" xr:uid="{2F70A3D4-54E7-4590-9705-D64B3BA1598B}"/>
    <cellStyle name="Comma 2 2 5 5 3 2 3" xfId="23959" xr:uid="{88978E97-1F0F-499C-A2B8-B7E3A1CCA8D0}"/>
    <cellStyle name="Comma 2 2 5 5 3 3" xfId="13714" xr:uid="{C195DD6E-BD7F-4071-82BD-214B15D83DE7}"/>
    <cellStyle name="Comma 2 2 5 5 3 3 2" xfId="25338" xr:uid="{8A243509-CF2A-4196-B547-8AD4E5DDB104}"/>
    <cellStyle name="Comma 2 2 5 5 3 4" xfId="22516" xr:uid="{E27CE7B3-0866-4685-AF83-79570C2F9C6B}"/>
    <cellStyle name="Comma 2 2 5 5 4" xfId="4186" xr:uid="{E0781F5C-EF4C-4B62-A32F-BEDE4AB48C20}"/>
    <cellStyle name="Comma 2 2 5 5 4 2" xfId="9530" xr:uid="{ADAC611A-6A2F-4098-B327-EA1E13DB25B9}"/>
    <cellStyle name="Comma 2 2 5 5 4 2 2" xfId="19843" xr:uid="{F0EF8ED1-CEC8-4B14-8BC3-238DE12C96FB}"/>
    <cellStyle name="Comma 2 2 5 5 4 2 2 2" xfId="26976" xr:uid="{B9EB1527-20F8-4D4A-82E4-C602079B4794}"/>
    <cellStyle name="Comma 2 2 5 5 4 2 3" xfId="24221" xr:uid="{9CA28941-85D9-495D-BA19-3D5EA86845C0}"/>
    <cellStyle name="Comma 2 2 5 5 4 3" xfId="14690" xr:uid="{49F0CB4E-24DD-4633-A661-A9D38A3C4FB7}"/>
    <cellStyle name="Comma 2 2 5 5 4 3 2" xfId="25600" xr:uid="{AA47E394-F58A-490A-8EC7-2876AA7B7F66}"/>
    <cellStyle name="Comma 2 2 5 5 4 4" xfId="22783" xr:uid="{6B86876C-0E70-461B-8EA6-A604A02B7C88}"/>
    <cellStyle name="Comma 2 2 5 5 5" xfId="6837" xr:uid="{9964B8D3-8020-4D93-A9A2-9831732F27C4}"/>
    <cellStyle name="Comma 2 2 5 5 5 2" xfId="17150" xr:uid="{EAED26E5-863E-4F1C-A497-EB2A5BAC23BE}"/>
    <cellStyle name="Comma 2 2 5 5 5 2 2" xfId="26256" xr:uid="{9FB6DF59-3EDA-4D93-93A5-41C712F2F41C}"/>
    <cellStyle name="Comma 2 2 5 5 5 3" xfId="23501" xr:uid="{3EE79336-A5FE-4E74-9360-C303D2106F76}"/>
    <cellStyle name="Comma 2 2 5 5 6" xfId="11997" xr:uid="{69CCE1B0-87B8-4442-9BBC-DFA7CE502EE3}"/>
    <cellStyle name="Comma 2 2 5 5 6 2" xfId="24880" xr:uid="{98927A5F-B84E-4B9E-B0F7-715DE5EA4BB7}"/>
    <cellStyle name="Comma 2 2 5 5 7" xfId="22030" xr:uid="{CEDA406A-F4D8-44D1-8745-9694A8C39EE3}"/>
    <cellStyle name="Comma 2 2 5 6" xfId="1597" xr:uid="{0BD6E224-1B6A-4E23-9F6B-7D9199680A42}"/>
    <cellStyle name="Comma 2 2 5 6 2" xfId="3363" xr:uid="{0D615A8A-451A-4483-BE70-E12F994059AE}"/>
    <cellStyle name="Comma 2 2 5 6 2 2" xfId="8716" xr:uid="{B5AF0787-5542-4DDE-BBAF-6E1F48CC5A94}"/>
    <cellStyle name="Comma 2 2 5 6 2 2 2" xfId="19029" xr:uid="{4F8A874E-BEC9-493C-9705-C292CE53786B}"/>
    <cellStyle name="Comma 2 2 5 6 2 2 2 2" xfId="26756" xr:uid="{348EB4EA-E6B2-4911-AF9F-98BD62BC6976}"/>
    <cellStyle name="Comma 2 2 5 6 2 2 3" xfId="24001" xr:uid="{E8F277E4-731B-43C3-BF1A-80DACC26728D}"/>
    <cellStyle name="Comma 2 2 5 6 2 3" xfId="13876" xr:uid="{BC2BD2DF-3DF8-4CA6-BB66-C85495C65196}"/>
    <cellStyle name="Comma 2 2 5 6 2 3 2" xfId="25380" xr:uid="{C67E404E-4CC4-4C14-A3EB-94B808B2A561}"/>
    <cellStyle name="Comma 2 2 5 6 2 4" xfId="22558" xr:uid="{8825E11F-AFA3-4E9C-B44E-018FC1AE8D63}"/>
    <cellStyle name="Comma 2 2 5 6 3" xfId="4348" xr:uid="{7C51BD8A-A216-4FA0-8F03-C99B41FE7C12}"/>
    <cellStyle name="Comma 2 2 5 6 3 2" xfId="9692" xr:uid="{E4B56DC8-CFA5-48F9-A2AF-019A9EFD8994}"/>
    <cellStyle name="Comma 2 2 5 6 3 2 2" xfId="20005" xr:uid="{1D883C27-0EC4-4D2B-B20C-64146A8FC3B1}"/>
    <cellStyle name="Comma 2 2 5 6 3 2 2 2" xfId="27018" xr:uid="{900ACEC0-AE14-47F7-A22F-365D1647FAB9}"/>
    <cellStyle name="Comma 2 2 5 6 3 2 3" xfId="24263" xr:uid="{B79AD0E0-4AA0-420D-8F42-E856900921D5}"/>
    <cellStyle name="Comma 2 2 5 6 3 3" xfId="14852" xr:uid="{B9066615-2317-4F3B-9CFE-B9D1EDFB9BF1}"/>
    <cellStyle name="Comma 2 2 5 6 3 3 2" xfId="25642" xr:uid="{7C8740DF-310B-48B9-B6DF-709239A30DD1}"/>
    <cellStyle name="Comma 2 2 5 6 3 4" xfId="22825" xr:uid="{07807BD8-DAF5-4CA2-AA97-BBBB13BB806E}"/>
    <cellStyle name="Comma 2 2 5 6 4" xfId="6999" xr:uid="{03A94E2D-A15C-427D-BD0B-6D5B36E766E8}"/>
    <cellStyle name="Comma 2 2 5 6 4 2" xfId="17312" xr:uid="{5A9320DB-BE05-4EAF-9911-98D7B2513D5E}"/>
    <cellStyle name="Comma 2 2 5 6 4 2 2" xfId="26298" xr:uid="{5D3B20F4-6E5C-4EB1-B09B-3E8F90839045}"/>
    <cellStyle name="Comma 2 2 5 6 4 3" xfId="23543" xr:uid="{61F997C1-3D30-4483-BCAE-E62B1DEB8345}"/>
    <cellStyle name="Comma 2 2 5 6 5" xfId="12159" xr:uid="{11FFCBC7-D32A-410F-88F2-E7E1D194819C}"/>
    <cellStyle name="Comma 2 2 5 6 5 2" xfId="24922" xr:uid="{864DA953-DF01-4748-8741-2446E831E1A9}"/>
    <cellStyle name="Comma 2 2 5 6 6" xfId="22092" xr:uid="{95EA7CA2-7116-477C-9E64-69907C44E457}"/>
    <cellStyle name="Comma 2 2 5 7" xfId="2535" xr:uid="{34458C38-F8E9-4BA7-BF53-F470FDE8B547}"/>
    <cellStyle name="Comma 2 2 5 7 2" xfId="7898" xr:uid="{3E7F6F37-79F5-4D86-871D-A182CEADE6BB}"/>
    <cellStyle name="Comma 2 2 5 7 2 2" xfId="18211" xr:uid="{59234E94-60FC-4FE1-A915-D7D154B9A673}"/>
    <cellStyle name="Comma 2 2 5 7 2 2 2" xfId="26602" xr:uid="{C8FE6747-49CB-4BEF-9724-E1F1DE100A36}"/>
    <cellStyle name="Comma 2 2 5 7 2 3" xfId="23847" xr:uid="{98EB502E-958F-4CFF-93EC-305B338DF7E8}"/>
    <cellStyle name="Comma 2 2 5 7 3" xfId="13058" xr:uid="{FD079B49-9F42-4EC9-8AE6-88953390D52D}"/>
    <cellStyle name="Comma 2 2 5 7 3 2" xfId="25226" xr:uid="{F3322FD9-71BC-4018-84A0-AFDA40428A7F}"/>
    <cellStyle name="Comma 2 2 5 7 4" xfId="22397" xr:uid="{BA07ED70-367F-4185-BD08-FA59E867FE58}"/>
    <cellStyle name="Comma 2 2 5 8" xfId="5166" xr:uid="{7488E3CC-0274-4C48-B482-182E5BD3D440}"/>
    <cellStyle name="Comma 2 2 5 8 2" xfId="10504" xr:uid="{1222DFAE-BE68-49F3-AEB0-26CFD71411F8}"/>
    <cellStyle name="Comma 2 2 5 8 2 2" xfId="20817" xr:uid="{C82AFF0E-8F4B-4935-BD8E-D8053C7443CA}"/>
    <cellStyle name="Comma 2 2 5 8 2 2 2" xfId="27236" xr:uid="{3B3771A7-7C79-4A88-8ECC-E8B6BEFD4D66}"/>
    <cellStyle name="Comma 2 2 5 8 2 3" xfId="24481" xr:uid="{0042DC01-D134-4D4F-8884-7DC2DA4C3B6B}"/>
    <cellStyle name="Comma 2 2 5 8 3" xfId="15664" xr:uid="{D5A4F769-1E74-4F7D-BB3C-9E23F70A149E}"/>
    <cellStyle name="Comma 2 2 5 8 3 2" xfId="25860" xr:uid="{8820674E-532B-4127-9F79-A21C138B1A4B}"/>
    <cellStyle name="Comma 2 2 5 8 4" xfId="23045" xr:uid="{3B0A4C18-C653-4CB9-BB1F-CF1EBF6D08C8}"/>
    <cellStyle name="Comma 2 2 5 9" xfId="6095" xr:uid="{E9CE0242-E258-46A2-A124-D295AF80B46A}"/>
    <cellStyle name="Comma 2 2 5 9 2" xfId="16408" xr:uid="{C30625E3-D58C-401B-AC48-A528564EC628}"/>
    <cellStyle name="Comma 2 2 5 9 2 2" xfId="26058" xr:uid="{FE154721-1E4D-480C-89A9-C55D99356083}"/>
    <cellStyle name="Comma 2 2 5 9 3" xfId="23303" xr:uid="{ECFD419D-961B-4E48-BBD2-964E89201709}"/>
    <cellStyle name="Comma 2 2 6" xfId="412" xr:uid="{B563DA56-F622-4FFC-AFA2-CB39C6BD87E9}"/>
    <cellStyle name="Comma 2 2 6 10" xfId="21657" xr:uid="{E3D4EE0C-F19C-43B2-93D0-9ABE7ADECA72}"/>
    <cellStyle name="Comma 2 2 6 2" xfId="650" xr:uid="{C975C408-C01A-442C-B2CF-2F54B66FB4E7}"/>
    <cellStyle name="Comma 2 2 6 2 2" xfId="651" xr:uid="{84990FAF-EE5F-49E4-8E7E-C720F3AC3D98}"/>
    <cellStyle name="Comma 2 2 6 2 2 2" xfId="1670" xr:uid="{3B77366F-9728-4619-89F7-439BB592A458}"/>
    <cellStyle name="Comma 2 2 6 2 2 2 2" xfId="3436" xr:uid="{BB2E913C-90BF-4385-93CB-BF399FBF3BF8}"/>
    <cellStyle name="Comma 2 2 6 2 2 2 2 2" xfId="8789" xr:uid="{024AABA6-1677-4A75-B8A3-0AF368CF8EEE}"/>
    <cellStyle name="Comma 2 2 6 2 2 2 2 2 2" xfId="19102" xr:uid="{FEE7668C-DB59-4BB4-86B7-5BFC229F73BD}"/>
    <cellStyle name="Comma 2 2 6 2 2 2 2 2 2 2" xfId="26811" xr:uid="{0EF5C8ED-5100-44EC-9643-9F8FBE883C2B}"/>
    <cellStyle name="Comma 2 2 6 2 2 2 2 2 3" xfId="24056" xr:uid="{95194679-2A36-4A36-A2C8-AA3A824C494E}"/>
    <cellStyle name="Comma 2 2 6 2 2 2 2 3" xfId="13949" xr:uid="{BDED45EE-8DFD-43FE-B2D2-39DAD890AA76}"/>
    <cellStyle name="Comma 2 2 6 2 2 2 2 3 2" xfId="25435" xr:uid="{4AB2EAF2-9BFB-463D-946B-D3E239D37B7E}"/>
    <cellStyle name="Comma 2 2 6 2 2 2 2 4" xfId="22613" xr:uid="{5F850DE9-E999-42B1-9942-B101A85E6A11}"/>
    <cellStyle name="Comma 2 2 6 2 2 2 3" xfId="4421" xr:uid="{2231C9B0-6C6D-436F-9BD1-6006EB9740DB}"/>
    <cellStyle name="Comma 2 2 6 2 2 2 3 2" xfId="9765" xr:uid="{327C36CE-3C20-4F21-8407-820F48285DAA}"/>
    <cellStyle name="Comma 2 2 6 2 2 2 3 2 2" xfId="20078" xr:uid="{EC7F0E4E-4FF4-4BEF-A733-49E10C1F20F0}"/>
    <cellStyle name="Comma 2 2 6 2 2 2 3 2 2 2" xfId="27073" xr:uid="{30C09E8E-4355-4A4A-84C8-8B352585C73D}"/>
    <cellStyle name="Comma 2 2 6 2 2 2 3 2 3" xfId="24318" xr:uid="{26F03A78-B1E6-406C-9300-49F0D35E683E}"/>
    <cellStyle name="Comma 2 2 6 2 2 2 3 3" xfId="14925" xr:uid="{047160B0-3C8E-475C-A7D3-008F28D64389}"/>
    <cellStyle name="Comma 2 2 6 2 2 2 3 3 2" xfId="25697" xr:uid="{E08831EB-3711-47A1-A8E3-5703B34A71F3}"/>
    <cellStyle name="Comma 2 2 6 2 2 2 3 4" xfId="22880" xr:uid="{917B77AE-D3A8-4AFF-9006-B87149925400}"/>
    <cellStyle name="Comma 2 2 6 2 2 2 4" xfId="7072" xr:uid="{407E2B23-871E-4DEA-9150-A8859A616285}"/>
    <cellStyle name="Comma 2 2 6 2 2 2 4 2" xfId="17385" xr:uid="{3613946F-BAF4-4E49-BF25-53744B78179E}"/>
    <cellStyle name="Comma 2 2 6 2 2 2 4 2 2" xfId="26353" xr:uid="{6A5A3455-774A-4C1F-823F-FCA8A54AA239}"/>
    <cellStyle name="Comma 2 2 6 2 2 2 4 3" xfId="23598" xr:uid="{1D4801CD-77D4-4340-92AE-8AA2AF6378EA}"/>
    <cellStyle name="Comma 2 2 6 2 2 2 5" xfId="12232" xr:uid="{DF9FC232-6DA9-4CF0-9F8C-F9458BEDF3B0}"/>
    <cellStyle name="Comma 2 2 6 2 2 2 5 2" xfId="24977" xr:uid="{4A0C700C-D6A4-4D43-B54F-926D3F52F6F5}"/>
    <cellStyle name="Comma 2 2 6 2 2 2 6" xfId="22147" xr:uid="{5DC16D4C-D107-4BCD-88DE-0F0D398F68EF}"/>
    <cellStyle name="Comma 2 2 6 2 2 3" xfId="2400" xr:uid="{A0C122EA-765F-46EF-8315-CE00194CB54C}"/>
    <cellStyle name="Comma 2 2 6 2 2 3 2" xfId="7763" xr:uid="{A4FBA4BA-6675-42A0-85D7-306BF9807B16}"/>
    <cellStyle name="Comma 2 2 6 2 2 3 2 2" xfId="18076" xr:uid="{005B1789-BD80-4C61-A816-27AE26D96B37}"/>
    <cellStyle name="Comma 2 2 6 2 2 3 2 2 2" xfId="26531" xr:uid="{83A08ECB-B5D4-4BAF-B72A-C9BEA8E107C6}"/>
    <cellStyle name="Comma 2 2 6 2 2 3 2 3" xfId="23776" xr:uid="{BC82576C-4D21-4EF1-AF57-8378725C9638}"/>
    <cellStyle name="Comma 2 2 6 2 2 3 3" xfId="12923" xr:uid="{337B6941-1DB9-4530-A060-14A67EAC725F}"/>
    <cellStyle name="Comma 2 2 6 2 2 3 3 2" xfId="25155" xr:uid="{E5DCF707-BCE6-4CE0-9A4C-4A869755D35B}"/>
    <cellStyle name="Comma 2 2 6 2 2 3 4" xfId="22326" xr:uid="{2404AFEB-ECD0-4805-8EC2-09E6CF318B5C}"/>
    <cellStyle name="Comma 2 2 6 2 2 4" xfId="5343" xr:uid="{7720C646-C3B4-4D3C-9376-0A7305608D0C}"/>
    <cellStyle name="Comma 2 2 6 2 2 4 2" xfId="10681" xr:uid="{79DA00A5-7FB8-4E27-91D1-AB4A7334903C}"/>
    <cellStyle name="Comma 2 2 6 2 2 4 2 2" xfId="20994" xr:uid="{28A4D628-450A-456B-986E-19ED1A29441F}"/>
    <cellStyle name="Comma 2 2 6 2 2 4 2 2 2" xfId="27311" xr:uid="{4D2A150E-A78A-4D28-9C82-F0895CB8F4DB}"/>
    <cellStyle name="Comma 2 2 6 2 2 4 2 3" xfId="24556" xr:uid="{20016847-6387-4609-B41C-A02D19440408}"/>
    <cellStyle name="Comma 2 2 6 2 2 4 3" xfId="15841" xr:uid="{4299D6A6-462A-403A-8409-BB9B62BF5F8F}"/>
    <cellStyle name="Comma 2 2 6 2 2 4 3 2" xfId="25935" xr:uid="{2269275B-77AE-4E8A-85DD-6CF4885147CB}"/>
    <cellStyle name="Comma 2 2 6 2 2 4 4" xfId="23120" xr:uid="{013A5AD0-F335-4147-A4C0-85B7F85FB7BA}"/>
    <cellStyle name="Comma 2 2 6 2 2 5" xfId="6273" xr:uid="{82F2B5BE-2F8A-4052-99C0-7D049F6E7E06}"/>
    <cellStyle name="Comma 2 2 6 2 2 5 2" xfId="16586" xr:uid="{6BBE5764-B90B-41C0-B431-4ED39968459A}"/>
    <cellStyle name="Comma 2 2 6 2 2 5 2 2" xfId="26134" xr:uid="{6BEE75F5-C259-452B-B5DE-367A652DBCA8}"/>
    <cellStyle name="Comma 2 2 6 2 2 5 3" xfId="23379" xr:uid="{8AA80B34-7B0B-43C0-B7E3-F466C77597DF}"/>
    <cellStyle name="Comma 2 2 6 2 2 6" xfId="11433" xr:uid="{43EF9989-CD11-47A7-979C-06829BC3CA50}"/>
    <cellStyle name="Comma 2 2 6 2 2 6 2" xfId="24758" xr:uid="{2A15B8E5-FDCD-438D-9439-D65D073FCA68}"/>
    <cellStyle name="Comma 2 2 6 2 2 7" xfId="21761" xr:uid="{0A0B0C8B-6D71-4B29-811C-146264E21060}"/>
    <cellStyle name="Comma 2 2 6 2 3" xfId="1669" xr:uid="{BF0113B3-62D1-4804-99FE-122625F4FDA5}"/>
    <cellStyle name="Comma 2 2 6 2 3 2" xfId="3435" xr:uid="{D6554085-1046-4D07-B5D5-C268EECFC0C0}"/>
    <cellStyle name="Comma 2 2 6 2 3 2 2" xfId="8788" xr:uid="{0C75D7D0-51F0-4F7F-B1A1-123EBD06C5CC}"/>
    <cellStyle name="Comma 2 2 6 2 3 2 2 2" xfId="19101" xr:uid="{85754ADA-CB87-46EF-96CA-92641E8FD0CB}"/>
    <cellStyle name="Comma 2 2 6 2 3 2 2 2 2" xfId="26810" xr:uid="{FE2F936B-5DAF-490A-8FC6-73D6E555CB93}"/>
    <cellStyle name="Comma 2 2 6 2 3 2 2 3" xfId="24055" xr:uid="{8AC37FBA-56D7-429E-996F-9AE516A1DB05}"/>
    <cellStyle name="Comma 2 2 6 2 3 2 3" xfId="13948" xr:uid="{E91B4D0D-814F-47E2-972B-200DE2A98201}"/>
    <cellStyle name="Comma 2 2 6 2 3 2 3 2" xfId="25434" xr:uid="{8629AE5A-7BF9-4541-9445-DE8D82FADCD5}"/>
    <cellStyle name="Comma 2 2 6 2 3 2 4" xfId="22612" xr:uid="{15539E85-9763-47A1-B5D0-41AA02CE0474}"/>
    <cellStyle name="Comma 2 2 6 2 3 3" xfId="4420" xr:uid="{6360AFA6-CB43-48B7-BE9D-F6E7470DC97A}"/>
    <cellStyle name="Comma 2 2 6 2 3 3 2" xfId="9764" xr:uid="{A1ED827E-2AC4-4263-B210-19BE2049ECF6}"/>
    <cellStyle name="Comma 2 2 6 2 3 3 2 2" xfId="20077" xr:uid="{BFDD8EA7-CEF3-4C1B-B7BA-729E84BEBB10}"/>
    <cellStyle name="Comma 2 2 6 2 3 3 2 2 2" xfId="27072" xr:uid="{41FD1C88-FC86-4B79-8108-21D8951F3445}"/>
    <cellStyle name="Comma 2 2 6 2 3 3 2 3" xfId="24317" xr:uid="{6F3E6DE5-0A6E-4A2D-8AE7-A78F838E5FAE}"/>
    <cellStyle name="Comma 2 2 6 2 3 3 3" xfId="14924" xr:uid="{823D946E-C236-4454-BF6C-73029C792509}"/>
    <cellStyle name="Comma 2 2 6 2 3 3 3 2" xfId="25696" xr:uid="{2D9256A4-2BB7-4422-AA80-4E290324A3DA}"/>
    <cellStyle name="Comma 2 2 6 2 3 3 4" xfId="22879" xr:uid="{40B4AF05-AA03-409F-BCBD-11477DAB77DA}"/>
    <cellStyle name="Comma 2 2 6 2 3 4" xfId="7071" xr:uid="{A8A5B580-A8DF-469F-B20E-7FEAF321C7B5}"/>
    <cellStyle name="Comma 2 2 6 2 3 4 2" xfId="17384" xr:uid="{692EA998-126A-4FDA-B6D3-04F8D7A18CDD}"/>
    <cellStyle name="Comma 2 2 6 2 3 4 2 2" xfId="26352" xr:uid="{1993AB31-70FC-4598-82A3-00CEA1DC5556}"/>
    <cellStyle name="Comma 2 2 6 2 3 4 3" xfId="23597" xr:uid="{D2F1DF34-D291-49D0-AC43-E7F45EED5AA1}"/>
    <cellStyle name="Comma 2 2 6 2 3 5" xfId="12231" xr:uid="{0480FCD2-D1C8-4E82-8208-6B1BCE61B939}"/>
    <cellStyle name="Comma 2 2 6 2 3 5 2" xfId="24976" xr:uid="{53011198-7CC7-4D90-BF79-A3A483021571}"/>
    <cellStyle name="Comma 2 2 6 2 3 6" xfId="22146" xr:uid="{D22218D3-8F02-46C6-84E5-093831AEDC65}"/>
    <cellStyle name="Comma 2 2 6 2 4" xfId="2401" xr:uid="{CD2CD18E-6658-4450-802F-1ED1D89513E8}"/>
    <cellStyle name="Comma 2 2 6 2 4 2" xfId="7764" xr:uid="{5DF4848A-CA89-4808-A655-8D5D4ECE8A7E}"/>
    <cellStyle name="Comma 2 2 6 2 4 2 2" xfId="18077" xr:uid="{5E2A5E9E-4124-43D9-B9A5-0D76AE532B42}"/>
    <cellStyle name="Comma 2 2 6 2 4 2 2 2" xfId="26532" xr:uid="{BB03DB85-3A7C-4FA1-9300-F488EADE8380}"/>
    <cellStyle name="Comma 2 2 6 2 4 2 3" xfId="23777" xr:uid="{25303567-F035-44D7-B8D4-55A0C010CF49}"/>
    <cellStyle name="Comma 2 2 6 2 4 3" xfId="12924" xr:uid="{935F1318-6835-4EC5-9F5C-9F74E95E0E67}"/>
    <cellStyle name="Comma 2 2 6 2 4 3 2" xfId="25156" xr:uid="{C23576E6-E7AD-4CD0-92EE-2356FB144BA5}"/>
    <cellStyle name="Comma 2 2 6 2 4 4" xfId="22327" xr:uid="{7F265C5B-8F0E-4BCA-B013-26E3C42AA70C}"/>
    <cellStyle name="Comma 2 2 6 2 5" xfId="5342" xr:uid="{06817C5C-9776-4D11-BBC6-6BA0D979E84A}"/>
    <cellStyle name="Comma 2 2 6 2 5 2" xfId="10680" xr:uid="{5D37ED3B-9FDA-4A98-8C44-4101FB786B00}"/>
    <cellStyle name="Comma 2 2 6 2 5 2 2" xfId="20993" xr:uid="{282F2207-D9B5-4EFD-B5DA-83B94B4C2CE9}"/>
    <cellStyle name="Comma 2 2 6 2 5 2 2 2" xfId="27310" xr:uid="{7B32AAE5-FFDC-4571-8F7E-815DD616D139}"/>
    <cellStyle name="Comma 2 2 6 2 5 2 3" xfId="24555" xr:uid="{682739E3-594F-4FF8-BC10-D8D94983DB67}"/>
    <cellStyle name="Comma 2 2 6 2 5 3" xfId="15840" xr:uid="{80B93F5E-4003-49DB-8D08-A730447027C3}"/>
    <cellStyle name="Comma 2 2 6 2 5 3 2" xfId="25934" xr:uid="{CFEC04E4-EB58-4A4F-9F10-1B86D6DE21DC}"/>
    <cellStyle name="Comma 2 2 6 2 5 4" xfId="23119" xr:uid="{903C6C4B-89A0-4C70-9BB5-EA349F88BEE4}"/>
    <cellStyle name="Comma 2 2 6 2 6" xfId="6272" xr:uid="{FA30E3B7-1EC8-4549-BA1C-17CBC5E51483}"/>
    <cellStyle name="Comma 2 2 6 2 6 2" xfId="16585" xr:uid="{CC66D2D1-4423-459D-891D-E402915A2A76}"/>
    <cellStyle name="Comma 2 2 6 2 6 2 2" xfId="26133" xr:uid="{E39D07F3-4B6A-4754-9D79-79B0DB59F412}"/>
    <cellStyle name="Comma 2 2 6 2 6 3" xfId="23378" xr:uid="{E196F844-C919-4666-893B-5873903FF7DB}"/>
    <cellStyle name="Comma 2 2 6 2 7" xfId="11432" xr:uid="{0BF9943F-9905-4F66-8E42-138FF7119076}"/>
    <cellStyle name="Comma 2 2 6 2 7 2" xfId="24757" xr:uid="{5D70C5D2-E6E1-48B8-A1B7-A5652BF50AE3}"/>
    <cellStyle name="Comma 2 2 6 2 8" xfId="21760" xr:uid="{30253DF3-4612-4B36-9ADC-C5F67569ADA3}"/>
    <cellStyle name="Comma 2 2 6 3" xfId="652" xr:uid="{4169FDE3-71B5-4F9B-9253-7CF5635A19C3}"/>
    <cellStyle name="Comma 2 2 6 3 2" xfId="653" xr:uid="{8C0FE006-BF9F-4872-A5AB-AAB8A2B35BAE}"/>
    <cellStyle name="Comma 2 2 6 3 2 2" xfId="1672" xr:uid="{780087C7-18B8-4857-9247-C51CA689A81B}"/>
    <cellStyle name="Comma 2 2 6 3 2 2 2" xfId="3438" xr:uid="{5B396E2E-5AFC-4437-9C1A-8F9B8CFDB896}"/>
    <cellStyle name="Comma 2 2 6 3 2 2 2 2" xfId="8791" xr:uid="{045AED31-6D1E-4B5B-940E-5D9F46498EF6}"/>
    <cellStyle name="Comma 2 2 6 3 2 2 2 2 2" xfId="19104" xr:uid="{10FE3021-C168-4297-B250-71A63BB5642F}"/>
    <cellStyle name="Comma 2 2 6 3 2 2 2 2 2 2" xfId="26813" xr:uid="{5BF9CC21-C3DA-48FE-A02E-52FAF132CB08}"/>
    <cellStyle name="Comma 2 2 6 3 2 2 2 2 3" xfId="24058" xr:uid="{BF8E6AEF-8F05-484C-B50C-00B501B9421F}"/>
    <cellStyle name="Comma 2 2 6 3 2 2 2 3" xfId="13951" xr:uid="{5A962C10-B6BE-42EA-8E50-BE8FE6C87854}"/>
    <cellStyle name="Comma 2 2 6 3 2 2 2 3 2" xfId="25437" xr:uid="{9D86D1EB-21C4-4569-A98C-6BC2F970DA16}"/>
    <cellStyle name="Comma 2 2 6 3 2 2 2 4" xfId="22615" xr:uid="{EB4CA3B6-D3B8-4778-BE92-62E8DC14B016}"/>
    <cellStyle name="Comma 2 2 6 3 2 2 3" xfId="4423" xr:uid="{5D967297-5F38-438E-852B-75216AA5D354}"/>
    <cellStyle name="Comma 2 2 6 3 2 2 3 2" xfId="9767" xr:uid="{20F2B7B2-EFCA-4E67-9820-7104211E1221}"/>
    <cellStyle name="Comma 2 2 6 3 2 2 3 2 2" xfId="20080" xr:uid="{8F782C07-02B1-446C-A0EA-5896D60E4ED2}"/>
    <cellStyle name="Comma 2 2 6 3 2 2 3 2 2 2" xfId="27075" xr:uid="{E4FA7595-02FF-4913-919C-B6DFAC1D8BF2}"/>
    <cellStyle name="Comma 2 2 6 3 2 2 3 2 3" xfId="24320" xr:uid="{9C93C887-18C4-493E-B221-B23229C95E82}"/>
    <cellStyle name="Comma 2 2 6 3 2 2 3 3" xfId="14927" xr:uid="{66969AAA-40CA-42F8-97E6-D0CF7DA269BD}"/>
    <cellStyle name="Comma 2 2 6 3 2 2 3 3 2" xfId="25699" xr:uid="{B1F89171-7F19-447F-BF7A-2863EAA2180A}"/>
    <cellStyle name="Comma 2 2 6 3 2 2 3 4" xfId="22882" xr:uid="{34C6E35F-AC9B-482C-B1A0-85EF961529F5}"/>
    <cellStyle name="Comma 2 2 6 3 2 2 4" xfId="7074" xr:uid="{F116B93C-9EE8-4079-BF39-35426D8F00FF}"/>
    <cellStyle name="Comma 2 2 6 3 2 2 4 2" xfId="17387" xr:uid="{D066A093-47F7-4D61-A873-878AD281D926}"/>
    <cellStyle name="Comma 2 2 6 3 2 2 4 2 2" xfId="26355" xr:uid="{A070C260-CD54-49F7-A273-A67957AB3EF1}"/>
    <cellStyle name="Comma 2 2 6 3 2 2 4 3" xfId="23600" xr:uid="{5611F97D-CB39-4B41-B3AC-BC3AC514A1BD}"/>
    <cellStyle name="Comma 2 2 6 3 2 2 5" xfId="12234" xr:uid="{6CDFD542-DA71-43E1-A8BD-BDBFE1510BA9}"/>
    <cellStyle name="Comma 2 2 6 3 2 2 5 2" xfId="24979" xr:uid="{C83C8F4E-A30B-410B-AC64-A8804D55E162}"/>
    <cellStyle name="Comma 2 2 6 3 2 2 6" xfId="22149" xr:uid="{2DCF4968-19DF-42AF-B3F8-D5FB786B6AE2}"/>
    <cellStyle name="Comma 2 2 6 3 2 3" xfId="2398" xr:uid="{E0615483-2233-449F-AF0B-C1EC1323D7A5}"/>
    <cellStyle name="Comma 2 2 6 3 2 3 2" xfId="7761" xr:uid="{9614F057-35F4-445C-A5E1-97587FEC0564}"/>
    <cellStyle name="Comma 2 2 6 3 2 3 2 2" xfId="18074" xr:uid="{8C741CF6-E8BB-4373-B2AE-795AD2E22A89}"/>
    <cellStyle name="Comma 2 2 6 3 2 3 2 2 2" xfId="26529" xr:uid="{A6F91F13-BE30-4FC0-998A-D6599BAF1644}"/>
    <cellStyle name="Comma 2 2 6 3 2 3 2 3" xfId="23774" xr:uid="{2C20C4DD-741C-488E-80BF-255467E1C6E6}"/>
    <cellStyle name="Comma 2 2 6 3 2 3 3" xfId="12921" xr:uid="{88571E27-AE61-4684-B40E-53B527BD0028}"/>
    <cellStyle name="Comma 2 2 6 3 2 3 3 2" xfId="25153" xr:uid="{EAB1EE31-E9FB-4038-9833-54354F449AE1}"/>
    <cellStyle name="Comma 2 2 6 3 2 3 4" xfId="22324" xr:uid="{3AF33009-535D-4AF8-9016-8E3C2FB629D0}"/>
    <cellStyle name="Comma 2 2 6 3 2 4" xfId="5345" xr:uid="{41DB2627-534B-4D5E-ADE6-8855CD8B79CC}"/>
    <cellStyle name="Comma 2 2 6 3 2 4 2" xfId="10683" xr:uid="{2BD54593-610E-4EDB-A10E-2A8AE3BC05D0}"/>
    <cellStyle name="Comma 2 2 6 3 2 4 2 2" xfId="20996" xr:uid="{3D4B4A4A-4478-4FE8-94E5-A244DA62A5C2}"/>
    <cellStyle name="Comma 2 2 6 3 2 4 2 2 2" xfId="27313" xr:uid="{A33E1463-57F9-4891-94FD-F287BEFE58DE}"/>
    <cellStyle name="Comma 2 2 6 3 2 4 2 3" xfId="24558" xr:uid="{3BBE8502-2C56-4AA2-A735-E67508E69D99}"/>
    <cellStyle name="Comma 2 2 6 3 2 4 3" xfId="15843" xr:uid="{0514775C-F49D-4273-B949-7FC35AE471FD}"/>
    <cellStyle name="Comma 2 2 6 3 2 4 3 2" xfId="25937" xr:uid="{94AF39A8-A005-4ED9-A1AD-EACC154F851D}"/>
    <cellStyle name="Comma 2 2 6 3 2 4 4" xfId="23122" xr:uid="{205674F0-17E6-456D-8E57-17A32113BDEF}"/>
    <cellStyle name="Comma 2 2 6 3 2 5" xfId="6275" xr:uid="{F45F3543-1295-4B25-A8FB-2A46C19AD054}"/>
    <cellStyle name="Comma 2 2 6 3 2 5 2" xfId="16588" xr:uid="{53498343-0C58-4F6B-9AD2-7AF9429C609F}"/>
    <cellStyle name="Comma 2 2 6 3 2 5 2 2" xfId="26136" xr:uid="{F98957CF-0871-4EC5-86FF-4ECC589557AE}"/>
    <cellStyle name="Comma 2 2 6 3 2 5 3" xfId="23381" xr:uid="{621FE768-5E95-4C71-B5CA-EC2FFA0007EF}"/>
    <cellStyle name="Comma 2 2 6 3 2 6" xfId="11435" xr:uid="{FAFE6169-6D30-4AB2-A447-7D8696FBAFC0}"/>
    <cellStyle name="Comma 2 2 6 3 2 6 2" xfId="24760" xr:uid="{4A87C039-A757-4A7D-8C99-B6D487084D3E}"/>
    <cellStyle name="Comma 2 2 6 3 2 7" xfId="21763" xr:uid="{E6E9BE14-3D25-4CFA-9905-D1280DE96E71}"/>
    <cellStyle name="Comma 2 2 6 3 3" xfId="1671" xr:uid="{71A4F763-8992-4A5E-94C7-E328B25CFA98}"/>
    <cellStyle name="Comma 2 2 6 3 3 2" xfId="3437" xr:uid="{759DACF4-E935-4BF9-8A32-8B65327BF1DE}"/>
    <cellStyle name="Comma 2 2 6 3 3 2 2" xfId="8790" xr:uid="{771EAC7E-46AB-47DC-AB4D-96B2C3ACD772}"/>
    <cellStyle name="Comma 2 2 6 3 3 2 2 2" xfId="19103" xr:uid="{73D7A553-8257-4583-9158-99028AD206A6}"/>
    <cellStyle name="Comma 2 2 6 3 3 2 2 2 2" xfId="26812" xr:uid="{A3DE6AB6-69B1-4113-A30A-881BBEFE0A18}"/>
    <cellStyle name="Comma 2 2 6 3 3 2 2 3" xfId="24057" xr:uid="{478BB1D8-1B7B-4C28-AC13-4386CD091C7F}"/>
    <cellStyle name="Comma 2 2 6 3 3 2 3" xfId="13950" xr:uid="{B03610EA-71B1-463C-B982-498FAE34D02C}"/>
    <cellStyle name="Comma 2 2 6 3 3 2 3 2" xfId="25436" xr:uid="{07A6AC24-1616-4F97-88F4-1FA44C521612}"/>
    <cellStyle name="Comma 2 2 6 3 3 2 4" xfId="22614" xr:uid="{255F5318-93B4-470C-8E98-094CD98CDCDB}"/>
    <cellStyle name="Comma 2 2 6 3 3 3" xfId="4422" xr:uid="{65FBCD51-E316-45B6-BF84-7AE57C00F927}"/>
    <cellStyle name="Comma 2 2 6 3 3 3 2" xfId="9766" xr:uid="{C73E8C85-CB6A-4B6F-A758-F933E063D77A}"/>
    <cellStyle name="Comma 2 2 6 3 3 3 2 2" xfId="20079" xr:uid="{9C5CBF5D-DAFB-47C4-B6F2-C6D8F3F1D56D}"/>
    <cellStyle name="Comma 2 2 6 3 3 3 2 2 2" xfId="27074" xr:uid="{ADEBE415-45CC-406C-A292-D55D92009789}"/>
    <cellStyle name="Comma 2 2 6 3 3 3 2 3" xfId="24319" xr:uid="{8693CD44-258E-4C61-9DFB-EF61093D4434}"/>
    <cellStyle name="Comma 2 2 6 3 3 3 3" xfId="14926" xr:uid="{A1F07C97-56F3-4E52-A078-13C747E68EEC}"/>
    <cellStyle name="Comma 2 2 6 3 3 3 3 2" xfId="25698" xr:uid="{952EBE25-FB62-4E84-9DD6-9491DAB3CDD4}"/>
    <cellStyle name="Comma 2 2 6 3 3 3 4" xfId="22881" xr:uid="{8D449793-C596-4200-AF25-93EAD9EBB960}"/>
    <cellStyle name="Comma 2 2 6 3 3 4" xfId="7073" xr:uid="{A11B56B3-E39C-4469-8537-E7D2A522A4D1}"/>
    <cellStyle name="Comma 2 2 6 3 3 4 2" xfId="17386" xr:uid="{CD42C699-69A9-4F60-B7E4-88CD3FBF2B57}"/>
    <cellStyle name="Comma 2 2 6 3 3 4 2 2" xfId="26354" xr:uid="{2544DE5A-69CE-41AC-B674-BA1BC4B96B4C}"/>
    <cellStyle name="Comma 2 2 6 3 3 4 3" xfId="23599" xr:uid="{D5843F88-1234-48DA-930E-D6929C3D9729}"/>
    <cellStyle name="Comma 2 2 6 3 3 5" xfId="12233" xr:uid="{D9BE2746-CD09-40E3-A94C-440FF9ED3E94}"/>
    <cellStyle name="Comma 2 2 6 3 3 5 2" xfId="24978" xr:uid="{335A1D40-4289-4CD3-AF55-3A656553381E}"/>
    <cellStyle name="Comma 2 2 6 3 3 6" xfId="22148" xr:uid="{784808AE-317A-490E-8FC1-1A9D005224B2}"/>
    <cellStyle name="Comma 2 2 6 3 4" xfId="2399" xr:uid="{E401978A-A1A5-4960-8921-DC1498885A04}"/>
    <cellStyle name="Comma 2 2 6 3 4 2" xfId="7762" xr:uid="{257C5177-FCFB-454A-A6FF-266196CFFF41}"/>
    <cellStyle name="Comma 2 2 6 3 4 2 2" xfId="18075" xr:uid="{2650983D-B949-4CF0-81DA-9AA6B97E6E75}"/>
    <cellStyle name="Comma 2 2 6 3 4 2 2 2" xfId="26530" xr:uid="{4752E932-E296-4D59-83B0-B39C18566086}"/>
    <cellStyle name="Comma 2 2 6 3 4 2 3" xfId="23775" xr:uid="{FE199C31-EAB9-4839-B97F-F92E5915DBE8}"/>
    <cellStyle name="Comma 2 2 6 3 4 3" xfId="12922" xr:uid="{9A448FE0-22A7-42A2-92E6-8CF6FF1EF0A6}"/>
    <cellStyle name="Comma 2 2 6 3 4 3 2" xfId="25154" xr:uid="{4416538F-D4E2-4B72-9E65-E8D8D88816FF}"/>
    <cellStyle name="Comma 2 2 6 3 4 4" xfId="22325" xr:uid="{753D7976-4791-42E2-8E55-C8AAF68ECFAF}"/>
    <cellStyle name="Comma 2 2 6 3 5" xfId="5344" xr:uid="{5FE0246B-8732-4EA4-A96C-AFD1F996514B}"/>
    <cellStyle name="Comma 2 2 6 3 5 2" xfId="10682" xr:uid="{4F07C55F-FDD7-4264-8375-73B9A0812E55}"/>
    <cellStyle name="Comma 2 2 6 3 5 2 2" xfId="20995" xr:uid="{4F7589C7-D7CF-4FA7-933C-EADAE1E4DAA2}"/>
    <cellStyle name="Comma 2 2 6 3 5 2 2 2" xfId="27312" xr:uid="{55CD6A65-3CD7-4656-9309-E141B7ABCFBB}"/>
    <cellStyle name="Comma 2 2 6 3 5 2 3" xfId="24557" xr:uid="{6975D1F6-85ED-498B-BFBC-0E3E35BE407C}"/>
    <cellStyle name="Comma 2 2 6 3 5 3" xfId="15842" xr:uid="{C5BD8F86-ECD0-4682-9317-0D16633128DA}"/>
    <cellStyle name="Comma 2 2 6 3 5 3 2" xfId="25936" xr:uid="{236300B3-D542-4024-82F5-F3D1E3A3E122}"/>
    <cellStyle name="Comma 2 2 6 3 5 4" xfId="23121" xr:uid="{4E741ED3-145C-435F-8D09-8CCAE5E741B2}"/>
    <cellStyle name="Comma 2 2 6 3 6" xfId="6274" xr:uid="{FB3D1194-F6C6-4BC6-AEAD-3F830634FE2A}"/>
    <cellStyle name="Comma 2 2 6 3 6 2" xfId="16587" xr:uid="{C9E502B7-44E9-497D-B15C-FD7014487ACE}"/>
    <cellStyle name="Comma 2 2 6 3 6 2 2" xfId="26135" xr:uid="{A5093CC7-BFAF-4755-864A-251D72FE1E5C}"/>
    <cellStyle name="Comma 2 2 6 3 6 3" xfId="23380" xr:uid="{1C2ADADB-F05A-46DD-A83F-8F4FFC5E46D8}"/>
    <cellStyle name="Comma 2 2 6 3 7" xfId="11434" xr:uid="{9C79D0AB-1039-4AC6-B9DD-E2565CF9FF3E}"/>
    <cellStyle name="Comma 2 2 6 3 7 2" xfId="24759" xr:uid="{CAC39376-78E9-4ECD-9C8A-2BFD50D50174}"/>
    <cellStyle name="Comma 2 2 6 3 8" xfId="21762" xr:uid="{D81C91E3-33A8-4741-91A7-D1508BBF93F6}"/>
    <cellStyle name="Comma 2 2 6 4" xfId="654" xr:uid="{6B5D3924-06E8-4243-9802-6DC779E42714}"/>
    <cellStyle name="Comma 2 2 6 4 2" xfId="1673" xr:uid="{D76ADDB4-1172-4665-A538-B81338D68D74}"/>
    <cellStyle name="Comma 2 2 6 4 2 2" xfId="3439" xr:uid="{6647DACA-6010-4D39-9919-E8E476B34ABD}"/>
    <cellStyle name="Comma 2 2 6 4 2 2 2" xfId="8792" xr:uid="{DB5BF37F-A56E-44F9-B135-FB08DAB80550}"/>
    <cellStyle name="Comma 2 2 6 4 2 2 2 2" xfId="19105" xr:uid="{B0D9E1EC-6FF0-463D-A6D2-9629CA7D1121}"/>
    <cellStyle name="Comma 2 2 6 4 2 2 2 2 2" xfId="26814" xr:uid="{D8C660D5-BFA2-4A81-B3A0-62CB08E57177}"/>
    <cellStyle name="Comma 2 2 6 4 2 2 2 3" xfId="24059" xr:uid="{452416DE-FD27-4CDF-871C-62932AAFAABC}"/>
    <cellStyle name="Comma 2 2 6 4 2 2 3" xfId="13952" xr:uid="{E86D7A82-A875-43B0-8C67-B9D122354430}"/>
    <cellStyle name="Comma 2 2 6 4 2 2 3 2" xfId="25438" xr:uid="{26786481-0F71-4A4F-999F-8B350E44CB6C}"/>
    <cellStyle name="Comma 2 2 6 4 2 2 4" xfId="22616" xr:uid="{E89890E2-CE56-4B3E-A708-B30B39E219DD}"/>
    <cellStyle name="Comma 2 2 6 4 2 3" xfId="4424" xr:uid="{E151E40E-A700-42BD-BF3D-DD92964FB9C1}"/>
    <cellStyle name="Comma 2 2 6 4 2 3 2" xfId="9768" xr:uid="{2F9C8BF3-45E5-4706-A4DE-A770291B347D}"/>
    <cellStyle name="Comma 2 2 6 4 2 3 2 2" xfId="20081" xr:uid="{2AA0467A-E236-4346-9319-415DE51519A1}"/>
    <cellStyle name="Comma 2 2 6 4 2 3 2 2 2" xfId="27076" xr:uid="{A8A288A5-7729-4862-83E5-EB6093F3FFE1}"/>
    <cellStyle name="Comma 2 2 6 4 2 3 2 3" xfId="24321" xr:uid="{705A6117-0C46-4C89-868C-BA12C64604CF}"/>
    <cellStyle name="Comma 2 2 6 4 2 3 3" xfId="14928" xr:uid="{B6CE4CC5-D213-421C-9BDC-99133FAD40AF}"/>
    <cellStyle name="Comma 2 2 6 4 2 3 3 2" xfId="25700" xr:uid="{88EDC91C-0CDE-48A9-AE7A-967167013D87}"/>
    <cellStyle name="Comma 2 2 6 4 2 3 4" xfId="22883" xr:uid="{C7D4C1F4-4B73-4EED-A9C8-BAE65996FB12}"/>
    <cellStyle name="Comma 2 2 6 4 2 4" xfId="7075" xr:uid="{4C81FB75-E38D-4703-A076-20F11C7F4EA9}"/>
    <cellStyle name="Comma 2 2 6 4 2 4 2" xfId="17388" xr:uid="{0521DB1E-2986-4D5E-9DC0-DC9ED142CA3C}"/>
    <cellStyle name="Comma 2 2 6 4 2 4 2 2" xfId="26356" xr:uid="{4DA83A88-02C2-410C-8302-65F38207FCC4}"/>
    <cellStyle name="Comma 2 2 6 4 2 4 3" xfId="23601" xr:uid="{E6794A26-C5C5-4032-96B7-AB5C1601A016}"/>
    <cellStyle name="Comma 2 2 6 4 2 5" xfId="12235" xr:uid="{32D61CF1-BFED-44D0-9571-0F248C99FCB5}"/>
    <cellStyle name="Comma 2 2 6 4 2 5 2" xfId="24980" xr:uid="{2ABD664A-64ED-4C41-9896-4F5FD924F7E8}"/>
    <cellStyle name="Comma 2 2 6 4 2 6" xfId="22150" xr:uid="{6FE72C6E-39C2-42B3-B630-042B5C0E070C}"/>
    <cellStyle name="Comma 2 2 6 4 3" xfId="2397" xr:uid="{0BA07CED-28B6-4D55-883B-0701B310B244}"/>
    <cellStyle name="Comma 2 2 6 4 3 2" xfId="7760" xr:uid="{28B7A40B-941A-44E0-AC95-1CDE1588B63C}"/>
    <cellStyle name="Comma 2 2 6 4 3 2 2" xfId="18073" xr:uid="{E36D5A3D-DCF9-413F-AE2F-D5FF408F758D}"/>
    <cellStyle name="Comma 2 2 6 4 3 2 2 2" xfId="26528" xr:uid="{C52CAC1E-2073-491F-8D4C-7B7B62ED8B59}"/>
    <cellStyle name="Comma 2 2 6 4 3 2 3" xfId="23773" xr:uid="{918BBB0A-CCE5-432C-BB01-74CF5C0C5660}"/>
    <cellStyle name="Comma 2 2 6 4 3 3" xfId="12920" xr:uid="{7D4C065A-8BC6-43CB-A203-0460FE133C58}"/>
    <cellStyle name="Comma 2 2 6 4 3 3 2" xfId="25152" xr:uid="{6B436F9D-7FB3-4D51-89EC-C9ECDECBEAD8}"/>
    <cellStyle name="Comma 2 2 6 4 3 4" xfId="22323" xr:uid="{4C428A70-F3A1-464D-88F4-5C41665BF05D}"/>
    <cellStyle name="Comma 2 2 6 4 4" xfId="5346" xr:uid="{F37ECE35-1A3A-4630-A577-D71EEAB612D6}"/>
    <cellStyle name="Comma 2 2 6 4 4 2" xfId="10684" xr:uid="{50015FBA-2174-44F1-A62D-EEB37C7B54C8}"/>
    <cellStyle name="Comma 2 2 6 4 4 2 2" xfId="20997" xr:uid="{9EF77D4C-09E7-437F-BA92-0B52A771F57D}"/>
    <cellStyle name="Comma 2 2 6 4 4 2 2 2" xfId="27314" xr:uid="{15930749-C362-49EE-B993-FD2C2360A429}"/>
    <cellStyle name="Comma 2 2 6 4 4 2 3" xfId="24559" xr:uid="{32549B81-8BE7-4DCB-9396-AF96BD59570D}"/>
    <cellStyle name="Comma 2 2 6 4 4 3" xfId="15844" xr:uid="{2002523A-B6E2-4988-BF9D-1E5F47528D4C}"/>
    <cellStyle name="Comma 2 2 6 4 4 3 2" xfId="25938" xr:uid="{4BE055B1-0351-4375-A440-F4A405DD0B11}"/>
    <cellStyle name="Comma 2 2 6 4 4 4" xfId="23123" xr:uid="{8D3F55DF-D375-42F3-B557-4CB630E9CD79}"/>
    <cellStyle name="Comma 2 2 6 4 5" xfId="6276" xr:uid="{AA9C74A6-C89C-415C-9134-90D8E43E0EEA}"/>
    <cellStyle name="Comma 2 2 6 4 5 2" xfId="16589" xr:uid="{D9CBCAA3-FDCB-4227-939B-EEA85FB772FB}"/>
    <cellStyle name="Comma 2 2 6 4 5 2 2" xfId="26137" xr:uid="{368FD949-9BB6-4DE5-A13B-6A2BE1489530}"/>
    <cellStyle name="Comma 2 2 6 4 5 3" xfId="23382" xr:uid="{2686D56F-6BC0-41A1-AC78-21737FD4D92F}"/>
    <cellStyle name="Comma 2 2 6 4 6" xfId="11436" xr:uid="{01CEC27A-63A0-4AF2-BB15-C507D670B936}"/>
    <cellStyle name="Comma 2 2 6 4 6 2" xfId="24761" xr:uid="{EC87264E-85A0-43FF-8124-9924CA7DC078}"/>
    <cellStyle name="Comma 2 2 6 4 7" xfId="21764" xr:uid="{791E1785-FEDC-46D5-AD33-7C57897041DA}"/>
    <cellStyle name="Comma 2 2 6 5" xfId="1668" xr:uid="{434A75C3-9368-4791-A0D3-F1F78BD8AB3F}"/>
    <cellStyle name="Comma 2 2 6 5 2" xfId="3434" xr:uid="{68EECEFB-5C4F-46DF-A549-C7301ACB0AB5}"/>
    <cellStyle name="Comma 2 2 6 5 2 2" xfId="8787" xr:uid="{93416D1A-05AD-450F-9DA1-6001EC09A451}"/>
    <cellStyle name="Comma 2 2 6 5 2 2 2" xfId="19100" xr:uid="{D45ED97B-7D03-4F07-9B7B-E495BD4ABAF6}"/>
    <cellStyle name="Comma 2 2 6 5 2 2 2 2" xfId="26809" xr:uid="{C9040619-DD9A-4FA1-8B7C-2821AD64E2CF}"/>
    <cellStyle name="Comma 2 2 6 5 2 2 3" xfId="24054" xr:uid="{4B946D56-1EB3-4354-8CA5-66296EDE9571}"/>
    <cellStyle name="Comma 2 2 6 5 2 3" xfId="13947" xr:uid="{738F1C5B-4042-409B-894C-266CDF49BA0A}"/>
    <cellStyle name="Comma 2 2 6 5 2 3 2" xfId="25433" xr:uid="{E8151967-FE13-4E86-8848-A91D013E4C44}"/>
    <cellStyle name="Comma 2 2 6 5 2 4" xfId="22611" xr:uid="{F89AF3DD-1C18-4265-8D30-4326F1589705}"/>
    <cellStyle name="Comma 2 2 6 5 3" xfId="4419" xr:uid="{5E333BCD-304A-46CB-8321-554E49411A66}"/>
    <cellStyle name="Comma 2 2 6 5 3 2" xfId="9763" xr:uid="{C17F375F-5A06-4CB2-A541-D77A1840DDED}"/>
    <cellStyle name="Comma 2 2 6 5 3 2 2" xfId="20076" xr:uid="{A696B1EB-72AC-4029-BA0F-D8731371407B}"/>
    <cellStyle name="Comma 2 2 6 5 3 2 2 2" xfId="27071" xr:uid="{A389AB99-392C-4CCD-BADA-14AECCC6FB39}"/>
    <cellStyle name="Comma 2 2 6 5 3 2 3" xfId="24316" xr:uid="{433113BB-AD18-4B47-BFE6-46DE8D4EFEA9}"/>
    <cellStyle name="Comma 2 2 6 5 3 3" xfId="14923" xr:uid="{235BDC1F-B348-4F4B-AD57-EDDF7C609E7D}"/>
    <cellStyle name="Comma 2 2 6 5 3 3 2" xfId="25695" xr:uid="{2D0FB952-667F-482E-B8FC-1C8937CFC0F7}"/>
    <cellStyle name="Comma 2 2 6 5 3 4" xfId="22878" xr:uid="{83527DC9-0AAE-4232-BD2E-A0B8C6DF84C4}"/>
    <cellStyle name="Comma 2 2 6 5 4" xfId="7070" xr:uid="{22A1FA61-2080-46AA-9830-9CF80B7717C4}"/>
    <cellStyle name="Comma 2 2 6 5 4 2" xfId="17383" xr:uid="{24C374CE-4961-47F8-ACD3-0E32CE4F18B5}"/>
    <cellStyle name="Comma 2 2 6 5 4 2 2" xfId="26351" xr:uid="{FE5E2B9B-7E66-4AFD-AF2B-F4514DBE7BAD}"/>
    <cellStyle name="Comma 2 2 6 5 4 3" xfId="23596" xr:uid="{243BBB9E-0A5C-4CE0-B467-F56FE5A541D6}"/>
    <cellStyle name="Comma 2 2 6 5 5" xfId="12230" xr:uid="{C6BA518A-1FE4-49D1-A0DF-2E278F56E663}"/>
    <cellStyle name="Comma 2 2 6 5 5 2" xfId="24975" xr:uid="{1BCBFF33-1778-4300-AE91-1DB33F0C9B6D}"/>
    <cellStyle name="Comma 2 2 6 5 6" xfId="22145" xr:uid="{85181D7E-3937-4A7A-AE66-5AF5F2BF4CA9}"/>
    <cellStyle name="Comma 2 2 6 6" xfId="2402" xr:uid="{7198AE7E-E951-459D-9685-60F02ACA8128}"/>
    <cellStyle name="Comma 2 2 6 6 2" xfId="7765" xr:uid="{03BA5060-CD44-4180-9BC7-2C27A4D78004}"/>
    <cellStyle name="Comma 2 2 6 6 2 2" xfId="18078" xr:uid="{8B50FFAD-5757-4E83-87FB-E7BE815A6B42}"/>
    <cellStyle name="Comma 2 2 6 6 2 2 2" xfId="26533" xr:uid="{70AC3CCE-8310-4E99-8772-667D4154B2CC}"/>
    <cellStyle name="Comma 2 2 6 6 2 3" xfId="23778" xr:uid="{89483F87-AE74-4DE2-B3EE-E3277FE048D4}"/>
    <cellStyle name="Comma 2 2 6 6 3" xfId="12925" xr:uid="{A12BC1ED-C375-4C78-AE46-37FC2D5537FC}"/>
    <cellStyle name="Comma 2 2 6 6 3 2" xfId="25157" xr:uid="{BA668C63-C8C3-4B45-AD7E-96CFF09FBF70}"/>
    <cellStyle name="Comma 2 2 6 6 4" xfId="22328" xr:uid="{E1CA1977-07DA-4E6F-B600-77A64D658237}"/>
    <cellStyle name="Comma 2 2 6 7" xfId="5189" xr:uid="{B6550F45-7456-4A2B-BEF4-F5B11A7D21D4}"/>
    <cellStyle name="Comma 2 2 6 7 2" xfId="10527" xr:uid="{49E0579C-5D43-4930-AA19-E27D8E5787D5}"/>
    <cellStyle name="Comma 2 2 6 7 2 2" xfId="20840" xr:uid="{74EAFF42-08EC-42CE-886C-99891EC300A7}"/>
    <cellStyle name="Comma 2 2 6 7 2 2 2" xfId="27242" xr:uid="{1BE124A0-9DA3-43B2-825F-C1A4E3CD051A}"/>
    <cellStyle name="Comma 2 2 6 7 2 3" xfId="24487" xr:uid="{D363EBD8-AF74-4E94-BDF7-B5586BBFC6A2}"/>
    <cellStyle name="Comma 2 2 6 7 3" xfId="15687" xr:uid="{C2B93D3A-61B8-477E-9ED6-F05A390C03EA}"/>
    <cellStyle name="Comma 2 2 6 7 3 2" xfId="25866" xr:uid="{B488305F-874B-4F8F-A3B9-244FF7314427}"/>
    <cellStyle name="Comma 2 2 6 7 4" xfId="23051" xr:uid="{9AB66AFD-9291-4118-9151-04CC3CF2ADA5}"/>
    <cellStyle name="Comma 2 2 6 8" xfId="6119" xr:uid="{58160E24-949B-4044-8868-239C4738B6EB}"/>
    <cellStyle name="Comma 2 2 6 8 2" xfId="16432" xr:uid="{132E3828-FE46-4721-8F5A-B2E9906A6901}"/>
    <cellStyle name="Comma 2 2 6 8 2 2" xfId="26065" xr:uid="{E65458B5-4E5D-4BCB-A80F-34C2E5D34DEC}"/>
    <cellStyle name="Comma 2 2 6 8 3" xfId="23310" xr:uid="{C710FDC4-1A56-4937-B243-2716AC177DDA}"/>
    <cellStyle name="Comma 2 2 6 9" xfId="11279" xr:uid="{D0A30FF0-1F65-423E-9689-310A1B5BE538}"/>
    <cellStyle name="Comma 2 2 6 9 2" xfId="24689" xr:uid="{101A7429-A675-43AD-9ACE-9F2C80192AE2}"/>
    <cellStyle name="Comma 2 2 7" xfId="655" xr:uid="{3F85D85F-6F32-4A87-A0D4-9964EE6A0126}"/>
    <cellStyle name="Comma 2 2 7 2" xfId="656" xr:uid="{51D1078C-3C49-47F6-BBA4-8209CA5983B3}"/>
    <cellStyle name="Comma 2 2 7 2 2" xfId="1675" xr:uid="{AE39A8D7-C235-4EAE-8573-7D219D71C68A}"/>
    <cellStyle name="Comma 2 2 7 2 2 2" xfId="3441" xr:uid="{8572E900-5542-4638-89B4-C0CCEC03D084}"/>
    <cellStyle name="Comma 2 2 7 2 2 2 2" xfId="8794" xr:uid="{DDFCEA91-856E-4119-954D-B2DB63DF2DF0}"/>
    <cellStyle name="Comma 2 2 7 2 2 2 2 2" xfId="19107" xr:uid="{7EB94F5B-88F0-4380-94FD-5D277FD34B5A}"/>
    <cellStyle name="Comma 2 2 7 2 2 2 2 2 2" xfId="26816" xr:uid="{93EFCBF7-CB5B-413E-AC02-20BAD405196F}"/>
    <cellStyle name="Comma 2 2 7 2 2 2 2 3" xfId="24061" xr:uid="{CD9C7136-D6F7-45C9-8600-57F14720FC53}"/>
    <cellStyle name="Comma 2 2 7 2 2 2 3" xfId="13954" xr:uid="{BAE76D14-33DC-4FC2-9137-196201B8858B}"/>
    <cellStyle name="Comma 2 2 7 2 2 2 3 2" xfId="25440" xr:uid="{4A4AB5D7-A3FC-45B2-98C3-67169FCF4E3F}"/>
    <cellStyle name="Comma 2 2 7 2 2 2 4" xfId="22618" xr:uid="{6B6A5CA9-4EA1-4FA3-A2C2-95BB2FFC007C}"/>
    <cellStyle name="Comma 2 2 7 2 2 3" xfId="4426" xr:uid="{A259AF97-C1A7-4672-8069-D9E1D8D63AEC}"/>
    <cellStyle name="Comma 2 2 7 2 2 3 2" xfId="9770" xr:uid="{0D340596-095F-4B3D-8F9C-72D95DF4B110}"/>
    <cellStyle name="Comma 2 2 7 2 2 3 2 2" xfId="20083" xr:uid="{DEEC126B-BD2C-41A9-925B-32569D5369E3}"/>
    <cellStyle name="Comma 2 2 7 2 2 3 2 2 2" xfId="27078" xr:uid="{4655BDD3-85E0-4F21-9FA8-C6E2A3FDB9E4}"/>
    <cellStyle name="Comma 2 2 7 2 2 3 2 3" xfId="24323" xr:uid="{A6F9897B-BE5A-43D0-80E7-CEE0DE48B9F8}"/>
    <cellStyle name="Comma 2 2 7 2 2 3 3" xfId="14930" xr:uid="{54E69745-2D36-42E4-B6CA-5B7ED86C126D}"/>
    <cellStyle name="Comma 2 2 7 2 2 3 3 2" xfId="25702" xr:uid="{492F34E7-29DA-4936-BFA4-878367A1765B}"/>
    <cellStyle name="Comma 2 2 7 2 2 3 4" xfId="22885" xr:uid="{CDACE8E3-8B31-46DC-80AF-EB652A45E0E1}"/>
    <cellStyle name="Comma 2 2 7 2 2 4" xfId="7077" xr:uid="{177C61D4-C8D0-4014-AC95-11DF08DD0F3D}"/>
    <cellStyle name="Comma 2 2 7 2 2 4 2" xfId="17390" xr:uid="{5A5F9225-8610-4454-8C06-7FFDF2D6DCEB}"/>
    <cellStyle name="Comma 2 2 7 2 2 4 2 2" xfId="26358" xr:uid="{1531C6B5-EA0B-477D-A23A-93E59AC77201}"/>
    <cellStyle name="Comma 2 2 7 2 2 4 3" xfId="23603" xr:uid="{5BC10040-7D20-4D0A-8F70-F66892932D40}"/>
    <cellStyle name="Comma 2 2 7 2 2 5" xfId="12237" xr:uid="{D6DEAAF2-5C07-428C-8C39-3EBC9DCFA8CB}"/>
    <cellStyle name="Comma 2 2 7 2 2 5 2" xfId="24982" xr:uid="{76AD387B-A3F9-47F2-B63A-75D845D9A826}"/>
    <cellStyle name="Comma 2 2 7 2 2 6" xfId="22152" xr:uid="{D4EC6A83-87B3-4340-AE35-B7F62631EA57}"/>
    <cellStyle name="Comma 2 2 7 2 3" xfId="2395" xr:uid="{DD8D86EB-379B-4F78-AAA5-7F8423BF038A}"/>
    <cellStyle name="Comma 2 2 7 2 3 2" xfId="7758" xr:uid="{94C86DF5-1F20-49C7-8263-7B3C640DF721}"/>
    <cellStyle name="Comma 2 2 7 2 3 2 2" xfId="18071" xr:uid="{2DF519EC-0065-4D57-8388-C32E6E6218ED}"/>
    <cellStyle name="Comma 2 2 7 2 3 2 2 2" xfId="26526" xr:uid="{70213B8C-BAD8-4493-868B-9E1EB6276C5B}"/>
    <cellStyle name="Comma 2 2 7 2 3 2 3" xfId="23771" xr:uid="{7D159D30-D0FD-4CF8-A280-ED4F1859727D}"/>
    <cellStyle name="Comma 2 2 7 2 3 3" xfId="12918" xr:uid="{8809CD01-5261-4E34-A09A-3A5DB999E1B2}"/>
    <cellStyle name="Comma 2 2 7 2 3 3 2" xfId="25150" xr:uid="{8203DA58-0E9F-4E2F-B6A4-4274FD121038}"/>
    <cellStyle name="Comma 2 2 7 2 3 4" xfId="22321" xr:uid="{F9CE6C59-1805-4A96-A784-FDC80F6BE19E}"/>
    <cellStyle name="Comma 2 2 7 2 4" xfId="5348" xr:uid="{A354B3CA-EE94-43F2-AED0-47F89E372A5C}"/>
    <cellStyle name="Comma 2 2 7 2 4 2" xfId="10686" xr:uid="{15DE03FB-3493-42AD-9E61-67907C58223D}"/>
    <cellStyle name="Comma 2 2 7 2 4 2 2" xfId="20999" xr:uid="{B43D27D9-C37C-4FFC-BF53-98EEC536E931}"/>
    <cellStyle name="Comma 2 2 7 2 4 2 2 2" xfId="27316" xr:uid="{C8B88C88-D3E8-4659-AEE1-605787DB8EB3}"/>
    <cellStyle name="Comma 2 2 7 2 4 2 3" xfId="24561" xr:uid="{7D975D3E-9451-4370-A3B6-101A631616D5}"/>
    <cellStyle name="Comma 2 2 7 2 4 3" xfId="15846" xr:uid="{D1BFDE59-4373-46FE-96A3-A4C290481106}"/>
    <cellStyle name="Comma 2 2 7 2 4 3 2" xfId="25940" xr:uid="{51B617F0-3195-4047-817D-056CB2E31287}"/>
    <cellStyle name="Comma 2 2 7 2 4 4" xfId="23125" xr:uid="{889107A4-45CC-470E-AF25-167A38251495}"/>
    <cellStyle name="Comma 2 2 7 2 5" xfId="6278" xr:uid="{60BE688A-E733-4389-AD20-89C7837F5317}"/>
    <cellStyle name="Comma 2 2 7 2 5 2" xfId="16591" xr:uid="{2BA24E62-B2E5-42BB-B78D-ABEE39F9D282}"/>
    <cellStyle name="Comma 2 2 7 2 5 2 2" xfId="26139" xr:uid="{647C1A8A-D83E-4491-A83E-3268B02AFD10}"/>
    <cellStyle name="Comma 2 2 7 2 5 3" xfId="23384" xr:uid="{2EEF559E-6F4E-4EF4-B400-0D43361383A7}"/>
    <cellStyle name="Comma 2 2 7 2 6" xfId="11438" xr:uid="{85D31A69-D034-409A-ACCF-500FC89149BF}"/>
    <cellStyle name="Comma 2 2 7 2 6 2" xfId="24763" xr:uid="{2E971E01-7CE0-4258-8F6B-6A0BA2B040B6}"/>
    <cellStyle name="Comma 2 2 7 2 7" xfId="21766" xr:uid="{475DA6E5-7627-457E-BC7A-8D25D94866BB}"/>
    <cellStyle name="Comma 2 2 7 3" xfId="1674" xr:uid="{DA4B3245-3358-41EF-8274-8A047850E575}"/>
    <cellStyle name="Comma 2 2 7 3 2" xfId="3440" xr:uid="{1E5E16FE-131E-428F-AA78-6C9E8DEF68E5}"/>
    <cellStyle name="Comma 2 2 7 3 2 2" xfId="8793" xr:uid="{BAD540EE-C652-4152-9C88-67521D069D63}"/>
    <cellStyle name="Comma 2 2 7 3 2 2 2" xfId="19106" xr:uid="{3C89B2A3-E8B5-4B91-BA1B-EAC42D9B8D3D}"/>
    <cellStyle name="Comma 2 2 7 3 2 2 2 2" xfId="26815" xr:uid="{33CB68CF-D1C7-4E4E-8C2C-2C67C67D5421}"/>
    <cellStyle name="Comma 2 2 7 3 2 2 3" xfId="24060" xr:uid="{7F41ACB5-4260-430B-82B2-265FE2C73F25}"/>
    <cellStyle name="Comma 2 2 7 3 2 3" xfId="13953" xr:uid="{C9793C9B-3AF6-4BBB-83DA-BE76E32385AC}"/>
    <cellStyle name="Comma 2 2 7 3 2 3 2" xfId="25439" xr:uid="{DD520349-6858-4717-9744-6B593ACE50E1}"/>
    <cellStyle name="Comma 2 2 7 3 2 4" xfId="22617" xr:uid="{9C1C5083-D668-450A-93B7-5E61E3AC2982}"/>
    <cellStyle name="Comma 2 2 7 3 3" xfId="4425" xr:uid="{0D41EF88-A267-4F72-A12C-CF71A69D1C9A}"/>
    <cellStyle name="Comma 2 2 7 3 3 2" xfId="9769" xr:uid="{F016333E-F06E-46D6-85D4-92CA51F29C34}"/>
    <cellStyle name="Comma 2 2 7 3 3 2 2" xfId="20082" xr:uid="{E4EDA3B8-4A04-403A-A84D-25C643C7F51B}"/>
    <cellStyle name="Comma 2 2 7 3 3 2 2 2" xfId="27077" xr:uid="{722BFABB-C625-40FF-96D0-9989FD42E549}"/>
    <cellStyle name="Comma 2 2 7 3 3 2 3" xfId="24322" xr:uid="{8B72B55A-5A48-47EB-B1A6-C0EBF58E9589}"/>
    <cellStyle name="Comma 2 2 7 3 3 3" xfId="14929" xr:uid="{DA7E7D4B-8E26-414F-B1BB-9A4406567608}"/>
    <cellStyle name="Comma 2 2 7 3 3 3 2" xfId="25701" xr:uid="{EE728F03-1ED1-46EA-AC0B-5EF9061EDDAE}"/>
    <cellStyle name="Comma 2 2 7 3 3 4" xfId="22884" xr:uid="{6703EF30-68C5-4AC8-AACC-0E3EDCF9F1C5}"/>
    <cellStyle name="Comma 2 2 7 3 4" xfId="7076" xr:uid="{20CBE1BA-EC82-47DD-96CC-C8FE48D38E33}"/>
    <cellStyle name="Comma 2 2 7 3 4 2" xfId="17389" xr:uid="{61C6942C-5A04-40A0-81BA-C565FADB0112}"/>
    <cellStyle name="Comma 2 2 7 3 4 2 2" xfId="26357" xr:uid="{B13CE76C-FFFB-48B0-A09D-82A15F5A0CF0}"/>
    <cellStyle name="Comma 2 2 7 3 4 3" xfId="23602" xr:uid="{48E4FE51-FECE-4D20-A6DA-A95DF783AE3E}"/>
    <cellStyle name="Comma 2 2 7 3 5" xfId="12236" xr:uid="{5FC3788F-9CF7-4DD3-84FD-E56232639977}"/>
    <cellStyle name="Comma 2 2 7 3 5 2" xfId="24981" xr:uid="{3A91E329-B801-407F-98E7-32908AC79CAE}"/>
    <cellStyle name="Comma 2 2 7 3 6" xfId="22151" xr:uid="{CB288D2D-056E-40C0-9FA4-E1EE039FAB0D}"/>
    <cellStyle name="Comma 2 2 7 4" xfId="2396" xr:uid="{D660DDA8-F3A2-4F8E-9494-E8E0144AB83B}"/>
    <cellStyle name="Comma 2 2 7 4 2" xfId="7759" xr:uid="{B1FC0B65-1076-4816-B4D5-65B8DCF18AC1}"/>
    <cellStyle name="Comma 2 2 7 4 2 2" xfId="18072" xr:uid="{73F80BE9-063A-4D2F-B93F-BFCE3AEF02C9}"/>
    <cellStyle name="Comma 2 2 7 4 2 2 2" xfId="26527" xr:uid="{92F07288-1719-46DC-8763-B87F6DCE0798}"/>
    <cellStyle name="Comma 2 2 7 4 2 3" xfId="23772" xr:uid="{16DBF7B5-65C2-401C-8D7F-DBC68B1A5F01}"/>
    <cellStyle name="Comma 2 2 7 4 3" xfId="12919" xr:uid="{659D02D3-60B9-4931-A1B8-243F406A7FCD}"/>
    <cellStyle name="Comma 2 2 7 4 3 2" xfId="25151" xr:uid="{7CFAFCD1-752C-4731-9DFB-298AF98EC396}"/>
    <cellStyle name="Comma 2 2 7 4 4" xfId="22322" xr:uid="{87BF95DB-4C4D-4B68-B916-C759FF8FD478}"/>
    <cellStyle name="Comma 2 2 7 5" xfId="5347" xr:uid="{5423A3F3-3D6A-4468-89C5-9836DE292D86}"/>
    <cellStyle name="Comma 2 2 7 5 2" xfId="10685" xr:uid="{FFD6B932-04B6-42E3-AFB0-60A95A3AF891}"/>
    <cellStyle name="Comma 2 2 7 5 2 2" xfId="20998" xr:uid="{71590B5E-8F56-4F6D-A5F6-B99AB50D045B}"/>
    <cellStyle name="Comma 2 2 7 5 2 2 2" xfId="27315" xr:uid="{B2690C3E-2B0C-426A-B2BA-626FC33F2954}"/>
    <cellStyle name="Comma 2 2 7 5 2 3" xfId="24560" xr:uid="{98C6EBBD-15DB-417F-8E34-4D2A6483EDA9}"/>
    <cellStyle name="Comma 2 2 7 5 3" xfId="15845" xr:uid="{14176142-E8D6-410C-A677-64ADD223C1F6}"/>
    <cellStyle name="Comma 2 2 7 5 3 2" xfId="25939" xr:uid="{2BB4436E-36A4-43A5-9EF1-3AB2D4C127FF}"/>
    <cellStyle name="Comma 2 2 7 5 4" xfId="23124" xr:uid="{A411BB96-B271-4652-B055-8C699DC4F509}"/>
    <cellStyle name="Comma 2 2 7 6" xfId="6277" xr:uid="{FAE52012-B36B-4122-BBD2-094DFB321E30}"/>
    <cellStyle name="Comma 2 2 7 6 2" xfId="16590" xr:uid="{1815456B-9B7B-4BD8-AE00-DC47383133FB}"/>
    <cellStyle name="Comma 2 2 7 6 2 2" xfId="26138" xr:uid="{DF5F52B5-0CAE-46FF-8040-C9F85B6DDBCE}"/>
    <cellStyle name="Comma 2 2 7 6 3" xfId="23383" xr:uid="{090FC0D2-B8E5-441C-B836-1ED02BC89F63}"/>
    <cellStyle name="Comma 2 2 7 7" xfId="11437" xr:uid="{C5B60BB0-19FE-404A-A51F-B5A7F7725846}"/>
    <cellStyle name="Comma 2 2 7 7 2" xfId="24762" xr:uid="{97A66546-0CDD-4334-8B4D-3FEBF2D01F52}"/>
    <cellStyle name="Comma 2 2 7 8" xfId="21765" xr:uid="{B297364E-2833-4734-A0AF-A2003C62BC99}"/>
    <cellStyle name="Comma 2 2 8" xfId="657" xr:uid="{E742A55D-5525-4487-8FA2-E839E326E5E0}"/>
    <cellStyle name="Comma 2 2 8 2" xfId="658" xr:uid="{BE4A3BA8-5604-41A5-95A2-4968DC429CF4}"/>
    <cellStyle name="Comma 2 2 8 2 2" xfId="1677" xr:uid="{3E8076EA-B325-48C7-9CF0-54F5A0A0F1B5}"/>
    <cellStyle name="Comma 2 2 8 2 2 2" xfId="3443" xr:uid="{77A57C22-D47B-411D-9DDA-B24A5EECE5D3}"/>
    <cellStyle name="Comma 2 2 8 2 2 2 2" xfId="8796" xr:uid="{DD000467-87B1-4371-AD9A-ACF6CA8879B7}"/>
    <cellStyle name="Comma 2 2 8 2 2 2 2 2" xfId="19109" xr:uid="{A9164A15-4536-40C5-8D42-C638C269276F}"/>
    <cellStyle name="Comma 2 2 8 2 2 2 2 2 2" xfId="26818" xr:uid="{6705CE86-0C5E-44D2-B8E9-72856E25BE99}"/>
    <cellStyle name="Comma 2 2 8 2 2 2 2 3" xfId="24063" xr:uid="{060F909B-2033-492D-8013-38FA5B9B3A18}"/>
    <cellStyle name="Comma 2 2 8 2 2 2 3" xfId="13956" xr:uid="{8F0AFD08-C3C1-4EE1-ACC5-A6A0DCD9132B}"/>
    <cellStyle name="Comma 2 2 8 2 2 2 3 2" xfId="25442" xr:uid="{F337ED7B-DFCC-41BD-9B07-84B16C83F250}"/>
    <cellStyle name="Comma 2 2 8 2 2 2 4" xfId="22620" xr:uid="{D9C1A850-2ECA-4681-83F3-5791DB619807}"/>
    <cellStyle name="Comma 2 2 8 2 2 3" xfId="4428" xr:uid="{FA26C1CF-9C81-4B6B-B6F5-15EB55E19795}"/>
    <cellStyle name="Comma 2 2 8 2 2 3 2" xfId="9772" xr:uid="{FE8484A2-6AA8-4E32-8FCF-64CE0D3E9110}"/>
    <cellStyle name="Comma 2 2 8 2 2 3 2 2" xfId="20085" xr:uid="{3E6A32DC-2DF9-492F-BF2B-4D57D7EDF798}"/>
    <cellStyle name="Comma 2 2 8 2 2 3 2 2 2" xfId="27080" xr:uid="{AB842C9D-DDFB-489D-BC47-B8F6B8729BC0}"/>
    <cellStyle name="Comma 2 2 8 2 2 3 2 3" xfId="24325" xr:uid="{39E40375-4D46-443F-9338-AB2D2E7A06CE}"/>
    <cellStyle name="Comma 2 2 8 2 2 3 3" xfId="14932" xr:uid="{4BD2C24E-4F55-40A5-BA95-74A08A069503}"/>
    <cellStyle name="Comma 2 2 8 2 2 3 3 2" xfId="25704" xr:uid="{54316119-27E2-41F7-B28C-60FA5F9E13FF}"/>
    <cellStyle name="Comma 2 2 8 2 2 3 4" xfId="22887" xr:uid="{9A1D198B-ACDA-4995-A46A-DD4DA6E9145A}"/>
    <cellStyle name="Comma 2 2 8 2 2 4" xfId="7079" xr:uid="{9310E2E5-7B96-4CE4-BA48-18899DA8A396}"/>
    <cellStyle name="Comma 2 2 8 2 2 4 2" xfId="17392" xr:uid="{9249BB64-E8FB-4ADC-AC83-2A200BBE1F76}"/>
    <cellStyle name="Comma 2 2 8 2 2 4 2 2" xfId="26360" xr:uid="{6D1A8817-0130-48B6-9D4D-B7D726D328B4}"/>
    <cellStyle name="Comma 2 2 8 2 2 4 3" xfId="23605" xr:uid="{42DA78FF-52F6-48C5-840D-A3B05898CB3F}"/>
    <cellStyle name="Comma 2 2 8 2 2 5" xfId="12239" xr:uid="{2C35E415-84EE-4DE7-AAE7-4B0C4AC5389D}"/>
    <cellStyle name="Comma 2 2 8 2 2 5 2" xfId="24984" xr:uid="{ABA85AB2-3BE8-4DE4-B335-46639003A58C}"/>
    <cellStyle name="Comma 2 2 8 2 2 6" xfId="22154" xr:uid="{68DCEA48-B40D-4BFD-9C31-F99948490FAC}"/>
    <cellStyle name="Comma 2 2 8 2 3" xfId="2393" xr:uid="{5EA3E9DB-51D5-4AB5-8AA9-0882C658F36D}"/>
    <cellStyle name="Comma 2 2 8 2 3 2" xfId="7756" xr:uid="{AE3039CA-3936-4C83-8BC2-C21165130C97}"/>
    <cellStyle name="Comma 2 2 8 2 3 2 2" xfId="18069" xr:uid="{34B9A73F-9A51-4B04-9C6C-C9ED370933D7}"/>
    <cellStyle name="Comma 2 2 8 2 3 2 2 2" xfId="26524" xr:uid="{674B068B-2814-45A6-B862-669E515F82B0}"/>
    <cellStyle name="Comma 2 2 8 2 3 2 3" xfId="23769" xr:uid="{53D4B00C-DEE2-469B-BE70-C26C981C7877}"/>
    <cellStyle name="Comma 2 2 8 2 3 3" xfId="12916" xr:uid="{31748E0F-A7D6-4E20-A064-F5E45546C440}"/>
    <cellStyle name="Comma 2 2 8 2 3 3 2" xfId="25148" xr:uid="{0DB72EB4-F5B5-4714-88B4-84D30F778266}"/>
    <cellStyle name="Comma 2 2 8 2 3 4" xfId="22319" xr:uid="{BE8FD383-378A-41E3-841E-F5CED63D0053}"/>
    <cellStyle name="Comma 2 2 8 2 4" xfId="5350" xr:uid="{DD9FE548-0155-44D3-B6A8-BDD02790B757}"/>
    <cellStyle name="Comma 2 2 8 2 4 2" xfId="10688" xr:uid="{06E4BB8B-A421-4745-8ACF-4BBBF398C4A5}"/>
    <cellStyle name="Comma 2 2 8 2 4 2 2" xfId="21001" xr:uid="{0ADA141B-4919-4CD9-BA3C-31EDA8BE2840}"/>
    <cellStyle name="Comma 2 2 8 2 4 2 2 2" xfId="27318" xr:uid="{180B88CA-10A1-451D-B129-F13EC570E757}"/>
    <cellStyle name="Comma 2 2 8 2 4 2 3" xfId="24563" xr:uid="{048F5898-716E-4FE0-8BBC-69C75A669010}"/>
    <cellStyle name="Comma 2 2 8 2 4 3" xfId="15848" xr:uid="{ABBE6915-2850-4294-AE86-55C2DD7B1C3A}"/>
    <cellStyle name="Comma 2 2 8 2 4 3 2" xfId="25942" xr:uid="{4E84F543-A745-4ABE-90E3-171B9D0BB736}"/>
    <cellStyle name="Comma 2 2 8 2 4 4" xfId="23127" xr:uid="{523AFF40-58CE-45F0-B3D2-88853FBFB24B}"/>
    <cellStyle name="Comma 2 2 8 2 5" xfId="6280" xr:uid="{240BEE17-5989-4C64-B1DE-36D88F1AF3A9}"/>
    <cellStyle name="Comma 2 2 8 2 5 2" xfId="16593" xr:uid="{B7921B10-0D7B-4743-A442-0A17DB4D2E95}"/>
    <cellStyle name="Comma 2 2 8 2 5 2 2" xfId="26141" xr:uid="{20116FA1-F608-4E30-A069-D4B4D582FE50}"/>
    <cellStyle name="Comma 2 2 8 2 5 3" xfId="23386" xr:uid="{A3413C15-8D68-42E0-A0F5-1267F37B774A}"/>
    <cellStyle name="Comma 2 2 8 2 6" xfId="11440" xr:uid="{9635487D-F533-4858-8349-062BA72CD781}"/>
    <cellStyle name="Comma 2 2 8 2 6 2" xfId="24765" xr:uid="{C57CB817-FE50-4082-8960-4FB803EA6676}"/>
    <cellStyle name="Comma 2 2 8 2 7" xfId="21768" xr:uid="{DDDB339F-86E0-4E31-B498-5D51BB6EF46C}"/>
    <cellStyle name="Comma 2 2 8 3" xfId="1676" xr:uid="{6663423E-54CE-4EDD-85CA-95C160CFFA57}"/>
    <cellStyle name="Comma 2 2 8 3 2" xfId="3442" xr:uid="{3B63CD4F-2DD7-4E6A-94F8-EC18615FCC53}"/>
    <cellStyle name="Comma 2 2 8 3 2 2" xfId="8795" xr:uid="{020D919A-4F22-436A-AFD5-31E4E2AD57A0}"/>
    <cellStyle name="Comma 2 2 8 3 2 2 2" xfId="19108" xr:uid="{A2865F1F-3A52-4F1A-A134-08C1381F73B6}"/>
    <cellStyle name="Comma 2 2 8 3 2 2 2 2" xfId="26817" xr:uid="{68E2C72A-05AD-4293-AF17-622C6B3ADC84}"/>
    <cellStyle name="Comma 2 2 8 3 2 2 3" xfId="24062" xr:uid="{DE95E6F0-FC9B-4D83-AC01-06F3CB8F8A17}"/>
    <cellStyle name="Comma 2 2 8 3 2 3" xfId="13955" xr:uid="{3DC5387F-1ED1-4D6B-AC59-F24486FD4D73}"/>
    <cellStyle name="Comma 2 2 8 3 2 3 2" xfId="25441" xr:uid="{3D51A9C2-C3A4-40C4-825E-E5152A40980E}"/>
    <cellStyle name="Comma 2 2 8 3 2 4" xfId="22619" xr:uid="{4D5094AA-BC9B-498A-B583-0E727BF7F4F0}"/>
    <cellStyle name="Comma 2 2 8 3 3" xfId="4427" xr:uid="{FCEBA710-8561-434F-AC08-0A3D1D2C22AA}"/>
    <cellStyle name="Comma 2 2 8 3 3 2" xfId="9771" xr:uid="{1E363552-A40E-41BD-AC4F-EF0F2EBAF722}"/>
    <cellStyle name="Comma 2 2 8 3 3 2 2" xfId="20084" xr:uid="{DEC1A7F3-8023-4BA8-B448-B83014B611E5}"/>
    <cellStyle name="Comma 2 2 8 3 3 2 2 2" xfId="27079" xr:uid="{9E01B998-59C4-48C8-93E5-6DA318094A37}"/>
    <cellStyle name="Comma 2 2 8 3 3 2 3" xfId="24324" xr:uid="{D9B1B624-D620-4844-983B-C2A2B9DD4915}"/>
    <cellStyle name="Comma 2 2 8 3 3 3" xfId="14931" xr:uid="{A4C2E9B1-3CFA-49A8-8710-2A441925A1E5}"/>
    <cellStyle name="Comma 2 2 8 3 3 3 2" xfId="25703" xr:uid="{EEB510AA-FCCC-42E8-9594-44E6D1C7088E}"/>
    <cellStyle name="Comma 2 2 8 3 3 4" xfId="22886" xr:uid="{8DB5D12D-FE9C-463C-A350-56D1125DBA73}"/>
    <cellStyle name="Comma 2 2 8 3 4" xfId="7078" xr:uid="{DE3C4D30-A46C-49C5-BF02-B43FE1B25F37}"/>
    <cellStyle name="Comma 2 2 8 3 4 2" xfId="17391" xr:uid="{A6AF5127-2A40-4CCF-B612-17AE029F3E96}"/>
    <cellStyle name="Comma 2 2 8 3 4 2 2" xfId="26359" xr:uid="{582F0A0A-CB42-4240-8A75-777FD3CFBD6E}"/>
    <cellStyle name="Comma 2 2 8 3 4 3" xfId="23604" xr:uid="{61632792-2518-435D-85D6-1DE801181026}"/>
    <cellStyle name="Comma 2 2 8 3 5" xfId="12238" xr:uid="{8D6EEA0F-1ECB-49EB-B548-6F5E4FA42A08}"/>
    <cellStyle name="Comma 2 2 8 3 5 2" xfId="24983" xr:uid="{9F7FC547-808F-48F2-85F1-66ADB2652F22}"/>
    <cellStyle name="Comma 2 2 8 3 6" xfId="22153" xr:uid="{B9F3ECFF-DBD7-46CD-B3A3-AABE44364543}"/>
    <cellStyle name="Comma 2 2 8 4" xfId="2394" xr:uid="{24C73AAA-4557-47BA-9E74-A0B177B8C776}"/>
    <cellStyle name="Comma 2 2 8 4 2" xfId="7757" xr:uid="{697303F0-B592-4B95-882F-DDC587F833B9}"/>
    <cellStyle name="Comma 2 2 8 4 2 2" xfId="18070" xr:uid="{8D4501BA-84E9-4BA5-BE28-FABCFF465BFE}"/>
    <cellStyle name="Comma 2 2 8 4 2 2 2" xfId="26525" xr:uid="{D540F00C-FB12-45B9-A86D-BE72661B6107}"/>
    <cellStyle name="Comma 2 2 8 4 2 3" xfId="23770" xr:uid="{D6C012FF-6316-457C-A5DB-3E1ED236AEA0}"/>
    <cellStyle name="Comma 2 2 8 4 3" xfId="12917" xr:uid="{5C83AE35-DF4C-4F27-94FF-728F1B197E7E}"/>
    <cellStyle name="Comma 2 2 8 4 3 2" xfId="25149" xr:uid="{BCEEDBAE-F51D-4957-A9E4-401942630549}"/>
    <cellStyle name="Comma 2 2 8 4 4" xfId="22320" xr:uid="{9A9C1F82-4874-4802-B0C9-0D7F72976195}"/>
    <cellStyle name="Comma 2 2 8 5" xfId="5349" xr:uid="{68619AFD-4EB2-4FA3-B286-F2231F2676A4}"/>
    <cellStyle name="Comma 2 2 8 5 2" xfId="10687" xr:uid="{661D5734-5AC8-4572-AA13-FCB82BE2DE95}"/>
    <cellStyle name="Comma 2 2 8 5 2 2" xfId="21000" xr:uid="{24F1B8B1-4FD8-49C1-89B7-5BB2C276A391}"/>
    <cellStyle name="Comma 2 2 8 5 2 2 2" xfId="27317" xr:uid="{9D11C069-267C-4A85-AD35-0918174EE268}"/>
    <cellStyle name="Comma 2 2 8 5 2 3" xfId="24562" xr:uid="{58F4F6B6-FEEC-4603-9E06-C8D909336223}"/>
    <cellStyle name="Comma 2 2 8 5 3" xfId="15847" xr:uid="{332F7A64-7867-4584-B671-2F72A3308B82}"/>
    <cellStyle name="Comma 2 2 8 5 3 2" xfId="25941" xr:uid="{9544E858-3A3A-4384-8287-4168A5AEE3B7}"/>
    <cellStyle name="Comma 2 2 8 5 4" xfId="23126" xr:uid="{72AD9B66-1A5B-491E-8D4A-88ECA3748906}"/>
    <cellStyle name="Comma 2 2 8 6" xfId="6279" xr:uid="{2576D0AC-EF3F-4F36-BC4B-CF6F637AC9F0}"/>
    <cellStyle name="Comma 2 2 8 6 2" xfId="16592" xr:uid="{F59F763B-7E25-4362-9E50-54CC814F8A25}"/>
    <cellStyle name="Comma 2 2 8 6 2 2" xfId="26140" xr:uid="{8E2F3D6A-7E91-4BE6-8498-84A763EB5D60}"/>
    <cellStyle name="Comma 2 2 8 6 3" xfId="23385" xr:uid="{CA11781A-2D3A-4D7B-B5EB-54D05EFAC0BA}"/>
    <cellStyle name="Comma 2 2 8 7" xfId="11439" xr:uid="{A787C231-A77E-46FA-B28D-115C049B70C1}"/>
    <cellStyle name="Comma 2 2 8 7 2" xfId="24764" xr:uid="{B646F196-E8AF-4B65-A908-4CB2810349EC}"/>
    <cellStyle name="Comma 2 2 8 8" xfId="21767" xr:uid="{9649C8FE-AF37-4419-B46D-6401F0A8DD22}"/>
    <cellStyle name="Comma 2 2 9" xfId="659" xr:uid="{CCBDEC26-583E-4773-9D35-47EA8DF33CA0}"/>
    <cellStyle name="Comma 2 2 9 2" xfId="1678" xr:uid="{019389FD-2DFF-4BBA-AD4C-FFC4F7D8750B}"/>
    <cellStyle name="Comma 2 2 9 2 2" xfId="3444" xr:uid="{AAD1FA1F-5D8D-4CB2-9D82-205E980B3617}"/>
    <cellStyle name="Comma 2 2 9 2 2 2" xfId="8797" xr:uid="{B5304C0D-07E7-4772-9895-60C69022EED0}"/>
    <cellStyle name="Comma 2 2 9 2 2 2 2" xfId="19110" xr:uid="{71D303D1-DFB5-47E6-A7B7-8BB400305B38}"/>
    <cellStyle name="Comma 2 2 9 2 2 2 2 2" xfId="26819" xr:uid="{B51DA59A-2578-4A87-9FD8-13C1CCC51019}"/>
    <cellStyle name="Comma 2 2 9 2 2 2 3" xfId="24064" xr:uid="{9B5CD276-9F36-4D51-8E81-C75927C0126E}"/>
    <cellStyle name="Comma 2 2 9 2 2 3" xfId="13957" xr:uid="{0C5BD03B-D9B2-47DB-AA3A-C674B8A1F44A}"/>
    <cellStyle name="Comma 2 2 9 2 2 3 2" xfId="25443" xr:uid="{7D0D00B2-A165-4791-AAC4-1AA94FA3BC4E}"/>
    <cellStyle name="Comma 2 2 9 2 2 4" xfId="22621" xr:uid="{997C3A51-7049-4127-AE6C-3AB64DB667E2}"/>
    <cellStyle name="Comma 2 2 9 2 3" xfId="4429" xr:uid="{FBDC7AD8-8F13-4291-A7B4-014801FC9CEF}"/>
    <cellStyle name="Comma 2 2 9 2 3 2" xfId="9773" xr:uid="{27A6D521-930D-46C5-BDCB-F45108D3DF2E}"/>
    <cellStyle name="Comma 2 2 9 2 3 2 2" xfId="20086" xr:uid="{21BC0F5D-3A24-4011-B6F5-02224E393771}"/>
    <cellStyle name="Comma 2 2 9 2 3 2 2 2" xfId="27081" xr:uid="{BF917B50-8249-48A3-AC7F-E3B2ED264187}"/>
    <cellStyle name="Comma 2 2 9 2 3 2 3" xfId="24326" xr:uid="{31B175C8-0A6E-4381-8FEA-C874940B6513}"/>
    <cellStyle name="Comma 2 2 9 2 3 3" xfId="14933" xr:uid="{06D30F30-D44F-44F4-A2DC-31E863B1C314}"/>
    <cellStyle name="Comma 2 2 9 2 3 3 2" xfId="25705" xr:uid="{3C2B1C78-05BE-4A85-B654-C16BEF796217}"/>
    <cellStyle name="Comma 2 2 9 2 3 4" xfId="22888" xr:uid="{4177F161-69FF-47FB-B66F-75DF78812682}"/>
    <cellStyle name="Comma 2 2 9 2 4" xfId="7080" xr:uid="{BA8C7733-2D5A-4980-AD05-1B2889114F35}"/>
    <cellStyle name="Comma 2 2 9 2 4 2" xfId="17393" xr:uid="{EAEF8E3B-AA9C-4DC4-B7C5-A52C24003E78}"/>
    <cellStyle name="Comma 2 2 9 2 4 2 2" xfId="26361" xr:uid="{09398969-418A-4157-8E15-67B14B7AB127}"/>
    <cellStyle name="Comma 2 2 9 2 4 3" xfId="23606" xr:uid="{0E43074A-6E3B-47ED-A638-C156547CC495}"/>
    <cellStyle name="Comma 2 2 9 2 5" xfId="12240" xr:uid="{F5B13313-AFF9-4AF4-B369-A5C5872BA2BF}"/>
    <cellStyle name="Comma 2 2 9 2 5 2" xfId="24985" xr:uid="{3E51EB51-DD73-4993-AF3D-0B717903C02D}"/>
    <cellStyle name="Comma 2 2 9 2 6" xfId="22155" xr:uid="{806F246B-FA10-49DC-8A08-206113EC8F08}"/>
    <cellStyle name="Comma 2 2 9 3" xfId="2392" xr:uid="{66D69A37-F40D-4E73-B7B2-4B505E600C83}"/>
    <cellStyle name="Comma 2 2 9 3 2" xfId="7755" xr:uid="{C992145A-6ADC-4BEC-98FC-F06DB65BBF44}"/>
    <cellStyle name="Comma 2 2 9 3 2 2" xfId="18068" xr:uid="{20BA75A1-ACCB-4B31-809E-2673851B3413}"/>
    <cellStyle name="Comma 2 2 9 3 2 2 2" xfId="26523" xr:uid="{032192BA-48EC-45D6-B8FE-7EE673D25E85}"/>
    <cellStyle name="Comma 2 2 9 3 2 3" xfId="23768" xr:uid="{1058CCA9-C8D3-40A8-AD22-E6CBBD07E942}"/>
    <cellStyle name="Comma 2 2 9 3 3" xfId="12915" xr:uid="{6DB69810-6CCE-4F59-83E0-9DE29DE811B7}"/>
    <cellStyle name="Comma 2 2 9 3 3 2" xfId="25147" xr:uid="{EF413C50-0E2A-4163-B0CC-9CBF92420704}"/>
    <cellStyle name="Comma 2 2 9 3 4" xfId="22318" xr:uid="{B71DFDC6-30DB-4667-A1AE-EDEA5668CDF6}"/>
    <cellStyle name="Comma 2 2 9 4" xfId="5351" xr:uid="{56210E66-886C-4021-BDD4-13A905DE410D}"/>
    <cellStyle name="Comma 2 2 9 4 2" xfId="10689" xr:uid="{9394BB44-3651-4F8A-B248-EF82230AAD2C}"/>
    <cellStyle name="Comma 2 2 9 4 2 2" xfId="21002" xr:uid="{92658A47-D5B2-4E7D-97D8-901F1075D1A0}"/>
    <cellStyle name="Comma 2 2 9 4 2 2 2" xfId="27319" xr:uid="{D6BDEFC5-CA89-4074-8A98-1BB90D724071}"/>
    <cellStyle name="Comma 2 2 9 4 2 3" xfId="24564" xr:uid="{2CD0F8CA-F815-46EF-ACFD-FFBA6A4B3B82}"/>
    <cellStyle name="Comma 2 2 9 4 3" xfId="15849" xr:uid="{3A5E3C0A-D797-452E-9DF8-F3597737346B}"/>
    <cellStyle name="Comma 2 2 9 4 3 2" xfId="25943" xr:uid="{979C2345-0B89-4093-A0FA-BFE8718002AD}"/>
    <cellStyle name="Comma 2 2 9 4 4" xfId="23128" xr:uid="{A9CFA30C-166E-406F-9788-5963FA638272}"/>
    <cellStyle name="Comma 2 2 9 5" xfId="6281" xr:uid="{CCEBC2CE-8F6B-4793-95A0-662376BA152A}"/>
    <cellStyle name="Comma 2 2 9 5 2" xfId="16594" xr:uid="{7F2B6A68-C80E-4DD8-8418-074B6475BF28}"/>
    <cellStyle name="Comma 2 2 9 5 2 2" xfId="26142" xr:uid="{B054636D-14C1-4C9B-8FAD-CCDC136EDF0F}"/>
    <cellStyle name="Comma 2 2 9 5 3" xfId="23387" xr:uid="{34AA05D5-3AF1-46C0-93D6-7DE9001652D0}"/>
    <cellStyle name="Comma 2 2 9 6" xfId="11441" xr:uid="{0FEC740B-8532-4076-A562-A7C9E4D1C823}"/>
    <cellStyle name="Comma 2 2 9 6 2" xfId="24766" xr:uid="{F4454B3E-27BC-4E32-B739-0FCEDF18ACDA}"/>
    <cellStyle name="Comma 2 2 9 7" xfId="21769" xr:uid="{4B43E6E7-B827-47A1-B0F4-0FEDA859EF86}"/>
    <cellStyle name="Comma 2 3" xfId="200" xr:uid="{19343D57-FC53-4194-ABBD-D3DA9D8BBA48}"/>
    <cellStyle name="Comma 2 3 2" xfId="21535" xr:uid="{70C15637-E6C5-48E9-AF5D-809EF1DF1445}"/>
    <cellStyle name="Comma 2 3 2 2" xfId="27467" xr:uid="{709C1BC4-B834-4A3F-9255-E445BD99AD90}"/>
    <cellStyle name="Comma 2 4" xfId="250" xr:uid="{7C0196FC-C0C8-4166-9AC2-FBD3CC685238}"/>
    <cellStyle name="Comma 2 4 2" xfId="21622" xr:uid="{3C284C5B-9F34-4BFF-AACE-73B70B0CD4D9}"/>
    <cellStyle name="Comma 2 5" xfId="421" xr:uid="{ADDA22F3-32F8-4025-9A29-700170A2E7A6}"/>
    <cellStyle name="Comma 2 5 2" xfId="21661" xr:uid="{C33DF3E5-CA3D-4BEA-92D5-6751856B91C1}"/>
    <cellStyle name="Comma 2 6" xfId="1226" xr:uid="{5FE2157C-2373-4D4E-9F25-9FF79742D8A2}"/>
    <cellStyle name="Comma 2 6 2" xfId="21939" xr:uid="{DF3D9771-ABEF-4E75-98C7-EF9DC25BB7BF}"/>
    <cellStyle name="Comma 2 7" xfId="597" xr:uid="{5B458B74-E75A-4380-9864-57751176722F}"/>
    <cellStyle name="Comma 2 7 2" xfId="21710" xr:uid="{6299AECA-B129-4937-A644-279031B264A2}"/>
    <cellStyle name="Comma 2 8" xfId="456" xr:uid="{D32EE306-44C8-405C-9109-12B171950E37}"/>
    <cellStyle name="Comma 2 8 2" xfId="21674" xr:uid="{8C4F8ADA-CD0B-4B92-BC7D-518368B7D6F3}"/>
    <cellStyle name="Comma 2 9" xfId="5845" xr:uid="{1D88D826-E082-49C4-BA7B-D5200487F70E}"/>
    <cellStyle name="Comma 2 9 2" xfId="5947" xr:uid="{B340111E-6517-4527-B631-154DB1DC0BB8}"/>
    <cellStyle name="Comma 2 9 2 2" xfId="11158" xr:uid="{47323770-4CF1-4DF1-85F6-B5A96ACF968C}"/>
    <cellStyle name="Comma 2 9 2 2 2" xfId="24656" xr:uid="{C89C926B-8CE3-4376-87B7-71D5BF8B02E3}"/>
    <cellStyle name="Comma 2 9 2 3" xfId="23260" xr:uid="{CB3C8D72-6243-45F3-AF1A-551D02AE9CDE}"/>
    <cellStyle name="Comma 2 9 3" xfId="23238" xr:uid="{75D5801A-6C1C-4C35-92E8-98FBD0A9126E}"/>
    <cellStyle name="Comma 20" xfId="660" xr:uid="{CE399A26-323D-406E-8732-6EDCEFCB9306}"/>
    <cellStyle name="Comma 20 2" xfId="21770" xr:uid="{AFB30146-FA78-46C0-B198-EA1A451DB021}"/>
    <cellStyle name="Comma 21" xfId="661" xr:uid="{50DC4D8E-D1F5-45CF-80BA-92C4B58F3C02}"/>
    <cellStyle name="Comma 21 2" xfId="21771" xr:uid="{746937DB-5860-4305-8E8A-DA7917240E34}"/>
    <cellStyle name="Comma 22" xfId="662" xr:uid="{9DEDAD72-D38A-47EB-B40C-09381159380C}"/>
    <cellStyle name="Comma 22 2" xfId="21772" xr:uid="{2C72DD51-C61E-4334-9055-D3DAE2A9488B}"/>
    <cellStyle name="Comma 23" xfId="663" xr:uid="{8136D1E9-131C-4EB2-8885-886933CB8F48}"/>
    <cellStyle name="Comma 23 2" xfId="21773" xr:uid="{7B3FB9E6-59FA-46BB-BC4D-297ED193903E}"/>
    <cellStyle name="Comma 24" xfId="664" xr:uid="{489B70AA-EDF3-42DA-881E-CBAEB479530E}"/>
    <cellStyle name="Comma 24 2" xfId="21774" xr:uid="{95F41D0A-B0E3-44B7-8408-B4ED2551AD49}"/>
    <cellStyle name="Comma 25" xfId="665" xr:uid="{8FA52B57-9A23-43AE-B5FA-8569E14578ED}"/>
    <cellStyle name="Comma 25 2" xfId="21775" xr:uid="{721CC931-C24C-4345-9C47-15585DA500F6}"/>
    <cellStyle name="Comma 26" xfId="666" xr:uid="{C1EFB843-E921-45C3-BCCC-AF788FB5F7B2}"/>
    <cellStyle name="Comma 26 2" xfId="21776" xr:uid="{FF23ADCC-991C-4D08-AB91-10C4F3CA80FB}"/>
    <cellStyle name="Comma 27" xfId="667" xr:uid="{6849C821-627F-409D-8A76-76372EE526CA}"/>
    <cellStyle name="Comma 27 2" xfId="21777" xr:uid="{8789A18F-C3F9-445C-865F-CB2A64A79715}"/>
    <cellStyle name="Comma 28" xfId="668" xr:uid="{7497D3E4-9A72-4E8B-ADA2-3DB2FAA20108}"/>
    <cellStyle name="Comma 28 2" xfId="21778" xr:uid="{DE121CD5-3DB6-440D-B1AD-25497205DFD2}"/>
    <cellStyle name="Comma 29" xfId="669" xr:uid="{3BB162AC-2C8B-4968-A3D1-B8F478B31EBA}"/>
    <cellStyle name="Comma 29 2" xfId="21779" xr:uid="{9E24CF2D-0AC7-43BB-BCE2-37EB36F335CC}"/>
    <cellStyle name="Comma 3" xfId="4" xr:uid="{4C61FD33-4A7C-4712-A13A-053751F6AB76}"/>
    <cellStyle name="Comma 3 10" xfId="670" xr:uid="{94C5C883-73AF-44E4-A778-F1E4CBF4226D}"/>
    <cellStyle name="Comma 3 10 2" xfId="21780" xr:uid="{BFF60630-C2E3-4F9F-A0E1-701DD430ABAF}"/>
    <cellStyle name="Comma 3 11" xfId="671" xr:uid="{991EA4B1-5E5A-450E-8438-AD428D1348A7}"/>
    <cellStyle name="Comma 3 11 2" xfId="1679" xr:uid="{B23D3520-9970-463A-99D6-D8E0961FD95B}"/>
    <cellStyle name="Comma 3 11 2 2" xfId="3445" xr:uid="{B1698D3A-4F88-45DD-9985-52C3E1FE8E3F}"/>
    <cellStyle name="Comma 3 11 2 2 2" xfId="8798" xr:uid="{B9AAABDA-B975-4DDC-8027-42ED437EED7C}"/>
    <cellStyle name="Comma 3 11 2 2 2 2" xfId="19111" xr:uid="{EC01294F-1211-4F41-A270-42EA90B7F48D}"/>
    <cellStyle name="Comma 3 11 2 2 2 2 2" xfId="26820" xr:uid="{4D700D14-8558-4143-A357-11C26F61022C}"/>
    <cellStyle name="Comma 3 11 2 2 2 3" xfId="24065" xr:uid="{3A9F9646-F93C-47F7-AAEA-8FE681C31363}"/>
    <cellStyle name="Comma 3 11 2 2 3" xfId="13958" xr:uid="{C7E8057D-5EC7-4BD3-81A4-150EACDFB4AA}"/>
    <cellStyle name="Comma 3 11 2 2 3 2" xfId="25444" xr:uid="{A0951D80-D652-46EB-9A2D-39683BC56B75}"/>
    <cellStyle name="Comma 3 11 2 2 4" xfId="22622" xr:uid="{0D2003CC-B8D1-49E9-AACF-34195F4A7D3C}"/>
    <cellStyle name="Comma 3 11 2 3" xfId="4430" xr:uid="{25FFEEB6-A1A0-4FD3-BA5A-DAA396022E31}"/>
    <cellStyle name="Comma 3 11 2 3 2" xfId="9774" xr:uid="{9313D4CF-83B4-426A-899B-AEEED8221453}"/>
    <cellStyle name="Comma 3 11 2 3 2 2" xfId="20087" xr:uid="{33C60B1F-BB58-4704-B73C-F2E58A5299DC}"/>
    <cellStyle name="Comma 3 11 2 3 2 2 2" xfId="27082" xr:uid="{5299FDE2-FCA6-4B38-8534-C5CE642BEE85}"/>
    <cellStyle name="Comma 3 11 2 3 2 3" xfId="24327" xr:uid="{7D4C0B4D-1B7B-4F5F-BC2F-B49CBFF9DBFF}"/>
    <cellStyle name="Comma 3 11 2 3 3" xfId="14934" xr:uid="{E74C0E44-B608-403C-9826-C5300A755B93}"/>
    <cellStyle name="Comma 3 11 2 3 3 2" xfId="25706" xr:uid="{0B5DE3C5-48F5-46B1-A738-4C390AF47882}"/>
    <cellStyle name="Comma 3 11 2 3 4" xfId="22889" xr:uid="{7E239E68-4EF6-4C06-B025-CC2AC5BCE91F}"/>
    <cellStyle name="Comma 3 11 2 4" xfId="7081" xr:uid="{59D9E4C3-234D-4825-9599-A6671FAC52B9}"/>
    <cellStyle name="Comma 3 11 2 4 2" xfId="17394" xr:uid="{DA867D0A-12A3-4BBA-81B4-AA026D2C3C56}"/>
    <cellStyle name="Comma 3 11 2 4 2 2" xfId="26362" xr:uid="{D77AEC97-4309-46F6-89C5-B06BC74CD406}"/>
    <cellStyle name="Comma 3 11 2 4 3" xfId="23607" xr:uid="{D1717B42-91C3-46FC-ADB5-E408BF0F83AF}"/>
    <cellStyle name="Comma 3 11 2 5" xfId="12241" xr:uid="{1D5E14C8-DB29-4EF4-8568-BF81BA181418}"/>
    <cellStyle name="Comma 3 11 2 5 2" xfId="24986" xr:uid="{75775E26-367B-443C-B4E0-9CC9C9E31DE9}"/>
    <cellStyle name="Comma 3 11 2 6" xfId="22156" xr:uid="{30877E5D-2A19-4CA3-9990-FE3DAC00FCDD}"/>
    <cellStyle name="Comma 3 11 3" xfId="2391" xr:uid="{A423642A-180B-419B-A01E-D6171D4D2B02}"/>
    <cellStyle name="Comma 3 11 3 2" xfId="7754" xr:uid="{B7268E98-C087-4A03-8F04-6A242D2B9AD5}"/>
    <cellStyle name="Comma 3 11 3 2 2" xfId="18067" xr:uid="{4A1DE2C1-38D9-4C66-8B9E-F4BDE638EE89}"/>
    <cellStyle name="Comma 3 11 3 2 2 2" xfId="26522" xr:uid="{DB0DD1F1-DA35-4358-8000-E4061D4374F2}"/>
    <cellStyle name="Comma 3 11 3 2 3" xfId="23767" xr:uid="{F28479FD-8E87-4FA3-A6A6-47F28BD89935}"/>
    <cellStyle name="Comma 3 11 3 3" xfId="12914" xr:uid="{CC0312EC-5446-40EC-AAD9-6FD5DDB535AF}"/>
    <cellStyle name="Comma 3 11 3 3 2" xfId="25146" xr:uid="{23B7D009-F35C-46AD-B69B-68B3B2450010}"/>
    <cellStyle name="Comma 3 11 3 4" xfId="22317" xr:uid="{C30DFA32-A0D9-411C-94A7-B9D316059428}"/>
    <cellStyle name="Comma 3 11 4" xfId="5352" xr:uid="{6DFBB6C5-D661-408A-ACD7-0E4CA31A3137}"/>
    <cellStyle name="Comma 3 11 4 2" xfId="10690" xr:uid="{4D841A1F-F2BB-4EAA-9A58-A94E7CB3D9B8}"/>
    <cellStyle name="Comma 3 11 4 2 2" xfId="21003" xr:uid="{4E73CFF1-7FA8-4A46-A555-DF191A4E2ED0}"/>
    <cellStyle name="Comma 3 11 4 2 2 2" xfId="27320" xr:uid="{62130EC3-0217-419F-B0FE-81B26DF2B9DD}"/>
    <cellStyle name="Comma 3 11 4 2 3" xfId="24565" xr:uid="{42EFFA3A-EB52-4E0E-B6BD-80B1ADD15C2D}"/>
    <cellStyle name="Comma 3 11 4 3" xfId="15850" xr:uid="{7F360C9C-7FEB-44D0-9A5C-A264035AF448}"/>
    <cellStyle name="Comma 3 11 4 3 2" xfId="25944" xr:uid="{109518DE-0EE4-4398-AB39-B57401E7E0E0}"/>
    <cellStyle name="Comma 3 11 4 4" xfId="23129" xr:uid="{E70C4ABA-4566-4088-B69D-3C698F036409}"/>
    <cellStyle name="Comma 3 11 5" xfId="6282" xr:uid="{72B826CD-EDAE-42A6-8208-C2AADCC8F026}"/>
    <cellStyle name="Comma 3 11 5 2" xfId="16595" xr:uid="{D6CEA2D7-83E4-44AE-9661-9A691561CB57}"/>
    <cellStyle name="Comma 3 11 5 2 2" xfId="26143" xr:uid="{046B6AAC-86D7-4E90-B1DD-E9B3AA12E4C9}"/>
    <cellStyle name="Comma 3 11 5 3" xfId="23388" xr:uid="{E778B9B8-B5D8-4481-85BF-EBBFCCE25192}"/>
    <cellStyle name="Comma 3 11 6" xfId="11442" xr:uid="{8A36888F-A7C9-42A0-A056-ACC3FFC155B3}"/>
    <cellStyle name="Comma 3 11 6 2" xfId="24767" xr:uid="{F2092987-7851-4A27-81D7-0287D4279C81}"/>
    <cellStyle name="Comma 3 11 7" xfId="21781" xr:uid="{ADCA2F94-E798-476F-A5B3-EEA1390D5DD7}"/>
    <cellStyle name="Comma 3 12" xfId="672" xr:uid="{350BE2FB-E400-4E0A-9EEC-69B67567E214}"/>
    <cellStyle name="Comma 3 12 2" xfId="1680" xr:uid="{17DD6680-EB18-47F7-99B6-3107996D2CBE}"/>
    <cellStyle name="Comma 3 12 2 2" xfId="3446" xr:uid="{EE6014E0-5BC8-4A1A-BCD4-7EDAD639A3BD}"/>
    <cellStyle name="Comma 3 12 2 2 2" xfId="8799" xr:uid="{BA1696EF-62FF-470D-B3B0-CD6BFA30ED35}"/>
    <cellStyle name="Comma 3 12 2 2 2 2" xfId="19112" xr:uid="{B199C33B-6930-4ACA-A206-71C37B1C5879}"/>
    <cellStyle name="Comma 3 12 2 2 2 2 2" xfId="26821" xr:uid="{01B29FAA-A0DA-43C3-8A97-D3943D41F510}"/>
    <cellStyle name="Comma 3 12 2 2 2 3" xfId="24066" xr:uid="{DFC12798-5C72-4B5C-8374-EBB450C0D471}"/>
    <cellStyle name="Comma 3 12 2 2 3" xfId="13959" xr:uid="{9394899E-F965-48EA-8AA9-EDF7D8AB4A35}"/>
    <cellStyle name="Comma 3 12 2 2 3 2" xfId="25445" xr:uid="{02CADC5F-7D1A-4D2B-B04E-9FAA38F42D9D}"/>
    <cellStyle name="Comma 3 12 2 2 4" xfId="22623" xr:uid="{28044AB9-C2A6-415C-BAC3-FC2AA03F1008}"/>
    <cellStyle name="Comma 3 12 2 3" xfId="4431" xr:uid="{34D4BE4D-260E-4ED7-9866-F15696738624}"/>
    <cellStyle name="Comma 3 12 2 3 2" xfId="9775" xr:uid="{F73F7C7E-ED81-4F26-B8D4-E71B43E2ECC6}"/>
    <cellStyle name="Comma 3 12 2 3 2 2" xfId="20088" xr:uid="{6D213CBF-4E76-4D18-9B34-1A30F09F4B15}"/>
    <cellStyle name="Comma 3 12 2 3 2 2 2" xfId="27083" xr:uid="{6DF52961-AB9D-4375-B2C8-ECA1C5A0B2D8}"/>
    <cellStyle name="Comma 3 12 2 3 2 3" xfId="24328" xr:uid="{45A5F6EF-D91D-4EB2-8149-3BD3D893AD47}"/>
    <cellStyle name="Comma 3 12 2 3 3" xfId="14935" xr:uid="{60D70E01-AE98-416B-95DE-2B7F860E0D5E}"/>
    <cellStyle name="Comma 3 12 2 3 3 2" xfId="25707" xr:uid="{1573CA84-D652-4B17-BCAF-15B6A0C83547}"/>
    <cellStyle name="Comma 3 12 2 3 4" xfId="22890" xr:uid="{1DD4FC79-72F1-405A-A254-1BFD772BBDC2}"/>
    <cellStyle name="Comma 3 12 2 4" xfId="7082" xr:uid="{82A7C977-E719-4BC3-8B61-4533A540D722}"/>
    <cellStyle name="Comma 3 12 2 4 2" xfId="17395" xr:uid="{A9BDF665-C262-4C4F-B63F-D644DD038A82}"/>
    <cellStyle name="Comma 3 12 2 4 2 2" xfId="26363" xr:uid="{45B0978A-705F-4F55-828B-AB4AE4DA58E3}"/>
    <cellStyle name="Comma 3 12 2 4 3" xfId="23608" xr:uid="{1BBCEF5C-3A1F-4738-97FB-0327FE675279}"/>
    <cellStyle name="Comma 3 12 2 5" xfId="12242" xr:uid="{623DC1B8-EED1-4519-BFB5-F51DAFE4A868}"/>
    <cellStyle name="Comma 3 12 2 5 2" xfId="24987" xr:uid="{1CBCE570-BA3C-4BE0-8EBB-9E9E858D82CB}"/>
    <cellStyle name="Comma 3 12 2 6" xfId="22157" xr:uid="{89C53789-A0A6-4255-AF69-CEA66B2445BA}"/>
    <cellStyle name="Comma 3 12 3" xfId="2390" xr:uid="{CC5E7CED-A8C7-47CA-B0AE-7A87BF5070F3}"/>
    <cellStyle name="Comma 3 12 3 2" xfId="7753" xr:uid="{BBB92B1A-E167-4AFA-BBB9-6E3C71BDF318}"/>
    <cellStyle name="Comma 3 12 3 2 2" xfId="18066" xr:uid="{4141F6DD-44EB-4698-8E60-28DFFD0E7AB9}"/>
    <cellStyle name="Comma 3 12 3 2 2 2" xfId="26521" xr:uid="{7CEE92D2-8039-4857-87B9-0434B83B0A10}"/>
    <cellStyle name="Comma 3 12 3 2 3" xfId="23766" xr:uid="{C63E4B63-D8CE-4A6C-ACB1-34171DD320C2}"/>
    <cellStyle name="Comma 3 12 3 3" xfId="12913" xr:uid="{C46FE506-E12B-470F-94FC-A1AF3D82420F}"/>
    <cellStyle name="Comma 3 12 3 3 2" xfId="25145" xr:uid="{38015F11-4555-497A-A4AD-906213E02A7E}"/>
    <cellStyle name="Comma 3 12 3 4" xfId="22316" xr:uid="{C6A13100-EBDF-4CB8-AF08-84ACD975521A}"/>
    <cellStyle name="Comma 3 12 4" xfId="5353" xr:uid="{7D363D51-8EE0-4133-8B0F-73EA0E7EFFD5}"/>
    <cellStyle name="Comma 3 12 4 2" xfId="10691" xr:uid="{20443D89-0A41-4387-A82B-E339AE00AEBF}"/>
    <cellStyle name="Comma 3 12 4 2 2" xfId="21004" xr:uid="{BDB0651A-7891-447A-A645-597D458C721F}"/>
    <cellStyle name="Comma 3 12 4 2 2 2" xfId="27321" xr:uid="{DFF5F2A6-303D-4C7F-ADAB-FB6CB1BD1D6F}"/>
    <cellStyle name="Comma 3 12 4 2 3" xfId="24566" xr:uid="{7050CFF0-A293-4C14-8686-4829A9177E6D}"/>
    <cellStyle name="Comma 3 12 4 3" xfId="15851" xr:uid="{9133644E-79D7-4CFA-9953-1AC4FCC655DA}"/>
    <cellStyle name="Comma 3 12 4 3 2" xfId="25945" xr:uid="{1B822E92-4046-4011-983B-2A852E9F95E3}"/>
    <cellStyle name="Comma 3 12 4 4" xfId="23130" xr:uid="{7E8213AF-6AB8-4730-B548-867FF4F05415}"/>
    <cellStyle name="Comma 3 12 5" xfId="6283" xr:uid="{4DC9C097-182F-4EC2-AC43-4AA728F3B5DB}"/>
    <cellStyle name="Comma 3 12 5 2" xfId="16596" xr:uid="{E63A9B0E-B392-4F9F-8493-751F7B0C05AA}"/>
    <cellStyle name="Comma 3 12 5 2 2" xfId="26144" xr:uid="{B789FAE8-2475-4669-A2DC-CBE97FBC24F1}"/>
    <cellStyle name="Comma 3 12 5 3" xfId="23389" xr:uid="{ADD82BE6-5E27-4F77-995B-5EED7531CA05}"/>
    <cellStyle name="Comma 3 12 6" xfId="11443" xr:uid="{44E59541-2223-4548-9940-9F7A38161C4C}"/>
    <cellStyle name="Comma 3 12 6 2" xfId="24768" xr:uid="{42D7218D-CA12-4225-A40A-5849EF788E82}"/>
    <cellStyle name="Comma 3 12 7" xfId="21782" xr:uid="{6E9D6E6A-072C-4776-B0B3-3D3A0E25432E}"/>
    <cellStyle name="Comma 3 13" xfId="1230" xr:uid="{A02D6375-5004-4C76-9B5E-C83589CBB0CD}"/>
    <cellStyle name="Comma 3 13 2" xfId="21942" xr:uid="{18E0B539-5B04-4AE8-9604-21B04C19107E}"/>
    <cellStyle name="Comma 3 14" xfId="452" xr:uid="{A991AB51-5830-4298-AD81-DDE7EF3274C5}"/>
    <cellStyle name="Comma 3 14 2" xfId="21670" xr:uid="{487F74EB-0D9B-4035-B6D4-F1C81E63FFB4}"/>
    <cellStyle name="Comma 3 15" xfId="1319" xr:uid="{0EE35339-A61A-4646-93AA-A7AC954ABDA5}"/>
    <cellStyle name="Comma 3 15 2" xfId="1469" xr:uid="{2C030232-0D3E-498E-AF85-3030DF230EB5}"/>
    <cellStyle name="Comma 3 15 2 2" xfId="3238" xr:uid="{05162F78-703A-424A-A51D-A32106DC53CB}"/>
    <cellStyle name="Comma 3 15 2 2 2" xfId="8591" xr:uid="{CE840074-063C-4B36-A7F1-928690FB4D32}"/>
    <cellStyle name="Comma 3 15 2 2 2 2" xfId="18904" xr:uid="{B827D873-63DC-412F-B604-49876DD7669C}"/>
    <cellStyle name="Comma 3 15 2 2 2 2 2" xfId="26727" xr:uid="{83BBAD72-AC9B-4D5E-BF7C-F9BD01CDAD60}"/>
    <cellStyle name="Comma 3 15 2 2 2 3" xfId="23972" xr:uid="{61F41EBD-46A6-4692-A12F-8DB5CF0E1BC2}"/>
    <cellStyle name="Comma 3 15 2 2 3" xfId="13751" xr:uid="{3784211F-930E-43EA-873A-08810134020A}"/>
    <cellStyle name="Comma 3 15 2 2 3 2" xfId="25351" xr:uid="{1762993B-7171-44AB-9D51-E739AD89DE39}"/>
    <cellStyle name="Comma 3 15 2 2 4" xfId="22529" xr:uid="{478A62CE-109E-41C5-A12B-DF0425AF45CC}"/>
    <cellStyle name="Comma 3 15 2 3" xfId="4223" xr:uid="{A0514EE0-F064-429C-83A6-BD3B72996177}"/>
    <cellStyle name="Comma 3 15 2 3 2" xfId="9567" xr:uid="{82334089-6576-49BA-825A-1D6947CC0686}"/>
    <cellStyle name="Comma 3 15 2 3 2 2" xfId="19880" xr:uid="{0D769806-2E3C-4C58-A903-87FE6EB4B27B}"/>
    <cellStyle name="Comma 3 15 2 3 2 2 2" xfId="26989" xr:uid="{8BC3D729-735E-4C8A-9E91-985EB403237F}"/>
    <cellStyle name="Comma 3 15 2 3 2 3" xfId="24234" xr:uid="{009687A8-9176-484E-B9F5-56AFD21F5533}"/>
    <cellStyle name="Comma 3 15 2 3 3" xfId="14727" xr:uid="{9AD4FD18-A1D5-4CC0-83AB-41BF9784C9EF}"/>
    <cellStyle name="Comma 3 15 2 3 3 2" xfId="25613" xr:uid="{456214A7-EC65-4031-81BA-C476F9DE4E35}"/>
    <cellStyle name="Comma 3 15 2 3 4" xfId="22796" xr:uid="{355015A1-DE61-4B5C-B341-9262A12FA451}"/>
    <cellStyle name="Comma 3 15 2 4" xfId="6874" xr:uid="{81ADD658-9FF0-47DB-ADB0-614C01C8E553}"/>
    <cellStyle name="Comma 3 15 2 4 2" xfId="17187" xr:uid="{9373DC5F-AEA5-4103-8979-4AEF33B3CB29}"/>
    <cellStyle name="Comma 3 15 2 4 2 2" xfId="26269" xr:uid="{EFD857BB-9ECF-4DD7-8A7E-93711AF8FBE9}"/>
    <cellStyle name="Comma 3 15 2 4 3" xfId="23514" xr:uid="{6B9762AA-532A-4919-9F9F-FF73F41D36A7}"/>
    <cellStyle name="Comma 3 15 2 5" xfId="12034" xr:uid="{43135DF1-69ED-445C-BECE-BC2203EC48F6}"/>
    <cellStyle name="Comma 3 15 2 5 2" xfId="24893" xr:uid="{F2E4EC01-C43F-49E7-846C-9810F43EA0BA}"/>
    <cellStyle name="Comma 3 15 2 6" xfId="22063" xr:uid="{95C09805-96F6-4ACA-B42B-BBEBC288A5BB}"/>
    <cellStyle name="Comma 3 15 3" xfId="3110" xr:uid="{892C1ACE-4A7E-4E4D-9795-DC6C579AB375}"/>
    <cellStyle name="Comma 3 15 3 2" xfId="8463" xr:uid="{94CE8274-4877-4D45-93CD-06F7DF505ADB}"/>
    <cellStyle name="Comma 3 15 3 2 2" xfId="18776" xr:uid="{CE8F1C9D-9F73-4A97-BDA6-CAABC64A0365}"/>
    <cellStyle name="Comma 3 15 3 2 2 2" xfId="26691" xr:uid="{5262539F-1D45-4B9F-9F97-DE640C6018C4}"/>
    <cellStyle name="Comma 3 15 3 2 3" xfId="23936" xr:uid="{EC6865A9-BC1D-4C51-B800-A5FE8A9A768E}"/>
    <cellStyle name="Comma 3 15 3 3" xfId="13623" xr:uid="{7E552A9D-FD1A-4E06-B711-544C156C409F}"/>
    <cellStyle name="Comma 3 15 3 3 2" xfId="25315" xr:uid="{2BB372D2-6A16-4897-8E46-C7969813AAA6}"/>
    <cellStyle name="Comma 3 15 3 4" xfId="22493" xr:uid="{71CECFA6-E5DF-43DD-AF8B-1CA56DE3387D}"/>
    <cellStyle name="Comma 3 15 4" xfId="4095" xr:uid="{913DB546-83D9-4ED8-AA18-F67799241A41}"/>
    <cellStyle name="Comma 3 15 4 2" xfId="9439" xr:uid="{191D6CEF-EF06-4159-9A2A-8502C88601DF}"/>
    <cellStyle name="Comma 3 15 4 2 2" xfId="19752" xr:uid="{4FA6733E-73D3-48D1-8734-A6AED14819A6}"/>
    <cellStyle name="Comma 3 15 4 2 2 2" xfId="26953" xr:uid="{3ADC1897-661B-4B08-94E5-85ECA264A257}"/>
    <cellStyle name="Comma 3 15 4 2 3" xfId="24198" xr:uid="{DA7DB4C0-CE27-4598-87EA-E83E9FC93650}"/>
    <cellStyle name="Comma 3 15 4 3" xfId="14599" xr:uid="{4ABA2E63-5DC2-4B28-ABDC-471F9C65341C}"/>
    <cellStyle name="Comma 3 15 4 3 2" xfId="25577" xr:uid="{F0BA581A-BD90-478A-811A-F4B35A108296}"/>
    <cellStyle name="Comma 3 15 4 4" xfId="22760" xr:uid="{3F24DD3C-A243-4D2C-9BD0-630F135F058C}"/>
    <cellStyle name="Comma 3 15 5" xfId="6746" xr:uid="{F605EB65-6109-4FDE-B2A5-5633C48F79C2}"/>
    <cellStyle name="Comma 3 15 5 2" xfId="17059" xr:uid="{298FEDB9-891E-4E25-8EDE-860035F254ED}"/>
    <cellStyle name="Comma 3 15 5 2 2" xfId="26233" xr:uid="{CD480D19-7C7E-47B8-ACD6-F6A5A353C593}"/>
    <cellStyle name="Comma 3 15 5 3" xfId="23478" xr:uid="{C4468003-6E29-410C-96F2-9ACE5905748E}"/>
    <cellStyle name="Comma 3 15 6" xfId="11906" xr:uid="{229B89F0-CFE4-4D7C-84C7-6E63B9E4BEED}"/>
    <cellStyle name="Comma 3 15 6 2" xfId="24857" xr:uid="{789A05C6-5D88-4E87-8998-F3E7E3D33BC8}"/>
    <cellStyle name="Comma 3 15 7" xfId="22007" xr:uid="{3BE7C877-3190-434A-BF7E-E7D145CD9195}"/>
    <cellStyle name="Comma 3 16" xfId="2358" xr:uid="{DBBB28BA-6782-437A-8C33-F546089BF381}"/>
    <cellStyle name="Comma 3 16 2" xfId="7721" xr:uid="{AD0EFF1F-7C3C-4EED-966C-B02E34273544}"/>
    <cellStyle name="Comma 3 16 2 2" xfId="18034" xr:uid="{64F50D1D-7BDA-4249-ACDB-DEC3C6FF9D88}"/>
    <cellStyle name="Comma 3 16 2 2 2" xfId="26493" xr:uid="{716550BC-219F-4BDD-A13A-E704816ED217}"/>
    <cellStyle name="Comma 3 16 2 3" xfId="23738" xr:uid="{29DB9C48-877D-40DF-A0BE-75E567F9E69D}"/>
    <cellStyle name="Comma 3 16 3" xfId="12881" xr:uid="{05A3EEDF-849D-409F-BB12-13389909E3D2}"/>
    <cellStyle name="Comma 3 16 3 2" xfId="25117" xr:uid="{266F2748-CFD2-49D4-B4AF-B60FC5B0E0DE}"/>
    <cellStyle name="Comma 3 16 4" xfId="22288" xr:uid="{C8FA4CE5-F25E-4E7A-9C9B-2F9EB7266241}"/>
    <cellStyle name="Comma 3 17" xfId="5075" xr:uid="{2D070C38-C011-47F6-B98B-7A715E86D0CA}"/>
    <cellStyle name="Comma 3 17 2" xfId="10413" xr:uid="{CA4EC015-56B2-447A-A85B-B2FEA557C31A}"/>
    <cellStyle name="Comma 3 17 2 2" xfId="20726" xr:uid="{E781E955-AC9A-4436-96CB-D6E1774E14F9}"/>
    <cellStyle name="Comma 3 17 2 2 2" xfId="27213" xr:uid="{9F015CFE-83B7-473B-8F39-66843BBCD661}"/>
    <cellStyle name="Comma 3 17 2 3" xfId="24458" xr:uid="{F8A39B28-0EFE-4A5A-9C32-A255D8B93284}"/>
    <cellStyle name="Comma 3 17 3" xfId="15573" xr:uid="{79A1642F-4C98-4CCA-B0B4-54229D3BBE4E}"/>
    <cellStyle name="Comma 3 17 3 2" xfId="25837" xr:uid="{37452DC8-755B-4E9E-A80E-0AB950C9F297}"/>
    <cellStyle name="Comma 3 17 4" xfId="23022" xr:uid="{32BAB25E-F6D5-4B5B-A791-D4F0A642A8DB}"/>
    <cellStyle name="Comma 3 18" xfId="5850" xr:uid="{EAAC5CAD-ED89-49D6-8040-33FEE68BC346}"/>
    <cellStyle name="Comma 3 18 2" xfId="23240" xr:uid="{9E7F836A-C78C-4461-95D8-DF9ABCAD5CBC}"/>
    <cellStyle name="Comma 3 19" xfId="6004" xr:uid="{589B3512-975F-4036-8C6D-5080B663CB87}"/>
    <cellStyle name="Comma 3 19 2" xfId="16317" xr:uid="{4C4C995A-CF3E-4782-BFD4-F0403E130A1A}"/>
    <cellStyle name="Comma 3 19 2 2" xfId="26035" xr:uid="{547FCA25-5461-4D1D-8998-EAD49E50019D}"/>
    <cellStyle name="Comma 3 19 3" xfId="23280" xr:uid="{3EB7FFB6-36EA-4B56-B031-5F767B608287}"/>
    <cellStyle name="Comma 3 2" xfId="252" xr:uid="{A6C78716-C240-4321-A5F3-BBC851E11A7E}"/>
    <cellStyle name="Comma 3 2 10" xfId="2456" xr:uid="{2F1D1AAC-6E1B-4E70-9441-8F9996E4F629}"/>
    <cellStyle name="Comma 3 2 10 2" xfId="7819" xr:uid="{6C4E4C67-4D09-40DE-87EF-4D78CC55DF50}"/>
    <cellStyle name="Comma 3 2 10 2 2" xfId="18132" xr:uid="{00B500D2-17F0-4F70-9281-6FDFC0F9F038}"/>
    <cellStyle name="Comma 3 2 10 2 2 2" xfId="26582" xr:uid="{5010BC8A-BCF0-46D6-B938-7094F4EB24BB}"/>
    <cellStyle name="Comma 3 2 10 2 3" xfId="23827" xr:uid="{26094DA1-E748-4A5A-938C-E04CFFBF5230}"/>
    <cellStyle name="Comma 3 2 10 3" xfId="12979" xr:uid="{26904AD8-63DE-4167-8EB2-31BEBCF9E7C8}"/>
    <cellStyle name="Comma 3 2 10 3 2" xfId="25206" xr:uid="{6D609E3A-0321-49B4-8FED-0511E28DA1A7}"/>
    <cellStyle name="Comma 3 2 10 4" xfId="22377" xr:uid="{8DEFD7E3-3639-4067-B825-548DDBD0E7B5}"/>
    <cellStyle name="Comma 3 2 11" xfId="5087" xr:uid="{F9F748CF-DA11-4FB5-B335-23E615FF9ED5}"/>
    <cellStyle name="Comma 3 2 11 2" xfId="10425" xr:uid="{7A80D9C0-4A2A-47E7-95AB-8D8B92AF5708}"/>
    <cellStyle name="Comma 3 2 11 2 2" xfId="20738" xr:uid="{474D9C51-A3FF-41C4-A1CB-189D186B887C}"/>
    <cellStyle name="Comma 3 2 11 2 2 2" xfId="27216" xr:uid="{93B6E611-2CFB-41E1-9A0E-4F6EB454AFF4}"/>
    <cellStyle name="Comma 3 2 11 2 3" xfId="24461" xr:uid="{2A5B9BEF-B725-436C-931C-B897A2631581}"/>
    <cellStyle name="Comma 3 2 11 3" xfId="15585" xr:uid="{C297820E-94FE-4AC0-8E03-968D074CF046}"/>
    <cellStyle name="Comma 3 2 11 3 2" xfId="25840" xr:uid="{631A0F56-0B84-48F7-9D70-CA98C729A984}"/>
    <cellStyle name="Comma 3 2 11 4" xfId="23025" xr:uid="{184FB739-3062-4220-AD2F-6289440DAA45}"/>
    <cellStyle name="Comma 3 2 12" xfId="6016" xr:uid="{D95B3074-445B-4AAB-AF76-9392B0C2820B}"/>
    <cellStyle name="Comma 3 2 12 2" xfId="16329" xr:uid="{1256F137-C1B8-49B5-8C2B-751FC22E1DD2}"/>
    <cellStyle name="Comma 3 2 12 2 2" xfId="26038" xr:uid="{337F395A-ABC4-46C2-8F58-71BAA6AFF69B}"/>
    <cellStyle name="Comma 3 2 12 3" xfId="23283" xr:uid="{1BC81616-27EB-4B2A-9090-0F0C52A7F394}"/>
    <cellStyle name="Comma 3 2 13" xfId="11176" xr:uid="{C7D62CCE-58D2-4FDB-ADD6-DF846960FEE8}"/>
    <cellStyle name="Comma 3 2 13 2" xfId="24662" xr:uid="{8860CAE5-D2B2-4A72-9652-88F914A6E13B}"/>
    <cellStyle name="Comma 3 2 14" xfId="21489" xr:uid="{461480E1-C0D0-4C24-9DE4-4A1737BE866F}"/>
    <cellStyle name="Comma 3 2 14 2" xfId="27421" xr:uid="{B9A70C14-53B1-4015-B743-76A55D42690C}"/>
    <cellStyle name="Comma 3 2 15" xfId="21518" xr:uid="{0CACACBA-F209-4289-A4EC-F089C5FC863A}"/>
    <cellStyle name="Comma 3 2 15 2" xfId="27450" xr:uid="{5197928D-7599-495D-9137-5E483AFC5171}"/>
    <cellStyle name="Comma 3 2 16" xfId="21624" xr:uid="{2CBA8FB2-280E-4B70-AA84-A5E96C684DB5}"/>
    <cellStyle name="Comma 3 2 2" xfId="316" xr:uid="{F8DB2F86-57F2-49BD-B5D4-AE306D33AEB1}"/>
    <cellStyle name="Comma 3 2 2 10" xfId="6038" xr:uid="{5C1DD79B-2918-4814-B78B-403FB33F70A1}"/>
    <cellStyle name="Comma 3 2 2 10 2" xfId="16351" xr:uid="{6D41384C-D982-43ED-A209-7221588B2452}"/>
    <cellStyle name="Comma 3 2 2 10 2 2" xfId="26044" xr:uid="{6AB404CA-B8F4-4DCF-9C62-DDDFA583764F}"/>
    <cellStyle name="Comma 3 2 2 10 3" xfId="23289" xr:uid="{0418785D-09ED-4EBE-A5AF-6E384589C0E0}"/>
    <cellStyle name="Comma 3 2 2 11" xfId="11198" xr:uid="{69CE8EAD-C463-4027-90DB-C16FB8773A08}"/>
    <cellStyle name="Comma 3 2 2 11 2" xfId="24668" xr:uid="{3ED08A1B-0100-4015-A741-FB47EAE19A5B}"/>
    <cellStyle name="Comma 3 2 2 12" xfId="21633" xr:uid="{F3629C87-2804-4E08-8A03-0E5657A821DC}"/>
    <cellStyle name="Comma 3 2 2 2" xfId="363" xr:uid="{9C590895-2C63-402F-89F5-858F9C51C709}"/>
    <cellStyle name="Comma 3 2 2 2 10" xfId="11244" xr:uid="{6BA4CEEC-85D7-4961-8A14-DD3C56057153}"/>
    <cellStyle name="Comma 3 2 2 2 10 2" xfId="24680" xr:uid="{3C78DF30-FF27-46AA-B557-CDDE1B314D13}"/>
    <cellStyle name="Comma 3 2 2 2 11" xfId="21645" xr:uid="{37B2BF92-3653-44FC-989A-CA12A8DABF06}"/>
    <cellStyle name="Comma 3 2 2 2 2" xfId="557" xr:uid="{F15F1847-1185-40E4-A40C-91E8556FD2C1}"/>
    <cellStyle name="Comma 3 2 2 2 2 2" xfId="673" xr:uid="{BAD00546-D8FB-462B-9824-234360E293D6}"/>
    <cellStyle name="Comma 3 2 2 2 2 2 2" xfId="1682" xr:uid="{18FDCCB8-1367-4822-AE62-CAD1F9704017}"/>
    <cellStyle name="Comma 3 2 2 2 2 2 2 2" xfId="3448" xr:uid="{9F001E0E-30CC-483B-B936-0D096F0E7ACD}"/>
    <cellStyle name="Comma 3 2 2 2 2 2 2 2 2" xfId="8801" xr:uid="{FAB082C8-4D1D-48CE-B6C2-70962EC3016C}"/>
    <cellStyle name="Comma 3 2 2 2 2 2 2 2 2 2" xfId="19114" xr:uid="{F67BC5D4-DE26-4200-8310-16347E50BFAA}"/>
    <cellStyle name="Comma 3 2 2 2 2 2 2 2 2 2 2" xfId="26823" xr:uid="{C6E2406A-1E31-469F-A3EB-54385C4FB17C}"/>
    <cellStyle name="Comma 3 2 2 2 2 2 2 2 2 3" xfId="24068" xr:uid="{63953563-A858-4BAF-A902-BBA506710719}"/>
    <cellStyle name="Comma 3 2 2 2 2 2 2 2 3" xfId="13961" xr:uid="{8AF593B0-7EEE-4563-92D3-D1C084FC6573}"/>
    <cellStyle name="Comma 3 2 2 2 2 2 2 2 3 2" xfId="25447" xr:uid="{02894C91-CBB8-40A3-AF9C-87E58288205B}"/>
    <cellStyle name="Comma 3 2 2 2 2 2 2 2 4" xfId="22625" xr:uid="{2CA1A453-5227-42D2-8573-10D40E336652}"/>
    <cellStyle name="Comma 3 2 2 2 2 2 2 3" xfId="4433" xr:uid="{9F7610AD-69AB-494E-9A76-45C7CCD2D165}"/>
    <cellStyle name="Comma 3 2 2 2 2 2 2 3 2" xfId="9777" xr:uid="{34BFF270-292F-4CDA-84C9-596ED93ED136}"/>
    <cellStyle name="Comma 3 2 2 2 2 2 2 3 2 2" xfId="20090" xr:uid="{D2A3A0BF-8209-4456-AD3C-CDBA496D276C}"/>
    <cellStyle name="Comma 3 2 2 2 2 2 2 3 2 2 2" xfId="27085" xr:uid="{B24DDF9A-7DC4-4F60-ABD1-13960A6D0D2F}"/>
    <cellStyle name="Comma 3 2 2 2 2 2 2 3 2 3" xfId="24330" xr:uid="{FDDFC57F-7111-4A7A-8AAF-1076774B5A28}"/>
    <cellStyle name="Comma 3 2 2 2 2 2 2 3 3" xfId="14937" xr:uid="{42AFFDD2-C686-45C2-B63F-B0373425787A}"/>
    <cellStyle name="Comma 3 2 2 2 2 2 2 3 3 2" xfId="25709" xr:uid="{9263D026-9AFA-4B3C-BB67-D0EA274E5421}"/>
    <cellStyle name="Comma 3 2 2 2 2 2 2 3 4" xfId="22892" xr:uid="{CCA61DD7-6829-44D8-87D7-9D0DE1C57E00}"/>
    <cellStyle name="Comma 3 2 2 2 2 2 2 4" xfId="7084" xr:uid="{A1232F16-B3B3-46C6-95D6-9058DDAE4F65}"/>
    <cellStyle name="Comma 3 2 2 2 2 2 2 4 2" xfId="17397" xr:uid="{B87BC766-A9C8-477B-BF00-B0ADEB63DF08}"/>
    <cellStyle name="Comma 3 2 2 2 2 2 2 4 2 2" xfId="26365" xr:uid="{D432FDD0-DEBC-4AB8-98F8-DDA16B600775}"/>
    <cellStyle name="Comma 3 2 2 2 2 2 2 4 3" xfId="23610" xr:uid="{693C5B5C-32E9-4A3B-9B4A-9FFD22DBD5BF}"/>
    <cellStyle name="Comma 3 2 2 2 2 2 2 5" xfId="12244" xr:uid="{2A31CF06-0BBE-490F-ADC5-76B1B5F4D740}"/>
    <cellStyle name="Comma 3 2 2 2 2 2 2 5 2" xfId="24989" xr:uid="{54CD4907-787C-4988-8C37-AC01685FD2CF}"/>
    <cellStyle name="Comma 3 2 2 2 2 2 2 6" xfId="22159" xr:uid="{A489517D-3AEC-44A7-9E79-99D03AB1C651}"/>
    <cellStyle name="Comma 3 2 2 2 2 2 3" xfId="2388" xr:uid="{14ACE018-7CB7-4BB1-966D-AE344B627529}"/>
    <cellStyle name="Comma 3 2 2 2 2 2 3 2" xfId="7751" xr:uid="{9A734912-BC07-415E-B173-35B159793881}"/>
    <cellStyle name="Comma 3 2 2 2 2 2 3 2 2" xfId="18064" xr:uid="{F6E6DAB7-F8E4-48DC-9D53-A60C53DD49DE}"/>
    <cellStyle name="Comma 3 2 2 2 2 2 3 2 2 2" xfId="26519" xr:uid="{1F4E8752-D4A5-49A7-84E9-D5C9B5655295}"/>
    <cellStyle name="Comma 3 2 2 2 2 2 3 2 3" xfId="23764" xr:uid="{424F8359-56F6-47CA-93BA-2501B27682BB}"/>
    <cellStyle name="Comma 3 2 2 2 2 2 3 3" xfId="12911" xr:uid="{121A3782-4323-4500-8323-59DDB5DA1AAB}"/>
    <cellStyle name="Comma 3 2 2 2 2 2 3 3 2" xfId="25143" xr:uid="{EDC1AD3F-B34C-4B27-9C26-C65F900079B7}"/>
    <cellStyle name="Comma 3 2 2 2 2 2 3 4" xfId="22314" xr:uid="{B2D3DDDD-99C7-44D9-8900-F87D17AB3AFD}"/>
    <cellStyle name="Comma 3 2 2 2 2 2 4" xfId="5354" xr:uid="{78ACC566-DE62-403F-A3DE-671B6F1EB277}"/>
    <cellStyle name="Comma 3 2 2 2 2 2 4 2" xfId="10692" xr:uid="{182B42A6-A943-44DC-8AE4-F6618EC1C26F}"/>
    <cellStyle name="Comma 3 2 2 2 2 2 4 2 2" xfId="21005" xr:uid="{A6E46EF6-C375-4223-9EEE-21E9FCDCFCF8}"/>
    <cellStyle name="Comma 3 2 2 2 2 2 4 2 2 2" xfId="27322" xr:uid="{4103F2BE-4669-47BA-A2F9-0B52F725CD64}"/>
    <cellStyle name="Comma 3 2 2 2 2 2 4 2 3" xfId="24567" xr:uid="{8FBC1FC0-51B4-4E48-824E-4E4AA497315C}"/>
    <cellStyle name="Comma 3 2 2 2 2 2 4 3" xfId="15852" xr:uid="{8D5C5599-5037-421F-9408-E0E5A3C91C33}"/>
    <cellStyle name="Comma 3 2 2 2 2 2 4 3 2" xfId="25946" xr:uid="{1E990DE1-EAF9-4DAC-8ADB-63C1B2762754}"/>
    <cellStyle name="Comma 3 2 2 2 2 2 4 4" xfId="23131" xr:uid="{88CD1890-0CE8-47E0-B11E-4FCBF50A8C12}"/>
    <cellStyle name="Comma 3 2 2 2 2 2 5" xfId="6284" xr:uid="{C2B149E2-DDFE-44E9-BA63-7912FDE7DA14}"/>
    <cellStyle name="Comma 3 2 2 2 2 2 5 2" xfId="16597" xr:uid="{0C41A1A3-65AE-4EF3-8942-ACD59670391A}"/>
    <cellStyle name="Comma 3 2 2 2 2 2 5 2 2" xfId="26145" xr:uid="{DD00CE42-2573-46B7-A152-CB930D8E242D}"/>
    <cellStyle name="Comma 3 2 2 2 2 2 5 3" xfId="23390" xr:uid="{E94FE55E-524F-4A64-8732-0870CE887716}"/>
    <cellStyle name="Comma 3 2 2 2 2 2 6" xfId="11444" xr:uid="{9328D9C8-A853-4066-A90A-7DBB8E7D89F2}"/>
    <cellStyle name="Comma 3 2 2 2 2 2 6 2" xfId="24769" xr:uid="{1738B199-6907-431B-AD77-DC0970F60642}"/>
    <cellStyle name="Comma 3 2 2 2 2 2 7" xfId="21783" xr:uid="{86075BED-9AB5-4B09-ACA6-64E333CA6DA5}"/>
    <cellStyle name="Comma 3 2 2 2 2 3" xfId="1681" xr:uid="{95574D7B-46C4-4C60-AF1D-0F12E354A762}"/>
    <cellStyle name="Comma 3 2 2 2 2 3 2" xfId="3447" xr:uid="{AF4C2903-43EE-4A8D-8214-39949F4C87D1}"/>
    <cellStyle name="Comma 3 2 2 2 2 3 2 2" xfId="8800" xr:uid="{287948C1-E90E-41AE-A0C5-89FFDB468E05}"/>
    <cellStyle name="Comma 3 2 2 2 2 3 2 2 2" xfId="19113" xr:uid="{ED79987C-9BD9-456A-9F3E-FA18C1CEAEF3}"/>
    <cellStyle name="Comma 3 2 2 2 2 3 2 2 2 2" xfId="26822" xr:uid="{B280FAB7-A1F8-48EF-A459-94F040BDD035}"/>
    <cellStyle name="Comma 3 2 2 2 2 3 2 2 3" xfId="24067" xr:uid="{4C10C463-E0E0-4CF8-8922-E6EBD4AABF11}"/>
    <cellStyle name="Comma 3 2 2 2 2 3 2 3" xfId="13960" xr:uid="{DB3BDA62-C8DF-4AFB-AADC-1334DA37EC34}"/>
    <cellStyle name="Comma 3 2 2 2 2 3 2 3 2" xfId="25446" xr:uid="{C4A72B6D-CBB5-4603-AEDE-BE832896D525}"/>
    <cellStyle name="Comma 3 2 2 2 2 3 2 4" xfId="22624" xr:uid="{46D7D7AD-96B1-4B16-B210-BE2008C83783}"/>
    <cellStyle name="Comma 3 2 2 2 2 3 3" xfId="4432" xr:uid="{8F1C195B-7898-4D19-BDC4-BD031A2747A0}"/>
    <cellStyle name="Comma 3 2 2 2 2 3 3 2" xfId="9776" xr:uid="{4231BFC2-21D3-4389-91D4-0BC03D7D0F91}"/>
    <cellStyle name="Comma 3 2 2 2 2 3 3 2 2" xfId="20089" xr:uid="{237766D8-69B6-4E6C-8BE9-D96DEAA64E28}"/>
    <cellStyle name="Comma 3 2 2 2 2 3 3 2 2 2" xfId="27084" xr:uid="{A3980C49-3F95-4649-95AA-1693A1B58DE8}"/>
    <cellStyle name="Comma 3 2 2 2 2 3 3 2 3" xfId="24329" xr:uid="{92EC5E7A-10BB-4949-BEF1-1E4FC70C1825}"/>
    <cellStyle name="Comma 3 2 2 2 2 3 3 3" xfId="14936" xr:uid="{44B2FFA5-6C95-47F4-B004-B0F5A38B8DBA}"/>
    <cellStyle name="Comma 3 2 2 2 2 3 3 3 2" xfId="25708" xr:uid="{8EE26E96-E265-4095-8477-CF3A1F2B3A60}"/>
    <cellStyle name="Comma 3 2 2 2 2 3 3 4" xfId="22891" xr:uid="{790F5ECB-8777-4A55-9C12-FB1DD6B1ABE6}"/>
    <cellStyle name="Comma 3 2 2 2 2 3 4" xfId="7083" xr:uid="{6B4B33B4-58B6-47A2-A039-2F99B1718D2D}"/>
    <cellStyle name="Comma 3 2 2 2 2 3 4 2" xfId="17396" xr:uid="{94F8FD5A-1B2E-4E7B-B332-30453EFAA633}"/>
    <cellStyle name="Comma 3 2 2 2 2 3 4 2 2" xfId="26364" xr:uid="{F31EEF8C-84C6-43D6-8935-E6901AE2B454}"/>
    <cellStyle name="Comma 3 2 2 2 2 3 4 3" xfId="23609" xr:uid="{A7399A8C-9B9F-4572-B0A6-D5BA48372196}"/>
    <cellStyle name="Comma 3 2 2 2 2 3 5" xfId="12243" xr:uid="{D7486522-AA00-4DAD-A871-728111C29CFE}"/>
    <cellStyle name="Comma 3 2 2 2 2 3 5 2" xfId="24988" xr:uid="{4D9FA756-33DA-41EE-A670-7D9D7C41B29E}"/>
    <cellStyle name="Comma 3 2 2 2 2 3 6" xfId="22158" xr:uid="{E37DB25D-B16A-4194-A87B-5618FC064A2A}"/>
    <cellStyle name="Comma 3 2 2 2 2 4" xfId="2389" xr:uid="{31E06949-ECEE-4992-B8BD-185EF7339E59}"/>
    <cellStyle name="Comma 3 2 2 2 2 4 2" xfId="7752" xr:uid="{D23EFBB7-033F-4219-8270-38B78AE47FEB}"/>
    <cellStyle name="Comma 3 2 2 2 2 4 2 2" xfId="18065" xr:uid="{493C549D-ABFB-4CDF-8953-7F7337C24453}"/>
    <cellStyle name="Comma 3 2 2 2 2 4 2 2 2" xfId="26520" xr:uid="{D2E1917B-B2A0-4BE0-B5CB-121B2B04CA84}"/>
    <cellStyle name="Comma 3 2 2 2 2 4 2 3" xfId="23765" xr:uid="{A682401C-709D-4EC6-B1F8-EC75DCB81D3A}"/>
    <cellStyle name="Comma 3 2 2 2 2 4 3" xfId="12912" xr:uid="{EF30DCEC-BDDA-4D37-8792-E9876FA8871A}"/>
    <cellStyle name="Comma 3 2 2 2 2 4 3 2" xfId="25144" xr:uid="{432CB5AA-9256-4C0F-946D-2FBA7EC5C9F1}"/>
    <cellStyle name="Comma 3 2 2 2 2 4 4" xfId="22315" xr:uid="{C2FDCE7E-4498-4190-A77B-06F57212C824}"/>
    <cellStyle name="Comma 3 2 2 2 2 5" xfId="5270" xr:uid="{5B1C96D8-ADA0-4D92-86DE-AE3A05135F50}"/>
    <cellStyle name="Comma 3 2 2 2 2 5 2" xfId="10608" xr:uid="{73A7C58B-54CF-4A27-92F7-39041E615158}"/>
    <cellStyle name="Comma 3 2 2 2 2 5 2 2" xfId="20921" xr:uid="{C93F54F0-05E8-4FCF-8DB7-CC6A9BFDAF3A}"/>
    <cellStyle name="Comma 3 2 2 2 2 5 2 2 2" xfId="27264" xr:uid="{83884D4A-E794-4C7E-972A-A96BE10A7C00}"/>
    <cellStyle name="Comma 3 2 2 2 2 5 2 3" xfId="24509" xr:uid="{5847EC3A-CE57-4940-8DD2-A9E8A033BC15}"/>
    <cellStyle name="Comma 3 2 2 2 2 5 3" xfId="15768" xr:uid="{9E0BF505-CE65-4FD2-89EE-05E37BB37A7D}"/>
    <cellStyle name="Comma 3 2 2 2 2 5 3 2" xfId="25888" xr:uid="{51CCB8D8-4867-40B3-A260-D93F312907A1}"/>
    <cellStyle name="Comma 3 2 2 2 2 5 4" xfId="23073" xr:uid="{75D01EF3-DA78-4981-9541-521B8555496F}"/>
    <cellStyle name="Comma 3 2 2 2 2 6" xfId="6200" xr:uid="{7E7AC130-ECC5-4B39-BFD2-3DC62F46F15C}"/>
    <cellStyle name="Comma 3 2 2 2 2 6 2" xfId="16513" xr:uid="{2FCDF4E2-E6BC-4544-8B3F-0FC19376C35D}"/>
    <cellStyle name="Comma 3 2 2 2 2 6 2 2" xfId="26087" xr:uid="{E1F86F76-C4B5-487D-BB57-212552A5C830}"/>
    <cellStyle name="Comma 3 2 2 2 2 6 3" xfId="23332" xr:uid="{89AA6FED-66EF-4D9D-B248-897AB5C55DAB}"/>
    <cellStyle name="Comma 3 2 2 2 2 7" xfId="11360" xr:uid="{CA68D302-89CC-40B0-BD57-ADE7888BB422}"/>
    <cellStyle name="Comma 3 2 2 2 2 7 2" xfId="24711" xr:uid="{6791C79F-BAAA-4E9B-BCB7-023E12A6A81D}"/>
    <cellStyle name="Comma 3 2 2 2 2 8" xfId="21699" xr:uid="{62FF32F7-3574-4D44-8FAE-B21F9C557178}"/>
    <cellStyle name="Comma 3 2 2 2 3" xfId="674" xr:uid="{D6006C41-BB3F-4A2B-99CB-619DBCAB5373}"/>
    <cellStyle name="Comma 3 2 2 2 3 2" xfId="675" xr:uid="{6E4225A0-4A6F-45AD-B7F2-15E5D5DAFCD5}"/>
    <cellStyle name="Comma 3 2 2 2 3 2 2" xfId="1684" xr:uid="{E3032AD9-AF87-4034-A895-8FB1712C940B}"/>
    <cellStyle name="Comma 3 2 2 2 3 2 2 2" xfId="3450" xr:uid="{4081467A-5A20-4597-B00C-8A68777ED5CD}"/>
    <cellStyle name="Comma 3 2 2 2 3 2 2 2 2" xfId="8803" xr:uid="{803ED423-BCAE-481A-B62F-08E646835D55}"/>
    <cellStyle name="Comma 3 2 2 2 3 2 2 2 2 2" xfId="19116" xr:uid="{3E37FA76-37A1-44C1-8554-1A91F873C64A}"/>
    <cellStyle name="Comma 3 2 2 2 3 2 2 2 2 2 2" xfId="26825" xr:uid="{85F60C33-F8FF-426C-86A5-B622BD7A54E0}"/>
    <cellStyle name="Comma 3 2 2 2 3 2 2 2 2 3" xfId="24070" xr:uid="{955200BB-7B6C-4467-87A2-DBF04CAF9BC7}"/>
    <cellStyle name="Comma 3 2 2 2 3 2 2 2 3" xfId="13963" xr:uid="{E0441F51-0D5C-4FE5-A1F0-C66D112C3576}"/>
    <cellStyle name="Comma 3 2 2 2 3 2 2 2 3 2" xfId="25449" xr:uid="{48EAC764-5BB5-4883-AD6C-EAAA0D252E37}"/>
    <cellStyle name="Comma 3 2 2 2 3 2 2 2 4" xfId="22627" xr:uid="{B3FE6D56-28F7-4D00-9CC4-6503FB8F8E88}"/>
    <cellStyle name="Comma 3 2 2 2 3 2 2 3" xfId="4435" xr:uid="{FC297C11-0FD6-43D6-9DF7-EE9B71F650A4}"/>
    <cellStyle name="Comma 3 2 2 2 3 2 2 3 2" xfId="9779" xr:uid="{626E3DEF-1FC5-45A1-8D25-BBAFF55CB925}"/>
    <cellStyle name="Comma 3 2 2 2 3 2 2 3 2 2" xfId="20092" xr:uid="{F048DFCC-F653-498E-A201-7CFCD27E2231}"/>
    <cellStyle name="Comma 3 2 2 2 3 2 2 3 2 2 2" xfId="27087" xr:uid="{2E4ABA2C-69A3-4C6A-B673-5598A0C3E060}"/>
    <cellStyle name="Comma 3 2 2 2 3 2 2 3 2 3" xfId="24332" xr:uid="{DE6769B6-1613-48A6-83F3-7D95D7D68DFD}"/>
    <cellStyle name="Comma 3 2 2 2 3 2 2 3 3" xfId="14939" xr:uid="{36F850E0-458A-4BDC-BC69-6FD1CABF1025}"/>
    <cellStyle name="Comma 3 2 2 2 3 2 2 3 3 2" xfId="25711" xr:uid="{EBB51057-28D4-47F3-AE44-76FF1CE9CEB3}"/>
    <cellStyle name="Comma 3 2 2 2 3 2 2 3 4" xfId="22894" xr:uid="{853A3476-E5A6-4B3E-BE31-B8D2165B2800}"/>
    <cellStyle name="Comma 3 2 2 2 3 2 2 4" xfId="7086" xr:uid="{49CDD579-28C7-4655-9BDF-C358AE9BFCDE}"/>
    <cellStyle name="Comma 3 2 2 2 3 2 2 4 2" xfId="17399" xr:uid="{591B43D7-92C9-406E-8BF6-A0A6579AD085}"/>
    <cellStyle name="Comma 3 2 2 2 3 2 2 4 2 2" xfId="26367" xr:uid="{DD8DE808-D1A4-4209-AEA0-5B25DE5B1B97}"/>
    <cellStyle name="Comma 3 2 2 2 3 2 2 4 3" xfId="23612" xr:uid="{417C2060-5C01-42A3-925D-54394205BAAB}"/>
    <cellStyle name="Comma 3 2 2 2 3 2 2 5" xfId="12246" xr:uid="{EF04BBD6-DDE8-4203-97D4-489F3A609BAC}"/>
    <cellStyle name="Comma 3 2 2 2 3 2 2 5 2" xfId="24991" xr:uid="{3C15829E-0D5F-42F4-BB06-343175A03708}"/>
    <cellStyle name="Comma 3 2 2 2 3 2 2 6" xfId="22161" xr:uid="{6467D794-7BC8-4F7C-8138-1220CF2CF380}"/>
    <cellStyle name="Comma 3 2 2 2 3 2 3" xfId="2386" xr:uid="{D5E2BC25-827B-42DC-9995-B8D90DCB8468}"/>
    <cellStyle name="Comma 3 2 2 2 3 2 3 2" xfId="7749" xr:uid="{B295B0D3-DB4B-4E37-A8CC-C3FC7084625C}"/>
    <cellStyle name="Comma 3 2 2 2 3 2 3 2 2" xfId="18062" xr:uid="{89E0B0C2-7C40-4E4D-8AB7-65F0768ED1EF}"/>
    <cellStyle name="Comma 3 2 2 2 3 2 3 2 2 2" xfId="26517" xr:uid="{B279F8A5-39B2-4FC5-8ADE-7092531B7208}"/>
    <cellStyle name="Comma 3 2 2 2 3 2 3 2 3" xfId="23762" xr:uid="{91E2AF69-1406-4FF3-85D5-4018E4AFBC32}"/>
    <cellStyle name="Comma 3 2 2 2 3 2 3 3" xfId="12909" xr:uid="{61F62B5A-FEAD-493F-AA81-800285F78CDA}"/>
    <cellStyle name="Comma 3 2 2 2 3 2 3 3 2" xfId="25141" xr:uid="{590D7BBB-317D-41F5-B52A-71B5C430EC0C}"/>
    <cellStyle name="Comma 3 2 2 2 3 2 3 4" xfId="22312" xr:uid="{39D89A3A-9B30-4A8F-8373-AC11C6F21C87}"/>
    <cellStyle name="Comma 3 2 2 2 3 2 4" xfId="5356" xr:uid="{29D4F935-6F70-4459-BCA6-209D216F60FD}"/>
    <cellStyle name="Comma 3 2 2 2 3 2 4 2" xfId="10694" xr:uid="{02064281-9F0A-442B-87D7-E89CF08D8616}"/>
    <cellStyle name="Comma 3 2 2 2 3 2 4 2 2" xfId="21007" xr:uid="{F81F060A-D881-4179-94CB-AA419EFBEF58}"/>
    <cellStyle name="Comma 3 2 2 2 3 2 4 2 2 2" xfId="27324" xr:uid="{27186723-DB57-45B4-946C-89A78799C92F}"/>
    <cellStyle name="Comma 3 2 2 2 3 2 4 2 3" xfId="24569" xr:uid="{9271302B-6168-4C49-B058-CF1848851D01}"/>
    <cellStyle name="Comma 3 2 2 2 3 2 4 3" xfId="15854" xr:uid="{8DF79FC1-9362-4091-8ECE-BA24A1A263EA}"/>
    <cellStyle name="Comma 3 2 2 2 3 2 4 3 2" xfId="25948" xr:uid="{45F74265-C806-4AC3-82E2-EE3576F84299}"/>
    <cellStyle name="Comma 3 2 2 2 3 2 4 4" xfId="23133" xr:uid="{C84ED568-8164-4E43-9901-522FC2D15976}"/>
    <cellStyle name="Comma 3 2 2 2 3 2 5" xfId="6286" xr:uid="{DF24E6EC-7C12-4797-AE8D-0FCF73F8C0FD}"/>
    <cellStyle name="Comma 3 2 2 2 3 2 5 2" xfId="16599" xr:uid="{5F62CCFE-E95C-47B4-8768-DADD62D47E92}"/>
    <cellStyle name="Comma 3 2 2 2 3 2 5 2 2" xfId="26147" xr:uid="{20890DCA-EE13-4D57-8A59-073CF35853C2}"/>
    <cellStyle name="Comma 3 2 2 2 3 2 5 3" xfId="23392" xr:uid="{13C668F2-5556-4C8F-A1C3-444AB4D659CA}"/>
    <cellStyle name="Comma 3 2 2 2 3 2 6" xfId="11446" xr:uid="{9B084919-AEE0-4177-B220-DB208DFD4904}"/>
    <cellStyle name="Comma 3 2 2 2 3 2 6 2" xfId="24771" xr:uid="{BABF785D-5519-4243-9043-CF0FD5B6E3E9}"/>
    <cellStyle name="Comma 3 2 2 2 3 2 7" xfId="21785" xr:uid="{816458C0-5CA9-46CC-BFA7-DB9086F1F53D}"/>
    <cellStyle name="Comma 3 2 2 2 3 3" xfId="1683" xr:uid="{0AC1B449-26AB-4863-91EA-447C9A8AE152}"/>
    <cellStyle name="Comma 3 2 2 2 3 3 2" xfId="3449" xr:uid="{FE8D209B-92BD-4085-A6B4-8C0D15EED4C1}"/>
    <cellStyle name="Comma 3 2 2 2 3 3 2 2" xfId="8802" xr:uid="{2A5B1F68-15F8-43FC-915D-65B92BA216E3}"/>
    <cellStyle name="Comma 3 2 2 2 3 3 2 2 2" xfId="19115" xr:uid="{B14BEB6A-052B-4A52-A7C8-9E0211691601}"/>
    <cellStyle name="Comma 3 2 2 2 3 3 2 2 2 2" xfId="26824" xr:uid="{CAFD43BE-D6EB-4E3F-8AB0-2038BB974A2C}"/>
    <cellStyle name="Comma 3 2 2 2 3 3 2 2 3" xfId="24069" xr:uid="{96EF3486-7A29-48EC-AC43-4FD098C6CA45}"/>
    <cellStyle name="Comma 3 2 2 2 3 3 2 3" xfId="13962" xr:uid="{AEB45BEB-7399-48C5-8A05-115F30815643}"/>
    <cellStyle name="Comma 3 2 2 2 3 3 2 3 2" xfId="25448" xr:uid="{53881CA6-EB3E-4C6D-9FA8-3E95A4DF2A53}"/>
    <cellStyle name="Comma 3 2 2 2 3 3 2 4" xfId="22626" xr:uid="{5CA48AF6-4434-4E11-B73B-A059D54F4DBB}"/>
    <cellStyle name="Comma 3 2 2 2 3 3 3" xfId="4434" xr:uid="{76A5ECF5-2A0C-4587-9AC9-48D902E893D1}"/>
    <cellStyle name="Comma 3 2 2 2 3 3 3 2" xfId="9778" xr:uid="{16235CB0-1804-4073-8BAD-67256854335C}"/>
    <cellStyle name="Comma 3 2 2 2 3 3 3 2 2" xfId="20091" xr:uid="{A7FDBAA8-4605-478F-9C57-E6B4B9DE8C32}"/>
    <cellStyle name="Comma 3 2 2 2 3 3 3 2 2 2" xfId="27086" xr:uid="{666F5E7C-A81D-4E2A-AC8D-7BD5062F9CA8}"/>
    <cellStyle name="Comma 3 2 2 2 3 3 3 2 3" xfId="24331" xr:uid="{11DB5C3B-37C3-4D33-8368-2926C5041987}"/>
    <cellStyle name="Comma 3 2 2 2 3 3 3 3" xfId="14938" xr:uid="{B52ED9D0-5075-40C2-8240-38D1B461AE6E}"/>
    <cellStyle name="Comma 3 2 2 2 3 3 3 3 2" xfId="25710" xr:uid="{CF41B409-53E6-4139-B3C0-2E21E7A1B477}"/>
    <cellStyle name="Comma 3 2 2 2 3 3 3 4" xfId="22893" xr:uid="{9897CB9F-FF85-40BE-A5A2-9816C4984F18}"/>
    <cellStyle name="Comma 3 2 2 2 3 3 4" xfId="7085" xr:uid="{D90F44CA-E89A-47B1-8832-190EDEADDA1D}"/>
    <cellStyle name="Comma 3 2 2 2 3 3 4 2" xfId="17398" xr:uid="{160DDAB2-3FC5-4240-A1AA-8BD49537B46C}"/>
    <cellStyle name="Comma 3 2 2 2 3 3 4 2 2" xfId="26366" xr:uid="{D826B462-B062-488F-9FB4-E2E0CD36010D}"/>
    <cellStyle name="Comma 3 2 2 2 3 3 4 3" xfId="23611" xr:uid="{EF86E478-0DCE-4984-8812-B46DB5D57961}"/>
    <cellStyle name="Comma 3 2 2 2 3 3 5" xfId="12245" xr:uid="{B0430548-E9CD-4B7F-BE9E-3C00034DDD2E}"/>
    <cellStyle name="Comma 3 2 2 2 3 3 5 2" xfId="24990" xr:uid="{E7459822-B6AB-4C82-864D-8F41B5A8D715}"/>
    <cellStyle name="Comma 3 2 2 2 3 3 6" xfId="22160" xr:uid="{89FE862F-2169-4A10-B8E4-8666A3B08850}"/>
    <cellStyle name="Comma 3 2 2 2 3 4" xfId="2387" xr:uid="{12B6C494-5A57-49CA-9B50-0E6AB40CCC1F}"/>
    <cellStyle name="Comma 3 2 2 2 3 4 2" xfId="7750" xr:uid="{7266D28E-94A7-492C-9CD5-E6EB9256AD83}"/>
    <cellStyle name="Comma 3 2 2 2 3 4 2 2" xfId="18063" xr:uid="{B37FFA9A-7BDD-442A-A946-779A45C04EAB}"/>
    <cellStyle name="Comma 3 2 2 2 3 4 2 2 2" xfId="26518" xr:uid="{CBAD0610-D352-470C-A764-5F676DA571B3}"/>
    <cellStyle name="Comma 3 2 2 2 3 4 2 3" xfId="23763" xr:uid="{772EE92A-39A0-4ABE-BF0D-C7C9ABD55708}"/>
    <cellStyle name="Comma 3 2 2 2 3 4 3" xfId="12910" xr:uid="{5542C184-82BB-4E8E-8A8D-DC90ADE1442F}"/>
    <cellStyle name="Comma 3 2 2 2 3 4 3 2" xfId="25142" xr:uid="{B9D7B34A-6BB7-4DB6-BCA7-FE6C0B73C471}"/>
    <cellStyle name="Comma 3 2 2 2 3 4 4" xfId="22313" xr:uid="{33F74B7B-370A-48BA-B108-A201B6A9AC25}"/>
    <cellStyle name="Comma 3 2 2 2 3 5" xfId="5355" xr:uid="{964958EF-96F4-43B2-9E92-6F174EE747F0}"/>
    <cellStyle name="Comma 3 2 2 2 3 5 2" xfId="10693" xr:uid="{D5F199EE-ED26-4F66-9E4B-594742A3B128}"/>
    <cellStyle name="Comma 3 2 2 2 3 5 2 2" xfId="21006" xr:uid="{C0CB2B28-4B1B-4880-AE96-E9E4CBD55853}"/>
    <cellStyle name="Comma 3 2 2 2 3 5 2 2 2" xfId="27323" xr:uid="{CC0CF476-E0C8-42A1-9971-1C1824A136C7}"/>
    <cellStyle name="Comma 3 2 2 2 3 5 2 3" xfId="24568" xr:uid="{F5DAA0AC-4D73-4E9B-88F3-09E86D773B6E}"/>
    <cellStyle name="Comma 3 2 2 2 3 5 3" xfId="15853" xr:uid="{4DEAF3C5-6FC2-4600-81D5-8537C296FFCB}"/>
    <cellStyle name="Comma 3 2 2 2 3 5 3 2" xfId="25947" xr:uid="{3AC60E6F-767A-4173-98F4-8C2A61FBBE84}"/>
    <cellStyle name="Comma 3 2 2 2 3 5 4" xfId="23132" xr:uid="{577059BB-09A4-47BE-8F7B-578B7A2DD78C}"/>
    <cellStyle name="Comma 3 2 2 2 3 6" xfId="6285" xr:uid="{5D900662-1F76-48A7-80DE-00F6CBB1DBB4}"/>
    <cellStyle name="Comma 3 2 2 2 3 6 2" xfId="16598" xr:uid="{97268139-2839-4E19-A2B3-7381153E986F}"/>
    <cellStyle name="Comma 3 2 2 2 3 6 2 2" xfId="26146" xr:uid="{CB230A34-3B93-44F8-8C45-A0BDBA903A0D}"/>
    <cellStyle name="Comma 3 2 2 2 3 6 3" xfId="23391" xr:uid="{B4CFDF02-FA85-4DA7-B0CD-3D958D78CF44}"/>
    <cellStyle name="Comma 3 2 2 2 3 7" xfId="11445" xr:uid="{3409027F-9851-471F-8338-B5A3C06346C7}"/>
    <cellStyle name="Comma 3 2 2 2 3 7 2" xfId="24770" xr:uid="{8FAF1972-57CC-462E-ADA2-25D1517788F8}"/>
    <cellStyle name="Comma 3 2 2 2 3 8" xfId="21784" xr:uid="{B1FBE79D-5D55-4D9C-8B02-1AFF4C9D7D68}"/>
    <cellStyle name="Comma 3 2 2 2 4" xfId="676" xr:uid="{E6EA43DB-0E86-404D-91F7-B4B78512B574}"/>
    <cellStyle name="Comma 3 2 2 2 4 2" xfId="1685" xr:uid="{49A2B3AB-F96B-4440-A1CA-6ACF7A597C52}"/>
    <cellStyle name="Comma 3 2 2 2 4 2 2" xfId="3451" xr:uid="{844B91A8-6FCA-4269-ACBD-4B82F5BFE691}"/>
    <cellStyle name="Comma 3 2 2 2 4 2 2 2" xfId="8804" xr:uid="{5523BA26-8CBA-4D9B-87D0-C4F166B5CFD0}"/>
    <cellStyle name="Comma 3 2 2 2 4 2 2 2 2" xfId="19117" xr:uid="{8BC3894D-BC4E-4223-854E-01BD699F1FFB}"/>
    <cellStyle name="Comma 3 2 2 2 4 2 2 2 2 2" xfId="26826" xr:uid="{4C534538-3CFB-4732-9E8D-42547C8B128D}"/>
    <cellStyle name="Comma 3 2 2 2 4 2 2 2 3" xfId="24071" xr:uid="{B176EA45-12F8-4FDC-B5D8-C4A496C59326}"/>
    <cellStyle name="Comma 3 2 2 2 4 2 2 3" xfId="13964" xr:uid="{C7433277-BA51-48AF-9960-689750AD38D7}"/>
    <cellStyle name="Comma 3 2 2 2 4 2 2 3 2" xfId="25450" xr:uid="{E4A2B644-43A4-429D-BCD6-798939BD7EFA}"/>
    <cellStyle name="Comma 3 2 2 2 4 2 2 4" xfId="22628" xr:uid="{5AC59CAC-3933-4140-8F42-9E693C497AB9}"/>
    <cellStyle name="Comma 3 2 2 2 4 2 3" xfId="4436" xr:uid="{C0D00D3A-907F-4CE1-AD17-423C814DCFD8}"/>
    <cellStyle name="Comma 3 2 2 2 4 2 3 2" xfId="9780" xr:uid="{3BAC0E3F-6A0C-4BBF-A90F-CB0E7C84BFC9}"/>
    <cellStyle name="Comma 3 2 2 2 4 2 3 2 2" xfId="20093" xr:uid="{A9D07AD6-DE76-476B-B419-C3EEBC98F5FF}"/>
    <cellStyle name="Comma 3 2 2 2 4 2 3 2 2 2" xfId="27088" xr:uid="{B4619019-7A6E-459F-9EAB-2219CAA0ADCB}"/>
    <cellStyle name="Comma 3 2 2 2 4 2 3 2 3" xfId="24333" xr:uid="{193DCD45-DF25-4126-B557-16ED3C383BC7}"/>
    <cellStyle name="Comma 3 2 2 2 4 2 3 3" xfId="14940" xr:uid="{631E51C6-A1B2-4722-8AC1-737D2B2D05FB}"/>
    <cellStyle name="Comma 3 2 2 2 4 2 3 3 2" xfId="25712" xr:uid="{9D3896B4-CD18-4E03-B527-287C5E370D24}"/>
    <cellStyle name="Comma 3 2 2 2 4 2 3 4" xfId="22895" xr:uid="{8E30BC39-0961-46CA-9504-3F1F04AC1F75}"/>
    <cellStyle name="Comma 3 2 2 2 4 2 4" xfId="7087" xr:uid="{1A51B350-0359-4F35-8B78-55406FF2CA34}"/>
    <cellStyle name="Comma 3 2 2 2 4 2 4 2" xfId="17400" xr:uid="{6E8C6BDD-F5E7-40FE-BAEC-A8FE9BEAAD0E}"/>
    <cellStyle name="Comma 3 2 2 2 4 2 4 2 2" xfId="26368" xr:uid="{2079EABA-B36A-4448-96B0-68965E1B2848}"/>
    <cellStyle name="Comma 3 2 2 2 4 2 4 3" xfId="23613" xr:uid="{CE6E6CBB-FA1E-4891-B8EE-0D156CD3D310}"/>
    <cellStyle name="Comma 3 2 2 2 4 2 5" xfId="12247" xr:uid="{0F3D222D-93FB-4704-8DA7-59025216A7D4}"/>
    <cellStyle name="Comma 3 2 2 2 4 2 5 2" xfId="24992" xr:uid="{163C73C5-C636-4A07-9865-A96ADC992B07}"/>
    <cellStyle name="Comma 3 2 2 2 4 2 6" xfId="22162" xr:uid="{400D8677-A00B-40C2-9C7B-A67B8D3480D1}"/>
    <cellStyle name="Comma 3 2 2 2 4 3" xfId="2385" xr:uid="{D98316FE-53ED-4691-BB4A-1FD96AA72E4F}"/>
    <cellStyle name="Comma 3 2 2 2 4 3 2" xfId="7748" xr:uid="{57E19BC7-EBDA-4579-A128-A830D8B0CCC3}"/>
    <cellStyle name="Comma 3 2 2 2 4 3 2 2" xfId="18061" xr:uid="{33A9A81B-7A3B-4E4C-9C80-E082596775DB}"/>
    <cellStyle name="Comma 3 2 2 2 4 3 2 2 2" xfId="26516" xr:uid="{588E274B-F448-4B0C-8C14-E3B63DA5024E}"/>
    <cellStyle name="Comma 3 2 2 2 4 3 2 3" xfId="23761" xr:uid="{E4E8D61A-C011-4271-A988-BF272DA5D0D3}"/>
    <cellStyle name="Comma 3 2 2 2 4 3 3" xfId="12908" xr:uid="{8521640A-F52B-46ED-BA6F-61F8358646BA}"/>
    <cellStyle name="Comma 3 2 2 2 4 3 3 2" xfId="25140" xr:uid="{9A2B2935-CA4F-4E7E-B764-18587637CDDE}"/>
    <cellStyle name="Comma 3 2 2 2 4 3 4" xfId="22311" xr:uid="{4CD0CD24-FCFF-402F-87A8-F6D8CA191F03}"/>
    <cellStyle name="Comma 3 2 2 2 4 4" xfId="5357" xr:uid="{4F098926-B66B-4BB6-9357-D376F79058E6}"/>
    <cellStyle name="Comma 3 2 2 2 4 4 2" xfId="10695" xr:uid="{C4D279F4-6759-456F-AAD5-0AF6653BC74D}"/>
    <cellStyle name="Comma 3 2 2 2 4 4 2 2" xfId="21008" xr:uid="{920288B6-4F44-4FD4-BFA6-CD735CE2BEA9}"/>
    <cellStyle name="Comma 3 2 2 2 4 4 2 2 2" xfId="27325" xr:uid="{67318C64-72C9-492F-A709-CE8A78F1D714}"/>
    <cellStyle name="Comma 3 2 2 2 4 4 2 3" xfId="24570" xr:uid="{773A3043-5B7A-479C-88A2-94C9A33D6D4E}"/>
    <cellStyle name="Comma 3 2 2 2 4 4 3" xfId="15855" xr:uid="{3DD53B17-2A52-404C-AF1E-1371829522F9}"/>
    <cellStyle name="Comma 3 2 2 2 4 4 3 2" xfId="25949" xr:uid="{DE25590C-08B2-46DB-AF55-AF858D0FDDAE}"/>
    <cellStyle name="Comma 3 2 2 2 4 4 4" xfId="23134" xr:uid="{2752905A-6D89-44A5-AC0D-685817F63F00}"/>
    <cellStyle name="Comma 3 2 2 2 4 5" xfId="6287" xr:uid="{42AE8109-9AB5-4EE4-A155-63CD71DA58BB}"/>
    <cellStyle name="Comma 3 2 2 2 4 5 2" xfId="16600" xr:uid="{C1ABED1D-7495-41C8-8156-6884E1D71AA5}"/>
    <cellStyle name="Comma 3 2 2 2 4 5 2 2" xfId="26148" xr:uid="{82302349-5592-4DB4-A2E5-BFB1F5A47D9D}"/>
    <cellStyle name="Comma 3 2 2 2 4 5 3" xfId="23393" xr:uid="{086BCF01-58C8-4E85-8BA3-579825910F9C}"/>
    <cellStyle name="Comma 3 2 2 2 4 6" xfId="11447" xr:uid="{E7CD6B68-36B0-4851-86FF-74936E580A18}"/>
    <cellStyle name="Comma 3 2 2 2 4 6 2" xfId="24772" xr:uid="{167C7D12-03A2-48F0-8EE3-BC75FCA52E80}"/>
    <cellStyle name="Comma 3 2 2 2 4 7" xfId="21786" xr:uid="{471F4FA5-A0ED-4EF8-9F80-E5EBC42406E2}"/>
    <cellStyle name="Comma 3 2 2 2 5" xfId="1399" xr:uid="{9B56A4B1-9A9B-4CFE-9578-96F6E6E8C142}"/>
    <cellStyle name="Comma 3 2 2 2 5 2" xfId="2317" xr:uid="{C060645F-90D7-41D0-9014-233E72401C55}"/>
    <cellStyle name="Comma 3 2 2 2 5 2 2" xfId="4060" xr:uid="{EB2600A1-A11D-454F-B994-48FDA0D6B11D}"/>
    <cellStyle name="Comma 3 2 2 2 5 2 2 2" xfId="9413" xr:uid="{C263AE9E-C2B6-4522-888E-1FB80F56124C}"/>
    <cellStyle name="Comma 3 2 2 2 5 2 2 2 2" xfId="19726" xr:uid="{87C471DB-C5BF-4673-AFB8-9ECC601605F1}"/>
    <cellStyle name="Comma 3 2 2 2 5 2 2 2 2 2" xfId="26942" xr:uid="{F8143E11-9A2E-4B89-8820-B7B1068AB84A}"/>
    <cellStyle name="Comma 3 2 2 2 5 2 2 2 3" xfId="24187" xr:uid="{086F28FD-C4F1-4058-9FAE-EDE19D52E863}"/>
    <cellStyle name="Comma 3 2 2 2 5 2 2 3" xfId="14573" xr:uid="{2F942796-1D92-4BDB-93A8-3DAD874A25F6}"/>
    <cellStyle name="Comma 3 2 2 2 5 2 2 3 2" xfId="25566" xr:uid="{C9ED89AB-E39A-408D-A4E3-3677CB52DD31}"/>
    <cellStyle name="Comma 3 2 2 2 5 2 2 4" xfId="22744" xr:uid="{26BF56E3-CA8B-4B20-962B-03EA94F90E61}"/>
    <cellStyle name="Comma 3 2 2 2 5 2 3" xfId="5045" xr:uid="{601ECB5F-86FA-4B9E-8C91-DC3B4CBF928D}"/>
    <cellStyle name="Comma 3 2 2 2 5 2 3 2" xfId="10389" xr:uid="{F3001C51-8C59-4A2E-8B04-7679EEC11339}"/>
    <cellStyle name="Comma 3 2 2 2 5 2 3 2 2" xfId="20702" xr:uid="{D52C08DC-F4CA-44C9-8744-0369AF649696}"/>
    <cellStyle name="Comma 3 2 2 2 5 2 3 2 2 2" xfId="27204" xr:uid="{097251F4-4AD4-48AE-8F70-DE2331415223}"/>
    <cellStyle name="Comma 3 2 2 2 5 2 3 2 3" xfId="24449" xr:uid="{D46C3BFB-7459-46AB-B6F5-F857C2D9FC15}"/>
    <cellStyle name="Comma 3 2 2 2 5 2 3 3" xfId="15549" xr:uid="{4926DDD0-4E11-4B77-B764-F31D03A3BCCD}"/>
    <cellStyle name="Comma 3 2 2 2 5 2 3 3 2" xfId="25828" xr:uid="{17242945-9608-4D8B-B8FD-FB1D525D0C7F}"/>
    <cellStyle name="Comma 3 2 2 2 5 2 3 4" xfId="23011" xr:uid="{0CEC0113-6A69-4205-B991-13770FE4096B}"/>
    <cellStyle name="Comma 3 2 2 2 5 2 4" xfId="7696" xr:uid="{7B85A494-1993-4DAF-B3D3-A0D5925306AD}"/>
    <cellStyle name="Comma 3 2 2 2 5 2 4 2" xfId="18009" xr:uid="{98E51BDD-2313-42CD-9DB7-C2DD493BEBAC}"/>
    <cellStyle name="Comma 3 2 2 2 5 2 4 2 2" xfId="26484" xr:uid="{72DBDEB5-1514-4AED-8171-855288B8F5E9}"/>
    <cellStyle name="Comma 3 2 2 2 5 2 4 3" xfId="23729" xr:uid="{7EDE1A5F-4424-4216-8531-CE4D3812EE82}"/>
    <cellStyle name="Comma 3 2 2 2 5 2 5" xfId="12856" xr:uid="{4C1A5F7C-59E4-4BB7-817F-54469D046DF6}"/>
    <cellStyle name="Comma 3 2 2 2 5 2 5 2" xfId="25108" xr:uid="{27164DC8-85DA-4F49-817B-197E01123D6E}"/>
    <cellStyle name="Comma 3 2 2 2 5 2 6" xfId="22279" xr:uid="{5487927E-3EB1-4E10-8399-74D1D2D119AA}"/>
    <cellStyle name="Comma 3 2 2 2 5 3" xfId="3190" xr:uid="{3A957E75-4017-496B-BC0D-DDAA4E03178A}"/>
    <cellStyle name="Comma 3 2 2 2 5 3 2" xfId="8543" xr:uid="{A5712D18-3E1C-473B-9F2E-190AC2F1C998}"/>
    <cellStyle name="Comma 3 2 2 2 5 3 2 2" xfId="18856" xr:uid="{E3292376-11AF-401A-ACE1-FE1A967DFCD3}"/>
    <cellStyle name="Comma 3 2 2 2 5 3 2 2 2" xfId="26712" xr:uid="{4CFE0CF9-3038-4A8C-B66A-29D6F68FE94E}"/>
    <cellStyle name="Comma 3 2 2 2 5 3 2 3" xfId="23957" xr:uid="{64628873-DF40-48DB-912C-36F52B203D67}"/>
    <cellStyle name="Comma 3 2 2 2 5 3 3" xfId="13703" xr:uid="{C827831A-05BB-4D17-932C-E0D104B38971}"/>
    <cellStyle name="Comma 3 2 2 2 5 3 3 2" xfId="25336" xr:uid="{3B4F0FBC-4D3E-4A3D-BCD7-1CDD56F765E4}"/>
    <cellStyle name="Comma 3 2 2 2 5 3 4" xfId="22514" xr:uid="{CC97AE92-C51D-4E49-9912-F7067A0F66D4}"/>
    <cellStyle name="Comma 3 2 2 2 5 4" xfId="4175" xr:uid="{339EBA99-E799-4AD0-80E1-64AEA1F13D20}"/>
    <cellStyle name="Comma 3 2 2 2 5 4 2" xfId="9519" xr:uid="{B30C03F8-D875-4D9D-8C18-8956B1CD5541}"/>
    <cellStyle name="Comma 3 2 2 2 5 4 2 2" xfId="19832" xr:uid="{EA04D7DA-D8BC-4E1E-87FC-EBC281BE5305}"/>
    <cellStyle name="Comma 3 2 2 2 5 4 2 2 2" xfId="26974" xr:uid="{E4643BD0-17C1-46A0-BD34-D97988B1B26C}"/>
    <cellStyle name="Comma 3 2 2 2 5 4 2 3" xfId="24219" xr:uid="{C773F529-4FEB-45AF-9770-48B9373250EB}"/>
    <cellStyle name="Comma 3 2 2 2 5 4 3" xfId="14679" xr:uid="{46488276-86F6-48AA-AB49-09940B22FB49}"/>
    <cellStyle name="Comma 3 2 2 2 5 4 3 2" xfId="25598" xr:uid="{110CD72A-2178-4C64-A262-DBD6D92ABEF0}"/>
    <cellStyle name="Comma 3 2 2 2 5 4 4" xfId="22781" xr:uid="{2B25D0F8-7E8A-4D3F-92D8-D1A537BA46F1}"/>
    <cellStyle name="Comma 3 2 2 2 5 5" xfId="6826" xr:uid="{2FA4A172-5D35-40AE-A4A9-FC873BFB9FC9}"/>
    <cellStyle name="Comma 3 2 2 2 5 5 2" xfId="17139" xr:uid="{0D6C632A-6C37-458D-B1A0-7DD83AAE93BE}"/>
    <cellStyle name="Comma 3 2 2 2 5 5 2 2" xfId="26254" xr:uid="{91395E36-1131-4BE5-8BB0-06D50A710325}"/>
    <cellStyle name="Comma 3 2 2 2 5 5 3" xfId="23499" xr:uid="{24106D98-55A7-4CAF-BB78-69342D84410D}"/>
    <cellStyle name="Comma 3 2 2 2 5 6" xfId="11986" xr:uid="{0F324294-043D-4084-8FFC-0FF0A1E68E24}"/>
    <cellStyle name="Comma 3 2 2 2 5 6 2" xfId="24878" xr:uid="{E37DB689-7CFF-4A3F-80CE-537F703F7B0E}"/>
    <cellStyle name="Comma 3 2 2 2 5 7" xfId="22028" xr:uid="{C6C5C748-D09A-4720-8833-628272874E43}"/>
    <cellStyle name="Comma 3 2 2 2 6" xfId="1586" xr:uid="{2975765D-D018-4605-8125-62D8F44D5477}"/>
    <cellStyle name="Comma 3 2 2 2 6 2" xfId="3352" xr:uid="{EE4DFF0E-22D8-4D93-9A56-77B4C72789E1}"/>
    <cellStyle name="Comma 3 2 2 2 6 2 2" xfId="8705" xr:uid="{1B3580A3-8549-433A-9E1E-8A883B109024}"/>
    <cellStyle name="Comma 3 2 2 2 6 2 2 2" xfId="19018" xr:uid="{5F146956-9337-4D21-86EF-1991730FC6F2}"/>
    <cellStyle name="Comma 3 2 2 2 6 2 2 2 2" xfId="26754" xr:uid="{58480896-A3A4-45FF-801B-47972AA4E5B9}"/>
    <cellStyle name="Comma 3 2 2 2 6 2 2 3" xfId="23999" xr:uid="{72139CDD-A10C-4CF2-AEE9-9A29A37BC80A}"/>
    <cellStyle name="Comma 3 2 2 2 6 2 3" xfId="13865" xr:uid="{90C1BD5B-C2D8-49F4-9072-2573D97524F4}"/>
    <cellStyle name="Comma 3 2 2 2 6 2 3 2" xfId="25378" xr:uid="{502A562A-A31E-4935-ACB5-A97861FF4A3B}"/>
    <cellStyle name="Comma 3 2 2 2 6 2 4" xfId="22556" xr:uid="{6747E6AA-A5F9-424E-ADEF-BF9ECFA635E3}"/>
    <cellStyle name="Comma 3 2 2 2 6 3" xfId="4337" xr:uid="{B9F65720-91DC-4977-87CC-85B620C7EEC9}"/>
    <cellStyle name="Comma 3 2 2 2 6 3 2" xfId="9681" xr:uid="{354EBC1D-7629-44B3-8853-418FB8D19B55}"/>
    <cellStyle name="Comma 3 2 2 2 6 3 2 2" xfId="19994" xr:uid="{7BAC6C9E-074A-4FDC-96B4-C263C19321CC}"/>
    <cellStyle name="Comma 3 2 2 2 6 3 2 2 2" xfId="27016" xr:uid="{BD72B3DF-CE2F-471F-9636-16924C20E1F4}"/>
    <cellStyle name="Comma 3 2 2 2 6 3 2 3" xfId="24261" xr:uid="{C396558F-1C2A-498C-85A5-C63FAFF349A6}"/>
    <cellStyle name="Comma 3 2 2 2 6 3 3" xfId="14841" xr:uid="{FC010F3B-77D7-4553-BE5F-6F8B64D26382}"/>
    <cellStyle name="Comma 3 2 2 2 6 3 3 2" xfId="25640" xr:uid="{FAF1794D-1727-4808-AF95-81DE15BC472D}"/>
    <cellStyle name="Comma 3 2 2 2 6 3 4" xfId="22823" xr:uid="{3118A3CE-A441-412B-8ECE-C78CCC6A270B}"/>
    <cellStyle name="Comma 3 2 2 2 6 4" xfId="6988" xr:uid="{BB70135E-4608-4EEF-9006-9A96E9A6DC80}"/>
    <cellStyle name="Comma 3 2 2 2 6 4 2" xfId="17301" xr:uid="{24159DE7-6391-4162-8FB7-888DCD7BA4CB}"/>
    <cellStyle name="Comma 3 2 2 2 6 4 2 2" xfId="26296" xr:uid="{8FE9EF25-F470-48B5-BA09-70EE08F9ED92}"/>
    <cellStyle name="Comma 3 2 2 2 6 4 3" xfId="23541" xr:uid="{5C403AA6-C410-40AA-BDA8-C1ED2CEB75AA}"/>
    <cellStyle name="Comma 3 2 2 2 6 5" xfId="12148" xr:uid="{FACEF747-D935-4081-9135-BEC30B7EFBDB}"/>
    <cellStyle name="Comma 3 2 2 2 6 5 2" xfId="24920" xr:uid="{0144E9C9-D7F5-49B4-B0E3-7E91361A8D60}"/>
    <cellStyle name="Comma 3 2 2 2 6 6" xfId="22090" xr:uid="{245C4DF7-C46D-4FB2-BD15-A3576756814A}"/>
    <cellStyle name="Comma 3 2 2 2 7" xfId="2524" xr:uid="{6D0ACC79-A837-47E3-B7D7-06035CE733F3}"/>
    <cellStyle name="Comma 3 2 2 2 7 2" xfId="7887" xr:uid="{D0017834-17E4-45C4-A4E0-3F3B82132CE5}"/>
    <cellStyle name="Comma 3 2 2 2 7 2 2" xfId="18200" xr:uid="{E0FD152D-1BD4-460A-BF34-1FBF144C34B2}"/>
    <cellStyle name="Comma 3 2 2 2 7 2 2 2" xfId="26600" xr:uid="{19AF2EE4-D1EA-491F-89E8-DAF4CAE0E82C}"/>
    <cellStyle name="Comma 3 2 2 2 7 2 3" xfId="23845" xr:uid="{41C1199C-2499-4579-874E-9470583584C9}"/>
    <cellStyle name="Comma 3 2 2 2 7 3" xfId="13047" xr:uid="{32398FF4-1DBD-41A5-97EC-DF5B2D3C95CE}"/>
    <cellStyle name="Comma 3 2 2 2 7 3 2" xfId="25224" xr:uid="{1E4F9A81-C467-453D-A794-5AFF45C580DD}"/>
    <cellStyle name="Comma 3 2 2 2 7 4" xfId="22395" xr:uid="{D6DA2C3F-C0E4-4715-A9EA-2532FC8F5B77}"/>
    <cellStyle name="Comma 3 2 2 2 8" xfId="5155" xr:uid="{D043BCCB-5B49-4C7C-904D-68D94A2D8A96}"/>
    <cellStyle name="Comma 3 2 2 2 8 2" xfId="10493" xr:uid="{36EAA480-DC84-4F41-9E8A-C19DAEAE328C}"/>
    <cellStyle name="Comma 3 2 2 2 8 2 2" xfId="20806" xr:uid="{8D089EBE-FD66-4D7A-8AB4-F2648901DEDA}"/>
    <cellStyle name="Comma 3 2 2 2 8 2 2 2" xfId="27234" xr:uid="{002EBC15-CFC3-41DD-8896-29B88E548E9E}"/>
    <cellStyle name="Comma 3 2 2 2 8 2 3" xfId="24479" xr:uid="{9E26A85D-3FF6-4339-9353-B776195F7CF6}"/>
    <cellStyle name="Comma 3 2 2 2 8 3" xfId="15653" xr:uid="{E13EE020-F71B-4BA2-A5AB-1CD892DDA9F3}"/>
    <cellStyle name="Comma 3 2 2 2 8 3 2" xfId="25858" xr:uid="{E5A91614-3674-410A-84E3-59CEBBDEE5FC}"/>
    <cellStyle name="Comma 3 2 2 2 8 4" xfId="23043" xr:uid="{1F6E1DB2-2EC0-48C7-AB43-B4A54CCAC1A2}"/>
    <cellStyle name="Comma 3 2 2 2 9" xfId="6084" xr:uid="{DA87699E-7870-4C55-8BE6-B7594F4936C5}"/>
    <cellStyle name="Comma 3 2 2 2 9 2" xfId="16397" xr:uid="{9094368E-6B3A-4475-BDC4-75C86A128FBA}"/>
    <cellStyle name="Comma 3 2 2 2 9 2 2" xfId="26056" xr:uid="{82ADDF8C-616E-464D-864A-0CC1908A092C}"/>
    <cellStyle name="Comma 3 2 2 2 9 3" xfId="23301" xr:uid="{C44CA0D0-F951-4F6C-914B-214BA042F8F5}"/>
    <cellStyle name="Comma 3 2 2 3" xfId="510" xr:uid="{042843CD-BED6-4B0E-ABB2-8518BAEB219B}"/>
    <cellStyle name="Comma 3 2 2 3 2" xfId="677" xr:uid="{6D4C4878-35E8-4C9E-913B-AA5629E3402E}"/>
    <cellStyle name="Comma 3 2 2 3 2 2" xfId="1687" xr:uid="{7A144FD5-5D27-486A-A596-AE0A05C11249}"/>
    <cellStyle name="Comma 3 2 2 3 2 2 2" xfId="3453" xr:uid="{F8429760-8EE6-4604-A148-85731BE3A524}"/>
    <cellStyle name="Comma 3 2 2 3 2 2 2 2" xfId="8806" xr:uid="{C33E99D5-8257-4AB5-B4E8-5257EB46D729}"/>
    <cellStyle name="Comma 3 2 2 3 2 2 2 2 2" xfId="19119" xr:uid="{C32E1F20-FC66-4266-BA56-CB5571407557}"/>
    <cellStyle name="Comma 3 2 2 3 2 2 2 2 2 2" xfId="26828" xr:uid="{3DAD6686-E7BD-4145-922E-68689CA2C799}"/>
    <cellStyle name="Comma 3 2 2 3 2 2 2 2 3" xfId="24073" xr:uid="{A4E58450-C189-4EB9-9634-49A49DB7B27C}"/>
    <cellStyle name="Comma 3 2 2 3 2 2 2 3" xfId="13966" xr:uid="{8723E6FB-B5FE-4B2B-BEAE-C4E0A7CE8CBB}"/>
    <cellStyle name="Comma 3 2 2 3 2 2 2 3 2" xfId="25452" xr:uid="{C03FBC78-406B-4A7F-9C10-BDE452C907B2}"/>
    <cellStyle name="Comma 3 2 2 3 2 2 2 4" xfId="22630" xr:uid="{82D60BF5-3911-4227-B139-8E1ED1682528}"/>
    <cellStyle name="Comma 3 2 2 3 2 2 3" xfId="4438" xr:uid="{050FA915-11DB-4C50-9BA4-F0D681FE66C0}"/>
    <cellStyle name="Comma 3 2 2 3 2 2 3 2" xfId="9782" xr:uid="{E0E74F89-D18B-4E84-B795-E9287A5878F4}"/>
    <cellStyle name="Comma 3 2 2 3 2 2 3 2 2" xfId="20095" xr:uid="{3DB4CCF5-2A6B-4941-930E-85732BA9A7CA}"/>
    <cellStyle name="Comma 3 2 2 3 2 2 3 2 2 2" xfId="27090" xr:uid="{9BB54A69-8564-4605-B4BC-1A4B083E26BE}"/>
    <cellStyle name="Comma 3 2 2 3 2 2 3 2 3" xfId="24335" xr:uid="{0ACF84B8-74E2-49AF-AF53-D36CA880DF21}"/>
    <cellStyle name="Comma 3 2 2 3 2 2 3 3" xfId="14942" xr:uid="{7517CB6E-CB6E-4657-A27D-1FF6DC575424}"/>
    <cellStyle name="Comma 3 2 2 3 2 2 3 3 2" xfId="25714" xr:uid="{65B1FBB3-A91B-49E6-916C-619A41B19AEF}"/>
    <cellStyle name="Comma 3 2 2 3 2 2 3 4" xfId="22897" xr:uid="{E6D0284F-B4BF-4E9F-B05F-79AAF2F4CAD4}"/>
    <cellStyle name="Comma 3 2 2 3 2 2 4" xfId="7089" xr:uid="{58D9FD4E-D540-4174-8AB6-384B1C421142}"/>
    <cellStyle name="Comma 3 2 2 3 2 2 4 2" xfId="17402" xr:uid="{49B23A8F-33A0-4ED6-A648-F3395F1B14B4}"/>
    <cellStyle name="Comma 3 2 2 3 2 2 4 2 2" xfId="26370" xr:uid="{9BF9903A-0574-44E0-B29C-A4AAA64315B8}"/>
    <cellStyle name="Comma 3 2 2 3 2 2 4 3" xfId="23615" xr:uid="{1513F5A3-CB44-48A6-AB47-FCEF8D366A7B}"/>
    <cellStyle name="Comma 3 2 2 3 2 2 5" xfId="12249" xr:uid="{45EB7EFD-7CCC-448F-8E6B-E5A76BA32C85}"/>
    <cellStyle name="Comma 3 2 2 3 2 2 5 2" xfId="24994" xr:uid="{8482A1E2-BD95-4041-8EC1-A758DF7DB322}"/>
    <cellStyle name="Comma 3 2 2 3 2 2 6" xfId="22164" xr:uid="{78781766-970F-4650-852D-4FA6F61E6FE3}"/>
    <cellStyle name="Comma 3 2 2 3 2 3" xfId="2383" xr:uid="{E84E3158-C1A7-4F84-B342-DBE2F5756EC7}"/>
    <cellStyle name="Comma 3 2 2 3 2 3 2" xfId="7746" xr:uid="{E0D3E704-1DD4-4A78-B5A5-F970C579783D}"/>
    <cellStyle name="Comma 3 2 2 3 2 3 2 2" xfId="18059" xr:uid="{C9432202-C4B4-4A73-AC3F-24DFCBE7301D}"/>
    <cellStyle name="Comma 3 2 2 3 2 3 2 2 2" xfId="26514" xr:uid="{E6975660-BE4A-4C36-96B2-8D7745B070A1}"/>
    <cellStyle name="Comma 3 2 2 3 2 3 2 3" xfId="23759" xr:uid="{C21FE134-69FC-4133-B6A4-383EF38A7D01}"/>
    <cellStyle name="Comma 3 2 2 3 2 3 3" xfId="12906" xr:uid="{565AB33A-4FEA-427E-B849-8834BB232028}"/>
    <cellStyle name="Comma 3 2 2 3 2 3 3 2" xfId="25138" xr:uid="{C998DE24-8418-401D-9690-535C92631FFB}"/>
    <cellStyle name="Comma 3 2 2 3 2 3 4" xfId="22309" xr:uid="{C415032E-71AF-4455-9880-0965D904EB39}"/>
    <cellStyle name="Comma 3 2 2 3 2 4" xfId="5358" xr:uid="{71151E2D-544B-436A-87B5-1985A605B216}"/>
    <cellStyle name="Comma 3 2 2 3 2 4 2" xfId="10696" xr:uid="{C6CA9C19-4069-4C5B-81AF-7E5BD6909105}"/>
    <cellStyle name="Comma 3 2 2 3 2 4 2 2" xfId="21009" xr:uid="{9C70121E-D128-4C4F-98B6-413B65796CF5}"/>
    <cellStyle name="Comma 3 2 2 3 2 4 2 2 2" xfId="27326" xr:uid="{E5C8B667-289A-4618-A16C-F5D7B3482229}"/>
    <cellStyle name="Comma 3 2 2 3 2 4 2 3" xfId="24571" xr:uid="{0C6EB1CF-BA01-45B7-95AF-7A2628AA40AB}"/>
    <cellStyle name="Comma 3 2 2 3 2 4 3" xfId="15856" xr:uid="{6D9126C8-A7E8-438C-9C81-9D7141BF7A90}"/>
    <cellStyle name="Comma 3 2 2 3 2 4 3 2" xfId="25950" xr:uid="{2F7E35D3-B976-4699-A340-3EE57C0A68C9}"/>
    <cellStyle name="Comma 3 2 2 3 2 4 4" xfId="23135" xr:uid="{2C4D684C-D490-4026-A421-508E2EB91DE8}"/>
    <cellStyle name="Comma 3 2 2 3 2 5" xfId="6288" xr:uid="{F779A625-C3CD-4AC1-A63B-7027DB9C8DBA}"/>
    <cellStyle name="Comma 3 2 2 3 2 5 2" xfId="16601" xr:uid="{9FF936CF-BD50-4191-889E-A3D144CA60C8}"/>
    <cellStyle name="Comma 3 2 2 3 2 5 2 2" xfId="26149" xr:uid="{571A1CB6-B9F4-4152-815D-C471E026D327}"/>
    <cellStyle name="Comma 3 2 2 3 2 5 3" xfId="23394" xr:uid="{7C036A64-B100-4CB8-8C0E-A57540AEA5A3}"/>
    <cellStyle name="Comma 3 2 2 3 2 6" xfId="11448" xr:uid="{F475F708-026A-4FFF-8927-14330B5F577B}"/>
    <cellStyle name="Comma 3 2 2 3 2 6 2" xfId="24773" xr:uid="{CE5CC1A1-5AB5-4182-B83E-30E6893CB031}"/>
    <cellStyle name="Comma 3 2 2 3 2 7" xfId="21787" xr:uid="{69FDA6E7-84BE-4454-BD35-A3D298382929}"/>
    <cellStyle name="Comma 3 2 2 3 3" xfId="1686" xr:uid="{311A8C20-EF83-409D-A3DA-A528635CC459}"/>
    <cellStyle name="Comma 3 2 2 3 3 2" xfId="3452" xr:uid="{3EC348FF-5329-46ED-BD60-D9285F0EF602}"/>
    <cellStyle name="Comma 3 2 2 3 3 2 2" xfId="8805" xr:uid="{D75EE4BE-4FBB-41A3-A86F-4E1869CE1336}"/>
    <cellStyle name="Comma 3 2 2 3 3 2 2 2" xfId="19118" xr:uid="{9D9BC606-0A9A-486C-83DF-A64AB314B1E1}"/>
    <cellStyle name="Comma 3 2 2 3 3 2 2 2 2" xfId="26827" xr:uid="{B5C2CA50-ED80-4F7E-A666-9B001243CE10}"/>
    <cellStyle name="Comma 3 2 2 3 3 2 2 3" xfId="24072" xr:uid="{67176CF3-0329-4B86-A28A-D834EEC001C1}"/>
    <cellStyle name="Comma 3 2 2 3 3 2 3" xfId="13965" xr:uid="{54F013AF-AB1C-4482-85A2-4A04C4718143}"/>
    <cellStyle name="Comma 3 2 2 3 3 2 3 2" xfId="25451" xr:uid="{87307963-2ABE-4AE7-BFF6-C89BCC8BA3E1}"/>
    <cellStyle name="Comma 3 2 2 3 3 2 4" xfId="22629" xr:uid="{4501AF23-770E-4C4F-91EF-EB82830B6B00}"/>
    <cellStyle name="Comma 3 2 2 3 3 3" xfId="4437" xr:uid="{CD9DFD98-ACC6-479D-B0C8-3D23161FB8C6}"/>
    <cellStyle name="Comma 3 2 2 3 3 3 2" xfId="9781" xr:uid="{7194E4E6-F160-46F3-B69F-DE9C8A07AEA6}"/>
    <cellStyle name="Comma 3 2 2 3 3 3 2 2" xfId="20094" xr:uid="{62D5C881-C2FD-4631-8B8A-41E767BA690C}"/>
    <cellStyle name="Comma 3 2 2 3 3 3 2 2 2" xfId="27089" xr:uid="{A41E436C-3213-4AC6-9893-F577803A7EC6}"/>
    <cellStyle name="Comma 3 2 2 3 3 3 2 3" xfId="24334" xr:uid="{8DEFEE7E-E79B-4F2C-B71B-AC20B74B6862}"/>
    <cellStyle name="Comma 3 2 2 3 3 3 3" xfId="14941" xr:uid="{BE4ABD42-71DC-482D-B875-637CC5A51D06}"/>
    <cellStyle name="Comma 3 2 2 3 3 3 3 2" xfId="25713" xr:uid="{64CBF9B8-9A2C-443C-AEB7-4000D41E6DC7}"/>
    <cellStyle name="Comma 3 2 2 3 3 3 4" xfId="22896" xr:uid="{5584276A-0348-44CA-BD4E-22BC0BEAB574}"/>
    <cellStyle name="Comma 3 2 2 3 3 4" xfId="7088" xr:uid="{135431AD-F62D-458B-93A2-254A3FB2FF60}"/>
    <cellStyle name="Comma 3 2 2 3 3 4 2" xfId="17401" xr:uid="{E48B356D-19C0-43C5-8A52-4AB7B96857A5}"/>
    <cellStyle name="Comma 3 2 2 3 3 4 2 2" xfId="26369" xr:uid="{8FA192BF-C1A3-4FAC-8A56-A3AD47E088A3}"/>
    <cellStyle name="Comma 3 2 2 3 3 4 3" xfId="23614" xr:uid="{CBEFE1F2-B551-48BD-815A-A84E4B6A03AB}"/>
    <cellStyle name="Comma 3 2 2 3 3 5" xfId="12248" xr:uid="{B5672B29-B8FF-4A2C-841E-C85ED4850119}"/>
    <cellStyle name="Comma 3 2 2 3 3 5 2" xfId="24993" xr:uid="{F3FE98BF-2118-4B07-B365-1D3934C9D5E9}"/>
    <cellStyle name="Comma 3 2 2 3 3 6" xfId="22163" xr:uid="{6684C04F-78AD-4FC9-9369-80084D8E8606}"/>
    <cellStyle name="Comma 3 2 2 3 4" xfId="2384" xr:uid="{2212CCED-C922-4D37-84D8-D28C2373CB6A}"/>
    <cellStyle name="Comma 3 2 2 3 4 2" xfId="7747" xr:uid="{F24B280D-73FA-4066-847B-5E6C0B6EF489}"/>
    <cellStyle name="Comma 3 2 2 3 4 2 2" xfId="18060" xr:uid="{1E8293C4-E321-4B49-996F-F4AFB1B5C918}"/>
    <cellStyle name="Comma 3 2 2 3 4 2 2 2" xfId="26515" xr:uid="{24A87A64-9AFB-4386-80D4-9437EDAA672F}"/>
    <cellStyle name="Comma 3 2 2 3 4 2 3" xfId="23760" xr:uid="{2CB691F8-AB08-4B18-8213-4CFF1EEF8F4F}"/>
    <cellStyle name="Comma 3 2 2 3 4 3" xfId="12907" xr:uid="{DC1AD9ED-8216-44A9-A1B5-AB4B308E64FA}"/>
    <cellStyle name="Comma 3 2 2 3 4 3 2" xfId="25139" xr:uid="{C6B5BBFB-FB93-427F-8DFC-F77ECBA26499}"/>
    <cellStyle name="Comma 3 2 2 3 4 4" xfId="22310" xr:uid="{E58F9B17-CF3F-47A7-9D3F-E3F2EE527DF7}"/>
    <cellStyle name="Comma 3 2 2 3 5" xfId="5224" xr:uid="{7E48063A-2D4D-4F21-AA31-4C4980023597}"/>
    <cellStyle name="Comma 3 2 2 3 5 2" xfId="10562" xr:uid="{B5917984-6811-45C0-A3A9-51497D885BE9}"/>
    <cellStyle name="Comma 3 2 2 3 5 2 2" xfId="20875" xr:uid="{7A8E9570-6C67-4DF8-A43E-862D00D84992}"/>
    <cellStyle name="Comma 3 2 2 3 5 2 2 2" xfId="27252" xr:uid="{80A763F6-0B52-458E-86BE-643AD03F010D}"/>
    <cellStyle name="Comma 3 2 2 3 5 2 3" xfId="24497" xr:uid="{CBC67E3C-51F2-4E38-A121-632DB81A67F7}"/>
    <cellStyle name="Comma 3 2 2 3 5 3" xfId="15722" xr:uid="{DCA54114-63CC-4577-8F85-803CCB969B4C}"/>
    <cellStyle name="Comma 3 2 2 3 5 3 2" xfId="25876" xr:uid="{566E1ED1-CA7E-471F-BA7D-405BAAE84556}"/>
    <cellStyle name="Comma 3 2 2 3 5 4" xfId="23061" xr:uid="{87EBA841-C06C-4410-8407-E248FE1A242E}"/>
    <cellStyle name="Comma 3 2 2 3 6" xfId="6154" xr:uid="{D15E6766-7BD4-4CC3-B7B9-96C92E9AD80B}"/>
    <cellStyle name="Comma 3 2 2 3 6 2" xfId="16467" xr:uid="{CD79D5DF-0BA7-4DCC-A123-31675724299A}"/>
    <cellStyle name="Comma 3 2 2 3 6 2 2" xfId="26075" xr:uid="{C728002A-2C37-4437-A1A4-84349F5C3548}"/>
    <cellStyle name="Comma 3 2 2 3 6 3" xfId="23320" xr:uid="{F1945362-CFB2-4B9D-9790-A7E8BE80D73E}"/>
    <cellStyle name="Comma 3 2 2 3 7" xfId="11314" xr:uid="{CA9854A5-8CF3-4AED-98A6-5C6E9AB8FBE9}"/>
    <cellStyle name="Comma 3 2 2 3 7 2" xfId="24699" xr:uid="{91E66AED-09DE-446D-A7D6-5C1B1B8D25F4}"/>
    <cellStyle name="Comma 3 2 2 3 8" xfId="21687" xr:uid="{D709A9CC-64C8-46EF-9BDA-E6E07067A821}"/>
    <cellStyle name="Comma 3 2 2 4" xfId="678" xr:uid="{699EB676-B254-47E4-A091-D8ED546CFE15}"/>
    <cellStyle name="Comma 3 2 2 4 2" xfId="679" xr:uid="{F1112296-C0D6-41E6-84D9-DB46ABBFAAE3}"/>
    <cellStyle name="Comma 3 2 2 4 2 2" xfId="1689" xr:uid="{8E7A5A26-43B0-44BB-B172-85AECD1C6658}"/>
    <cellStyle name="Comma 3 2 2 4 2 2 2" xfId="3455" xr:uid="{976EBF08-1082-4167-B5D1-13AA912DCCCA}"/>
    <cellStyle name="Comma 3 2 2 4 2 2 2 2" xfId="8808" xr:uid="{9B47AA87-88E6-4050-AAC0-83CC7B2BF670}"/>
    <cellStyle name="Comma 3 2 2 4 2 2 2 2 2" xfId="19121" xr:uid="{5FF6C4CA-22DA-45D8-991D-11E94D5C31EA}"/>
    <cellStyle name="Comma 3 2 2 4 2 2 2 2 2 2" xfId="26830" xr:uid="{8C44689B-62C6-4478-8A1E-D7A10B51B4FB}"/>
    <cellStyle name="Comma 3 2 2 4 2 2 2 2 3" xfId="24075" xr:uid="{6993A57C-E44D-4C48-AE9F-042F07A0852B}"/>
    <cellStyle name="Comma 3 2 2 4 2 2 2 3" xfId="13968" xr:uid="{045C4B25-46BC-459F-923C-78981CB93616}"/>
    <cellStyle name="Comma 3 2 2 4 2 2 2 3 2" xfId="25454" xr:uid="{8098E2C1-0AE0-437C-AD76-95FC071F48A2}"/>
    <cellStyle name="Comma 3 2 2 4 2 2 2 4" xfId="22632" xr:uid="{21D38D90-EF94-4A46-BA09-6D86DEE6CAA9}"/>
    <cellStyle name="Comma 3 2 2 4 2 2 3" xfId="4440" xr:uid="{FADBBA81-7850-4D8B-B4E4-5426587E827F}"/>
    <cellStyle name="Comma 3 2 2 4 2 2 3 2" xfId="9784" xr:uid="{55BD9182-A8D4-4CAC-B026-3DF4DA344502}"/>
    <cellStyle name="Comma 3 2 2 4 2 2 3 2 2" xfId="20097" xr:uid="{AC8E2E2C-4214-488E-900B-94B5F62F537C}"/>
    <cellStyle name="Comma 3 2 2 4 2 2 3 2 2 2" xfId="27092" xr:uid="{558ADD75-FA2B-4B0B-BD30-A6CACC081032}"/>
    <cellStyle name="Comma 3 2 2 4 2 2 3 2 3" xfId="24337" xr:uid="{118F1B66-A611-4041-80D2-BAA4C825DBFA}"/>
    <cellStyle name="Comma 3 2 2 4 2 2 3 3" xfId="14944" xr:uid="{C335618F-48EF-4A2F-8EC5-5D0EEE815596}"/>
    <cellStyle name="Comma 3 2 2 4 2 2 3 3 2" xfId="25716" xr:uid="{8A18CE84-3163-4682-B932-F2F4135C4660}"/>
    <cellStyle name="Comma 3 2 2 4 2 2 3 4" xfId="22899" xr:uid="{B0A5D1D1-F4DA-43B0-AE98-9AE1EC1E9C25}"/>
    <cellStyle name="Comma 3 2 2 4 2 2 4" xfId="7091" xr:uid="{D9A273E4-9710-4032-8A0D-DE7F3705AF39}"/>
    <cellStyle name="Comma 3 2 2 4 2 2 4 2" xfId="17404" xr:uid="{981D152A-D528-4A1D-A6FB-D1EE76047B68}"/>
    <cellStyle name="Comma 3 2 2 4 2 2 4 2 2" xfId="26372" xr:uid="{4A1FA889-9DC3-4547-A132-F56D25F6C1D0}"/>
    <cellStyle name="Comma 3 2 2 4 2 2 4 3" xfId="23617" xr:uid="{9BADFD21-0FBA-45DE-90E6-D362953B2AA7}"/>
    <cellStyle name="Comma 3 2 2 4 2 2 5" xfId="12251" xr:uid="{AF057339-BDDE-4785-8AF2-E9A62DF886D9}"/>
    <cellStyle name="Comma 3 2 2 4 2 2 5 2" xfId="24996" xr:uid="{4772D626-3281-49D5-83D6-2E1036053D39}"/>
    <cellStyle name="Comma 3 2 2 4 2 2 6" xfId="22166" xr:uid="{A147DF86-9CDF-4A9F-8344-8C8DAFE98EED}"/>
    <cellStyle name="Comma 3 2 2 4 2 3" xfId="2381" xr:uid="{EA8D5CD6-DEBB-4FC7-B1C6-48D7595ABAAC}"/>
    <cellStyle name="Comma 3 2 2 4 2 3 2" xfId="7744" xr:uid="{EAD2C319-F0B7-40A4-ADD2-028686DF8A81}"/>
    <cellStyle name="Comma 3 2 2 4 2 3 2 2" xfId="18057" xr:uid="{ACBDDA99-9EED-457C-BF19-32F82ECFA31E}"/>
    <cellStyle name="Comma 3 2 2 4 2 3 2 2 2" xfId="26512" xr:uid="{4921B072-02DE-4A3B-A92D-100B420D543F}"/>
    <cellStyle name="Comma 3 2 2 4 2 3 2 3" xfId="23757" xr:uid="{6214BCE5-C735-48E9-B58F-8B9FB90F90E0}"/>
    <cellStyle name="Comma 3 2 2 4 2 3 3" xfId="12904" xr:uid="{4936C169-CB32-46E7-91FD-FE479A320504}"/>
    <cellStyle name="Comma 3 2 2 4 2 3 3 2" xfId="25136" xr:uid="{666822D5-318F-4908-A236-E12C07707B72}"/>
    <cellStyle name="Comma 3 2 2 4 2 3 4" xfId="22307" xr:uid="{4D03BC26-E11D-44F8-82F6-182527F4079D}"/>
    <cellStyle name="Comma 3 2 2 4 2 4" xfId="5360" xr:uid="{C616626D-ED86-4D73-81D5-9FDB6726E209}"/>
    <cellStyle name="Comma 3 2 2 4 2 4 2" xfId="10698" xr:uid="{4FE2F74C-17CD-426D-A73F-0EAE01D4D22E}"/>
    <cellStyle name="Comma 3 2 2 4 2 4 2 2" xfId="21011" xr:uid="{E9250700-4D7A-4691-A076-780993D637EB}"/>
    <cellStyle name="Comma 3 2 2 4 2 4 2 2 2" xfId="27328" xr:uid="{7975FE47-0DC5-4806-A30D-E2D3519903C3}"/>
    <cellStyle name="Comma 3 2 2 4 2 4 2 3" xfId="24573" xr:uid="{E4621DD8-C627-41DD-8488-E0CCB832BB2C}"/>
    <cellStyle name="Comma 3 2 2 4 2 4 3" xfId="15858" xr:uid="{C3EEDE59-1943-45AC-8EF2-ED97DF493D2F}"/>
    <cellStyle name="Comma 3 2 2 4 2 4 3 2" xfId="25952" xr:uid="{1C594DF9-B353-4E16-8AEE-F06C7FAF41C4}"/>
    <cellStyle name="Comma 3 2 2 4 2 4 4" xfId="23137" xr:uid="{12FEB885-4084-4ACE-9078-E673A0AC839C}"/>
    <cellStyle name="Comma 3 2 2 4 2 5" xfId="6290" xr:uid="{F8C6A748-3B84-49C0-AA47-A8B971266CBF}"/>
    <cellStyle name="Comma 3 2 2 4 2 5 2" xfId="16603" xr:uid="{6ACC9A7F-27EC-4004-BDC2-16D4950DE63E}"/>
    <cellStyle name="Comma 3 2 2 4 2 5 2 2" xfId="26151" xr:uid="{00D2E265-0658-420E-838F-49CD4C6A9FF6}"/>
    <cellStyle name="Comma 3 2 2 4 2 5 3" xfId="23396" xr:uid="{6ED4EDE7-6F11-4198-9689-52B0B9786EE8}"/>
    <cellStyle name="Comma 3 2 2 4 2 6" xfId="11450" xr:uid="{334CAEC5-796C-44A8-94E8-500A3122C184}"/>
    <cellStyle name="Comma 3 2 2 4 2 6 2" xfId="24775" xr:uid="{9C1B7992-9A38-4203-BD39-E644BB77303E}"/>
    <cellStyle name="Comma 3 2 2 4 2 7" xfId="21789" xr:uid="{681C806B-9298-469B-8B47-17511B58BF5A}"/>
    <cellStyle name="Comma 3 2 2 4 3" xfId="1688" xr:uid="{C6117E0B-C608-4118-B942-603A8CA02CE0}"/>
    <cellStyle name="Comma 3 2 2 4 3 2" xfId="3454" xr:uid="{888399D8-48DC-4067-BDA6-B83131F6FEB7}"/>
    <cellStyle name="Comma 3 2 2 4 3 2 2" xfId="8807" xr:uid="{61ECB8C0-25DE-48AD-BF74-6E4AB45D4FC1}"/>
    <cellStyle name="Comma 3 2 2 4 3 2 2 2" xfId="19120" xr:uid="{5052731D-A16F-491E-AAED-44ED63929F47}"/>
    <cellStyle name="Comma 3 2 2 4 3 2 2 2 2" xfId="26829" xr:uid="{A92497B3-778C-4057-AE28-1F8FBA1B3C21}"/>
    <cellStyle name="Comma 3 2 2 4 3 2 2 3" xfId="24074" xr:uid="{40FD7A00-DC74-4165-AC9B-2CD9A828FC35}"/>
    <cellStyle name="Comma 3 2 2 4 3 2 3" xfId="13967" xr:uid="{6BAEDEAD-10C3-40C6-B4C8-692350B47BC0}"/>
    <cellStyle name="Comma 3 2 2 4 3 2 3 2" xfId="25453" xr:uid="{E233F65B-CA10-45E1-ADE8-45B9465448A6}"/>
    <cellStyle name="Comma 3 2 2 4 3 2 4" xfId="22631" xr:uid="{DB33C212-5467-4D3E-BD23-3E1811F9A7A3}"/>
    <cellStyle name="Comma 3 2 2 4 3 3" xfId="4439" xr:uid="{C6752B3E-76C9-4D1D-A4EA-8C2B7785C378}"/>
    <cellStyle name="Comma 3 2 2 4 3 3 2" xfId="9783" xr:uid="{B8E6E690-CC6A-439D-9BBA-F12DE06A8E39}"/>
    <cellStyle name="Comma 3 2 2 4 3 3 2 2" xfId="20096" xr:uid="{36259B74-E1D0-4C39-9A42-61CEC548F431}"/>
    <cellStyle name="Comma 3 2 2 4 3 3 2 2 2" xfId="27091" xr:uid="{272C9614-E687-44D8-B130-E19CDA0BE752}"/>
    <cellStyle name="Comma 3 2 2 4 3 3 2 3" xfId="24336" xr:uid="{0C0DA9FB-654B-42D7-8453-14C5A14EF8A9}"/>
    <cellStyle name="Comma 3 2 2 4 3 3 3" xfId="14943" xr:uid="{0BA24E6E-6A87-4C0F-88F2-F2C84F1DFE2C}"/>
    <cellStyle name="Comma 3 2 2 4 3 3 3 2" xfId="25715" xr:uid="{650A7626-7E81-4446-B823-69780A9CF9A4}"/>
    <cellStyle name="Comma 3 2 2 4 3 3 4" xfId="22898" xr:uid="{A4EEBCAD-DF0F-4F31-AEE8-904E116E465A}"/>
    <cellStyle name="Comma 3 2 2 4 3 4" xfId="7090" xr:uid="{B56AE21A-5238-4183-8DB5-7F531E86FE10}"/>
    <cellStyle name="Comma 3 2 2 4 3 4 2" xfId="17403" xr:uid="{5CE21473-26FC-4026-9876-C3A996668265}"/>
    <cellStyle name="Comma 3 2 2 4 3 4 2 2" xfId="26371" xr:uid="{69AE57BF-9BEC-4AC3-BFBF-298D3BEBB598}"/>
    <cellStyle name="Comma 3 2 2 4 3 4 3" xfId="23616" xr:uid="{CFFEA310-434D-4D67-94EE-6BBC2704E278}"/>
    <cellStyle name="Comma 3 2 2 4 3 5" xfId="12250" xr:uid="{408632E3-B6E7-4169-95B0-E877A1C6A15D}"/>
    <cellStyle name="Comma 3 2 2 4 3 5 2" xfId="24995" xr:uid="{5E1B7A34-C6C8-4487-9451-147888B87D5F}"/>
    <cellStyle name="Comma 3 2 2 4 3 6" xfId="22165" xr:uid="{19258162-0243-4BED-AB0A-74DE0FFC8748}"/>
    <cellStyle name="Comma 3 2 2 4 4" xfId="2382" xr:uid="{E67B024C-EAD5-4047-AB32-0006B0E2300F}"/>
    <cellStyle name="Comma 3 2 2 4 4 2" xfId="7745" xr:uid="{BB34A915-4C66-46E7-A324-1E8A9C2373AB}"/>
    <cellStyle name="Comma 3 2 2 4 4 2 2" xfId="18058" xr:uid="{4A8FD5F7-8DD6-4BC7-A901-BA9C8F64258F}"/>
    <cellStyle name="Comma 3 2 2 4 4 2 2 2" xfId="26513" xr:uid="{1004C74B-5F87-4B48-BBED-AC0DDB4803B6}"/>
    <cellStyle name="Comma 3 2 2 4 4 2 3" xfId="23758" xr:uid="{C1BE2DE1-866C-4914-8A23-5A6388288D71}"/>
    <cellStyle name="Comma 3 2 2 4 4 3" xfId="12905" xr:uid="{B76B81F9-0F07-4692-9FC9-12C496589BE4}"/>
    <cellStyle name="Comma 3 2 2 4 4 3 2" xfId="25137" xr:uid="{FABF664B-D1ED-49C2-B458-8EF8CFAD07AF}"/>
    <cellStyle name="Comma 3 2 2 4 4 4" xfId="22308" xr:uid="{3175032A-8045-46D2-B94E-69C22D0740CF}"/>
    <cellStyle name="Comma 3 2 2 4 5" xfId="5359" xr:uid="{29EC8247-9F29-4CF9-B2E7-C48067074088}"/>
    <cellStyle name="Comma 3 2 2 4 5 2" xfId="10697" xr:uid="{636EA2F1-797D-4038-87DA-2215CE4EE541}"/>
    <cellStyle name="Comma 3 2 2 4 5 2 2" xfId="21010" xr:uid="{2C8610FF-53BD-446E-A15E-670B35A27BE1}"/>
    <cellStyle name="Comma 3 2 2 4 5 2 2 2" xfId="27327" xr:uid="{3EA0C840-5B96-4CB8-BB26-69D1C212C722}"/>
    <cellStyle name="Comma 3 2 2 4 5 2 3" xfId="24572" xr:uid="{E0E00B35-7424-4CE4-85F8-D8496AEF978F}"/>
    <cellStyle name="Comma 3 2 2 4 5 3" xfId="15857" xr:uid="{EA39A265-990D-43D9-A577-4DC6C4A0D3F7}"/>
    <cellStyle name="Comma 3 2 2 4 5 3 2" xfId="25951" xr:uid="{D25CF3D6-94C4-4B3D-81DC-2D6813207E44}"/>
    <cellStyle name="Comma 3 2 2 4 5 4" xfId="23136" xr:uid="{F936609B-1CB6-4559-A83F-962721190F4A}"/>
    <cellStyle name="Comma 3 2 2 4 6" xfId="6289" xr:uid="{D303A108-F6F8-465C-B0E1-101AD392E4C1}"/>
    <cellStyle name="Comma 3 2 2 4 6 2" xfId="16602" xr:uid="{A37ACCFB-E31C-46DA-A752-50D8AA371119}"/>
    <cellStyle name="Comma 3 2 2 4 6 2 2" xfId="26150" xr:uid="{73619CCC-07F1-4B68-865A-042BFB9A997B}"/>
    <cellStyle name="Comma 3 2 2 4 6 3" xfId="23395" xr:uid="{7EC922BD-8EF0-4343-A8EB-1D6F592B6D7C}"/>
    <cellStyle name="Comma 3 2 2 4 7" xfId="11449" xr:uid="{3B4A9D00-A04C-46B3-8077-77FC7275E864}"/>
    <cellStyle name="Comma 3 2 2 4 7 2" xfId="24774" xr:uid="{49C80435-2F66-4C62-938E-CC458FBB66F9}"/>
    <cellStyle name="Comma 3 2 2 4 8" xfId="21788" xr:uid="{286FC8C5-3B42-43D8-8A66-F3254FEDC407}"/>
    <cellStyle name="Comma 3 2 2 5" xfId="680" xr:uid="{733B8C17-6721-447A-A196-A0E73B8522F6}"/>
    <cellStyle name="Comma 3 2 2 5 2" xfId="1690" xr:uid="{0BCB0451-A576-4BB6-8B19-99FCC5D20231}"/>
    <cellStyle name="Comma 3 2 2 5 2 2" xfId="3456" xr:uid="{5F6642F8-5292-44BB-A11F-186DCDE99E71}"/>
    <cellStyle name="Comma 3 2 2 5 2 2 2" xfId="8809" xr:uid="{F383D195-AF52-4C4B-8AB9-7DF51D848803}"/>
    <cellStyle name="Comma 3 2 2 5 2 2 2 2" xfId="19122" xr:uid="{B10FB28F-1CB6-46DE-8392-B98B1A5B2764}"/>
    <cellStyle name="Comma 3 2 2 5 2 2 2 2 2" xfId="26831" xr:uid="{AEE48DD8-551F-49D8-9F9D-1215B811F3C7}"/>
    <cellStyle name="Comma 3 2 2 5 2 2 2 3" xfId="24076" xr:uid="{B8202DBB-798E-43B9-A179-162711F8A8C6}"/>
    <cellStyle name="Comma 3 2 2 5 2 2 3" xfId="13969" xr:uid="{9197C047-AB35-4791-8F2A-53A45DCEA4BE}"/>
    <cellStyle name="Comma 3 2 2 5 2 2 3 2" xfId="25455" xr:uid="{31EDDADD-C75E-4698-9439-8ADF7589C2D6}"/>
    <cellStyle name="Comma 3 2 2 5 2 2 4" xfId="22633" xr:uid="{B9A958F4-EC61-4846-B712-43C23C522335}"/>
    <cellStyle name="Comma 3 2 2 5 2 3" xfId="4441" xr:uid="{4B649BA0-3E81-4630-B174-BB917E844717}"/>
    <cellStyle name="Comma 3 2 2 5 2 3 2" xfId="9785" xr:uid="{BD9E2BCA-1E1E-4D8C-BF8D-5D2D8421A8B7}"/>
    <cellStyle name="Comma 3 2 2 5 2 3 2 2" xfId="20098" xr:uid="{178BB97D-8CC7-4850-99AF-59502A8B0FDF}"/>
    <cellStyle name="Comma 3 2 2 5 2 3 2 2 2" xfId="27093" xr:uid="{8F243B8D-9789-4829-B1B8-9F3ABD535312}"/>
    <cellStyle name="Comma 3 2 2 5 2 3 2 3" xfId="24338" xr:uid="{C4D65164-2118-4E14-923C-316EA4C72F1C}"/>
    <cellStyle name="Comma 3 2 2 5 2 3 3" xfId="14945" xr:uid="{C2325B54-6C88-4BA8-840D-B797FC8D377E}"/>
    <cellStyle name="Comma 3 2 2 5 2 3 3 2" xfId="25717" xr:uid="{A9F7D13D-C525-4F0B-8547-3A1680CEC180}"/>
    <cellStyle name="Comma 3 2 2 5 2 3 4" xfId="22900" xr:uid="{E5C03180-64BB-4777-BBF3-CEA54324F288}"/>
    <cellStyle name="Comma 3 2 2 5 2 4" xfId="7092" xr:uid="{40EB13E6-5C28-4705-9233-9B0685480204}"/>
    <cellStyle name="Comma 3 2 2 5 2 4 2" xfId="17405" xr:uid="{26D7ED21-B288-4655-8FB4-BEC27F319BC1}"/>
    <cellStyle name="Comma 3 2 2 5 2 4 2 2" xfId="26373" xr:uid="{AB2793D2-0AB2-4029-8C84-AEEE493B27AE}"/>
    <cellStyle name="Comma 3 2 2 5 2 4 3" xfId="23618" xr:uid="{844A08E8-171B-4562-A8BE-E39EAEFEFE23}"/>
    <cellStyle name="Comma 3 2 2 5 2 5" xfId="12252" xr:uid="{453775EF-05D0-498A-B0EA-D0F0087721F1}"/>
    <cellStyle name="Comma 3 2 2 5 2 5 2" xfId="24997" xr:uid="{AB6C9E8A-351C-419C-A807-30FEA9A133FE}"/>
    <cellStyle name="Comma 3 2 2 5 2 6" xfId="22167" xr:uid="{8FE90EB2-F56D-4276-91F8-833262A3907E}"/>
    <cellStyle name="Comma 3 2 2 5 3" xfId="2380" xr:uid="{92EFAA44-D94A-4FF4-AE08-71FBD22CB4A2}"/>
    <cellStyle name="Comma 3 2 2 5 3 2" xfId="7743" xr:uid="{83C182BF-5BEF-465F-B62E-4201FA84E3D9}"/>
    <cellStyle name="Comma 3 2 2 5 3 2 2" xfId="18056" xr:uid="{4D4BE941-1482-4437-AA1A-49B5B263C4CE}"/>
    <cellStyle name="Comma 3 2 2 5 3 2 2 2" xfId="26511" xr:uid="{6D4C9A22-A5AB-409E-9B8C-A09B288A7B33}"/>
    <cellStyle name="Comma 3 2 2 5 3 2 3" xfId="23756" xr:uid="{3E8B917E-0ECA-42B5-9D80-F669DE65BEB6}"/>
    <cellStyle name="Comma 3 2 2 5 3 3" xfId="12903" xr:uid="{9C495BDE-3121-4D9A-B5CB-7FD775B92A75}"/>
    <cellStyle name="Comma 3 2 2 5 3 3 2" xfId="25135" xr:uid="{E4F13948-FFE7-4EE1-86B8-87FFD8CF544A}"/>
    <cellStyle name="Comma 3 2 2 5 3 4" xfId="22306" xr:uid="{FD8A9A17-D98B-4CCB-B176-D5A19C1410DC}"/>
    <cellStyle name="Comma 3 2 2 5 4" xfId="5361" xr:uid="{9E570799-E4B2-4135-80BD-AEAE1839DF5E}"/>
    <cellStyle name="Comma 3 2 2 5 4 2" xfId="10699" xr:uid="{39B4D769-DBC5-4577-85CE-4899CF5B4D52}"/>
    <cellStyle name="Comma 3 2 2 5 4 2 2" xfId="21012" xr:uid="{66C21430-1D62-491F-BA79-3786FD90D95E}"/>
    <cellStyle name="Comma 3 2 2 5 4 2 2 2" xfId="27329" xr:uid="{EBE92928-779C-48FD-93E6-7A13CE4FBC1E}"/>
    <cellStyle name="Comma 3 2 2 5 4 2 3" xfId="24574" xr:uid="{DF7AFD61-632C-4B99-8F0A-37F7207A8998}"/>
    <cellStyle name="Comma 3 2 2 5 4 3" xfId="15859" xr:uid="{743897DC-D0F4-4AE0-950E-D1A9BDC21F54}"/>
    <cellStyle name="Comma 3 2 2 5 4 3 2" xfId="25953" xr:uid="{8B752C09-FC16-412D-AAE3-E042BA6357D8}"/>
    <cellStyle name="Comma 3 2 2 5 4 4" xfId="23138" xr:uid="{C822F901-CEB6-443A-B4BE-94CCD0CD21AD}"/>
    <cellStyle name="Comma 3 2 2 5 5" xfId="6291" xr:uid="{7B14C729-FBF1-4CA6-94A2-0F79324605CA}"/>
    <cellStyle name="Comma 3 2 2 5 5 2" xfId="16604" xr:uid="{50F86792-5933-4D62-9178-851A8A3881FF}"/>
    <cellStyle name="Comma 3 2 2 5 5 2 2" xfId="26152" xr:uid="{45276364-8715-4D9B-9336-033EBA94E93E}"/>
    <cellStyle name="Comma 3 2 2 5 5 3" xfId="23397" xr:uid="{C84E2C3C-010D-47AD-8806-9C86C2E362CE}"/>
    <cellStyle name="Comma 3 2 2 5 6" xfId="11451" xr:uid="{D1E73592-E190-43C9-A85F-583444864951}"/>
    <cellStyle name="Comma 3 2 2 5 6 2" xfId="24776" xr:uid="{660F8E69-FAE6-4C3E-BE42-0C8638CD9078}"/>
    <cellStyle name="Comma 3 2 2 5 7" xfId="21790" xr:uid="{32294BBC-4FF0-4C45-A4D7-8CB1033D8088}"/>
    <cellStyle name="Comma 3 2 2 6" xfId="1353" xr:uid="{71D2A5D2-2781-401F-938D-1E8A61EDCFE6}"/>
    <cellStyle name="Comma 3 2 2 6 2" xfId="2334" xr:uid="{2BE28363-40B3-4BF8-8458-787CFC7F5857}"/>
    <cellStyle name="Comma 3 2 2 6 2 2" xfId="4077" xr:uid="{E38A2681-107E-491F-969E-3EF5000A94C7}"/>
    <cellStyle name="Comma 3 2 2 6 2 2 2" xfId="9430" xr:uid="{9DBF14A6-2646-40EB-A8C6-F96937D2BB09}"/>
    <cellStyle name="Comma 3 2 2 6 2 2 2 2" xfId="19743" xr:uid="{9C36B8A6-9049-41B8-8DC1-B77521319ECA}"/>
    <cellStyle name="Comma 3 2 2 6 2 2 2 2 2" xfId="26947" xr:uid="{E565113D-191C-4430-9352-2BD2275916BB}"/>
    <cellStyle name="Comma 3 2 2 6 2 2 2 3" xfId="24192" xr:uid="{13BFCF35-4CF0-449C-82B3-AB18EFD6FF7A}"/>
    <cellStyle name="Comma 3 2 2 6 2 2 3" xfId="14590" xr:uid="{C7A668F5-98AD-4E56-B55D-6B83120E98A0}"/>
    <cellStyle name="Comma 3 2 2 6 2 2 3 2" xfId="25571" xr:uid="{6B11D28F-EC1B-44F2-83BA-018E0F3DC4A2}"/>
    <cellStyle name="Comma 3 2 2 6 2 2 4" xfId="22749" xr:uid="{8B4178DC-891B-4090-A51E-BD19490E76F1}"/>
    <cellStyle name="Comma 3 2 2 6 2 3" xfId="5062" xr:uid="{FF5ECC81-EEE6-4DBB-BFD0-0E0A6B350373}"/>
    <cellStyle name="Comma 3 2 2 6 2 3 2" xfId="10406" xr:uid="{ED7BD6B1-4706-4659-B00C-19FDEFF76BE2}"/>
    <cellStyle name="Comma 3 2 2 6 2 3 2 2" xfId="20719" xr:uid="{ED810E45-1B61-487C-AD8E-005B99F5EB0E}"/>
    <cellStyle name="Comma 3 2 2 6 2 3 2 2 2" xfId="27209" xr:uid="{8D4D7FCC-39DA-4441-B975-66CBE0342D25}"/>
    <cellStyle name="Comma 3 2 2 6 2 3 2 3" xfId="24454" xr:uid="{66A34CBA-009E-42AD-AA9C-F02E00448756}"/>
    <cellStyle name="Comma 3 2 2 6 2 3 3" xfId="15566" xr:uid="{CF36BECF-5AE4-441D-96CA-F1BB62F891B6}"/>
    <cellStyle name="Comma 3 2 2 6 2 3 3 2" xfId="25833" xr:uid="{5B3C773D-D258-4444-AFE1-DDE23DA28BCF}"/>
    <cellStyle name="Comma 3 2 2 6 2 3 4" xfId="23016" xr:uid="{1879FBB3-3F82-4EB6-8323-3A3EBA260A0A}"/>
    <cellStyle name="Comma 3 2 2 6 2 4" xfId="7713" xr:uid="{9F63FCC8-B096-4FAF-B3C0-47234D6A12AC}"/>
    <cellStyle name="Comma 3 2 2 6 2 4 2" xfId="18026" xr:uid="{698FAE4C-102B-4DA2-B1DC-9D1E23EBFA68}"/>
    <cellStyle name="Comma 3 2 2 6 2 4 2 2" xfId="26489" xr:uid="{4C9F0B1B-92AC-4BCD-94DF-AD7D4E957213}"/>
    <cellStyle name="Comma 3 2 2 6 2 4 3" xfId="23734" xr:uid="{CCFF858D-5DED-4232-814D-F2494BE2A04D}"/>
    <cellStyle name="Comma 3 2 2 6 2 5" xfId="12873" xr:uid="{90EAFA34-5A1D-4E10-B861-4391FDEF8FCA}"/>
    <cellStyle name="Comma 3 2 2 6 2 5 2" xfId="25113" xr:uid="{9B91645F-EAFC-4002-A0F0-3314E1039D34}"/>
    <cellStyle name="Comma 3 2 2 6 2 6" xfId="22284" xr:uid="{F070ED2C-627A-4AAB-81A1-D2B38856F891}"/>
    <cellStyle name="Comma 3 2 2 6 3" xfId="3144" xr:uid="{F8C11E4E-9B14-4F3D-9CCE-C9A76F6CD438}"/>
    <cellStyle name="Comma 3 2 2 6 3 2" xfId="8497" xr:uid="{0671BB5A-DB86-4A73-8B35-00F59477095B}"/>
    <cellStyle name="Comma 3 2 2 6 3 2 2" xfId="18810" xr:uid="{33A94654-E0B6-49DD-BB58-A8EFACC4C205}"/>
    <cellStyle name="Comma 3 2 2 6 3 2 2 2" xfId="26700" xr:uid="{6E418886-E3EE-43E1-8E86-3C6F290447FB}"/>
    <cellStyle name="Comma 3 2 2 6 3 2 3" xfId="23945" xr:uid="{671E3CD5-32F5-41E4-8E80-9BEBECD141E2}"/>
    <cellStyle name="Comma 3 2 2 6 3 3" xfId="13657" xr:uid="{9F08D815-4596-428D-A061-0F283BDAE7DF}"/>
    <cellStyle name="Comma 3 2 2 6 3 3 2" xfId="25324" xr:uid="{8A3E2232-7735-4532-A0C1-39AB982CDF72}"/>
    <cellStyle name="Comma 3 2 2 6 3 4" xfId="22502" xr:uid="{4F96820D-2141-4E43-A954-6768E8638E99}"/>
    <cellStyle name="Comma 3 2 2 6 4" xfId="4129" xr:uid="{0333BE15-F9D8-47B9-8201-F65D88BC4F15}"/>
    <cellStyle name="Comma 3 2 2 6 4 2" xfId="9473" xr:uid="{161BC9E1-BF9D-46D5-9A70-50F61EB9BE6D}"/>
    <cellStyle name="Comma 3 2 2 6 4 2 2" xfId="19786" xr:uid="{1788A68C-1AAB-435F-864E-5C39B4B4E2B8}"/>
    <cellStyle name="Comma 3 2 2 6 4 2 2 2" xfId="26962" xr:uid="{76660337-F3E3-477A-9D6E-9A542E65743B}"/>
    <cellStyle name="Comma 3 2 2 6 4 2 3" xfId="24207" xr:uid="{02BCBA46-A537-43B8-B5CF-A70C96F332FE}"/>
    <cellStyle name="Comma 3 2 2 6 4 3" xfId="14633" xr:uid="{22807B73-C7AD-4078-841C-8C12F354EBCE}"/>
    <cellStyle name="Comma 3 2 2 6 4 3 2" xfId="25586" xr:uid="{F635E2C0-7CB7-4710-8265-51841E8B1FD8}"/>
    <cellStyle name="Comma 3 2 2 6 4 4" xfId="22769" xr:uid="{E9C6382B-085F-4CB5-8EFD-26EE9F10AAE3}"/>
    <cellStyle name="Comma 3 2 2 6 5" xfId="6780" xr:uid="{4DDCA4C1-21FC-42FE-922E-9BCB9C358233}"/>
    <cellStyle name="Comma 3 2 2 6 5 2" xfId="17093" xr:uid="{2A5CD065-2700-4368-B0BE-A17BEDCB5BC7}"/>
    <cellStyle name="Comma 3 2 2 6 5 2 2" xfId="26242" xr:uid="{A433EA5A-CD2E-4FAC-9989-53D4BF474DB7}"/>
    <cellStyle name="Comma 3 2 2 6 5 3" xfId="23487" xr:uid="{5FDCED39-8C24-48D0-B908-7D0004409148}"/>
    <cellStyle name="Comma 3 2 2 6 6" xfId="11940" xr:uid="{D814D444-4100-46A6-A2EC-FB83345997AB}"/>
    <cellStyle name="Comma 3 2 2 6 6 2" xfId="24866" xr:uid="{C5373926-3141-4A24-BE00-EEE8D1589A07}"/>
    <cellStyle name="Comma 3 2 2 6 7" xfId="22016" xr:uid="{721862E8-3BCB-45D7-B1DA-BC52D6B420EB}"/>
    <cellStyle name="Comma 3 2 2 7" xfId="1540" xr:uid="{ABF2FFB3-7B64-4F8C-A7D6-B4C0CF785400}"/>
    <cellStyle name="Comma 3 2 2 7 2" xfId="3306" xr:uid="{45E33D05-689A-4DFF-84FE-D109A15D67AE}"/>
    <cellStyle name="Comma 3 2 2 7 2 2" xfId="8659" xr:uid="{11B48449-C1E8-4663-B76F-BFE28E9C9970}"/>
    <cellStyle name="Comma 3 2 2 7 2 2 2" xfId="18972" xr:uid="{6B42AE67-66FC-4079-8D99-B403B9BC771E}"/>
    <cellStyle name="Comma 3 2 2 7 2 2 2 2" xfId="26742" xr:uid="{781A8AB7-3061-48C0-96A8-0B3817844678}"/>
    <cellStyle name="Comma 3 2 2 7 2 2 3" xfId="23987" xr:uid="{C991705B-F3CD-4B76-B603-1EA8F1540F3E}"/>
    <cellStyle name="Comma 3 2 2 7 2 3" xfId="13819" xr:uid="{23EE33BE-63D1-4A5D-9E95-AD1E94A5AC68}"/>
    <cellStyle name="Comma 3 2 2 7 2 3 2" xfId="25366" xr:uid="{D2946B0C-FE2B-4C0D-A2D0-E7691F808EEB}"/>
    <cellStyle name="Comma 3 2 2 7 2 4" xfId="22544" xr:uid="{A6A38E7A-9DB3-43FD-A777-0654BE92F974}"/>
    <cellStyle name="Comma 3 2 2 7 3" xfId="4291" xr:uid="{3AB25FA6-CF19-48AA-9364-7DA5181927E6}"/>
    <cellStyle name="Comma 3 2 2 7 3 2" xfId="9635" xr:uid="{7232CECB-0099-4890-AAFB-FDB2BE2E2705}"/>
    <cellStyle name="Comma 3 2 2 7 3 2 2" xfId="19948" xr:uid="{C44C4594-81A1-44A3-AA8D-D8BD98DFF62C}"/>
    <cellStyle name="Comma 3 2 2 7 3 2 2 2" xfId="27004" xr:uid="{9EEF1853-9C4A-4099-8622-E4FC6A83C408}"/>
    <cellStyle name="Comma 3 2 2 7 3 2 3" xfId="24249" xr:uid="{271B888F-EC0A-4FD4-A29B-53B91BF3F79E}"/>
    <cellStyle name="Comma 3 2 2 7 3 3" xfId="14795" xr:uid="{3E18E90D-3D0F-43BB-9C24-63AE1FBE943B}"/>
    <cellStyle name="Comma 3 2 2 7 3 3 2" xfId="25628" xr:uid="{69EE3955-172E-414C-A283-EB4275E6376E}"/>
    <cellStyle name="Comma 3 2 2 7 3 4" xfId="22811" xr:uid="{DF21A2F4-64BD-4EE1-852B-FC3C52D3212B}"/>
    <cellStyle name="Comma 3 2 2 7 4" xfId="6942" xr:uid="{2BD0A60C-35BF-4362-83D4-5602D73FFBF1}"/>
    <cellStyle name="Comma 3 2 2 7 4 2" xfId="17255" xr:uid="{49A01CB4-8027-4801-8137-98126DF30A8F}"/>
    <cellStyle name="Comma 3 2 2 7 4 2 2" xfId="26284" xr:uid="{BDFCBE1B-D59E-46BF-BBC3-510C62959487}"/>
    <cellStyle name="Comma 3 2 2 7 4 3" xfId="23529" xr:uid="{27DE97A2-B897-4260-B99B-92AFFF1B8437}"/>
    <cellStyle name="Comma 3 2 2 7 5" xfId="12102" xr:uid="{9D9F0FB7-58D9-43CB-B66E-DFDD9B28BE9B}"/>
    <cellStyle name="Comma 3 2 2 7 5 2" xfId="24908" xr:uid="{841CEC28-6B6A-4117-AD93-798F2B0C0B87}"/>
    <cellStyle name="Comma 3 2 2 7 6" xfId="22078" xr:uid="{0A2ECBC0-B9EB-4F3E-BCB1-9250893DBD79}"/>
    <cellStyle name="Comma 3 2 2 8" xfId="2478" xr:uid="{29A70766-0209-4538-AD62-BF792CF18996}"/>
    <cellStyle name="Comma 3 2 2 8 2" xfId="7841" xr:uid="{9B57162E-630E-4DFA-A988-0BE07BC1ECCB}"/>
    <cellStyle name="Comma 3 2 2 8 2 2" xfId="18154" xr:uid="{D55564C0-3294-406A-8062-29C208660A70}"/>
    <cellStyle name="Comma 3 2 2 8 2 2 2" xfId="26588" xr:uid="{69183703-3B92-4926-A7D4-22B2F1A7E890}"/>
    <cellStyle name="Comma 3 2 2 8 2 3" xfId="23833" xr:uid="{2D913C41-919F-44F9-9A31-1DEE9A9DCE0C}"/>
    <cellStyle name="Comma 3 2 2 8 3" xfId="13001" xr:uid="{2ABF65EF-729B-4D0A-B221-BA167BDF36A1}"/>
    <cellStyle name="Comma 3 2 2 8 3 2" xfId="25212" xr:uid="{923057E4-E7A2-4DC8-BB2E-2E40D0E82228}"/>
    <cellStyle name="Comma 3 2 2 8 4" xfId="22383" xr:uid="{3E6D4077-7250-479F-8D7A-E693C5C71473}"/>
    <cellStyle name="Comma 3 2 2 9" xfId="5109" xr:uid="{E0421B39-C2E3-4EEB-95D6-9BABEC8FA6BB}"/>
    <cellStyle name="Comma 3 2 2 9 2" xfId="10447" xr:uid="{842D21E2-13CF-42CD-9265-114D51AE8543}"/>
    <cellStyle name="Comma 3 2 2 9 2 2" xfId="20760" xr:uid="{FEF5E893-D566-4D8E-B9D8-E70033739371}"/>
    <cellStyle name="Comma 3 2 2 9 2 2 2" xfId="27222" xr:uid="{8582D029-0EDB-4731-AEEC-64269EF39655}"/>
    <cellStyle name="Comma 3 2 2 9 2 3" xfId="24467" xr:uid="{148B5912-A421-4831-8792-9C5C3F06BDB7}"/>
    <cellStyle name="Comma 3 2 2 9 3" xfId="15607" xr:uid="{1A285D98-0B73-4DFE-BA73-9E931A290427}"/>
    <cellStyle name="Comma 3 2 2 9 3 2" xfId="25846" xr:uid="{004816A7-45B1-41E7-A698-0AD6E501FC59}"/>
    <cellStyle name="Comma 3 2 2 9 4" xfId="23031" xr:uid="{24502D24-F9D3-49C3-B787-9F1E0941FE80}"/>
    <cellStyle name="Comma 3 2 3" xfId="341" xr:uid="{2B2687B4-A0B9-4F71-A8FC-430E4B657051}"/>
    <cellStyle name="Comma 3 2 3 10" xfId="11222" xr:uid="{DA274579-964E-409D-A851-0069FC4180DE}"/>
    <cellStyle name="Comma 3 2 3 10 2" xfId="24674" xr:uid="{CC760C98-F910-4DAD-A7AB-D129D5308097}"/>
    <cellStyle name="Comma 3 2 3 11" xfId="21639" xr:uid="{A2B41ED0-475D-49DB-844E-8AE314C98CA3}"/>
    <cellStyle name="Comma 3 2 3 2" xfId="535" xr:uid="{644EB0B7-9577-4DFD-900B-D6172ACBB9B3}"/>
    <cellStyle name="Comma 3 2 3 2 2" xfId="681" xr:uid="{0C2C30A4-300E-42B7-9562-74F121189DFB}"/>
    <cellStyle name="Comma 3 2 3 2 2 2" xfId="1692" xr:uid="{CEA3A9DD-8331-4107-9F22-5488F24BE71E}"/>
    <cellStyle name="Comma 3 2 3 2 2 2 2" xfId="3458" xr:uid="{71098C34-9629-493B-A433-37511778A75F}"/>
    <cellStyle name="Comma 3 2 3 2 2 2 2 2" xfId="8811" xr:uid="{0DC59639-597C-4949-9C63-65E7BE7BB7F4}"/>
    <cellStyle name="Comma 3 2 3 2 2 2 2 2 2" xfId="19124" xr:uid="{CF9CF3A2-5029-46A0-81C2-DDD72689CA9B}"/>
    <cellStyle name="Comma 3 2 3 2 2 2 2 2 2 2" xfId="26833" xr:uid="{0BB7DDA4-481B-4708-9EE4-ECCF812EB02E}"/>
    <cellStyle name="Comma 3 2 3 2 2 2 2 2 3" xfId="24078" xr:uid="{5C41B440-8DD1-449A-9D08-8ABE097AAC83}"/>
    <cellStyle name="Comma 3 2 3 2 2 2 2 3" xfId="13971" xr:uid="{4EE8506C-089E-477E-9B57-C711EBDC4511}"/>
    <cellStyle name="Comma 3 2 3 2 2 2 2 3 2" xfId="25457" xr:uid="{4406FF33-487B-4F4D-8540-01631B3688F3}"/>
    <cellStyle name="Comma 3 2 3 2 2 2 2 4" xfId="22635" xr:uid="{988B6024-3427-48DC-A11F-6A5EB88B1AD4}"/>
    <cellStyle name="Comma 3 2 3 2 2 2 3" xfId="4443" xr:uid="{71CC4109-2A6D-41D3-BE44-57221F4CF555}"/>
    <cellStyle name="Comma 3 2 3 2 2 2 3 2" xfId="9787" xr:uid="{8288FD8C-F40F-4DFA-881D-DB52954E6D8F}"/>
    <cellStyle name="Comma 3 2 3 2 2 2 3 2 2" xfId="20100" xr:uid="{806CE974-B085-44A2-94DA-3C03C6234AE7}"/>
    <cellStyle name="Comma 3 2 3 2 2 2 3 2 2 2" xfId="27095" xr:uid="{DBBEDA15-DE66-4E05-B92C-D369E1E2B540}"/>
    <cellStyle name="Comma 3 2 3 2 2 2 3 2 3" xfId="24340" xr:uid="{9B81CCDF-F215-45B1-9FA8-29A177FEC48C}"/>
    <cellStyle name="Comma 3 2 3 2 2 2 3 3" xfId="14947" xr:uid="{B935E044-A6B6-4690-BAB7-0C0974D4322C}"/>
    <cellStyle name="Comma 3 2 3 2 2 2 3 3 2" xfId="25719" xr:uid="{E0BBB875-9C1A-4734-8157-C4BC3BAF67D9}"/>
    <cellStyle name="Comma 3 2 3 2 2 2 3 4" xfId="22902" xr:uid="{97C0909B-87CF-4F38-A250-8D3D3006F86A}"/>
    <cellStyle name="Comma 3 2 3 2 2 2 4" xfId="7094" xr:uid="{A5536D77-B84A-455C-9A4B-6D5EA03A9C47}"/>
    <cellStyle name="Comma 3 2 3 2 2 2 4 2" xfId="17407" xr:uid="{F09F0D23-52F2-4080-A1D8-35F1EC1AAD78}"/>
    <cellStyle name="Comma 3 2 3 2 2 2 4 2 2" xfId="26375" xr:uid="{931045B0-65AB-4BB7-900C-3537CE2DBE74}"/>
    <cellStyle name="Comma 3 2 3 2 2 2 4 3" xfId="23620" xr:uid="{EC43E524-558D-4D6A-85AE-5AABD35632A7}"/>
    <cellStyle name="Comma 3 2 3 2 2 2 5" xfId="12254" xr:uid="{BD146E2B-11B3-4A46-8678-F2DDE5B98754}"/>
    <cellStyle name="Comma 3 2 3 2 2 2 5 2" xfId="24999" xr:uid="{7A61CC9D-F948-40B9-864C-C08BFDF05826}"/>
    <cellStyle name="Comma 3 2 3 2 2 2 6" xfId="22169" xr:uid="{A95F824D-5AA9-40B3-8569-7B3293BD0D4D}"/>
    <cellStyle name="Comma 3 2 3 2 2 3" xfId="2378" xr:uid="{80A52745-92A0-4A96-96F0-E863381029CB}"/>
    <cellStyle name="Comma 3 2 3 2 2 3 2" xfId="7741" xr:uid="{70D6E851-9A72-4819-83B6-42D9F7AD770B}"/>
    <cellStyle name="Comma 3 2 3 2 2 3 2 2" xfId="18054" xr:uid="{E989FF86-6271-41AD-8091-21AEE9FB85C7}"/>
    <cellStyle name="Comma 3 2 3 2 2 3 2 2 2" xfId="26509" xr:uid="{0CF80CB9-0F63-48B9-8A3F-2A2B9214AA5A}"/>
    <cellStyle name="Comma 3 2 3 2 2 3 2 3" xfId="23754" xr:uid="{100EABD7-66D5-49F3-B299-3C7707733237}"/>
    <cellStyle name="Comma 3 2 3 2 2 3 3" xfId="12901" xr:uid="{090DB4A4-D1A7-43AD-A6FB-6D284FADC199}"/>
    <cellStyle name="Comma 3 2 3 2 2 3 3 2" xfId="25133" xr:uid="{F8F20272-5DEB-4D40-B183-C4C1E50D4F5A}"/>
    <cellStyle name="Comma 3 2 3 2 2 3 4" xfId="22304" xr:uid="{079B0AE4-0537-4FD6-AB86-0EDBE0CBCA8C}"/>
    <cellStyle name="Comma 3 2 3 2 2 4" xfId="5362" xr:uid="{C95360D5-1936-4277-9167-3E8CBCA4533D}"/>
    <cellStyle name="Comma 3 2 3 2 2 4 2" xfId="10700" xr:uid="{569816E7-C6BC-48D5-9CFB-8F89257CB759}"/>
    <cellStyle name="Comma 3 2 3 2 2 4 2 2" xfId="21013" xr:uid="{72422B45-3784-4672-937D-74E50A3A33BA}"/>
    <cellStyle name="Comma 3 2 3 2 2 4 2 2 2" xfId="27330" xr:uid="{FDEF4718-3355-4FB7-ACCA-88D7D73128D9}"/>
    <cellStyle name="Comma 3 2 3 2 2 4 2 3" xfId="24575" xr:uid="{4B701299-EF34-4AB3-B12F-076567F364FE}"/>
    <cellStyle name="Comma 3 2 3 2 2 4 3" xfId="15860" xr:uid="{39F78091-206B-4B15-9CA5-6416164235A2}"/>
    <cellStyle name="Comma 3 2 3 2 2 4 3 2" xfId="25954" xr:uid="{5E559DEF-BAF5-4049-AD66-27FCF204719D}"/>
    <cellStyle name="Comma 3 2 3 2 2 4 4" xfId="23139" xr:uid="{F1625CB1-A61C-4508-A9B8-8331F4CFB63D}"/>
    <cellStyle name="Comma 3 2 3 2 2 5" xfId="6292" xr:uid="{79FF3F6A-BABD-4D9D-95C1-C345F90C9F9D}"/>
    <cellStyle name="Comma 3 2 3 2 2 5 2" xfId="16605" xr:uid="{638CDEEC-0B6D-4BE2-AB4E-C9995DF9457B}"/>
    <cellStyle name="Comma 3 2 3 2 2 5 2 2" xfId="26153" xr:uid="{1E2F636A-9730-4FE0-A31B-8D83B5535550}"/>
    <cellStyle name="Comma 3 2 3 2 2 5 3" xfId="23398" xr:uid="{45724569-8CBA-4DA7-B2C7-C4CF1216FD57}"/>
    <cellStyle name="Comma 3 2 3 2 2 6" xfId="11452" xr:uid="{D05861FA-0D6B-4484-885B-9AF339A24938}"/>
    <cellStyle name="Comma 3 2 3 2 2 6 2" xfId="24777" xr:uid="{C8D09C66-707E-4F32-924D-734635F3E92B}"/>
    <cellStyle name="Comma 3 2 3 2 2 7" xfId="21791" xr:uid="{B991AEAE-2B8E-43B2-AF2B-79B6021CC9C4}"/>
    <cellStyle name="Comma 3 2 3 2 3" xfId="1691" xr:uid="{2EE09BA9-5674-4CE0-9D16-60B0E99426FC}"/>
    <cellStyle name="Comma 3 2 3 2 3 2" xfId="3457" xr:uid="{17082604-4425-4BC9-A607-946721782589}"/>
    <cellStyle name="Comma 3 2 3 2 3 2 2" xfId="8810" xr:uid="{1C0BE885-12BA-43A4-BC84-F658F4A8013D}"/>
    <cellStyle name="Comma 3 2 3 2 3 2 2 2" xfId="19123" xr:uid="{08C9F106-F2D3-4792-BFBE-57B0CDCABC3F}"/>
    <cellStyle name="Comma 3 2 3 2 3 2 2 2 2" xfId="26832" xr:uid="{D1A25247-41B5-4B97-9285-C2754343175A}"/>
    <cellStyle name="Comma 3 2 3 2 3 2 2 3" xfId="24077" xr:uid="{FD2591FC-BB04-4F12-9D9C-6AEEC674E179}"/>
    <cellStyle name="Comma 3 2 3 2 3 2 3" xfId="13970" xr:uid="{C26F67A6-BC1C-425D-AE5A-E472915C4303}"/>
    <cellStyle name="Comma 3 2 3 2 3 2 3 2" xfId="25456" xr:uid="{DEF9B897-0279-498F-B34C-09C61A43A947}"/>
    <cellStyle name="Comma 3 2 3 2 3 2 4" xfId="22634" xr:uid="{40EECA8B-757D-4463-8C01-A844C17DB75E}"/>
    <cellStyle name="Comma 3 2 3 2 3 3" xfId="4442" xr:uid="{45CA263B-D413-4366-A2E2-11D5B9322C40}"/>
    <cellStyle name="Comma 3 2 3 2 3 3 2" xfId="9786" xr:uid="{FCE4D5E0-308D-4F9B-B7A7-3BF5667AEE8B}"/>
    <cellStyle name="Comma 3 2 3 2 3 3 2 2" xfId="20099" xr:uid="{8579B6B5-27AC-4250-8F9E-2072F30468F7}"/>
    <cellStyle name="Comma 3 2 3 2 3 3 2 2 2" xfId="27094" xr:uid="{80B6E3E4-F67E-4B68-93BC-A188E188B55B}"/>
    <cellStyle name="Comma 3 2 3 2 3 3 2 3" xfId="24339" xr:uid="{0645A289-75E2-49DE-AE21-BA77E8D231C6}"/>
    <cellStyle name="Comma 3 2 3 2 3 3 3" xfId="14946" xr:uid="{256201EC-A95B-4C69-AE4C-75654383336E}"/>
    <cellStyle name="Comma 3 2 3 2 3 3 3 2" xfId="25718" xr:uid="{4774D13E-1CEC-400A-BBBE-D0865FDEEF44}"/>
    <cellStyle name="Comma 3 2 3 2 3 3 4" xfId="22901" xr:uid="{22FDEB22-AB52-455D-B328-3F694D8AF08A}"/>
    <cellStyle name="Comma 3 2 3 2 3 4" xfId="7093" xr:uid="{BDE921A2-8431-4742-BF07-7BA4F69181A0}"/>
    <cellStyle name="Comma 3 2 3 2 3 4 2" xfId="17406" xr:uid="{679C3D8C-7AC6-4161-BFF7-54A5F80EEB87}"/>
    <cellStyle name="Comma 3 2 3 2 3 4 2 2" xfId="26374" xr:uid="{A5A4954F-2D93-41EE-8027-B69724312B9D}"/>
    <cellStyle name="Comma 3 2 3 2 3 4 3" xfId="23619" xr:uid="{5FD2744B-BCC0-40A3-94DF-68B29A7160CF}"/>
    <cellStyle name="Comma 3 2 3 2 3 5" xfId="12253" xr:uid="{1F59FA69-343D-4DBE-B5E8-86F674F8A9FD}"/>
    <cellStyle name="Comma 3 2 3 2 3 5 2" xfId="24998" xr:uid="{A4215175-48A7-4419-9564-4DA4A1E8559A}"/>
    <cellStyle name="Comma 3 2 3 2 3 6" xfId="22168" xr:uid="{BE8AFB11-9914-4176-8F22-EB07496988A3}"/>
    <cellStyle name="Comma 3 2 3 2 4" xfId="2379" xr:uid="{7A2AD3BA-137C-4DC2-A92D-A8D6F3F16E16}"/>
    <cellStyle name="Comma 3 2 3 2 4 2" xfId="7742" xr:uid="{FDDDECF7-248F-47A0-8AB2-467749338A66}"/>
    <cellStyle name="Comma 3 2 3 2 4 2 2" xfId="18055" xr:uid="{660BE41F-9E76-47EF-AB63-8C0D4A244B63}"/>
    <cellStyle name="Comma 3 2 3 2 4 2 2 2" xfId="26510" xr:uid="{2285ECD0-E3E6-47B3-9A3B-895380457BFC}"/>
    <cellStyle name="Comma 3 2 3 2 4 2 3" xfId="23755" xr:uid="{AB4A098E-92F2-409B-BCC4-EAB3E7DCF562}"/>
    <cellStyle name="Comma 3 2 3 2 4 3" xfId="12902" xr:uid="{FE55FFCB-C450-4DC5-AD4B-0D4AF2A9CE1E}"/>
    <cellStyle name="Comma 3 2 3 2 4 3 2" xfId="25134" xr:uid="{3D0B67DB-9DFC-4DE0-9F86-45B478C39650}"/>
    <cellStyle name="Comma 3 2 3 2 4 4" xfId="22305" xr:uid="{5D366C95-5EF9-491A-A585-EBDC06950FB4}"/>
    <cellStyle name="Comma 3 2 3 2 5" xfId="5248" xr:uid="{868F721E-3B2A-4C15-80AC-19B76D0C9B70}"/>
    <cellStyle name="Comma 3 2 3 2 5 2" xfId="10586" xr:uid="{F45B5AEE-641B-4F84-9990-558E4BF5B388}"/>
    <cellStyle name="Comma 3 2 3 2 5 2 2" xfId="20899" xr:uid="{44254721-C47A-4B4B-A813-20FA13AAA48C}"/>
    <cellStyle name="Comma 3 2 3 2 5 2 2 2" xfId="27258" xr:uid="{63E10CF0-A6D9-48FA-A824-A3B7B5A2E561}"/>
    <cellStyle name="Comma 3 2 3 2 5 2 3" xfId="24503" xr:uid="{138A071A-D869-42DB-B7E0-2FEC0038EE92}"/>
    <cellStyle name="Comma 3 2 3 2 5 3" xfId="15746" xr:uid="{A4CDDEAC-0D95-4507-A059-9230234F11BF}"/>
    <cellStyle name="Comma 3 2 3 2 5 3 2" xfId="25882" xr:uid="{D1D2F9D2-4FCC-44E6-B837-6AF5A959E464}"/>
    <cellStyle name="Comma 3 2 3 2 5 4" xfId="23067" xr:uid="{6845A250-E130-41B2-B8FF-CD03BB2D6077}"/>
    <cellStyle name="Comma 3 2 3 2 6" xfId="6178" xr:uid="{01C37C83-D07A-4764-9971-477ED149CD5F}"/>
    <cellStyle name="Comma 3 2 3 2 6 2" xfId="16491" xr:uid="{AD358907-C8A3-4CD6-9D52-DFB4425523DF}"/>
    <cellStyle name="Comma 3 2 3 2 6 2 2" xfId="26081" xr:uid="{3A65AFD7-37C8-4A25-AD39-283871245885}"/>
    <cellStyle name="Comma 3 2 3 2 6 3" xfId="23326" xr:uid="{89ECCECD-E0EE-4D9E-AB13-EF3A3CBCA6BF}"/>
    <cellStyle name="Comma 3 2 3 2 7" xfId="11338" xr:uid="{83D8AB03-D748-45CA-975D-A9E4AD363734}"/>
    <cellStyle name="Comma 3 2 3 2 7 2" xfId="24705" xr:uid="{DD620DB4-3873-470E-9FC8-E8934305EDB6}"/>
    <cellStyle name="Comma 3 2 3 2 8" xfId="21693" xr:uid="{64AA20AF-B7CE-4A36-B1AA-6359F25D3522}"/>
    <cellStyle name="Comma 3 2 3 3" xfId="682" xr:uid="{D7002F35-ECBD-4D56-B0A0-E7932B164F75}"/>
    <cellStyle name="Comma 3 2 3 3 2" xfId="683" xr:uid="{F809569D-6595-4D96-83B5-65A6B9DEE9B2}"/>
    <cellStyle name="Comma 3 2 3 3 2 2" xfId="1694" xr:uid="{D119A54D-FB08-487E-9DAB-296283C8F145}"/>
    <cellStyle name="Comma 3 2 3 3 2 2 2" xfId="3460" xr:uid="{7979EF95-2F04-4419-AAEF-BD37EDE2D206}"/>
    <cellStyle name="Comma 3 2 3 3 2 2 2 2" xfId="8813" xr:uid="{2600EAD5-AD9C-43E4-8D28-2DB5F5813B66}"/>
    <cellStyle name="Comma 3 2 3 3 2 2 2 2 2" xfId="19126" xr:uid="{07D16E4F-535B-4943-9701-84C3C9F08311}"/>
    <cellStyle name="Comma 3 2 3 3 2 2 2 2 2 2" xfId="26835" xr:uid="{46D6FDB8-8109-48D0-AF9E-2AB2A49DB6D5}"/>
    <cellStyle name="Comma 3 2 3 3 2 2 2 2 3" xfId="24080" xr:uid="{5ACA4C6C-D6DF-4502-B203-764389457A5F}"/>
    <cellStyle name="Comma 3 2 3 3 2 2 2 3" xfId="13973" xr:uid="{050A7C14-75B1-4B25-99CF-43995C712F2F}"/>
    <cellStyle name="Comma 3 2 3 3 2 2 2 3 2" xfId="25459" xr:uid="{5D13F2E6-E1CB-4D6D-A493-19A9DA8E93F8}"/>
    <cellStyle name="Comma 3 2 3 3 2 2 2 4" xfId="22637" xr:uid="{61E2540E-A3C7-42D0-A62C-984895C49270}"/>
    <cellStyle name="Comma 3 2 3 3 2 2 3" xfId="4445" xr:uid="{41CA3EA2-C295-4BF3-85C6-B8F71001B62B}"/>
    <cellStyle name="Comma 3 2 3 3 2 2 3 2" xfId="9789" xr:uid="{C087E634-1B65-40DC-A639-ECCADD88335C}"/>
    <cellStyle name="Comma 3 2 3 3 2 2 3 2 2" xfId="20102" xr:uid="{7703AEA7-88F1-4F07-8176-184874ED7774}"/>
    <cellStyle name="Comma 3 2 3 3 2 2 3 2 2 2" xfId="27097" xr:uid="{BA7B1DFF-5488-4075-84F6-4B0793C2E76A}"/>
    <cellStyle name="Comma 3 2 3 3 2 2 3 2 3" xfId="24342" xr:uid="{EE9E5F6B-4DFB-4165-9F56-6F88B9525DEB}"/>
    <cellStyle name="Comma 3 2 3 3 2 2 3 3" xfId="14949" xr:uid="{3351AB0B-2F03-4459-85FA-BDBF1A53DE01}"/>
    <cellStyle name="Comma 3 2 3 3 2 2 3 3 2" xfId="25721" xr:uid="{C40E1F6D-A726-4975-9F39-1BC62DF7001D}"/>
    <cellStyle name="Comma 3 2 3 3 2 2 3 4" xfId="22904" xr:uid="{A7F308C1-0D26-4BB8-BB24-68E8B5DCE760}"/>
    <cellStyle name="Comma 3 2 3 3 2 2 4" xfId="7096" xr:uid="{AE337666-052F-4FCA-9910-7BAD29174C21}"/>
    <cellStyle name="Comma 3 2 3 3 2 2 4 2" xfId="17409" xr:uid="{6F0EAD16-93A9-4B29-AA37-43987FD3C4A2}"/>
    <cellStyle name="Comma 3 2 3 3 2 2 4 2 2" xfId="26377" xr:uid="{E3035187-5B63-4CF0-8168-A7A96B65711D}"/>
    <cellStyle name="Comma 3 2 3 3 2 2 4 3" xfId="23622" xr:uid="{5E05248F-5958-4477-93B4-1545B8D16398}"/>
    <cellStyle name="Comma 3 2 3 3 2 2 5" xfId="12256" xr:uid="{78D71270-AE58-48E9-B347-C70E4AC597BD}"/>
    <cellStyle name="Comma 3 2 3 3 2 2 5 2" xfId="25001" xr:uid="{1B563350-ECB8-443A-BED8-D33B0A138257}"/>
    <cellStyle name="Comma 3 2 3 3 2 2 6" xfId="22171" xr:uid="{7A306881-2284-4C7F-98E1-7BC8326B0397}"/>
    <cellStyle name="Comma 3 2 3 3 2 3" xfId="2376" xr:uid="{612715FA-8B60-4EB1-B5A2-1E069B1A7AD5}"/>
    <cellStyle name="Comma 3 2 3 3 2 3 2" xfId="7739" xr:uid="{C229B0DF-12C5-4678-A3AA-97F799AA7363}"/>
    <cellStyle name="Comma 3 2 3 3 2 3 2 2" xfId="18052" xr:uid="{7079828B-4449-45B2-A888-C0C40BA24279}"/>
    <cellStyle name="Comma 3 2 3 3 2 3 2 2 2" xfId="26507" xr:uid="{847CDB18-F2BA-414C-915A-031D213D981D}"/>
    <cellStyle name="Comma 3 2 3 3 2 3 2 3" xfId="23752" xr:uid="{B9C74BF5-4322-40C0-AD3A-4F1BBA258F90}"/>
    <cellStyle name="Comma 3 2 3 3 2 3 3" xfId="12899" xr:uid="{75AAE184-945C-44C2-93FD-ACA0F05FDF45}"/>
    <cellStyle name="Comma 3 2 3 3 2 3 3 2" xfId="25131" xr:uid="{7F77D942-3749-4C2B-9875-1AD44F47EB1C}"/>
    <cellStyle name="Comma 3 2 3 3 2 3 4" xfId="22302" xr:uid="{B7D8C7BD-F899-457C-B99C-1A0717209F7D}"/>
    <cellStyle name="Comma 3 2 3 3 2 4" xfId="5364" xr:uid="{221C09BE-6C19-4918-B83B-FAA60CC2A930}"/>
    <cellStyle name="Comma 3 2 3 3 2 4 2" xfId="10702" xr:uid="{43155A9E-620D-47FC-A034-E52D997E2222}"/>
    <cellStyle name="Comma 3 2 3 3 2 4 2 2" xfId="21015" xr:uid="{E9289547-5940-402A-8CA7-B048295BF567}"/>
    <cellStyle name="Comma 3 2 3 3 2 4 2 2 2" xfId="27332" xr:uid="{B5C16F24-5E92-478E-8832-AA7C7CD9C560}"/>
    <cellStyle name="Comma 3 2 3 3 2 4 2 3" xfId="24577" xr:uid="{0EA446B0-4834-4A32-A755-1240773361B4}"/>
    <cellStyle name="Comma 3 2 3 3 2 4 3" xfId="15862" xr:uid="{7B9D6E1B-5F84-4B25-82C4-6529F79F893A}"/>
    <cellStyle name="Comma 3 2 3 3 2 4 3 2" xfId="25956" xr:uid="{FBB29007-E4C5-4A7D-AD78-97476A221B93}"/>
    <cellStyle name="Comma 3 2 3 3 2 4 4" xfId="23141" xr:uid="{2FFF23C7-CB7A-4603-B4FB-0DB339A56616}"/>
    <cellStyle name="Comma 3 2 3 3 2 5" xfId="6294" xr:uid="{BBFB948B-0951-43EE-84F9-5002CD209A16}"/>
    <cellStyle name="Comma 3 2 3 3 2 5 2" xfId="16607" xr:uid="{42B43A51-86ED-4394-9269-E4A2FDC1B7B5}"/>
    <cellStyle name="Comma 3 2 3 3 2 5 2 2" xfId="26155" xr:uid="{F7A004A1-E369-41C9-BCBD-822A9A637E9E}"/>
    <cellStyle name="Comma 3 2 3 3 2 5 3" xfId="23400" xr:uid="{EA6C76D0-516A-448D-BA3E-8CF13D1E560F}"/>
    <cellStyle name="Comma 3 2 3 3 2 6" xfId="11454" xr:uid="{50A6E954-F471-4B4D-9338-B6C82FB409BB}"/>
    <cellStyle name="Comma 3 2 3 3 2 6 2" xfId="24779" xr:uid="{F39CDB37-906C-4356-94E8-C573B67E4D8B}"/>
    <cellStyle name="Comma 3 2 3 3 2 7" xfId="21793" xr:uid="{F29E3DDA-9C0F-4626-9F59-564BB7E03099}"/>
    <cellStyle name="Comma 3 2 3 3 3" xfId="1693" xr:uid="{EB238DB7-265B-49C0-BE57-4CA5C8C414D1}"/>
    <cellStyle name="Comma 3 2 3 3 3 2" xfId="3459" xr:uid="{204D1746-A10D-4ED0-874E-F36BC70AEB90}"/>
    <cellStyle name="Comma 3 2 3 3 3 2 2" xfId="8812" xr:uid="{C603B0A6-FF48-4C1E-8737-F4D1693854B4}"/>
    <cellStyle name="Comma 3 2 3 3 3 2 2 2" xfId="19125" xr:uid="{FBBC9F1E-E1FB-40E7-97E0-3F508B25F5F8}"/>
    <cellStyle name="Comma 3 2 3 3 3 2 2 2 2" xfId="26834" xr:uid="{AD8EB01A-57EE-41FB-A60A-3877E3A3DF7E}"/>
    <cellStyle name="Comma 3 2 3 3 3 2 2 3" xfId="24079" xr:uid="{E570248C-760B-494F-9F61-E16395533297}"/>
    <cellStyle name="Comma 3 2 3 3 3 2 3" xfId="13972" xr:uid="{64ACB0E8-9E52-40BF-859B-76A95C1A1A17}"/>
    <cellStyle name="Comma 3 2 3 3 3 2 3 2" xfId="25458" xr:uid="{B54D49DE-A03A-4F75-9A55-BFB572758478}"/>
    <cellStyle name="Comma 3 2 3 3 3 2 4" xfId="22636" xr:uid="{09D3682D-89ED-474C-A5C6-B7FE439390AC}"/>
    <cellStyle name="Comma 3 2 3 3 3 3" xfId="4444" xr:uid="{216D6C00-4729-4091-AB85-2CA41B420459}"/>
    <cellStyle name="Comma 3 2 3 3 3 3 2" xfId="9788" xr:uid="{80F22F34-3585-4E82-A564-F7F239661A81}"/>
    <cellStyle name="Comma 3 2 3 3 3 3 2 2" xfId="20101" xr:uid="{28410C95-C606-4C3F-B34C-5BEBDA256E75}"/>
    <cellStyle name="Comma 3 2 3 3 3 3 2 2 2" xfId="27096" xr:uid="{F0075857-4378-4592-A29E-58B01CEB84AE}"/>
    <cellStyle name="Comma 3 2 3 3 3 3 2 3" xfId="24341" xr:uid="{A0BDA8D4-3839-470E-A3E0-94F1CBC77EF3}"/>
    <cellStyle name="Comma 3 2 3 3 3 3 3" xfId="14948" xr:uid="{11FDB363-5E4C-42BF-826E-82DFD0B36D5E}"/>
    <cellStyle name="Comma 3 2 3 3 3 3 3 2" xfId="25720" xr:uid="{973EF072-B82D-436D-B783-91587B752AF6}"/>
    <cellStyle name="Comma 3 2 3 3 3 3 4" xfId="22903" xr:uid="{B380263B-28D5-4ACA-881F-97F0B802D036}"/>
    <cellStyle name="Comma 3 2 3 3 3 4" xfId="7095" xr:uid="{9CC77158-8B6B-40C1-A7E4-A03622B731C2}"/>
    <cellStyle name="Comma 3 2 3 3 3 4 2" xfId="17408" xr:uid="{3FF6E254-CD36-4805-8DD3-D2F7B5683A53}"/>
    <cellStyle name="Comma 3 2 3 3 3 4 2 2" xfId="26376" xr:uid="{AE153305-6EBD-44E4-8E11-B505199A35EF}"/>
    <cellStyle name="Comma 3 2 3 3 3 4 3" xfId="23621" xr:uid="{F094F7DD-8A68-4ABF-9CDC-13E27E027A35}"/>
    <cellStyle name="Comma 3 2 3 3 3 5" xfId="12255" xr:uid="{2636C233-1BD3-44C1-9393-B8377D602DEF}"/>
    <cellStyle name="Comma 3 2 3 3 3 5 2" xfId="25000" xr:uid="{8DDC4248-E75A-4E5E-9B9B-DEAAFB9EE442}"/>
    <cellStyle name="Comma 3 2 3 3 3 6" xfId="22170" xr:uid="{8435A5AA-A4B7-478E-953E-6FA0F292C2D3}"/>
    <cellStyle name="Comma 3 2 3 3 4" xfId="2377" xr:uid="{52AD7858-9A1B-497A-83D1-13CA89D826C0}"/>
    <cellStyle name="Comma 3 2 3 3 4 2" xfId="7740" xr:uid="{F379CE81-F145-4415-BB09-F56E2EEFFD86}"/>
    <cellStyle name="Comma 3 2 3 3 4 2 2" xfId="18053" xr:uid="{14C68F3A-A0BF-41D0-81D0-8AF445F8EB91}"/>
    <cellStyle name="Comma 3 2 3 3 4 2 2 2" xfId="26508" xr:uid="{02FD0BC4-6CD9-49CE-93B6-DFBBD6801941}"/>
    <cellStyle name="Comma 3 2 3 3 4 2 3" xfId="23753" xr:uid="{F90B8977-0370-4F82-8A6A-F1B6A3A84CCA}"/>
    <cellStyle name="Comma 3 2 3 3 4 3" xfId="12900" xr:uid="{92617CD8-A2C5-4DCC-BE7E-A266E9BD1F4D}"/>
    <cellStyle name="Comma 3 2 3 3 4 3 2" xfId="25132" xr:uid="{11136E0C-D882-4C80-B52F-3A58D26F9AD4}"/>
    <cellStyle name="Comma 3 2 3 3 4 4" xfId="22303" xr:uid="{983DD50E-E2AC-432F-B425-145A05AECDBF}"/>
    <cellStyle name="Comma 3 2 3 3 5" xfId="5363" xr:uid="{25B7FA3F-B674-4205-9F94-92FDE2082A0B}"/>
    <cellStyle name="Comma 3 2 3 3 5 2" xfId="10701" xr:uid="{505F6E42-F615-4183-A293-EE1E4F117CEE}"/>
    <cellStyle name="Comma 3 2 3 3 5 2 2" xfId="21014" xr:uid="{7D4B82AD-0A2A-43D2-B7F1-D942364157DE}"/>
    <cellStyle name="Comma 3 2 3 3 5 2 2 2" xfId="27331" xr:uid="{65F29F8A-F7AC-4AA4-8B06-FD7BF8FFA687}"/>
    <cellStyle name="Comma 3 2 3 3 5 2 3" xfId="24576" xr:uid="{30401343-6BB6-4147-BAED-E8E54E582E4B}"/>
    <cellStyle name="Comma 3 2 3 3 5 3" xfId="15861" xr:uid="{1439C00E-E160-4288-8B34-774708C87859}"/>
    <cellStyle name="Comma 3 2 3 3 5 3 2" xfId="25955" xr:uid="{FA472538-9E76-46E8-AD00-1654234E00C3}"/>
    <cellStyle name="Comma 3 2 3 3 5 4" xfId="23140" xr:uid="{0E5B95B4-26E2-4D3B-8A56-C51EC006E612}"/>
    <cellStyle name="Comma 3 2 3 3 6" xfId="6293" xr:uid="{E227D066-D5DF-4CF3-A038-0A53529AA5FF}"/>
    <cellStyle name="Comma 3 2 3 3 6 2" xfId="16606" xr:uid="{278BBD34-6D72-4519-AF38-31E54A814FCB}"/>
    <cellStyle name="Comma 3 2 3 3 6 2 2" xfId="26154" xr:uid="{C291B428-587C-464C-9B08-121B543F4488}"/>
    <cellStyle name="Comma 3 2 3 3 6 3" xfId="23399" xr:uid="{291F2699-045A-4F11-B8DE-F2FF3B9AF4F9}"/>
    <cellStyle name="Comma 3 2 3 3 7" xfId="11453" xr:uid="{5C74205B-E110-4107-87A6-51B8B79E830B}"/>
    <cellStyle name="Comma 3 2 3 3 7 2" xfId="24778" xr:uid="{4D8C6A50-4537-486B-ACAA-51BB11942A3D}"/>
    <cellStyle name="Comma 3 2 3 3 8" xfId="21792" xr:uid="{0E14BB72-3490-45B6-B0C0-DA569E79FFE2}"/>
    <cellStyle name="Comma 3 2 3 4" xfId="684" xr:uid="{F8E3737B-39FB-4618-BEE2-0EFF42BB3FFE}"/>
    <cellStyle name="Comma 3 2 3 4 2" xfId="1695" xr:uid="{77FB87B5-FFC1-405B-B123-129D9CE1F8F9}"/>
    <cellStyle name="Comma 3 2 3 4 2 2" xfId="3461" xr:uid="{DAD68F82-6984-4A55-8ABD-BC5FD8F5E45B}"/>
    <cellStyle name="Comma 3 2 3 4 2 2 2" xfId="8814" xr:uid="{45924FC1-76D4-41E1-A355-0189E0D6A9BE}"/>
    <cellStyle name="Comma 3 2 3 4 2 2 2 2" xfId="19127" xr:uid="{BCA8888C-474C-427A-8093-FC95B9922B6D}"/>
    <cellStyle name="Comma 3 2 3 4 2 2 2 2 2" xfId="26836" xr:uid="{A40860A0-2F4E-4D2E-A620-4067FAFDF3D3}"/>
    <cellStyle name="Comma 3 2 3 4 2 2 2 3" xfId="24081" xr:uid="{CB42E5D1-0387-4262-BE29-1A7300997439}"/>
    <cellStyle name="Comma 3 2 3 4 2 2 3" xfId="13974" xr:uid="{F56DFD42-9C10-40E5-9851-060EA1E5B821}"/>
    <cellStyle name="Comma 3 2 3 4 2 2 3 2" xfId="25460" xr:uid="{FE9835CC-C112-42A8-BA73-E4077EDD67B0}"/>
    <cellStyle name="Comma 3 2 3 4 2 2 4" xfId="22638" xr:uid="{8D237EFC-7156-4BD6-B823-152F28C8F7A0}"/>
    <cellStyle name="Comma 3 2 3 4 2 3" xfId="4446" xr:uid="{F2B5A714-DCBD-443F-A07D-FF8CA84BD757}"/>
    <cellStyle name="Comma 3 2 3 4 2 3 2" xfId="9790" xr:uid="{EC3ACD04-8C4D-4F5B-98B5-A7B5EAFCD2EB}"/>
    <cellStyle name="Comma 3 2 3 4 2 3 2 2" xfId="20103" xr:uid="{C3A14237-8712-402E-A83B-CFEFC7078888}"/>
    <cellStyle name="Comma 3 2 3 4 2 3 2 2 2" xfId="27098" xr:uid="{CE37D51E-C4D4-4BFB-A323-759531FA43C1}"/>
    <cellStyle name="Comma 3 2 3 4 2 3 2 3" xfId="24343" xr:uid="{E5F7E74C-0187-4796-8F33-0283FF0F155B}"/>
    <cellStyle name="Comma 3 2 3 4 2 3 3" xfId="14950" xr:uid="{3C9687F9-63E4-413C-BACA-8D35CDCEBF3B}"/>
    <cellStyle name="Comma 3 2 3 4 2 3 3 2" xfId="25722" xr:uid="{3111161B-F721-42C3-B1EF-4BCAB24F15FB}"/>
    <cellStyle name="Comma 3 2 3 4 2 3 4" xfId="22905" xr:uid="{343B1B9C-C512-41B0-8EE7-3446A222AD95}"/>
    <cellStyle name="Comma 3 2 3 4 2 4" xfId="7097" xr:uid="{B4E3CE81-EDD8-4BA5-A48B-FA11077F9CB4}"/>
    <cellStyle name="Comma 3 2 3 4 2 4 2" xfId="17410" xr:uid="{7D4827D3-9E15-49FC-828F-2904EDF38D74}"/>
    <cellStyle name="Comma 3 2 3 4 2 4 2 2" xfId="26378" xr:uid="{B378FCF4-985F-449B-965B-038F95AFAEBF}"/>
    <cellStyle name="Comma 3 2 3 4 2 4 3" xfId="23623" xr:uid="{C2D9A087-68D9-4828-BF4B-8A3EBE700FF7}"/>
    <cellStyle name="Comma 3 2 3 4 2 5" xfId="12257" xr:uid="{DF0BB02F-44C0-4C69-8DFB-E9EDF980B0CC}"/>
    <cellStyle name="Comma 3 2 3 4 2 5 2" xfId="25002" xr:uid="{5EBB50F1-6791-4C46-8698-5B574CB87C1C}"/>
    <cellStyle name="Comma 3 2 3 4 2 6" xfId="22172" xr:uid="{79BCBE4E-8F45-4DF6-A3BD-112CFC973419}"/>
    <cellStyle name="Comma 3 2 3 4 3" xfId="2375" xr:uid="{0CCA8A38-FA2B-47D6-AE00-DC8AB7B569D6}"/>
    <cellStyle name="Comma 3 2 3 4 3 2" xfId="7738" xr:uid="{5171D3E0-3A8F-4618-A8A8-6E9AE988A5A3}"/>
    <cellStyle name="Comma 3 2 3 4 3 2 2" xfId="18051" xr:uid="{E930506E-CCA1-48FF-B0D1-C89EF3B9619A}"/>
    <cellStyle name="Comma 3 2 3 4 3 2 2 2" xfId="26506" xr:uid="{45B29445-C76A-45D4-8E3A-5B43F92FED73}"/>
    <cellStyle name="Comma 3 2 3 4 3 2 3" xfId="23751" xr:uid="{0EB2DBB8-53BF-49BD-B561-EDA017452B82}"/>
    <cellStyle name="Comma 3 2 3 4 3 3" xfId="12898" xr:uid="{E8552BE1-E225-4644-BF2D-6CFD679DF400}"/>
    <cellStyle name="Comma 3 2 3 4 3 3 2" xfId="25130" xr:uid="{5B685CAE-F2E1-41BC-8C8C-7ACDC08CC44C}"/>
    <cellStyle name="Comma 3 2 3 4 3 4" xfId="22301" xr:uid="{A5093A2D-A77D-4A0B-B239-D18967FBE80C}"/>
    <cellStyle name="Comma 3 2 3 4 4" xfId="5365" xr:uid="{A15A2307-29CA-4D7B-8311-3C2C5EF98D41}"/>
    <cellStyle name="Comma 3 2 3 4 4 2" xfId="10703" xr:uid="{3943CE1B-2E2B-489C-B4BA-BFEC3D650519}"/>
    <cellStyle name="Comma 3 2 3 4 4 2 2" xfId="21016" xr:uid="{473010D5-354E-48AA-96FF-8D3B2869F4EF}"/>
    <cellStyle name="Comma 3 2 3 4 4 2 2 2" xfId="27333" xr:uid="{479BB6D7-5717-49E4-8ADC-2B2986BB87F7}"/>
    <cellStyle name="Comma 3 2 3 4 4 2 3" xfId="24578" xr:uid="{25FD2B04-6D63-4D69-A0FB-FA1F1F39144D}"/>
    <cellStyle name="Comma 3 2 3 4 4 3" xfId="15863" xr:uid="{238C942F-B9F1-471C-BE59-7243D77BB584}"/>
    <cellStyle name="Comma 3 2 3 4 4 3 2" xfId="25957" xr:uid="{FC101137-41B9-4BFC-8016-213C61A92F67}"/>
    <cellStyle name="Comma 3 2 3 4 4 4" xfId="23142" xr:uid="{54EF1089-F712-4275-999A-C0C790AD86CC}"/>
    <cellStyle name="Comma 3 2 3 4 5" xfId="6295" xr:uid="{CC7C7068-88CD-4288-B7C6-7E58C8490BBB}"/>
    <cellStyle name="Comma 3 2 3 4 5 2" xfId="16608" xr:uid="{6F6A4FBD-D3F9-4207-9EF2-D3C7E5352F9D}"/>
    <cellStyle name="Comma 3 2 3 4 5 2 2" xfId="26156" xr:uid="{A46795B6-0CE2-4BDB-92E8-673789C9108A}"/>
    <cellStyle name="Comma 3 2 3 4 5 3" xfId="23401" xr:uid="{C4ADEA95-8BA1-44D4-8AA0-1E886E1E41DB}"/>
    <cellStyle name="Comma 3 2 3 4 6" xfId="11455" xr:uid="{48CF1BB1-C460-4B45-93C1-FCDEDC99B503}"/>
    <cellStyle name="Comma 3 2 3 4 6 2" xfId="24780" xr:uid="{D11BD91C-A268-4FAA-8D80-EB4363AE940A}"/>
    <cellStyle name="Comma 3 2 3 4 7" xfId="21794" xr:uid="{573EFE43-A0F2-4805-9F8E-7F30A438496B}"/>
    <cellStyle name="Comma 3 2 3 5" xfId="1377" xr:uid="{923F2451-289A-415A-B468-D3C9E02F100E}"/>
    <cellStyle name="Comma 3 2 3 5 2" xfId="2307" xr:uid="{175E65FB-75B2-47E0-9379-615BDB79759C}"/>
    <cellStyle name="Comma 3 2 3 5 2 2" xfId="4053" xr:uid="{FF16631D-51B7-4DEC-A7B1-A340ACB7390F}"/>
    <cellStyle name="Comma 3 2 3 5 2 2 2" xfId="9406" xr:uid="{19D61092-E949-418B-A1B7-6F733A61E4A6}"/>
    <cellStyle name="Comma 3 2 3 5 2 2 2 2" xfId="19719" xr:uid="{3ACA8F83-4B69-4909-A453-4879968720CA}"/>
    <cellStyle name="Comma 3 2 3 5 2 2 2 2 2" xfId="26939" xr:uid="{71F5FBEA-6AC1-4328-B5B9-F5C3697447B0}"/>
    <cellStyle name="Comma 3 2 3 5 2 2 2 3" xfId="24184" xr:uid="{A98463E9-26F4-4D9A-9061-E9505565E220}"/>
    <cellStyle name="Comma 3 2 3 5 2 2 3" xfId="14566" xr:uid="{F3A3AC0A-0EA6-489B-B012-09DA34BB013C}"/>
    <cellStyle name="Comma 3 2 3 5 2 2 3 2" xfId="25563" xr:uid="{8C3B6720-FE1F-44A0-8779-5BF33FE5F371}"/>
    <cellStyle name="Comma 3 2 3 5 2 2 4" xfId="22741" xr:uid="{93FE6ABA-B773-4809-8E65-0B68F76DAA92}"/>
    <cellStyle name="Comma 3 2 3 5 2 3" xfId="5038" xr:uid="{FD828E01-34B9-4D4B-AC74-E698E9287EC8}"/>
    <cellStyle name="Comma 3 2 3 5 2 3 2" xfId="10382" xr:uid="{50A63115-1BB6-4D34-A2EB-079DCBE58453}"/>
    <cellStyle name="Comma 3 2 3 5 2 3 2 2" xfId="20695" xr:uid="{B7261887-0976-4B14-B9AD-433CC4EA99EF}"/>
    <cellStyle name="Comma 3 2 3 5 2 3 2 2 2" xfId="27201" xr:uid="{DFDCC9B8-CEA7-4451-AC65-9C79A75832CD}"/>
    <cellStyle name="Comma 3 2 3 5 2 3 2 3" xfId="24446" xr:uid="{667853C8-1302-4CE8-BAB7-80C3CC976F87}"/>
    <cellStyle name="Comma 3 2 3 5 2 3 3" xfId="15542" xr:uid="{6C5571D2-25D0-4823-886B-86A91DB8C6D4}"/>
    <cellStyle name="Comma 3 2 3 5 2 3 3 2" xfId="25825" xr:uid="{C73B7A05-5B9B-45B6-A971-E2BAD85E0880}"/>
    <cellStyle name="Comma 3 2 3 5 2 3 4" xfId="23008" xr:uid="{57869AB9-D381-4515-8494-134E1B7E6D5D}"/>
    <cellStyle name="Comma 3 2 3 5 2 4" xfId="7689" xr:uid="{B49AD26D-2A9D-40B2-972D-F261B5EB3AD9}"/>
    <cellStyle name="Comma 3 2 3 5 2 4 2" xfId="18002" xr:uid="{C56B8818-95F1-4D12-983F-2F0D284AAFC6}"/>
    <cellStyle name="Comma 3 2 3 5 2 4 2 2" xfId="26481" xr:uid="{212FA1B8-6872-40A4-A1FC-16FA02B2AFB7}"/>
    <cellStyle name="Comma 3 2 3 5 2 4 3" xfId="23726" xr:uid="{36E042A3-7CCD-4530-B1DA-6FB2C27DB1D2}"/>
    <cellStyle name="Comma 3 2 3 5 2 5" xfId="12849" xr:uid="{14708028-AD5F-454D-B9BD-65219886B0CE}"/>
    <cellStyle name="Comma 3 2 3 5 2 5 2" xfId="25105" xr:uid="{0C117654-D1D0-4253-BCCA-B51E65F5FFC8}"/>
    <cellStyle name="Comma 3 2 3 5 2 6" xfId="22276" xr:uid="{DA21B060-4548-42AE-9F58-5599088A8F2B}"/>
    <cellStyle name="Comma 3 2 3 5 3" xfId="3168" xr:uid="{2B53DDD7-E5D0-4B5B-87E1-B7DC16CE1E7C}"/>
    <cellStyle name="Comma 3 2 3 5 3 2" xfId="8521" xr:uid="{7F8C6683-CE5E-4DCF-BBD4-B8A5EF5AE11F}"/>
    <cellStyle name="Comma 3 2 3 5 3 2 2" xfId="18834" xr:uid="{95F3AFA1-CE67-44F5-9502-9FBFEEFE75BD}"/>
    <cellStyle name="Comma 3 2 3 5 3 2 2 2" xfId="26706" xr:uid="{70F19261-29C5-4E92-8807-BE4E97641AF1}"/>
    <cellStyle name="Comma 3 2 3 5 3 2 3" xfId="23951" xr:uid="{CF2627E7-28D0-4227-8660-EE746990FA3F}"/>
    <cellStyle name="Comma 3 2 3 5 3 3" xfId="13681" xr:uid="{1FF92C25-0E58-4941-B28B-A27209598E95}"/>
    <cellStyle name="Comma 3 2 3 5 3 3 2" xfId="25330" xr:uid="{4B367B83-F580-48AC-8094-F45705298D98}"/>
    <cellStyle name="Comma 3 2 3 5 3 4" xfId="22508" xr:uid="{580BAF53-FB91-42FE-A777-954B49C8B5A1}"/>
    <cellStyle name="Comma 3 2 3 5 4" xfId="4153" xr:uid="{83FC7DC4-8B74-41B4-A76D-77FBF56A65C9}"/>
    <cellStyle name="Comma 3 2 3 5 4 2" xfId="9497" xr:uid="{FCCB92A9-6B11-4E04-A6AA-2C3FB1A23E15}"/>
    <cellStyle name="Comma 3 2 3 5 4 2 2" xfId="19810" xr:uid="{303672D3-3601-478F-B00B-377AB833BA74}"/>
    <cellStyle name="Comma 3 2 3 5 4 2 2 2" xfId="26968" xr:uid="{93D8E23C-53CD-4ADB-A935-DF85CBA0618D}"/>
    <cellStyle name="Comma 3 2 3 5 4 2 3" xfId="24213" xr:uid="{261DEDF9-EE9A-4105-943C-BFAD3B00305D}"/>
    <cellStyle name="Comma 3 2 3 5 4 3" xfId="14657" xr:uid="{7FECCFDB-C5B9-4B0B-8F37-A68530A9C9F4}"/>
    <cellStyle name="Comma 3 2 3 5 4 3 2" xfId="25592" xr:uid="{0B4D36E2-E007-459B-863C-F02A8469C30A}"/>
    <cellStyle name="Comma 3 2 3 5 4 4" xfId="22775" xr:uid="{8421760D-5A70-400C-B895-6B2EA861EF10}"/>
    <cellStyle name="Comma 3 2 3 5 5" xfId="6804" xr:uid="{EFFEA6F5-095B-4D3C-8D23-7C4D177D5D27}"/>
    <cellStyle name="Comma 3 2 3 5 5 2" xfId="17117" xr:uid="{C9CFF800-3DD5-4622-BFE0-5FC5F34713D2}"/>
    <cellStyle name="Comma 3 2 3 5 5 2 2" xfId="26248" xr:uid="{7B17F396-AB09-4DAD-A257-5B613BB915AF}"/>
    <cellStyle name="Comma 3 2 3 5 5 3" xfId="23493" xr:uid="{B8C54022-8F50-46F2-9934-10E54F492740}"/>
    <cellStyle name="Comma 3 2 3 5 6" xfId="11964" xr:uid="{82A1AA35-B51F-46C6-B9DE-598FBB94C3FD}"/>
    <cellStyle name="Comma 3 2 3 5 6 2" xfId="24872" xr:uid="{4B5C7CB3-B04E-411C-B943-4BFACA92C444}"/>
    <cellStyle name="Comma 3 2 3 5 7" xfId="22022" xr:uid="{C50FFB33-B821-4E27-A077-41342DB07154}"/>
    <cellStyle name="Comma 3 2 3 6" xfId="1564" xr:uid="{4DE9A58F-C309-46D4-AC33-0315CB111F40}"/>
    <cellStyle name="Comma 3 2 3 6 2" xfId="3330" xr:uid="{B405C337-70E4-468D-AA7D-E4177A4ADB27}"/>
    <cellStyle name="Comma 3 2 3 6 2 2" xfId="8683" xr:uid="{77DB5AD6-8AF8-4074-9F4D-9EEFA079A096}"/>
    <cellStyle name="Comma 3 2 3 6 2 2 2" xfId="18996" xr:uid="{85EA9AE4-A0A3-45C4-8BC1-4F584A2259B8}"/>
    <cellStyle name="Comma 3 2 3 6 2 2 2 2" xfId="26748" xr:uid="{4978541F-89E4-46A8-B171-334FE5A1FDFB}"/>
    <cellStyle name="Comma 3 2 3 6 2 2 3" xfId="23993" xr:uid="{0956AE4F-50CB-4F83-B8B3-4E0AA99A5039}"/>
    <cellStyle name="Comma 3 2 3 6 2 3" xfId="13843" xr:uid="{8AE03102-F41A-45F3-89E9-239215674CA3}"/>
    <cellStyle name="Comma 3 2 3 6 2 3 2" xfId="25372" xr:uid="{6FE44233-200A-4D5D-970C-3D16A9949150}"/>
    <cellStyle name="Comma 3 2 3 6 2 4" xfId="22550" xr:uid="{70067DB8-49E7-4A53-B423-50C03F9A5258}"/>
    <cellStyle name="Comma 3 2 3 6 3" xfId="4315" xr:uid="{322FBD11-4D84-4322-ADE4-7D84F2FC8EA4}"/>
    <cellStyle name="Comma 3 2 3 6 3 2" xfId="9659" xr:uid="{518F580F-B59C-4B65-A09B-A77DEE102AC8}"/>
    <cellStyle name="Comma 3 2 3 6 3 2 2" xfId="19972" xr:uid="{69C0AC92-DEED-43AA-A1B5-0E4180AA9E03}"/>
    <cellStyle name="Comma 3 2 3 6 3 2 2 2" xfId="27010" xr:uid="{212BC3FF-70F1-4080-8636-25611C2A6F05}"/>
    <cellStyle name="Comma 3 2 3 6 3 2 3" xfId="24255" xr:uid="{4E0E7C8C-13F7-411E-8422-D9AE6CE6D1F8}"/>
    <cellStyle name="Comma 3 2 3 6 3 3" xfId="14819" xr:uid="{DAFFAAAA-AE1C-448B-9CAE-0E6258E6A98B}"/>
    <cellStyle name="Comma 3 2 3 6 3 3 2" xfId="25634" xr:uid="{A0034845-51EE-471C-803B-4EB415B4DC49}"/>
    <cellStyle name="Comma 3 2 3 6 3 4" xfId="22817" xr:uid="{DEE6B426-A708-47CE-9D36-7B193E6589CE}"/>
    <cellStyle name="Comma 3 2 3 6 4" xfId="6966" xr:uid="{3D38118C-141C-4DC5-9F46-61117063230B}"/>
    <cellStyle name="Comma 3 2 3 6 4 2" xfId="17279" xr:uid="{ED9A4DA9-A8FD-4582-A0A1-CF3BF914A44B}"/>
    <cellStyle name="Comma 3 2 3 6 4 2 2" xfId="26290" xr:uid="{F901A27A-98A2-4254-AEAD-F537A9F9307B}"/>
    <cellStyle name="Comma 3 2 3 6 4 3" xfId="23535" xr:uid="{EC80A2DD-B014-476B-A9CB-61A9510F15F7}"/>
    <cellStyle name="Comma 3 2 3 6 5" xfId="12126" xr:uid="{766F0753-B4EF-4EBA-8F80-B0F9188AB016}"/>
    <cellStyle name="Comma 3 2 3 6 5 2" xfId="24914" xr:uid="{6BB99101-6E5E-492A-92AC-639C68EA66C0}"/>
    <cellStyle name="Comma 3 2 3 6 6" xfId="22084" xr:uid="{79DFB3CD-F672-4ADE-A044-BFABE53F12C8}"/>
    <cellStyle name="Comma 3 2 3 7" xfId="2502" xr:uid="{968E8049-90B8-4C90-8C02-8CDA7CA79336}"/>
    <cellStyle name="Comma 3 2 3 7 2" xfId="7865" xr:uid="{0BD032D5-CDC9-43F4-8072-471A8A6DA2B9}"/>
    <cellStyle name="Comma 3 2 3 7 2 2" xfId="18178" xr:uid="{66413ED8-740F-4B69-B327-68DC91D9B206}"/>
    <cellStyle name="Comma 3 2 3 7 2 2 2" xfId="26594" xr:uid="{AC44D522-7562-4EA9-B6B0-EE9D9981D5B4}"/>
    <cellStyle name="Comma 3 2 3 7 2 3" xfId="23839" xr:uid="{BDEBB5AF-8060-4133-81DB-087C2678463D}"/>
    <cellStyle name="Comma 3 2 3 7 3" xfId="13025" xr:uid="{53411D8D-8794-4C0E-A86C-576B622940FA}"/>
    <cellStyle name="Comma 3 2 3 7 3 2" xfId="25218" xr:uid="{52835E33-C1FD-4F78-9255-12605442FE9B}"/>
    <cellStyle name="Comma 3 2 3 7 4" xfId="22389" xr:uid="{CF259A51-6D24-424A-BB3D-E49E6DBA6A42}"/>
    <cellStyle name="Comma 3 2 3 8" xfId="5133" xr:uid="{4F8BAEB7-D67D-4352-9670-0E523C477E7B}"/>
    <cellStyle name="Comma 3 2 3 8 2" xfId="10471" xr:uid="{00679A03-B449-4F8C-BF8C-53E86A4C90AE}"/>
    <cellStyle name="Comma 3 2 3 8 2 2" xfId="20784" xr:uid="{E5B60644-75A4-4D91-A672-E5437A2FE38C}"/>
    <cellStyle name="Comma 3 2 3 8 2 2 2" xfId="27228" xr:uid="{5B889748-C5D7-4B71-ADA2-3AF4211DEB74}"/>
    <cellStyle name="Comma 3 2 3 8 2 3" xfId="24473" xr:uid="{A13FF3BC-C007-4C7F-A13B-7E711CF0943E}"/>
    <cellStyle name="Comma 3 2 3 8 3" xfId="15631" xr:uid="{182E7EF6-4531-417B-AAA2-B71CEC82CE74}"/>
    <cellStyle name="Comma 3 2 3 8 3 2" xfId="25852" xr:uid="{23865E11-6459-42CE-8D1E-781829DC29AD}"/>
    <cellStyle name="Comma 3 2 3 8 4" xfId="23037" xr:uid="{2E0C9AFA-4CE2-4BCD-8934-6489E6A90EC2}"/>
    <cellStyle name="Comma 3 2 3 9" xfId="6062" xr:uid="{721C7166-FE93-4D29-A0C9-FC65A5C739F3}"/>
    <cellStyle name="Comma 3 2 3 9 2" xfId="16375" xr:uid="{2BB989E7-036A-4AA8-AD16-60516A21D5E1}"/>
    <cellStyle name="Comma 3 2 3 9 2 2" xfId="26050" xr:uid="{1650702D-88E0-4C74-8FC0-56AB1FD52845}"/>
    <cellStyle name="Comma 3 2 3 9 3" xfId="23295" xr:uid="{C8BD8AB7-4C08-4A4D-8FE1-DEF77663E8E0}"/>
    <cellStyle name="Comma 3 2 4" xfId="387" xr:uid="{97993E73-9860-4AEA-B756-B779FF1ACAD6}"/>
    <cellStyle name="Comma 3 2 4 10" xfId="11268" xr:uid="{DDF5A756-4DE1-4811-A09D-8B73376F07D0}"/>
    <cellStyle name="Comma 3 2 4 10 2" xfId="24686" xr:uid="{74782098-1368-42AC-987B-5632A148B1C6}"/>
    <cellStyle name="Comma 3 2 4 11" xfId="21651" xr:uid="{E6ED086A-37E3-457D-B7BB-5908FD5F20F9}"/>
    <cellStyle name="Comma 3 2 4 2" xfId="581" xr:uid="{811332C4-093E-428D-B946-4F95D5A0BF36}"/>
    <cellStyle name="Comma 3 2 4 2 2" xfId="685" xr:uid="{D0427868-D843-4429-8ADA-A177A190B369}"/>
    <cellStyle name="Comma 3 2 4 2 2 2" xfId="1697" xr:uid="{B8ABE1E4-3D95-4D93-8F1B-11AB03D9F766}"/>
    <cellStyle name="Comma 3 2 4 2 2 2 2" xfId="3463" xr:uid="{679E2311-7D78-4565-AAB1-6657A540E300}"/>
    <cellStyle name="Comma 3 2 4 2 2 2 2 2" xfId="8816" xr:uid="{3569EE23-4316-4816-913B-5570688545CD}"/>
    <cellStyle name="Comma 3 2 4 2 2 2 2 2 2" xfId="19129" xr:uid="{B628781F-2A5A-48AE-9C6D-61C1FEE0F3EA}"/>
    <cellStyle name="Comma 3 2 4 2 2 2 2 2 2 2" xfId="26838" xr:uid="{48801466-292D-4344-8B20-951965F4C414}"/>
    <cellStyle name="Comma 3 2 4 2 2 2 2 2 3" xfId="24083" xr:uid="{23E57F14-EC01-459A-86E0-D78BA9ADF65E}"/>
    <cellStyle name="Comma 3 2 4 2 2 2 2 3" xfId="13976" xr:uid="{747E5662-648B-4188-A2B4-93DB837E9A87}"/>
    <cellStyle name="Comma 3 2 4 2 2 2 2 3 2" xfId="25462" xr:uid="{3C35A63C-0C77-48A7-A9B9-5E64B6001BC7}"/>
    <cellStyle name="Comma 3 2 4 2 2 2 2 4" xfId="22640" xr:uid="{1EDF4879-BE2E-4509-AD28-48DCCF581866}"/>
    <cellStyle name="Comma 3 2 4 2 2 2 3" xfId="4448" xr:uid="{D6CA9FF1-8D78-4EE1-AF04-2DC941DA6DBE}"/>
    <cellStyle name="Comma 3 2 4 2 2 2 3 2" xfId="9792" xr:uid="{471048E5-2F38-4EED-A6AF-866844FAB4BF}"/>
    <cellStyle name="Comma 3 2 4 2 2 2 3 2 2" xfId="20105" xr:uid="{0E639015-8791-4DA4-ACB7-B6814722BFCB}"/>
    <cellStyle name="Comma 3 2 4 2 2 2 3 2 2 2" xfId="27100" xr:uid="{1A81286C-F10E-499C-BA6C-733ADA68FE66}"/>
    <cellStyle name="Comma 3 2 4 2 2 2 3 2 3" xfId="24345" xr:uid="{D2653207-532C-4CDA-8AE4-831A2691F818}"/>
    <cellStyle name="Comma 3 2 4 2 2 2 3 3" xfId="14952" xr:uid="{8F8E9C11-F35E-4D9F-A00A-543B9689E7B3}"/>
    <cellStyle name="Comma 3 2 4 2 2 2 3 3 2" xfId="25724" xr:uid="{42ADAF43-D5AC-4EEC-999A-47352451AF6D}"/>
    <cellStyle name="Comma 3 2 4 2 2 2 3 4" xfId="22907" xr:uid="{32D2999C-ACEA-45D2-BE43-3A132631293D}"/>
    <cellStyle name="Comma 3 2 4 2 2 2 4" xfId="7099" xr:uid="{9B712934-81BA-4A4E-B626-5406E75ACED2}"/>
    <cellStyle name="Comma 3 2 4 2 2 2 4 2" xfId="17412" xr:uid="{1A233F45-D872-4D07-94B1-AD243A53AF3F}"/>
    <cellStyle name="Comma 3 2 4 2 2 2 4 2 2" xfId="26380" xr:uid="{E2FCF168-9C82-466A-9E64-870F89DE8A11}"/>
    <cellStyle name="Comma 3 2 4 2 2 2 4 3" xfId="23625" xr:uid="{60ED3D93-84D4-4DC1-BDB2-B232CF027FBF}"/>
    <cellStyle name="Comma 3 2 4 2 2 2 5" xfId="12259" xr:uid="{859F34D0-8E89-4C9E-8A92-77C8F496EBCF}"/>
    <cellStyle name="Comma 3 2 4 2 2 2 5 2" xfId="25004" xr:uid="{266E4BAD-F3BE-46D2-A581-131962A9AE52}"/>
    <cellStyle name="Comma 3 2 4 2 2 2 6" xfId="22174" xr:uid="{E6D4FF46-E593-4983-859D-0C27D62F2561}"/>
    <cellStyle name="Comma 3 2 4 2 2 3" xfId="2373" xr:uid="{B3D341F6-2EDA-4694-BA1C-B076063343BD}"/>
    <cellStyle name="Comma 3 2 4 2 2 3 2" xfId="7736" xr:uid="{B96B6EA3-E3F2-4A89-9273-4090DFA9E79B}"/>
    <cellStyle name="Comma 3 2 4 2 2 3 2 2" xfId="18049" xr:uid="{B64F0050-2E16-49E5-826B-080BA8F6681B}"/>
    <cellStyle name="Comma 3 2 4 2 2 3 2 2 2" xfId="26504" xr:uid="{2D50122D-89C0-42AB-B248-55B9CAB1626C}"/>
    <cellStyle name="Comma 3 2 4 2 2 3 2 3" xfId="23749" xr:uid="{3DCBEB87-FBB7-47FA-8C0A-4BFA48A7CE66}"/>
    <cellStyle name="Comma 3 2 4 2 2 3 3" xfId="12896" xr:uid="{E5945000-732F-4D66-9FF9-26338DEF4289}"/>
    <cellStyle name="Comma 3 2 4 2 2 3 3 2" xfId="25128" xr:uid="{054F2A5C-5072-4614-A9B6-AAF800F46D57}"/>
    <cellStyle name="Comma 3 2 4 2 2 3 4" xfId="22299" xr:uid="{C456C526-19CA-46F1-9E15-CD7FC2571D84}"/>
    <cellStyle name="Comma 3 2 4 2 2 4" xfId="5366" xr:uid="{32042499-573C-4785-99AB-62C2901C0800}"/>
    <cellStyle name="Comma 3 2 4 2 2 4 2" xfId="10704" xr:uid="{535E16AC-EE71-4E6E-9F62-115EF6E81DA9}"/>
    <cellStyle name="Comma 3 2 4 2 2 4 2 2" xfId="21017" xr:uid="{88BF6C6F-58FC-48B8-BF74-0474D8498DEF}"/>
    <cellStyle name="Comma 3 2 4 2 2 4 2 2 2" xfId="27334" xr:uid="{92F99E7C-7A58-4015-88A8-127F378E0173}"/>
    <cellStyle name="Comma 3 2 4 2 2 4 2 3" xfId="24579" xr:uid="{CDCC244A-AE96-47C5-B455-F8A137BADEC8}"/>
    <cellStyle name="Comma 3 2 4 2 2 4 3" xfId="15864" xr:uid="{75434728-9D88-4344-B7D1-8E3B72F9C5D4}"/>
    <cellStyle name="Comma 3 2 4 2 2 4 3 2" xfId="25958" xr:uid="{2D3327DD-E66E-4D00-B738-39A21ADB3BE6}"/>
    <cellStyle name="Comma 3 2 4 2 2 4 4" xfId="23143" xr:uid="{B8B826C8-9634-473A-B91D-FC6FAA562BFA}"/>
    <cellStyle name="Comma 3 2 4 2 2 5" xfId="6296" xr:uid="{68B66F64-6DFF-4759-8DD7-AF00FD652A58}"/>
    <cellStyle name="Comma 3 2 4 2 2 5 2" xfId="16609" xr:uid="{6C34A738-3D17-48F0-B66C-A3A555FADFEB}"/>
    <cellStyle name="Comma 3 2 4 2 2 5 2 2" xfId="26157" xr:uid="{CF0309F3-4E78-4E4C-8C64-537E8D30262B}"/>
    <cellStyle name="Comma 3 2 4 2 2 5 3" xfId="23402" xr:uid="{3E36495F-9DF7-4A53-9283-0297444C0986}"/>
    <cellStyle name="Comma 3 2 4 2 2 6" xfId="11456" xr:uid="{B0A1DC08-36A5-4288-82BD-F7DB603394DD}"/>
    <cellStyle name="Comma 3 2 4 2 2 6 2" xfId="24781" xr:uid="{2829BCB9-E0AE-48FB-96E1-0AF742710337}"/>
    <cellStyle name="Comma 3 2 4 2 2 7" xfId="21795" xr:uid="{2CF3CE0F-4259-4567-827E-AE36264001C9}"/>
    <cellStyle name="Comma 3 2 4 2 3" xfId="1696" xr:uid="{AA2A5263-B5F2-44B2-9F2A-94FD2D964C27}"/>
    <cellStyle name="Comma 3 2 4 2 3 2" xfId="3462" xr:uid="{58E46F95-4028-40CE-84C9-64C80CD61CE8}"/>
    <cellStyle name="Comma 3 2 4 2 3 2 2" xfId="8815" xr:uid="{CA1FAF71-5AF4-401A-A8F6-804C44DFABAD}"/>
    <cellStyle name="Comma 3 2 4 2 3 2 2 2" xfId="19128" xr:uid="{68EFF5F6-13B2-4C36-9D20-0E714E6D3328}"/>
    <cellStyle name="Comma 3 2 4 2 3 2 2 2 2" xfId="26837" xr:uid="{FB0AA017-0FBF-437F-A3B3-C81B1FDBA5CD}"/>
    <cellStyle name="Comma 3 2 4 2 3 2 2 3" xfId="24082" xr:uid="{FD1F4A10-88B4-4311-BAE4-FB94C200320B}"/>
    <cellStyle name="Comma 3 2 4 2 3 2 3" xfId="13975" xr:uid="{7F6D310F-17FC-4037-9F69-EF1FCF3F0391}"/>
    <cellStyle name="Comma 3 2 4 2 3 2 3 2" xfId="25461" xr:uid="{D62413EB-F858-4199-8ACD-3D80EA4936B2}"/>
    <cellStyle name="Comma 3 2 4 2 3 2 4" xfId="22639" xr:uid="{32C9438A-25A2-44A5-806D-5E66C02CB58C}"/>
    <cellStyle name="Comma 3 2 4 2 3 3" xfId="4447" xr:uid="{13094C90-FF2A-4FC6-A559-8B2525FE548D}"/>
    <cellStyle name="Comma 3 2 4 2 3 3 2" xfId="9791" xr:uid="{01859A88-F113-4808-BA06-E9661B3491C9}"/>
    <cellStyle name="Comma 3 2 4 2 3 3 2 2" xfId="20104" xr:uid="{C0785645-9FFD-4C46-AF9A-7C2D8A50CBC8}"/>
    <cellStyle name="Comma 3 2 4 2 3 3 2 2 2" xfId="27099" xr:uid="{75E4DE4D-790F-4876-805E-DBF5115380F8}"/>
    <cellStyle name="Comma 3 2 4 2 3 3 2 3" xfId="24344" xr:uid="{198B63E9-481F-417C-99F0-4F964F555BDA}"/>
    <cellStyle name="Comma 3 2 4 2 3 3 3" xfId="14951" xr:uid="{70122D45-AFCE-4309-9C28-72436DF72D70}"/>
    <cellStyle name="Comma 3 2 4 2 3 3 3 2" xfId="25723" xr:uid="{386B714A-1F51-48F5-8339-A85F1DD0275B}"/>
    <cellStyle name="Comma 3 2 4 2 3 3 4" xfId="22906" xr:uid="{89EE9F10-E7FC-401F-91D5-35A5EAC3F8AB}"/>
    <cellStyle name="Comma 3 2 4 2 3 4" xfId="7098" xr:uid="{E397FFDE-E87F-404B-A458-FE09AD80FEE4}"/>
    <cellStyle name="Comma 3 2 4 2 3 4 2" xfId="17411" xr:uid="{AB941F68-831A-417D-BA22-490552F2FD2B}"/>
    <cellStyle name="Comma 3 2 4 2 3 4 2 2" xfId="26379" xr:uid="{F40449CD-417D-4D9F-AC29-D4A43D439E98}"/>
    <cellStyle name="Comma 3 2 4 2 3 4 3" xfId="23624" xr:uid="{68E4CEE0-080A-4D8A-853E-F1DC6863838D}"/>
    <cellStyle name="Comma 3 2 4 2 3 5" xfId="12258" xr:uid="{FA35FF0B-A3F6-420D-A2BA-35E3F67FF366}"/>
    <cellStyle name="Comma 3 2 4 2 3 5 2" xfId="25003" xr:uid="{8E14CCA9-884E-46D5-9233-F1573AAF780E}"/>
    <cellStyle name="Comma 3 2 4 2 3 6" xfId="22173" xr:uid="{9D40773A-0BF1-41E1-BC6C-C66F439153D8}"/>
    <cellStyle name="Comma 3 2 4 2 4" xfId="2374" xr:uid="{FAD55AC4-FCBD-40A6-B8E8-4592959F7F25}"/>
    <cellStyle name="Comma 3 2 4 2 4 2" xfId="7737" xr:uid="{EF9D8392-76B5-46FA-90DD-E92A54B1EEC7}"/>
    <cellStyle name="Comma 3 2 4 2 4 2 2" xfId="18050" xr:uid="{F1B7E56A-4914-4129-95D4-7A257214E1E0}"/>
    <cellStyle name="Comma 3 2 4 2 4 2 2 2" xfId="26505" xr:uid="{69E493B0-865A-4B76-A2A3-1AF4D3D41BAB}"/>
    <cellStyle name="Comma 3 2 4 2 4 2 3" xfId="23750" xr:uid="{E062A789-6FB3-4048-A359-30E252BD5920}"/>
    <cellStyle name="Comma 3 2 4 2 4 3" xfId="12897" xr:uid="{0D81E0A0-630E-4F67-BF43-479FD0A02874}"/>
    <cellStyle name="Comma 3 2 4 2 4 3 2" xfId="25129" xr:uid="{CAA22503-123C-4582-9CF7-BBA3152FA395}"/>
    <cellStyle name="Comma 3 2 4 2 4 4" xfId="22300" xr:uid="{51C2B6F2-612C-45EE-AE44-C8AABC2661F2}"/>
    <cellStyle name="Comma 3 2 4 2 5" xfId="5294" xr:uid="{4709C7B9-FB89-4169-BE93-67FB472ADE9A}"/>
    <cellStyle name="Comma 3 2 4 2 5 2" xfId="10632" xr:uid="{FF5FF2F2-A91C-4757-96C7-EB00F3381665}"/>
    <cellStyle name="Comma 3 2 4 2 5 2 2" xfId="20945" xr:uid="{41311DD8-BA26-4537-8009-9B1941C95661}"/>
    <cellStyle name="Comma 3 2 4 2 5 2 2 2" xfId="27270" xr:uid="{282A0DFD-322C-4F46-BD68-5908DDD55E86}"/>
    <cellStyle name="Comma 3 2 4 2 5 2 3" xfId="24515" xr:uid="{09A46897-1DFA-45E4-8EB4-E4709C8657E5}"/>
    <cellStyle name="Comma 3 2 4 2 5 3" xfId="15792" xr:uid="{8CE2B01F-187A-44AC-A722-C9AAA6DB85E7}"/>
    <cellStyle name="Comma 3 2 4 2 5 3 2" xfId="25894" xr:uid="{311F7758-9AA6-4306-80F0-D16C9871E2CA}"/>
    <cellStyle name="Comma 3 2 4 2 5 4" xfId="23079" xr:uid="{2EF248E3-566D-4DE2-A541-721DDCAB6F14}"/>
    <cellStyle name="Comma 3 2 4 2 6" xfId="6224" xr:uid="{DE55378E-1F91-4CC4-B5C3-755B73C5329D}"/>
    <cellStyle name="Comma 3 2 4 2 6 2" xfId="16537" xr:uid="{9D08EF63-552E-4758-961D-8B75D9761160}"/>
    <cellStyle name="Comma 3 2 4 2 6 2 2" xfId="26093" xr:uid="{D3E625FE-3E94-40FD-BDFD-A8E2976F12D9}"/>
    <cellStyle name="Comma 3 2 4 2 6 3" xfId="23338" xr:uid="{251DDB3F-5482-4DAB-ACD9-2D94BBB176C7}"/>
    <cellStyle name="Comma 3 2 4 2 7" xfId="11384" xr:uid="{46B40256-84B2-44C8-8564-9C95225CF86C}"/>
    <cellStyle name="Comma 3 2 4 2 7 2" xfId="24717" xr:uid="{AEB53C31-6CF5-4168-A6B6-ADD85C5E3F8D}"/>
    <cellStyle name="Comma 3 2 4 2 8" xfId="21705" xr:uid="{675E71B3-37F2-44CC-8DF0-71693D6EAAAD}"/>
    <cellStyle name="Comma 3 2 4 3" xfId="686" xr:uid="{83B1F986-410D-4C5E-A4AD-FB23618C32C4}"/>
    <cellStyle name="Comma 3 2 4 3 2" xfId="687" xr:uid="{F7398269-4E75-4DC2-BEFA-DBA70A62085B}"/>
    <cellStyle name="Comma 3 2 4 3 2 2" xfId="1699" xr:uid="{778D8E2B-1872-48C6-AFD7-DD0B96CD920E}"/>
    <cellStyle name="Comma 3 2 4 3 2 2 2" xfId="3465" xr:uid="{023BC464-3168-41BC-A174-FEB8A410F31C}"/>
    <cellStyle name="Comma 3 2 4 3 2 2 2 2" xfId="8818" xr:uid="{6015E6A6-2468-4337-B6B0-7D78266910DF}"/>
    <cellStyle name="Comma 3 2 4 3 2 2 2 2 2" xfId="19131" xr:uid="{014D6D6C-4906-4692-855A-7744BDA647C4}"/>
    <cellStyle name="Comma 3 2 4 3 2 2 2 2 2 2" xfId="26840" xr:uid="{FE059735-2A0A-45EF-AF7D-952541489F64}"/>
    <cellStyle name="Comma 3 2 4 3 2 2 2 2 3" xfId="24085" xr:uid="{43AF33EA-420E-4740-A73C-588A6C493C35}"/>
    <cellStyle name="Comma 3 2 4 3 2 2 2 3" xfId="13978" xr:uid="{257AF19F-E1AD-4860-AE73-0E264517C6A9}"/>
    <cellStyle name="Comma 3 2 4 3 2 2 2 3 2" xfId="25464" xr:uid="{A07333DA-72EE-4EFE-92CE-E1C37EEAE48C}"/>
    <cellStyle name="Comma 3 2 4 3 2 2 2 4" xfId="22642" xr:uid="{8AE495A7-DF3F-4C54-86A6-AF4225B3C874}"/>
    <cellStyle name="Comma 3 2 4 3 2 2 3" xfId="4450" xr:uid="{584D3E5B-9239-4FFF-9486-19AD767A1AFD}"/>
    <cellStyle name="Comma 3 2 4 3 2 2 3 2" xfId="9794" xr:uid="{4DC2016B-9D68-4B5C-AEC4-80830556EF8D}"/>
    <cellStyle name="Comma 3 2 4 3 2 2 3 2 2" xfId="20107" xr:uid="{A4B6999E-41D6-43FE-8C5C-AF4C1DDBAFC4}"/>
    <cellStyle name="Comma 3 2 4 3 2 2 3 2 2 2" xfId="27102" xr:uid="{61CBFD30-DCF1-4F92-A336-C2DBF9DB7715}"/>
    <cellStyle name="Comma 3 2 4 3 2 2 3 2 3" xfId="24347" xr:uid="{C94C6975-C803-41B9-AEDD-B765A9A45172}"/>
    <cellStyle name="Comma 3 2 4 3 2 2 3 3" xfId="14954" xr:uid="{4953ACA1-A004-4D36-9586-664776AAF718}"/>
    <cellStyle name="Comma 3 2 4 3 2 2 3 3 2" xfId="25726" xr:uid="{40CFDBA3-7A9A-4F90-B68F-950756E9ECC2}"/>
    <cellStyle name="Comma 3 2 4 3 2 2 3 4" xfId="22909" xr:uid="{9A8F8577-1031-4882-BFEE-F2FE4CBE1939}"/>
    <cellStyle name="Comma 3 2 4 3 2 2 4" xfId="7101" xr:uid="{2C51C619-E694-47CB-BC7C-75B01425E66B}"/>
    <cellStyle name="Comma 3 2 4 3 2 2 4 2" xfId="17414" xr:uid="{F5B815C9-5035-478D-83EB-7F375251FB18}"/>
    <cellStyle name="Comma 3 2 4 3 2 2 4 2 2" xfId="26382" xr:uid="{F005B295-3BC5-4133-AA83-4C5E0ACCE9DC}"/>
    <cellStyle name="Comma 3 2 4 3 2 2 4 3" xfId="23627" xr:uid="{DE1D6B8A-3925-42E9-BB2E-CFA8ABDFD939}"/>
    <cellStyle name="Comma 3 2 4 3 2 2 5" xfId="12261" xr:uid="{B9898D07-A219-43D2-8033-96C83A637517}"/>
    <cellStyle name="Comma 3 2 4 3 2 2 5 2" xfId="25006" xr:uid="{7977C3F9-4DB9-4FC9-A0D7-E96DA550BB32}"/>
    <cellStyle name="Comma 3 2 4 3 2 2 6" xfId="22176" xr:uid="{6B1C0817-97C0-402F-A280-EC14F17AA8C4}"/>
    <cellStyle name="Comma 3 2 4 3 2 3" xfId="2371" xr:uid="{8C131359-664B-4220-9C6E-2DC382EC3346}"/>
    <cellStyle name="Comma 3 2 4 3 2 3 2" xfId="7734" xr:uid="{5B84FDBE-AEB1-4E38-82E5-8CB5E789266B}"/>
    <cellStyle name="Comma 3 2 4 3 2 3 2 2" xfId="18047" xr:uid="{98BBC6DB-4EB0-4AEF-BC96-8F24CF89C51C}"/>
    <cellStyle name="Comma 3 2 4 3 2 3 2 2 2" xfId="26502" xr:uid="{B05A1F3C-7D18-45FC-AC78-AB4183F1C996}"/>
    <cellStyle name="Comma 3 2 4 3 2 3 2 3" xfId="23747" xr:uid="{E11A00E1-86C4-4341-A841-217A65E8B26E}"/>
    <cellStyle name="Comma 3 2 4 3 2 3 3" xfId="12894" xr:uid="{8C65BC36-05BC-4CAF-AECB-06F9DB99FEA0}"/>
    <cellStyle name="Comma 3 2 4 3 2 3 3 2" xfId="25126" xr:uid="{5FC2A07D-8AFA-49DE-A221-7826E5A66A4C}"/>
    <cellStyle name="Comma 3 2 4 3 2 3 4" xfId="22297" xr:uid="{7C592428-EAA5-44D5-9E88-0C93D96A40EA}"/>
    <cellStyle name="Comma 3 2 4 3 2 4" xfId="5368" xr:uid="{BBDA4A84-6728-477C-837D-F531DB881A53}"/>
    <cellStyle name="Comma 3 2 4 3 2 4 2" xfId="10706" xr:uid="{513C5235-6FE8-496A-9E93-D11286DC4C64}"/>
    <cellStyle name="Comma 3 2 4 3 2 4 2 2" xfId="21019" xr:uid="{2B1656C2-8F76-49E6-B8ED-140F1922038B}"/>
    <cellStyle name="Comma 3 2 4 3 2 4 2 2 2" xfId="27336" xr:uid="{31703EBC-9A4F-4462-87FC-E44794749FF3}"/>
    <cellStyle name="Comma 3 2 4 3 2 4 2 3" xfId="24581" xr:uid="{9F6B4020-6BC4-4173-A9F1-50BB326E46BF}"/>
    <cellStyle name="Comma 3 2 4 3 2 4 3" xfId="15866" xr:uid="{7A24152B-B345-4A22-AF98-8EB8DBFA0161}"/>
    <cellStyle name="Comma 3 2 4 3 2 4 3 2" xfId="25960" xr:uid="{F3C0E59F-3E4E-40E1-A6F8-AD407831F38D}"/>
    <cellStyle name="Comma 3 2 4 3 2 4 4" xfId="23145" xr:uid="{2E60B458-60F0-4AA2-A276-9D16B39C5A2C}"/>
    <cellStyle name="Comma 3 2 4 3 2 5" xfId="6298" xr:uid="{DDFD15DD-D7C9-49A9-B3A2-E0C49C2BED78}"/>
    <cellStyle name="Comma 3 2 4 3 2 5 2" xfId="16611" xr:uid="{FBE2647F-3C47-47AD-B047-B2937A60C27D}"/>
    <cellStyle name="Comma 3 2 4 3 2 5 2 2" xfId="26159" xr:uid="{F2D71D99-B74D-43ED-91B6-65F46BFFFA4E}"/>
    <cellStyle name="Comma 3 2 4 3 2 5 3" xfId="23404" xr:uid="{738EDA03-3A7D-442B-A6B5-6B616026A31A}"/>
    <cellStyle name="Comma 3 2 4 3 2 6" xfId="11458" xr:uid="{B4D89CA9-AE3E-4BE7-8956-8E55DAD730BE}"/>
    <cellStyle name="Comma 3 2 4 3 2 6 2" xfId="24783" xr:uid="{406D06F9-BDFF-4605-9F0D-8EEA4638789D}"/>
    <cellStyle name="Comma 3 2 4 3 2 7" xfId="21797" xr:uid="{721D9B1D-D3D2-411F-B222-33D0A488D680}"/>
    <cellStyle name="Comma 3 2 4 3 3" xfId="1698" xr:uid="{54210E7B-6FB0-45E1-BA62-BD45B8D6595A}"/>
    <cellStyle name="Comma 3 2 4 3 3 2" xfId="3464" xr:uid="{8564D607-E99C-40B8-8CE5-B1E6D0E7DCB9}"/>
    <cellStyle name="Comma 3 2 4 3 3 2 2" xfId="8817" xr:uid="{E3A74991-9730-4D35-ADF5-B4B6D98E6A61}"/>
    <cellStyle name="Comma 3 2 4 3 3 2 2 2" xfId="19130" xr:uid="{A4F4CC67-B81C-410D-A575-7C3B6062697F}"/>
    <cellStyle name="Comma 3 2 4 3 3 2 2 2 2" xfId="26839" xr:uid="{A3D8EEEA-0988-4B2A-A8A4-F0D9AF6003AF}"/>
    <cellStyle name="Comma 3 2 4 3 3 2 2 3" xfId="24084" xr:uid="{D724FB8D-B2A1-45D7-844E-E40DF1B9657A}"/>
    <cellStyle name="Comma 3 2 4 3 3 2 3" xfId="13977" xr:uid="{D42F383D-3B49-4EF1-B0EE-45186CA5C9DD}"/>
    <cellStyle name="Comma 3 2 4 3 3 2 3 2" xfId="25463" xr:uid="{1C2C0BF7-ED48-4312-B903-2950FAAD5513}"/>
    <cellStyle name="Comma 3 2 4 3 3 2 4" xfId="22641" xr:uid="{0D7C99C7-8789-4F25-97EC-0B709E36BF67}"/>
    <cellStyle name="Comma 3 2 4 3 3 3" xfId="4449" xr:uid="{E3AFA8CC-2C14-46C7-A82C-4DBA80E797B7}"/>
    <cellStyle name="Comma 3 2 4 3 3 3 2" xfId="9793" xr:uid="{46FDB7ED-F79C-4CDF-A87A-3EFC482DCAAF}"/>
    <cellStyle name="Comma 3 2 4 3 3 3 2 2" xfId="20106" xr:uid="{A356F58B-A691-4386-B1E3-1373D98E3614}"/>
    <cellStyle name="Comma 3 2 4 3 3 3 2 2 2" xfId="27101" xr:uid="{F1844806-B471-4A62-872B-426EC5D4608E}"/>
    <cellStyle name="Comma 3 2 4 3 3 3 2 3" xfId="24346" xr:uid="{9230B740-FCC0-47F7-8D18-9090AD9BF0B5}"/>
    <cellStyle name="Comma 3 2 4 3 3 3 3" xfId="14953" xr:uid="{B14A7CD7-0E43-4A6B-8DE0-2EFFBA52E93D}"/>
    <cellStyle name="Comma 3 2 4 3 3 3 3 2" xfId="25725" xr:uid="{DD1F9277-721B-4262-B1AB-E145B8313427}"/>
    <cellStyle name="Comma 3 2 4 3 3 3 4" xfId="22908" xr:uid="{489C4D4F-FE3F-4873-B2B6-4050C6D4EDBA}"/>
    <cellStyle name="Comma 3 2 4 3 3 4" xfId="7100" xr:uid="{F390850B-5C8E-41D9-9015-315C5B6875C6}"/>
    <cellStyle name="Comma 3 2 4 3 3 4 2" xfId="17413" xr:uid="{AAC4778B-3E7A-4FFC-8FB9-6BA0C15E7957}"/>
    <cellStyle name="Comma 3 2 4 3 3 4 2 2" xfId="26381" xr:uid="{30450BCB-97DC-4543-9111-69319AB02CDB}"/>
    <cellStyle name="Comma 3 2 4 3 3 4 3" xfId="23626" xr:uid="{182673B4-6B85-4FC1-8DF0-75A9C0F72993}"/>
    <cellStyle name="Comma 3 2 4 3 3 5" xfId="12260" xr:uid="{67EF1932-70B8-4F14-9F7D-F350F11E11D4}"/>
    <cellStyle name="Comma 3 2 4 3 3 5 2" xfId="25005" xr:uid="{461E6284-B153-4519-9C4C-F9CDB5A6DBAD}"/>
    <cellStyle name="Comma 3 2 4 3 3 6" xfId="22175" xr:uid="{5AD35C6C-FC4A-40B1-B310-D65EB098DCF2}"/>
    <cellStyle name="Comma 3 2 4 3 4" xfId="2372" xr:uid="{8B3E6CF2-8A96-4948-8569-6E3719EB2AC1}"/>
    <cellStyle name="Comma 3 2 4 3 4 2" xfId="7735" xr:uid="{B0B99670-940B-4B0C-98E0-076FD14EA1A9}"/>
    <cellStyle name="Comma 3 2 4 3 4 2 2" xfId="18048" xr:uid="{DC3CAB20-C77F-4BB2-90A6-1E61267A9816}"/>
    <cellStyle name="Comma 3 2 4 3 4 2 2 2" xfId="26503" xr:uid="{3A978740-5126-4D38-A4BB-07E7CC443866}"/>
    <cellStyle name="Comma 3 2 4 3 4 2 3" xfId="23748" xr:uid="{8275CBCF-F192-4F61-9574-FF08E67C90EB}"/>
    <cellStyle name="Comma 3 2 4 3 4 3" xfId="12895" xr:uid="{2A1D2799-4DC6-4CA5-BA27-5146711F11FA}"/>
    <cellStyle name="Comma 3 2 4 3 4 3 2" xfId="25127" xr:uid="{A605AF5B-80F2-4A57-947E-5DF952F6A5E3}"/>
    <cellStyle name="Comma 3 2 4 3 4 4" xfId="22298" xr:uid="{1EE0891E-7455-4D3D-8458-EBC82DAB0F29}"/>
    <cellStyle name="Comma 3 2 4 3 5" xfId="5367" xr:uid="{9923E5CE-35F4-474E-9B24-E2377019CE40}"/>
    <cellStyle name="Comma 3 2 4 3 5 2" xfId="10705" xr:uid="{EFC09E9F-8821-4A13-8DDE-930F6B4E40F6}"/>
    <cellStyle name="Comma 3 2 4 3 5 2 2" xfId="21018" xr:uid="{0A9C3287-8BE0-4132-90B1-AD6646E8E432}"/>
    <cellStyle name="Comma 3 2 4 3 5 2 2 2" xfId="27335" xr:uid="{07492F39-9DB5-49C7-8D48-87AB19AD7B66}"/>
    <cellStyle name="Comma 3 2 4 3 5 2 3" xfId="24580" xr:uid="{904AE9EA-4EE9-4682-AA44-BE329ECC5C7C}"/>
    <cellStyle name="Comma 3 2 4 3 5 3" xfId="15865" xr:uid="{C4476689-83A7-4466-9ABA-68C9AA1E41C3}"/>
    <cellStyle name="Comma 3 2 4 3 5 3 2" xfId="25959" xr:uid="{AA565B4A-4F05-4C40-904B-AA5F906F87FC}"/>
    <cellStyle name="Comma 3 2 4 3 5 4" xfId="23144" xr:uid="{D4F2B3A5-B839-4FA8-B01E-314B753DCA3F}"/>
    <cellStyle name="Comma 3 2 4 3 6" xfId="6297" xr:uid="{85D16A2D-D7E5-42D4-901B-9C947D0B833B}"/>
    <cellStyle name="Comma 3 2 4 3 6 2" xfId="16610" xr:uid="{62F44CB2-87A6-4D32-AA0B-AC7040DBF3FD}"/>
    <cellStyle name="Comma 3 2 4 3 6 2 2" xfId="26158" xr:uid="{BDE77FAE-EED4-45BC-82D1-90E640814913}"/>
    <cellStyle name="Comma 3 2 4 3 6 3" xfId="23403" xr:uid="{559F70CD-C027-4E70-8313-0E357ECE862D}"/>
    <cellStyle name="Comma 3 2 4 3 7" xfId="11457" xr:uid="{3B212E7A-3C1A-4030-8EA4-A410CC2C63FF}"/>
    <cellStyle name="Comma 3 2 4 3 7 2" xfId="24782" xr:uid="{827D8CAE-9198-4C56-9E00-2376F0D3826E}"/>
    <cellStyle name="Comma 3 2 4 3 8" xfId="21796" xr:uid="{776FB5D5-A63D-4A80-94CA-A244FB1F7B47}"/>
    <cellStyle name="Comma 3 2 4 4" xfId="688" xr:uid="{A3334A3F-D9E0-4207-ABC7-28BAC1761BDB}"/>
    <cellStyle name="Comma 3 2 4 4 2" xfId="1700" xr:uid="{89A478F2-257D-465A-96AA-759B29B2CD41}"/>
    <cellStyle name="Comma 3 2 4 4 2 2" xfId="3466" xr:uid="{4AA2569A-6D65-4E0A-B3C9-0C65D358BB4D}"/>
    <cellStyle name="Comma 3 2 4 4 2 2 2" xfId="8819" xr:uid="{76C94DF1-08D8-4392-8CFB-C3CF470C9BFB}"/>
    <cellStyle name="Comma 3 2 4 4 2 2 2 2" xfId="19132" xr:uid="{60E545D8-177E-401D-B8B6-581BE25F4A9A}"/>
    <cellStyle name="Comma 3 2 4 4 2 2 2 2 2" xfId="26841" xr:uid="{19AA0DC3-E067-4517-AD6C-A9D9E2CE2807}"/>
    <cellStyle name="Comma 3 2 4 4 2 2 2 3" xfId="24086" xr:uid="{97212E46-631D-4F97-945E-F1257375CAA8}"/>
    <cellStyle name="Comma 3 2 4 4 2 2 3" xfId="13979" xr:uid="{104CD64D-C218-44CA-B66B-E1A347A1F539}"/>
    <cellStyle name="Comma 3 2 4 4 2 2 3 2" xfId="25465" xr:uid="{50B6D3D9-A132-4FB6-AA86-9AC82AE4AA63}"/>
    <cellStyle name="Comma 3 2 4 4 2 2 4" xfId="22643" xr:uid="{9DF37FFC-BAD3-491D-9A8A-1032429FA91E}"/>
    <cellStyle name="Comma 3 2 4 4 2 3" xfId="4451" xr:uid="{4DD216FF-10CC-4F30-9970-C749FA9263E0}"/>
    <cellStyle name="Comma 3 2 4 4 2 3 2" xfId="9795" xr:uid="{8B900F7D-EA3D-4F8D-8BC8-9389037FCB59}"/>
    <cellStyle name="Comma 3 2 4 4 2 3 2 2" xfId="20108" xr:uid="{ABF26545-B782-4480-AC5B-A1471F76BB6D}"/>
    <cellStyle name="Comma 3 2 4 4 2 3 2 2 2" xfId="27103" xr:uid="{F05BBD8D-0D4D-42E3-8316-AC2D77EBBD28}"/>
    <cellStyle name="Comma 3 2 4 4 2 3 2 3" xfId="24348" xr:uid="{2838C514-51AF-44CA-9104-5E9FBF10E999}"/>
    <cellStyle name="Comma 3 2 4 4 2 3 3" xfId="14955" xr:uid="{585F8E87-4D1F-4FF2-9E76-CF07A4DA2B57}"/>
    <cellStyle name="Comma 3 2 4 4 2 3 3 2" xfId="25727" xr:uid="{CD0F254E-AA39-4249-B929-46EFEA4F9608}"/>
    <cellStyle name="Comma 3 2 4 4 2 3 4" xfId="22910" xr:uid="{1BDEACA6-F770-441D-88E4-AF3D4AC008CF}"/>
    <cellStyle name="Comma 3 2 4 4 2 4" xfId="7102" xr:uid="{5D83A1A2-C4A5-4886-85EA-7253C635BDB4}"/>
    <cellStyle name="Comma 3 2 4 4 2 4 2" xfId="17415" xr:uid="{30642DF5-CC74-4AAB-B5E3-8FEE5FCF8ED2}"/>
    <cellStyle name="Comma 3 2 4 4 2 4 2 2" xfId="26383" xr:uid="{5826B9A5-4801-4294-AF42-A09255E3A7BD}"/>
    <cellStyle name="Comma 3 2 4 4 2 4 3" xfId="23628" xr:uid="{C163F541-29EE-473C-A266-AE0DECDF020F}"/>
    <cellStyle name="Comma 3 2 4 4 2 5" xfId="12262" xr:uid="{E61E51F9-CEFB-433B-A05E-5AE6D08FC6D3}"/>
    <cellStyle name="Comma 3 2 4 4 2 5 2" xfId="25007" xr:uid="{860CAD89-5E7C-4454-8F21-429B9889EEA7}"/>
    <cellStyle name="Comma 3 2 4 4 2 6" xfId="22177" xr:uid="{40A00E42-53F1-485C-B1C6-96D11757AD37}"/>
    <cellStyle name="Comma 3 2 4 4 3" xfId="2370" xr:uid="{655A415F-7B5D-483E-B90E-CB3B708B7AA0}"/>
    <cellStyle name="Comma 3 2 4 4 3 2" xfId="7733" xr:uid="{BE4CFA62-91C0-4F23-8C1A-61317C23029C}"/>
    <cellStyle name="Comma 3 2 4 4 3 2 2" xfId="18046" xr:uid="{B83118E9-D3BB-431D-AC75-1058645F9B95}"/>
    <cellStyle name="Comma 3 2 4 4 3 2 2 2" xfId="26501" xr:uid="{6AF82D66-2D97-4A9E-B2B6-9193A9D37DCA}"/>
    <cellStyle name="Comma 3 2 4 4 3 2 3" xfId="23746" xr:uid="{02FCE42E-5136-44A5-A66C-9E82F67BC18A}"/>
    <cellStyle name="Comma 3 2 4 4 3 3" xfId="12893" xr:uid="{B8E4A4B7-92B2-40C4-881B-D974B4CB1F30}"/>
    <cellStyle name="Comma 3 2 4 4 3 3 2" xfId="25125" xr:uid="{CA440F5F-74B4-47EA-8C3D-8E4028ED7947}"/>
    <cellStyle name="Comma 3 2 4 4 3 4" xfId="22296" xr:uid="{D153FEA8-C790-4073-81CB-9346DB6B09B2}"/>
    <cellStyle name="Comma 3 2 4 4 4" xfId="5369" xr:uid="{7DC93571-B126-4ACD-9BB7-C744F2C640EF}"/>
    <cellStyle name="Comma 3 2 4 4 4 2" xfId="10707" xr:uid="{ECD1A519-83D2-4249-ABA5-DCF84DC46F8F}"/>
    <cellStyle name="Comma 3 2 4 4 4 2 2" xfId="21020" xr:uid="{94F91CE3-C8E5-4D5A-A46A-A17EC5749F0B}"/>
    <cellStyle name="Comma 3 2 4 4 4 2 2 2" xfId="27337" xr:uid="{C3DBBFCB-8448-4AC2-9FC0-34D32C3D557C}"/>
    <cellStyle name="Comma 3 2 4 4 4 2 3" xfId="24582" xr:uid="{7B35BBA2-EC07-4FE5-B577-77A937ABB683}"/>
    <cellStyle name="Comma 3 2 4 4 4 3" xfId="15867" xr:uid="{918AAC4B-0094-41C0-842E-0A4ADD7BCC30}"/>
    <cellStyle name="Comma 3 2 4 4 4 3 2" xfId="25961" xr:uid="{26DA6C0E-12D3-45AD-8B6A-F765D8119C86}"/>
    <cellStyle name="Comma 3 2 4 4 4 4" xfId="23146" xr:uid="{20F29368-5FF8-4C3C-9BEF-68FA23881A34}"/>
    <cellStyle name="Comma 3 2 4 4 5" xfId="6299" xr:uid="{69BD3D16-67D0-4194-95BA-0DFE8BEBAC6B}"/>
    <cellStyle name="Comma 3 2 4 4 5 2" xfId="16612" xr:uid="{C4FB53C8-2845-4ED6-9BEC-FFEDF3774723}"/>
    <cellStyle name="Comma 3 2 4 4 5 2 2" xfId="26160" xr:uid="{630812B1-F64A-438D-940F-8A46E91D05D2}"/>
    <cellStyle name="Comma 3 2 4 4 5 3" xfId="23405" xr:uid="{5E91F4CC-B066-43EB-9A9F-F789CEDCA53B}"/>
    <cellStyle name="Comma 3 2 4 4 6" xfId="11459" xr:uid="{7BA3B4D5-9DF1-43EE-8B00-C23D8C0B9263}"/>
    <cellStyle name="Comma 3 2 4 4 6 2" xfId="24784" xr:uid="{5E1B77C9-B431-48B6-BF34-7BABF499F8C8}"/>
    <cellStyle name="Comma 3 2 4 4 7" xfId="21798" xr:uid="{12860900-24DD-42C5-A73D-B273A20859F1}"/>
    <cellStyle name="Comma 3 2 4 5" xfId="1423" xr:uid="{11A5E2FD-48F3-40D9-990C-91A7F0F2ACB2}"/>
    <cellStyle name="Comma 3 2 4 5 2" xfId="2289" xr:uid="{B17C6121-1861-4AA5-A022-ECB0F2B190DA}"/>
    <cellStyle name="Comma 3 2 4 5 2 2" xfId="4042" xr:uid="{AF3AF95C-AF41-46B0-87C1-171E989B1184}"/>
    <cellStyle name="Comma 3 2 4 5 2 2 2" xfId="9395" xr:uid="{E8C065E3-11FA-4F55-A278-4B0EFFE92D4B}"/>
    <cellStyle name="Comma 3 2 4 5 2 2 2 2" xfId="19708" xr:uid="{F9A932B1-BE98-489E-A32F-2BD8DA3194AE}"/>
    <cellStyle name="Comma 3 2 4 5 2 2 2 2 2" xfId="26935" xr:uid="{EF6440C1-9FA7-4239-8256-9C4C4AF9D825}"/>
    <cellStyle name="Comma 3 2 4 5 2 2 2 3" xfId="24180" xr:uid="{6AA3C868-02C8-45B3-B62D-8FB40E46E78D}"/>
    <cellStyle name="Comma 3 2 4 5 2 2 3" xfId="14555" xr:uid="{F74B083D-F511-4F68-8A20-EE2B23507EAE}"/>
    <cellStyle name="Comma 3 2 4 5 2 2 3 2" xfId="25559" xr:uid="{86B7C0B6-94D4-481E-88E1-E2F0254C4F65}"/>
    <cellStyle name="Comma 3 2 4 5 2 2 4" xfId="22737" xr:uid="{14B6FBAF-19C5-47E0-A86A-AFF372B19053}"/>
    <cellStyle name="Comma 3 2 4 5 2 3" xfId="5027" xr:uid="{EF09D70C-4046-48AE-9364-07B5B9D9AFAA}"/>
    <cellStyle name="Comma 3 2 4 5 2 3 2" xfId="10371" xr:uid="{BE499A2B-E468-42A2-B9DE-AD2635DF1779}"/>
    <cellStyle name="Comma 3 2 4 5 2 3 2 2" xfId="20684" xr:uid="{9EB90D5D-9F88-4DB1-BE5E-8E06655B4777}"/>
    <cellStyle name="Comma 3 2 4 5 2 3 2 2 2" xfId="27197" xr:uid="{CC31897E-A700-401A-9E2E-392A4BACFC30}"/>
    <cellStyle name="Comma 3 2 4 5 2 3 2 3" xfId="24442" xr:uid="{DC2EA7C9-52DE-45CE-9F37-D646BE77EBB0}"/>
    <cellStyle name="Comma 3 2 4 5 2 3 3" xfId="15531" xr:uid="{1EDF8ED1-2D76-469F-938B-78A8B8A7EB67}"/>
    <cellStyle name="Comma 3 2 4 5 2 3 3 2" xfId="25821" xr:uid="{FC043D12-F8AD-41F8-82FF-5516070D7BD5}"/>
    <cellStyle name="Comma 3 2 4 5 2 3 4" xfId="23004" xr:uid="{06DA53AB-B995-4BA9-BEFD-E2138BE947F4}"/>
    <cellStyle name="Comma 3 2 4 5 2 4" xfId="7678" xr:uid="{B87C826A-577D-425A-A42F-FEF7D75AE4FB}"/>
    <cellStyle name="Comma 3 2 4 5 2 4 2" xfId="17991" xr:uid="{74AFE31F-0ECD-473C-9164-FFA900A9223C}"/>
    <cellStyle name="Comma 3 2 4 5 2 4 2 2" xfId="26477" xr:uid="{66F1E946-7EC7-48E3-BE6B-7448269F6C7F}"/>
    <cellStyle name="Comma 3 2 4 5 2 4 3" xfId="23722" xr:uid="{E2F3B1B2-64DC-4BAA-BAF2-80263428182C}"/>
    <cellStyle name="Comma 3 2 4 5 2 5" xfId="12838" xr:uid="{00929B92-2303-45E5-949D-5DE2838B5C40}"/>
    <cellStyle name="Comma 3 2 4 5 2 5 2" xfId="25101" xr:uid="{5C590628-16BB-455B-92BA-BDEBD36B5BE3}"/>
    <cellStyle name="Comma 3 2 4 5 2 6" xfId="22272" xr:uid="{AF5CC433-5865-4651-A7FC-7D3A41F9DB38}"/>
    <cellStyle name="Comma 3 2 4 5 3" xfId="3214" xr:uid="{670DE493-307D-49B1-B6A7-F3AEA2B2403C}"/>
    <cellStyle name="Comma 3 2 4 5 3 2" xfId="8567" xr:uid="{394A5168-B4C8-46B8-8D17-0E19CB3A496B}"/>
    <cellStyle name="Comma 3 2 4 5 3 2 2" xfId="18880" xr:uid="{30B39794-638A-4FED-A7F2-87E8FC9F19FB}"/>
    <cellStyle name="Comma 3 2 4 5 3 2 2 2" xfId="26718" xr:uid="{81488B77-EF64-44ED-A308-C113969731AC}"/>
    <cellStyle name="Comma 3 2 4 5 3 2 3" xfId="23963" xr:uid="{C1EA4798-A47E-4AE8-801D-F5779044052D}"/>
    <cellStyle name="Comma 3 2 4 5 3 3" xfId="13727" xr:uid="{943FA706-2D3D-4F18-AE76-97F7EABFC557}"/>
    <cellStyle name="Comma 3 2 4 5 3 3 2" xfId="25342" xr:uid="{E9633DA0-9DAA-4F1D-BC70-0150A6AAF2E5}"/>
    <cellStyle name="Comma 3 2 4 5 3 4" xfId="22520" xr:uid="{17582BB2-EF72-4DDD-9031-F24EB71EF81C}"/>
    <cellStyle name="Comma 3 2 4 5 4" xfId="4199" xr:uid="{C970C8D9-38FB-473D-ADFE-54BCA4B0FBAE}"/>
    <cellStyle name="Comma 3 2 4 5 4 2" xfId="9543" xr:uid="{FC91189C-2E16-4FF5-8B99-DEEF6A66ADF9}"/>
    <cellStyle name="Comma 3 2 4 5 4 2 2" xfId="19856" xr:uid="{DDE4D263-3107-4986-9689-1376F5A70C82}"/>
    <cellStyle name="Comma 3 2 4 5 4 2 2 2" xfId="26980" xr:uid="{011D220C-800A-4717-AB73-28C2574842CE}"/>
    <cellStyle name="Comma 3 2 4 5 4 2 3" xfId="24225" xr:uid="{B322C70B-2393-4174-A544-F6EBE1EF1CF7}"/>
    <cellStyle name="Comma 3 2 4 5 4 3" xfId="14703" xr:uid="{F5822F7E-D3C9-4B79-B0EA-88EB1D457CBD}"/>
    <cellStyle name="Comma 3 2 4 5 4 3 2" xfId="25604" xr:uid="{734B60BF-9614-4EDF-997D-5DB0D25BCB56}"/>
    <cellStyle name="Comma 3 2 4 5 4 4" xfId="22787" xr:uid="{1B0644BA-DC13-46D8-A781-805B67301627}"/>
    <cellStyle name="Comma 3 2 4 5 5" xfId="6850" xr:uid="{A6FD85D1-4EB0-4811-89B6-339FA3DC660E}"/>
    <cellStyle name="Comma 3 2 4 5 5 2" xfId="17163" xr:uid="{639A4B12-CF34-4034-A546-182B7E3F5309}"/>
    <cellStyle name="Comma 3 2 4 5 5 2 2" xfId="26260" xr:uid="{B76D6981-3CC6-4569-95B6-32AAF639EE67}"/>
    <cellStyle name="Comma 3 2 4 5 5 3" xfId="23505" xr:uid="{BCEA6EE9-93AE-4D41-92E3-CA10AFB5791B}"/>
    <cellStyle name="Comma 3 2 4 5 6" xfId="12010" xr:uid="{BFACC4E5-B1F3-4065-B892-6CF0BE59FBF8}"/>
    <cellStyle name="Comma 3 2 4 5 6 2" xfId="24884" xr:uid="{E0E1EA21-DE42-413C-AFF1-1E0EBCE11EA7}"/>
    <cellStyle name="Comma 3 2 4 5 7" xfId="22034" xr:uid="{9114B857-CBC8-4CF2-A004-CA318AB5E3D3}"/>
    <cellStyle name="Comma 3 2 4 6" xfId="1610" xr:uid="{7CD9E902-FCAD-48F1-A562-22E8C621F2EF}"/>
    <cellStyle name="Comma 3 2 4 6 2" xfId="3376" xr:uid="{7106C5CA-54FE-4B38-A827-26C9ADD82E24}"/>
    <cellStyle name="Comma 3 2 4 6 2 2" xfId="8729" xr:uid="{9519E001-F0CC-4F4C-82B7-C6FDBB187ED7}"/>
    <cellStyle name="Comma 3 2 4 6 2 2 2" xfId="19042" xr:uid="{A7AF7AE2-01C4-4D36-BB23-9E25A04778DB}"/>
    <cellStyle name="Comma 3 2 4 6 2 2 2 2" xfId="26760" xr:uid="{1FE99979-7A27-4271-B885-A239BA7A2B81}"/>
    <cellStyle name="Comma 3 2 4 6 2 2 3" xfId="24005" xr:uid="{EFFC406E-D173-4F17-9B31-4EC6EE036432}"/>
    <cellStyle name="Comma 3 2 4 6 2 3" xfId="13889" xr:uid="{E3912C87-A044-4768-B816-6AA59D42F3D6}"/>
    <cellStyle name="Comma 3 2 4 6 2 3 2" xfId="25384" xr:uid="{DD7860F2-8C54-4FDB-8C46-38896D7526F1}"/>
    <cellStyle name="Comma 3 2 4 6 2 4" xfId="22562" xr:uid="{E46C2FDF-3E7B-4874-BB17-B4F2C9064F3E}"/>
    <cellStyle name="Comma 3 2 4 6 3" xfId="4361" xr:uid="{55AF8C06-9991-4FBF-87F7-87029EF9F14A}"/>
    <cellStyle name="Comma 3 2 4 6 3 2" xfId="9705" xr:uid="{15526B84-CD56-49E7-95EE-A43A9E6A1F09}"/>
    <cellStyle name="Comma 3 2 4 6 3 2 2" xfId="20018" xr:uid="{31C17FED-6EB5-4BEB-A7A1-17EF7E427899}"/>
    <cellStyle name="Comma 3 2 4 6 3 2 2 2" xfId="27022" xr:uid="{D7E0F94A-EC16-4F7B-BD3E-CAD5AB68485F}"/>
    <cellStyle name="Comma 3 2 4 6 3 2 3" xfId="24267" xr:uid="{FB44168D-6604-4438-B669-4437077E47FE}"/>
    <cellStyle name="Comma 3 2 4 6 3 3" xfId="14865" xr:uid="{C84D127C-3093-47B1-A17C-676F5FAE120A}"/>
    <cellStyle name="Comma 3 2 4 6 3 3 2" xfId="25646" xr:uid="{37D9BAA3-7C1E-4229-A5BC-928A27532B23}"/>
    <cellStyle name="Comma 3 2 4 6 3 4" xfId="22829" xr:uid="{D625D3BF-3676-463D-B24F-DA505A230E07}"/>
    <cellStyle name="Comma 3 2 4 6 4" xfId="7012" xr:uid="{C5346ED4-86AE-48FE-930F-C82BB9480B04}"/>
    <cellStyle name="Comma 3 2 4 6 4 2" xfId="17325" xr:uid="{085E88B0-479B-4A66-A87B-4BC5F0DA00BF}"/>
    <cellStyle name="Comma 3 2 4 6 4 2 2" xfId="26302" xr:uid="{FBBEFA56-7B18-4522-B32B-9E2051C3E9A0}"/>
    <cellStyle name="Comma 3 2 4 6 4 3" xfId="23547" xr:uid="{04BF7FD3-AE4B-40A6-862C-65B0C82FFB2D}"/>
    <cellStyle name="Comma 3 2 4 6 5" xfId="12172" xr:uid="{4EF7FC92-A6C3-4CDC-A237-0F41113CF1D4}"/>
    <cellStyle name="Comma 3 2 4 6 5 2" xfId="24926" xr:uid="{55D1CE16-FFA2-44FD-950E-BAFB6AD68189}"/>
    <cellStyle name="Comma 3 2 4 6 6" xfId="22096" xr:uid="{B9533E73-BD8A-400C-9B02-B0134F48719A}"/>
    <cellStyle name="Comma 3 2 4 7" xfId="2548" xr:uid="{59861605-764E-42A8-8D9D-4ADE9FCB13F0}"/>
    <cellStyle name="Comma 3 2 4 7 2" xfId="7911" xr:uid="{7607E686-AC47-4163-837F-1B09352C6EEA}"/>
    <cellStyle name="Comma 3 2 4 7 2 2" xfId="18224" xr:uid="{E0A53CC6-BE09-4A94-AC1F-C43B67B433EE}"/>
    <cellStyle name="Comma 3 2 4 7 2 2 2" xfId="26606" xr:uid="{529758B0-8CB3-44EF-8E0F-21B0DE409E3E}"/>
    <cellStyle name="Comma 3 2 4 7 2 3" xfId="23851" xr:uid="{D017409C-1978-4FE2-AF60-617B5D473BF9}"/>
    <cellStyle name="Comma 3 2 4 7 3" xfId="13071" xr:uid="{D023D9B6-D0E7-4F24-805C-E66EF9A2F4D3}"/>
    <cellStyle name="Comma 3 2 4 7 3 2" xfId="25230" xr:uid="{DB9121DB-6216-4EEA-AE81-5C8C62D994F1}"/>
    <cellStyle name="Comma 3 2 4 7 4" xfId="22401" xr:uid="{810B7F3B-8494-4AAE-99F1-01B476B211CE}"/>
    <cellStyle name="Comma 3 2 4 8" xfId="5179" xr:uid="{EE0632BB-5545-477E-A3BD-4E95459AA777}"/>
    <cellStyle name="Comma 3 2 4 8 2" xfId="10517" xr:uid="{D27C0564-773E-4B85-BC72-70963826DC02}"/>
    <cellStyle name="Comma 3 2 4 8 2 2" xfId="20830" xr:uid="{0B9A06E6-0D41-4EDA-82C4-2EAAB86D0A96}"/>
    <cellStyle name="Comma 3 2 4 8 2 2 2" xfId="27240" xr:uid="{6D233FE6-0130-4C6F-8FD7-0D5E61F2132A}"/>
    <cellStyle name="Comma 3 2 4 8 2 3" xfId="24485" xr:uid="{10317896-6A3B-461A-B407-8E697D2F4128}"/>
    <cellStyle name="Comma 3 2 4 8 3" xfId="15677" xr:uid="{96CB3EE6-89D0-4530-9B25-35786B53DE3E}"/>
    <cellStyle name="Comma 3 2 4 8 3 2" xfId="25864" xr:uid="{8A81C459-6890-4E3A-8AA9-CB24D87B1E80}"/>
    <cellStyle name="Comma 3 2 4 8 4" xfId="23049" xr:uid="{0EEF371C-BBD6-4258-A13B-1CDEF2917151}"/>
    <cellStyle name="Comma 3 2 4 9" xfId="6108" xr:uid="{83183794-0410-41A5-B672-BA0633F16819}"/>
    <cellStyle name="Comma 3 2 4 9 2" xfId="16421" xr:uid="{3DD151AD-3E37-439E-ACFD-CDA03F544930}"/>
    <cellStyle name="Comma 3 2 4 9 2 2" xfId="26062" xr:uid="{BE4CE1BE-4CF1-4511-AE16-88C4EF840E7F}"/>
    <cellStyle name="Comma 3 2 4 9 3" xfId="23307" xr:uid="{C1CD00E3-473B-485B-82BD-AA308F4268EF}"/>
    <cellStyle name="Comma 3 2 5" xfId="478" xr:uid="{9BF1741D-D360-406F-905B-4301D9407DFF}"/>
    <cellStyle name="Comma 3 2 5 2" xfId="689" xr:uid="{B6F465C3-41F7-464C-84FE-F9EF44CB66AE}"/>
    <cellStyle name="Comma 3 2 5 2 2" xfId="1702" xr:uid="{1E667815-4B47-4F6D-BBE2-9C2A971CBBD8}"/>
    <cellStyle name="Comma 3 2 5 2 2 2" xfId="3468" xr:uid="{B30CBD11-5A14-4A80-9CB9-28C78F91F5E1}"/>
    <cellStyle name="Comma 3 2 5 2 2 2 2" xfId="8821" xr:uid="{80E285A2-C6BD-4459-B7D0-1A405C038481}"/>
    <cellStyle name="Comma 3 2 5 2 2 2 2 2" xfId="19134" xr:uid="{E321ED64-5BA6-4CB5-85C9-86080B405822}"/>
    <cellStyle name="Comma 3 2 5 2 2 2 2 2 2" xfId="26843" xr:uid="{42611C97-B4EE-4E12-AF2A-4F31591BCC62}"/>
    <cellStyle name="Comma 3 2 5 2 2 2 2 3" xfId="24088" xr:uid="{E58B3937-8EB3-48FE-8720-EEE33E5B56EA}"/>
    <cellStyle name="Comma 3 2 5 2 2 2 3" xfId="13981" xr:uid="{2D499E2B-0F8D-4760-B446-DD2996B22974}"/>
    <cellStyle name="Comma 3 2 5 2 2 2 3 2" xfId="25467" xr:uid="{AF7377D7-B9FD-4299-B1A1-C973CD8E8322}"/>
    <cellStyle name="Comma 3 2 5 2 2 2 4" xfId="22645" xr:uid="{FAC13902-13E7-4515-8F7C-F3BBD5013C6F}"/>
    <cellStyle name="Comma 3 2 5 2 2 3" xfId="4453" xr:uid="{AFBFC2A2-1D99-438E-939A-54FCB82C9625}"/>
    <cellStyle name="Comma 3 2 5 2 2 3 2" xfId="9797" xr:uid="{EC1957F8-528C-4BDD-89AB-335553CD9728}"/>
    <cellStyle name="Comma 3 2 5 2 2 3 2 2" xfId="20110" xr:uid="{A83D71D2-BF4A-4580-A67C-55F26B32EB47}"/>
    <cellStyle name="Comma 3 2 5 2 2 3 2 2 2" xfId="27105" xr:uid="{69C99E07-370C-44F9-B18E-3CF130EA2C92}"/>
    <cellStyle name="Comma 3 2 5 2 2 3 2 3" xfId="24350" xr:uid="{AEA30D8C-07EC-48A9-B315-79C758750158}"/>
    <cellStyle name="Comma 3 2 5 2 2 3 3" xfId="14957" xr:uid="{A2054F4F-4D82-4D3F-8823-BB3A0F75BE73}"/>
    <cellStyle name="Comma 3 2 5 2 2 3 3 2" xfId="25729" xr:uid="{529C3593-C981-46F8-A772-E7D22112F1CA}"/>
    <cellStyle name="Comma 3 2 5 2 2 3 4" xfId="22912" xr:uid="{AC79E04E-9F06-4C9F-BE6A-570699E64F2E}"/>
    <cellStyle name="Comma 3 2 5 2 2 4" xfId="7104" xr:uid="{F0CFD8D8-4C4C-4703-9A61-D62705574502}"/>
    <cellStyle name="Comma 3 2 5 2 2 4 2" xfId="17417" xr:uid="{429D692F-3D8B-4AC3-A001-B43E12F2BF0E}"/>
    <cellStyle name="Comma 3 2 5 2 2 4 2 2" xfId="26385" xr:uid="{66EC74E1-CBFE-4912-9583-5A7882477F08}"/>
    <cellStyle name="Comma 3 2 5 2 2 4 3" xfId="23630" xr:uid="{CADF312D-610F-4B19-A5AB-1CDB9DD661BD}"/>
    <cellStyle name="Comma 3 2 5 2 2 5" xfId="12264" xr:uid="{8D9C98A9-025F-46BD-9767-080FD4CE3D78}"/>
    <cellStyle name="Comma 3 2 5 2 2 5 2" xfId="25009" xr:uid="{62B75D56-5A75-42B9-8886-A5B0539BBA94}"/>
    <cellStyle name="Comma 3 2 5 2 2 6" xfId="22179" xr:uid="{DAEB4AD7-E831-4F47-853D-4F854DACA897}"/>
    <cellStyle name="Comma 3 2 5 2 3" xfId="2368" xr:uid="{B0CF8F2A-119B-4B8C-9E77-4EDCA5F8294F}"/>
    <cellStyle name="Comma 3 2 5 2 3 2" xfId="7731" xr:uid="{0AEDD7AC-10EC-4AA1-9B4F-1F3765E7C26B}"/>
    <cellStyle name="Comma 3 2 5 2 3 2 2" xfId="18044" xr:uid="{5680E118-7497-4B56-B9E3-566304FED31F}"/>
    <cellStyle name="Comma 3 2 5 2 3 2 2 2" xfId="26499" xr:uid="{96EC4734-6C92-4A22-BA04-9CF4DE528DD6}"/>
    <cellStyle name="Comma 3 2 5 2 3 2 3" xfId="23744" xr:uid="{1B3AD864-84B3-4653-A202-39A0D5121D50}"/>
    <cellStyle name="Comma 3 2 5 2 3 3" xfId="12891" xr:uid="{1E776F4B-21CC-4ED2-A792-04464C615FBE}"/>
    <cellStyle name="Comma 3 2 5 2 3 3 2" xfId="25123" xr:uid="{AB666C05-AFE2-4DD7-B32D-256D3C7A7AED}"/>
    <cellStyle name="Comma 3 2 5 2 3 4" xfId="22294" xr:uid="{49AC70C8-FAF0-4521-B2DF-500427FB0DFE}"/>
    <cellStyle name="Comma 3 2 5 2 4" xfId="5370" xr:uid="{C75E2A22-040C-4970-A1FB-45EBAA83E043}"/>
    <cellStyle name="Comma 3 2 5 2 4 2" xfId="10708" xr:uid="{FE0B9B5E-CD5B-48CE-B800-44414DF2B5C2}"/>
    <cellStyle name="Comma 3 2 5 2 4 2 2" xfId="21021" xr:uid="{9E9986E7-B37E-4F51-B1A3-A44D8EDAC688}"/>
    <cellStyle name="Comma 3 2 5 2 4 2 2 2" xfId="27338" xr:uid="{F580B27A-F7E7-470B-B649-933217FC7ED1}"/>
    <cellStyle name="Comma 3 2 5 2 4 2 3" xfId="24583" xr:uid="{FB2820A2-8141-42EB-A31B-03377CB30193}"/>
    <cellStyle name="Comma 3 2 5 2 4 3" xfId="15868" xr:uid="{27C255FE-938D-413C-8DCA-29152E9ED0E5}"/>
    <cellStyle name="Comma 3 2 5 2 4 3 2" xfId="25962" xr:uid="{DDFE54AB-C716-429C-A3E1-85AB02DE8A94}"/>
    <cellStyle name="Comma 3 2 5 2 4 4" xfId="23147" xr:uid="{7E741326-B6FA-45BB-816C-AFBA19BE4C38}"/>
    <cellStyle name="Comma 3 2 5 2 5" xfId="6300" xr:uid="{7A75D32C-4422-4FE6-BF73-EDF86D4B3DFB}"/>
    <cellStyle name="Comma 3 2 5 2 5 2" xfId="16613" xr:uid="{030A26C8-6922-44A6-B61E-99312331E7C5}"/>
    <cellStyle name="Comma 3 2 5 2 5 2 2" xfId="26161" xr:uid="{0612F145-6612-4271-B986-E55F8CEDBFAE}"/>
    <cellStyle name="Comma 3 2 5 2 5 3" xfId="23406" xr:uid="{1249B375-3F81-4299-B9CD-44FD782CC352}"/>
    <cellStyle name="Comma 3 2 5 2 6" xfId="11460" xr:uid="{22A108B1-5E92-4524-8612-1349EFFC17E0}"/>
    <cellStyle name="Comma 3 2 5 2 6 2" xfId="24785" xr:uid="{A2A73014-5385-4607-B7A3-9AE58321F640}"/>
    <cellStyle name="Comma 3 2 5 2 7" xfId="21799" xr:uid="{D170FB53-DF43-458E-B900-0EA790B1CB06}"/>
    <cellStyle name="Comma 3 2 5 3" xfId="1701" xr:uid="{748D63C2-16BF-44C4-AA02-D90A7666C5A9}"/>
    <cellStyle name="Comma 3 2 5 3 2" xfId="3467" xr:uid="{1E97385F-4FF0-4DB0-8F8A-18062B9B9851}"/>
    <cellStyle name="Comma 3 2 5 3 2 2" xfId="8820" xr:uid="{DEC15A7B-8F28-4674-9819-89876B5F4975}"/>
    <cellStyle name="Comma 3 2 5 3 2 2 2" xfId="19133" xr:uid="{84D4FCB4-D006-490A-8B33-6F392A2AB3FE}"/>
    <cellStyle name="Comma 3 2 5 3 2 2 2 2" xfId="26842" xr:uid="{09B5E1A6-DA26-44C1-A3C9-BDAFC8FCC8CB}"/>
    <cellStyle name="Comma 3 2 5 3 2 2 3" xfId="24087" xr:uid="{54A4866A-9B0E-44DD-9CD4-64043FAB399A}"/>
    <cellStyle name="Comma 3 2 5 3 2 3" xfId="13980" xr:uid="{5AB92950-1EE9-4B10-B341-881D55EC428B}"/>
    <cellStyle name="Comma 3 2 5 3 2 3 2" xfId="25466" xr:uid="{747048FD-59C4-44F4-A0C3-43204CE1A060}"/>
    <cellStyle name="Comma 3 2 5 3 2 4" xfId="22644" xr:uid="{86D8A755-149C-4166-8BBB-75A20694D86D}"/>
    <cellStyle name="Comma 3 2 5 3 3" xfId="4452" xr:uid="{6BE882AF-5D2A-4CDE-A99E-49BFECFCBEC0}"/>
    <cellStyle name="Comma 3 2 5 3 3 2" xfId="9796" xr:uid="{ED0317D3-E07E-4DDF-A645-FE369374ED9C}"/>
    <cellStyle name="Comma 3 2 5 3 3 2 2" xfId="20109" xr:uid="{4886998B-978E-4AFB-93B1-6AC134E044B2}"/>
    <cellStyle name="Comma 3 2 5 3 3 2 2 2" xfId="27104" xr:uid="{08DA4236-12DB-4332-BD1D-844BB37C0ED8}"/>
    <cellStyle name="Comma 3 2 5 3 3 2 3" xfId="24349" xr:uid="{3DCA5678-389F-4E82-8CAF-AACCD739DB81}"/>
    <cellStyle name="Comma 3 2 5 3 3 3" xfId="14956" xr:uid="{C76B0686-00C6-43E0-8856-0491F4C2D6E7}"/>
    <cellStyle name="Comma 3 2 5 3 3 3 2" xfId="25728" xr:uid="{D203D89B-7D9A-498E-A507-06343EADA167}"/>
    <cellStyle name="Comma 3 2 5 3 3 4" xfId="22911" xr:uid="{976CC8AE-DAA8-4EB9-AECB-261FD89AF3EC}"/>
    <cellStyle name="Comma 3 2 5 3 4" xfId="7103" xr:uid="{E28E09DF-3C7E-411A-9917-B2FC5A71B256}"/>
    <cellStyle name="Comma 3 2 5 3 4 2" xfId="17416" xr:uid="{996C4CA7-6A28-4671-B5A5-36D5E406C163}"/>
    <cellStyle name="Comma 3 2 5 3 4 2 2" xfId="26384" xr:uid="{EAD93D5A-3B20-4D0C-B5D6-9F2A525C7C8B}"/>
    <cellStyle name="Comma 3 2 5 3 4 3" xfId="23629" xr:uid="{65180B7A-ACFD-4AF8-B609-B725DFE3A4EF}"/>
    <cellStyle name="Comma 3 2 5 3 5" xfId="12263" xr:uid="{E6C53B65-11ED-4AF9-B782-A730D2AE500A}"/>
    <cellStyle name="Comma 3 2 5 3 5 2" xfId="25008" xr:uid="{610518C0-2753-4BAA-B642-C09819AF7BB2}"/>
    <cellStyle name="Comma 3 2 5 3 6" xfId="22178" xr:uid="{D45C7D70-4195-4FC9-ABDE-E7CA98655287}"/>
    <cellStyle name="Comma 3 2 5 4" xfId="2369" xr:uid="{1B491C19-A880-4DE0-BA78-6910EE91619B}"/>
    <cellStyle name="Comma 3 2 5 4 2" xfId="7732" xr:uid="{BA5EBB9C-07A7-42C1-976D-D2867C9DA328}"/>
    <cellStyle name="Comma 3 2 5 4 2 2" xfId="18045" xr:uid="{B3D30517-31D4-4119-841F-0EE8785F5C0D}"/>
    <cellStyle name="Comma 3 2 5 4 2 2 2" xfId="26500" xr:uid="{041D1CC6-F8AC-46C2-BD5A-9E17A84E63EB}"/>
    <cellStyle name="Comma 3 2 5 4 2 3" xfId="23745" xr:uid="{D5F9F20A-0D7E-42AC-8CCB-53656B8273C8}"/>
    <cellStyle name="Comma 3 2 5 4 3" xfId="12892" xr:uid="{29137E54-AA1C-4485-8E58-581E54710403}"/>
    <cellStyle name="Comma 3 2 5 4 3 2" xfId="25124" xr:uid="{360B4450-FE4D-4918-83DC-A8AD1BF19FBD}"/>
    <cellStyle name="Comma 3 2 5 4 4" xfId="22295" xr:uid="{7D6281E5-E6AD-4494-8852-D339FD4F5C23}"/>
    <cellStyle name="Comma 3 2 5 5" xfId="5202" xr:uid="{F0A07213-EC98-4A56-A0CC-E533A0D369B0}"/>
    <cellStyle name="Comma 3 2 5 5 2" xfId="10540" xr:uid="{1ED75302-82F1-4B10-93CE-0B6F21CC8904}"/>
    <cellStyle name="Comma 3 2 5 5 2 2" xfId="20853" xr:uid="{21A4802C-7B93-4C26-9070-4AA9B5CE3CE6}"/>
    <cellStyle name="Comma 3 2 5 5 2 2 2" xfId="27246" xr:uid="{6E0813C5-3C2D-4A98-BE24-553B8D3CEB7A}"/>
    <cellStyle name="Comma 3 2 5 5 2 3" xfId="24491" xr:uid="{C9A60214-A8D9-4603-A150-5C79A420E216}"/>
    <cellStyle name="Comma 3 2 5 5 3" xfId="15700" xr:uid="{415D07B4-6FCB-4998-A99A-F00C0224561B}"/>
    <cellStyle name="Comma 3 2 5 5 3 2" xfId="25870" xr:uid="{83E53E22-6EC7-4848-BB14-1404618301A6}"/>
    <cellStyle name="Comma 3 2 5 5 4" xfId="23055" xr:uid="{66805127-4F7B-45C7-A59A-1EBE5F38F379}"/>
    <cellStyle name="Comma 3 2 5 6" xfId="6132" xr:uid="{2820190B-2626-4ABD-A13B-83DE0EFC1A5C}"/>
    <cellStyle name="Comma 3 2 5 6 2" xfId="16445" xr:uid="{839691A4-215A-4738-9B66-B06E064E2E39}"/>
    <cellStyle name="Comma 3 2 5 6 2 2" xfId="26069" xr:uid="{4BBDCB4B-A8C4-4E99-B6CA-86B5FEA7D190}"/>
    <cellStyle name="Comma 3 2 5 6 3" xfId="23314" xr:uid="{434FCED3-9A56-4ED7-931E-6DED624CD9C1}"/>
    <cellStyle name="Comma 3 2 5 7" xfId="11292" xr:uid="{CE037107-7564-4C64-B9B8-F7E66B816C4A}"/>
    <cellStyle name="Comma 3 2 5 7 2" xfId="24693" xr:uid="{FF649A42-E94D-411B-8767-8D1D72EC7D33}"/>
    <cellStyle name="Comma 3 2 5 8" xfId="21680" xr:uid="{4003F6CF-F796-4A0C-B89A-0D9D47AC9656}"/>
    <cellStyle name="Comma 3 2 6" xfId="690" xr:uid="{CE6C44EB-5E90-4E08-BDE2-74253D15F9FF}"/>
    <cellStyle name="Comma 3 2 6 2" xfId="691" xr:uid="{B245B889-5096-4F74-B1FD-AACD7638D069}"/>
    <cellStyle name="Comma 3 2 6 2 2" xfId="1704" xr:uid="{1DAABA80-CA47-46D4-99A2-1B15BA45D82B}"/>
    <cellStyle name="Comma 3 2 6 2 2 2" xfId="3470" xr:uid="{D85B4990-AF96-4C76-9F43-0F07756839BA}"/>
    <cellStyle name="Comma 3 2 6 2 2 2 2" xfId="8823" xr:uid="{21C6C2DE-EB4F-4D72-BBBA-BA14C738F036}"/>
    <cellStyle name="Comma 3 2 6 2 2 2 2 2" xfId="19136" xr:uid="{D29451CF-79E7-467D-8498-FB305ECB68BA}"/>
    <cellStyle name="Comma 3 2 6 2 2 2 2 2 2" xfId="26845" xr:uid="{E7C71BB7-CE99-40A8-BCA3-4CBE5C376E53}"/>
    <cellStyle name="Comma 3 2 6 2 2 2 2 3" xfId="24090" xr:uid="{8E7EE57C-740E-41ED-BA29-CEBB655F3E8F}"/>
    <cellStyle name="Comma 3 2 6 2 2 2 3" xfId="13983" xr:uid="{2593BA35-CD9F-4F5B-90DC-2AC028C209DC}"/>
    <cellStyle name="Comma 3 2 6 2 2 2 3 2" xfId="25469" xr:uid="{E0896F8D-C7A4-42CC-96D5-1399644C9040}"/>
    <cellStyle name="Comma 3 2 6 2 2 2 4" xfId="22647" xr:uid="{7490DF71-865F-4A8A-AEFF-789F9FB5CB93}"/>
    <cellStyle name="Comma 3 2 6 2 2 3" xfId="4455" xr:uid="{9843756A-051B-41BE-BBC4-762AB6B47014}"/>
    <cellStyle name="Comma 3 2 6 2 2 3 2" xfId="9799" xr:uid="{BDD0338E-B96D-4EE8-AD0E-1370B141724B}"/>
    <cellStyle name="Comma 3 2 6 2 2 3 2 2" xfId="20112" xr:uid="{D64579D6-55D7-47BF-9737-E2B37CCCC946}"/>
    <cellStyle name="Comma 3 2 6 2 2 3 2 2 2" xfId="27107" xr:uid="{0BF9B4C4-DC2A-406D-BF60-D03BEC33934E}"/>
    <cellStyle name="Comma 3 2 6 2 2 3 2 3" xfId="24352" xr:uid="{8E26F781-0141-4067-B0E2-90708E9DDB6F}"/>
    <cellStyle name="Comma 3 2 6 2 2 3 3" xfId="14959" xr:uid="{DDDB67E2-0C9D-45DC-B2A5-D8DF027A510E}"/>
    <cellStyle name="Comma 3 2 6 2 2 3 3 2" xfId="25731" xr:uid="{7A3BCD00-28F5-4A94-9EB5-73A33DA7746D}"/>
    <cellStyle name="Comma 3 2 6 2 2 3 4" xfId="22914" xr:uid="{EFCC7857-9AD5-48BB-92DC-E49B2E1BE1EF}"/>
    <cellStyle name="Comma 3 2 6 2 2 4" xfId="7106" xr:uid="{E8B5F7B1-A793-4FD2-AEF9-12F4CF8FB937}"/>
    <cellStyle name="Comma 3 2 6 2 2 4 2" xfId="17419" xr:uid="{3000960B-9C58-48E8-95E0-BEA4D45F1F35}"/>
    <cellStyle name="Comma 3 2 6 2 2 4 2 2" xfId="26387" xr:uid="{2DC7E56F-E8D7-4B7A-9593-04C06ABCC1C8}"/>
    <cellStyle name="Comma 3 2 6 2 2 4 3" xfId="23632" xr:uid="{233343B7-960C-4DAF-A8D7-46C38CD081AD}"/>
    <cellStyle name="Comma 3 2 6 2 2 5" xfId="12266" xr:uid="{F8D61307-9B0F-4D34-9681-5CC19CD8BD55}"/>
    <cellStyle name="Comma 3 2 6 2 2 5 2" xfId="25011" xr:uid="{F9BEBAD8-070E-4E16-A352-23575E05DFB1}"/>
    <cellStyle name="Comma 3 2 6 2 2 6" xfId="22181" xr:uid="{BEED81C0-0FB6-4853-9F64-C59EB1F676E4}"/>
    <cellStyle name="Comma 3 2 6 2 3" xfId="2366" xr:uid="{4CEDA9CC-F5C5-4859-9814-AE1AD232FF81}"/>
    <cellStyle name="Comma 3 2 6 2 3 2" xfId="7729" xr:uid="{8532BAE8-9EF9-4366-B918-02F0DB33EDF2}"/>
    <cellStyle name="Comma 3 2 6 2 3 2 2" xfId="18042" xr:uid="{1FF65583-91FE-4F2B-B165-4E1A34E6E5CE}"/>
    <cellStyle name="Comma 3 2 6 2 3 2 2 2" xfId="26497" xr:uid="{242E960E-A45C-4AA1-8491-2B68E6933055}"/>
    <cellStyle name="Comma 3 2 6 2 3 2 3" xfId="23742" xr:uid="{830AA1C1-548D-472C-BA42-C2EC14AB8BE3}"/>
    <cellStyle name="Comma 3 2 6 2 3 3" xfId="12889" xr:uid="{665C5CE3-7C56-4667-A134-23045A069453}"/>
    <cellStyle name="Comma 3 2 6 2 3 3 2" xfId="25121" xr:uid="{393DC83A-361C-401C-9539-D7A71612F117}"/>
    <cellStyle name="Comma 3 2 6 2 3 4" xfId="22292" xr:uid="{E6F0EF9F-6A43-4A7F-983D-874C22156564}"/>
    <cellStyle name="Comma 3 2 6 2 4" xfId="5372" xr:uid="{EF675BE4-6A15-4EC8-94EF-6E8547E7B1B2}"/>
    <cellStyle name="Comma 3 2 6 2 4 2" xfId="10710" xr:uid="{B993D07C-8D5A-469B-B576-61855D0D90F9}"/>
    <cellStyle name="Comma 3 2 6 2 4 2 2" xfId="21023" xr:uid="{83E8D79A-A957-4C1D-93E9-4E0F707FD5FD}"/>
    <cellStyle name="Comma 3 2 6 2 4 2 2 2" xfId="27340" xr:uid="{3D852DDC-A7F4-438F-9A64-403D9B0C6F2E}"/>
    <cellStyle name="Comma 3 2 6 2 4 2 3" xfId="24585" xr:uid="{9F52214A-64C5-4EF4-861A-A2915383A3A5}"/>
    <cellStyle name="Comma 3 2 6 2 4 3" xfId="15870" xr:uid="{C8D9A723-154F-4C78-AEBB-E3BB38CEB813}"/>
    <cellStyle name="Comma 3 2 6 2 4 3 2" xfId="25964" xr:uid="{2CD2ABAF-F89D-44E3-B736-1BD6FBBC41E2}"/>
    <cellStyle name="Comma 3 2 6 2 4 4" xfId="23149" xr:uid="{F6D534F0-9DD1-4BDF-B4FD-B57F6B21993B}"/>
    <cellStyle name="Comma 3 2 6 2 5" xfId="6302" xr:uid="{19028B81-A266-4DE7-BAC5-A46BD0196B7F}"/>
    <cellStyle name="Comma 3 2 6 2 5 2" xfId="16615" xr:uid="{CB97D435-91D5-46AB-A465-874B384C619F}"/>
    <cellStyle name="Comma 3 2 6 2 5 2 2" xfId="26163" xr:uid="{07ADF2BF-C9B0-4D1D-B9AD-4A56E48D9825}"/>
    <cellStyle name="Comma 3 2 6 2 5 3" xfId="23408" xr:uid="{8325DAEA-D47E-4C2B-9E6D-E83E8C786B9D}"/>
    <cellStyle name="Comma 3 2 6 2 6" xfId="11462" xr:uid="{BE2E6ACD-5203-450D-A8E6-0232D53AD40C}"/>
    <cellStyle name="Comma 3 2 6 2 6 2" xfId="24787" xr:uid="{25AC6E59-85A9-4C6A-B5AF-9DB42F1BCA80}"/>
    <cellStyle name="Comma 3 2 6 2 7" xfId="21801" xr:uid="{B95EDB69-B59B-4877-AA42-887EDB740DA6}"/>
    <cellStyle name="Comma 3 2 6 3" xfId="1703" xr:uid="{5BDB8449-BF95-414A-B192-2BF61DCA2F33}"/>
    <cellStyle name="Comma 3 2 6 3 2" xfId="3469" xr:uid="{A04F9A9B-4843-4FED-A05E-AF1038B8C223}"/>
    <cellStyle name="Comma 3 2 6 3 2 2" xfId="8822" xr:uid="{4AC8233B-6196-4BD0-8A2F-D70528B7B671}"/>
    <cellStyle name="Comma 3 2 6 3 2 2 2" xfId="19135" xr:uid="{39401C46-B8F9-4D3B-9A54-E473597FEB32}"/>
    <cellStyle name="Comma 3 2 6 3 2 2 2 2" xfId="26844" xr:uid="{8FC8A507-7ED6-46E3-A209-9380ED12ABA0}"/>
    <cellStyle name="Comma 3 2 6 3 2 2 3" xfId="24089" xr:uid="{4DC9F821-2378-4866-B676-996BCADCF3AC}"/>
    <cellStyle name="Comma 3 2 6 3 2 3" xfId="13982" xr:uid="{B0A9BFC9-E9DB-4C5C-9EFA-1C60DC194D1E}"/>
    <cellStyle name="Comma 3 2 6 3 2 3 2" xfId="25468" xr:uid="{7BFCE96D-A189-41C3-B963-0D20CA9C77E9}"/>
    <cellStyle name="Comma 3 2 6 3 2 4" xfId="22646" xr:uid="{4F34ADE2-0C72-4EF6-8F52-0F462E9B1C07}"/>
    <cellStyle name="Comma 3 2 6 3 3" xfId="4454" xr:uid="{E4A9475F-1A89-470C-B3B2-6279E3231ED9}"/>
    <cellStyle name="Comma 3 2 6 3 3 2" xfId="9798" xr:uid="{E6F18ED5-BB35-4477-90C7-DBDC8C6A7596}"/>
    <cellStyle name="Comma 3 2 6 3 3 2 2" xfId="20111" xr:uid="{BE29C6FE-A922-4682-A5B2-3FE4D5EE0631}"/>
    <cellStyle name="Comma 3 2 6 3 3 2 2 2" xfId="27106" xr:uid="{D88B374E-58F5-49BA-8CE5-FF2296909864}"/>
    <cellStyle name="Comma 3 2 6 3 3 2 3" xfId="24351" xr:uid="{A1043368-E491-4366-ACA9-832F17F94C52}"/>
    <cellStyle name="Comma 3 2 6 3 3 3" xfId="14958" xr:uid="{C825E56F-DC10-47E0-BA7E-FE808C3C00D0}"/>
    <cellStyle name="Comma 3 2 6 3 3 3 2" xfId="25730" xr:uid="{C878A56F-43FD-4E14-BBD2-E48DB02A7C53}"/>
    <cellStyle name="Comma 3 2 6 3 3 4" xfId="22913" xr:uid="{E05D8A82-767E-4EE2-BE50-36D5F5C4A606}"/>
    <cellStyle name="Comma 3 2 6 3 4" xfId="7105" xr:uid="{9B77D414-CFB8-4906-91EC-B5101FA135AE}"/>
    <cellStyle name="Comma 3 2 6 3 4 2" xfId="17418" xr:uid="{DA258E66-BB78-4B5F-8ED8-C5772F614266}"/>
    <cellStyle name="Comma 3 2 6 3 4 2 2" xfId="26386" xr:uid="{2DF5DBF0-5B2E-4526-A018-CEE764BA0991}"/>
    <cellStyle name="Comma 3 2 6 3 4 3" xfId="23631" xr:uid="{98EE475C-5C85-4AB7-AAEA-750F22E7C82B}"/>
    <cellStyle name="Comma 3 2 6 3 5" xfId="12265" xr:uid="{6DA54DCC-A159-46FB-B975-B2899304DDF5}"/>
    <cellStyle name="Comma 3 2 6 3 5 2" xfId="25010" xr:uid="{9DF7FD74-4B28-4B83-9A67-4C72CBE85653}"/>
    <cellStyle name="Comma 3 2 6 3 6" xfId="22180" xr:uid="{85C74DB8-8987-45F8-9592-2B3E172A89AB}"/>
    <cellStyle name="Comma 3 2 6 4" xfId="2367" xr:uid="{F30A1FED-E49F-43E8-8178-C966F15EE1C8}"/>
    <cellStyle name="Comma 3 2 6 4 2" xfId="7730" xr:uid="{1FB9D5AD-2BDE-4C51-ADF2-E3D6538DF663}"/>
    <cellStyle name="Comma 3 2 6 4 2 2" xfId="18043" xr:uid="{928A74A1-5CC2-4174-8349-A4E7955FB091}"/>
    <cellStyle name="Comma 3 2 6 4 2 2 2" xfId="26498" xr:uid="{0F458479-5049-4998-96ED-9FE88D842A84}"/>
    <cellStyle name="Comma 3 2 6 4 2 3" xfId="23743" xr:uid="{97DA6428-4CD3-4C2A-B7E4-10F93B5665B2}"/>
    <cellStyle name="Comma 3 2 6 4 3" xfId="12890" xr:uid="{B0085762-BCF7-44FA-B5D4-1A73B2858E1A}"/>
    <cellStyle name="Comma 3 2 6 4 3 2" xfId="25122" xr:uid="{E0362C8E-E6DF-4C69-9D25-13CAAA7EC36B}"/>
    <cellStyle name="Comma 3 2 6 4 4" xfId="22293" xr:uid="{DEAF6175-8E71-4DCC-86C6-E5259ACC9ED2}"/>
    <cellStyle name="Comma 3 2 6 5" xfId="5371" xr:uid="{64CF09C9-C56E-44F1-8A06-20DE6830FC03}"/>
    <cellStyle name="Comma 3 2 6 5 2" xfId="10709" xr:uid="{890C4A55-029C-4B1C-B2B7-CCD8BEF984D4}"/>
    <cellStyle name="Comma 3 2 6 5 2 2" xfId="21022" xr:uid="{BA82F84E-85EA-45FD-BF92-41F8BCA18052}"/>
    <cellStyle name="Comma 3 2 6 5 2 2 2" xfId="27339" xr:uid="{F082EF33-A1FF-4B11-8EAD-1E55BEF4D4D4}"/>
    <cellStyle name="Comma 3 2 6 5 2 3" xfId="24584" xr:uid="{145F958F-E7BF-454C-A2E1-B812CD562286}"/>
    <cellStyle name="Comma 3 2 6 5 3" xfId="15869" xr:uid="{199C1968-C84B-41AB-9B5C-4FE3F508C20D}"/>
    <cellStyle name="Comma 3 2 6 5 3 2" xfId="25963" xr:uid="{6C2C3C70-0C2F-4C00-B078-50F6371DD3AD}"/>
    <cellStyle name="Comma 3 2 6 5 4" xfId="23148" xr:uid="{B58CD5FD-2796-49AC-AE11-EFEBA159A125}"/>
    <cellStyle name="Comma 3 2 6 6" xfId="6301" xr:uid="{54E5153B-D7AF-4388-928A-3F05C9131735}"/>
    <cellStyle name="Comma 3 2 6 6 2" xfId="16614" xr:uid="{E01E5B42-CEB1-4050-A119-49C2892D7BF0}"/>
    <cellStyle name="Comma 3 2 6 6 2 2" xfId="26162" xr:uid="{D8E6A206-0316-4FDD-A7AB-E5400C3FD2B8}"/>
    <cellStyle name="Comma 3 2 6 6 3" xfId="23407" xr:uid="{30F1BB9F-FB69-43AD-9108-B4EA2AFE7779}"/>
    <cellStyle name="Comma 3 2 6 7" xfId="11461" xr:uid="{D3EB1140-45CD-44B8-B0F6-CDBD09B67D73}"/>
    <cellStyle name="Comma 3 2 6 7 2" xfId="24786" xr:uid="{D2F1A638-FD7C-4DCB-BB17-DC6595A9DAFC}"/>
    <cellStyle name="Comma 3 2 6 8" xfId="21800" xr:uid="{290A0B6B-E956-4924-8DBA-C016ABF74145}"/>
    <cellStyle name="Comma 3 2 7" xfId="692" xr:uid="{5A6DFAAC-857C-40BE-9348-D645588AC047}"/>
    <cellStyle name="Comma 3 2 7 2" xfId="1705" xr:uid="{1AF1342B-56AF-434A-ACA4-759C420160FA}"/>
    <cellStyle name="Comma 3 2 7 2 2" xfId="3471" xr:uid="{9B2B79CE-1A0A-4961-857F-3849BB1E7BD7}"/>
    <cellStyle name="Comma 3 2 7 2 2 2" xfId="8824" xr:uid="{D7CD2AEE-4166-43D0-8AC8-F16159C9432F}"/>
    <cellStyle name="Comma 3 2 7 2 2 2 2" xfId="19137" xr:uid="{EA9B520B-F4CE-4EBA-A074-7659D411C5BE}"/>
    <cellStyle name="Comma 3 2 7 2 2 2 2 2" xfId="26846" xr:uid="{164D7D08-02B7-4BF7-B9B4-3C650F6597DF}"/>
    <cellStyle name="Comma 3 2 7 2 2 2 3" xfId="24091" xr:uid="{0950DD1D-F545-4CAB-BC6B-B1FBEF8099F0}"/>
    <cellStyle name="Comma 3 2 7 2 2 3" xfId="13984" xr:uid="{675CC968-F5AF-4746-84E1-58E3857C7681}"/>
    <cellStyle name="Comma 3 2 7 2 2 3 2" xfId="25470" xr:uid="{D410006A-E7D4-4298-A6D3-D98E3A1241C3}"/>
    <cellStyle name="Comma 3 2 7 2 2 4" xfId="22648" xr:uid="{EFE86019-FE41-4264-9EED-D678AB21F72F}"/>
    <cellStyle name="Comma 3 2 7 2 3" xfId="4456" xr:uid="{D61CE0C7-569B-4696-91BB-E8A723D132E3}"/>
    <cellStyle name="Comma 3 2 7 2 3 2" xfId="9800" xr:uid="{9C92923E-4251-429F-BF8F-37DE12442A4A}"/>
    <cellStyle name="Comma 3 2 7 2 3 2 2" xfId="20113" xr:uid="{711E79B6-ECB0-4785-B9BD-72A3DF2D4E9A}"/>
    <cellStyle name="Comma 3 2 7 2 3 2 2 2" xfId="27108" xr:uid="{F6987456-6634-4CAE-A3AD-1CD563277415}"/>
    <cellStyle name="Comma 3 2 7 2 3 2 3" xfId="24353" xr:uid="{2F41B76A-9D6B-4CA9-8055-B256B2455604}"/>
    <cellStyle name="Comma 3 2 7 2 3 3" xfId="14960" xr:uid="{14C1583F-B6B0-4760-8CB0-7E13970888FE}"/>
    <cellStyle name="Comma 3 2 7 2 3 3 2" xfId="25732" xr:uid="{3D877E61-0BEC-4235-9185-F39215E0A8B6}"/>
    <cellStyle name="Comma 3 2 7 2 3 4" xfId="22915" xr:uid="{A9CBE002-CF8B-4599-984C-257B01419A18}"/>
    <cellStyle name="Comma 3 2 7 2 4" xfId="7107" xr:uid="{8C5E340E-BC7E-44BE-A766-10F37BA13DA8}"/>
    <cellStyle name="Comma 3 2 7 2 4 2" xfId="17420" xr:uid="{09F70E2B-4E15-4F2B-83C7-07C67767C375}"/>
    <cellStyle name="Comma 3 2 7 2 4 2 2" xfId="26388" xr:uid="{80DE7A25-646F-4E05-87B9-1DD3EAE039B4}"/>
    <cellStyle name="Comma 3 2 7 2 4 3" xfId="23633" xr:uid="{AC4E7BEE-9D62-48E6-85C6-307CA60ADEFD}"/>
    <cellStyle name="Comma 3 2 7 2 5" xfId="12267" xr:uid="{25988B65-1D2B-4276-8851-158E53548AE3}"/>
    <cellStyle name="Comma 3 2 7 2 5 2" xfId="25012" xr:uid="{2F93DB9C-DD2F-4037-85A7-03A99122F757}"/>
    <cellStyle name="Comma 3 2 7 2 6" xfId="22182" xr:uid="{5E3D8CF5-15B2-4372-9DD8-3B315030531B}"/>
    <cellStyle name="Comma 3 2 7 3" xfId="2365" xr:uid="{97D1EC82-8867-4166-91D3-C1155BFE47F6}"/>
    <cellStyle name="Comma 3 2 7 3 2" xfId="7728" xr:uid="{4D8F842F-F5DB-4CA9-993B-1145677A5B9F}"/>
    <cellStyle name="Comma 3 2 7 3 2 2" xfId="18041" xr:uid="{BAE64B50-ADEE-43C6-885B-B60AC9630658}"/>
    <cellStyle name="Comma 3 2 7 3 2 2 2" xfId="26496" xr:uid="{236D6DC4-8CBE-417D-BC38-5A603C2DAD68}"/>
    <cellStyle name="Comma 3 2 7 3 2 3" xfId="23741" xr:uid="{B2662A71-1E8D-4B7C-9B82-FEC16ECDD47E}"/>
    <cellStyle name="Comma 3 2 7 3 3" xfId="12888" xr:uid="{5139B2D9-BA99-461F-838E-55BFD64B4745}"/>
    <cellStyle name="Comma 3 2 7 3 3 2" xfId="25120" xr:uid="{4B36BA80-90CD-45CD-8705-214A4BA9566A}"/>
    <cellStyle name="Comma 3 2 7 3 4" xfId="22291" xr:uid="{EB0928CA-CE0D-404A-A4BD-740910D22112}"/>
    <cellStyle name="Comma 3 2 7 4" xfId="5373" xr:uid="{0FD25C87-C380-474E-B144-ADF4263AF825}"/>
    <cellStyle name="Comma 3 2 7 4 2" xfId="10711" xr:uid="{19614A4A-1468-42FF-96D0-1437D9799AF1}"/>
    <cellStyle name="Comma 3 2 7 4 2 2" xfId="21024" xr:uid="{A4DBDBC6-63D5-40D6-A0A8-69523324AF4E}"/>
    <cellStyle name="Comma 3 2 7 4 2 2 2" xfId="27341" xr:uid="{21C20BFD-5765-4711-B7D3-3525B15434DB}"/>
    <cellStyle name="Comma 3 2 7 4 2 3" xfId="24586" xr:uid="{542330CC-D596-4239-B392-542647C113B1}"/>
    <cellStyle name="Comma 3 2 7 4 3" xfId="15871" xr:uid="{9794C99B-15C6-4A77-BC53-E189C87E6878}"/>
    <cellStyle name="Comma 3 2 7 4 3 2" xfId="25965" xr:uid="{38010B03-B401-4550-BF02-ABAF9D7A092C}"/>
    <cellStyle name="Comma 3 2 7 4 4" xfId="23150" xr:uid="{383E1C2D-E849-4336-A6C6-089E2AEE93D9}"/>
    <cellStyle name="Comma 3 2 7 5" xfId="6303" xr:uid="{0DB803FD-43AA-450A-A1E1-066C7E9B61A8}"/>
    <cellStyle name="Comma 3 2 7 5 2" xfId="16616" xr:uid="{5B6CBC6A-03CB-4B34-A2C6-916D36522266}"/>
    <cellStyle name="Comma 3 2 7 5 2 2" xfId="26164" xr:uid="{FDF4BC0D-B6DF-4802-8F2E-197126BDB09C}"/>
    <cellStyle name="Comma 3 2 7 5 3" xfId="23409" xr:uid="{2F109F88-5064-4D92-ADDA-094F57944316}"/>
    <cellStyle name="Comma 3 2 7 6" xfId="11463" xr:uid="{E33FCD14-9B4F-4712-8AD5-0B59D9431746}"/>
    <cellStyle name="Comma 3 2 7 6 2" xfId="24788" xr:uid="{1A62C5A0-252F-4F39-A43C-CEAE2FA018D8}"/>
    <cellStyle name="Comma 3 2 7 7" xfId="21802" xr:uid="{F2C074E6-990C-4DFD-B3C6-9A3C9713D8AF}"/>
    <cellStyle name="Comma 3 2 8" xfId="1331" xr:uid="{3F32B759-7F66-41A8-AF01-52853152D064}"/>
    <cellStyle name="Comma 3 2 8 2" xfId="1497" xr:uid="{35FC45F9-B3DD-46F2-95C8-BF54D7D95C69}"/>
    <cellStyle name="Comma 3 2 8 2 2" xfId="3265" xr:uid="{C7A13A7C-EA9C-4892-8319-2C38DA8179F0}"/>
    <cellStyle name="Comma 3 2 8 2 2 2" xfId="8618" xr:uid="{66122631-6B9A-40E7-AC42-0EAC7A0BBED3}"/>
    <cellStyle name="Comma 3 2 8 2 2 2 2" xfId="18931" xr:uid="{E00C8231-751E-4F61-B9DC-0DC812494D87}"/>
    <cellStyle name="Comma 3 2 8 2 2 2 2 2" xfId="26733" xr:uid="{14457AA7-B94E-4062-8ED0-3957C36FD7B6}"/>
    <cellStyle name="Comma 3 2 8 2 2 2 3" xfId="23978" xr:uid="{61A6C6D0-8D13-487B-A997-58BDE71D400C}"/>
    <cellStyle name="Comma 3 2 8 2 2 3" xfId="13778" xr:uid="{617AE2C7-8A2B-41C2-BA9B-8774A5225382}"/>
    <cellStyle name="Comma 3 2 8 2 2 3 2" xfId="25357" xr:uid="{4E724A35-8B98-4BC4-AB22-3D9926E7C710}"/>
    <cellStyle name="Comma 3 2 8 2 2 4" xfId="22535" xr:uid="{EF8ACB49-6ED4-48FB-AFEB-CE85DC243C00}"/>
    <cellStyle name="Comma 3 2 8 2 3" xfId="4250" xr:uid="{7DDB7AF0-9A17-42CD-AC47-EA81CA4F2F9E}"/>
    <cellStyle name="Comma 3 2 8 2 3 2" xfId="9594" xr:uid="{8996CFDF-4FFC-4BB0-A89E-58C3A557483C}"/>
    <cellStyle name="Comma 3 2 8 2 3 2 2" xfId="19907" xr:uid="{9811E0C9-1031-4082-9601-5D1FEAD918C0}"/>
    <cellStyle name="Comma 3 2 8 2 3 2 2 2" xfId="26995" xr:uid="{8E0CB6DB-B3F8-4CE1-B030-CD8E8BF72F54}"/>
    <cellStyle name="Comma 3 2 8 2 3 2 3" xfId="24240" xr:uid="{60B0D5EE-D16A-4747-8FED-A7DEE82A8D90}"/>
    <cellStyle name="Comma 3 2 8 2 3 3" xfId="14754" xr:uid="{30FA5744-D698-4038-804A-E8CA64779DFC}"/>
    <cellStyle name="Comma 3 2 8 2 3 3 2" xfId="25619" xr:uid="{B9176D7D-59FC-42F6-ACF4-B5B5E22AA922}"/>
    <cellStyle name="Comma 3 2 8 2 3 4" xfId="22802" xr:uid="{392259BC-55C3-4F27-899D-A3A18D55285D}"/>
    <cellStyle name="Comma 3 2 8 2 4" xfId="6901" xr:uid="{DC2375C5-8B3A-414E-AB2F-AB8771D705D0}"/>
    <cellStyle name="Comma 3 2 8 2 4 2" xfId="17214" xr:uid="{B33468D6-425B-4C92-B205-4AF51D7590EF}"/>
    <cellStyle name="Comma 3 2 8 2 4 2 2" xfId="26275" xr:uid="{84AFE7AC-8DAD-48E7-97B3-B0B2783F67A3}"/>
    <cellStyle name="Comma 3 2 8 2 4 3" xfId="23520" xr:uid="{383EA702-02F8-4A0B-A191-3145EE4BD138}"/>
    <cellStyle name="Comma 3 2 8 2 5" xfId="12061" xr:uid="{BD02085A-8330-4439-BAD2-505579214E54}"/>
    <cellStyle name="Comma 3 2 8 2 5 2" xfId="24899" xr:uid="{53A9B4E5-BA74-478A-9E44-FD1728F4A8FF}"/>
    <cellStyle name="Comma 3 2 8 2 6" xfId="22069" xr:uid="{56D954D6-E579-4EB2-B9BE-2DE08EA50569}"/>
    <cellStyle name="Comma 3 2 8 3" xfId="3122" xr:uid="{836AFEC3-1F92-41E5-AFCD-063E1EC373F4}"/>
    <cellStyle name="Comma 3 2 8 3 2" xfId="8475" xr:uid="{506B7691-E611-4D06-A331-F9FC5A0D03E6}"/>
    <cellStyle name="Comma 3 2 8 3 2 2" xfId="18788" xr:uid="{D4C327E7-802C-4911-99FD-7BB7DEEC318E}"/>
    <cellStyle name="Comma 3 2 8 3 2 2 2" xfId="26694" xr:uid="{8798F9AE-0840-4C7C-A5FF-8A4660086445}"/>
    <cellStyle name="Comma 3 2 8 3 2 3" xfId="23939" xr:uid="{C7CE1E6B-2C56-42DE-A413-3F03B3832676}"/>
    <cellStyle name="Comma 3 2 8 3 3" xfId="13635" xr:uid="{2F3B5E9D-1178-480C-A223-9AAA1C0DE14B}"/>
    <cellStyle name="Comma 3 2 8 3 3 2" xfId="25318" xr:uid="{9599644D-28A1-41FD-954B-5D8C40A3EA4A}"/>
    <cellStyle name="Comma 3 2 8 3 4" xfId="22496" xr:uid="{5DAF0F2D-E280-4A73-88CF-1D643D568B7A}"/>
    <cellStyle name="Comma 3 2 8 4" xfId="4107" xr:uid="{F024345A-B540-4308-8D8C-405B9B5B710A}"/>
    <cellStyle name="Comma 3 2 8 4 2" xfId="9451" xr:uid="{5DFB3E15-9570-479F-807C-5D04AD29201D}"/>
    <cellStyle name="Comma 3 2 8 4 2 2" xfId="19764" xr:uid="{CC7D6C4D-1A67-4FBD-8A94-2714870AC06A}"/>
    <cellStyle name="Comma 3 2 8 4 2 2 2" xfId="26956" xr:uid="{D963504B-66B0-41B5-93E3-9BEED164D49D}"/>
    <cellStyle name="Comma 3 2 8 4 2 3" xfId="24201" xr:uid="{AB035017-EFA6-4029-A88E-F6596D1E5E7F}"/>
    <cellStyle name="Comma 3 2 8 4 3" xfId="14611" xr:uid="{8CEFEA06-FE8B-469C-96E7-DDD9D195D475}"/>
    <cellStyle name="Comma 3 2 8 4 3 2" xfId="25580" xr:uid="{97411E12-10FE-4220-90AC-C2FD4B67870C}"/>
    <cellStyle name="Comma 3 2 8 4 4" xfId="22763" xr:uid="{5E02F58C-36D0-46F7-9473-891D7D40CAC7}"/>
    <cellStyle name="Comma 3 2 8 5" xfId="6758" xr:uid="{2EB717E2-AAF3-49F8-B982-B1D0F324B0FE}"/>
    <cellStyle name="Comma 3 2 8 5 2" xfId="17071" xr:uid="{03D44EAC-5A68-47AB-8F17-BEDE20ADD999}"/>
    <cellStyle name="Comma 3 2 8 5 2 2" xfId="26236" xr:uid="{F2FD1A1B-332B-4DC5-824E-003A0CEE3B1C}"/>
    <cellStyle name="Comma 3 2 8 5 3" xfId="23481" xr:uid="{237A732B-308D-4AEE-9635-98AEDA4731EF}"/>
    <cellStyle name="Comma 3 2 8 6" xfId="11918" xr:uid="{A61E4E94-BB33-44EA-9ACF-6C7ECAF135D6}"/>
    <cellStyle name="Comma 3 2 8 6 2" xfId="24860" xr:uid="{A52A8E9A-ECA5-4E0C-B532-7AE22ADE30CE}"/>
    <cellStyle name="Comma 3 2 8 7" xfId="22010" xr:uid="{9EF90BAC-5B2D-4425-826F-6017A92D58CD}"/>
    <cellStyle name="Comma 3 2 9" xfId="1503" xr:uid="{1C43B883-6A50-448C-9B76-67C98F4972AF}"/>
    <cellStyle name="Comma 3 2 9 2" xfId="3271" xr:uid="{C7186105-49E5-4F3A-A514-1236546FB246}"/>
    <cellStyle name="Comma 3 2 9 2 2" xfId="8624" xr:uid="{A768EF1C-8761-42F7-A481-88B6657D9A13}"/>
    <cellStyle name="Comma 3 2 9 2 2 2" xfId="18937" xr:uid="{80B87C0A-1E50-49FC-A40A-0A90637BDBDD}"/>
    <cellStyle name="Comma 3 2 9 2 2 2 2" xfId="26735" xr:uid="{0E2D3395-F6C6-4A6F-9A6B-CA66B2889E90}"/>
    <cellStyle name="Comma 3 2 9 2 2 3" xfId="23980" xr:uid="{AAC38474-51C1-4D2B-A106-2767805E8EE8}"/>
    <cellStyle name="Comma 3 2 9 2 3" xfId="13784" xr:uid="{91D1D739-B3BC-4912-B2CB-E33BF0C31B29}"/>
    <cellStyle name="Comma 3 2 9 2 3 2" xfId="25359" xr:uid="{852C72A3-0EE1-4DC9-9AD9-F80966958927}"/>
    <cellStyle name="Comma 3 2 9 2 4" xfId="22537" xr:uid="{1B5D35BE-CEF0-4204-B295-A566F5CB37D5}"/>
    <cellStyle name="Comma 3 2 9 3" xfId="4256" xr:uid="{E76856F6-4A92-4F8E-9EA5-5D8C22FE038C}"/>
    <cellStyle name="Comma 3 2 9 3 2" xfId="9600" xr:uid="{77027EA8-6181-42B2-9AC2-89CD6CE6AEDA}"/>
    <cellStyle name="Comma 3 2 9 3 2 2" xfId="19913" xr:uid="{EFC24AD9-6370-416D-B945-AEB39B64BCDE}"/>
    <cellStyle name="Comma 3 2 9 3 2 2 2" xfId="26997" xr:uid="{07C35EE0-2FD4-4F00-8643-B2F942423BA6}"/>
    <cellStyle name="Comma 3 2 9 3 2 3" xfId="24242" xr:uid="{357DCD7C-EBD5-457B-A02F-C6E69FD98179}"/>
    <cellStyle name="Comma 3 2 9 3 3" xfId="14760" xr:uid="{BE1720AD-92C5-4706-84A8-3E5DC7075D8B}"/>
    <cellStyle name="Comma 3 2 9 3 3 2" xfId="25621" xr:uid="{B2ECFF93-6939-4638-A5E5-712838EDC417}"/>
    <cellStyle name="Comma 3 2 9 3 4" xfId="22804" xr:uid="{FD5E518F-6FC7-43F7-B547-67192C87CF4A}"/>
    <cellStyle name="Comma 3 2 9 4" xfId="6907" xr:uid="{67416F5B-78D2-4F89-8F59-2CF3FD5AB7E9}"/>
    <cellStyle name="Comma 3 2 9 4 2" xfId="17220" xr:uid="{1AD7458A-612C-496D-BDF1-BD41A4835C5C}"/>
    <cellStyle name="Comma 3 2 9 4 2 2" xfId="26277" xr:uid="{A5FC799F-73CA-4675-A3F5-CC799A0E78D5}"/>
    <cellStyle name="Comma 3 2 9 4 3" xfId="23522" xr:uid="{05DD8E4E-CF5C-4E8A-8C0F-FAFC2790148E}"/>
    <cellStyle name="Comma 3 2 9 5" xfId="12067" xr:uid="{422F1EC8-7EAF-4DA9-A0AE-33772C58083D}"/>
    <cellStyle name="Comma 3 2 9 5 2" xfId="24901" xr:uid="{F27A2E54-7F02-4A1C-BF23-F388C4D8B97C}"/>
    <cellStyle name="Comma 3 2 9 6" xfId="22071" xr:uid="{E08A0D5B-3D1A-4222-939B-CF001E7D1A35}"/>
    <cellStyle name="Comma 3 20" xfId="11164" xr:uid="{29803F08-0AA3-4CB0-9A4F-4BB400CC3EF8}"/>
    <cellStyle name="Comma 3 20 2" xfId="24659" xr:uid="{691DFF9C-B305-4803-B7F8-9515AB75C408}"/>
    <cellStyle name="Comma 3 21" xfId="21475" xr:uid="{88E29025-A657-496A-A798-C0E69BC2AA3D}"/>
    <cellStyle name="Comma 3 21 2" xfId="27414" xr:uid="{1C29C16E-613C-41DA-A7B8-50CD0134C2AF}"/>
    <cellStyle name="Comma 3 22" xfId="21508" xr:uid="{233D0063-4FDD-41D6-A665-352FDB704268}"/>
    <cellStyle name="Comma 3 22 2" xfId="27440" xr:uid="{097FECDE-EDA1-4BCC-BD0B-1303974AA97B}"/>
    <cellStyle name="Comma 3 23" xfId="21592" xr:uid="{451CF7FB-5965-45E8-8622-AE9EB7C32567}"/>
    <cellStyle name="Comma 3 24" xfId="27574" xr:uid="{30E1B642-571D-4205-BD02-93E8688C9FB7}"/>
    <cellStyle name="Comma 3 25" xfId="86" xr:uid="{3E7E0C36-584E-4D05-AB4A-8CDCF576C213}"/>
    <cellStyle name="Comma 3 3" xfId="306" xr:uid="{F87B84DA-459C-420A-A874-A330B9BD9A27}"/>
    <cellStyle name="Comma 3 3 10" xfId="6028" xr:uid="{B33FF5FC-1A15-44C0-BFFA-34AD4506C708}"/>
    <cellStyle name="Comma 3 3 10 2" xfId="16341" xr:uid="{BAF9D6F6-BC57-411E-9F3F-C7E01A74100E}"/>
    <cellStyle name="Comma 3 3 10 2 2" xfId="26041" xr:uid="{26DC8C43-E45E-416A-9A6C-5FA37F9D6782}"/>
    <cellStyle name="Comma 3 3 10 3" xfId="23286" xr:uid="{503215AB-A156-4817-AFD1-590396057407}"/>
    <cellStyle name="Comma 3 3 11" xfId="11188" xr:uid="{A17153E8-D62F-4E12-93D2-81B4CEC330AB}"/>
    <cellStyle name="Comma 3 3 11 2" xfId="24665" xr:uid="{1FB5520E-33DA-42AF-9FC0-63777327B965}"/>
    <cellStyle name="Comma 3 3 12" xfId="21536" xr:uid="{F69DFBC8-A1D0-49FA-BC78-60F2F84FB7F1}"/>
    <cellStyle name="Comma 3 3 12 2" xfId="27468" xr:uid="{59D98668-06CD-4A9D-968E-3436814206A5}"/>
    <cellStyle name="Comma 3 3 13" xfId="21630" xr:uid="{BBB64888-8C51-418E-9F29-995993E84969}"/>
    <cellStyle name="Comma 3 3 2" xfId="353" xr:uid="{B2D34FB8-EF2E-4ADB-B1C9-9B5CE011A189}"/>
    <cellStyle name="Comma 3 3 2 10" xfId="11234" xr:uid="{F8F55A48-064E-401D-ABF9-C4F7D03E65DC}"/>
    <cellStyle name="Comma 3 3 2 10 2" xfId="24677" xr:uid="{98A42BDF-76F8-4C3D-AA04-4D091BC9E256}"/>
    <cellStyle name="Comma 3 3 2 11" xfId="21642" xr:uid="{343CA0B2-80E4-41F9-A5AB-4C79B2AB1A6F}"/>
    <cellStyle name="Comma 3 3 2 2" xfId="547" xr:uid="{AE623CF5-B26C-458C-9009-5FD50F28D25B}"/>
    <cellStyle name="Comma 3 3 2 2 2" xfId="693" xr:uid="{34D1EF03-A96B-499D-BF81-DD3198E2756F}"/>
    <cellStyle name="Comma 3 3 2 2 2 2" xfId="1707" xr:uid="{5F1B2E5B-C9E3-4FEE-B944-8CE7F8939622}"/>
    <cellStyle name="Comma 3 3 2 2 2 2 2" xfId="3473" xr:uid="{67581145-F9D6-4124-A20D-1DDD21B45E2A}"/>
    <cellStyle name="Comma 3 3 2 2 2 2 2 2" xfId="8826" xr:uid="{2170693C-5395-4A24-8A18-1A68CD98D41C}"/>
    <cellStyle name="Comma 3 3 2 2 2 2 2 2 2" xfId="19139" xr:uid="{C8F2CD07-9D5B-4CCC-8812-D948B50E576C}"/>
    <cellStyle name="Comma 3 3 2 2 2 2 2 2 2 2" xfId="26848" xr:uid="{489040DC-28EC-4DB4-B38B-AC22E5E46E8D}"/>
    <cellStyle name="Comma 3 3 2 2 2 2 2 2 3" xfId="24093" xr:uid="{08BAABA5-5931-48C4-A3FB-AAE5D3DEC0AD}"/>
    <cellStyle name="Comma 3 3 2 2 2 2 2 3" xfId="13986" xr:uid="{14DAF89F-1E86-4264-B0A2-BB211B8BFE43}"/>
    <cellStyle name="Comma 3 3 2 2 2 2 2 3 2" xfId="25472" xr:uid="{6D946154-6760-42EB-865F-37C1D398A108}"/>
    <cellStyle name="Comma 3 3 2 2 2 2 2 4" xfId="22650" xr:uid="{5A11814A-138A-4CF9-8D9A-0483E779037C}"/>
    <cellStyle name="Comma 3 3 2 2 2 2 3" xfId="4458" xr:uid="{1A3B3031-9589-4CE8-A88E-3027EE805026}"/>
    <cellStyle name="Comma 3 3 2 2 2 2 3 2" xfId="9802" xr:uid="{73A17C0A-EB4E-47FB-AD58-4E800DE1EC1E}"/>
    <cellStyle name="Comma 3 3 2 2 2 2 3 2 2" xfId="20115" xr:uid="{0F2EB542-76B9-4A89-A0E0-910C0487FF55}"/>
    <cellStyle name="Comma 3 3 2 2 2 2 3 2 2 2" xfId="27110" xr:uid="{2D3B0DE8-B845-4643-A890-6F5289C05697}"/>
    <cellStyle name="Comma 3 3 2 2 2 2 3 2 3" xfId="24355" xr:uid="{4329DFB2-8FA2-4037-9435-3CC80B6C70EE}"/>
    <cellStyle name="Comma 3 3 2 2 2 2 3 3" xfId="14962" xr:uid="{21780FA5-E0A8-442C-9B99-653775F71C51}"/>
    <cellStyle name="Comma 3 3 2 2 2 2 3 3 2" xfId="25734" xr:uid="{F73B7361-4EA3-4568-960F-12C502E0DF0B}"/>
    <cellStyle name="Comma 3 3 2 2 2 2 3 4" xfId="22917" xr:uid="{DCDC14BF-3F90-408A-8272-B6FBC1105B0A}"/>
    <cellStyle name="Comma 3 3 2 2 2 2 4" xfId="7109" xr:uid="{A035327F-4562-4797-AEBB-D64929E3A1BA}"/>
    <cellStyle name="Comma 3 3 2 2 2 2 4 2" xfId="17422" xr:uid="{CA91D252-FB6E-494A-A4B9-3AC6047D8D2C}"/>
    <cellStyle name="Comma 3 3 2 2 2 2 4 2 2" xfId="26390" xr:uid="{9CAFFEE7-CB4C-4968-B670-752EBF733333}"/>
    <cellStyle name="Comma 3 3 2 2 2 2 4 3" xfId="23635" xr:uid="{2CB05092-B90F-4EF4-95A6-541FAA6DD66F}"/>
    <cellStyle name="Comma 3 3 2 2 2 2 5" xfId="12269" xr:uid="{18BB8680-ED52-49F9-AE8C-CCD73B88C819}"/>
    <cellStyle name="Comma 3 3 2 2 2 2 5 2" xfId="25014" xr:uid="{A44688BF-5EC3-47F4-BDC2-8A0361A4B540}"/>
    <cellStyle name="Comma 3 3 2 2 2 2 6" xfId="22184" xr:uid="{001A482C-D7C1-44F7-966C-9F41777F8F0C}"/>
    <cellStyle name="Comma 3 3 2 2 2 3" xfId="2558" xr:uid="{8CCE81FC-E9AD-4DC5-8739-788A3E659642}"/>
    <cellStyle name="Comma 3 3 2 2 2 3 2" xfId="7921" xr:uid="{3A013DCF-B17F-4288-ADE7-BA6D57FBE7B5}"/>
    <cellStyle name="Comma 3 3 2 2 2 3 2 2" xfId="18234" xr:uid="{717FE058-A28E-4FA1-BAD5-2713257B2322}"/>
    <cellStyle name="Comma 3 3 2 2 2 3 2 2 2" xfId="26608" xr:uid="{8F2B96FB-597C-4240-B6DA-161D5096C6AE}"/>
    <cellStyle name="Comma 3 3 2 2 2 3 2 3" xfId="23853" xr:uid="{80701E93-2AC1-4F36-9E41-229E5C7BA434}"/>
    <cellStyle name="Comma 3 3 2 2 2 3 3" xfId="13081" xr:uid="{78378AE3-4666-4F91-9F88-F6AB8CD0216E}"/>
    <cellStyle name="Comma 3 3 2 2 2 3 3 2" xfId="25232" xr:uid="{708DAF89-24E9-41F1-B305-2B4172021A6D}"/>
    <cellStyle name="Comma 3 3 2 2 2 3 4" xfId="22403" xr:uid="{A4B21DA9-C98E-4106-94A4-268AD89BD988}"/>
    <cellStyle name="Comma 3 3 2 2 2 4" xfId="5374" xr:uid="{8E9E6F62-4BF6-43E9-98F5-9B3A4FC27ACF}"/>
    <cellStyle name="Comma 3 3 2 2 2 4 2" xfId="10712" xr:uid="{CC72FA05-7827-4010-B6BC-F3F37BC69EEA}"/>
    <cellStyle name="Comma 3 3 2 2 2 4 2 2" xfId="21025" xr:uid="{58252946-44CA-48DA-869A-EB03106EA6DC}"/>
    <cellStyle name="Comma 3 3 2 2 2 4 2 2 2" xfId="27342" xr:uid="{46CD785C-4CF7-48D2-8BF6-0D54364811A3}"/>
    <cellStyle name="Comma 3 3 2 2 2 4 2 3" xfId="24587" xr:uid="{3EB9E6A4-CC4F-4562-A8E5-BEA2ABB4DB64}"/>
    <cellStyle name="Comma 3 3 2 2 2 4 3" xfId="15872" xr:uid="{D73DBE96-09D5-46F6-94E6-96E1A272133C}"/>
    <cellStyle name="Comma 3 3 2 2 2 4 3 2" xfId="25966" xr:uid="{7CBF3C5C-BF56-40C9-A2B3-8BD48A61ECAE}"/>
    <cellStyle name="Comma 3 3 2 2 2 4 4" xfId="23151" xr:uid="{AB272D31-57D5-433E-A680-73C225D9E9F4}"/>
    <cellStyle name="Comma 3 3 2 2 2 5" xfId="6304" xr:uid="{81A2DA46-C5C8-4886-B895-BC72A5355EF3}"/>
    <cellStyle name="Comma 3 3 2 2 2 5 2" xfId="16617" xr:uid="{CB0D639A-0EF4-41A9-BCAF-87A702A54B24}"/>
    <cellStyle name="Comma 3 3 2 2 2 5 2 2" xfId="26165" xr:uid="{71EDDE7D-1CCC-46F9-B69B-BBCC7AA02B13}"/>
    <cellStyle name="Comma 3 3 2 2 2 5 3" xfId="23410" xr:uid="{102B0719-B647-4FAD-8C4E-F18B78488F15}"/>
    <cellStyle name="Comma 3 3 2 2 2 6" xfId="11464" xr:uid="{94CFFE73-FA0D-4A3D-927F-4818C691FED5}"/>
    <cellStyle name="Comma 3 3 2 2 2 6 2" xfId="24789" xr:uid="{618081D6-99B8-4D2E-A613-C6FA840422A0}"/>
    <cellStyle name="Comma 3 3 2 2 2 7" xfId="21803" xr:uid="{BF874B41-55D5-4041-A90C-1D75A1DF0667}"/>
    <cellStyle name="Comma 3 3 2 2 3" xfId="1706" xr:uid="{6D8260D6-72EE-43A8-8810-CA0241A0F4F4}"/>
    <cellStyle name="Comma 3 3 2 2 3 2" xfId="3472" xr:uid="{34926D95-C51D-4B68-9704-B787ACDEBAB4}"/>
    <cellStyle name="Comma 3 3 2 2 3 2 2" xfId="8825" xr:uid="{1D76FF38-49C1-40CC-8741-ACE62F923355}"/>
    <cellStyle name="Comma 3 3 2 2 3 2 2 2" xfId="19138" xr:uid="{3B0FB030-5860-4F82-A50B-08C4DEFD6277}"/>
    <cellStyle name="Comma 3 3 2 2 3 2 2 2 2" xfId="26847" xr:uid="{231C3BCE-25EA-4419-A321-429EB17A5EB7}"/>
    <cellStyle name="Comma 3 3 2 2 3 2 2 3" xfId="24092" xr:uid="{DE9C031E-CA48-4292-8B63-BB65C28FF29B}"/>
    <cellStyle name="Comma 3 3 2 2 3 2 3" xfId="13985" xr:uid="{8105A4D0-100C-494D-82DE-CB1DE8480413}"/>
    <cellStyle name="Comma 3 3 2 2 3 2 3 2" xfId="25471" xr:uid="{4EC73F4C-D292-49D9-AA5B-CD449F78AF92}"/>
    <cellStyle name="Comma 3 3 2 2 3 2 4" xfId="22649" xr:uid="{31F8EA30-AC6C-4160-B8BA-CDC454584D6A}"/>
    <cellStyle name="Comma 3 3 2 2 3 3" xfId="4457" xr:uid="{963F5822-1A12-4496-B730-BF412A6F5287}"/>
    <cellStyle name="Comma 3 3 2 2 3 3 2" xfId="9801" xr:uid="{ABE72088-EF59-4593-BEC7-F580A3549955}"/>
    <cellStyle name="Comma 3 3 2 2 3 3 2 2" xfId="20114" xr:uid="{26138D6F-76AF-42B1-9B17-529E0C3AB235}"/>
    <cellStyle name="Comma 3 3 2 2 3 3 2 2 2" xfId="27109" xr:uid="{0F4DE41F-CB01-4662-BCCA-F96AAAE704B1}"/>
    <cellStyle name="Comma 3 3 2 2 3 3 2 3" xfId="24354" xr:uid="{A5AC6C5B-F891-428D-9AEF-D7DFA402CBB4}"/>
    <cellStyle name="Comma 3 3 2 2 3 3 3" xfId="14961" xr:uid="{AD99F073-CF10-420E-B99B-6E077262945B}"/>
    <cellStyle name="Comma 3 3 2 2 3 3 3 2" xfId="25733" xr:uid="{1EB8B640-6E5F-4CAF-A588-CD0B1FDDF178}"/>
    <cellStyle name="Comma 3 3 2 2 3 3 4" xfId="22916" xr:uid="{80019F2A-9886-4C5A-9677-85707028CE38}"/>
    <cellStyle name="Comma 3 3 2 2 3 4" xfId="7108" xr:uid="{C5758C65-A365-436A-B567-B89930A1552E}"/>
    <cellStyle name="Comma 3 3 2 2 3 4 2" xfId="17421" xr:uid="{7F18E939-3BA4-4476-8A39-AB7A1D09AF17}"/>
    <cellStyle name="Comma 3 3 2 2 3 4 2 2" xfId="26389" xr:uid="{B463D3C2-7B05-4154-AE82-66F1E8D53B34}"/>
    <cellStyle name="Comma 3 3 2 2 3 4 3" xfId="23634" xr:uid="{CCFEF11D-FA85-4255-84D9-394F88B6335B}"/>
    <cellStyle name="Comma 3 3 2 2 3 5" xfId="12268" xr:uid="{BD69D92F-0E43-4236-9946-7B6EC321878F}"/>
    <cellStyle name="Comma 3 3 2 2 3 5 2" xfId="25013" xr:uid="{8040E6BF-CF26-4E08-BB00-3C42690E7916}"/>
    <cellStyle name="Comma 3 3 2 2 3 6" xfId="22183" xr:uid="{DFC52DA6-B84C-4ABB-9AA2-22EF0E40A29B}"/>
    <cellStyle name="Comma 3 3 2 2 4" xfId="2364" xr:uid="{400F83AD-FC54-4C91-93B8-AC89E5D77591}"/>
    <cellStyle name="Comma 3 3 2 2 4 2" xfId="7727" xr:uid="{680462DD-9DC0-420B-93A0-F4E6406AA6EA}"/>
    <cellStyle name="Comma 3 3 2 2 4 2 2" xfId="18040" xr:uid="{E6B59A22-1B97-4078-9539-70EE6500AF33}"/>
    <cellStyle name="Comma 3 3 2 2 4 2 2 2" xfId="26495" xr:uid="{A6C75AA2-B772-466C-B64A-9BB744177BE5}"/>
    <cellStyle name="Comma 3 3 2 2 4 2 3" xfId="23740" xr:uid="{7AE2876E-F0D6-4D7C-A272-BD652C9DDCEF}"/>
    <cellStyle name="Comma 3 3 2 2 4 3" xfId="12887" xr:uid="{C8498103-A66D-476B-8B82-E8B65AB187E3}"/>
    <cellStyle name="Comma 3 3 2 2 4 3 2" xfId="25119" xr:uid="{6B8018FD-23FD-4785-AB57-7E9218F266BD}"/>
    <cellStyle name="Comma 3 3 2 2 4 4" xfId="22290" xr:uid="{E9BAD174-8B11-4828-AF26-CE36029C39E1}"/>
    <cellStyle name="Comma 3 3 2 2 5" xfId="5260" xr:uid="{C96A6486-B3A3-42E0-B03D-EB40AEDFF873}"/>
    <cellStyle name="Comma 3 3 2 2 5 2" xfId="10598" xr:uid="{9B6CF4BF-35E4-4623-A2BF-8155EBC081D1}"/>
    <cellStyle name="Comma 3 3 2 2 5 2 2" xfId="20911" xr:uid="{EEAA0C91-D18E-40B7-95F5-9C6DB7297B12}"/>
    <cellStyle name="Comma 3 3 2 2 5 2 2 2" xfId="27261" xr:uid="{3E6A96DE-43E9-4658-8C29-71B72813CC41}"/>
    <cellStyle name="Comma 3 3 2 2 5 2 3" xfId="24506" xr:uid="{9D7A192F-4C34-4462-955E-75F294678BA1}"/>
    <cellStyle name="Comma 3 3 2 2 5 3" xfId="15758" xr:uid="{837F6DD5-B685-4C5C-B888-B15FC7FAE3D6}"/>
    <cellStyle name="Comma 3 3 2 2 5 3 2" xfId="25885" xr:uid="{146DDDB3-9A7D-4B4C-93B0-0B5EFC6317A8}"/>
    <cellStyle name="Comma 3 3 2 2 5 4" xfId="23070" xr:uid="{548A76AA-585B-4F5C-9195-BA688D1CA709}"/>
    <cellStyle name="Comma 3 3 2 2 6" xfId="6190" xr:uid="{51323F52-5D70-4999-B5C8-8F6522238034}"/>
    <cellStyle name="Comma 3 3 2 2 6 2" xfId="16503" xr:uid="{7016CE44-1CBF-4139-8AF6-073869267C9A}"/>
    <cellStyle name="Comma 3 3 2 2 6 2 2" xfId="26084" xr:uid="{834687C1-7C4D-40B8-9F02-5D526CE59161}"/>
    <cellStyle name="Comma 3 3 2 2 6 3" xfId="23329" xr:uid="{3D753B15-D853-4AC4-8A52-0A8CEECB2AC0}"/>
    <cellStyle name="Comma 3 3 2 2 7" xfId="11350" xr:uid="{4E3A2ED1-DF19-4045-8A40-88BF89C68273}"/>
    <cellStyle name="Comma 3 3 2 2 7 2" xfId="24708" xr:uid="{3B40B0D1-8DA1-47F8-BE26-3107E9A9B7A9}"/>
    <cellStyle name="Comma 3 3 2 2 8" xfId="21696" xr:uid="{C5BD601E-524D-4B13-9CED-9E07EE757DC2}"/>
    <cellStyle name="Comma 3 3 2 3" xfId="694" xr:uid="{C8AE9A28-9743-439D-9BFC-9195AD94EAB3}"/>
    <cellStyle name="Comma 3 3 2 3 2" xfId="695" xr:uid="{DA47D7CF-F4F8-49B5-905B-36B7C0971428}"/>
    <cellStyle name="Comma 3 3 2 3 2 2" xfId="1709" xr:uid="{FB6A8414-DBCF-426A-A380-F77ACD8C5E54}"/>
    <cellStyle name="Comma 3 3 2 3 2 2 2" xfId="3475" xr:uid="{D3732729-10D4-4D27-9807-0B880EF17D41}"/>
    <cellStyle name="Comma 3 3 2 3 2 2 2 2" xfId="8828" xr:uid="{6C28EDA6-483F-4FC8-9183-8FA7FFD1BE1F}"/>
    <cellStyle name="Comma 3 3 2 3 2 2 2 2 2" xfId="19141" xr:uid="{A29C3F80-35B2-455A-915D-B0A5C56B066C}"/>
    <cellStyle name="Comma 3 3 2 3 2 2 2 2 2 2" xfId="26850" xr:uid="{4AF8F915-5323-4AE9-A880-A9C1E69838EA}"/>
    <cellStyle name="Comma 3 3 2 3 2 2 2 2 3" xfId="24095" xr:uid="{D953EABF-4390-4377-BD4F-16B9322116C3}"/>
    <cellStyle name="Comma 3 3 2 3 2 2 2 3" xfId="13988" xr:uid="{6D254F08-0CF9-4A86-AF48-BEEE1D63128E}"/>
    <cellStyle name="Comma 3 3 2 3 2 2 2 3 2" xfId="25474" xr:uid="{F01C45A1-904B-481F-A40A-CD3D664A7B54}"/>
    <cellStyle name="Comma 3 3 2 3 2 2 2 4" xfId="22652" xr:uid="{94E19A08-635E-4B3C-92B3-BBA52698A278}"/>
    <cellStyle name="Comma 3 3 2 3 2 2 3" xfId="4460" xr:uid="{01E5BCC8-ED16-416C-A057-9A58A56E5474}"/>
    <cellStyle name="Comma 3 3 2 3 2 2 3 2" xfId="9804" xr:uid="{11675713-E145-45AF-BDE2-661446A3C04A}"/>
    <cellStyle name="Comma 3 3 2 3 2 2 3 2 2" xfId="20117" xr:uid="{FA055967-0CF4-4D8F-9515-02A6B6F92604}"/>
    <cellStyle name="Comma 3 3 2 3 2 2 3 2 2 2" xfId="27112" xr:uid="{CCCEE0EC-6C1B-4580-9E5E-998BB661D72B}"/>
    <cellStyle name="Comma 3 3 2 3 2 2 3 2 3" xfId="24357" xr:uid="{A0CF0861-6A2E-46A7-BCEE-D72337E68963}"/>
    <cellStyle name="Comma 3 3 2 3 2 2 3 3" xfId="14964" xr:uid="{F0FB247D-55F1-4428-AFF3-BC6580B8524A}"/>
    <cellStyle name="Comma 3 3 2 3 2 2 3 3 2" xfId="25736" xr:uid="{A71C00CE-D0F0-484C-9EDE-ABB2354768A3}"/>
    <cellStyle name="Comma 3 3 2 3 2 2 3 4" xfId="22919" xr:uid="{6EEB8D45-9D76-47D6-816D-112310747256}"/>
    <cellStyle name="Comma 3 3 2 3 2 2 4" xfId="7111" xr:uid="{69E90DA7-4112-4FC6-8F8C-BBB176BECC91}"/>
    <cellStyle name="Comma 3 3 2 3 2 2 4 2" xfId="17424" xr:uid="{5FF41CDD-8FB9-4DF6-A1E2-37B52E4708A0}"/>
    <cellStyle name="Comma 3 3 2 3 2 2 4 2 2" xfId="26392" xr:uid="{080AC3D6-151F-481D-9EC2-153B63AB50FE}"/>
    <cellStyle name="Comma 3 3 2 3 2 2 4 3" xfId="23637" xr:uid="{058637E8-C4B3-4DA8-8358-D220798FA066}"/>
    <cellStyle name="Comma 3 3 2 3 2 2 5" xfId="12271" xr:uid="{32C57C84-5255-4491-AE8E-5959A2FE3B28}"/>
    <cellStyle name="Comma 3 3 2 3 2 2 5 2" xfId="25016" xr:uid="{3A8DE79B-AF0F-417F-95B1-342E81FF47B9}"/>
    <cellStyle name="Comma 3 3 2 3 2 2 6" xfId="22186" xr:uid="{CC92BE12-4BFC-4B19-A625-D42397CB6255}"/>
    <cellStyle name="Comma 3 3 2 3 2 3" xfId="2560" xr:uid="{5B00A58C-F799-4253-A1A1-36D8AF41AFB0}"/>
    <cellStyle name="Comma 3 3 2 3 2 3 2" xfId="7923" xr:uid="{361A19A2-7146-4A2B-9588-7EB4973E3112}"/>
    <cellStyle name="Comma 3 3 2 3 2 3 2 2" xfId="18236" xr:uid="{DFFB2CC9-4B60-429E-AA85-43FBD0646B5E}"/>
    <cellStyle name="Comma 3 3 2 3 2 3 2 2 2" xfId="26610" xr:uid="{568136A1-92E2-41AC-9402-5536FB436FCE}"/>
    <cellStyle name="Comma 3 3 2 3 2 3 2 3" xfId="23855" xr:uid="{41817D1E-424C-42F0-A98D-6303946ABC89}"/>
    <cellStyle name="Comma 3 3 2 3 2 3 3" xfId="13083" xr:uid="{A70E3DAF-FB5F-4F69-9328-B0B7C6BEDA8E}"/>
    <cellStyle name="Comma 3 3 2 3 2 3 3 2" xfId="25234" xr:uid="{5F6E0B87-D1E5-406C-B207-2FEC25748CF6}"/>
    <cellStyle name="Comma 3 3 2 3 2 3 4" xfId="22405" xr:uid="{366DE8E7-7F28-455F-8D7F-929A87418633}"/>
    <cellStyle name="Comma 3 3 2 3 2 4" xfId="5376" xr:uid="{44C6F685-1738-4A9B-8950-31B31FFAE140}"/>
    <cellStyle name="Comma 3 3 2 3 2 4 2" xfId="10714" xr:uid="{86390A74-502A-4203-9A76-7F0C7D04F65C}"/>
    <cellStyle name="Comma 3 3 2 3 2 4 2 2" xfId="21027" xr:uid="{AE15E4EF-F577-4F90-A657-F1A753164A4A}"/>
    <cellStyle name="Comma 3 3 2 3 2 4 2 2 2" xfId="27344" xr:uid="{DA535B79-E8AB-4E28-A223-13CCD8F23E24}"/>
    <cellStyle name="Comma 3 3 2 3 2 4 2 3" xfId="24589" xr:uid="{9F33CE7A-E62B-40C8-B8EB-21247A290973}"/>
    <cellStyle name="Comma 3 3 2 3 2 4 3" xfId="15874" xr:uid="{FE6169C4-E6FF-47BD-9963-419257AB06F7}"/>
    <cellStyle name="Comma 3 3 2 3 2 4 3 2" xfId="25968" xr:uid="{7ED3F889-7883-4D29-A203-A19F87AD3FC1}"/>
    <cellStyle name="Comma 3 3 2 3 2 4 4" xfId="23153" xr:uid="{BA444040-B9A4-45C0-A1E6-5DE49DC92AE8}"/>
    <cellStyle name="Comma 3 3 2 3 2 5" xfId="6306" xr:uid="{9710982A-0033-47DC-952F-D728C133819E}"/>
    <cellStyle name="Comma 3 3 2 3 2 5 2" xfId="16619" xr:uid="{6C8B3D5E-74B8-4AEE-81EB-EED00BFA4025}"/>
    <cellStyle name="Comma 3 3 2 3 2 5 2 2" xfId="26167" xr:uid="{120BB545-8778-4EED-B4FE-4E76FAC988CA}"/>
    <cellStyle name="Comma 3 3 2 3 2 5 3" xfId="23412" xr:uid="{CA307331-D194-4F70-BC69-157877A8BA22}"/>
    <cellStyle name="Comma 3 3 2 3 2 6" xfId="11466" xr:uid="{1CCA90E8-4A4C-439B-9AF6-7CF858ED1FED}"/>
    <cellStyle name="Comma 3 3 2 3 2 6 2" xfId="24791" xr:uid="{B971F7E2-AC5D-4CB3-B8DC-C98A9E778E44}"/>
    <cellStyle name="Comma 3 3 2 3 2 7" xfId="21805" xr:uid="{C9AFFD0F-1914-49B0-9345-93A8A9F74CCB}"/>
    <cellStyle name="Comma 3 3 2 3 3" xfId="1708" xr:uid="{20ECD980-98EE-42BC-8FEB-B535DAB578BF}"/>
    <cellStyle name="Comma 3 3 2 3 3 2" xfId="3474" xr:uid="{77869F13-BE4E-4B29-9B15-E48F49D04C5E}"/>
    <cellStyle name="Comma 3 3 2 3 3 2 2" xfId="8827" xr:uid="{21E91228-A0D6-4CF6-856E-1448267DF6E5}"/>
    <cellStyle name="Comma 3 3 2 3 3 2 2 2" xfId="19140" xr:uid="{3660EF48-5DE8-4095-92BA-E173232C878C}"/>
    <cellStyle name="Comma 3 3 2 3 3 2 2 2 2" xfId="26849" xr:uid="{CEB609CB-FF7B-4942-AB1C-8D7F6F887B21}"/>
    <cellStyle name="Comma 3 3 2 3 3 2 2 3" xfId="24094" xr:uid="{6975BD6D-1517-4BA1-A865-65F0C332ACD5}"/>
    <cellStyle name="Comma 3 3 2 3 3 2 3" xfId="13987" xr:uid="{C23F383A-CC81-4AB7-999E-B73D4D4E6677}"/>
    <cellStyle name="Comma 3 3 2 3 3 2 3 2" xfId="25473" xr:uid="{E4B5253B-CF79-44AC-84A9-2359D341B461}"/>
    <cellStyle name="Comma 3 3 2 3 3 2 4" xfId="22651" xr:uid="{5E676A21-E8F2-4D45-A2B1-64DBD79CEAA6}"/>
    <cellStyle name="Comma 3 3 2 3 3 3" xfId="4459" xr:uid="{27859E61-ED8E-4719-B396-D4E7756E8A97}"/>
    <cellStyle name="Comma 3 3 2 3 3 3 2" xfId="9803" xr:uid="{6780F656-17CD-494A-9C20-905B37159F2F}"/>
    <cellStyle name="Comma 3 3 2 3 3 3 2 2" xfId="20116" xr:uid="{6C68889A-CDDE-4B99-8E51-5E660984FE6C}"/>
    <cellStyle name="Comma 3 3 2 3 3 3 2 2 2" xfId="27111" xr:uid="{38631094-13B9-4397-BA87-FB1D512E1E32}"/>
    <cellStyle name="Comma 3 3 2 3 3 3 2 3" xfId="24356" xr:uid="{B094C38C-4F13-4654-AB60-00F12642B0ED}"/>
    <cellStyle name="Comma 3 3 2 3 3 3 3" xfId="14963" xr:uid="{F0B3E650-C591-4669-8223-CBF2AF2A8C09}"/>
    <cellStyle name="Comma 3 3 2 3 3 3 3 2" xfId="25735" xr:uid="{8064073D-357A-4DDF-999E-B3236292AE42}"/>
    <cellStyle name="Comma 3 3 2 3 3 3 4" xfId="22918" xr:uid="{412483CB-92F8-4229-A328-A6CEEE2BA966}"/>
    <cellStyle name="Comma 3 3 2 3 3 4" xfId="7110" xr:uid="{D161B9B0-FA9C-46D5-9845-3FE8F69F258A}"/>
    <cellStyle name="Comma 3 3 2 3 3 4 2" xfId="17423" xr:uid="{3B88180D-69FF-4DBD-BCB7-B664471F6508}"/>
    <cellStyle name="Comma 3 3 2 3 3 4 2 2" xfId="26391" xr:uid="{F92B88DD-05C8-4C1B-A2C8-039FAA35C2AB}"/>
    <cellStyle name="Comma 3 3 2 3 3 4 3" xfId="23636" xr:uid="{93B04064-59CC-4521-99A1-F269886ACEFC}"/>
    <cellStyle name="Comma 3 3 2 3 3 5" xfId="12270" xr:uid="{D2621B40-BE22-411B-A0D7-95AA95353D04}"/>
    <cellStyle name="Comma 3 3 2 3 3 5 2" xfId="25015" xr:uid="{949B1557-8A6B-45E4-AFA2-F1BD8B5C9FA3}"/>
    <cellStyle name="Comma 3 3 2 3 3 6" xfId="22185" xr:uid="{5FC77C4E-9C82-46B7-B440-BD30E7CB032F}"/>
    <cellStyle name="Comma 3 3 2 3 4" xfId="2559" xr:uid="{68911C85-FBDE-4A2D-919A-9941538FB0A5}"/>
    <cellStyle name="Comma 3 3 2 3 4 2" xfId="7922" xr:uid="{DAF8D1A1-DB49-495D-933F-8427491C45F9}"/>
    <cellStyle name="Comma 3 3 2 3 4 2 2" xfId="18235" xr:uid="{21E79510-410C-43C7-92DE-8A55106289AB}"/>
    <cellStyle name="Comma 3 3 2 3 4 2 2 2" xfId="26609" xr:uid="{A30B16A8-EE14-4740-9227-A201A7F8E32A}"/>
    <cellStyle name="Comma 3 3 2 3 4 2 3" xfId="23854" xr:uid="{E9A1F82D-0933-476B-8673-266F83F5370A}"/>
    <cellStyle name="Comma 3 3 2 3 4 3" xfId="13082" xr:uid="{519D939C-13FF-44BA-AA8D-B65714B8E3F1}"/>
    <cellStyle name="Comma 3 3 2 3 4 3 2" xfId="25233" xr:uid="{B00C261A-6436-46B3-92E5-B33127DBAFDB}"/>
    <cellStyle name="Comma 3 3 2 3 4 4" xfId="22404" xr:uid="{CE73D9CD-99E5-4B17-92DB-A5F8F2FE8876}"/>
    <cellStyle name="Comma 3 3 2 3 5" xfId="5375" xr:uid="{8BB92AB6-5D14-4C26-A3EE-CDA5481AA1F4}"/>
    <cellStyle name="Comma 3 3 2 3 5 2" xfId="10713" xr:uid="{69226A53-4A39-4425-8F1E-8030C77B631C}"/>
    <cellStyle name="Comma 3 3 2 3 5 2 2" xfId="21026" xr:uid="{F9FBAD28-1A7A-4722-9C8A-0E0721EA2E14}"/>
    <cellStyle name="Comma 3 3 2 3 5 2 2 2" xfId="27343" xr:uid="{E8A8106C-E7D4-4D36-80D2-63A579A419D5}"/>
    <cellStyle name="Comma 3 3 2 3 5 2 3" xfId="24588" xr:uid="{1ED6D848-43D1-445F-AE1D-1B221809C5CB}"/>
    <cellStyle name="Comma 3 3 2 3 5 3" xfId="15873" xr:uid="{E7D4E48A-D875-440A-8CF3-63F4C3C8DCB7}"/>
    <cellStyle name="Comma 3 3 2 3 5 3 2" xfId="25967" xr:uid="{0D168257-10D3-43EB-B988-3F2AA108D45B}"/>
    <cellStyle name="Comma 3 3 2 3 5 4" xfId="23152" xr:uid="{B141A489-30FE-4FF1-B83B-4271777150CB}"/>
    <cellStyle name="Comma 3 3 2 3 6" xfId="6305" xr:uid="{06C504A2-D525-45BD-BCC7-BB2234C8DD82}"/>
    <cellStyle name="Comma 3 3 2 3 6 2" xfId="16618" xr:uid="{C9BB6A94-A8B3-49B8-B073-81F88EBC2FBD}"/>
    <cellStyle name="Comma 3 3 2 3 6 2 2" xfId="26166" xr:uid="{A950CFD2-339C-4297-801B-D5153910FA79}"/>
    <cellStyle name="Comma 3 3 2 3 6 3" xfId="23411" xr:uid="{6CA7ADD2-C4EF-4B77-8C4E-1ED332928FED}"/>
    <cellStyle name="Comma 3 3 2 3 7" xfId="11465" xr:uid="{500DDF41-6D77-4DE0-8D1C-FBE76A116B22}"/>
    <cellStyle name="Comma 3 3 2 3 7 2" xfId="24790" xr:uid="{638125DC-A5E9-457B-BFE3-8B4F09AF8E7B}"/>
    <cellStyle name="Comma 3 3 2 3 8" xfId="21804" xr:uid="{CA47E3EB-AE15-4873-A663-33D04C92AD09}"/>
    <cellStyle name="Comma 3 3 2 4" xfId="696" xr:uid="{F412D5C6-66D8-47BC-A683-1C2844DC8FB9}"/>
    <cellStyle name="Comma 3 3 2 4 2" xfId="1710" xr:uid="{35E3FFE8-20AA-46E7-86A7-E7DB75E2A44F}"/>
    <cellStyle name="Comma 3 3 2 4 2 2" xfId="3476" xr:uid="{F7902128-A34D-4511-9DEE-9E4BBE4683DD}"/>
    <cellStyle name="Comma 3 3 2 4 2 2 2" xfId="8829" xr:uid="{F1EF3271-C1BF-4DD4-B6EC-57CDF493329A}"/>
    <cellStyle name="Comma 3 3 2 4 2 2 2 2" xfId="19142" xr:uid="{5321D1BC-DF18-4474-B376-7FD762DD553C}"/>
    <cellStyle name="Comma 3 3 2 4 2 2 2 2 2" xfId="26851" xr:uid="{610AA768-0514-4BDA-BD4F-5E6E10D94C82}"/>
    <cellStyle name="Comma 3 3 2 4 2 2 2 3" xfId="24096" xr:uid="{A1E5D73C-810D-4D25-A5C3-141B22B7FFE2}"/>
    <cellStyle name="Comma 3 3 2 4 2 2 3" xfId="13989" xr:uid="{30CF3B70-A7DE-4506-AC8D-C6F48D2DC58F}"/>
    <cellStyle name="Comma 3 3 2 4 2 2 3 2" xfId="25475" xr:uid="{B0A9A6D9-ED22-4CB5-A688-4D3AEC53DAFB}"/>
    <cellStyle name="Comma 3 3 2 4 2 2 4" xfId="22653" xr:uid="{8BE86C4C-8D2C-4F2F-9883-545A2D7C1822}"/>
    <cellStyle name="Comma 3 3 2 4 2 3" xfId="4461" xr:uid="{9050761C-DAB2-48A4-974B-693BC15A9508}"/>
    <cellStyle name="Comma 3 3 2 4 2 3 2" xfId="9805" xr:uid="{3C9F88FC-D294-4CD0-85EB-443DF6F4C2D9}"/>
    <cellStyle name="Comma 3 3 2 4 2 3 2 2" xfId="20118" xr:uid="{45E344C9-07A4-4D6C-8278-43E18B88C0AF}"/>
    <cellStyle name="Comma 3 3 2 4 2 3 2 2 2" xfId="27113" xr:uid="{447FE409-A0C6-4930-B7D2-163418324FB6}"/>
    <cellStyle name="Comma 3 3 2 4 2 3 2 3" xfId="24358" xr:uid="{D2F9B029-3695-4559-9313-153FF34E74E3}"/>
    <cellStyle name="Comma 3 3 2 4 2 3 3" xfId="14965" xr:uid="{3E095080-8CA1-4242-8F57-BC9510F14793}"/>
    <cellStyle name="Comma 3 3 2 4 2 3 3 2" xfId="25737" xr:uid="{C0CC3EE3-07B4-4A2B-BB68-41597F3F9531}"/>
    <cellStyle name="Comma 3 3 2 4 2 3 4" xfId="22920" xr:uid="{0BCB8D7F-1A60-4C06-89DE-38774D9B41B8}"/>
    <cellStyle name="Comma 3 3 2 4 2 4" xfId="7112" xr:uid="{6B55685D-F467-4CBD-83B5-89255B17F79A}"/>
    <cellStyle name="Comma 3 3 2 4 2 4 2" xfId="17425" xr:uid="{DEBED99E-D6F6-4980-8DE3-1716CE884A8A}"/>
    <cellStyle name="Comma 3 3 2 4 2 4 2 2" xfId="26393" xr:uid="{1B7E9D33-E643-4222-AF21-F6EE578FBDD2}"/>
    <cellStyle name="Comma 3 3 2 4 2 4 3" xfId="23638" xr:uid="{3831105B-0935-4562-887E-FB9031065AFF}"/>
    <cellStyle name="Comma 3 3 2 4 2 5" xfId="12272" xr:uid="{D6F14184-2F1E-4F77-85AF-AABCD8C5733C}"/>
    <cellStyle name="Comma 3 3 2 4 2 5 2" xfId="25017" xr:uid="{5DA1EDC3-8DBB-441E-AA67-DD7F713AA203}"/>
    <cellStyle name="Comma 3 3 2 4 2 6" xfId="22187" xr:uid="{5B94B001-731D-4C5F-9248-141C60345EB6}"/>
    <cellStyle name="Comma 3 3 2 4 3" xfId="2561" xr:uid="{91C36870-A81C-4972-9700-F0BBA59A877E}"/>
    <cellStyle name="Comma 3 3 2 4 3 2" xfId="7924" xr:uid="{5AEA5CF9-3495-4B96-B327-3E7F46124477}"/>
    <cellStyle name="Comma 3 3 2 4 3 2 2" xfId="18237" xr:uid="{1579E92A-5BCD-4891-AB6C-ACD193BB6771}"/>
    <cellStyle name="Comma 3 3 2 4 3 2 2 2" xfId="26611" xr:uid="{7D1167CE-02F7-4363-8F97-A90FC8B8B980}"/>
    <cellStyle name="Comma 3 3 2 4 3 2 3" xfId="23856" xr:uid="{A1816D07-77A5-4887-985A-596FE56A9901}"/>
    <cellStyle name="Comma 3 3 2 4 3 3" xfId="13084" xr:uid="{DA3ACC99-9E49-4DA3-BD95-9039CC135126}"/>
    <cellStyle name="Comma 3 3 2 4 3 3 2" xfId="25235" xr:uid="{4E64E443-8122-4203-9B80-F645E12D432A}"/>
    <cellStyle name="Comma 3 3 2 4 3 4" xfId="22406" xr:uid="{4308BAC4-A6FA-4AEA-B0A4-5CF2042ECCFD}"/>
    <cellStyle name="Comma 3 3 2 4 4" xfId="5377" xr:uid="{EB17154C-A9C6-41C8-AC30-7740B2434FD2}"/>
    <cellStyle name="Comma 3 3 2 4 4 2" xfId="10715" xr:uid="{9B445DF8-F927-4CFA-9E45-A6C780C41915}"/>
    <cellStyle name="Comma 3 3 2 4 4 2 2" xfId="21028" xr:uid="{5EBB2943-6E00-47B9-A8B5-1EF2746717AA}"/>
    <cellStyle name="Comma 3 3 2 4 4 2 2 2" xfId="27345" xr:uid="{63B957FA-2092-4635-85E1-1169134ED40B}"/>
    <cellStyle name="Comma 3 3 2 4 4 2 3" xfId="24590" xr:uid="{69A1C03D-178B-4C0B-9A8B-E5890E1347C0}"/>
    <cellStyle name="Comma 3 3 2 4 4 3" xfId="15875" xr:uid="{B4923B99-B90A-4822-BB73-98C84DF70649}"/>
    <cellStyle name="Comma 3 3 2 4 4 3 2" xfId="25969" xr:uid="{FB0DDBDD-8F2A-44CE-84D4-420AD500F66E}"/>
    <cellStyle name="Comma 3 3 2 4 4 4" xfId="23154" xr:uid="{E1AE50CA-9F45-4C4D-912B-7A057D852DDD}"/>
    <cellStyle name="Comma 3 3 2 4 5" xfId="6307" xr:uid="{477042EC-D16C-424A-BA40-AAC895EF7B0D}"/>
    <cellStyle name="Comma 3 3 2 4 5 2" xfId="16620" xr:uid="{DAADC9D6-378C-4963-A0E2-D0755F82198F}"/>
    <cellStyle name="Comma 3 3 2 4 5 2 2" xfId="26168" xr:uid="{1A851FA1-8E62-46EA-B137-192733CF7800}"/>
    <cellStyle name="Comma 3 3 2 4 5 3" xfId="23413" xr:uid="{35C04E94-22FC-41E1-9083-CC45D8E4EC12}"/>
    <cellStyle name="Comma 3 3 2 4 6" xfId="11467" xr:uid="{172BF8C7-1649-4F55-909A-0D302981909D}"/>
    <cellStyle name="Comma 3 3 2 4 6 2" xfId="24792" xr:uid="{45C03218-2713-42D4-8E0D-CEA8090DB208}"/>
    <cellStyle name="Comma 3 3 2 4 7" xfId="21806" xr:uid="{2573FA31-F918-471F-B2B0-FBEF36800DF4}"/>
    <cellStyle name="Comma 3 3 2 5" xfId="1389" xr:uid="{56917AC6-DD2A-41C0-AC7B-7605F9EF12A6}"/>
    <cellStyle name="Comma 3 3 2 5 2" xfId="2252" xr:uid="{A6C06094-A34D-4B68-A348-A9844C6D84CB}"/>
    <cellStyle name="Comma 3 3 2 5 2 2" xfId="4015" xr:uid="{230D59C0-7F7A-4B06-8DB5-5055691F7816}"/>
    <cellStyle name="Comma 3 3 2 5 2 2 2" xfId="9368" xr:uid="{42DCB260-0576-4A54-B2C2-0D399A0D3A9F}"/>
    <cellStyle name="Comma 3 3 2 5 2 2 2 2" xfId="19681" xr:uid="{32AA7611-9A99-4FDD-A73D-0699BE34B902}"/>
    <cellStyle name="Comma 3 3 2 5 2 2 2 2 2" xfId="26927" xr:uid="{778F06F8-2057-47CA-9764-5F717A25FED9}"/>
    <cellStyle name="Comma 3 3 2 5 2 2 2 3" xfId="24172" xr:uid="{C14D5472-8190-4CBB-8923-E18742CED685}"/>
    <cellStyle name="Comma 3 3 2 5 2 2 3" xfId="14528" xr:uid="{64C747B4-BEF9-4DB8-BA1E-EEC03AE1EDD0}"/>
    <cellStyle name="Comma 3 3 2 5 2 2 3 2" xfId="25551" xr:uid="{4062216F-DE2A-44D1-B260-C51FDD6DE0FE}"/>
    <cellStyle name="Comma 3 3 2 5 2 2 4" xfId="22729" xr:uid="{57E60AF1-E02C-439D-9787-61CC143F23C4}"/>
    <cellStyle name="Comma 3 3 2 5 2 3" xfId="5000" xr:uid="{98C8673D-E064-482E-AC0D-B4C9BC6061EA}"/>
    <cellStyle name="Comma 3 3 2 5 2 3 2" xfId="10344" xr:uid="{97B7DC8D-B07E-4CCC-8E2D-7FF63873D3D2}"/>
    <cellStyle name="Comma 3 3 2 5 2 3 2 2" xfId="20657" xr:uid="{AE7B04F0-72A4-4A9C-BC61-0CA765C427ED}"/>
    <cellStyle name="Comma 3 3 2 5 2 3 2 2 2" xfId="27189" xr:uid="{E3C025C1-F2CA-4A72-B1A2-F7EAA140C63A}"/>
    <cellStyle name="Comma 3 3 2 5 2 3 2 3" xfId="24434" xr:uid="{CBBB0614-5919-490A-B1E5-DD801203DFA7}"/>
    <cellStyle name="Comma 3 3 2 5 2 3 3" xfId="15504" xr:uid="{EB53D98B-BF6D-4511-8CD8-6C0E77169520}"/>
    <cellStyle name="Comma 3 3 2 5 2 3 3 2" xfId="25813" xr:uid="{C7C837F1-A310-4890-9C88-792116B02064}"/>
    <cellStyle name="Comma 3 3 2 5 2 3 4" xfId="22996" xr:uid="{73C7571B-C4C4-438E-A7CE-17424945C89D}"/>
    <cellStyle name="Comma 3 3 2 5 2 4" xfId="7651" xr:uid="{008590C2-5740-44EA-8EDA-6C91410AFDD4}"/>
    <cellStyle name="Comma 3 3 2 5 2 4 2" xfId="17964" xr:uid="{4A243BD2-AEA3-420F-B78F-1C2B986B675F}"/>
    <cellStyle name="Comma 3 3 2 5 2 4 2 2" xfId="26469" xr:uid="{74136A40-1EAF-4AA7-A90D-0B328623F0FD}"/>
    <cellStyle name="Comma 3 3 2 5 2 4 3" xfId="23714" xr:uid="{5F209D1E-CFF8-48FA-954F-5BDE56C98B18}"/>
    <cellStyle name="Comma 3 3 2 5 2 5" xfId="12811" xr:uid="{0F276CFC-FF76-468C-8F1E-36D7D97821A0}"/>
    <cellStyle name="Comma 3 3 2 5 2 5 2" xfId="25093" xr:uid="{6C67CDF0-DB25-4756-ADF9-BF3A4C318019}"/>
    <cellStyle name="Comma 3 3 2 5 2 6" xfId="22263" xr:uid="{709C3E4D-E7A1-48A2-843A-E06389B217FF}"/>
    <cellStyle name="Comma 3 3 2 5 3" xfId="3180" xr:uid="{991411A2-561B-4E14-B251-68B8376E520B}"/>
    <cellStyle name="Comma 3 3 2 5 3 2" xfId="8533" xr:uid="{E2D7508C-3636-4EF4-8DCC-0B19B474E308}"/>
    <cellStyle name="Comma 3 3 2 5 3 2 2" xfId="18846" xr:uid="{49889079-3D3D-4ADD-9371-800C367E8E3A}"/>
    <cellStyle name="Comma 3 3 2 5 3 2 2 2" xfId="26709" xr:uid="{614A82BF-ED03-40CF-8D63-438A9DB5DAD5}"/>
    <cellStyle name="Comma 3 3 2 5 3 2 3" xfId="23954" xr:uid="{C7FC809A-4852-4CB9-BAAD-2FA92FDA8507}"/>
    <cellStyle name="Comma 3 3 2 5 3 3" xfId="13693" xr:uid="{56B8050B-3941-4DC5-973B-60CDA78A8149}"/>
    <cellStyle name="Comma 3 3 2 5 3 3 2" xfId="25333" xr:uid="{CDC28EA7-7759-4B9F-B208-149CFFA9DD61}"/>
    <cellStyle name="Comma 3 3 2 5 3 4" xfId="22511" xr:uid="{AA082288-031A-4E5F-9D60-1E3370F7ECE4}"/>
    <cellStyle name="Comma 3 3 2 5 4" xfId="4165" xr:uid="{C2A86E26-E989-4BE4-B047-9DA0B86BF541}"/>
    <cellStyle name="Comma 3 3 2 5 4 2" xfId="9509" xr:uid="{6AF7092C-B67E-4C2D-BC77-36F9D3A3EEFD}"/>
    <cellStyle name="Comma 3 3 2 5 4 2 2" xfId="19822" xr:uid="{316FE1EF-63FB-489B-A42D-09CE84D59B03}"/>
    <cellStyle name="Comma 3 3 2 5 4 2 2 2" xfId="26971" xr:uid="{20A3019C-7314-4736-ACC8-91902E52313B}"/>
    <cellStyle name="Comma 3 3 2 5 4 2 3" xfId="24216" xr:uid="{11123E80-2702-410C-94FF-6BF2693A0477}"/>
    <cellStyle name="Comma 3 3 2 5 4 3" xfId="14669" xr:uid="{73F4A754-E8EA-4D8F-B917-CB268B2659AC}"/>
    <cellStyle name="Comma 3 3 2 5 4 3 2" xfId="25595" xr:uid="{9F33BDFE-8EC1-441B-BE87-360693266C0B}"/>
    <cellStyle name="Comma 3 3 2 5 4 4" xfId="22778" xr:uid="{3D72F590-2B24-40F0-8F5D-D911EA1F3142}"/>
    <cellStyle name="Comma 3 3 2 5 5" xfId="6816" xr:uid="{1E4B4750-D307-4D1C-8A41-3A2382ED76BF}"/>
    <cellStyle name="Comma 3 3 2 5 5 2" xfId="17129" xr:uid="{C1F8D69B-0E8A-41B5-B0ED-1D02E0380499}"/>
    <cellStyle name="Comma 3 3 2 5 5 2 2" xfId="26251" xr:uid="{68293500-8DD5-47F0-AE65-885FC0881382}"/>
    <cellStyle name="Comma 3 3 2 5 5 3" xfId="23496" xr:uid="{A88B4A84-AAD5-45EF-AD09-41E6A31D184B}"/>
    <cellStyle name="Comma 3 3 2 5 6" xfId="11976" xr:uid="{9D7B26D5-1378-4187-872D-44551B650660}"/>
    <cellStyle name="Comma 3 3 2 5 6 2" xfId="24875" xr:uid="{A055D7FE-106D-4778-99F0-156E9DA09B5E}"/>
    <cellStyle name="Comma 3 3 2 5 7" xfId="22025" xr:uid="{17346D4F-9951-43DE-A0EB-135C442314BE}"/>
    <cellStyle name="Comma 3 3 2 6" xfId="1576" xr:uid="{E3B191FD-E608-462A-B982-7D2B082D01A1}"/>
    <cellStyle name="Comma 3 3 2 6 2" xfId="3342" xr:uid="{562E2B01-E741-468D-A30C-C47ABB0B9E92}"/>
    <cellStyle name="Comma 3 3 2 6 2 2" xfId="8695" xr:uid="{CE4E4BE1-8C25-44BE-BBBB-2B7F1783CCD4}"/>
    <cellStyle name="Comma 3 3 2 6 2 2 2" xfId="19008" xr:uid="{2060A07A-9B78-4E5E-84C3-0EBF4635F4F7}"/>
    <cellStyle name="Comma 3 3 2 6 2 2 2 2" xfId="26751" xr:uid="{39E5444E-1350-44E8-AF1F-47FBE803734E}"/>
    <cellStyle name="Comma 3 3 2 6 2 2 3" xfId="23996" xr:uid="{2C39C7A8-5C1A-45C6-920C-EF729644B16F}"/>
    <cellStyle name="Comma 3 3 2 6 2 3" xfId="13855" xr:uid="{29D56F05-7B46-4015-A5E2-8DBC316FC591}"/>
    <cellStyle name="Comma 3 3 2 6 2 3 2" xfId="25375" xr:uid="{C3C4FD99-421B-48D4-83C7-D2E245061B28}"/>
    <cellStyle name="Comma 3 3 2 6 2 4" xfId="22553" xr:uid="{CB6E528A-6A0D-44FD-AFC1-5AB0CF0FBC85}"/>
    <cellStyle name="Comma 3 3 2 6 3" xfId="4327" xr:uid="{55DD3248-CF1F-49EC-8E90-4247B3661BDF}"/>
    <cellStyle name="Comma 3 3 2 6 3 2" xfId="9671" xr:uid="{F5B2CC39-AF32-4C54-BB7D-18C6D99B7D4B}"/>
    <cellStyle name="Comma 3 3 2 6 3 2 2" xfId="19984" xr:uid="{9E5BDCA1-7DA1-46B3-9A91-0E8F7F55E7D6}"/>
    <cellStyle name="Comma 3 3 2 6 3 2 2 2" xfId="27013" xr:uid="{012196DE-06F4-43F6-BBBA-9847BB7138D2}"/>
    <cellStyle name="Comma 3 3 2 6 3 2 3" xfId="24258" xr:uid="{AB2A976D-44F2-409C-BA94-D77C69FE4A31}"/>
    <cellStyle name="Comma 3 3 2 6 3 3" xfId="14831" xr:uid="{F78E4EBA-6222-4758-BCDB-4521CAC067CB}"/>
    <cellStyle name="Comma 3 3 2 6 3 3 2" xfId="25637" xr:uid="{58AEFE66-E6BF-40B7-978A-54DA9D798EE7}"/>
    <cellStyle name="Comma 3 3 2 6 3 4" xfId="22820" xr:uid="{886E5607-4395-4D33-AA34-A5B047F326A9}"/>
    <cellStyle name="Comma 3 3 2 6 4" xfId="6978" xr:uid="{69D4783F-47BC-4F4F-A6F5-6BA2DF9481BC}"/>
    <cellStyle name="Comma 3 3 2 6 4 2" xfId="17291" xr:uid="{B4998627-B8CA-4265-9689-33E87FD369BD}"/>
    <cellStyle name="Comma 3 3 2 6 4 2 2" xfId="26293" xr:uid="{354D9D1B-117F-4D80-9330-6A31A2FF9827}"/>
    <cellStyle name="Comma 3 3 2 6 4 3" xfId="23538" xr:uid="{B1E4F011-D7CB-42DF-9C16-0A623B797187}"/>
    <cellStyle name="Comma 3 3 2 6 5" xfId="12138" xr:uid="{9CEB7B20-D075-423E-B84F-92A0BC6D556A}"/>
    <cellStyle name="Comma 3 3 2 6 5 2" xfId="24917" xr:uid="{DC249967-862F-45C7-B2D3-0CAAB31BE077}"/>
    <cellStyle name="Comma 3 3 2 6 6" xfId="22087" xr:uid="{811AA2B4-ABCB-41EC-96DD-64D7824B8B73}"/>
    <cellStyle name="Comma 3 3 2 7" xfId="2514" xr:uid="{4680B101-2EB7-43CD-B152-56FB5BEBC34A}"/>
    <cellStyle name="Comma 3 3 2 7 2" xfId="7877" xr:uid="{D6A136AD-49FD-481C-B15A-0B2E51B722F7}"/>
    <cellStyle name="Comma 3 3 2 7 2 2" xfId="18190" xr:uid="{F05CCE38-46F4-4AB6-9343-3EA510AE03D8}"/>
    <cellStyle name="Comma 3 3 2 7 2 2 2" xfId="26597" xr:uid="{BB962407-F695-46B2-ABB9-509DCADC444E}"/>
    <cellStyle name="Comma 3 3 2 7 2 3" xfId="23842" xr:uid="{FB78B775-DB81-4925-B1D5-C424DE54E377}"/>
    <cellStyle name="Comma 3 3 2 7 3" xfId="13037" xr:uid="{5058AA4A-29C4-4C35-8A32-25A3A58B0103}"/>
    <cellStyle name="Comma 3 3 2 7 3 2" xfId="25221" xr:uid="{D999C364-AC3D-4894-B32C-410F21452FA2}"/>
    <cellStyle name="Comma 3 3 2 7 4" xfId="22392" xr:uid="{3D6B5DA2-5F7B-4FD7-AF5F-8E7FDC4371CC}"/>
    <cellStyle name="Comma 3 3 2 8" xfId="5145" xr:uid="{459623E3-8186-4064-AADE-1F4A0B5653DF}"/>
    <cellStyle name="Comma 3 3 2 8 2" xfId="10483" xr:uid="{FD3DD0B1-9BB3-4125-BB7B-FF984A15B6F9}"/>
    <cellStyle name="Comma 3 3 2 8 2 2" xfId="20796" xr:uid="{96E844A4-725E-46D8-A7B5-5C8F97DB2DE7}"/>
    <cellStyle name="Comma 3 3 2 8 2 2 2" xfId="27231" xr:uid="{786E26F9-FCD0-41A0-A1E1-5C340B147217}"/>
    <cellStyle name="Comma 3 3 2 8 2 3" xfId="24476" xr:uid="{0A4C79B5-8BC4-45E1-A9F6-4AF84A7B1BD8}"/>
    <cellStyle name="Comma 3 3 2 8 3" xfId="15643" xr:uid="{6DCC187A-F6E7-40D4-8457-570BE3A60E2F}"/>
    <cellStyle name="Comma 3 3 2 8 3 2" xfId="25855" xr:uid="{F9DF45EA-528F-4C72-879B-7C721548FA74}"/>
    <cellStyle name="Comma 3 3 2 8 4" xfId="23040" xr:uid="{35700D34-95F4-44CE-A152-A85FCE6D0F57}"/>
    <cellStyle name="Comma 3 3 2 9" xfId="6074" xr:uid="{5E872AC4-E691-485B-9336-A8CDD8C314EB}"/>
    <cellStyle name="Comma 3 3 2 9 2" xfId="16387" xr:uid="{B09F47F7-BCAB-4C9D-9716-17A3F04F6994}"/>
    <cellStyle name="Comma 3 3 2 9 2 2" xfId="26053" xr:uid="{7748173C-C301-4B1C-B2F8-EC7A239D608D}"/>
    <cellStyle name="Comma 3 3 2 9 3" xfId="23298" xr:uid="{90744913-D569-4039-97C8-56FD5B3ED3B5}"/>
    <cellStyle name="Comma 3 3 3" xfId="500" xr:uid="{D81CE837-CB9F-4158-8996-B3173EB9B996}"/>
    <cellStyle name="Comma 3 3 3 2" xfId="697" xr:uid="{01F3141C-EA04-4AF7-8A2A-9EF521D0ADAC}"/>
    <cellStyle name="Comma 3 3 3 2 2" xfId="1712" xr:uid="{78EB2FBF-DCF4-4AC0-99BF-03CFB6ED9BE6}"/>
    <cellStyle name="Comma 3 3 3 2 2 2" xfId="3478" xr:uid="{1A4C847F-E02A-49C9-8155-4C53FFCE4B87}"/>
    <cellStyle name="Comma 3 3 3 2 2 2 2" xfId="8831" xr:uid="{ED502748-8EBC-464E-96E0-E6D9351F7CD3}"/>
    <cellStyle name="Comma 3 3 3 2 2 2 2 2" xfId="19144" xr:uid="{881D42B4-5B47-40DA-95FF-AD54564A9786}"/>
    <cellStyle name="Comma 3 3 3 2 2 2 2 2 2" xfId="26853" xr:uid="{57058B01-A80C-4007-9A84-44934A3F85D2}"/>
    <cellStyle name="Comma 3 3 3 2 2 2 2 3" xfId="24098" xr:uid="{3A81C4D4-D80F-4DD5-B1B0-A540B020B837}"/>
    <cellStyle name="Comma 3 3 3 2 2 2 3" xfId="13991" xr:uid="{42E83FA7-2B14-402E-833B-49F608DED6AB}"/>
    <cellStyle name="Comma 3 3 3 2 2 2 3 2" xfId="25477" xr:uid="{73EDB3F1-2023-4D25-A6E2-EDAB896736DA}"/>
    <cellStyle name="Comma 3 3 3 2 2 2 4" xfId="22655" xr:uid="{06AD166B-B7EA-4892-9A82-6FD1AE4CF554}"/>
    <cellStyle name="Comma 3 3 3 2 2 3" xfId="4463" xr:uid="{6B435B55-C584-4B1A-9AFF-5A8506E21B5C}"/>
    <cellStyle name="Comma 3 3 3 2 2 3 2" xfId="9807" xr:uid="{6ED7A302-5BF1-4FE7-B25A-9C0684ABB5F9}"/>
    <cellStyle name="Comma 3 3 3 2 2 3 2 2" xfId="20120" xr:uid="{52099997-2477-41AE-8E68-4E67D644B509}"/>
    <cellStyle name="Comma 3 3 3 2 2 3 2 2 2" xfId="27115" xr:uid="{F7C35768-EB05-499E-B33D-B0F63D9101EF}"/>
    <cellStyle name="Comma 3 3 3 2 2 3 2 3" xfId="24360" xr:uid="{5DBFB1C2-D800-4416-BDB5-272B41DB0455}"/>
    <cellStyle name="Comma 3 3 3 2 2 3 3" xfId="14967" xr:uid="{9AA24332-C961-4AFE-86AD-EFA5DA332869}"/>
    <cellStyle name="Comma 3 3 3 2 2 3 3 2" xfId="25739" xr:uid="{D06A5175-1D71-416F-8109-9DFEF6F78700}"/>
    <cellStyle name="Comma 3 3 3 2 2 3 4" xfId="22922" xr:uid="{0D29D8E2-94E1-4935-91A9-4BB6FA9EDA02}"/>
    <cellStyle name="Comma 3 3 3 2 2 4" xfId="7114" xr:uid="{FA09C8A0-8EA7-40CA-97A3-700DA7FB6AE0}"/>
    <cellStyle name="Comma 3 3 3 2 2 4 2" xfId="17427" xr:uid="{EA691CB9-8515-460C-83A7-B7F1A2C0AA46}"/>
    <cellStyle name="Comma 3 3 3 2 2 4 2 2" xfId="26395" xr:uid="{D9107C5B-4E00-4DBA-A6B8-C9E32953E9E8}"/>
    <cellStyle name="Comma 3 3 3 2 2 4 3" xfId="23640" xr:uid="{BA63E5E2-3B4A-4228-92C2-6A02D47BB1B4}"/>
    <cellStyle name="Comma 3 3 3 2 2 5" xfId="12274" xr:uid="{C8C54CC9-A3C5-4E28-AB9C-F7E88F2B399F}"/>
    <cellStyle name="Comma 3 3 3 2 2 5 2" xfId="25019" xr:uid="{9B6C0008-4DEA-4FBE-AD88-4DE7D043067F}"/>
    <cellStyle name="Comma 3 3 3 2 2 6" xfId="22189" xr:uid="{0C3D9B11-BB96-4ECD-8364-3C7156679E9C}"/>
    <cellStyle name="Comma 3 3 3 2 3" xfId="2563" xr:uid="{237E5EE8-4B17-45AC-B8C6-7D682BFD67E9}"/>
    <cellStyle name="Comma 3 3 3 2 3 2" xfId="7926" xr:uid="{85CC7B64-30AC-419D-88F4-4C02C65D21D7}"/>
    <cellStyle name="Comma 3 3 3 2 3 2 2" xfId="18239" xr:uid="{28B859FC-41C1-4C46-BADD-E06E35C9648D}"/>
    <cellStyle name="Comma 3 3 3 2 3 2 2 2" xfId="26613" xr:uid="{A40161F5-2A6F-40AB-91DD-2A8E4E2A4209}"/>
    <cellStyle name="Comma 3 3 3 2 3 2 3" xfId="23858" xr:uid="{9FFA6B3C-0CF3-4CA3-8136-F21CB8F714AD}"/>
    <cellStyle name="Comma 3 3 3 2 3 3" xfId="13086" xr:uid="{D07B8F76-B61A-432F-8C98-EE336124D5FE}"/>
    <cellStyle name="Comma 3 3 3 2 3 3 2" xfId="25237" xr:uid="{66C75859-0608-4568-A764-1B462D72A275}"/>
    <cellStyle name="Comma 3 3 3 2 3 4" xfId="22408" xr:uid="{8EE0681F-C074-4B7F-B114-42A54A8045C6}"/>
    <cellStyle name="Comma 3 3 3 2 4" xfId="5378" xr:uid="{D4CAB828-E78B-4945-A659-D63B2AE22570}"/>
    <cellStyle name="Comma 3 3 3 2 4 2" xfId="10716" xr:uid="{7E986054-6A24-48B8-9D70-6BD6E7CB09AC}"/>
    <cellStyle name="Comma 3 3 3 2 4 2 2" xfId="21029" xr:uid="{45AEFCC6-94E7-44E7-A29A-D6CF7BB581B7}"/>
    <cellStyle name="Comma 3 3 3 2 4 2 2 2" xfId="27346" xr:uid="{4930C838-CBAF-4B45-93B6-BBB9A1276A0D}"/>
    <cellStyle name="Comma 3 3 3 2 4 2 3" xfId="24591" xr:uid="{999AC487-78AB-4E34-9A1B-C3A342218E48}"/>
    <cellStyle name="Comma 3 3 3 2 4 3" xfId="15876" xr:uid="{D554B29D-F4A8-4EF8-9BAF-2DCEB6B77A83}"/>
    <cellStyle name="Comma 3 3 3 2 4 3 2" xfId="25970" xr:uid="{0FCF465C-E35D-4EA2-AB35-6AAC920D5061}"/>
    <cellStyle name="Comma 3 3 3 2 4 4" xfId="23155" xr:uid="{A69DA272-1406-43B1-9813-481D766118C5}"/>
    <cellStyle name="Comma 3 3 3 2 5" xfId="6308" xr:uid="{F6F4C99B-EF30-4A23-8B1A-B405CDC1DB16}"/>
    <cellStyle name="Comma 3 3 3 2 5 2" xfId="16621" xr:uid="{C476A257-5073-48E9-8D38-68AF22A97D58}"/>
    <cellStyle name="Comma 3 3 3 2 5 2 2" xfId="26169" xr:uid="{6FECFCFD-0386-4003-BBF5-7C5611A7D19D}"/>
    <cellStyle name="Comma 3 3 3 2 5 3" xfId="23414" xr:uid="{7ADC5E18-FA99-4C44-93F8-AD29BFE95FBE}"/>
    <cellStyle name="Comma 3 3 3 2 6" xfId="11468" xr:uid="{CB1AB7D6-4220-4679-939B-B993B7EFE69A}"/>
    <cellStyle name="Comma 3 3 3 2 6 2" xfId="24793" xr:uid="{53193978-6AB4-4871-800B-7F8184BB0C19}"/>
    <cellStyle name="Comma 3 3 3 2 7" xfId="21807" xr:uid="{1FF6C35E-5145-4D0B-B978-A5C1ED7D5566}"/>
    <cellStyle name="Comma 3 3 3 3" xfId="1711" xr:uid="{82E4F640-AB7A-4105-BC66-E68520A43FD5}"/>
    <cellStyle name="Comma 3 3 3 3 2" xfId="3477" xr:uid="{4C8C91BD-216B-49FD-A1A4-F8C3B033BC45}"/>
    <cellStyle name="Comma 3 3 3 3 2 2" xfId="8830" xr:uid="{C95596C6-65B2-48EB-8EB1-302E77DF0923}"/>
    <cellStyle name="Comma 3 3 3 3 2 2 2" xfId="19143" xr:uid="{AC2DE4A6-5E54-474A-9C7A-FC258E670674}"/>
    <cellStyle name="Comma 3 3 3 3 2 2 2 2" xfId="26852" xr:uid="{2881223D-13E2-4EA2-9BC3-2667260C17F6}"/>
    <cellStyle name="Comma 3 3 3 3 2 2 3" xfId="24097" xr:uid="{2264D132-876E-49AB-AE6E-442408CF5D83}"/>
    <cellStyle name="Comma 3 3 3 3 2 3" xfId="13990" xr:uid="{C419770C-E2FA-4AA5-99B6-EF00CC9F9F44}"/>
    <cellStyle name="Comma 3 3 3 3 2 3 2" xfId="25476" xr:uid="{67C826E4-42B1-4834-9D7B-FB60F453A850}"/>
    <cellStyle name="Comma 3 3 3 3 2 4" xfId="22654" xr:uid="{87F3C4FE-5E0A-405D-A3EA-A12F40AB6F2C}"/>
    <cellStyle name="Comma 3 3 3 3 3" xfId="4462" xr:uid="{DA88C1E7-5005-4D04-AB74-2EFA03B3D6F1}"/>
    <cellStyle name="Comma 3 3 3 3 3 2" xfId="9806" xr:uid="{5EE0537B-A942-443F-8B33-7D5660ECB7A6}"/>
    <cellStyle name="Comma 3 3 3 3 3 2 2" xfId="20119" xr:uid="{D3FFBEDF-B2EF-45B8-B6E2-E574CC002DA5}"/>
    <cellStyle name="Comma 3 3 3 3 3 2 2 2" xfId="27114" xr:uid="{024DA0D1-5794-4712-AA48-A2C94BF46BC0}"/>
    <cellStyle name="Comma 3 3 3 3 3 2 3" xfId="24359" xr:uid="{E0531E37-3E3B-4C0E-AF95-3DE6487CDEA3}"/>
    <cellStyle name="Comma 3 3 3 3 3 3" xfId="14966" xr:uid="{A0E92715-4018-4429-9F3C-38F2275ADC0C}"/>
    <cellStyle name="Comma 3 3 3 3 3 3 2" xfId="25738" xr:uid="{BEA4615C-8EDC-4AAD-B8D9-BB08BC266810}"/>
    <cellStyle name="Comma 3 3 3 3 3 4" xfId="22921" xr:uid="{E41AC4BE-6BDA-49E6-926B-0D90EB29DFE8}"/>
    <cellStyle name="Comma 3 3 3 3 4" xfId="7113" xr:uid="{14044412-CE93-45EF-B859-DA1563167C41}"/>
    <cellStyle name="Comma 3 3 3 3 4 2" xfId="17426" xr:uid="{48B1B7AD-604D-40E4-94B7-299BFE2EE4D9}"/>
    <cellStyle name="Comma 3 3 3 3 4 2 2" xfId="26394" xr:uid="{8A7CD5FA-76B1-4983-89FC-5F15C0A59D1D}"/>
    <cellStyle name="Comma 3 3 3 3 4 3" xfId="23639" xr:uid="{5163ED04-3420-4D4F-BF4C-FEE9AB86945D}"/>
    <cellStyle name="Comma 3 3 3 3 5" xfId="12273" xr:uid="{8A6AB92C-FC71-4E73-9B94-334AD7C369A6}"/>
    <cellStyle name="Comma 3 3 3 3 5 2" xfId="25018" xr:uid="{0F206631-C287-4676-ABAF-1C03FFDF3367}"/>
    <cellStyle name="Comma 3 3 3 3 6" xfId="22188" xr:uid="{58815439-4A71-46D3-BF6B-379CAE2BEAA3}"/>
    <cellStyle name="Comma 3 3 3 4" xfId="2562" xr:uid="{5A4D1665-D9A3-4EEC-AA3A-7902D65AE8E2}"/>
    <cellStyle name="Comma 3 3 3 4 2" xfId="7925" xr:uid="{2E0FF96D-5470-4DAE-8BDB-695AA595C0ED}"/>
    <cellStyle name="Comma 3 3 3 4 2 2" xfId="18238" xr:uid="{899803DE-A523-4D0F-9DCE-D3BE4FECF66B}"/>
    <cellStyle name="Comma 3 3 3 4 2 2 2" xfId="26612" xr:uid="{32790329-FA9A-4375-8EE5-FC8D3172DF0E}"/>
    <cellStyle name="Comma 3 3 3 4 2 3" xfId="23857" xr:uid="{F74539AA-6502-4A3E-A716-E78A1D130CCC}"/>
    <cellStyle name="Comma 3 3 3 4 3" xfId="13085" xr:uid="{8C3C15AF-9E5F-4CD8-948C-9290776DDB29}"/>
    <cellStyle name="Comma 3 3 3 4 3 2" xfId="25236" xr:uid="{538E4A8E-EDD4-46DA-8B74-6F0D145E3F4F}"/>
    <cellStyle name="Comma 3 3 3 4 4" xfId="22407" xr:uid="{E9B87CD7-00D9-469D-9F1E-FF33C8792D0B}"/>
    <cellStyle name="Comma 3 3 3 5" xfId="5214" xr:uid="{F5C17BF7-9E31-4399-A4F7-C1D0C3814A40}"/>
    <cellStyle name="Comma 3 3 3 5 2" xfId="10552" xr:uid="{48C0EF68-2406-4C1C-90C5-B997303CA4C7}"/>
    <cellStyle name="Comma 3 3 3 5 2 2" xfId="20865" xr:uid="{74EDE9BB-2967-463F-A5D6-228AF4C9E61F}"/>
    <cellStyle name="Comma 3 3 3 5 2 2 2" xfId="27249" xr:uid="{79D91CCA-9405-4618-90CD-F6170D9ED0DB}"/>
    <cellStyle name="Comma 3 3 3 5 2 3" xfId="24494" xr:uid="{964E0B6D-A3FC-469C-BD48-4D97C754066F}"/>
    <cellStyle name="Comma 3 3 3 5 3" xfId="15712" xr:uid="{78CC79F0-DF59-4E23-A5B5-90633E171CEB}"/>
    <cellStyle name="Comma 3 3 3 5 3 2" xfId="25873" xr:uid="{3549F1F5-28C0-4A08-8A3B-E73CE888B6C3}"/>
    <cellStyle name="Comma 3 3 3 5 4" xfId="23058" xr:uid="{3E7100FF-EB61-4874-AE1D-F62D638F9A37}"/>
    <cellStyle name="Comma 3 3 3 6" xfId="6144" xr:uid="{8F8A06CF-520D-4EF1-A420-3F22FC01412D}"/>
    <cellStyle name="Comma 3 3 3 6 2" xfId="16457" xr:uid="{693F5138-78E9-44CD-A1D9-02CB87605BF9}"/>
    <cellStyle name="Comma 3 3 3 6 2 2" xfId="26072" xr:uid="{040D468C-CFEE-4894-A6B2-46B58C37172A}"/>
    <cellStyle name="Comma 3 3 3 6 3" xfId="23317" xr:uid="{89B70AB8-CA84-4750-B4E3-AE10C2A1AD18}"/>
    <cellStyle name="Comma 3 3 3 7" xfId="11304" xr:uid="{111BA84E-4B3F-439B-B5B8-C31F925DD677}"/>
    <cellStyle name="Comma 3 3 3 7 2" xfId="24696" xr:uid="{A1D0B47A-79D1-45AC-8953-16B9F9C5BC22}"/>
    <cellStyle name="Comma 3 3 3 8" xfId="21684" xr:uid="{190D4A5E-73A2-47EF-B036-7CD182B045A8}"/>
    <cellStyle name="Comma 3 3 4" xfId="698" xr:uid="{55316062-3436-4A23-B6F9-63A0418A0FCD}"/>
    <cellStyle name="Comma 3 3 4 2" xfId="699" xr:uid="{9DCC2FEE-89C5-469B-9BCE-D5B16D821D9A}"/>
    <cellStyle name="Comma 3 3 4 2 2" xfId="1714" xr:uid="{564EC0FF-717F-4F4A-8C7D-E704DBF7536B}"/>
    <cellStyle name="Comma 3 3 4 2 2 2" xfId="3480" xr:uid="{43A9C853-4165-4415-B7E1-DD416D020BB6}"/>
    <cellStyle name="Comma 3 3 4 2 2 2 2" xfId="8833" xr:uid="{2FBCBF5F-E895-48B9-B077-50BD63C8AB92}"/>
    <cellStyle name="Comma 3 3 4 2 2 2 2 2" xfId="19146" xr:uid="{F466850A-C4C4-45DF-BC30-FE35E7B2E9D8}"/>
    <cellStyle name="Comma 3 3 4 2 2 2 2 2 2" xfId="26855" xr:uid="{B1886EB5-5BBA-410B-ADD0-86F12B2DCE6D}"/>
    <cellStyle name="Comma 3 3 4 2 2 2 2 3" xfId="24100" xr:uid="{DA5A185C-033D-48DC-BB47-694BAC104AFE}"/>
    <cellStyle name="Comma 3 3 4 2 2 2 3" xfId="13993" xr:uid="{E29A424F-7039-4CD9-BC08-A732E42F6AAD}"/>
    <cellStyle name="Comma 3 3 4 2 2 2 3 2" xfId="25479" xr:uid="{34B2966B-650F-465F-961D-1FDD001B56A1}"/>
    <cellStyle name="Comma 3 3 4 2 2 2 4" xfId="22657" xr:uid="{B9DEADCF-736B-42FE-A4A9-AE4E148C13A5}"/>
    <cellStyle name="Comma 3 3 4 2 2 3" xfId="4465" xr:uid="{B8DABFD4-1DD7-451F-A035-17B628670569}"/>
    <cellStyle name="Comma 3 3 4 2 2 3 2" xfId="9809" xr:uid="{07F16E7C-F6D2-4AC4-9BE9-A308681A6BA4}"/>
    <cellStyle name="Comma 3 3 4 2 2 3 2 2" xfId="20122" xr:uid="{78CE50C4-A75E-4B73-9C8E-FCB506B58406}"/>
    <cellStyle name="Comma 3 3 4 2 2 3 2 2 2" xfId="27117" xr:uid="{3CC6D029-B64D-4337-A5B2-E6DD5BBE1E29}"/>
    <cellStyle name="Comma 3 3 4 2 2 3 2 3" xfId="24362" xr:uid="{B3E59843-8EC6-42ED-B9DC-953A369FBEBA}"/>
    <cellStyle name="Comma 3 3 4 2 2 3 3" xfId="14969" xr:uid="{E4657421-450E-40FD-9BCF-8EC91DF5A49C}"/>
    <cellStyle name="Comma 3 3 4 2 2 3 3 2" xfId="25741" xr:uid="{780DE396-CAF0-4026-B110-7CB115635BFB}"/>
    <cellStyle name="Comma 3 3 4 2 2 3 4" xfId="22924" xr:uid="{D854BC83-912C-4A85-864E-1895047087F1}"/>
    <cellStyle name="Comma 3 3 4 2 2 4" xfId="7116" xr:uid="{2C672742-6C76-4AA9-8562-DEBC7FBE6078}"/>
    <cellStyle name="Comma 3 3 4 2 2 4 2" xfId="17429" xr:uid="{1F6438A9-CBAA-4F31-BFF2-80028F434B4E}"/>
    <cellStyle name="Comma 3 3 4 2 2 4 2 2" xfId="26397" xr:uid="{5A590130-DDC1-4BD5-B08A-0326B5E7599D}"/>
    <cellStyle name="Comma 3 3 4 2 2 4 3" xfId="23642" xr:uid="{A5B66188-9A50-45AA-A932-23AB9CFEF6A1}"/>
    <cellStyle name="Comma 3 3 4 2 2 5" xfId="12276" xr:uid="{5F7344D8-8C5A-435B-91BA-2E6843429C51}"/>
    <cellStyle name="Comma 3 3 4 2 2 5 2" xfId="25021" xr:uid="{3076BD96-2B1A-4D5C-8F52-4597D5787C8F}"/>
    <cellStyle name="Comma 3 3 4 2 2 6" xfId="22191" xr:uid="{EAF9B1B2-514C-4A14-ABA1-99C172962A78}"/>
    <cellStyle name="Comma 3 3 4 2 3" xfId="2565" xr:uid="{3F1F9D59-FAA9-4B45-AF97-26D48BE78BE3}"/>
    <cellStyle name="Comma 3 3 4 2 3 2" xfId="7928" xr:uid="{769106D3-FBD0-463E-8D53-80FB06925F89}"/>
    <cellStyle name="Comma 3 3 4 2 3 2 2" xfId="18241" xr:uid="{29CE63D8-D3DD-4D55-96CD-B417BC02608F}"/>
    <cellStyle name="Comma 3 3 4 2 3 2 2 2" xfId="26615" xr:uid="{6B4F0881-1F70-44A2-897B-D6233B33E4F8}"/>
    <cellStyle name="Comma 3 3 4 2 3 2 3" xfId="23860" xr:uid="{E3AB60C4-0E48-4F1E-BA99-D3B5978F7EE8}"/>
    <cellStyle name="Comma 3 3 4 2 3 3" xfId="13088" xr:uid="{56E2E2F0-0EFA-49EC-944A-08B15A0BFDE2}"/>
    <cellStyle name="Comma 3 3 4 2 3 3 2" xfId="25239" xr:uid="{F8C57710-D76D-47FE-8D45-445CE072615F}"/>
    <cellStyle name="Comma 3 3 4 2 3 4" xfId="22410" xr:uid="{01836FA6-29AC-4703-BB3D-A3AEFB3F2BF6}"/>
    <cellStyle name="Comma 3 3 4 2 4" xfId="5380" xr:uid="{595CC979-A461-4856-BAE5-0A33E0586766}"/>
    <cellStyle name="Comma 3 3 4 2 4 2" xfId="10718" xr:uid="{2E6361F5-6A7B-4AF8-961D-CA11AACDA711}"/>
    <cellStyle name="Comma 3 3 4 2 4 2 2" xfId="21031" xr:uid="{344E1318-D183-4538-A38A-9071E5E792C4}"/>
    <cellStyle name="Comma 3 3 4 2 4 2 2 2" xfId="27348" xr:uid="{754137C7-54DF-4C19-838D-AA37C710D392}"/>
    <cellStyle name="Comma 3 3 4 2 4 2 3" xfId="24593" xr:uid="{6A0423D2-C180-4F5F-AE8D-28F8789614FD}"/>
    <cellStyle name="Comma 3 3 4 2 4 3" xfId="15878" xr:uid="{E6AAA8C3-D46E-4DA0-BB6C-FB8CF2EFAD0D}"/>
    <cellStyle name="Comma 3 3 4 2 4 3 2" xfId="25972" xr:uid="{F0CF3693-E2FE-4BCB-AB9F-55B31A502C50}"/>
    <cellStyle name="Comma 3 3 4 2 4 4" xfId="23157" xr:uid="{5FBF5470-9613-4E65-8FD9-41D75518C5A7}"/>
    <cellStyle name="Comma 3 3 4 2 5" xfId="6310" xr:uid="{2B14EE29-7B37-4F79-829F-2F3081B0E367}"/>
    <cellStyle name="Comma 3 3 4 2 5 2" xfId="16623" xr:uid="{4C16A332-B38B-44A0-AA42-FF50E30C706C}"/>
    <cellStyle name="Comma 3 3 4 2 5 2 2" xfId="26171" xr:uid="{C63117E4-9A4F-4184-A11B-D0B753B35459}"/>
    <cellStyle name="Comma 3 3 4 2 5 3" xfId="23416" xr:uid="{B250FA84-B76E-46EB-8CA3-6EF0866A6A6F}"/>
    <cellStyle name="Comma 3 3 4 2 6" xfId="11470" xr:uid="{84D691CC-4A5C-4770-91FA-FAC3DB8D615E}"/>
    <cellStyle name="Comma 3 3 4 2 6 2" xfId="24795" xr:uid="{6ED3B569-88A8-4234-9A00-4AD28664D364}"/>
    <cellStyle name="Comma 3 3 4 2 7" xfId="21809" xr:uid="{EA07E575-046E-41C7-97B6-4C4F6D912EBA}"/>
    <cellStyle name="Comma 3 3 4 3" xfId="1713" xr:uid="{4BDFCD2E-3088-461B-94DF-93447B9C5F39}"/>
    <cellStyle name="Comma 3 3 4 3 2" xfId="3479" xr:uid="{D4D2B926-A436-44F2-AFF4-257D9BD2933C}"/>
    <cellStyle name="Comma 3 3 4 3 2 2" xfId="8832" xr:uid="{2FA86694-4A20-48BB-8E73-543FB459D6D5}"/>
    <cellStyle name="Comma 3 3 4 3 2 2 2" xfId="19145" xr:uid="{26314ABA-4BDB-44D2-9C40-29A4F3F7B433}"/>
    <cellStyle name="Comma 3 3 4 3 2 2 2 2" xfId="26854" xr:uid="{764F6A4E-0A43-43C7-9025-6B496A2332B5}"/>
    <cellStyle name="Comma 3 3 4 3 2 2 3" xfId="24099" xr:uid="{194D2545-704C-4BC0-AC97-5EA6D33B31DA}"/>
    <cellStyle name="Comma 3 3 4 3 2 3" xfId="13992" xr:uid="{08FBB600-8165-45FF-BE7F-D91AAACC8BA7}"/>
    <cellStyle name="Comma 3 3 4 3 2 3 2" xfId="25478" xr:uid="{B2DD1785-EF7F-4069-8C7E-ABBBAC7FBC76}"/>
    <cellStyle name="Comma 3 3 4 3 2 4" xfId="22656" xr:uid="{FE95498A-7BC2-4734-84ED-B00064CC6821}"/>
    <cellStyle name="Comma 3 3 4 3 3" xfId="4464" xr:uid="{CD74F497-1C2E-4A91-836B-C864E8EC6ED8}"/>
    <cellStyle name="Comma 3 3 4 3 3 2" xfId="9808" xr:uid="{F7915E5A-7633-4078-B634-71B1104D69AC}"/>
    <cellStyle name="Comma 3 3 4 3 3 2 2" xfId="20121" xr:uid="{3918FDB6-978E-4494-A7D2-698CC8D0A3CF}"/>
    <cellStyle name="Comma 3 3 4 3 3 2 2 2" xfId="27116" xr:uid="{B8380981-C359-40D8-8A39-7A9B8F56D2EB}"/>
    <cellStyle name="Comma 3 3 4 3 3 2 3" xfId="24361" xr:uid="{E77FCA7E-4A27-48F5-8893-0E8E807A11C6}"/>
    <cellStyle name="Comma 3 3 4 3 3 3" xfId="14968" xr:uid="{4CB89B27-DA88-4DA7-BEED-3A958658D439}"/>
    <cellStyle name="Comma 3 3 4 3 3 3 2" xfId="25740" xr:uid="{BACE470F-990D-4BF0-91FC-970F4FDF4753}"/>
    <cellStyle name="Comma 3 3 4 3 3 4" xfId="22923" xr:uid="{DEBD6FD2-F576-45FD-B810-A065CD5B333E}"/>
    <cellStyle name="Comma 3 3 4 3 4" xfId="7115" xr:uid="{F31E7E96-D3AA-4118-AB11-A73E842CCE41}"/>
    <cellStyle name="Comma 3 3 4 3 4 2" xfId="17428" xr:uid="{BB492E8F-C983-4C25-A44F-FB379F18BDFD}"/>
    <cellStyle name="Comma 3 3 4 3 4 2 2" xfId="26396" xr:uid="{8AF3B52F-AD86-48AF-97E4-BB722EC7D97D}"/>
    <cellStyle name="Comma 3 3 4 3 4 3" xfId="23641" xr:uid="{6CCCC1B5-D3E4-4E38-98A3-590278E7D579}"/>
    <cellStyle name="Comma 3 3 4 3 5" xfId="12275" xr:uid="{AEBEA8ED-39EA-4678-BC4A-1CC0FCBA13C3}"/>
    <cellStyle name="Comma 3 3 4 3 5 2" xfId="25020" xr:uid="{215EF2A6-FBF1-426E-B14F-48064625F047}"/>
    <cellStyle name="Comma 3 3 4 3 6" xfId="22190" xr:uid="{9EDD5D4C-B045-4333-A122-FED4CD92307F}"/>
    <cellStyle name="Comma 3 3 4 4" xfId="2564" xr:uid="{8CC568EC-547B-4939-9FFD-90233B428B0E}"/>
    <cellStyle name="Comma 3 3 4 4 2" xfId="7927" xr:uid="{92E4EA5A-4182-474F-AE36-5681F2BA06B7}"/>
    <cellStyle name="Comma 3 3 4 4 2 2" xfId="18240" xr:uid="{A91723B8-6D31-4299-AF36-3AA0C671B7CB}"/>
    <cellStyle name="Comma 3 3 4 4 2 2 2" xfId="26614" xr:uid="{0B653DDE-C498-4112-9615-1761D69640D7}"/>
    <cellStyle name="Comma 3 3 4 4 2 3" xfId="23859" xr:uid="{7F4747B6-C5AF-432E-9F2C-C100AE6FE20F}"/>
    <cellStyle name="Comma 3 3 4 4 3" xfId="13087" xr:uid="{578F0FE6-9E75-4FD1-A0F9-FFC02CC43882}"/>
    <cellStyle name="Comma 3 3 4 4 3 2" xfId="25238" xr:uid="{2D476D93-1444-4F41-B35D-677754E6036E}"/>
    <cellStyle name="Comma 3 3 4 4 4" xfId="22409" xr:uid="{81E9A5DF-B7BC-4DEF-A723-03360B000083}"/>
    <cellStyle name="Comma 3 3 4 5" xfId="5379" xr:uid="{77AB4F3C-87B2-4A81-B5D0-415D4F6432F7}"/>
    <cellStyle name="Comma 3 3 4 5 2" xfId="10717" xr:uid="{F37A9EAB-793C-4D15-9E8F-6FC9B1C7FF4F}"/>
    <cellStyle name="Comma 3 3 4 5 2 2" xfId="21030" xr:uid="{0724BF7F-8F47-4301-9696-BF766C2822D6}"/>
    <cellStyle name="Comma 3 3 4 5 2 2 2" xfId="27347" xr:uid="{0283F810-ECE6-4844-8201-CCDF83EA765E}"/>
    <cellStyle name="Comma 3 3 4 5 2 3" xfId="24592" xr:uid="{94E37E17-4AD1-428D-A0F5-B5CF86FFE929}"/>
    <cellStyle name="Comma 3 3 4 5 3" xfId="15877" xr:uid="{A4D79869-E5C0-424E-9B46-D5CA2126FC79}"/>
    <cellStyle name="Comma 3 3 4 5 3 2" xfId="25971" xr:uid="{5E751A1B-45B2-45A6-8995-E3EBF71FF3D6}"/>
    <cellStyle name="Comma 3 3 4 5 4" xfId="23156" xr:uid="{84FD409D-258B-4E9F-9B6A-88BB5D9897AD}"/>
    <cellStyle name="Comma 3 3 4 6" xfId="6309" xr:uid="{100BC99C-2077-4F58-9E1D-60E6FC8D4603}"/>
    <cellStyle name="Comma 3 3 4 6 2" xfId="16622" xr:uid="{6D42F878-0441-4E5D-934A-E80FA78F9574}"/>
    <cellStyle name="Comma 3 3 4 6 2 2" xfId="26170" xr:uid="{1847ED5D-3027-4EF1-8FA1-D481DFE3E5BF}"/>
    <cellStyle name="Comma 3 3 4 6 3" xfId="23415" xr:uid="{A8DA87E6-7011-4DBE-ABCA-C43DFECE990B}"/>
    <cellStyle name="Comma 3 3 4 7" xfId="11469" xr:uid="{761EC519-91A9-44DA-9C92-4C2E13781920}"/>
    <cellStyle name="Comma 3 3 4 7 2" xfId="24794" xr:uid="{83E56696-4B3D-4264-BEE0-E076E0B799EB}"/>
    <cellStyle name="Comma 3 3 4 8" xfId="21808" xr:uid="{F80F0D2E-06DC-4407-B352-AF7C8ECDCA2A}"/>
    <cellStyle name="Comma 3 3 5" xfId="700" xr:uid="{EE88FF61-F1E5-45FB-9742-6610364C333B}"/>
    <cellStyle name="Comma 3 3 5 2" xfId="1715" xr:uid="{70D873E4-FC4E-4089-87BC-B6F41AA081E2}"/>
    <cellStyle name="Comma 3 3 5 2 2" xfId="3481" xr:uid="{C100AA65-6B4B-4024-81A8-EBE4F965BF15}"/>
    <cellStyle name="Comma 3 3 5 2 2 2" xfId="8834" xr:uid="{E3077479-505E-4440-8927-72C881CDCCDF}"/>
    <cellStyle name="Comma 3 3 5 2 2 2 2" xfId="19147" xr:uid="{819A80B4-B13E-467E-8DA2-38ED1870320B}"/>
    <cellStyle name="Comma 3 3 5 2 2 2 2 2" xfId="26856" xr:uid="{93026A6E-662F-4ECF-878D-12CC9EE8CF17}"/>
    <cellStyle name="Comma 3 3 5 2 2 2 3" xfId="24101" xr:uid="{C8CD923F-2B78-44A4-8DF2-B0119F82AE48}"/>
    <cellStyle name="Comma 3 3 5 2 2 3" xfId="13994" xr:uid="{EE65E455-FED3-4416-8E72-CB497A2AE72E}"/>
    <cellStyle name="Comma 3 3 5 2 2 3 2" xfId="25480" xr:uid="{F165EC83-0CC4-43D4-9091-9376C21DD270}"/>
    <cellStyle name="Comma 3 3 5 2 2 4" xfId="22658" xr:uid="{AB94FFE4-99F4-4134-802A-CB6CBB373621}"/>
    <cellStyle name="Comma 3 3 5 2 3" xfId="4466" xr:uid="{950CA678-B915-4660-8E70-8C530A97789C}"/>
    <cellStyle name="Comma 3 3 5 2 3 2" xfId="9810" xr:uid="{25722562-EB46-4AB7-9DB3-1E31DD17A7F2}"/>
    <cellStyle name="Comma 3 3 5 2 3 2 2" xfId="20123" xr:uid="{AB36A525-312D-4D46-B013-2FC2DD9BFB73}"/>
    <cellStyle name="Comma 3 3 5 2 3 2 2 2" xfId="27118" xr:uid="{8BA68438-6E66-40CE-A51E-221908845E2D}"/>
    <cellStyle name="Comma 3 3 5 2 3 2 3" xfId="24363" xr:uid="{4EBD3E17-DED8-4BC2-85C4-700A284B9180}"/>
    <cellStyle name="Comma 3 3 5 2 3 3" xfId="14970" xr:uid="{6E316CB5-C422-49A7-8F93-7771006205AA}"/>
    <cellStyle name="Comma 3 3 5 2 3 3 2" xfId="25742" xr:uid="{92FEDC4B-2CDF-4F1D-BF4F-4133B4C6CC9B}"/>
    <cellStyle name="Comma 3 3 5 2 3 4" xfId="22925" xr:uid="{2F3CBA4A-5AEB-401A-812A-826C4CE62D2F}"/>
    <cellStyle name="Comma 3 3 5 2 4" xfId="7117" xr:uid="{9745F0CE-DF94-428E-9502-D9FE68F6FDA1}"/>
    <cellStyle name="Comma 3 3 5 2 4 2" xfId="17430" xr:uid="{8CDF8CD9-182F-4BD4-A854-3A67032C4FC5}"/>
    <cellStyle name="Comma 3 3 5 2 4 2 2" xfId="26398" xr:uid="{D73D5103-FE4A-41E7-9573-E04DA261E963}"/>
    <cellStyle name="Comma 3 3 5 2 4 3" xfId="23643" xr:uid="{17A448BD-3030-4784-9318-D2A7D20E9F1B}"/>
    <cellStyle name="Comma 3 3 5 2 5" xfId="12277" xr:uid="{198AE2AD-CEA3-416B-B20F-09904C468958}"/>
    <cellStyle name="Comma 3 3 5 2 5 2" xfId="25022" xr:uid="{AAC02D87-2339-429D-B6AB-7211A6C350A0}"/>
    <cellStyle name="Comma 3 3 5 2 6" xfId="22192" xr:uid="{A1B1016F-F43E-4F05-9D4F-9E638AE12C18}"/>
    <cellStyle name="Comma 3 3 5 3" xfId="2566" xr:uid="{8B33690E-92B3-4B7D-9DDE-AA9C762B8D17}"/>
    <cellStyle name="Comma 3 3 5 3 2" xfId="7929" xr:uid="{BFD422B0-F55C-4123-A023-C5B37C7A0C6D}"/>
    <cellStyle name="Comma 3 3 5 3 2 2" xfId="18242" xr:uid="{91EE80B7-DABC-4ABF-9589-F9BA4E7A4751}"/>
    <cellStyle name="Comma 3 3 5 3 2 2 2" xfId="26616" xr:uid="{25009739-A233-4FCA-A1E1-29DFACBDE762}"/>
    <cellStyle name="Comma 3 3 5 3 2 3" xfId="23861" xr:uid="{7B1E7FD4-4ABC-4C85-9AFB-A2C538F5F89C}"/>
    <cellStyle name="Comma 3 3 5 3 3" xfId="13089" xr:uid="{74E2C649-26BA-4198-B9FD-52D819DA9B4C}"/>
    <cellStyle name="Comma 3 3 5 3 3 2" xfId="25240" xr:uid="{7D55CC45-3597-40C9-9B42-70F9B1D8889D}"/>
    <cellStyle name="Comma 3 3 5 3 4" xfId="22411" xr:uid="{38F05078-977A-45FA-87C4-B3673CA461E4}"/>
    <cellStyle name="Comma 3 3 5 4" xfId="5381" xr:uid="{954DC804-F2A0-48DC-9100-F00A7D0161E6}"/>
    <cellStyle name="Comma 3 3 5 4 2" xfId="10719" xr:uid="{4F2CE5E4-1B40-482B-BFB6-98B581BD656B}"/>
    <cellStyle name="Comma 3 3 5 4 2 2" xfId="21032" xr:uid="{DDBA3B12-6ADF-47B9-A385-1C3CBAECB0A4}"/>
    <cellStyle name="Comma 3 3 5 4 2 2 2" xfId="27349" xr:uid="{FF161ED4-82F7-4A8A-8840-499DD6B97061}"/>
    <cellStyle name="Comma 3 3 5 4 2 3" xfId="24594" xr:uid="{0032EBD1-3B50-4671-8A48-28DB5F527F59}"/>
    <cellStyle name="Comma 3 3 5 4 3" xfId="15879" xr:uid="{33B04B57-B729-41F5-8E54-DDDF1E8D2E25}"/>
    <cellStyle name="Comma 3 3 5 4 3 2" xfId="25973" xr:uid="{EC44F042-99E3-4261-AFDC-A0A65F278D7A}"/>
    <cellStyle name="Comma 3 3 5 4 4" xfId="23158" xr:uid="{A9093A44-BF91-474F-9D47-18A55F5BBEDE}"/>
    <cellStyle name="Comma 3 3 5 5" xfId="6311" xr:uid="{7B0900C6-A010-4F77-BC1B-0AF3AE2A140B}"/>
    <cellStyle name="Comma 3 3 5 5 2" xfId="16624" xr:uid="{64C1EA2E-9AAF-443E-AC55-09C07E7119CF}"/>
    <cellStyle name="Comma 3 3 5 5 2 2" xfId="26172" xr:uid="{DFA8BF71-A0CE-47DC-AD18-2D65BC5B0B60}"/>
    <cellStyle name="Comma 3 3 5 5 3" xfId="23417" xr:uid="{5858CF8F-158A-422E-9220-35A977940095}"/>
    <cellStyle name="Comma 3 3 5 6" xfId="11471" xr:uid="{64DB99C5-AB69-450D-8596-281776180A9C}"/>
    <cellStyle name="Comma 3 3 5 6 2" xfId="24796" xr:uid="{CEC13D09-324B-4DE1-97A9-4532D752FFCF}"/>
    <cellStyle name="Comma 3 3 5 7" xfId="21810" xr:uid="{C41D7644-E42F-4CFD-8ED2-13383739E821}"/>
    <cellStyle name="Comma 3 3 6" xfId="1343" xr:uid="{4E4FEB1C-7D0B-4DFC-ABC7-541BCECC2D66}"/>
    <cellStyle name="Comma 3 3 6 2" xfId="2253" xr:uid="{25CEAC1A-9A46-4F2E-971A-A7565672A2C7}"/>
    <cellStyle name="Comma 3 3 6 2 2" xfId="4016" xr:uid="{61BD9078-B4A7-4975-997E-C1620BB2BEC7}"/>
    <cellStyle name="Comma 3 3 6 2 2 2" xfId="9369" xr:uid="{DC1B4BD9-77C9-437C-81B8-D4EB070EFE29}"/>
    <cellStyle name="Comma 3 3 6 2 2 2 2" xfId="19682" xr:uid="{2A1715EE-A902-4277-9A76-EB130F812ACD}"/>
    <cellStyle name="Comma 3 3 6 2 2 2 2 2" xfId="26928" xr:uid="{9D1D6FEE-92CB-41CE-AAD5-C1A10FBAE3B0}"/>
    <cellStyle name="Comma 3 3 6 2 2 2 3" xfId="24173" xr:uid="{A0755659-C370-4910-A15D-BB9F31CD9E35}"/>
    <cellStyle name="Comma 3 3 6 2 2 3" xfId="14529" xr:uid="{7FC842C6-6BB5-4626-87E2-306AB2134AD7}"/>
    <cellStyle name="Comma 3 3 6 2 2 3 2" xfId="25552" xr:uid="{9F1D5D58-2BE7-4033-B3CA-87FAE684F654}"/>
    <cellStyle name="Comma 3 3 6 2 2 4" xfId="22730" xr:uid="{844F4924-EC84-474C-8A40-2CE405B537DA}"/>
    <cellStyle name="Comma 3 3 6 2 3" xfId="5001" xr:uid="{7C78102E-8F18-4EB0-9FA4-323A7E2A3EEC}"/>
    <cellStyle name="Comma 3 3 6 2 3 2" xfId="10345" xr:uid="{72C6D636-5F13-4B6E-98B7-FD502FD0636C}"/>
    <cellStyle name="Comma 3 3 6 2 3 2 2" xfId="20658" xr:uid="{FFDF56D8-54C4-43AB-927A-8BC89D940776}"/>
    <cellStyle name="Comma 3 3 6 2 3 2 2 2" xfId="27190" xr:uid="{8397DF6D-B9F4-47D2-AE27-9097F8B3768E}"/>
    <cellStyle name="Comma 3 3 6 2 3 2 3" xfId="24435" xr:uid="{7926C0C8-3096-4BBE-9F3D-A5FDFF827C4A}"/>
    <cellStyle name="Comma 3 3 6 2 3 3" xfId="15505" xr:uid="{D0272303-19B9-4B82-9424-CEAEC1EE74EC}"/>
    <cellStyle name="Comma 3 3 6 2 3 3 2" xfId="25814" xr:uid="{98A6FE5F-27DF-4E9E-8562-FEAC26D36F38}"/>
    <cellStyle name="Comma 3 3 6 2 3 4" xfId="22997" xr:uid="{C2A91CF1-E583-42B1-9B53-CE23D8F089C0}"/>
    <cellStyle name="Comma 3 3 6 2 4" xfId="7652" xr:uid="{2F09F646-48E0-4FAB-9BE4-1ABEC154604E}"/>
    <cellStyle name="Comma 3 3 6 2 4 2" xfId="17965" xr:uid="{B6B7DC6A-FAE7-4945-B1B9-72D612B2D7F6}"/>
    <cellStyle name="Comma 3 3 6 2 4 2 2" xfId="26470" xr:uid="{EF41BC4B-D080-44DA-8F63-342F7BBDA61C}"/>
    <cellStyle name="Comma 3 3 6 2 4 3" xfId="23715" xr:uid="{CF5FF832-D724-4190-BBB3-2F9033DBC242}"/>
    <cellStyle name="Comma 3 3 6 2 5" xfId="12812" xr:uid="{7D4A33AA-A8B0-4D33-B9AA-AE1FEDFE231B}"/>
    <cellStyle name="Comma 3 3 6 2 5 2" xfId="25094" xr:uid="{86DEAE2A-9DF3-4D02-A837-C13505267393}"/>
    <cellStyle name="Comma 3 3 6 2 6" xfId="22264" xr:uid="{64D2229D-9002-4D8F-8108-F39AA7304A2C}"/>
    <cellStyle name="Comma 3 3 6 3" xfId="3134" xr:uid="{78D2EA4F-B24D-4929-B5EB-9CB2849B4358}"/>
    <cellStyle name="Comma 3 3 6 3 2" xfId="8487" xr:uid="{C9E00F71-95B8-4BD6-B1D3-777BE6F5AC75}"/>
    <cellStyle name="Comma 3 3 6 3 2 2" xfId="18800" xr:uid="{1BCC2A5A-1914-4146-A184-FFD50D852F8F}"/>
    <cellStyle name="Comma 3 3 6 3 2 2 2" xfId="26697" xr:uid="{6EE1A012-11B3-4482-B073-005ED9A86A66}"/>
    <cellStyle name="Comma 3 3 6 3 2 3" xfId="23942" xr:uid="{FD139060-15E2-4AB9-B0C0-F8289B569B11}"/>
    <cellStyle name="Comma 3 3 6 3 3" xfId="13647" xr:uid="{4F7A653E-6DA1-44EB-9B6C-D71FB6474816}"/>
    <cellStyle name="Comma 3 3 6 3 3 2" xfId="25321" xr:uid="{7CE515C3-8E8F-401E-9C99-7B1D1419B622}"/>
    <cellStyle name="Comma 3 3 6 3 4" xfId="22499" xr:uid="{6F32B730-CAA4-4E7E-BCF0-9928BE1E2EAD}"/>
    <cellStyle name="Comma 3 3 6 4" xfId="4119" xr:uid="{366DF5E7-8C61-4CC7-876F-80908AEC698D}"/>
    <cellStyle name="Comma 3 3 6 4 2" xfId="9463" xr:uid="{FC4B7DAF-9F1B-4B19-880F-78EC416CEEBF}"/>
    <cellStyle name="Comma 3 3 6 4 2 2" xfId="19776" xr:uid="{A93C9543-2335-42FB-97C2-89E896DFEB18}"/>
    <cellStyle name="Comma 3 3 6 4 2 2 2" xfId="26959" xr:uid="{F616CD60-9FE1-44A4-BB5E-E67F7E8FFA78}"/>
    <cellStyle name="Comma 3 3 6 4 2 3" xfId="24204" xr:uid="{877155ED-B794-4183-A61D-B5F9EC90822F}"/>
    <cellStyle name="Comma 3 3 6 4 3" xfId="14623" xr:uid="{864094AD-4233-46CF-AD50-2EB0A937CF67}"/>
    <cellStyle name="Comma 3 3 6 4 3 2" xfId="25583" xr:uid="{FF9E36BA-C224-45A1-831A-730AFD04C6F6}"/>
    <cellStyle name="Comma 3 3 6 4 4" xfId="22766" xr:uid="{BB5BACA7-E2CB-43D2-8538-12A127CC127D}"/>
    <cellStyle name="Comma 3 3 6 5" xfId="6770" xr:uid="{0D98D616-38E6-4812-9CF0-FB949F915DD2}"/>
    <cellStyle name="Comma 3 3 6 5 2" xfId="17083" xr:uid="{16BD2980-9CBA-4427-BAE0-A47AA865CEC5}"/>
    <cellStyle name="Comma 3 3 6 5 2 2" xfId="26239" xr:uid="{63720C28-807E-47EE-AFA5-D6066C407ACD}"/>
    <cellStyle name="Comma 3 3 6 5 3" xfId="23484" xr:uid="{63EB95CA-45BC-4548-8F6F-2BB57608F41B}"/>
    <cellStyle name="Comma 3 3 6 6" xfId="11930" xr:uid="{66CE5AE4-8C86-4518-98F5-00E5F2DA3409}"/>
    <cellStyle name="Comma 3 3 6 6 2" xfId="24863" xr:uid="{84A5F8EF-66EB-429A-AE36-A137F959539E}"/>
    <cellStyle name="Comma 3 3 6 7" xfId="22013" xr:uid="{C94E6663-A259-4A44-8DD0-54CAD95EE75B}"/>
    <cellStyle name="Comma 3 3 7" xfId="1530" xr:uid="{382156A2-F133-40A4-A65F-B2CA1ECCEFDE}"/>
    <cellStyle name="Comma 3 3 7 2" xfId="3296" xr:uid="{EF6905E1-24B7-4459-A0D4-72C723934493}"/>
    <cellStyle name="Comma 3 3 7 2 2" xfId="8649" xr:uid="{D1EF300A-8962-4A3C-B729-231AB1FE9719}"/>
    <cellStyle name="Comma 3 3 7 2 2 2" xfId="18962" xr:uid="{C5A4C243-564C-4093-A689-19EF291AA04A}"/>
    <cellStyle name="Comma 3 3 7 2 2 2 2" xfId="26739" xr:uid="{5AFAE060-BCFE-4628-86AC-CD042324301D}"/>
    <cellStyle name="Comma 3 3 7 2 2 3" xfId="23984" xr:uid="{B3541003-C204-4F3B-BE6D-C5275CA8FE06}"/>
    <cellStyle name="Comma 3 3 7 2 3" xfId="13809" xr:uid="{93398DD8-5FDA-4037-8B5A-958394108423}"/>
    <cellStyle name="Comma 3 3 7 2 3 2" xfId="25363" xr:uid="{6B4EDE80-DE07-4F3F-A3A7-037193F9698F}"/>
    <cellStyle name="Comma 3 3 7 2 4" xfId="22541" xr:uid="{8C86DA04-DA41-4961-99BA-465AB84B4E85}"/>
    <cellStyle name="Comma 3 3 7 3" xfId="4281" xr:uid="{1E1AA6B3-56CF-4564-BD26-2BC36C90EAE9}"/>
    <cellStyle name="Comma 3 3 7 3 2" xfId="9625" xr:uid="{57E0AA4F-CEE1-4777-BCE4-8DB8B4B5F307}"/>
    <cellStyle name="Comma 3 3 7 3 2 2" xfId="19938" xr:uid="{9CEC14D9-327A-4BAE-A480-79D902F96905}"/>
    <cellStyle name="Comma 3 3 7 3 2 2 2" xfId="27001" xr:uid="{0B664B7E-EFB7-49AE-8B20-6D35000F3CFF}"/>
    <cellStyle name="Comma 3 3 7 3 2 3" xfId="24246" xr:uid="{1089BE8C-7460-4DBF-BBC5-F159EC56FACA}"/>
    <cellStyle name="Comma 3 3 7 3 3" xfId="14785" xr:uid="{378A3F0D-8F8A-4669-A571-D7244968EEF8}"/>
    <cellStyle name="Comma 3 3 7 3 3 2" xfId="25625" xr:uid="{B6562C31-CB27-4706-AEF1-042DA184B879}"/>
    <cellStyle name="Comma 3 3 7 3 4" xfId="22808" xr:uid="{37E85A58-D67C-4692-B1E3-EFE9F1142B92}"/>
    <cellStyle name="Comma 3 3 7 4" xfId="6932" xr:uid="{CFC92A9F-D163-4CC6-B7F1-102D925EC3F3}"/>
    <cellStyle name="Comma 3 3 7 4 2" xfId="17245" xr:uid="{7DF461D8-24A9-48E9-BFCA-42F9C3BA4CBB}"/>
    <cellStyle name="Comma 3 3 7 4 2 2" xfId="26281" xr:uid="{6BEC0BB7-B0AF-43FA-ACE0-129C6984F9B5}"/>
    <cellStyle name="Comma 3 3 7 4 3" xfId="23526" xr:uid="{FCAFAB9C-882E-4DC6-9967-D19E3F39D332}"/>
    <cellStyle name="Comma 3 3 7 5" xfId="12092" xr:uid="{0B85B74D-372A-4D78-9FFC-6F487E36BBEF}"/>
    <cellStyle name="Comma 3 3 7 5 2" xfId="24905" xr:uid="{4280E7F0-BCDD-4B7F-A52B-083E89D4DC81}"/>
    <cellStyle name="Comma 3 3 7 6" xfId="22075" xr:uid="{E3EA3520-2192-4EF5-B1DD-639584AC6834}"/>
    <cellStyle name="Comma 3 3 8" xfId="2468" xr:uid="{3D02BD14-F772-44B8-AA94-F3C5EECC92C4}"/>
    <cellStyle name="Comma 3 3 8 2" xfId="7831" xr:uid="{701523F7-368A-4227-AF96-D55F984E249A}"/>
    <cellStyle name="Comma 3 3 8 2 2" xfId="18144" xr:uid="{06E6855B-DC0C-4D69-BA31-6D83DD3C98DA}"/>
    <cellStyle name="Comma 3 3 8 2 2 2" xfId="26585" xr:uid="{7A472996-E0BC-4784-B382-FE3C1315DBB3}"/>
    <cellStyle name="Comma 3 3 8 2 3" xfId="23830" xr:uid="{8007900D-21EE-4266-8EEB-6131E303D69B}"/>
    <cellStyle name="Comma 3 3 8 3" xfId="12991" xr:uid="{1ADA7624-52BC-40BC-8DFF-9FB8D424D49B}"/>
    <cellStyle name="Comma 3 3 8 3 2" xfId="25209" xr:uid="{0D7C3E6F-9BEF-4AFE-BA3B-35AF45046817}"/>
    <cellStyle name="Comma 3 3 8 4" xfId="22380" xr:uid="{18096AB9-377C-4EC9-A7C0-DBC98240C7FA}"/>
    <cellStyle name="Comma 3 3 9" xfId="5099" xr:uid="{D879A02D-5D97-4DD1-8FC4-674BB68E9046}"/>
    <cellStyle name="Comma 3 3 9 2" xfId="10437" xr:uid="{2D03D8E8-EDF9-4012-8272-C7F79CFEEE3A}"/>
    <cellStyle name="Comma 3 3 9 2 2" xfId="20750" xr:uid="{FE9B5385-1CA3-4356-8C75-0F3E272D0598}"/>
    <cellStyle name="Comma 3 3 9 2 2 2" xfId="27219" xr:uid="{2E8E7A1B-BB2B-430C-AE7C-3BEEDEE1C940}"/>
    <cellStyle name="Comma 3 3 9 2 3" xfId="24464" xr:uid="{04CB63E9-0716-4843-8E06-0BF2D313B5FC}"/>
    <cellStyle name="Comma 3 3 9 3" xfId="15597" xr:uid="{A2D577B9-09BA-4984-A798-DBE66868E622}"/>
    <cellStyle name="Comma 3 3 9 3 2" xfId="25843" xr:uid="{6C1BE228-3242-4B77-A8B6-16D073CCE243}"/>
    <cellStyle name="Comma 3 3 9 4" xfId="23028" xr:uid="{3FD1D5C4-03D5-4F69-9027-10C26C5FE9C7}"/>
    <cellStyle name="Comma 3 4" xfId="329" xr:uid="{AC86B383-BA36-446D-8BD6-52737109DF66}"/>
    <cellStyle name="Comma 3 4 10" xfId="11210" xr:uid="{80FF8606-BCD3-40A8-92F5-DE070BCE7002}"/>
    <cellStyle name="Comma 3 4 10 2" xfId="24671" xr:uid="{4B33ACD1-B83E-45F9-8A61-E11B51D89662}"/>
    <cellStyle name="Comma 3 4 11" xfId="21636" xr:uid="{3FEC24C7-74F7-497E-8DDE-70FBF716FCB9}"/>
    <cellStyle name="Comma 3 4 2" xfId="523" xr:uid="{F453222B-01A5-43E7-9B4A-D047EB2A807A}"/>
    <cellStyle name="Comma 3 4 2 2" xfId="701" xr:uid="{9D8BD8C5-C646-49FC-800B-F9168EC06E26}"/>
    <cellStyle name="Comma 3 4 2 2 2" xfId="1717" xr:uid="{36975898-B380-462B-9631-B1D05C11AEDF}"/>
    <cellStyle name="Comma 3 4 2 2 2 2" xfId="3483" xr:uid="{2A6AAE58-629F-4DB6-BC6E-13AB00095950}"/>
    <cellStyle name="Comma 3 4 2 2 2 2 2" xfId="8836" xr:uid="{B45DD280-F1CB-4EF5-9CB2-E66F817F099D}"/>
    <cellStyle name="Comma 3 4 2 2 2 2 2 2" xfId="19149" xr:uid="{6277E08F-9BAD-4B4B-8A9C-B37F90DA6ECF}"/>
    <cellStyle name="Comma 3 4 2 2 2 2 2 2 2" xfId="26858" xr:uid="{8F52883D-394C-456D-85E6-02F3E4E98FDF}"/>
    <cellStyle name="Comma 3 4 2 2 2 2 2 3" xfId="24103" xr:uid="{C94D29FF-E0F5-4466-8D74-2C1327CAF353}"/>
    <cellStyle name="Comma 3 4 2 2 2 2 3" xfId="13996" xr:uid="{4AA3EF95-D3D3-4789-A89B-F7C02879ADC3}"/>
    <cellStyle name="Comma 3 4 2 2 2 2 3 2" xfId="25482" xr:uid="{9F6E5F1B-747E-4E90-8824-7032396A3859}"/>
    <cellStyle name="Comma 3 4 2 2 2 2 4" xfId="22660" xr:uid="{DFBCC301-421E-4C86-B6ED-9634DAC04090}"/>
    <cellStyle name="Comma 3 4 2 2 2 3" xfId="4468" xr:uid="{2CCDC1E9-C877-4FBB-880E-28E8CAE52653}"/>
    <cellStyle name="Comma 3 4 2 2 2 3 2" xfId="9812" xr:uid="{184C616F-B006-4A69-A754-04BBB7F45281}"/>
    <cellStyle name="Comma 3 4 2 2 2 3 2 2" xfId="20125" xr:uid="{61ECC45F-C2E4-4B1A-A447-608D624F2EC2}"/>
    <cellStyle name="Comma 3 4 2 2 2 3 2 2 2" xfId="27120" xr:uid="{CB516154-3D31-4A35-B4DF-F5679813097F}"/>
    <cellStyle name="Comma 3 4 2 2 2 3 2 3" xfId="24365" xr:uid="{759CA634-DFBD-4496-8FB6-1C27D4245E5D}"/>
    <cellStyle name="Comma 3 4 2 2 2 3 3" xfId="14972" xr:uid="{76EFE5BC-A1F4-4FF2-99B8-6F1E0429F1AF}"/>
    <cellStyle name="Comma 3 4 2 2 2 3 3 2" xfId="25744" xr:uid="{31D5AF9A-C717-4EDD-9919-655DEECA36F8}"/>
    <cellStyle name="Comma 3 4 2 2 2 3 4" xfId="22927" xr:uid="{D9368506-75DD-417F-93FB-AAFF4CC3A66F}"/>
    <cellStyle name="Comma 3 4 2 2 2 4" xfId="7119" xr:uid="{0B29BC40-39B4-430E-A968-52079715CAA4}"/>
    <cellStyle name="Comma 3 4 2 2 2 4 2" xfId="17432" xr:uid="{C2DF80FD-790B-40B9-BB67-8C81EABA6846}"/>
    <cellStyle name="Comma 3 4 2 2 2 4 2 2" xfId="26400" xr:uid="{28E13C0E-544B-48AF-8936-5FF3A94BB88B}"/>
    <cellStyle name="Comma 3 4 2 2 2 4 3" xfId="23645" xr:uid="{48376C2C-9D22-4087-97FF-C852F248AD3B}"/>
    <cellStyle name="Comma 3 4 2 2 2 5" xfId="12279" xr:uid="{3C3E1F9F-B184-42BF-9A9A-D81DC5DA3A87}"/>
    <cellStyle name="Comma 3 4 2 2 2 5 2" xfId="25024" xr:uid="{2AA8A300-A84D-4BD1-BC93-CF750EC6A1C0}"/>
    <cellStyle name="Comma 3 4 2 2 2 6" xfId="22194" xr:uid="{7542EA1E-DCDF-4FE8-8601-3BFD207B5BBD}"/>
    <cellStyle name="Comma 3 4 2 2 3" xfId="2568" xr:uid="{4D2B569E-2B2A-4A7F-BB29-8EC2F55A8C6A}"/>
    <cellStyle name="Comma 3 4 2 2 3 2" xfId="7931" xr:uid="{AC322A2F-59FF-4168-8967-C45277305F48}"/>
    <cellStyle name="Comma 3 4 2 2 3 2 2" xfId="18244" xr:uid="{6E8ADAD0-AA1B-4314-91D0-57CCD8FB88FD}"/>
    <cellStyle name="Comma 3 4 2 2 3 2 2 2" xfId="26618" xr:uid="{4EF21C65-D299-453D-A78D-545C948A36C2}"/>
    <cellStyle name="Comma 3 4 2 2 3 2 3" xfId="23863" xr:uid="{DCCB6C00-9A3E-42D6-8EBE-325DB210E321}"/>
    <cellStyle name="Comma 3 4 2 2 3 3" xfId="13091" xr:uid="{4B232FB8-45AE-4201-98A2-084DFDF4F29A}"/>
    <cellStyle name="Comma 3 4 2 2 3 3 2" xfId="25242" xr:uid="{FA76262E-2E84-4A9B-8512-BEA654D35FE8}"/>
    <cellStyle name="Comma 3 4 2 2 3 4" xfId="22413" xr:uid="{A7A929D0-5E42-4AB5-A383-8F7FC2AFF1A9}"/>
    <cellStyle name="Comma 3 4 2 2 4" xfId="5382" xr:uid="{C83E9B46-C234-4129-958B-79B47E77F3C2}"/>
    <cellStyle name="Comma 3 4 2 2 4 2" xfId="10720" xr:uid="{C5A94CAD-B2B6-4F80-89B4-D256B3C99746}"/>
    <cellStyle name="Comma 3 4 2 2 4 2 2" xfId="21033" xr:uid="{7711C433-8C0E-4D4B-A300-D4B8D396E8CF}"/>
    <cellStyle name="Comma 3 4 2 2 4 2 2 2" xfId="27350" xr:uid="{636FD26B-60EB-452E-A269-1C13A54D5554}"/>
    <cellStyle name="Comma 3 4 2 2 4 2 3" xfId="24595" xr:uid="{790B6460-C39D-4BDD-AB81-6FD02AED3710}"/>
    <cellStyle name="Comma 3 4 2 2 4 3" xfId="15880" xr:uid="{4CD3B7AF-78E7-42EC-B8B0-7052F6911387}"/>
    <cellStyle name="Comma 3 4 2 2 4 3 2" xfId="25974" xr:uid="{D1A05E89-43DC-47C3-948F-B101EF0175FD}"/>
    <cellStyle name="Comma 3 4 2 2 4 4" xfId="23159" xr:uid="{BC361DF9-ADC2-4151-AF02-0ABC34D9C638}"/>
    <cellStyle name="Comma 3 4 2 2 5" xfId="6312" xr:uid="{137EF027-A77B-4E27-A70B-A66392F5F98B}"/>
    <cellStyle name="Comma 3 4 2 2 5 2" xfId="16625" xr:uid="{D9997B85-4408-4A90-B5FC-01F7380CD193}"/>
    <cellStyle name="Comma 3 4 2 2 5 2 2" xfId="26173" xr:uid="{34E1C8F3-AC44-4F79-9867-C2B6A9791C05}"/>
    <cellStyle name="Comma 3 4 2 2 5 3" xfId="23418" xr:uid="{F1CA07CB-EC54-4326-996D-072DD2F4F722}"/>
    <cellStyle name="Comma 3 4 2 2 6" xfId="11472" xr:uid="{14CDDA6A-2866-41DF-B60D-6145982B68F1}"/>
    <cellStyle name="Comma 3 4 2 2 6 2" xfId="24797" xr:uid="{4B84C7F3-9B54-42E8-AF6E-415A8CF0BD29}"/>
    <cellStyle name="Comma 3 4 2 2 7" xfId="21811" xr:uid="{255CE58B-75E8-43F6-B37E-5714095DC574}"/>
    <cellStyle name="Comma 3 4 2 3" xfId="1716" xr:uid="{889F816E-256D-4099-92F9-9C4952BED6B0}"/>
    <cellStyle name="Comma 3 4 2 3 2" xfId="3482" xr:uid="{50060357-7BC4-405F-91AF-E6D59D9873B0}"/>
    <cellStyle name="Comma 3 4 2 3 2 2" xfId="8835" xr:uid="{04F2D868-1618-4E99-AC35-4F58EEC948ED}"/>
    <cellStyle name="Comma 3 4 2 3 2 2 2" xfId="19148" xr:uid="{208C19BE-F223-4CC3-831D-70E1F72E3FC3}"/>
    <cellStyle name="Comma 3 4 2 3 2 2 2 2" xfId="26857" xr:uid="{20F1A2A8-DB45-4FED-9D0F-64434A229EBD}"/>
    <cellStyle name="Comma 3 4 2 3 2 2 3" xfId="24102" xr:uid="{961BB4E0-E6D2-420F-A64E-B765A82BEB62}"/>
    <cellStyle name="Comma 3 4 2 3 2 3" xfId="13995" xr:uid="{46CF90C2-908A-47B5-BAE8-2E2CAE530E63}"/>
    <cellStyle name="Comma 3 4 2 3 2 3 2" xfId="25481" xr:uid="{EE67DCAB-4346-4FE5-9697-919587205B57}"/>
    <cellStyle name="Comma 3 4 2 3 2 4" xfId="22659" xr:uid="{E7A3E47B-FA42-4B61-BAC2-4A7B10B32DBC}"/>
    <cellStyle name="Comma 3 4 2 3 3" xfId="4467" xr:uid="{38118CF1-6DD2-491F-A6C9-C2F2F3895F3C}"/>
    <cellStyle name="Comma 3 4 2 3 3 2" xfId="9811" xr:uid="{EBCCBED3-BAE5-495B-969D-213B80C6B025}"/>
    <cellStyle name="Comma 3 4 2 3 3 2 2" xfId="20124" xr:uid="{D3EE9124-1A29-481B-89A0-D940CEE20F19}"/>
    <cellStyle name="Comma 3 4 2 3 3 2 2 2" xfId="27119" xr:uid="{C54CF8F6-8BB6-4F35-9289-A5CA07CFC390}"/>
    <cellStyle name="Comma 3 4 2 3 3 2 3" xfId="24364" xr:uid="{767B50F6-4222-443F-A6E3-F4DA6DF72699}"/>
    <cellStyle name="Comma 3 4 2 3 3 3" xfId="14971" xr:uid="{D00BEFF3-C57F-4FC1-A618-A3A4E5E28DDF}"/>
    <cellStyle name="Comma 3 4 2 3 3 3 2" xfId="25743" xr:uid="{80FA6A46-E110-4F46-9F78-9F15ECBC90A6}"/>
    <cellStyle name="Comma 3 4 2 3 3 4" xfId="22926" xr:uid="{A1258BF0-395E-4C6F-9D68-248B78D5E55B}"/>
    <cellStyle name="Comma 3 4 2 3 4" xfId="7118" xr:uid="{5EED089B-A4C3-4FDF-B813-091BF1DBC67E}"/>
    <cellStyle name="Comma 3 4 2 3 4 2" xfId="17431" xr:uid="{A34A58B3-CF5E-4096-97D1-C93AADBB3D7C}"/>
    <cellStyle name="Comma 3 4 2 3 4 2 2" xfId="26399" xr:uid="{12B1C6A8-2C08-4ED1-AA38-89A0B410A654}"/>
    <cellStyle name="Comma 3 4 2 3 4 3" xfId="23644" xr:uid="{97AC2469-A4F5-4DC8-8BD7-22C73517D4F5}"/>
    <cellStyle name="Comma 3 4 2 3 5" xfId="12278" xr:uid="{06F4C9BA-9266-47F4-859E-AC6EF57D4F4A}"/>
    <cellStyle name="Comma 3 4 2 3 5 2" xfId="25023" xr:uid="{2F95987D-9AC5-4C34-9455-8B2B4AE85819}"/>
    <cellStyle name="Comma 3 4 2 3 6" xfId="22193" xr:uid="{2F8C9625-6778-473E-9A47-22694187DACD}"/>
    <cellStyle name="Comma 3 4 2 4" xfId="2567" xr:uid="{CB8E886B-9871-49D7-B901-4EE9BD912AB0}"/>
    <cellStyle name="Comma 3 4 2 4 2" xfId="7930" xr:uid="{D258DED3-6883-4B5C-8E15-D883B8DA59CE}"/>
    <cellStyle name="Comma 3 4 2 4 2 2" xfId="18243" xr:uid="{69562EF3-D0B8-44B6-AFF4-B3F72D8A7FC1}"/>
    <cellStyle name="Comma 3 4 2 4 2 2 2" xfId="26617" xr:uid="{D687DA79-295B-4F31-9AFD-1D19225B4791}"/>
    <cellStyle name="Comma 3 4 2 4 2 3" xfId="23862" xr:uid="{BEECCABF-1E08-4AF1-B94B-C57F25156C8A}"/>
    <cellStyle name="Comma 3 4 2 4 3" xfId="13090" xr:uid="{B052BD6D-17DD-4BA0-8E8D-3EA1DD24E848}"/>
    <cellStyle name="Comma 3 4 2 4 3 2" xfId="25241" xr:uid="{317E2D15-D3F3-4307-BB3B-96BE38276C19}"/>
    <cellStyle name="Comma 3 4 2 4 4" xfId="22412" xr:uid="{F82B2484-0DD5-4BFD-A396-E9205DF4E554}"/>
    <cellStyle name="Comma 3 4 2 5" xfId="5236" xr:uid="{51EA397B-16DC-496B-94BA-C063CF8BFB24}"/>
    <cellStyle name="Comma 3 4 2 5 2" xfId="10574" xr:uid="{A71E7592-94BA-4B6F-AB85-03D26A5E91A4}"/>
    <cellStyle name="Comma 3 4 2 5 2 2" xfId="20887" xr:uid="{C353744D-EB2E-46F7-AF2F-6DDB789ADDF3}"/>
    <cellStyle name="Comma 3 4 2 5 2 2 2" xfId="27255" xr:uid="{6A687AEE-5348-453B-9D00-84128B30E166}"/>
    <cellStyle name="Comma 3 4 2 5 2 3" xfId="24500" xr:uid="{00B0A558-3EE0-49E6-9A5B-E69B13DE2DE8}"/>
    <cellStyle name="Comma 3 4 2 5 3" xfId="15734" xr:uid="{96D93DC0-5541-4CC2-AD24-A7A6E6C42014}"/>
    <cellStyle name="Comma 3 4 2 5 3 2" xfId="25879" xr:uid="{2B943228-644F-4271-A6CA-5EB62F400A89}"/>
    <cellStyle name="Comma 3 4 2 5 4" xfId="23064" xr:uid="{6674A6D9-D7C7-440A-8A57-284B788F49EE}"/>
    <cellStyle name="Comma 3 4 2 6" xfId="6166" xr:uid="{7512D7F9-5D40-4FC6-884C-CF248E63FF34}"/>
    <cellStyle name="Comma 3 4 2 6 2" xfId="16479" xr:uid="{9B3F2DCF-B505-4991-86BF-A24919C20D88}"/>
    <cellStyle name="Comma 3 4 2 6 2 2" xfId="26078" xr:uid="{A4F443C0-DFDF-4000-A8C7-2F2688EBF1D6}"/>
    <cellStyle name="Comma 3 4 2 6 3" xfId="23323" xr:uid="{966D1847-B8FF-40E6-927F-036552556F87}"/>
    <cellStyle name="Comma 3 4 2 7" xfId="11326" xr:uid="{7FD609CC-4F8D-4F81-8B63-975B893D5D86}"/>
    <cellStyle name="Comma 3 4 2 7 2" xfId="24702" xr:uid="{B7E7F7A1-90A8-4875-B8E9-81110DD5466C}"/>
    <cellStyle name="Comma 3 4 2 8" xfId="21690" xr:uid="{2AE99B62-3AAA-4205-A21E-7EE9BBF79132}"/>
    <cellStyle name="Comma 3 4 3" xfId="702" xr:uid="{D7B28974-1AA2-48E4-A12E-F0DF443310A9}"/>
    <cellStyle name="Comma 3 4 3 2" xfId="703" xr:uid="{F9F33F99-A2E9-4F20-87B5-F6B4D20CD7E4}"/>
    <cellStyle name="Comma 3 4 3 2 2" xfId="1719" xr:uid="{12D2A12B-B81B-4A8C-989B-23AB2E7F19FE}"/>
    <cellStyle name="Comma 3 4 3 2 2 2" xfId="3485" xr:uid="{58E5340B-FD02-4300-8FE1-BB48854B4A81}"/>
    <cellStyle name="Comma 3 4 3 2 2 2 2" xfId="8838" xr:uid="{75864EF6-CF11-4F0E-A6AE-DC56EA25512C}"/>
    <cellStyle name="Comma 3 4 3 2 2 2 2 2" xfId="19151" xr:uid="{CF42D0FC-0956-43F7-A6BF-27C956A4B937}"/>
    <cellStyle name="Comma 3 4 3 2 2 2 2 2 2" xfId="26860" xr:uid="{5A555DB1-077E-44A5-B957-328F3EA5A490}"/>
    <cellStyle name="Comma 3 4 3 2 2 2 2 3" xfId="24105" xr:uid="{D0EC2D7F-FD4C-48B8-AC58-50BBBB05F326}"/>
    <cellStyle name="Comma 3 4 3 2 2 2 3" xfId="13998" xr:uid="{913C0689-A5DC-494E-8746-7A59ECA269D5}"/>
    <cellStyle name="Comma 3 4 3 2 2 2 3 2" xfId="25484" xr:uid="{6B23884D-D938-4234-9A41-E9C1BB5329BC}"/>
    <cellStyle name="Comma 3 4 3 2 2 2 4" xfId="22662" xr:uid="{ADE72BA7-24BC-4570-8568-DBB0E40D0E9D}"/>
    <cellStyle name="Comma 3 4 3 2 2 3" xfId="4470" xr:uid="{379E0CF7-9760-400D-9CA7-3EEEB6455AF3}"/>
    <cellStyle name="Comma 3 4 3 2 2 3 2" xfId="9814" xr:uid="{6321937E-648D-4554-92EB-7D4D3EC734A3}"/>
    <cellStyle name="Comma 3 4 3 2 2 3 2 2" xfId="20127" xr:uid="{54E3052A-9958-474D-9B52-32E73ACC1A4F}"/>
    <cellStyle name="Comma 3 4 3 2 2 3 2 2 2" xfId="27122" xr:uid="{68F384AE-1D40-4444-BD32-220B3B1E2503}"/>
    <cellStyle name="Comma 3 4 3 2 2 3 2 3" xfId="24367" xr:uid="{B8F39963-315B-4573-8840-FA03F86FEAAB}"/>
    <cellStyle name="Comma 3 4 3 2 2 3 3" xfId="14974" xr:uid="{EF2EF2FE-B92C-4D1C-AA3C-6AC74D4179BE}"/>
    <cellStyle name="Comma 3 4 3 2 2 3 3 2" xfId="25746" xr:uid="{DCC338C5-5923-4D7D-A1BE-9CE87D9EE411}"/>
    <cellStyle name="Comma 3 4 3 2 2 3 4" xfId="22929" xr:uid="{EABC14DF-809A-46E4-9C0F-716068F39B4C}"/>
    <cellStyle name="Comma 3 4 3 2 2 4" xfId="7121" xr:uid="{DD1EBF57-8191-474C-8C48-0FD09F782060}"/>
    <cellStyle name="Comma 3 4 3 2 2 4 2" xfId="17434" xr:uid="{8FB21FB6-69EC-4851-8DF0-514F6D427577}"/>
    <cellStyle name="Comma 3 4 3 2 2 4 2 2" xfId="26402" xr:uid="{37B7D043-CBEA-460E-8F05-33B0F926C549}"/>
    <cellStyle name="Comma 3 4 3 2 2 4 3" xfId="23647" xr:uid="{557E8753-C3D2-4A3F-9632-D87F10856ACD}"/>
    <cellStyle name="Comma 3 4 3 2 2 5" xfId="12281" xr:uid="{00068B13-A16B-438E-B352-5B908DE05973}"/>
    <cellStyle name="Comma 3 4 3 2 2 5 2" xfId="25026" xr:uid="{3C9D09AE-6E76-4922-80AF-C91A22FF4283}"/>
    <cellStyle name="Comma 3 4 3 2 2 6" xfId="22196" xr:uid="{6AD50EDA-C7DA-44BC-B7A8-56D502D89156}"/>
    <cellStyle name="Comma 3 4 3 2 3" xfId="2570" xr:uid="{77627AD6-85E8-4196-9C68-3983F3019DF5}"/>
    <cellStyle name="Comma 3 4 3 2 3 2" xfId="7933" xr:uid="{5177CF61-93C7-4BD6-A570-6AB07172AEDF}"/>
    <cellStyle name="Comma 3 4 3 2 3 2 2" xfId="18246" xr:uid="{1594B50B-00C2-4CA7-A286-53A1EABC74E3}"/>
    <cellStyle name="Comma 3 4 3 2 3 2 2 2" xfId="26620" xr:uid="{73699952-4F72-4644-8369-00527F5342E4}"/>
    <cellStyle name="Comma 3 4 3 2 3 2 3" xfId="23865" xr:uid="{E1F9A8B4-3838-4496-80FF-8EE06775686A}"/>
    <cellStyle name="Comma 3 4 3 2 3 3" xfId="13093" xr:uid="{4A15B927-A135-4FD1-BDCD-5794DC6BA079}"/>
    <cellStyle name="Comma 3 4 3 2 3 3 2" xfId="25244" xr:uid="{B6E6D063-DCFE-424F-837F-88189811D90A}"/>
    <cellStyle name="Comma 3 4 3 2 3 4" xfId="22415" xr:uid="{66D68DB6-6F4B-443F-A522-16DFB42EF7CF}"/>
    <cellStyle name="Comma 3 4 3 2 4" xfId="5384" xr:uid="{28BC9885-9C52-4E28-9061-4480E784EE7E}"/>
    <cellStyle name="Comma 3 4 3 2 4 2" xfId="10722" xr:uid="{9DAFAC96-D374-4479-8E8E-ED5E4F5E010E}"/>
    <cellStyle name="Comma 3 4 3 2 4 2 2" xfId="21035" xr:uid="{3B695E84-3F56-4947-B5E4-CB563F4C83DF}"/>
    <cellStyle name="Comma 3 4 3 2 4 2 2 2" xfId="27352" xr:uid="{653F4006-B020-441F-B5DA-C69E8CEAB3E0}"/>
    <cellStyle name="Comma 3 4 3 2 4 2 3" xfId="24597" xr:uid="{CE156BA8-9AF6-4663-A9E4-64438C205EC1}"/>
    <cellStyle name="Comma 3 4 3 2 4 3" xfId="15882" xr:uid="{6C914A6E-EE2C-4862-8386-C99B6077A97D}"/>
    <cellStyle name="Comma 3 4 3 2 4 3 2" xfId="25976" xr:uid="{2222FBAF-0C56-40E6-B24E-910F2175168E}"/>
    <cellStyle name="Comma 3 4 3 2 4 4" xfId="23161" xr:uid="{25A1314F-6E67-4801-A403-B2C520A1D339}"/>
    <cellStyle name="Comma 3 4 3 2 5" xfId="6314" xr:uid="{C2E223E6-8D6E-4005-AA6A-0829B65459A3}"/>
    <cellStyle name="Comma 3 4 3 2 5 2" xfId="16627" xr:uid="{4FD99CC7-4D30-4CAF-B5C2-26D0857ECB8B}"/>
    <cellStyle name="Comma 3 4 3 2 5 2 2" xfId="26175" xr:uid="{331F520C-A508-4093-8744-8FC3F36B721E}"/>
    <cellStyle name="Comma 3 4 3 2 5 3" xfId="23420" xr:uid="{C96A079D-6CF7-40E6-BC87-BFC7AED570DC}"/>
    <cellStyle name="Comma 3 4 3 2 6" xfId="11474" xr:uid="{0DEFC2AB-444A-46BD-8C41-5DB3C070CFF1}"/>
    <cellStyle name="Comma 3 4 3 2 6 2" xfId="24799" xr:uid="{EDE0808B-5C67-4716-A848-95DDC18E9767}"/>
    <cellStyle name="Comma 3 4 3 2 7" xfId="21813" xr:uid="{57CBBFD7-A984-4F54-81C3-D4061C14CC4B}"/>
    <cellStyle name="Comma 3 4 3 3" xfId="1718" xr:uid="{C92FBC70-B859-41D0-BA7C-C99DC6ACCADC}"/>
    <cellStyle name="Comma 3 4 3 3 2" xfId="3484" xr:uid="{5127C89D-C9B7-40C7-A1D7-10FD8C03D5EC}"/>
    <cellStyle name="Comma 3 4 3 3 2 2" xfId="8837" xr:uid="{326FC423-4DE0-4F0E-AC1C-06B6FDF0E655}"/>
    <cellStyle name="Comma 3 4 3 3 2 2 2" xfId="19150" xr:uid="{AD665989-9620-44BF-95CE-0967DE5CDDA2}"/>
    <cellStyle name="Comma 3 4 3 3 2 2 2 2" xfId="26859" xr:uid="{CF189387-EE0F-4978-B81C-6C4507422998}"/>
    <cellStyle name="Comma 3 4 3 3 2 2 3" xfId="24104" xr:uid="{9DC20BD4-9431-41F1-8A74-4C21A272D6D8}"/>
    <cellStyle name="Comma 3 4 3 3 2 3" xfId="13997" xr:uid="{A4A7E30E-677C-4990-9D67-59D41F7F5762}"/>
    <cellStyle name="Comma 3 4 3 3 2 3 2" xfId="25483" xr:uid="{FC7A6C0C-C3A5-41D3-8356-442DFC1651EA}"/>
    <cellStyle name="Comma 3 4 3 3 2 4" xfId="22661" xr:uid="{90938F68-D08B-4361-99E2-F123E30DA62A}"/>
    <cellStyle name="Comma 3 4 3 3 3" xfId="4469" xr:uid="{11B91E8D-0037-4F01-A40D-2CA4035E9E5B}"/>
    <cellStyle name="Comma 3 4 3 3 3 2" xfId="9813" xr:uid="{F290BBE5-8412-4B02-A590-56C93AC81E2F}"/>
    <cellStyle name="Comma 3 4 3 3 3 2 2" xfId="20126" xr:uid="{E7524425-8D3E-4F1C-BE8A-5C5B1D2A6DF2}"/>
    <cellStyle name="Comma 3 4 3 3 3 2 2 2" xfId="27121" xr:uid="{F3F8CABF-540C-4D8E-81D2-22381CBF7F1E}"/>
    <cellStyle name="Comma 3 4 3 3 3 2 3" xfId="24366" xr:uid="{0675443A-DACE-47D1-9838-621ACB6D82F1}"/>
    <cellStyle name="Comma 3 4 3 3 3 3" xfId="14973" xr:uid="{729CD43C-CA09-495F-AEDC-88CFAFBB52E5}"/>
    <cellStyle name="Comma 3 4 3 3 3 3 2" xfId="25745" xr:uid="{FCD66ED1-834B-4807-BED3-518BF1ABB1B2}"/>
    <cellStyle name="Comma 3 4 3 3 3 4" xfId="22928" xr:uid="{C42A92F1-B181-41EC-9D79-855611F00C51}"/>
    <cellStyle name="Comma 3 4 3 3 4" xfId="7120" xr:uid="{E4CEA651-472A-4B99-9BC1-8ABB0BDC8820}"/>
    <cellStyle name="Comma 3 4 3 3 4 2" xfId="17433" xr:uid="{0874AE18-1154-449B-BBF3-4DD578A54A01}"/>
    <cellStyle name="Comma 3 4 3 3 4 2 2" xfId="26401" xr:uid="{3E2DD0AB-1318-46EC-99D7-03EFDB5AA76C}"/>
    <cellStyle name="Comma 3 4 3 3 4 3" xfId="23646" xr:uid="{02B0E109-1173-4F33-A43D-D45917FA5645}"/>
    <cellStyle name="Comma 3 4 3 3 5" xfId="12280" xr:uid="{A3B7C7D1-7150-4899-B7B7-30E4073E9B37}"/>
    <cellStyle name="Comma 3 4 3 3 5 2" xfId="25025" xr:uid="{ADCDB444-991C-48A5-999F-E9D4F53BC526}"/>
    <cellStyle name="Comma 3 4 3 3 6" xfId="22195" xr:uid="{2555752C-1432-499C-96CB-B3B886D3FD42}"/>
    <cellStyle name="Comma 3 4 3 4" xfId="2569" xr:uid="{C1B0D483-CE25-4244-874F-D4E9D2912F63}"/>
    <cellStyle name="Comma 3 4 3 4 2" xfId="7932" xr:uid="{8D17569F-9712-4D9E-BA7F-F20D030D0B95}"/>
    <cellStyle name="Comma 3 4 3 4 2 2" xfId="18245" xr:uid="{6B0F26C0-B9EB-4DF3-BE2A-A8E9810A4604}"/>
    <cellStyle name="Comma 3 4 3 4 2 2 2" xfId="26619" xr:uid="{1EC241E4-998F-46D0-80B7-CD03CDD995E7}"/>
    <cellStyle name="Comma 3 4 3 4 2 3" xfId="23864" xr:uid="{21264E98-0D69-4399-8563-32467F398A02}"/>
    <cellStyle name="Comma 3 4 3 4 3" xfId="13092" xr:uid="{AA413E6B-BA0A-428E-83DB-2C4D179E96F8}"/>
    <cellStyle name="Comma 3 4 3 4 3 2" xfId="25243" xr:uid="{3658AB6C-FDD7-4CE1-BA77-4D343BBE8C5A}"/>
    <cellStyle name="Comma 3 4 3 4 4" xfId="22414" xr:uid="{79AC7F6D-5831-45AA-B8FB-7F0026811C0F}"/>
    <cellStyle name="Comma 3 4 3 5" xfId="5383" xr:uid="{73D2B2B9-B65F-4281-8954-660DB346D8B6}"/>
    <cellStyle name="Comma 3 4 3 5 2" xfId="10721" xr:uid="{9A375593-B467-43FF-923B-0837EDAA0574}"/>
    <cellStyle name="Comma 3 4 3 5 2 2" xfId="21034" xr:uid="{54F376F5-0377-490D-B9A7-C43FC919C6F0}"/>
    <cellStyle name="Comma 3 4 3 5 2 2 2" xfId="27351" xr:uid="{E1177062-CBF9-4080-875E-12CB1C86142F}"/>
    <cellStyle name="Comma 3 4 3 5 2 3" xfId="24596" xr:uid="{8DF9DB06-1587-4116-81F3-9D6393FAE758}"/>
    <cellStyle name="Comma 3 4 3 5 3" xfId="15881" xr:uid="{A0B5CCA7-BF17-47C4-A88A-6CC9EF402EBB}"/>
    <cellStyle name="Comma 3 4 3 5 3 2" xfId="25975" xr:uid="{F54ED872-89C0-4E2C-8B83-149BF2CAC149}"/>
    <cellStyle name="Comma 3 4 3 5 4" xfId="23160" xr:uid="{5F582E22-77C3-4A39-B9E4-08461A472002}"/>
    <cellStyle name="Comma 3 4 3 6" xfId="6313" xr:uid="{EDF1414E-F53C-4427-8AB9-752017426DA6}"/>
    <cellStyle name="Comma 3 4 3 6 2" xfId="16626" xr:uid="{82BB80F6-6CB8-4B68-AE01-DAEF1C58914D}"/>
    <cellStyle name="Comma 3 4 3 6 2 2" xfId="26174" xr:uid="{A58C4324-4CA0-456B-BEDC-3785FC87835F}"/>
    <cellStyle name="Comma 3 4 3 6 3" xfId="23419" xr:uid="{4E9DD047-0709-4D83-9C4C-87447B1FE68F}"/>
    <cellStyle name="Comma 3 4 3 7" xfId="11473" xr:uid="{5DEA09B9-2072-43B8-9D2B-72FAD8939002}"/>
    <cellStyle name="Comma 3 4 3 7 2" xfId="24798" xr:uid="{BBA403F3-630E-453C-BFE0-6850939992B0}"/>
    <cellStyle name="Comma 3 4 3 8" xfId="21812" xr:uid="{0BF0B159-F857-45C4-BB48-DB4D6D0324ED}"/>
    <cellStyle name="Comma 3 4 4" xfId="704" xr:uid="{1B605B5C-C8CD-4D7B-B9AD-02DB0F0C07BB}"/>
    <cellStyle name="Comma 3 4 4 2" xfId="1720" xr:uid="{7A4BC544-300F-4100-912A-7B538DCC8D26}"/>
    <cellStyle name="Comma 3 4 4 2 2" xfId="3486" xr:uid="{667F8FB9-6EB2-4536-966C-F0A8F1D6F43C}"/>
    <cellStyle name="Comma 3 4 4 2 2 2" xfId="8839" xr:uid="{8F4F9981-6F74-4B73-BF68-84EC06119F09}"/>
    <cellStyle name="Comma 3 4 4 2 2 2 2" xfId="19152" xr:uid="{9A24DE43-661E-4FBD-B9D9-BA2E72032A2F}"/>
    <cellStyle name="Comma 3 4 4 2 2 2 2 2" xfId="26861" xr:uid="{030721C3-BE87-4435-AFF2-D572B542CDC5}"/>
    <cellStyle name="Comma 3 4 4 2 2 2 3" xfId="24106" xr:uid="{7C32FE05-F48C-4304-AC61-B9B9B82B3BFA}"/>
    <cellStyle name="Comma 3 4 4 2 2 3" xfId="13999" xr:uid="{191FBAD6-C2B9-42AF-B399-088741287A4E}"/>
    <cellStyle name="Comma 3 4 4 2 2 3 2" xfId="25485" xr:uid="{D5269408-40B0-430B-AAD0-E37ECE12A887}"/>
    <cellStyle name="Comma 3 4 4 2 2 4" xfId="22663" xr:uid="{C0FA90A2-1E4B-4443-8433-0E1315CAFB80}"/>
    <cellStyle name="Comma 3 4 4 2 3" xfId="4471" xr:uid="{1A5435B3-CF6F-45BC-B86A-7F4B87B551C2}"/>
    <cellStyle name="Comma 3 4 4 2 3 2" xfId="9815" xr:uid="{11C85D03-1ECF-4B9C-BD61-8E51A9FF88FA}"/>
    <cellStyle name="Comma 3 4 4 2 3 2 2" xfId="20128" xr:uid="{D4E936B5-BEE0-403F-9EEA-6AC8645268F2}"/>
    <cellStyle name="Comma 3 4 4 2 3 2 2 2" xfId="27123" xr:uid="{A7BD22B6-E30B-4140-86CC-A7DB9810AD10}"/>
    <cellStyle name="Comma 3 4 4 2 3 2 3" xfId="24368" xr:uid="{ED31FD80-BBC6-4DEB-AD4D-CE77742C51C6}"/>
    <cellStyle name="Comma 3 4 4 2 3 3" xfId="14975" xr:uid="{BA565974-CAC8-447A-A9C6-4E8CFCDB3CC4}"/>
    <cellStyle name="Comma 3 4 4 2 3 3 2" xfId="25747" xr:uid="{5671613F-EC5E-4953-B56A-3B682D662869}"/>
    <cellStyle name="Comma 3 4 4 2 3 4" xfId="22930" xr:uid="{1BE5D286-BC31-4745-88AD-9830750ADED8}"/>
    <cellStyle name="Comma 3 4 4 2 4" xfId="7122" xr:uid="{05515EE4-27ED-45D7-82F0-101BB1B2CB02}"/>
    <cellStyle name="Comma 3 4 4 2 4 2" xfId="17435" xr:uid="{0AA4490F-EA1A-4D13-99CC-E888748B4F06}"/>
    <cellStyle name="Comma 3 4 4 2 4 2 2" xfId="26403" xr:uid="{0AD46FAC-B751-40DB-BDD0-57336300EB8B}"/>
    <cellStyle name="Comma 3 4 4 2 4 3" xfId="23648" xr:uid="{18E666BD-161C-405E-99E1-E19D557E1115}"/>
    <cellStyle name="Comma 3 4 4 2 5" xfId="12282" xr:uid="{05CB4261-0068-4DAA-99CC-EEE924E93D3F}"/>
    <cellStyle name="Comma 3 4 4 2 5 2" xfId="25027" xr:uid="{AE792B2C-E079-4CA8-8EC4-5D849DE0510B}"/>
    <cellStyle name="Comma 3 4 4 2 6" xfId="22197" xr:uid="{F983517E-D62F-434E-8B1A-F7513915DC0D}"/>
    <cellStyle name="Comma 3 4 4 3" xfId="2571" xr:uid="{5C19681B-98EE-4994-B686-8071B6F60433}"/>
    <cellStyle name="Comma 3 4 4 3 2" xfId="7934" xr:uid="{7CFD38DC-45F0-44E9-821C-EF2F5D1CBA41}"/>
    <cellStyle name="Comma 3 4 4 3 2 2" xfId="18247" xr:uid="{925626F5-69E9-44E5-918A-B0ACCD99BA3C}"/>
    <cellStyle name="Comma 3 4 4 3 2 2 2" xfId="26621" xr:uid="{E238D0AC-D72D-4966-ABF7-542D0D55DA8D}"/>
    <cellStyle name="Comma 3 4 4 3 2 3" xfId="23866" xr:uid="{0CDCF84F-F8BF-432D-84EF-9D50C9E661F4}"/>
    <cellStyle name="Comma 3 4 4 3 3" xfId="13094" xr:uid="{5E607531-3CFB-4B7C-9FFE-9E195761E3DC}"/>
    <cellStyle name="Comma 3 4 4 3 3 2" xfId="25245" xr:uid="{2299D908-B631-4C4E-8BB8-9681A3AF0F2E}"/>
    <cellStyle name="Comma 3 4 4 3 4" xfId="22416" xr:uid="{15F69AF5-4337-425A-86E7-108454E936B9}"/>
    <cellStyle name="Comma 3 4 4 4" xfId="5385" xr:uid="{D7DCAA32-0C7A-4AB9-B5C7-99EAFD797433}"/>
    <cellStyle name="Comma 3 4 4 4 2" xfId="10723" xr:uid="{A4F9A4DD-EFC0-4C4F-98C0-81A344D868EF}"/>
    <cellStyle name="Comma 3 4 4 4 2 2" xfId="21036" xr:uid="{E5243029-4604-468F-9099-CD4E16DF01BE}"/>
    <cellStyle name="Comma 3 4 4 4 2 2 2" xfId="27353" xr:uid="{A507A7E5-866A-4A95-A29F-972AEBD5D1C5}"/>
    <cellStyle name="Comma 3 4 4 4 2 3" xfId="24598" xr:uid="{A9C2F63E-63BC-4A05-A4E1-D5ED0A1E68C1}"/>
    <cellStyle name="Comma 3 4 4 4 3" xfId="15883" xr:uid="{71E70445-FC0A-4830-9B6A-A1E1C8AF3089}"/>
    <cellStyle name="Comma 3 4 4 4 3 2" xfId="25977" xr:uid="{42ADB036-CAE9-463E-A05A-CD99FAE4BF1F}"/>
    <cellStyle name="Comma 3 4 4 4 4" xfId="23162" xr:uid="{17659E93-230C-4C79-8AAC-9ACDC6C07660}"/>
    <cellStyle name="Comma 3 4 4 5" xfId="6315" xr:uid="{16D4C24B-D5FD-4792-9ABF-D77B4D8C3D4B}"/>
    <cellStyle name="Comma 3 4 4 5 2" xfId="16628" xr:uid="{370A0823-E63C-4498-A95E-0479940D11EF}"/>
    <cellStyle name="Comma 3 4 4 5 2 2" xfId="26176" xr:uid="{7BA87823-AFBA-477E-94B1-22604820A0D9}"/>
    <cellStyle name="Comma 3 4 4 5 3" xfId="23421" xr:uid="{A4234051-763E-42F5-B58F-C1C2CD435D25}"/>
    <cellStyle name="Comma 3 4 4 6" xfId="11475" xr:uid="{0F5D42A3-5BC9-4979-ABDD-3A43AD54697C}"/>
    <cellStyle name="Comma 3 4 4 6 2" xfId="24800" xr:uid="{D5B66740-6619-40AC-A140-2D1E4F1DD09B}"/>
    <cellStyle name="Comma 3 4 4 7" xfId="21814" xr:uid="{65C57425-C752-4BF1-89EC-767930EAE2CF}"/>
    <cellStyle name="Comma 3 4 5" xfId="1365" xr:uid="{B286449D-D278-4A19-BC5F-A2471F4D1529}"/>
    <cellStyle name="Comma 3 4 5 2" xfId="2290" xr:uid="{B18501FE-0D1A-44EB-8A26-91481DB2484E}"/>
    <cellStyle name="Comma 3 4 5 2 2" xfId="4043" xr:uid="{5C2CEFDD-8474-488C-989E-B452877DA152}"/>
    <cellStyle name="Comma 3 4 5 2 2 2" xfId="9396" xr:uid="{602E7408-F541-4E59-8CB1-B93ABAD4283A}"/>
    <cellStyle name="Comma 3 4 5 2 2 2 2" xfId="19709" xr:uid="{43B80053-82FA-4369-9263-72A79CF0254F}"/>
    <cellStyle name="Comma 3 4 5 2 2 2 2 2" xfId="26936" xr:uid="{11B46654-C54A-4E38-BF16-EEE709004D37}"/>
    <cellStyle name="Comma 3 4 5 2 2 2 3" xfId="24181" xr:uid="{82585BE9-4A68-4D2D-A2F0-750B9ECCFF01}"/>
    <cellStyle name="Comma 3 4 5 2 2 3" xfId="14556" xr:uid="{FA978636-596E-4551-BE92-CAEBDAE4C175}"/>
    <cellStyle name="Comma 3 4 5 2 2 3 2" xfId="25560" xr:uid="{13D2A89D-46F8-4176-A0C9-E10CA55C3DF1}"/>
    <cellStyle name="Comma 3 4 5 2 2 4" xfId="22738" xr:uid="{1BB02976-BF66-4905-94C3-DA056AF74E5B}"/>
    <cellStyle name="Comma 3 4 5 2 3" xfId="5028" xr:uid="{B527091B-3D25-4DFB-92CC-FED6AE32A869}"/>
    <cellStyle name="Comma 3 4 5 2 3 2" xfId="10372" xr:uid="{1511AD8A-E1C7-42A5-A268-08B889142C0A}"/>
    <cellStyle name="Comma 3 4 5 2 3 2 2" xfId="20685" xr:uid="{485EE36F-E787-4990-847E-D15FCAFFE774}"/>
    <cellStyle name="Comma 3 4 5 2 3 2 2 2" xfId="27198" xr:uid="{E7A22DBB-2D7B-4F74-947B-B91C24410136}"/>
    <cellStyle name="Comma 3 4 5 2 3 2 3" xfId="24443" xr:uid="{C57B29ED-7289-4165-B974-1907E676F886}"/>
    <cellStyle name="Comma 3 4 5 2 3 3" xfId="15532" xr:uid="{6A99CB33-47B8-416C-AAE1-BC985CA5A570}"/>
    <cellStyle name="Comma 3 4 5 2 3 3 2" xfId="25822" xr:uid="{8A83B3A6-A3FC-4A1F-A9BB-576CDDC6CC1D}"/>
    <cellStyle name="Comma 3 4 5 2 3 4" xfId="23005" xr:uid="{192B1D2C-0EA2-4812-9345-DC0ED107F987}"/>
    <cellStyle name="Comma 3 4 5 2 4" xfId="7679" xr:uid="{7439B741-89A1-4158-BADA-556014E609A2}"/>
    <cellStyle name="Comma 3 4 5 2 4 2" xfId="17992" xr:uid="{003BF247-E517-4CDB-9AB3-71AE5E93B12D}"/>
    <cellStyle name="Comma 3 4 5 2 4 2 2" xfId="26478" xr:uid="{E7F31062-B2E7-4436-B193-EEC1EF7A929E}"/>
    <cellStyle name="Comma 3 4 5 2 4 3" xfId="23723" xr:uid="{2858AD27-2FBF-4CDF-A9AC-5DAA1A13B4BC}"/>
    <cellStyle name="Comma 3 4 5 2 5" xfId="12839" xr:uid="{6B45ACFC-AE20-4D44-B8B7-339CE19D9F98}"/>
    <cellStyle name="Comma 3 4 5 2 5 2" xfId="25102" xr:uid="{2D652FBE-2714-4C15-AF1D-546719A05149}"/>
    <cellStyle name="Comma 3 4 5 2 6" xfId="22273" xr:uid="{3E9AA89F-12A0-4C97-AB4E-40900DD8B444}"/>
    <cellStyle name="Comma 3 4 5 3" xfId="3156" xr:uid="{3C3F5478-0D64-4B72-8BD9-A2E95F5E57F6}"/>
    <cellStyle name="Comma 3 4 5 3 2" xfId="8509" xr:uid="{A75A112D-D5E2-48E7-80A3-BC4FF3E9E1C8}"/>
    <cellStyle name="Comma 3 4 5 3 2 2" xfId="18822" xr:uid="{6867EEE1-F143-4338-852A-49BB97D8171B}"/>
    <cellStyle name="Comma 3 4 5 3 2 2 2" xfId="26703" xr:uid="{C5AE0FBC-7144-485E-8D23-9D67B1BAAB10}"/>
    <cellStyle name="Comma 3 4 5 3 2 3" xfId="23948" xr:uid="{00B61B4A-4104-4929-A5AA-82D157FD5C25}"/>
    <cellStyle name="Comma 3 4 5 3 3" xfId="13669" xr:uid="{34A65756-43FC-424F-81A2-948EFCB60B77}"/>
    <cellStyle name="Comma 3 4 5 3 3 2" xfId="25327" xr:uid="{F3884A2F-7A91-4A62-9509-7DF2A2BF7880}"/>
    <cellStyle name="Comma 3 4 5 3 4" xfId="22505" xr:uid="{2EB6B56F-35CF-4247-938D-1644B28BC006}"/>
    <cellStyle name="Comma 3 4 5 4" xfId="4141" xr:uid="{846E972E-195F-4F98-AEAF-1FAB7AA30253}"/>
    <cellStyle name="Comma 3 4 5 4 2" xfId="9485" xr:uid="{C7129B42-F4ED-4663-A495-83A9AD1D491E}"/>
    <cellStyle name="Comma 3 4 5 4 2 2" xfId="19798" xr:uid="{F937B39D-4E6F-4BBE-84B0-0B37A649D9A3}"/>
    <cellStyle name="Comma 3 4 5 4 2 2 2" xfId="26965" xr:uid="{517A0C28-1C60-48FB-9CF6-C3AA146FF2B4}"/>
    <cellStyle name="Comma 3 4 5 4 2 3" xfId="24210" xr:uid="{5C27F378-60B4-41E9-A6CB-3BB135161CF4}"/>
    <cellStyle name="Comma 3 4 5 4 3" xfId="14645" xr:uid="{A0B49A0F-8992-4592-885D-EDC814730047}"/>
    <cellStyle name="Comma 3 4 5 4 3 2" xfId="25589" xr:uid="{BE8EEFB5-D98E-4D5C-96EC-60CB741CE282}"/>
    <cellStyle name="Comma 3 4 5 4 4" xfId="22772" xr:uid="{59F720E0-B1F9-470F-8BB5-AA74877E0B5B}"/>
    <cellStyle name="Comma 3 4 5 5" xfId="6792" xr:uid="{600F0EAA-6835-438C-889B-3BCE9F55AD27}"/>
    <cellStyle name="Comma 3 4 5 5 2" xfId="17105" xr:uid="{BE61EE37-51B0-49E2-BB87-6E0E979C4850}"/>
    <cellStyle name="Comma 3 4 5 5 2 2" xfId="26245" xr:uid="{628B221A-30F0-4426-84C7-866BF77E4609}"/>
    <cellStyle name="Comma 3 4 5 5 3" xfId="23490" xr:uid="{06B7E10C-5E46-4D16-8E4D-BE708C23F1DF}"/>
    <cellStyle name="Comma 3 4 5 6" xfId="11952" xr:uid="{DA8EE502-EABC-4D6A-9812-9DAE1AF13025}"/>
    <cellStyle name="Comma 3 4 5 6 2" xfId="24869" xr:uid="{E1087DBC-C1AB-49A3-B474-4C9FDFB9124F}"/>
    <cellStyle name="Comma 3 4 5 7" xfId="22019" xr:uid="{D2139C11-228A-46BB-9F37-3C6603727133}"/>
    <cellStyle name="Comma 3 4 6" xfId="1552" xr:uid="{1E35564D-7E88-4041-A9BD-37ACF0D2FD41}"/>
    <cellStyle name="Comma 3 4 6 2" xfId="3318" xr:uid="{FD4DB36A-9C94-4C5B-91A6-DA3DDDF66BE5}"/>
    <cellStyle name="Comma 3 4 6 2 2" xfId="8671" xr:uid="{99087B48-7EB2-459F-A5CA-3FA421B90C20}"/>
    <cellStyle name="Comma 3 4 6 2 2 2" xfId="18984" xr:uid="{4E302DFA-8550-4296-94B4-F2CA4F4C790F}"/>
    <cellStyle name="Comma 3 4 6 2 2 2 2" xfId="26745" xr:uid="{5737D79F-B0DD-4E32-AB31-B5F4578B074C}"/>
    <cellStyle name="Comma 3 4 6 2 2 3" xfId="23990" xr:uid="{3C563011-7F95-4FA3-A8F1-CFEA88DDFC49}"/>
    <cellStyle name="Comma 3 4 6 2 3" xfId="13831" xr:uid="{5E33A4C8-FADC-41DD-85D1-11052F6CC027}"/>
    <cellStyle name="Comma 3 4 6 2 3 2" xfId="25369" xr:uid="{4EDEFDC0-DD63-4B4D-AFEC-D60FFC0B98D5}"/>
    <cellStyle name="Comma 3 4 6 2 4" xfId="22547" xr:uid="{F166303C-D063-484A-AC8C-8C1541CF5632}"/>
    <cellStyle name="Comma 3 4 6 3" xfId="4303" xr:uid="{AB7D1E25-4077-4996-9D1F-5F0656D0AD68}"/>
    <cellStyle name="Comma 3 4 6 3 2" xfId="9647" xr:uid="{CE0029FE-547A-4F4F-84D4-FDAD6E61D0F2}"/>
    <cellStyle name="Comma 3 4 6 3 2 2" xfId="19960" xr:uid="{6B25355F-F0D9-4CAA-A739-B99B2D9B943C}"/>
    <cellStyle name="Comma 3 4 6 3 2 2 2" xfId="27007" xr:uid="{B041B562-13F4-4F88-A2F3-DF7ABFA8F3B2}"/>
    <cellStyle name="Comma 3 4 6 3 2 3" xfId="24252" xr:uid="{22D14E7E-D56A-43C5-8F43-52280A0352DD}"/>
    <cellStyle name="Comma 3 4 6 3 3" xfId="14807" xr:uid="{1C50B00E-206F-4105-9C14-639B90087D5F}"/>
    <cellStyle name="Comma 3 4 6 3 3 2" xfId="25631" xr:uid="{50141329-16D5-43F4-8DB1-93C4E7B57CF7}"/>
    <cellStyle name="Comma 3 4 6 3 4" xfId="22814" xr:uid="{A25333FD-6646-474E-83D1-D90C00BEC812}"/>
    <cellStyle name="Comma 3 4 6 4" xfId="6954" xr:uid="{C5DF76FA-F887-4E7C-8471-99EC69585E4F}"/>
    <cellStyle name="Comma 3 4 6 4 2" xfId="17267" xr:uid="{ED3476F2-A1AE-43DD-B678-EB3AE010FB6B}"/>
    <cellStyle name="Comma 3 4 6 4 2 2" xfId="26287" xr:uid="{52BE362C-C68C-4351-864C-9A18265F9746}"/>
    <cellStyle name="Comma 3 4 6 4 3" xfId="23532" xr:uid="{FBCCF82F-6387-434A-BBCD-B3B85BA6980D}"/>
    <cellStyle name="Comma 3 4 6 5" xfId="12114" xr:uid="{BDE8454D-0775-4E5F-9CE0-240054B3EF1C}"/>
    <cellStyle name="Comma 3 4 6 5 2" xfId="24911" xr:uid="{57DF1EBC-9842-4A01-AA74-E56D22679C56}"/>
    <cellStyle name="Comma 3 4 6 6" xfId="22081" xr:uid="{57B55D92-518F-4E83-AB79-DC06496E7A97}"/>
    <cellStyle name="Comma 3 4 7" xfId="2490" xr:uid="{33F8E2DA-3D0E-4D3A-9CD0-73088057B3D7}"/>
    <cellStyle name="Comma 3 4 7 2" xfId="7853" xr:uid="{E1D343EC-07CB-464E-8DC6-9BB3B9137ECF}"/>
    <cellStyle name="Comma 3 4 7 2 2" xfId="18166" xr:uid="{35B5D780-C530-4B51-BA67-E56F51FC412F}"/>
    <cellStyle name="Comma 3 4 7 2 2 2" xfId="26591" xr:uid="{37BD6BDD-21FB-407F-8D62-72EFE744612B}"/>
    <cellStyle name="Comma 3 4 7 2 3" xfId="23836" xr:uid="{65EA6F86-6E7B-473B-95F8-55C98DCC2AAC}"/>
    <cellStyle name="Comma 3 4 7 3" xfId="13013" xr:uid="{6BB094C1-B989-48B1-AD0A-10093415C561}"/>
    <cellStyle name="Comma 3 4 7 3 2" xfId="25215" xr:uid="{7250AD00-0B41-4FF8-8DBA-5B6B7986D118}"/>
    <cellStyle name="Comma 3 4 7 4" xfId="22386" xr:uid="{E516F083-4B4C-4CF1-875E-DD7BFA9C858C}"/>
    <cellStyle name="Comma 3 4 8" xfId="5121" xr:uid="{EFFA131C-D3B7-4E99-9324-E412C7F5E624}"/>
    <cellStyle name="Comma 3 4 8 2" xfId="10459" xr:uid="{BDC96D68-AF15-4D78-AF13-A8C2562601E9}"/>
    <cellStyle name="Comma 3 4 8 2 2" xfId="20772" xr:uid="{F6209F26-6C60-4B1D-A9FC-126999EC1B3B}"/>
    <cellStyle name="Comma 3 4 8 2 2 2" xfId="27225" xr:uid="{4A9A96C0-F227-4914-A69E-2D2FDC935F7B}"/>
    <cellStyle name="Comma 3 4 8 2 3" xfId="24470" xr:uid="{0807B763-B8C8-452B-98AA-ED11EC0C77ED}"/>
    <cellStyle name="Comma 3 4 8 3" xfId="15619" xr:uid="{A78C7F4D-03B0-46CB-98F6-5691143B1269}"/>
    <cellStyle name="Comma 3 4 8 3 2" xfId="25849" xr:uid="{72D5AB29-86B8-46B8-8656-17298ACF26D2}"/>
    <cellStyle name="Comma 3 4 8 4" xfId="23034" xr:uid="{322EC6D6-4664-4802-89D2-F73283BCAAAE}"/>
    <cellStyle name="Comma 3 4 9" xfId="6050" xr:uid="{750AFB8C-BD78-4417-9370-A6A04EB2F658}"/>
    <cellStyle name="Comma 3 4 9 2" xfId="16363" xr:uid="{2F184348-68F4-4E58-9039-DD152039A2ED}"/>
    <cellStyle name="Comma 3 4 9 2 2" xfId="26047" xr:uid="{7AEB3A17-B870-45BC-BFF8-540E4EFCD635}"/>
    <cellStyle name="Comma 3 4 9 3" xfId="23292" xr:uid="{F2351F92-FC6A-40D1-9F80-E40EDA64FE8B}"/>
    <cellStyle name="Comma 3 5" xfId="375" xr:uid="{AF896EC5-C169-4A54-BE69-4F57EE0CEA76}"/>
    <cellStyle name="Comma 3 5 10" xfId="11256" xr:uid="{DED17E14-DDCC-4FF4-B514-CA64AF1CC20B}"/>
    <cellStyle name="Comma 3 5 10 2" xfId="24683" xr:uid="{E32480AB-3C44-4235-8549-2699706F137D}"/>
    <cellStyle name="Comma 3 5 11" xfId="21648" xr:uid="{6B328442-ADD9-465F-8220-074D23CA02D1}"/>
    <cellStyle name="Comma 3 5 2" xfId="569" xr:uid="{7F9D2711-369D-4CA7-94A6-DD1DB0987DF5}"/>
    <cellStyle name="Comma 3 5 2 2" xfId="705" xr:uid="{71AD8381-48C9-422A-8F2B-DDB619B854E1}"/>
    <cellStyle name="Comma 3 5 2 2 2" xfId="1722" xr:uid="{8D3787BB-8A7C-4F90-A8BF-8CDE1B743E30}"/>
    <cellStyle name="Comma 3 5 2 2 2 2" xfId="3488" xr:uid="{68B4A837-D086-4533-973C-680EA0DDD8D8}"/>
    <cellStyle name="Comma 3 5 2 2 2 2 2" xfId="8841" xr:uid="{5C1CF040-B67F-48DC-8A8E-5A828C37B082}"/>
    <cellStyle name="Comma 3 5 2 2 2 2 2 2" xfId="19154" xr:uid="{EA0AA5D7-4CD7-4428-9E8D-BFA14DF40ED3}"/>
    <cellStyle name="Comma 3 5 2 2 2 2 2 2 2" xfId="26863" xr:uid="{12ABE278-15C1-4F86-8B7C-A90C2D0FB954}"/>
    <cellStyle name="Comma 3 5 2 2 2 2 2 3" xfId="24108" xr:uid="{225F925F-4801-43D8-B087-0CFA65EF1BE7}"/>
    <cellStyle name="Comma 3 5 2 2 2 2 3" xfId="14001" xr:uid="{FEF1FED5-6B1F-462C-9328-65A498F05EE0}"/>
    <cellStyle name="Comma 3 5 2 2 2 2 3 2" xfId="25487" xr:uid="{DDFDDA04-44EE-46C1-994C-6323360980D3}"/>
    <cellStyle name="Comma 3 5 2 2 2 2 4" xfId="22665" xr:uid="{9CCD2ABB-3AE7-438F-98B9-3924D778155B}"/>
    <cellStyle name="Comma 3 5 2 2 2 3" xfId="4473" xr:uid="{671F4370-905A-44EF-A552-875B93236CE6}"/>
    <cellStyle name="Comma 3 5 2 2 2 3 2" xfId="9817" xr:uid="{B40E11C8-753F-44D0-8A2D-B088F93483CC}"/>
    <cellStyle name="Comma 3 5 2 2 2 3 2 2" xfId="20130" xr:uid="{AFE07E20-B42C-41C0-87BC-8F919C7F78C9}"/>
    <cellStyle name="Comma 3 5 2 2 2 3 2 2 2" xfId="27125" xr:uid="{B4B809BA-54B8-4D46-9DD4-C19881C95B31}"/>
    <cellStyle name="Comma 3 5 2 2 2 3 2 3" xfId="24370" xr:uid="{8847BC1F-4BC8-467C-812C-421C1E029D5A}"/>
    <cellStyle name="Comma 3 5 2 2 2 3 3" xfId="14977" xr:uid="{81390BEB-E3F4-4F96-BAAA-BB34FCA282E0}"/>
    <cellStyle name="Comma 3 5 2 2 2 3 3 2" xfId="25749" xr:uid="{C1156B2B-48B1-41D3-A1A6-27DA6A1535D3}"/>
    <cellStyle name="Comma 3 5 2 2 2 3 4" xfId="22932" xr:uid="{84F25E13-0189-4DC4-A219-50496B41A602}"/>
    <cellStyle name="Comma 3 5 2 2 2 4" xfId="7124" xr:uid="{7D89C691-BE56-4FF6-8759-0E2F17C8C45E}"/>
    <cellStyle name="Comma 3 5 2 2 2 4 2" xfId="17437" xr:uid="{026E6D89-788E-44EE-A51F-44DAF6DE3071}"/>
    <cellStyle name="Comma 3 5 2 2 2 4 2 2" xfId="26405" xr:uid="{5BAD96F5-6554-4B66-AEA1-AE0A4C6F1321}"/>
    <cellStyle name="Comma 3 5 2 2 2 4 3" xfId="23650" xr:uid="{D69E1ABF-5035-4C46-B014-913912F3E5A8}"/>
    <cellStyle name="Comma 3 5 2 2 2 5" xfId="12284" xr:uid="{D15D4B0D-0A35-4349-ACF0-DBD4074B4003}"/>
    <cellStyle name="Comma 3 5 2 2 2 5 2" xfId="25029" xr:uid="{A11A3798-658F-4C03-A8C2-893757640D05}"/>
    <cellStyle name="Comma 3 5 2 2 2 6" xfId="22199" xr:uid="{66CE5DF8-E336-4021-A18F-95418BD9E11A}"/>
    <cellStyle name="Comma 3 5 2 2 3" xfId="2573" xr:uid="{ACBD1755-FFC0-45E8-8CE7-E84CB3E99812}"/>
    <cellStyle name="Comma 3 5 2 2 3 2" xfId="7936" xr:uid="{7FAFB756-3E7C-490E-91F3-E18E7A959001}"/>
    <cellStyle name="Comma 3 5 2 2 3 2 2" xfId="18249" xr:uid="{94E8E019-1A97-4327-8055-87BE3B228FCA}"/>
    <cellStyle name="Comma 3 5 2 2 3 2 2 2" xfId="26623" xr:uid="{815E561E-3578-4A50-9998-0C53BD411457}"/>
    <cellStyle name="Comma 3 5 2 2 3 2 3" xfId="23868" xr:uid="{C1B829AD-FAC0-4249-84EC-7BAE640FF647}"/>
    <cellStyle name="Comma 3 5 2 2 3 3" xfId="13096" xr:uid="{3C18381E-617E-417D-8065-AB9F0F1B2963}"/>
    <cellStyle name="Comma 3 5 2 2 3 3 2" xfId="25247" xr:uid="{72FBD31B-E8C7-4A93-814E-5827C736E34E}"/>
    <cellStyle name="Comma 3 5 2 2 3 4" xfId="22418" xr:uid="{E92B08D3-C7DE-4347-95B1-A636BDC57E8D}"/>
    <cellStyle name="Comma 3 5 2 2 4" xfId="5386" xr:uid="{AB56F83D-4177-443E-B230-0B09952B3689}"/>
    <cellStyle name="Comma 3 5 2 2 4 2" xfId="10724" xr:uid="{1254E0B9-39F2-4011-9A65-4B84A47ADEE4}"/>
    <cellStyle name="Comma 3 5 2 2 4 2 2" xfId="21037" xr:uid="{FA81831B-D87F-4069-B8B9-54E6521C4F0D}"/>
    <cellStyle name="Comma 3 5 2 2 4 2 2 2" xfId="27354" xr:uid="{456DBCAE-5E6E-433D-A878-01BDB5E7F1B2}"/>
    <cellStyle name="Comma 3 5 2 2 4 2 3" xfId="24599" xr:uid="{5D29BEE1-6762-4C51-AD22-69047198830B}"/>
    <cellStyle name="Comma 3 5 2 2 4 3" xfId="15884" xr:uid="{43DC88F4-E05B-43FD-986C-62C9C0DF0F0B}"/>
    <cellStyle name="Comma 3 5 2 2 4 3 2" xfId="25978" xr:uid="{BCC43B8C-1C9F-4CFC-9DDA-94D17C154C0E}"/>
    <cellStyle name="Comma 3 5 2 2 4 4" xfId="23163" xr:uid="{7A9AD268-EFB7-4E42-A2D8-D7D497E39720}"/>
    <cellStyle name="Comma 3 5 2 2 5" xfId="6316" xr:uid="{CE809D69-50EF-4CB9-B29D-83063D4016CF}"/>
    <cellStyle name="Comma 3 5 2 2 5 2" xfId="16629" xr:uid="{27C2425F-2758-48C5-95EC-7116B56B043F}"/>
    <cellStyle name="Comma 3 5 2 2 5 2 2" xfId="26177" xr:uid="{245C7BC3-1BEE-471B-80C6-2AF279BD31C0}"/>
    <cellStyle name="Comma 3 5 2 2 5 3" xfId="23422" xr:uid="{879C275F-FFBE-4B09-BECD-DF4699BFC9F9}"/>
    <cellStyle name="Comma 3 5 2 2 6" xfId="11476" xr:uid="{A7654406-6E12-4D97-8354-626E5DA37E3A}"/>
    <cellStyle name="Comma 3 5 2 2 6 2" xfId="24801" xr:uid="{7F8E7991-1B86-417E-AD94-62B2DA306692}"/>
    <cellStyle name="Comma 3 5 2 2 7" xfId="21815" xr:uid="{C3ED46A8-12EA-44B4-8E66-56138BBAC386}"/>
    <cellStyle name="Comma 3 5 2 3" xfId="1721" xr:uid="{EABAC234-1EE4-4092-9546-890720EFB76D}"/>
    <cellStyle name="Comma 3 5 2 3 2" xfId="3487" xr:uid="{4CD2D498-4610-4B70-83F0-41D0425BE7E8}"/>
    <cellStyle name="Comma 3 5 2 3 2 2" xfId="8840" xr:uid="{58D8A9A8-A712-464D-A811-AFCEEBB8BD83}"/>
    <cellStyle name="Comma 3 5 2 3 2 2 2" xfId="19153" xr:uid="{64AA1C78-CDEB-4D87-95D6-73F21BCDE9BF}"/>
    <cellStyle name="Comma 3 5 2 3 2 2 2 2" xfId="26862" xr:uid="{94D3BDC8-C0B1-4A37-84BE-D3F329416825}"/>
    <cellStyle name="Comma 3 5 2 3 2 2 3" xfId="24107" xr:uid="{3AF58344-C8EB-4C8E-88A9-2417AB39F3DF}"/>
    <cellStyle name="Comma 3 5 2 3 2 3" xfId="14000" xr:uid="{C1AF77D0-4154-43B5-8D58-DE2F6FDF9F68}"/>
    <cellStyle name="Comma 3 5 2 3 2 3 2" xfId="25486" xr:uid="{0F596F25-E8A8-449E-9724-7B3DCECD2E33}"/>
    <cellStyle name="Comma 3 5 2 3 2 4" xfId="22664" xr:uid="{D48FB216-39F0-4C57-89AC-D0EC5EE112F8}"/>
    <cellStyle name="Comma 3 5 2 3 3" xfId="4472" xr:uid="{4FD1E6BB-0DB9-41DB-AD06-E8942FC1BD6A}"/>
    <cellStyle name="Comma 3 5 2 3 3 2" xfId="9816" xr:uid="{5B50E30E-5650-47C7-9854-85AB7AC22FFB}"/>
    <cellStyle name="Comma 3 5 2 3 3 2 2" xfId="20129" xr:uid="{7DA212F5-58CF-4983-8AD5-AB1956127C4C}"/>
    <cellStyle name="Comma 3 5 2 3 3 2 2 2" xfId="27124" xr:uid="{25B68EA3-1DAD-4B8E-98B8-44889A651742}"/>
    <cellStyle name="Comma 3 5 2 3 3 2 3" xfId="24369" xr:uid="{3036D53F-DEB3-4865-8392-B2D295EA6A7D}"/>
    <cellStyle name="Comma 3 5 2 3 3 3" xfId="14976" xr:uid="{C112F820-E214-43F4-9981-034F4D4CD749}"/>
    <cellStyle name="Comma 3 5 2 3 3 3 2" xfId="25748" xr:uid="{DF50BC6D-90E8-4868-8035-9BE05AA2CA1A}"/>
    <cellStyle name="Comma 3 5 2 3 3 4" xfId="22931" xr:uid="{175106AF-FE98-4D69-BA03-A35184091F74}"/>
    <cellStyle name="Comma 3 5 2 3 4" xfId="7123" xr:uid="{BD86D347-FBE2-428D-BC55-8FBD24AE4D84}"/>
    <cellStyle name="Comma 3 5 2 3 4 2" xfId="17436" xr:uid="{6E481154-2A56-4D80-885B-A3190BDDBF38}"/>
    <cellStyle name="Comma 3 5 2 3 4 2 2" xfId="26404" xr:uid="{E932718F-DC2C-487B-B4B1-73E121BC6AC1}"/>
    <cellStyle name="Comma 3 5 2 3 4 3" xfId="23649" xr:uid="{4FE68E22-96A9-41C7-862B-8DD971971449}"/>
    <cellStyle name="Comma 3 5 2 3 5" xfId="12283" xr:uid="{F9290822-0F0A-418E-A4A5-C0F92185DE12}"/>
    <cellStyle name="Comma 3 5 2 3 5 2" xfId="25028" xr:uid="{87ED4932-2AB3-4820-937F-AC8C83834279}"/>
    <cellStyle name="Comma 3 5 2 3 6" xfId="22198" xr:uid="{C2D94EFA-3A7E-4E52-BACE-C0DED6821391}"/>
    <cellStyle name="Comma 3 5 2 4" xfId="2572" xr:uid="{8648C039-1FE1-45AA-9F48-CC857EEF0615}"/>
    <cellStyle name="Comma 3 5 2 4 2" xfId="7935" xr:uid="{C8472488-AB1C-4BB1-AD34-91773C80907E}"/>
    <cellStyle name="Comma 3 5 2 4 2 2" xfId="18248" xr:uid="{5C1D7619-7568-4C55-88F6-2E8F9FEE0504}"/>
    <cellStyle name="Comma 3 5 2 4 2 2 2" xfId="26622" xr:uid="{30BD84B3-64C2-4C7E-912D-2DEB699B6A4C}"/>
    <cellStyle name="Comma 3 5 2 4 2 3" xfId="23867" xr:uid="{8F369ED5-8E60-4066-95F2-31F8DE2806EB}"/>
    <cellStyle name="Comma 3 5 2 4 3" xfId="13095" xr:uid="{E9933767-334D-4269-80C1-BA367A995E3E}"/>
    <cellStyle name="Comma 3 5 2 4 3 2" xfId="25246" xr:uid="{22FB45FF-00BE-4F75-B5B0-32E97CA19731}"/>
    <cellStyle name="Comma 3 5 2 4 4" xfId="22417" xr:uid="{72ADC43F-1499-42D9-9A3B-183E80F8867A}"/>
    <cellStyle name="Comma 3 5 2 5" xfId="5282" xr:uid="{2D7DA38A-EB11-4934-A936-C58C0EF584F7}"/>
    <cellStyle name="Comma 3 5 2 5 2" xfId="10620" xr:uid="{0F8A494E-3796-413F-AA87-692D427038B2}"/>
    <cellStyle name="Comma 3 5 2 5 2 2" xfId="20933" xr:uid="{714D61D1-EF43-47B4-AD3F-4B4301186499}"/>
    <cellStyle name="Comma 3 5 2 5 2 2 2" xfId="27267" xr:uid="{96FC9E5E-238E-492C-8B73-B4E7CC5F1640}"/>
    <cellStyle name="Comma 3 5 2 5 2 3" xfId="24512" xr:uid="{D38F5779-EFE2-4F06-A536-595C88828CD5}"/>
    <cellStyle name="Comma 3 5 2 5 3" xfId="15780" xr:uid="{F3240B2A-C087-4173-889E-B39BE2B13023}"/>
    <cellStyle name="Comma 3 5 2 5 3 2" xfId="25891" xr:uid="{876E2D65-49A9-46FB-BCD9-0BEE079630BB}"/>
    <cellStyle name="Comma 3 5 2 5 4" xfId="23076" xr:uid="{CE5D5FE6-D4B2-4F3F-88E1-74F628E72AE9}"/>
    <cellStyle name="Comma 3 5 2 6" xfId="6212" xr:uid="{BE716A4B-7FB7-48A8-991E-A61E150BFA67}"/>
    <cellStyle name="Comma 3 5 2 6 2" xfId="16525" xr:uid="{0EE9EC72-E35B-4A41-B7CA-E82C632DB0B4}"/>
    <cellStyle name="Comma 3 5 2 6 2 2" xfId="26090" xr:uid="{15678F2C-E5FD-4370-911E-7DFD86C06DBD}"/>
    <cellStyle name="Comma 3 5 2 6 3" xfId="23335" xr:uid="{8CB3E79C-BD7F-47B3-83C2-7CF0BB28093C}"/>
    <cellStyle name="Comma 3 5 2 7" xfId="11372" xr:uid="{9BBDA55C-0E2B-4FF9-ABB5-12C158CA2E82}"/>
    <cellStyle name="Comma 3 5 2 7 2" xfId="24714" xr:uid="{CEE3CA5A-A51A-4CA7-8F02-99BCEFA37AAC}"/>
    <cellStyle name="Comma 3 5 2 8" xfId="21702" xr:uid="{294C6C74-C854-4011-BEBB-75780B258103}"/>
    <cellStyle name="Comma 3 5 3" xfId="706" xr:uid="{2EFA2155-5F71-4156-A2D4-6F16BC7C4E18}"/>
    <cellStyle name="Comma 3 5 3 2" xfId="707" xr:uid="{C6CF4CAB-6569-4A8C-B7EC-283E7D93D9CC}"/>
    <cellStyle name="Comma 3 5 3 2 2" xfId="1724" xr:uid="{8D71A965-7C4D-4D71-B025-92CBCCC34BAE}"/>
    <cellStyle name="Comma 3 5 3 2 2 2" xfId="3490" xr:uid="{BB8613DB-5D56-4162-8018-ACAF608DF70D}"/>
    <cellStyle name="Comma 3 5 3 2 2 2 2" xfId="8843" xr:uid="{9F763CB6-732A-41BC-B266-FC9378649834}"/>
    <cellStyle name="Comma 3 5 3 2 2 2 2 2" xfId="19156" xr:uid="{07D5627B-D0DE-49B7-A1E8-545E5E7F63B1}"/>
    <cellStyle name="Comma 3 5 3 2 2 2 2 2 2" xfId="26865" xr:uid="{5626806F-6E61-40C5-910A-1FA3777C3543}"/>
    <cellStyle name="Comma 3 5 3 2 2 2 2 3" xfId="24110" xr:uid="{D03B9E2A-4BB9-411F-9F57-E8634C3E6B12}"/>
    <cellStyle name="Comma 3 5 3 2 2 2 3" xfId="14003" xr:uid="{5B4DCC25-D0CF-40C5-A6CA-0F0A0033FACE}"/>
    <cellStyle name="Comma 3 5 3 2 2 2 3 2" xfId="25489" xr:uid="{69EB7079-B393-48A3-AB52-626446A49A2F}"/>
    <cellStyle name="Comma 3 5 3 2 2 2 4" xfId="22667" xr:uid="{2CD7B9E7-7738-44B0-A499-E1204C9AD224}"/>
    <cellStyle name="Comma 3 5 3 2 2 3" xfId="4475" xr:uid="{F9BBE8EB-41F4-4B1B-A5AF-57FEDD804E74}"/>
    <cellStyle name="Comma 3 5 3 2 2 3 2" xfId="9819" xr:uid="{26037557-C175-4914-BA70-4E93D192DD66}"/>
    <cellStyle name="Comma 3 5 3 2 2 3 2 2" xfId="20132" xr:uid="{63D8CC41-ADD2-4D2F-B992-26932D1F0A08}"/>
    <cellStyle name="Comma 3 5 3 2 2 3 2 2 2" xfId="27127" xr:uid="{90BAE712-6D5A-4F5B-80B4-B6B37D1426FF}"/>
    <cellStyle name="Comma 3 5 3 2 2 3 2 3" xfId="24372" xr:uid="{CF8E8211-8B49-4E63-B9FD-AB4DBEE79688}"/>
    <cellStyle name="Comma 3 5 3 2 2 3 3" xfId="14979" xr:uid="{76D8783B-6FE8-412C-BF4F-6BBE103EB7F0}"/>
    <cellStyle name="Comma 3 5 3 2 2 3 3 2" xfId="25751" xr:uid="{AD11764F-3D7A-480B-A308-6B9702B0A528}"/>
    <cellStyle name="Comma 3 5 3 2 2 3 4" xfId="22934" xr:uid="{718A2E6D-7928-4A46-8B29-46D3590C49E2}"/>
    <cellStyle name="Comma 3 5 3 2 2 4" xfId="7126" xr:uid="{F3BE7DF5-57B5-48C2-8929-D2ABEB2D3254}"/>
    <cellStyle name="Comma 3 5 3 2 2 4 2" xfId="17439" xr:uid="{03467844-AFF4-4AFD-BB53-250D1C996D1D}"/>
    <cellStyle name="Comma 3 5 3 2 2 4 2 2" xfId="26407" xr:uid="{15FFC682-9C6B-4B73-9C77-4DC02B24ED30}"/>
    <cellStyle name="Comma 3 5 3 2 2 4 3" xfId="23652" xr:uid="{41FB96A0-3276-4044-9F74-8F69DC0AB67B}"/>
    <cellStyle name="Comma 3 5 3 2 2 5" xfId="12286" xr:uid="{784EC146-8339-42CD-8CF3-760B62A8640E}"/>
    <cellStyle name="Comma 3 5 3 2 2 5 2" xfId="25031" xr:uid="{134DB763-51B7-4C7A-9DEB-FD9E5F54DBF9}"/>
    <cellStyle name="Comma 3 5 3 2 2 6" xfId="22201" xr:uid="{8FCA1895-02DF-4648-B91A-35863B22DA06}"/>
    <cellStyle name="Comma 3 5 3 2 3" xfId="2575" xr:uid="{F33D186A-6055-4DBE-A74E-B8CA28C938EA}"/>
    <cellStyle name="Comma 3 5 3 2 3 2" xfId="7938" xr:uid="{CEAF4476-E51D-4E7B-9DA6-531937A04CE8}"/>
    <cellStyle name="Comma 3 5 3 2 3 2 2" xfId="18251" xr:uid="{899F8FC9-7561-4073-BCFD-F2BDC9739BF9}"/>
    <cellStyle name="Comma 3 5 3 2 3 2 2 2" xfId="26625" xr:uid="{DCBF5F56-CEB7-4370-BF4C-2AFACC79ED08}"/>
    <cellStyle name="Comma 3 5 3 2 3 2 3" xfId="23870" xr:uid="{B195DDE8-8B00-4D6A-BC83-53EA6A7BD70C}"/>
    <cellStyle name="Comma 3 5 3 2 3 3" xfId="13098" xr:uid="{5A0E7552-602C-48BF-819D-B4CF78574AAE}"/>
    <cellStyle name="Comma 3 5 3 2 3 3 2" xfId="25249" xr:uid="{B71EA241-09C8-4D91-B1CA-517D7774B1B9}"/>
    <cellStyle name="Comma 3 5 3 2 3 4" xfId="22420" xr:uid="{ADCDC723-4DAB-4373-B189-6AD8EAC80D4F}"/>
    <cellStyle name="Comma 3 5 3 2 4" xfId="5388" xr:uid="{1D0A1EB6-F9D9-4F0C-9248-D5FAB0D83FC4}"/>
    <cellStyle name="Comma 3 5 3 2 4 2" xfId="10726" xr:uid="{E1E14B2C-2BBA-4C5C-B4FF-DD5052900D22}"/>
    <cellStyle name="Comma 3 5 3 2 4 2 2" xfId="21039" xr:uid="{1816E5F2-60AD-4A4F-A0D5-687C5D1F1CC5}"/>
    <cellStyle name="Comma 3 5 3 2 4 2 2 2" xfId="27356" xr:uid="{3508F4AE-B469-447D-9667-13FAB2964D52}"/>
    <cellStyle name="Comma 3 5 3 2 4 2 3" xfId="24601" xr:uid="{61E42D79-FE69-415E-BB82-6A70EADA17B0}"/>
    <cellStyle name="Comma 3 5 3 2 4 3" xfId="15886" xr:uid="{96CE990C-3D4D-4791-9121-7F9ED4102D54}"/>
    <cellStyle name="Comma 3 5 3 2 4 3 2" xfId="25980" xr:uid="{EE5EA28B-B902-468A-A4F7-B376C98E6711}"/>
    <cellStyle name="Comma 3 5 3 2 4 4" xfId="23165" xr:uid="{947F94F9-4095-4996-A40F-FB77B6AF72EC}"/>
    <cellStyle name="Comma 3 5 3 2 5" xfId="6318" xr:uid="{CF871217-E907-4FC8-AEE0-8F3D15EBDEA1}"/>
    <cellStyle name="Comma 3 5 3 2 5 2" xfId="16631" xr:uid="{9879E9B6-757E-4CCD-8F43-A3462F2D51D5}"/>
    <cellStyle name="Comma 3 5 3 2 5 2 2" xfId="26179" xr:uid="{D6D9C452-DFDC-4FD4-9BCE-92460205FABD}"/>
    <cellStyle name="Comma 3 5 3 2 5 3" xfId="23424" xr:uid="{EC8CCB3F-B8D1-4D4D-A788-ECD749274CC0}"/>
    <cellStyle name="Comma 3 5 3 2 6" xfId="11478" xr:uid="{70F7A5CE-13F0-4F3F-85CE-F726FA77AD3B}"/>
    <cellStyle name="Comma 3 5 3 2 6 2" xfId="24803" xr:uid="{D358AECF-99A5-4215-AD5E-2FE04FCFEC30}"/>
    <cellStyle name="Comma 3 5 3 2 7" xfId="21817" xr:uid="{7D23FC6C-DD99-4437-9AC5-705BDA5FC39A}"/>
    <cellStyle name="Comma 3 5 3 3" xfId="1723" xr:uid="{7709F3EA-60AA-4682-99EB-8C44ACAD232A}"/>
    <cellStyle name="Comma 3 5 3 3 2" xfId="3489" xr:uid="{8E551FE5-EF4F-4708-AB20-A454EAEB8A4D}"/>
    <cellStyle name="Comma 3 5 3 3 2 2" xfId="8842" xr:uid="{7638AD5D-89C8-4078-81C3-EBE6923CE2F0}"/>
    <cellStyle name="Comma 3 5 3 3 2 2 2" xfId="19155" xr:uid="{32E385E3-AD79-4E5A-8A56-87C933A15006}"/>
    <cellStyle name="Comma 3 5 3 3 2 2 2 2" xfId="26864" xr:uid="{152CE5D6-DE3D-4677-A7CA-5BF69BE3BCD4}"/>
    <cellStyle name="Comma 3 5 3 3 2 2 3" xfId="24109" xr:uid="{A38CCD35-391E-4858-A160-7CA9E4632BF3}"/>
    <cellStyle name="Comma 3 5 3 3 2 3" xfId="14002" xr:uid="{207180EC-5E88-40C2-A51C-1BA3A8B34203}"/>
    <cellStyle name="Comma 3 5 3 3 2 3 2" xfId="25488" xr:uid="{BB84E53F-1CF9-422E-8D3C-17DDCD6D1A2E}"/>
    <cellStyle name="Comma 3 5 3 3 2 4" xfId="22666" xr:uid="{A06CDEF0-4119-40BF-B59E-F827167D1AF2}"/>
    <cellStyle name="Comma 3 5 3 3 3" xfId="4474" xr:uid="{07809D14-A093-41B2-A4C4-A305BB82460B}"/>
    <cellStyle name="Comma 3 5 3 3 3 2" xfId="9818" xr:uid="{58C19D9D-2EDC-4AFA-9B81-927674BD0B72}"/>
    <cellStyle name="Comma 3 5 3 3 3 2 2" xfId="20131" xr:uid="{93B34359-4E94-4CB5-BA4A-A14BA3C1A587}"/>
    <cellStyle name="Comma 3 5 3 3 3 2 2 2" xfId="27126" xr:uid="{52EB6334-655B-4EA7-A9AA-DDE2871F3D51}"/>
    <cellStyle name="Comma 3 5 3 3 3 2 3" xfId="24371" xr:uid="{EFBD6B2C-45E7-4800-8664-E77E09B1ED6F}"/>
    <cellStyle name="Comma 3 5 3 3 3 3" xfId="14978" xr:uid="{0216A17E-1D43-4A36-9799-36E8372969D6}"/>
    <cellStyle name="Comma 3 5 3 3 3 3 2" xfId="25750" xr:uid="{85A273D7-372B-4C9E-BDC6-B5D74369F38D}"/>
    <cellStyle name="Comma 3 5 3 3 3 4" xfId="22933" xr:uid="{0296BB5A-BE2C-4FE7-A84C-7AA74FE95FA8}"/>
    <cellStyle name="Comma 3 5 3 3 4" xfId="7125" xr:uid="{36B262A1-69A1-49CF-ADB7-E3378249C14A}"/>
    <cellStyle name="Comma 3 5 3 3 4 2" xfId="17438" xr:uid="{F5E1C46A-171B-4A27-B0E7-8E97633AC724}"/>
    <cellStyle name="Comma 3 5 3 3 4 2 2" xfId="26406" xr:uid="{B691BC78-8C92-4AA2-92F6-2C87CE0C9B17}"/>
    <cellStyle name="Comma 3 5 3 3 4 3" xfId="23651" xr:uid="{E6687D47-9AF8-4185-A190-7294B085E4CF}"/>
    <cellStyle name="Comma 3 5 3 3 5" xfId="12285" xr:uid="{1A14D657-41A2-42BA-97F6-3C1A7F6B0A42}"/>
    <cellStyle name="Comma 3 5 3 3 5 2" xfId="25030" xr:uid="{3159EF97-A56A-4065-A4A4-A2AA59246647}"/>
    <cellStyle name="Comma 3 5 3 3 6" xfId="22200" xr:uid="{E69B6FD3-8BFE-4650-B182-8FE6CCE8EDB9}"/>
    <cellStyle name="Comma 3 5 3 4" xfId="2574" xr:uid="{2B04E153-FC79-482D-AF09-6E75A8161D8B}"/>
    <cellStyle name="Comma 3 5 3 4 2" xfId="7937" xr:uid="{91D9ABD2-1FE9-4C42-B6F3-C19ECA9FA330}"/>
    <cellStyle name="Comma 3 5 3 4 2 2" xfId="18250" xr:uid="{ACEF79E6-4CA0-469A-9FF2-AFEFB3345B75}"/>
    <cellStyle name="Comma 3 5 3 4 2 2 2" xfId="26624" xr:uid="{F4FBAD59-9D81-4B7D-B200-3103ED62688E}"/>
    <cellStyle name="Comma 3 5 3 4 2 3" xfId="23869" xr:uid="{52EF4B27-B077-4F3B-BCCD-5D34B60DF07E}"/>
    <cellStyle name="Comma 3 5 3 4 3" xfId="13097" xr:uid="{E4851FA5-DAB7-4D57-8498-E4F7A1F770E5}"/>
    <cellStyle name="Comma 3 5 3 4 3 2" xfId="25248" xr:uid="{20D713FA-0A06-41D9-852B-A64610003629}"/>
    <cellStyle name="Comma 3 5 3 4 4" xfId="22419" xr:uid="{094F060D-A289-4AB2-ADEC-5DBFB4892D7E}"/>
    <cellStyle name="Comma 3 5 3 5" xfId="5387" xr:uid="{FA572271-45DB-42C8-ACA5-545B4ED15499}"/>
    <cellStyle name="Comma 3 5 3 5 2" xfId="10725" xr:uid="{21472BF9-707D-41B2-BF8B-39BCF1AD8D78}"/>
    <cellStyle name="Comma 3 5 3 5 2 2" xfId="21038" xr:uid="{24074D8B-0D25-46F5-87DD-36E6CDC37243}"/>
    <cellStyle name="Comma 3 5 3 5 2 2 2" xfId="27355" xr:uid="{1DAC18FE-D080-4B95-8014-C1BA3C0FCF44}"/>
    <cellStyle name="Comma 3 5 3 5 2 3" xfId="24600" xr:uid="{054CDE0A-5DF9-472E-8869-AD1052B141B7}"/>
    <cellStyle name="Comma 3 5 3 5 3" xfId="15885" xr:uid="{F0B57A87-4F08-41B9-934B-38C358D9CD9A}"/>
    <cellStyle name="Comma 3 5 3 5 3 2" xfId="25979" xr:uid="{A5955D78-B8C0-4598-861C-713ACDF98724}"/>
    <cellStyle name="Comma 3 5 3 5 4" xfId="23164" xr:uid="{8FE1954F-5776-4DCE-9844-279D1ED226D2}"/>
    <cellStyle name="Comma 3 5 3 6" xfId="6317" xr:uid="{318BA126-BB3A-4CAF-BC8D-E32FF9C9E1F2}"/>
    <cellStyle name="Comma 3 5 3 6 2" xfId="16630" xr:uid="{788B671B-6C33-49EC-80E0-D9A03D250867}"/>
    <cellStyle name="Comma 3 5 3 6 2 2" xfId="26178" xr:uid="{5C138C5C-D190-40CA-AAFD-B98B8DF748D6}"/>
    <cellStyle name="Comma 3 5 3 6 3" xfId="23423" xr:uid="{531480AB-677B-492A-86B2-CC7759F7CD9C}"/>
    <cellStyle name="Comma 3 5 3 7" xfId="11477" xr:uid="{34D9EBEB-0EB4-4D5D-B509-4FD9287DAA35}"/>
    <cellStyle name="Comma 3 5 3 7 2" xfId="24802" xr:uid="{5EEF0D92-D220-4E3A-8778-70D447AAF939}"/>
    <cellStyle name="Comma 3 5 3 8" xfId="21816" xr:uid="{F3EA8AC6-F154-4669-8821-B053BBA075A6}"/>
    <cellStyle name="Comma 3 5 4" xfId="708" xr:uid="{E034FBFE-4D4A-40A5-B139-D2EDFF8AE2B7}"/>
    <cellStyle name="Comma 3 5 4 2" xfId="1725" xr:uid="{06E69AEF-7D40-411B-BFD6-F6AEC299BC5B}"/>
    <cellStyle name="Comma 3 5 4 2 2" xfId="3491" xr:uid="{003CA70A-9F22-4731-901C-D9A370BBF594}"/>
    <cellStyle name="Comma 3 5 4 2 2 2" xfId="8844" xr:uid="{56AA3C2E-53E1-48DF-AC8E-1B68D23F532C}"/>
    <cellStyle name="Comma 3 5 4 2 2 2 2" xfId="19157" xr:uid="{9C9A1EA8-AB87-4412-9AF5-6028AC821755}"/>
    <cellStyle name="Comma 3 5 4 2 2 2 2 2" xfId="26866" xr:uid="{D34629C5-D758-4B2D-AE2F-706849972BC1}"/>
    <cellStyle name="Comma 3 5 4 2 2 2 3" xfId="24111" xr:uid="{5AADC808-1557-4770-8D07-A93462225076}"/>
    <cellStyle name="Comma 3 5 4 2 2 3" xfId="14004" xr:uid="{4E3FE252-01A8-407B-9AF2-B2B29DA6D730}"/>
    <cellStyle name="Comma 3 5 4 2 2 3 2" xfId="25490" xr:uid="{D49850AF-2142-4A07-A284-57047720F26B}"/>
    <cellStyle name="Comma 3 5 4 2 2 4" xfId="22668" xr:uid="{97DE6329-991F-443D-A88B-6BEE915AD5AB}"/>
    <cellStyle name="Comma 3 5 4 2 3" xfId="4476" xr:uid="{8678469B-05AA-42B5-88FA-066340AC6C2A}"/>
    <cellStyle name="Comma 3 5 4 2 3 2" xfId="9820" xr:uid="{7DBDAC6C-9526-435C-B8AB-16ED777D0358}"/>
    <cellStyle name="Comma 3 5 4 2 3 2 2" xfId="20133" xr:uid="{9F93DE07-956C-44D9-83A3-3D599E218E67}"/>
    <cellStyle name="Comma 3 5 4 2 3 2 2 2" xfId="27128" xr:uid="{4B7887CD-EEEE-47AA-88C6-16864EDF3E32}"/>
    <cellStyle name="Comma 3 5 4 2 3 2 3" xfId="24373" xr:uid="{6E6609E8-B7FF-4163-AE29-E722AB9A985F}"/>
    <cellStyle name="Comma 3 5 4 2 3 3" xfId="14980" xr:uid="{3241C8E3-F29C-4B23-BBF9-8FC294093F35}"/>
    <cellStyle name="Comma 3 5 4 2 3 3 2" xfId="25752" xr:uid="{9D2F8B69-4612-49CE-ABB9-25790989CACB}"/>
    <cellStyle name="Comma 3 5 4 2 3 4" xfId="22935" xr:uid="{CB49476F-5DAE-42FB-B16D-45514CEC881A}"/>
    <cellStyle name="Comma 3 5 4 2 4" xfId="7127" xr:uid="{3EAE9CC6-E02C-4C4E-9E85-864CD0233089}"/>
    <cellStyle name="Comma 3 5 4 2 4 2" xfId="17440" xr:uid="{E6D3B8A4-273C-4832-8205-B474631F41A7}"/>
    <cellStyle name="Comma 3 5 4 2 4 2 2" xfId="26408" xr:uid="{C10602A7-D9F5-467F-BB99-D5A3A3DF86AF}"/>
    <cellStyle name="Comma 3 5 4 2 4 3" xfId="23653" xr:uid="{62944BEE-3A2B-4003-840C-975E019B3BCF}"/>
    <cellStyle name="Comma 3 5 4 2 5" xfId="12287" xr:uid="{ADBB89BA-8300-4D90-9DEF-2529C5053C61}"/>
    <cellStyle name="Comma 3 5 4 2 5 2" xfId="25032" xr:uid="{112AD6ED-5913-4C2E-AC52-0F7CAAF1271A}"/>
    <cellStyle name="Comma 3 5 4 2 6" xfId="22202" xr:uid="{4869F104-5859-4125-8CF8-4A9B98930D85}"/>
    <cellStyle name="Comma 3 5 4 3" xfId="2576" xr:uid="{1EDA5DC9-F925-40A6-B8FE-4E3EB59DF349}"/>
    <cellStyle name="Comma 3 5 4 3 2" xfId="7939" xr:uid="{FB6DC199-F375-456F-B662-06A2C1F74415}"/>
    <cellStyle name="Comma 3 5 4 3 2 2" xfId="18252" xr:uid="{CD860243-91AD-4B3F-9A61-A37605E2B276}"/>
    <cellStyle name="Comma 3 5 4 3 2 2 2" xfId="26626" xr:uid="{3D4C5607-C343-48EF-8CDE-62E00A235548}"/>
    <cellStyle name="Comma 3 5 4 3 2 3" xfId="23871" xr:uid="{829F2AC8-42B2-4C1E-AA0F-8230D4DD7D36}"/>
    <cellStyle name="Comma 3 5 4 3 3" xfId="13099" xr:uid="{8F22C9B0-1C1C-4053-B2A1-E2DDC2FAFC69}"/>
    <cellStyle name="Comma 3 5 4 3 3 2" xfId="25250" xr:uid="{E8D6E68F-A99D-4584-827E-53AEBF2AC512}"/>
    <cellStyle name="Comma 3 5 4 3 4" xfId="22421" xr:uid="{05780EFD-753A-4471-ABCE-35C53C667B15}"/>
    <cellStyle name="Comma 3 5 4 4" xfId="5389" xr:uid="{C6C2D819-6E16-4AFF-8861-B75CC1106633}"/>
    <cellStyle name="Comma 3 5 4 4 2" xfId="10727" xr:uid="{E4528CC9-F1C5-410A-9F3D-00EB7C6A28EF}"/>
    <cellStyle name="Comma 3 5 4 4 2 2" xfId="21040" xr:uid="{E8466ACE-FAE6-46F0-84F1-AC821C043D28}"/>
    <cellStyle name="Comma 3 5 4 4 2 2 2" xfId="27357" xr:uid="{FEA16BD0-C30E-4400-BFEA-720C9D671415}"/>
    <cellStyle name="Comma 3 5 4 4 2 3" xfId="24602" xr:uid="{2B7096DF-4E8C-4670-85ED-2019B500ED22}"/>
    <cellStyle name="Comma 3 5 4 4 3" xfId="15887" xr:uid="{8F2013D5-3820-423E-BA7F-20249CDE0218}"/>
    <cellStyle name="Comma 3 5 4 4 3 2" xfId="25981" xr:uid="{CD79304E-811E-4ACF-BEFF-4B52BE5B0C75}"/>
    <cellStyle name="Comma 3 5 4 4 4" xfId="23166" xr:uid="{9A122251-A6F3-476C-8AD3-97CCF9E36973}"/>
    <cellStyle name="Comma 3 5 4 5" xfId="6319" xr:uid="{38257BCB-A01C-4B2E-BD1B-C61AA97A4D43}"/>
    <cellStyle name="Comma 3 5 4 5 2" xfId="16632" xr:uid="{277B49D4-E2DA-4327-B07B-F3570430893C}"/>
    <cellStyle name="Comma 3 5 4 5 2 2" xfId="26180" xr:uid="{948956CA-4E7F-41C7-9099-8C5A439377B2}"/>
    <cellStyle name="Comma 3 5 4 5 3" xfId="23425" xr:uid="{57064C8B-B983-4CE2-9A13-F58FA16EF926}"/>
    <cellStyle name="Comma 3 5 4 6" xfId="11479" xr:uid="{A59B5FA8-76F2-4BD1-B452-58DA15313915}"/>
    <cellStyle name="Comma 3 5 4 6 2" xfId="24804" xr:uid="{18D45F78-DDFE-4246-9E87-0265BD77B895}"/>
    <cellStyle name="Comma 3 5 4 7" xfId="21818" xr:uid="{DE9CD849-DDE5-45D4-92FC-8B60BDD47C83}"/>
    <cellStyle name="Comma 3 5 5" xfId="1411" xr:uid="{81A5013B-9772-4BE4-BDEE-4586A4AF8522}"/>
    <cellStyle name="Comma 3 5 5 2" xfId="1477" xr:uid="{2FB1C27E-0DAC-4BDC-B12D-073F4E0896F9}"/>
    <cellStyle name="Comma 3 5 5 2 2" xfId="3246" xr:uid="{698EDB1A-8DE6-454F-800A-9C9C3D0E3E25}"/>
    <cellStyle name="Comma 3 5 5 2 2 2" xfId="8599" xr:uid="{DD9319DF-FF04-4691-A220-2F3EE064753A}"/>
    <cellStyle name="Comma 3 5 5 2 2 2 2" xfId="18912" xr:uid="{9DDFD772-2285-4925-B92A-DCDF924BD847}"/>
    <cellStyle name="Comma 3 5 5 2 2 2 2 2" xfId="26730" xr:uid="{0C5A3160-FB63-46CC-9DED-0109E3BB5D4F}"/>
    <cellStyle name="Comma 3 5 5 2 2 2 3" xfId="23975" xr:uid="{A4A4532A-2BD8-4B2C-8A46-81ACF78BD690}"/>
    <cellStyle name="Comma 3 5 5 2 2 3" xfId="13759" xr:uid="{66A5311F-4A40-441D-9A98-3EE07C55143F}"/>
    <cellStyle name="Comma 3 5 5 2 2 3 2" xfId="25354" xr:uid="{1C30FB29-B9E1-47B0-856F-8470C281682C}"/>
    <cellStyle name="Comma 3 5 5 2 2 4" xfId="22532" xr:uid="{098EC790-4DEE-409C-BAC8-99BD153F8944}"/>
    <cellStyle name="Comma 3 5 5 2 3" xfId="4231" xr:uid="{53D9F35E-2334-4275-819E-39F01813280F}"/>
    <cellStyle name="Comma 3 5 5 2 3 2" xfId="9575" xr:uid="{F7F7DAAB-D17D-4771-BCF5-53713378C65C}"/>
    <cellStyle name="Comma 3 5 5 2 3 2 2" xfId="19888" xr:uid="{AEC41062-4819-492E-873B-E3E7D5D146A8}"/>
    <cellStyle name="Comma 3 5 5 2 3 2 2 2" xfId="26992" xr:uid="{917F238A-D001-4F8A-A678-0D8A4E3F44B7}"/>
    <cellStyle name="Comma 3 5 5 2 3 2 3" xfId="24237" xr:uid="{A890AC68-1CB8-45E6-89B1-41E3385B0EB1}"/>
    <cellStyle name="Comma 3 5 5 2 3 3" xfId="14735" xr:uid="{5EB903BA-B85C-4AB3-8DE9-AB5520C00FFA}"/>
    <cellStyle name="Comma 3 5 5 2 3 3 2" xfId="25616" xr:uid="{172E6F3A-7373-4C3E-90F0-8F4776B865D4}"/>
    <cellStyle name="Comma 3 5 5 2 3 4" xfId="22799" xr:uid="{137BD569-796E-47CE-9CF3-73AC58047215}"/>
    <cellStyle name="Comma 3 5 5 2 4" xfId="6882" xr:uid="{105367F9-6B20-4886-9FE0-FDEE87FAAF3A}"/>
    <cellStyle name="Comma 3 5 5 2 4 2" xfId="17195" xr:uid="{F0EFAAD0-A274-4DD6-8B49-AF2C1C33F4F2}"/>
    <cellStyle name="Comma 3 5 5 2 4 2 2" xfId="26272" xr:uid="{107D9983-9D97-4408-AF4E-B164A3509BB1}"/>
    <cellStyle name="Comma 3 5 5 2 4 3" xfId="23517" xr:uid="{2A702123-D6A6-4345-8FF8-5889F4A5C0DC}"/>
    <cellStyle name="Comma 3 5 5 2 5" xfId="12042" xr:uid="{917EC367-9015-4D9B-B4A9-84FA0643AFC3}"/>
    <cellStyle name="Comma 3 5 5 2 5 2" xfId="24896" xr:uid="{BB08EC95-BB3A-4F1E-AE72-DD4729FA019D}"/>
    <cellStyle name="Comma 3 5 5 2 6" xfId="22066" xr:uid="{19D9D6B4-6DC9-40E9-BB80-2838B213C733}"/>
    <cellStyle name="Comma 3 5 5 3" xfId="3202" xr:uid="{29DA8CC2-7FC7-4BD1-950F-2F2404215C02}"/>
    <cellStyle name="Comma 3 5 5 3 2" xfId="8555" xr:uid="{B8405D2C-761B-440A-8FFF-31F5BCF39ECE}"/>
    <cellStyle name="Comma 3 5 5 3 2 2" xfId="18868" xr:uid="{4E6AD981-6AEF-4E4F-AC6F-39421C85C179}"/>
    <cellStyle name="Comma 3 5 5 3 2 2 2" xfId="26715" xr:uid="{04A8791A-A4DC-4481-9AEB-C58410726FFC}"/>
    <cellStyle name="Comma 3 5 5 3 2 3" xfId="23960" xr:uid="{EAB7F1D3-3B33-4AED-98DE-9D1BA6E520DA}"/>
    <cellStyle name="Comma 3 5 5 3 3" xfId="13715" xr:uid="{1516BC5C-864F-455D-B6B6-0F56DEF73B39}"/>
    <cellStyle name="Comma 3 5 5 3 3 2" xfId="25339" xr:uid="{C80EDCDF-9284-461F-A257-B11C1A2C02FE}"/>
    <cellStyle name="Comma 3 5 5 3 4" xfId="22517" xr:uid="{D5FD85C2-B33A-43AC-8AA3-33708A25879C}"/>
    <cellStyle name="Comma 3 5 5 4" xfId="4187" xr:uid="{92A34FCF-27C5-4272-9A6A-AE0B5953CE9F}"/>
    <cellStyle name="Comma 3 5 5 4 2" xfId="9531" xr:uid="{F639748A-5661-4984-9BCC-D2DAA87ED9CB}"/>
    <cellStyle name="Comma 3 5 5 4 2 2" xfId="19844" xr:uid="{9A8A2517-9557-4AEB-A6C4-A79D9DC784E1}"/>
    <cellStyle name="Comma 3 5 5 4 2 2 2" xfId="26977" xr:uid="{9933BA68-31FC-464A-BD45-F3CF902B2261}"/>
    <cellStyle name="Comma 3 5 5 4 2 3" xfId="24222" xr:uid="{D4E1772D-3118-467B-9808-9376F489CAE4}"/>
    <cellStyle name="Comma 3 5 5 4 3" xfId="14691" xr:uid="{D71AE38C-2A1E-478C-B9D3-D1EEB903349A}"/>
    <cellStyle name="Comma 3 5 5 4 3 2" xfId="25601" xr:uid="{1197D19F-119F-4EC1-82FA-68AD11E9C294}"/>
    <cellStyle name="Comma 3 5 5 4 4" xfId="22784" xr:uid="{5A9BAE3B-7938-4B76-9A67-B0074A14883D}"/>
    <cellStyle name="Comma 3 5 5 5" xfId="6838" xr:uid="{4D804E93-2DE2-43F9-95B3-0C2B430B7C98}"/>
    <cellStyle name="Comma 3 5 5 5 2" xfId="17151" xr:uid="{C38F84A1-6974-45E5-B946-54EC041670D2}"/>
    <cellStyle name="Comma 3 5 5 5 2 2" xfId="26257" xr:uid="{D1FA4017-FDDC-4AFE-BC6B-A3862E7178B0}"/>
    <cellStyle name="Comma 3 5 5 5 3" xfId="23502" xr:uid="{355373F9-7E5E-4392-9E50-85868AFA47FD}"/>
    <cellStyle name="Comma 3 5 5 6" xfId="11998" xr:uid="{F72FDF3E-4636-4EB2-B345-F65F24D7ECBB}"/>
    <cellStyle name="Comma 3 5 5 6 2" xfId="24881" xr:uid="{BC2046EB-A2F3-4229-870C-CE13D4266550}"/>
    <cellStyle name="Comma 3 5 5 7" xfId="22031" xr:uid="{EE507298-2C96-4ABD-A11E-5F3D5D482BA4}"/>
    <cellStyle name="Comma 3 5 6" xfId="1598" xr:uid="{FA50E8D7-EA0B-4A59-AA1B-6181D02E6C61}"/>
    <cellStyle name="Comma 3 5 6 2" xfId="3364" xr:uid="{FB284D3C-6AD2-4B67-8F79-864E0E415FEB}"/>
    <cellStyle name="Comma 3 5 6 2 2" xfId="8717" xr:uid="{C004FEA5-92B6-4442-A26E-D43A616CAC22}"/>
    <cellStyle name="Comma 3 5 6 2 2 2" xfId="19030" xr:uid="{3CC671DF-D342-4CD6-A78D-89192EEBA14D}"/>
    <cellStyle name="Comma 3 5 6 2 2 2 2" xfId="26757" xr:uid="{56CE2F91-2A68-42D7-9020-D4A21FB85275}"/>
    <cellStyle name="Comma 3 5 6 2 2 3" xfId="24002" xr:uid="{AAF8984E-1D5D-4B9A-B344-2951EF337555}"/>
    <cellStyle name="Comma 3 5 6 2 3" xfId="13877" xr:uid="{A765EF98-FEB9-4187-B09E-77C9FE6E5F4C}"/>
    <cellStyle name="Comma 3 5 6 2 3 2" xfId="25381" xr:uid="{A82445DB-C1B1-48FB-8AF8-5BDF6160F875}"/>
    <cellStyle name="Comma 3 5 6 2 4" xfId="22559" xr:uid="{044F25D7-4270-4932-88FF-F0A8477EC9B8}"/>
    <cellStyle name="Comma 3 5 6 3" xfId="4349" xr:uid="{A52F249C-A165-498B-BFC8-B575C02BFA5E}"/>
    <cellStyle name="Comma 3 5 6 3 2" xfId="9693" xr:uid="{366E5809-019A-4EBB-ABBE-911D66BABBEC}"/>
    <cellStyle name="Comma 3 5 6 3 2 2" xfId="20006" xr:uid="{2FC7D5AA-0811-4460-98AB-71AE0214A8EA}"/>
    <cellStyle name="Comma 3 5 6 3 2 2 2" xfId="27019" xr:uid="{8CE9056D-AC91-4C74-AA8D-4619D8DE561A}"/>
    <cellStyle name="Comma 3 5 6 3 2 3" xfId="24264" xr:uid="{59DE03EA-7738-4EDF-BDE3-0F510E7A1833}"/>
    <cellStyle name="Comma 3 5 6 3 3" xfId="14853" xr:uid="{08114B7A-684D-44EC-ADC4-CFD2902C369B}"/>
    <cellStyle name="Comma 3 5 6 3 3 2" xfId="25643" xr:uid="{767786E5-48FE-4DE0-A1E6-BC702E25850A}"/>
    <cellStyle name="Comma 3 5 6 3 4" xfId="22826" xr:uid="{60926964-1EEC-4C1F-96C0-83BEF59F9094}"/>
    <cellStyle name="Comma 3 5 6 4" xfId="7000" xr:uid="{5384E73A-887F-4728-A9E6-C6CA874B8853}"/>
    <cellStyle name="Comma 3 5 6 4 2" xfId="17313" xr:uid="{6E135214-190B-401D-B7F4-8B6294DB04E8}"/>
    <cellStyle name="Comma 3 5 6 4 2 2" xfId="26299" xr:uid="{B12E683E-4A4F-4068-9CD1-ECECDD3AA216}"/>
    <cellStyle name="Comma 3 5 6 4 3" xfId="23544" xr:uid="{E4C60F0C-8F29-4336-8F52-89ADE39C42E4}"/>
    <cellStyle name="Comma 3 5 6 5" xfId="12160" xr:uid="{C5F9089A-20BA-4224-9AFC-7C068B5AD891}"/>
    <cellStyle name="Comma 3 5 6 5 2" xfId="24923" xr:uid="{8E70D3D1-1A51-47FB-9BC8-3A284C9AB89A}"/>
    <cellStyle name="Comma 3 5 6 6" xfId="22093" xr:uid="{AB34E3D5-3990-43C5-A1EF-85958AFCB8D9}"/>
    <cellStyle name="Comma 3 5 7" xfId="2536" xr:uid="{6B9A1983-3CE9-4CAB-944B-3884B019F0A7}"/>
    <cellStyle name="Comma 3 5 7 2" xfId="7899" xr:uid="{D52D052B-5E7D-4432-B16B-424FE75CD536}"/>
    <cellStyle name="Comma 3 5 7 2 2" xfId="18212" xr:uid="{8EC24D12-31F7-440E-B235-ED9BAA3AFCF9}"/>
    <cellStyle name="Comma 3 5 7 2 2 2" xfId="26603" xr:uid="{6316A0B8-2F24-4C7F-B0B4-D870FF416762}"/>
    <cellStyle name="Comma 3 5 7 2 3" xfId="23848" xr:uid="{8E1F547E-71F1-4457-B0DB-3A6397CDEF05}"/>
    <cellStyle name="Comma 3 5 7 3" xfId="13059" xr:uid="{A57212E4-B454-425C-843B-826E438AEAB5}"/>
    <cellStyle name="Comma 3 5 7 3 2" xfId="25227" xr:uid="{78CC6F3A-78E6-4776-BF26-BBF4F281E17A}"/>
    <cellStyle name="Comma 3 5 7 4" xfId="22398" xr:uid="{B360A98C-AE27-4067-98E1-A3A23EFBED70}"/>
    <cellStyle name="Comma 3 5 8" xfId="5167" xr:uid="{AB54DE7A-9A0C-49D2-88BA-40633A37F3E6}"/>
    <cellStyle name="Comma 3 5 8 2" xfId="10505" xr:uid="{FC75C1ED-794F-4540-B800-50DBDF0E9084}"/>
    <cellStyle name="Comma 3 5 8 2 2" xfId="20818" xr:uid="{D8E2CCF1-EE81-40F4-9954-543F28F00A77}"/>
    <cellStyle name="Comma 3 5 8 2 2 2" xfId="27237" xr:uid="{E45C23E6-777B-4AAB-A9EE-03AB6C4915C4}"/>
    <cellStyle name="Comma 3 5 8 2 3" xfId="24482" xr:uid="{80A0CD63-21B2-49DA-81BA-B13F900BEFFE}"/>
    <cellStyle name="Comma 3 5 8 3" xfId="15665" xr:uid="{B203DE55-6A8E-428E-8502-60C58DBAD332}"/>
    <cellStyle name="Comma 3 5 8 3 2" xfId="25861" xr:uid="{6DDD1B4D-9BFF-4E40-AC53-334AB6E41C4B}"/>
    <cellStyle name="Comma 3 5 8 4" xfId="23046" xr:uid="{C4BE661A-922B-4625-9338-926882F3D12B}"/>
    <cellStyle name="Comma 3 5 9" xfId="6096" xr:uid="{0757BC66-7924-4295-A890-A557C0BF4910}"/>
    <cellStyle name="Comma 3 5 9 2" xfId="16409" xr:uid="{F3632CC6-C213-4DDE-908D-AE2E66DF4EDE}"/>
    <cellStyle name="Comma 3 5 9 2 2" xfId="26059" xr:uid="{199ED931-BF2F-4200-B7A9-721B7B535D3F}"/>
    <cellStyle name="Comma 3 5 9 3" xfId="23304" xr:uid="{2F018634-82EF-49DF-B1DC-C6FF0CEDD094}"/>
    <cellStyle name="Comma 3 6" xfId="413" xr:uid="{AF56854A-C3E1-481A-BD51-B7230FCD310C}"/>
    <cellStyle name="Comma 3 6 10" xfId="21658" xr:uid="{7CD0886F-517E-4EC0-8859-5772D42207D5}"/>
    <cellStyle name="Comma 3 6 2" xfId="709" xr:uid="{5272CF63-8318-4E1F-A873-7CF2595A219E}"/>
    <cellStyle name="Comma 3 6 2 2" xfId="710" xr:uid="{B0DE6721-92D5-44B2-B38E-FB3D75D3E5C6}"/>
    <cellStyle name="Comma 3 6 2 2 2" xfId="1727" xr:uid="{3A9B9EF1-B520-4812-A393-03F4741431A3}"/>
    <cellStyle name="Comma 3 6 2 2 2 2" xfId="3493" xr:uid="{E7D49E19-74AC-4457-9B68-D5DD86620DDE}"/>
    <cellStyle name="Comma 3 6 2 2 2 2 2" xfId="8846" xr:uid="{F4A52310-B5D2-41D0-946E-05BC19334F3B}"/>
    <cellStyle name="Comma 3 6 2 2 2 2 2 2" xfId="19159" xr:uid="{9F9626C6-74C6-481D-92B2-8A2D7DAABB42}"/>
    <cellStyle name="Comma 3 6 2 2 2 2 2 2 2" xfId="26868" xr:uid="{65595A5F-8B03-4B5A-92E5-4B2FEA1A5FAA}"/>
    <cellStyle name="Comma 3 6 2 2 2 2 2 3" xfId="24113" xr:uid="{F11D3863-5BE3-43F9-BE19-1C59EBC5FEFC}"/>
    <cellStyle name="Comma 3 6 2 2 2 2 3" xfId="14006" xr:uid="{3ED2E8E0-3FC3-48B2-A4D6-78969220E382}"/>
    <cellStyle name="Comma 3 6 2 2 2 2 3 2" xfId="25492" xr:uid="{891E8D38-E790-40EB-8FE5-C4BE35E413C2}"/>
    <cellStyle name="Comma 3 6 2 2 2 2 4" xfId="22670" xr:uid="{CB4DC061-070A-4390-A5C8-139B46B78DEF}"/>
    <cellStyle name="Comma 3 6 2 2 2 3" xfId="4478" xr:uid="{4AA84346-E884-45A6-8F02-518BFBEF96CA}"/>
    <cellStyle name="Comma 3 6 2 2 2 3 2" xfId="9822" xr:uid="{67D6CABC-F412-4181-8E1C-EF7D69BC3410}"/>
    <cellStyle name="Comma 3 6 2 2 2 3 2 2" xfId="20135" xr:uid="{243DE2CD-CBC0-4D07-86E9-FF33A782DB90}"/>
    <cellStyle name="Comma 3 6 2 2 2 3 2 2 2" xfId="27130" xr:uid="{6E7D9516-A5EC-4E0D-8C70-D3CE054D8C92}"/>
    <cellStyle name="Comma 3 6 2 2 2 3 2 3" xfId="24375" xr:uid="{6C75E933-EF8B-40F9-9578-ED17D1D19636}"/>
    <cellStyle name="Comma 3 6 2 2 2 3 3" xfId="14982" xr:uid="{105D36F4-775B-48F9-B597-9ACBF95B5875}"/>
    <cellStyle name="Comma 3 6 2 2 2 3 3 2" xfId="25754" xr:uid="{7B71AE94-C08E-4E35-A6F8-3C4ED69CCCA2}"/>
    <cellStyle name="Comma 3 6 2 2 2 3 4" xfId="22937" xr:uid="{492A2C00-1E38-4D13-B055-85E9DD9E8AA4}"/>
    <cellStyle name="Comma 3 6 2 2 2 4" xfId="7129" xr:uid="{BA07C520-C1D4-4A9A-94B1-ECEB0615F58C}"/>
    <cellStyle name="Comma 3 6 2 2 2 4 2" xfId="17442" xr:uid="{15B01020-BFFB-4E06-8B51-B5C42508D29F}"/>
    <cellStyle name="Comma 3 6 2 2 2 4 2 2" xfId="26410" xr:uid="{AE18B410-0E9A-4287-B636-43A2F96033C2}"/>
    <cellStyle name="Comma 3 6 2 2 2 4 3" xfId="23655" xr:uid="{C8592A42-9F6B-4B06-8A58-FC716907F4A3}"/>
    <cellStyle name="Comma 3 6 2 2 2 5" xfId="12289" xr:uid="{52AABCF8-DBD0-4087-A6A5-DFFFB6918CC6}"/>
    <cellStyle name="Comma 3 6 2 2 2 5 2" xfId="25034" xr:uid="{CFC29DB4-3376-4829-BB89-1384C150B5D0}"/>
    <cellStyle name="Comma 3 6 2 2 2 6" xfId="22204" xr:uid="{0C20572C-9A76-4AE0-B343-B28DA5AF1C65}"/>
    <cellStyle name="Comma 3 6 2 2 3" xfId="2579" xr:uid="{4DB4EC81-AA12-415A-A37B-D5490E10E314}"/>
    <cellStyle name="Comma 3 6 2 2 3 2" xfId="7942" xr:uid="{7874D6B2-503A-427F-BDC2-ADB56A0EF03C}"/>
    <cellStyle name="Comma 3 6 2 2 3 2 2" xfId="18255" xr:uid="{2A031508-A7F9-4BEF-9852-BFC79009E514}"/>
    <cellStyle name="Comma 3 6 2 2 3 2 2 2" xfId="26629" xr:uid="{EA67CFAA-6C06-4D33-9618-16821598967E}"/>
    <cellStyle name="Comma 3 6 2 2 3 2 3" xfId="23874" xr:uid="{9FCFA90F-1344-45C1-ABC7-8EF5C7B61320}"/>
    <cellStyle name="Comma 3 6 2 2 3 3" xfId="13102" xr:uid="{715C9066-1036-43C6-91CD-48964937053D}"/>
    <cellStyle name="Comma 3 6 2 2 3 3 2" xfId="25253" xr:uid="{37C3876D-CBA6-416F-82DD-FC049153388F}"/>
    <cellStyle name="Comma 3 6 2 2 3 4" xfId="22424" xr:uid="{91F6070C-6424-4895-8562-7E33D3D6D013}"/>
    <cellStyle name="Comma 3 6 2 2 4" xfId="5391" xr:uid="{44EC49F4-14A3-475F-AB78-97DD10F96E13}"/>
    <cellStyle name="Comma 3 6 2 2 4 2" xfId="10729" xr:uid="{888B30E4-BA0C-43FA-A144-FA30FB014F4B}"/>
    <cellStyle name="Comma 3 6 2 2 4 2 2" xfId="21042" xr:uid="{F0468FAE-0C3A-4E01-B47A-4926BEF0F6DE}"/>
    <cellStyle name="Comma 3 6 2 2 4 2 2 2" xfId="27359" xr:uid="{FC3E5FD9-ED83-4264-8338-95FFEE8FFC19}"/>
    <cellStyle name="Comma 3 6 2 2 4 2 3" xfId="24604" xr:uid="{AF1E4D38-3BBE-4E37-91C3-55508015650D}"/>
    <cellStyle name="Comma 3 6 2 2 4 3" xfId="15889" xr:uid="{E0D4BA9A-B5B2-488A-910D-4809C4851888}"/>
    <cellStyle name="Comma 3 6 2 2 4 3 2" xfId="25983" xr:uid="{2BDAA758-5A8C-4BF4-974A-E583D4C5CBD6}"/>
    <cellStyle name="Comma 3 6 2 2 4 4" xfId="23168" xr:uid="{B37707DB-6EB6-4ABF-93AB-EAE527CA0372}"/>
    <cellStyle name="Comma 3 6 2 2 5" xfId="6321" xr:uid="{9F778E76-1F37-4BD4-8499-276B841EFED4}"/>
    <cellStyle name="Comma 3 6 2 2 5 2" xfId="16634" xr:uid="{437AAD1C-3715-423F-B3E5-BB263D561982}"/>
    <cellStyle name="Comma 3 6 2 2 5 2 2" xfId="26182" xr:uid="{2DD8AC35-9B9C-4AF9-A02A-EC5C0D257914}"/>
    <cellStyle name="Comma 3 6 2 2 5 3" xfId="23427" xr:uid="{1DA1457D-D44E-4EEF-9398-B0144B592200}"/>
    <cellStyle name="Comma 3 6 2 2 6" xfId="11481" xr:uid="{17FA0924-AAEA-4FBC-BD67-760C83D7C53F}"/>
    <cellStyle name="Comma 3 6 2 2 6 2" xfId="24806" xr:uid="{FDB4630F-49DA-442C-9107-E169A2BC79E3}"/>
    <cellStyle name="Comma 3 6 2 2 7" xfId="21820" xr:uid="{0D37CCBA-5926-48F7-B02B-2094D7365FED}"/>
    <cellStyle name="Comma 3 6 2 3" xfId="1726" xr:uid="{C9B19327-6617-46BA-BC49-D140F1A3135F}"/>
    <cellStyle name="Comma 3 6 2 3 2" xfId="3492" xr:uid="{EEEB29B1-2B0B-49EF-981F-002356B1D3F3}"/>
    <cellStyle name="Comma 3 6 2 3 2 2" xfId="8845" xr:uid="{D0BD85C6-00DD-4F70-9252-90115BDF8F72}"/>
    <cellStyle name="Comma 3 6 2 3 2 2 2" xfId="19158" xr:uid="{B8CA1E3B-1084-402E-9E8A-3D2BCB5E4479}"/>
    <cellStyle name="Comma 3 6 2 3 2 2 2 2" xfId="26867" xr:uid="{95370CA4-A177-4580-BFCA-B00CE54CFBA6}"/>
    <cellStyle name="Comma 3 6 2 3 2 2 3" xfId="24112" xr:uid="{73D8A812-B9C7-4E89-A530-91D47C2E0A30}"/>
    <cellStyle name="Comma 3 6 2 3 2 3" xfId="14005" xr:uid="{019B84E5-1C7C-46A3-8A60-B39008263464}"/>
    <cellStyle name="Comma 3 6 2 3 2 3 2" xfId="25491" xr:uid="{0B13BB98-FFF0-457A-B414-D0566CB8C1E3}"/>
    <cellStyle name="Comma 3 6 2 3 2 4" xfId="22669" xr:uid="{A934C836-714B-4DCB-8BA5-FA9CBB9BCC0F}"/>
    <cellStyle name="Comma 3 6 2 3 3" xfId="4477" xr:uid="{F5AFEBEB-DE91-42AA-A638-B8FC29A3202A}"/>
    <cellStyle name="Comma 3 6 2 3 3 2" xfId="9821" xr:uid="{E4DD1AD2-32F0-498F-8635-B2638795DF5E}"/>
    <cellStyle name="Comma 3 6 2 3 3 2 2" xfId="20134" xr:uid="{FC083EB7-4852-4EDF-9876-AAA03E423F55}"/>
    <cellStyle name="Comma 3 6 2 3 3 2 2 2" xfId="27129" xr:uid="{E3F4404E-BC42-44A2-9CB6-64B376174E47}"/>
    <cellStyle name="Comma 3 6 2 3 3 2 3" xfId="24374" xr:uid="{822A4528-0C94-4BE5-9910-1AF4A48D9557}"/>
    <cellStyle name="Comma 3 6 2 3 3 3" xfId="14981" xr:uid="{A2ECDC55-83B1-4168-A91E-6ED0CAA91918}"/>
    <cellStyle name="Comma 3 6 2 3 3 3 2" xfId="25753" xr:uid="{DCE0DF49-D95B-4114-851F-BBE7E6EE3103}"/>
    <cellStyle name="Comma 3 6 2 3 3 4" xfId="22936" xr:uid="{EA8730BE-60D5-4DC5-8B1A-0C13FE28D3D2}"/>
    <cellStyle name="Comma 3 6 2 3 4" xfId="7128" xr:uid="{A14444D2-2755-4DCC-B4EE-8294760C4A22}"/>
    <cellStyle name="Comma 3 6 2 3 4 2" xfId="17441" xr:uid="{09AEE8AA-B363-4BB1-8C97-CF7BF6058319}"/>
    <cellStyle name="Comma 3 6 2 3 4 2 2" xfId="26409" xr:uid="{01A9A22B-D37B-401C-BBB3-9D22BF9DD513}"/>
    <cellStyle name="Comma 3 6 2 3 4 3" xfId="23654" xr:uid="{28914083-45BA-4B05-884E-B8FEEFDB6A42}"/>
    <cellStyle name="Comma 3 6 2 3 5" xfId="12288" xr:uid="{FFB96949-2ECA-4EDF-BED1-223818CB1F81}"/>
    <cellStyle name="Comma 3 6 2 3 5 2" xfId="25033" xr:uid="{1C404794-D36F-497B-8EF8-01477F9A88EA}"/>
    <cellStyle name="Comma 3 6 2 3 6" xfId="22203" xr:uid="{7DDD2A11-019A-4CC6-8710-EE0BB41ABE4A}"/>
    <cellStyle name="Comma 3 6 2 4" xfId="2578" xr:uid="{EA6B7DC5-3B27-47D9-AAE4-69A1E7EF982D}"/>
    <cellStyle name="Comma 3 6 2 4 2" xfId="7941" xr:uid="{261216FB-DBA9-4B75-94EA-E8BA0D6254A5}"/>
    <cellStyle name="Comma 3 6 2 4 2 2" xfId="18254" xr:uid="{FAA81B83-9F1A-4ED6-84A6-7A66ABBFF476}"/>
    <cellStyle name="Comma 3 6 2 4 2 2 2" xfId="26628" xr:uid="{2E851501-41BA-481E-91C4-98E4C530CC34}"/>
    <cellStyle name="Comma 3 6 2 4 2 3" xfId="23873" xr:uid="{5062BA73-A59F-4DD0-ABA7-1575EC3857EE}"/>
    <cellStyle name="Comma 3 6 2 4 3" xfId="13101" xr:uid="{4F901D07-A943-48B2-802B-E95E947B0E7D}"/>
    <cellStyle name="Comma 3 6 2 4 3 2" xfId="25252" xr:uid="{2685EB8D-4B80-4B29-BFE9-F7C131D5F48B}"/>
    <cellStyle name="Comma 3 6 2 4 4" xfId="22423" xr:uid="{CAC80238-18AC-4A48-B3B4-54564049FCB7}"/>
    <cellStyle name="Comma 3 6 2 5" xfId="5390" xr:uid="{481BF791-540D-451B-8021-89B3996DED80}"/>
    <cellStyle name="Comma 3 6 2 5 2" xfId="10728" xr:uid="{C1FA3BDB-5511-4147-A993-BC4DD90D00DA}"/>
    <cellStyle name="Comma 3 6 2 5 2 2" xfId="21041" xr:uid="{22F6D4A0-74C0-428E-9BB2-33339472475B}"/>
    <cellStyle name="Comma 3 6 2 5 2 2 2" xfId="27358" xr:uid="{386AE638-AA30-4538-B944-AB7A05E55D54}"/>
    <cellStyle name="Comma 3 6 2 5 2 3" xfId="24603" xr:uid="{35C8584A-E262-4A1C-8FA2-019B228FBD06}"/>
    <cellStyle name="Comma 3 6 2 5 3" xfId="15888" xr:uid="{F3BB9E9E-D84E-4A3A-8F84-0C49A7359505}"/>
    <cellStyle name="Comma 3 6 2 5 3 2" xfId="25982" xr:uid="{4E8A59EA-8ED3-477D-931A-8376AF4ADF04}"/>
    <cellStyle name="Comma 3 6 2 5 4" xfId="23167" xr:uid="{24A4CC1B-BD47-40FD-86D4-B7F8E1F0AB08}"/>
    <cellStyle name="Comma 3 6 2 6" xfId="6320" xr:uid="{0B284C1A-7B3B-4049-9C57-40562E586341}"/>
    <cellStyle name="Comma 3 6 2 6 2" xfId="16633" xr:uid="{B15C8F07-DF57-4BB8-882B-A3C650BC4FEA}"/>
    <cellStyle name="Comma 3 6 2 6 2 2" xfId="26181" xr:uid="{D8AEE48C-036F-4B98-8EA3-23C119E43426}"/>
    <cellStyle name="Comma 3 6 2 6 3" xfId="23426" xr:uid="{FDDEF758-39DF-4968-9E5F-21675D650A5A}"/>
    <cellStyle name="Comma 3 6 2 7" xfId="11480" xr:uid="{BAF565D4-75C5-4319-9AAE-A8D953927836}"/>
    <cellStyle name="Comma 3 6 2 7 2" xfId="24805" xr:uid="{997B1819-B541-4CA4-A310-2A2F96826C3F}"/>
    <cellStyle name="Comma 3 6 2 8" xfId="21819" xr:uid="{BEF55377-783B-4586-919F-F88E78A39082}"/>
    <cellStyle name="Comma 3 6 3" xfId="711" xr:uid="{E7941286-C8C7-4844-81C7-2E2B0290F031}"/>
    <cellStyle name="Comma 3 6 3 2" xfId="712" xr:uid="{E2479E64-3332-4C3A-B829-CD3E34F633A4}"/>
    <cellStyle name="Comma 3 6 3 2 2" xfId="1729" xr:uid="{16ECECC2-DBE8-4C5A-8680-EB49E6C479FE}"/>
    <cellStyle name="Comma 3 6 3 2 2 2" xfId="3495" xr:uid="{C51F8435-2102-4560-9946-F506C2241172}"/>
    <cellStyle name="Comma 3 6 3 2 2 2 2" xfId="8848" xr:uid="{C08B463B-B668-42C5-A551-FB129BB709FC}"/>
    <cellStyle name="Comma 3 6 3 2 2 2 2 2" xfId="19161" xr:uid="{E041F4E2-20CE-42B5-BBF9-8E1859AA2DC3}"/>
    <cellStyle name="Comma 3 6 3 2 2 2 2 2 2" xfId="26870" xr:uid="{A7C24581-1F65-4726-851C-A640862DD51E}"/>
    <cellStyle name="Comma 3 6 3 2 2 2 2 3" xfId="24115" xr:uid="{BA99D5F4-789D-4AFB-BEDE-FBC84AD0CEC4}"/>
    <cellStyle name="Comma 3 6 3 2 2 2 3" xfId="14008" xr:uid="{E6AE272D-E96C-4F48-B6AA-4A297073C205}"/>
    <cellStyle name="Comma 3 6 3 2 2 2 3 2" xfId="25494" xr:uid="{2F9BDEA0-47DE-428E-B107-7A5A4360F950}"/>
    <cellStyle name="Comma 3 6 3 2 2 2 4" xfId="22672" xr:uid="{21B6936A-7D03-4E42-9FB7-E808AA6B48BC}"/>
    <cellStyle name="Comma 3 6 3 2 2 3" xfId="4480" xr:uid="{B81E9A83-8174-48FB-AA7C-BC5504791B41}"/>
    <cellStyle name="Comma 3 6 3 2 2 3 2" xfId="9824" xr:uid="{5EC59567-1784-4D31-B400-075EEE1CAF22}"/>
    <cellStyle name="Comma 3 6 3 2 2 3 2 2" xfId="20137" xr:uid="{9F78F538-2100-4366-BC3E-D0256F65CD8E}"/>
    <cellStyle name="Comma 3 6 3 2 2 3 2 2 2" xfId="27132" xr:uid="{F82B1421-6E5F-443D-AA18-03B654E2A7C8}"/>
    <cellStyle name="Comma 3 6 3 2 2 3 2 3" xfId="24377" xr:uid="{61ECF7AC-5745-458B-9A8B-5F0FA532FCD4}"/>
    <cellStyle name="Comma 3 6 3 2 2 3 3" xfId="14984" xr:uid="{6102B0A7-7317-44D0-A29E-120C32E42CD0}"/>
    <cellStyle name="Comma 3 6 3 2 2 3 3 2" xfId="25756" xr:uid="{0FE711F9-6219-4ADC-B949-AF8AEBBAC188}"/>
    <cellStyle name="Comma 3 6 3 2 2 3 4" xfId="22939" xr:uid="{53FF2B3B-79E8-40CB-8FDF-75470C456683}"/>
    <cellStyle name="Comma 3 6 3 2 2 4" xfId="7131" xr:uid="{AF96DF97-0312-4B6E-AA7C-CCF19FAF36C2}"/>
    <cellStyle name="Comma 3 6 3 2 2 4 2" xfId="17444" xr:uid="{1991F648-17DB-49C3-8D76-547007C322E7}"/>
    <cellStyle name="Comma 3 6 3 2 2 4 2 2" xfId="26412" xr:uid="{6508FF99-1DF6-4A4F-B352-7B5F4E0F857F}"/>
    <cellStyle name="Comma 3 6 3 2 2 4 3" xfId="23657" xr:uid="{AE9D90ED-A78E-4F66-BE2F-8FCE08529B57}"/>
    <cellStyle name="Comma 3 6 3 2 2 5" xfId="12291" xr:uid="{895DF90E-3CF5-42FE-AA6E-184D04AE5603}"/>
    <cellStyle name="Comma 3 6 3 2 2 5 2" xfId="25036" xr:uid="{541854F9-CF8F-4CD4-9A5F-85E301B6550D}"/>
    <cellStyle name="Comma 3 6 3 2 2 6" xfId="22206" xr:uid="{4D8EC7B2-DE12-41E3-97D7-D4A486B601B5}"/>
    <cellStyle name="Comma 3 6 3 2 3" xfId="2581" xr:uid="{0EFCD5FE-DDF5-47B7-A798-E27066A4C6F5}"/>
    <cellStyle name="Comma 3 6 3 2 3 2" xfId="7944" xr:uid="{B7A9596F-ECCE-44A4-9DB6-2F566BDBA1A9}"/>
    <cellStyle name="Comma 3 6 3 2 3 2 2" xfId="18257" xr:uid="{3AEF191D-77CE-4461-954D-FC3F00EB3F02}"/>
    <cellStyle name="Comma 3 6 3 2 3 2 2 2" xfId="26631" xr:uid="{98E7CAD5-0945-4394-AC6A-AE261E605EF6}"/>
    <cellStyle name="Comma 3 6 3 2 3 2 3" xfId="23876" xr:uid="{FD0EF7D1-AE42-45CB-9C15-0018EDD6252F}"/>
    <cellStyle name="Comma 3 6 3 2 3 3" xfId="13104" xr:uid="{BF100DA7-8B7D-41A7-98DE-230238DCD13C}"/>
    <cellStyle name="Comma 3 6 3 2 3 3 2" xfId="25255" xr:uid="{9186D6E2-325A-4DB7-A84E-E5484B4D1D6A}"/>
    <cellStyle name="Comma 3 6 3 2 3 4" xfId="22426" xr:uid="{5F7273BE-9E93-452C-9A99-CE7C0DB6C688}"/>
    <cellStyle name="Comma 3 6 3 2 4" xfId="5393" xr:uid="{249CB2D8-05F6-41C4-85ED-5F8BE03A0153}"/>
    <cellStyle name="Comma 3 6 3 2 4 2" xfId="10731" xr:uid="{EBEED69E-B008-4E5D-98C3-18E20CDC081A}"/>
    <cellStyle name="Comma 3 6 3 2 4 2 2" xfId="21044" xr:uid="{9DD068B3-2492-4E42-B0DB-A00A881AEA87}"/>
    <cellStyle name="Comma 3 6 3 2 4 2 2 2" xfId="27361" xr:uid="{B393F5D7-7405-4B01-A95D-9F654E44AFAC}"/>
    <cellStyle name="Comma 3 6 3 2 4 2 3" xfId="24606" xr:uid="{D3598790-BD3D-43A0-9F6C-4BC1CFCF2D99}"/>
    <cellStyle name="Comma 3 6 3 2 4 3" xfId="15891" xr:uid="{F600C4C6-6870-49A2-8D52-63975012ED01}"/>
    <cellStyle name="Comma 3 6 3 2 4 3 2" xfId="25985" xr:uid="{19C8DB8E-CD2E-4AA8-990A-89ACC74A6F66}"/>
    <cellStyle name="Comma 3 6 3 2 4 4" xfId="23170" xr:uid="{03C4410A-B120-42A9-B038-B3ADD7650A12}"/>
    <cellStyle name="Comma 3 6 3 2 5" xfId="6323" xr:uid="{813BC59B-6B7A-49FF-A871-04900BDB1433}"/>
    <cellStyle name="Comma 3 6 3 2 5 2" xfId="16636" xr:uid="{36AF7B30-C83E-4B7D-AB3F-564C96F45A1E}"/>
    <cellStyle name="Comma 3 6 3 2 5 2 2" xfId="26184" xr:uid="{DAE40645-1607-4166-B377-3BB5FF74C54D}"/>
    <cellStyle name="Comma 3 6 3 2 5 3" xfId="23429" xr:uid="{0FFAE084-F419-48BB-A0F2-28DD53A3448E}"/>
    <cellStyle name="Comma 3 6 3 2 6" xfId="11483" xr:uid="{835F7C4A-E6E4-460D-AD8D-948589E8D9C6}"/>
    <cellStyle name="Comma 3 6 3 2 6 2" xfId="24808" xr:uid="{37D19B83-AD4C-4A98-9EDA-AD9077199F17}"/>
    <cellStyle name="Comma 3 6 3 2 7" xfId="21822" xr:uid="{A072F6CE-61D3-40AB-B31A-03D683F893BA}"/>
    <cellStyle name="Comma 3 6 3 3" xfId="1728" xr:uid="{5B315749-0200-4593-A7BC-48785E17ED66}"/>
    <cellStyle name="Comma 3 6 3 3 2" xfId="3494" xr:uid="{077CC10E-EAF5-4E11-96B5-3F871086CFF8}"/>
    <cellStyle name="Comma 3 6 3 3 2 2" xfId="8847" xr:uid="{12FF1520-0CDF-43D3-BB0D-5D047C328006}"/>
    <cellStyle name="Comma 3 6 3 3 2 2 2" xfId="19160" xr:uid="{E20F1813-63D1-4253-9070-A2BED91BED05}"/>
    <cellStyle name="Comma 3 6 3 3 2 2 2 2" xfId="26869" xr:uid="{1E56F896-2B49-4FBC-AF31-8F83983CC768}"/>
    <cellStyle name="Comma 3 6 3 3 2 2 3" xfId="24114" xr:uid="{473424BC-AC28-4910-BB8C-582055B8B694}"/>
    <cellStyle name="Comma 3 6 3 3 2 3" xfId="14007" xr:uid="{D8FB1336-3598-4CE4-80F8-E8134D9406B8}"/>
    <cellStyle name="Comma 3 6 3 3 2 3 2" xfId="25493" xr:uid="{71BB6C06-814E-4819-9C61-2CB20BC451C5}"/>
    <cellStyle name="Comma 3 6 3 3 2 4" xfId="22671" xr:uid="{705E71F3-6590-40DC-A227-D96A1EB623BC}"/>
    <cellStyle name="Comma 3 6 3 3 3" xfId="4479" xr:uid="{3776380C-2915-4763-8E30-A4420BE2D697}"/>
    <cellStyle name="Comma 3 6 3 3 3 2" xfId="9823" xr:uid="{2F60624B-5B90-48B0-900D-7CF60394ECB9}"/>
    <cellStyle name="Comma 3 6 3 3 3 2 2" xfId="20136" xr:uid="{B43F24AA-B59B-467D-9103-B6F154EFCE24}"/>
    <cellStyle name="Comma 3 6 3 3 3 2 2 2" xfId="27131" xr:uid="{3D520A3F-A4CA-4140-9CCB-EA835ECEE32B}"/>
    <cellStyle name="Comma 3 6 3 3 3 2 3" xfId="24376" xr:uid="{662064C0-2B1F-4E7E-BE22-F7F5318C7B82}"/>
    <cellStyle name="Comma 3 6 3 3 3 3" xfId="14983" xr:uid="{C63080BD-91A2-45B9-96E2-2B9DBA7D2CD7}"/>
    <cellStyle name="Comma 3 6 3 3 3 3 2" xfId="25755" xr:uid="{688E9BE8-9725-4713-A084-B57A17638C83}"/>
    <cellStyle name="Comma 3 6 3 3 3 4" xfId="22938" xr:uid="{29736105-2DA8-4C66-833C-52D1BC70810E}"/>
    <cellStyle name="Comma 3 6 3 3 4" xfId="7130" xr:uid="{730528E9-9E8C-41BB-B33F-4EE5E364827B}"/>
    <cellStyle name="Comma 3 6 3 3 4 2" xfId="17443" xr:uid="{81043B98-15BE-4DFA-8A68-3D222EED01F7}"/>
    <cellStyle name="Comma 3 6 3 3 4 2 2" xfId="26411" xr:uid="{6BF42A5A-4B96-43B5-8521-66B578FCBDD9}"/>
    <cellStyle name="Comma 3 6 3 3 4 3" xfId="23656" xr:uid="{069AE9E6-CEB7-4CE7-864A-9660B60AAD0F}"/>
    <cellStyle name="Comma 3 6 3 3 5" xfId="12290" xr:uid="{BD2C619A-AA79-477A-910F-1C65F3CBFE2A}"/>
    <cellStyle name="Comma 3 6 3 3 5 2" xfId="25035" xr:uid="{CA201BEF-E359-4485-9C48-0DCB18985651}"/>
    <cellStyle name="Comma 3 6 3 3 6" xfId="22205" xr:uid="{9BD5AB1E-3D25-479A-8369-4F5A8586763D}"/>
    <cellStyle name="Comma 3 6 3 4" xfId="2580" xr:uid="{B166E939-3D3F-45C0-8AF4-E4B8D94189D7}"/>
    <cellStyle name="Comma 3 6 3 4 2" xfId="7943" xr:uid="{956AF74B-9A77-4EAC-A357-4F2798EE41E6}"/>
    <cellStyle name="Comma 3 6 3 4 2 2" xfId="18256" xr:uid="{4D72992D-CA7F-44C5-B141-E210E5FCB989}"/>
    <cellStyle name="Comma 3 6 3 4 2 2 2" xfId="26630" xr:uid="{35E3DF71-2F89-4AE9-BCC5-132980A220C3}"/>
    <cellStyle name="Comma 3 6 3 4 2 3" xfId="23875" xr:uid="{C1EE1FE4-5BA9-4428-97F3-BE65DC76C91D}"/>
    <cellStyle name="Comma 3 6 3 4 3" xfId="13103" xr:uid="{616702E6-433C-4E54-A8F2-37D9FE2F1286}"/>
    <cellStyle name="Comma 3 6 3 4 3 2" xfId="25254" xr:uid="{B47B4FCB-9EAA-4EA5-805E-E56E4868C1FA}"/>
    <cellStyle name="Comma 3 6 3 4 4" xfId="22425" xr:uid="{B467411E-BD1B-4096-8B8E-202C8BE87800}"/>
    <cellStyle name="Comma 3 6 3 5" xfId="5392" xr:uid="{2BDD9EE2-56FA-4089-AF58-53259D93A7EA}"/>
    <cellStyle name="Comma 3 6 3 5 2" xfId="10730" xr:uid="{94CA5BBD-7105-4EC2-AA37-3D94D80A5354}"/>
    <cellStyle name="Comma 3 6 3 5 2 2" xfId="21043" xr:uid="{AD43AE2F-87AE-4A0C-939C-459AB9BE1A2C}"/>
    <cellStyle name="Comma 3 6 3 5 2 2 2" xfId="27360" xr:uid="{DD841414-A9F4-41B1-BEA7-50DF3F747BCB}"/>
    <cellStyle name="Comma 3 6 3 5 2 3" xfId="24605" xr:uid="{F5399D2D-BA14-4122-860C-ADA31D8C033A}"/>
    <cellStyle name="Comma 3 6 3 5 3" xfId="15890" xr:uid="{079D8E2D-45A6-45A8-8E4C-B91FA4129E76}"/>
    <cellStyle name="Comma 3 6 3 5 3 2" xfId="25984" xr:uid="{B0E49037-AC55-4D42-A290-ED2CA6762EC3}"/>
    <cellStyle name="Comma 3 6 3 5 4" xfId="23169" xr:uid="{1D02E936-1DD4-4900-B510-D1A39D7CCC61}"/>
    <cellStyle name="Comma 3 6 3 6" xfId="6322" xr:uid="{D94E69CD-E2AD-4E3A-B79E-F28F450FD14A}"/>
    <cellStyle name="Comma 3 6 3 6 2" xfId="16635" xr:uid="{9F5C8998-3428-4E39-BC0E-C322C7438FEB}"/>
    <cellStyle name="Comma 3 6 3 6 2 2" xfId="26183" xr:uid="{53C614B2-8494-42C1-8F26-3C7B4562BBBD}"/>
    <cellStyle name="Comma 3 6 3 6 3" xfId="23428" xr:uid="{8737CBBD-A2D5-4187-9D3F-63CA5FD5FC18}"/>
    <cellStyle name="Comma 3 6 3 7" xfId="11482" xr:uid="{C50D0CFF-C2FE-405B-BA0A-9562F8AF85B3}"/>
    <cellStyle name="Comma 3 6 3 7 2" xfId="24807" xr:uid="{8EEF7CFB-D8DA-4EE3-9E6A-3299E89C4CF8}"/>
    <cellStyle name="Comma 3 6 3 8" xfId="21821" xr:uid="{7E508BCF-4B30-4FA2-8CEF-2780421BDF08}"/>
    <cellStyle name="Comma 3 6 4" xfId="713" xr:uid="{E92DD04C-F513-4512-8CC8-7081C039829C}"/>
    <cellStyle name="Comma 3 6 4 2" xfId="1730" xr:uid="{45C07A25-D84F-4BEC-ADB2-7F6F89F64E23}"/>
    <cellStyle name="Comma 3 6 4 2 2" xfId="3496" xr:uid="{68220FC3-74ED-4594-95A7-CB1588E2583F}"/>
    <cellStyle name="Comma 3 6 4 2 2 2" xfId="8849" xr:uid="{0814560B-C9BD-454C-888E-5E9F9C707EC4}"/>
    <cellStyle name="Comma 3 6 4 2 2 2 2" xfId="19162" xr:uid="{FE6EC850-CEE3-4394-AB51-5DE2C6675D22}"/>
    <cellStyle name="Comma 3 6 4 2 2 2 2 2" xfId="26871" xr:uid="{F6B766EF-0A25-46C3-8FC5-507887E0FBEE}"/>
    <cellStyle name="Comma 3 6 4 2 2 2 3" xfId="24116" xr:uid="{ABF53180-14B8-48F1-8272-E03621F83E7E}"/>
    <cellStyle name="Comma 3 6 4 2 2 3" xfId="14009" xr:uid="{08C4C38D-B587-4221-869A-36FA3213ACA9}"/>
    <cellStyle name="Comma 3 6 4 2 2 3 2" xfId="25495" xr:uid="{6C8BA8F2-1296-4CA5-A980-4DD2D5E46B8A}"/>
    <cellStyle name="Comma 3 6 4 2 2 4" xfId="22673" xr:uid="{8287AB1E-446E-45C5-8908-6F7B890A79E7}"/>
    <cellStyle name="Comma 3 6 4 2 3" xfId="4481" xr:uid="{7051C507-26C8-422C-B660-FAA1D7804F88}"/>
    <cellStyle name="Comma 3 6 4 2 3 2" xfId="9825" xr:uid="{E8A81369-42EC-4BB3-8672-FB3BB5F9E030}"/>
    <cellStyle name="Comma 3 6 4 2 3 2 2" xfId="20138" xr:uid="{6644C275-3703-43DB-AB2A-80B85E2DCABD}"/>
    <cellStyle name="Comma 3 6 4 2 3 2 2 2" xfId="27133" xr:uid="{3DA8289E-ECB7-4910-8BB2-4F4D5C6831F1}"/>
    <cellStyle name="Comma 3 6 4 2 3 2 3" xfId="24378" xr:uid="{A1EB0425-A62F-4467-84B8-270948AA6E74}"/>
    <cellStyle name="Comma 3 6 4 2 3 3" xfId="14985" xr:uid="{58030F4F-3159-4C13-8978-4E8FD49DBA41}"/>
    <cellStyle name="Comma 3 6 4 2 3 3 2" xfId="25757" xr:uid="{D7563503-19E9-4620-97B7-EA8A174A8C17}"/>
    <cellStyle name="Comma 3 6 4 2 3 4" xfId="22940" xr:uid="{C2868DE1-7B07-44BD-896D-A5AAA4E3B9D5}"/>
    <cellStyle name="Comma 3 6 4 2 4" xfId="7132" xr:uid="{2ACCCF44-E3DF-4451-860E-A7B3D0A4A1B6}"/>
    <cellStyle name="Comma 3 6 4 2 4 2" xfId="17445" xr:uid="{C3AF0F11-3462-42DC-8680-20274330C17C}"/>
    <cellStyle name="Comma 3 6 4 2 4 2 2" xfId="26413" xr:uid="{84007A1D-4346-4177-BED0-E3B03267D4AD}"/>
    <cellStyle name="Comma 3 6 4 2 4 3" xfId="23658" xr:uid="{8CC44EC8-3056-4B8D-B1A8-D992CC694AD3}"/>
    <cellStyle name="Comma 3 6 4 2 5" xfId="12292" xr:uid="{F731ACF7-A456-44BF-88C0-919A91519420}"/>
    <cellStyle name="Comma 3 6 4 2 5 2" xfId="25037" xr:uid="{76131973-083A-440F-80DD-C6B32AE52894}"/>
    <cellStyle name="Comma 3 6 4 2 6" xfId="22207" xr:uid="{111ABA05-81AF-4AC3-8333-8340EEA641D6}"/>
    <cellStyle name="Comma 3 6 4 3" xfId="2582" xr:uid="{43DD3202-1935-4552-9E47-6A73E09067F7}"/>
    <cellStyle name="Comma 3 6 4 3 2" xfId="7945" xr:uid="{BAA7EBBE-CB66-49DA-B597-47DCEE64F581}"/>
    <cellStyle name="Comma 3 6 4 3 2 2" xfId="18258" xr:uid="{A2F90193-D01C-4919-81CF-07E5609490F1}"/>
    <cellStyle name="Comma 3 6 4 3 2 2 2" xfId="26632" xr:uid="{79CB85A9-E42B-460E-8412-2085FEC3130C}"/>
    <cellStyle name="Comma 3 6 4 3 2 3" xfId="23877" xr:uid="{2ADBC036-F889-4617-B205-EC7598DA9CAC}"/>
    <cellStyle name="Comma 3 6 4 3 3" xfId="13105" xr:uid="{DCD5D814-F611-49F8-8C89-6A05F99B53F1}"/>
    <cellStyle name="Comma 3 6 4 3 3 2" xfId="25256" xr:uid="{B5EF669F-ED83-499B-A611-D617C8BF2F37}"/>
    <cellStyle name="Comma 3 6 4 3 4" xfId="22427" xr:uid="{DE9CBB42-54B4-498A-BC07-17E4BA23D2E9}"/>
    <cellStyle name="Comma 3 6 4 4" xfId="5394" xr:uid="{01ABDCDC-38D9-431B-B411-26AEFDA16B30}"/>
    <cellStyle name="Comma 3 6 4 4 2" xfId="10732" xr:uid="{A8A7B3F6-811A-428E-8074-4932783BC4D9}"/>
    <cellStyle name="Comma 3 6 4 4 2 2" xfId="21045" xr:uid="{88CA49F7-72F0-4DD2-8FDB-2CC5F75FC735}"/>
    <cellStyle name="Comma 3 6 4 4 2 2 2" xfId="27362" xr:uid="{AD8E310D-A823-4466-9264-188065784270}"/>
    <cellStyle name="Comma 3 6 4 4 2 3" xfId="24607" xr:uid="{5320ED45-E77B-4F8C-BC60-822C36CD62CC}"/>
    <cellStyle name="Comma 3 6 4 4 3" xfId="15892" xr:uid="{DBB625CD-80A8-4937-8CFC-C4813BF5ADED}"/>
    <cellStyle name="Comma 3 6 4 4 3 2" xfId="25986" xr:uid="{A0D3DF40-46E9-4F93-8100-2FECBA56D9FB}"/>
    <cellStyle name="Comma 3 6 4 4 4" xfId="23171" xr:uid="{2E23C8BA-29A1-424E-8EF4-9BC9C8EAC242}"/>
    <cellStyle name="Comma 3 6 4 5" xfId="6324" xr:uid="{5C86B8FB-E975-4AB6-8356-F3C6E00CF56C}"/>
    <cellStyle name="Comma 3 6 4 5 2" xfId="16637" xr:uid="{FD0F4070-F469-472F-9A0D-3600023A332F}"/>
    <cellStyle name="Comma 3 6 4 5 2 2" xfId="26185" xr:uid="{1E85B264-DE3F-480E-93AF-D352F72C5AF5}"/>
    <cellStyle name="Comma 3 6 4 5 3" xfId="23430" xr:uid="{0D3CA9D4-5D2D-46CB-9BC7-C8BFDA01689E}"/>
    <cellStyle name="Comma 3 6 4 6" xfId="11484" xr:uid="{CD747F08-CFF5-444B-820E-FC2DF3E9BCAC}"/>
    <cellStyle name="Comma 3 6 4 6 2" xfId="24809" xr:uid="{963B5DF2-D92C-4032-93B9-F8DCFD274899}"/>
    <cellStyle name="Comma 3 6 4 7" xfId="21823" xr:uid="{F80CC10C-A1CC-4D99-81F1-EBA3CC23D368}"/>
    <cellStyle name="Comma 3 6 5" xfId="1461" xr:uid="{9252935F-5383-48AA-828B-53C297065ACC}"/>
    <cellStyle name="Comma 3 6 5 2" xfId="3230" xr:uid="{D0B0E536-A22F-4AA1-AFDD-6BCBB2FB6C95}"/>
    <cellStyle name="Comma 3 6 5 2 2" xfId="8583" xr:uid="{EFEC3BB8-CD86-47F3-92AB-B28EE30E2ECA}"/>
    <cellStyle name="Comma 3 6 5 2 2 2" xfId="18896" xr:uid="{0507332F-2351-44F6-9128-18091618F229}"/>
    <cellStyle name="Comma 3 6 5 2 2 2 2" xfId="26723" xr:uid="{EE16C907-C96D-49A9-A0EA-6AB4C50EA678}"/>
    <cellStyle name="Comma 3 6 5 2 2 3" xfId="23968" xr:uid="{74770D74-7334-45D9-A8AC-C2F80DAC2D64}"/>
    <cellStyle name="Comma 3 6 5 2 3" xfId="13743" xr:uid="{8F3C9452-3D53-44C4-9A08-4B07D88B50F3}"/>
    <cellStyle name="Comma 3 6 5 2 3 2" xfId="25347" xr:uid="{7EF3D99F-E8FA-4287-9339-EC47DCDB546F}"/>
    <cellStyle name="Comma 3 6 5 2 4" xfId="22525" xr:uid="{533E6AC7-9972-4FFE-82C0-2ED3D8442143}"/>
    <cellStyle name="Comma 3 6 5 3" xfId="4215" xr:uid="{8C12B4E3-8516-462C-9778-36D7912F0E3D}"/>
    <cellStyle name="Comma 3 6 5 3 2" xfId="9559" xr:uid="{6F6CC01A-A9CD-42F7-94E4-B0B9844E55AF}"/>
    <cellStyle name="Comma 3 6 5 3 2 2" xfId="19872" xr:uid="{5515E0BF-14CF-4B42-A9FA-4C465B65A898}"/>
    <cellStyle name="Comma 3 6 5 3 2 2 2" xfId="26985" xr:uid="{A9467377-3FEB-4FA6-BAA9-0275877B2985}"/>
    <cellStyle name="Comma 3 6 5 3 2 3" xfId="24230" xr:uid="{EE7F7C0B-18B4-41EE-8D21-6DD3E49F7C1A}"/>
    <cellStyle name="Comma 3 6 5 3 3" xfId="14719" xr:uid="{B8ABF314-6FFA-472C-8B2F-8A2D51F7ED3B}"/>
    <cellStyle name="Comma 3 6 5 3 3 2" xfId="25609" xr:uid="{9BD23BF7-5DFE-4BA2-BA06-E33A8544BC63}"/>
    <cellStyle name="Comma 3 6 5 3 4" xfId="22792" xr:uid="{AFF19662-30A1-44D8-AD1F-0A89F9ADB94D}"/>
    <cellStyle name="Comma 3 6 5 4" xfId="6866" xr:uid="{E8B8F2EC-0802-4185-BACC-DDD95791A023}"/>
    <cellStyle name="Comma 3 6 5 4 2" xfId="17179" xr:uid="{77A21B4C-93CF-42F5-A310-A34B7787BF7B}"/>
    <cellStyle name="Comma 3 6 5 4 2 2" xfId="26265" xr:uid="{58147E37-D7A9-404D-A7DF-8563D0DE22AB}"/>
    <cellStyle name="Comma 3 6 5 4 3" xfId="23510" xr:uid="{AD8C4EF4-692E-44CE-8E03-994E668560E2}"/>
    <cellStyle name="Comma 3 6 5 5" xfId="12026" xr:uid="{ABEDED8D-81ED-4FCC-B0CE-830CCE5FE046}"/>
    <cellStyle name="Comma 3 6 5 5 2" xfId="24889" xr:uid="{E292F372-7871-41A3-9DA2-F145E9D5531F}"/>
    <cellStyle name="Comma 3 6 5 6" xfId="22059" xr:uid="{31C5A2A9-A322-4FE5-A6E2-DAA2BB06AF52}"/>
    <cellStyle name="Comma 3 6 6" xfId="2577" xr:uid="{648A76A6-CB75-47BF-A032-AE1F9470A4C3}"/>
    <cellStyle name="Comma 3 6 6 2" xfId="7940" xr:uid="{84C57D20-782A-4226-80B7-58F5D2223B31}"/>
    <cellStyle name="Comma 3 6 6 2 2" xfId="18253" xr:uid="{3E147A19-5B4A-485B-83C1-BBB7621BC755}"/>
    <cellStyle name="Comma 3 6 6 2 2 2" xfId="26627" xr:uid="{24F969DD-1F06-4C7C-9763-AAAD04C658EB}"/>
    <cellStyle name="Comma 3 6 6 2 3" xfId="23872" xr:uid="{B8820761-80B6-4F13-8973-9BC561EF5014}"/>
    <cellStyle name="Comma 3 6 6 3" xfId="13100" xr:uid="{9A24F923-B587-4559-93B6-AAA0917DEA51}"/>
    <cellStyle name="Comma 3 6 6 3 2" xfId="25251" xr:uid="{D654B8C8-341A-453F-A947-86FEC77DCE76}"/>
    <cellStyle name="Comma 3 6 6 4" xfId="22422" xr:uid="{6FE90E18-98F2-4C0D-9D8D-79BA6D291CA2}"/>
    <cellStyle name="Comma 3 6 7" xfId="5190" xr:uid="{99C4AD03-148F-4AAD-8275-44AEFA878787}"/>
    <cellStyle name="Comma 3 6 7 2" xfId="10528" xr:uid="{16E74D74-0927-457F-AC1C-0379BE35C6D0}"/>
    <cellStyle name="Comma 3 6 7 2 2" xfId="20841" xr:uid="{9DE9D313-3A45-41CB-9F86-82E6034DB14E}"/>
    <cellStyle name="Comma 3 6 7 2 2 2" xfId="27243" xr:uid="{D3688898-D425-4115-9F2C-098C0DCE58AC}"/>
    <cellStyle name="Comma 3 6 7 2 3" xfId="24488" xr:uid="{70D82BBA-A80C-4306-8F64-70E03129ED9D}"/>
    <cellStyle name="Comma 3 6 7 3" xfId="15688" xr:uid="{663CFA97-ED17-472A-BA44-6022F4DDE6D0}"/>
    <cellStyle name="Comma 3 6 7 3 2" xfId="25867" xr:uid="{594B52A6-0D25-46A7-9A4D-761A73B0A28E}"/>
    <cellStyle name="Comma 3 6 7 4" xfId="23052" xr:uid="{4DF78874-B91F-4EF5-B28F-48989665E02A}"/>
    <cellStyle name="Comma 3 6 8" xfId="6120" xr:uid="{B9F23580-CECA-4288-ABDE-F17A591D4521}"/>
    <cellStyle name="Comma 3 6 8 2" xfId="16433" xr:uid="{416EDFE3-D664-4F55-9BF5-758870A37544}"/>
    <cellStyle name="Comma 3 6 8 2 2" xfId="26066" xr:uid="{1270F646-CD18-4CF2-97FF-0D0533F26ED9}"/>
    <cellStyle name="Comma 3 6 8 3" xfId="23311" xr:uid="{43C15CE0-DCEA-4A4B-BDA8-D0533EC5EF1A}"/>
    <cellStyle name="Comma 3 6 9" xfId="11280" xr:uid="{631129B2-45F4-4397-AD15-E50A6E13D517}"/>
    <cellStyle name="Comma 3 6 9 2" xfId="24690" xr:uid="{D57330DE-E97B-4014-A05E-DE3DBEF9100F}"/>
    <cellStyle name="Comma 3 7" xfId="714" xr:uid="{554EAEBB-E0E4-4210-AAF2-0914C08B07FA}"/>
    <cellStyle name="Comma 3 7 2" xfId="715" xr:uid="{746BAB71-D925-4EBB-9DB9-B3A10F30D1D2}"/>
    <cellStyle name="Comma 3 7 2 2" xfId="1732" xr:uid="{3B0FF10D-C236-4831-AA3D-51F4A93B14A6}"/>
    <cellStyle name="Comma 3 7 2 2 2" xfId="3498" xr:uid="{19075E91-D40C-4D21-B6BD-8ECC1915A3FE}"/>
    <cellStyle name="Comma 3 7 2 2 2 2" xfId="8851" xr:uid="{B7A4C306-3375-469C-B331-C3EC6ED050A8}"/>
    <cellStyle name="Comma 3 7 2 2 2 2 2" xfId="19164" xr:uid="{500D037E-C57E-40D7-8BDF-6BF7B1280DDC}"/>
    <cellStyle name="Comma 3 7 2 2 2 2 2 2" xfId="26873" xr:uid="{2F94CE8F-E20B-416D-A98F-7D104E997D10}"/>
    <cellStyle name="Comma 3 7 2 2 2 2 3" xfId="24118" xr:uid="{551D8A65-44EC-4B88-9C31-0DB5DA0CD40E}"/>
    <cellStyle name="Comma 3 7 2 2 2 3" xfId="14011" xr:uid="{6C5F1800-E98F-4CD3-BB49-6A9FD665B9CF}"/>
    <cellStyle name="Comma 3 7 2 2 2 3 2" xfId="25497" xr:uid="{D4287028-7456-46FD-8B67-8F5865265865}"/>
    <cellStyle name="Comma 3 7 2 2 2 4" xfId="22675" xr:uid="{F1EF5330-AA0F-4392-A1CE-1175F97E8190}"/>
    <cellStyle name="Comma 3 7 2 2 3" xfId="4483" xr:uid="{1650AF3B-5F4F-496E-9ED4-E6FDD27BDD49}"/>
    <cellStyle name="Comma 3 7 2 2 3 2" xfId="9827" xr:uid="{38D27E45-A9A8-4819-9592-EF4DC2B9BECB}"/>
    <cellStyle name="Comma 3 7 2 2 3 2 2" xfId="20140" xr:uid="{7E5D618B-2303-4D05-B5F7-BE620ECAA29A}"/>
    <cellStyle name="Comma 3 7 2 2 3 2 2 2" xfId="27135" xr:uid="{479BE017-A480-410D-8540-907386F2B93A}"/>
    <cellStyle name="Comma 3 7 2 2 3 2 3" xfId="24380" xr:uid="{43BD045E-E695-411D-A09A-41DCB276552E}"/>
    <cellStyle name="Comma 3 7 2 2 3 3" xfId="14987" xr:uid="{ADFE30A1-70B6-433D-A645-FC25C09A439B}"/>
    <cellStyle name="Comma 3 7 2 2 3 3 2" xfId="25759" xr:uid="{AFA7C40E-D3F9-4260-9A58-A3B0E81E2622}"/>
    <cellStyle name="Comma 3 7 2 2 3 4" xfId="22942" xr:uid="{31768983-58E0-4A51-9385-9FE57AAC48D6}"/>
    <cellStyle name="Comma 3 7 2 2 4" xfId="7134" xr:uid="{0192B94E-FB92-4102-8EE4-C98188D6694F}"/>
    <cellStyle name="Comma 3 7 2 2 4 2" xfId="17447" xr:uid="{CB5F821A-7C38-468F-9E7A-35F977CCB772}"/>
    <cellStyle name="Comma 3 7 2 2 4 2 2" xfId="26415" xr:uid="{16F02C11-DB38-4132-927B-A6AF24C18351}"/>
    <cellStyle name="Comma 3 7 2 2 4 3" xfId="23660" xr:uid="{40E1EDFE-297F-4E8D-93DE-813AAD4D7ACC}"/>
    <cellStyle name="Comma 3 7 2 2 5" xfId="12294" xr:uid="{F86ACA74-7E4F-46F3-9A08-08B2748D6E29}"/>
    <cellStyle name="Comma 3 7 2 2 5 2" xfId="25039" xr:uid="{6FAC44A4-68BE-41F1-AB72-2E9EDB281749}"/>
    <cellStyle name="Comma 3 7 2 2 6" xfId="22209" xr:uid="{89A9EDAF-F52E-4096-BF39-EFAEBA501AF1}"/>
    <cellStyle name="Comma 3 7 2 3" xfId="2584" xr:uid="{77925959-B259-4C88-8DAB-FBC745729066}"/>
    <cellStyle name="Comma 3 7 2 3 2" xfId="7947" xr:uid="{ED376EC2-B7D7-4356-9CC9-1061DFA74B35}"/>
    <cellStyle name="Comma 3 7 2 3 2 2" xfId="18260" xr:uid="{9EB9B4FB-C19A-4AC7-BC58-D4151E2945B3}"/>
    <cellStyle name="Comma 3 7 2 3 2 2 2" xfId="26634" xr:uid="{B90B8875-2F53-4AC2-B13E-4DCBF723A777}"/>
    <cellStyle name="Comma 3 7 2 3 2 3" xfId="23879" xr:uid="{CF3A4C4D-C4F1-41EE-BB3D-CBB359738659}"/>
    <cellStyle name="Comma 3 7 2 3 3" xfId="13107" xr:uid="{CAF98819-56E2-4982-83B1-66F176E4B1E0}"/>
    <cellStyle name="Comma 3 7 2 3 3 2" xfId="25258" xr:uid="{52DBCCA0-3B7F-4BC6-8C8C-6333CF473EAA}"/>
    <cellStyle name="Comma 3 7 2 3 4" xfId="22429" xr:uid="{9CA78DD5-F8F3-4334-A41F-B5F78FA044AC}"/>
    <cellStyle name="Comma 3 7 2 4" xfId="5396" xr:uid="{258B7F04-F9C2-462E-B505-DB66AA6FFE96}"/>
    <cellStyle name="Comma 3 7 2 4 2" xfId="10734" xr:uid="{E0DF670A-DD28-42E5-8534-CE5780AFE439}"/>
    <cellStyle name="Comma 3 7 2 4 2 2" xfId="21047" xr:uid="{5DEFADB7-DE02-421F-B2B9-1D257194BB07}"/>
    <cellStyle name="Comma 3 7 2 4 2 2 2" xfId="27364" xr:uid="{50155147-7DBE-4004-96E9-80D8F164E509}"/>
    <cellStyle name="Comma 3 7 2 4 2 3" xfId="24609" xr:uid="{3BA88456-A108-49CF-A9D0-F81F125907E4}"/>
    <cellStyle name="Comma 3 7 2 4 3" xfId="15894" xr:uid="{F9686302-C19E-4216-8B20-CC197A896B13}"/>
    <cellStyle name="Comma 3 7 2 4 3 2" xfId="25988" xr:uid="{F1599A3F-E64B-4E8A-BB44-97270B1B993E}"/>
    <cellStyle name="Comma 3 7 2 4 4" xfId="23173" xr:uid="{59E8E602-C44E-47EC-98EA-92BCEEEE8688}"/>
    <cellStyle name="Comma 3 7 2 5" xfId="6326" xr:uid="{DC13DC6E-C964-48B4-9091-56E3C7842294}"/>
    <cellStyle name="Comma 3 7 2 5 2" xfId="16639" xr:uid="{3E5A7724-9F23-4D29-AFDC-EC0FA249499C}"/>
    <cellStyle name="Comma 3 7 2 5 2 2" xfId="26187" xr:uid="{1E0D3BEF-BAF2-4B6C-A041-E194BD489D68}"/>
    <cellStyle name="Comma 3 7 2 5 3" xfId="23432" xr:uid="{D3C302E5-62E6-4DA4-AD12-7F3D00E7C17E}"/>
    <cellStyle name="Comma 3 7 2 6" xfId="11486" xr:uid="{72DD4DCE-F40E-41A3-AF25-E776225547D4}"/>
    <cellStyle name="Comma 3 7 2 6 2" xfId="24811" xr:uid="{932B1D09-FC69-4E32-B54F-8029D2AC0835}"/>
    <cellStyle name="Comma 3 7 2 7" xfId="21825" xr:uid="{FA0C18EB-6846-40E0-85FC-ACEE92B8A78C}"/>
    <cellStyle name="Comma 3 7 3" xfId="1731" xr:uid="{042C11ED-E35B-4425-8110-58E35C00DC2C}"/>
    <cellStyle name="Comma 3 7 3 2" xfId="3497" xr:uid="{6E5B106F-EB78-44B8-8437-A97DB927D9EC}"/>
    <cellStyle name="Comma 3 7 3 2 2" xfId="8850" xr:uid="{128D6E9B-0CD8-4308-A29F-A24F836A579B}"/>
    <cellStyle name="Comma 3 7 3 2 2 2" xfId="19163" xr:uid="{5E87D9C2-BF48-434F-8FB9-2F8923380254}"/>
    <cellStyle name="Comma 3 7 3 2 2 2 2" xfId="26872" xr:uid="{C2505149-4FDB-488F-9053-DA183302666E}"/>
    <cellStyle name="Comma 3 7 3 2 2 3" xfId="24117" xr:uid="{E4CB4D04-919A-4EA1-92B2-69427741F3C5}"/>
    <cellStyle name="Comma 3 7 3 2 3" xfId="14010" xr:uid="{8B0FBB4B-BE71-4109-BE62-3F7B00176CD6}"/>
    <cellStyle name="Comma 3 7 3 2 3 2" xfId="25496" xr:uid="{661CD611-B1C2-4C16-993A-A918111ECCA9}"/>
    <cellStyle name="Comma 3 7 3 2 4" xfId="22674" xr:uid="{A166D7D3-1180-4171-8EAB-84E4F5CAE23C}"/>
    <cellStyle name="Comma 3 7 3 3" xfId="4482" xr:uid="{95F94188-5E21-4A2E-84C0-6AEB151B0109}"/>
    <cellStyle name="Comma 3 7 3 3 2" xfId="9826" xr:uid="{10FE07DD-30A9-4EE8-99A1-894A67876CD7}"/>
    <cellStyle name="Comma 3 7 3 3 2 2" xfId="20139" xr:uid="{D2BE3B16-CFDC-47CE-B757-1EFC41E01C07}"/>
    <cellStyle name="Comma 3 7 3 3 2 2 2" xfId="27134" xr:uid="{F73D9DD3-75DE-4E58-8A68-29F28C61D6E9}"/>
    <cellStyle name="Comma 3 7 3 3 2 3" xfId="24379" xr:uid="{3553AEBD-F2FC-4750-9A28-2F0D049FAD11}"/>
    <cellStyle name="Comma 3 7 3 3 3" xfId="14986" xr:uid="{BCC3E7DF-225A-4686-A2C1-66764125442C}"/>
    <cellStyle name="Comma 3 7 3 3 3 2" xfId="25758" xr:uid="{0F0833A6-766D-4C0C-80EF-509E662BD2FD}"/>
    <cellStyle name="Comma 3 7 3 3 4" xfId="22941" xr:uid="{0D84F122-0E35-47D8-A04E-7A8F7447EFCC}"/>
    <cellStyle name="Comma 3 7 3 4" xfId="7133" xr:uid="{5452BA9F-5F3D-4CBB-9A10-3AE47B129F59}"/>
    <cellStyle name="Comma 3 7 3 4 2" xfId="17446" xr:uid="{623210A9-7289-42DB-AF7F-6D84BEF57C35}"/>
    <cellStyle name="Comma 3 7 3 4 2 2" xfId="26414" xr:uid="{5A830AC9-DFFB-4564-A480-9269431A45B7}"/>
    <cellStyle name="Comma 3 7 3 4 3" xfId="23659" xr:uid="{A985A38B-64D2-4EDD-8DF4-ECB0514C7E8F}"/>
    <cellStyle name="Comma 3 7 3 5" xfId="12293" xr:uid="{AA887850-C2F1-46C3-AD9B-14B4D66BBA53}"/>
    <cellStyle name="Comma 3 7 3 5 2" xfId="25038" xr:uid="{0CD61856-131A-4E6F-81CC-7F307FC7A350}"/>
    <cellStyle name="Comma 3 7 3 6" xfId="22208" xr:uid="{46FEDCA7-E0BE-4963-8B8F-00A407432962}"/>
    <cellStyle name="Comma 3 7 4" xfId="2583" xr:uid="{7CDB91F3-8E4F-478D-AA24-A202F4A8BE9F}"/>
    <cellStyle name="Comma 3 7 4 2" xfId="7946" xr:uid="{145D02B4-1985-458C-8546-8CD0007FB1CF}"/>
    <cellStyle name="Comma 3 7 4 2 2" xfId="18259" xr:uid="{6567FA44-6C6C-461C-A308-3B1E36BF9AAB}"/>
    <cellStyle name="Comma 3 7 4 2 2 2" xfId="26633" xr:uid="{10BF3029-D7A5-4B40-913A-2607CE21B65D}"/>
    <cellStyle name="Comma 3 7 4 2 3" xfId="23878" xr:uid="{9060D1D5-58D3-4453-8253-A83294D71C4F}"/>
    <cellStyle name="Comma 3 7 4 3" xfId="13106" xr:uid="{4444667A-C95F-4590-B755-86FFC7A7CED6}"/>
    <cellStyle name="Comma 3 7 4 3 2" xfId="25257" xr:uid="{D02C91A9-C3EE-4D0D-A3F6-ED4D90C59DB0}"/>
    <cellStyle name="Comma 3 7 4 4" xfId="22428" xr:uid="{8A97F9F0-5B3C-49F5-91AA-38E2F6891B83}"/>
    <cellStyle name="Comma 3 7 5" xfId="5395" xr:uid="{DC6B3B45-0090-467E-8D51-B74866148581}"/>
    <cellStyle name="Comma 3 7 5 2" xfId="10733" xr:uid="{969C54D8-ACBC-4B39-8D70-A6664771276A}"/>
    <cellStyle name="Comma 3 7 5 2 2" xfId="21046" xr:uid="{6A59BDC7-A647-487B-ACD4-D4DA7B10C96D}"/>
    <cellStyle name="Comma 3 7 5 2 2 2" xfId="27363" xr:uid="{473206A9-4FC6-448F-8E3F-9C1D5B04E1B5}"/>
    <cellStyle name="Comma 3 7 5 2 3" xfId="24608" xr:uid="{E387AC8B-AB81-4D12-A476-3B1E6F292B44}"/>
    <cellStyle name="Comma 3 7 5 3" xfId="15893" xr:uid="{301F164A-26BB-4CFE-B3FB-9F85D0A073A6}"/>
    <cellStyle name="Comma 3 7 5 3 2" xfId="25987" xr:uid="{27CDDC26-1024-4466-8086-9F88DBF074E5}"/>
    <cellStyle name="Comma 3 7 5 4" xfId="23172" xr:uid="{C05C4EE8-7CC6-46D5-8E4D-BFD629AFE4DF}"/>
    <cellStyle name="Comma 3 7 6" xfId="6325" xr:uid="{555A38B1-9242-4E08-BA1A-E25742B34D7D}"/>
    <cellStyle name="Comma 3 7 6 2" xfId="16638" xr:uid="{2DF318C1-DE80-4460-8A3B-F31BCEA1D5FA}"/>
    <cellStyle name="Comma 3 7 6 2 2" xfId="26186" xr:uid="{845C8A0C-0B6A-4ED6-BF1E-C0AF57FB7888}"/>
    <cellStyle name="Comma 3 7 6 3" xfId="23431" xr:uid="{CECF81F4-0B60-49F7-A80B-B4F990819C43}"/>
    <cellStyle name="Comma 3 7 7" xfId="11485" xr:uid="{011095F9-3782-4DFC-BE89-B23421DCCA59}"/>
    <cellStyle name="Comma 3 7 7 2" xfId="24810" xr:uid="{E2A8D061-1BC8-4D4C-98B4-AE35820C0E97}"/>
    <cellStyle name="Comma 3 7 8" xfId="21824" xr:uid="{C34C7B37-0DAD-4E76-A040-72C4E1A5E142}"/>
    <cellStyle name="Comma 3 8" xfId="716" xr:uid="{D271BDBA-64A7-4794-8E2E-0C622E9B52DE}"/>
    <cellStyle name="Comma 3 8 2" xfId="717" xr:uid="{7B609B72-C700-47A4-A0BE-0020F0F86341}"/>
    <cellStyle name="Comma 3 8 2 2" xfId="1734" xr:uid="{30AC72CD-9E74-477D-9487-A968F723DA4C}"/>
    <cellStyle name="Comma 3 8 2 2 2" xfId="3500" xr:uid="{D260F9AF-C1A6-4869-8146-A53852691012}"/>
    <cellStyle name="Comma 3 8 2 2 2 2" xfId="8853" xr:uid="{4DAE7FF9-F77A-439F-9DF8-E85E5AF2B01D}"/>
    <cellStyle name="Comma 3 8 2 2 2 2 2" xfId="19166" xr:uid="{DAE79721-EE64-4B2A-876E-D603DDD808FA}"/>
    <cellStyle name="Comma 3 8 2 2 2 2 2 2" xfId="26875" xr:uid="{67CD45B8-7BFC-46D5-971D-1F6722FEFD4B}"/>
    <cellStyle name="Comma 3 8 2 2 2 2 3" xfId="24120" xr:uid="{BF87C777-010F-45CA-A2FE-338D581B3873}"/>
    <cellStyle name="Comma 3 8 2 2 2 3" xfId="14013" xr:uid="{B3260E2F-CFA8-4D36-AED2-5F78D250B35B}"/>
    <cellStyle name="Comma 3 8 2 2 2 3 2" xfId="25499" xr:uid="{8A3C74CE-D78B-42DF-A521-E37DDC5457BD}"/>
    <cellStyle name="Comma 3 8 2 2 2 4" xfId="22677" xr:uid="{89C23D12-9C16-47C5-9249-0EEA9BDC87A8}"/>
    <cellStyle name="Comma 3 8 2 2 3" xfId="4485" xr:uid="{0F3ACD7B-DA0D-490B-B259-6371D200EF05}"/>
    <cellStyle name="Comma 3 8 2 2 3 2" xfId="9829" xr:uid="{49B477DB-2A20-48EC-BC0C-D6A0FB8C1668}"/>
    <cellStyle name="Comma 3 8 2 2 3 2 2" xfId="20142" xr:uid="{1B10A85A-0CAC-4D12-8161-7D5205079ACF}"/>
    <cellStyle name="Comma 3 8 2 2 3 2 2 2" xfId="27137" xr:uid="{3BAE61E6-522D-4C37-B296-445CC88F50BA}"/>
    <cellStyle name="Comma 3 8 2 2 3 2 3" xfId="24382" xr:uid="{597FFA58-C34B-4B1A-B943-41D4D327D871}"/>
    <cellStyle name="Comma 3 8 2 2 3 3" xfId="14989" xr:uid="{1E97B74A-9C5A-4B5E-8C49-1BCF8ACC1019}"/>
    <cellStyle name="Comma 3 8 2 2 3 3 2" xfId="25761" xr:uid="{0862ED6F-6FE7-43C0-B62F-73EAC544643B}"/>
    <cellStyle name="Comma 3 8 2 2 3 4" xfId="22944" xr:uid="{68B6AD39-A579-4E11-9301-0A3973162AC0}"/>
    <cellStyle name="Comma 3 8 2 2 4" xfId="7136" xr:uid="{4714EFA1-4AC7-4594-A4F7-F7CB1CCA1D05}"/>
    <cellStyle name="Comma 3 8 2 2 4 2" xfId="17449" xr:uid="{7312ED8D-8D13-4875-B404-B14A37C83210}"/>
    <cellStyle name="Comma 3 8 2 2 4 2 2" xfId="26417" xr:uid="{D136D3B2-5BC6-4291-82B4-E1404481E485}"/>
    <cellStyle name="Comma 3 8 2 2 4 3" xfId="23662" xr:uid="{15F4F61F-4B8B-455D-941A-EFEA85FA545C}"/>
    <cellStyle name="Comma 3 8 2 2 5" xfId="12296" xr:uid="{90C6DCE2-A068-468C-BAE0-641464DAB458}"/>
    <cellStyle name="Comma 3 8 2 2 5 2" xfId="25041" xr:uid="{48811E7C-F7F4-49F8-B1E3-51AC9DDC271D}"/>
    <cellStyle name="Comma 3 8 2 2 6" xfId="22211" xr:uid="{C5EAC193-3E52-4D3B-8F81-A814410CBD3B}"/>
    <cellStyle name="Comma 3 8 2 3" xfId="2586" xr:uid="{5FB338D5-261A-4B03-80BD-EF421B11FF03}"/>
    <cellStyle name="Comma 3 8 2 3 2" xfId="7949" xr:uid="{CB176852-119B-49A3-86FA-4F01CC48551C}"/>
    <cellStyle name="Comma 3 8 2 3 2 2" xfId="18262" xr:uid="{F5458146-C7C7-4A67-A33E-0E4DE7FEF58A}"/>
    <cellStyle name="Comma 3 8 2 3 2 2 2" xfId="26636" xr:uid="{580CD621-2B4F-4DFA-9089-32FB871EAB4F}"/>
    <cellStyle name="Comma 3 8 2 3 2 3" xfId="23881" xr:uid="{C6724295-944B-4F48-B802-1C1BAC128E21}"/>
    <cellStyle name="Comma 3 8 2 3 3" xfId="13109" xr:uid="{98572A32-BB67-4AD0-90E0-EA3C95135099}"/>
    <cellStyle name="Comma 3 8 2 3 3 2" xfId="25260" xr:uid="{B7700686-4819-47DB-BC06-BDDD4E3340A7}"/>
    <cellStyle name="Comma 3 8 2 3 4" xfId="22431" xr:uid="{9B1032EE-3A1E-406B-9288-C5F75B3685B0}"/>
    <cellStyle name="Comma 3 8 2 4" xfId="5398" xr:uid="{F1F5F259-723A-4850-BD88-6910EE950673}"/>
    <cellStyle name="Comma 3 8 2 4 2" xfId="10736" xr:uid="{E909B228-122B-4F57-B8E1-0306C4A51E6B}"/>
    <cellStyle name="Comma 3 8 2 4 2 2" xfId="21049" xr:uid="{5DD60977-929F-4A31-9B39-E06CC17F0E54}"/>
    <cellStyle name="Comma 3 8 2 4 2 2 2" xfId="27366" xr:uid="{3D72F90D-DDE6-488A-8B96-F2E4B90BEC55}"/>
    <cellStyle name="Comma 3 8 2 4 2 3" xfId="24611" xr:uid="{3034BE29-CE9B-407C-B59F-05D598537DD7}"/>
    <cellStyle name="Comma 3 8 2 4 3" xfId="15896" xr:uid="{77E8A8E0-51E8-4869-9B24-AF754B2547D5}"/>
    <cellStyle name="Comma 3 8 2 4 3 2" xfId="25990" xr:uid="{0643CC5C-857F-4A50-B1AC-F0339260ED71}"/>
    <cellStyle name="Comma 3 8 2 4 4" xfId="23175" xr:uid="{5E7E26D2-BEA8-4702-858E-5775BB5A7194}"/>
    <cellStyle name="Comma 3 8 2 5" xfId="6328" xr:uid="{2444764A-EB90-4004-8630-0E5B6F23AD5A}"/>
    <cellStyle name="Comma 3 8 2 5 2" xfId="16641" xr:uid="{926C0736-A305-44F2-92F8-FA72591B5058}"/>
    <cellStyle name="Comma 3 8 2 5 2 2" xfId="26189" xr:uid="{9CAC3E8F-B118-4E12-8800-1F5B713B1457}"/>
    <cellStyle name="Comma 3 8 2 5 3" xfId="23434" xr:uid="{83757AB1-E992-486E-8AC0-B3D3823BC4EB}"/>
    <cellStyle name="Comma 3 8 2 6" xfId="11488" xr:uid="{808E3720-5016-4469-B850-7F559F06D281}"/>
    <cellStyle name="Comma 3 8 2 6 2" xfId="24813" xr:uid="{C38F3B5B-8F14-4088-8387-C8494839F047}"/>
    <cellStyle name="Comma 3 8 2 7" xfId="21827" xr:uid="{8DFDAA07-DC91-4123-8652-D429985235CB}"/>
    <cellStyle name="Comma 3 8 3" xfId="1733" xr:uid="{B2D5D0F4-C520-410C-861E-FD4C5D83CDDF}"/>
    <cellStyle name="Comma 3 8 3 2" xfId="3499" xr:uid="{37E6B9B8-CA61-44E9-B6B5-24811251D6EC}"/>
    <cellStyle name="Comma 3 8 3 2 2" xfId="8852" xr:uid="{3EFB73C7-1F90-4D13-A77F-E92C06E1A8E3}"/>
    <cellStyle name="Comma 3 8 3 2 2 2" xfId="19165" xr:uid="{41729545-BCCD-4FA0-8E34-5EF3E3A578BC}"/>
    <cellStyle name="Comma 3 8 3 2 2 2 2" xfId="26874" xr:uid="{CCCAEBF4-A684-4FE9-BD4C-AE0C1C2A190D}"/>
    <cellStyle name="Comma 3 8 3 2 2 3" xfId="24119" xr:uid="{2DA8D35C-6553-4E8C-9B8E-D45613E01209}"/>
    <cellStyle name="Comma 3 8 3 2 3" xfId="14012" xr:uid="{5A9CA7D3-8AD0-41AE-9DD0-BB0286745F49}"/>
    <cellStyle name="Comma 3 8 3 2 3 2" xfId="25498" xr:uid="{D213C2F9-E82E-423B-AFD4-0397E20D639E}"/>
    <cellStyle name="Comma 3 8 3 2 4" xfId="22676" xr:uid="{326CD769-D203-4686-8C33-E48E6E8DECE9}"/>
    <cellStyle name="Comma 3 8 3 3" xfId="4484" xr:uid="{4924D8B1-FE30-4AB5-AE7B-6F9494B080BC}"/>
    <cellStyle name="Comma 3 8 3 3 2" xfId="9828" xr:uid="{C23352E8-246E-4BAE-BC9B-9D5B07D8F21C}"/>
    <cellStyle name="Comma 3 8 3 3 2 2" xfId="20141" xr:uid="{3C8111E7-10BF-4B95-9F1E-E4D8BBB694D2}"/>
    <cellStyle name="Comma 3 8 3 3 2 2 2" xfId="27136" xr:uid="{50DA15EB-9182-4FF5-8B99-FFEB45ACC84D}"/>
    <cellStyle name="Comma 3 8 3 3 2 3" xfId="24381" xr:uid="{72317E7E-EB08-4EC3-8BD2-C402BE238F50}"/>
    <cellStyle name="Comma 3 8 3 3 3" xfId="14988" xr:uid="{FD77428C-1C93-4FD3-85F5-8E4FB3C450BC}"/>
    <cellStyle name="Comma 3 8 3 3 3 2" xfId="25760" xr:uid="{036007FE-C479-4055-9900-4DB34C510621}"/>
    <cellStyle name="Comma 3 8 3 3 4" xfId="22943" xr:uid="{0C841E22-6BD2-4CF3-B6DA-80945E0538A7}"/>
    <cellStyle name="Comma 3 8 3 4" xfId="7135" xr:uid="{0609191B-E417-4637-8D7B-3568F599A67C}"/>
    <cellStyle name="Comma 3 8 3 4 2" xfId="17448" xr:uid="{91E6B4CA-02B1-484F-945C-3E8D45E5FE84}"/>
    <cellStyle name="Comma 3 8 3 4 2 2" xfId="26416" xr:uid="{ADE7AFDC-EE1C-4DFC-9C18-6FAD35E7C3D9}"/>
    <cellStyle name="Comma 3 8 3 4 3" xfId="23661" xr:uid="{A35AB86C-5030-4AFB-A642-DD70ED2F6493}"/>
    <cellStyle name="Comma 3 8 3 5" xfId="12295" xr:uid="{789F6B8D-D742-4164-A4F7-1E98FDA9FD86}"/>
    <cellStyle name="Comma 3 8 3 5 2" xfId="25040" xr:uid="{1F1215AF-AE63-4296-9CEE-FF43CD49BE37}"/>
    <cellStyle name="Comma 3 8 3 6" xfId="22210" xr:uid="{CA9C403C-3D09-427A-A78C-D8A3D43DF4A7}"/>
    <cellStyle name="Comma 3 8 4" xfId="2585" xr:uid="{4D253F9D-0AA1-46B2-9693-23F27A98952A}"/>
    <cellStyle name="Comma 3 8 4 2" xfId="7948" xr:uid="{24C2EDC7-E113-4FD5-A345-61010FAE576C}"/>
    <cellStyle name="Comma 3 8 4 2 2" xfId="18261" xr:uid="{E76A50D2-C3DD-490A-AB87-0F3D58D0FDFA}"/>
    <cellStyle name="Comma 3 8 4 2 2 2" xfId="26635" xr:uid="{FA560CCF-1E8C-45A0-86BD-16CCC294426B}"/>
    <cellStyle name="Comma 3 8 4 2 3" xfId="23880" xr:uid="{C8D1B727-AAE8-4372-AF16-69FB047FC8CD}"/>
    <cellStyle name="Comma 3 8 4 3" xfId="13108" xr:uid="{D92ABEDB-B37A-4D9E-B29C-9BB52EA0F651}"/>
    <cellStyle name="Comma 3 8 4 3 2" xfId="25259" xr:uid="{8822ECE9-C989-4ABB-89A5-6A1D71A987E3}"/>
    <cellStyle name="Comma 3 8 4 4" xfId="22430" xr:uid="{FB9BF809-7C80-4C7D-8787-B4062CC6A561}"/>
    <cellStyle name="Comma 3 8 5" xfId="5397" xr:uid="{85815741-7DC7-42BB-9D12-1CF85E59DC4D}"/>
    <cellStyle name="Comma 3 8 5 2" xfId="10735" xr:uid="{51C5C403-835A-482B-811B-73ACB8B2B51C}"/>
    <cellStyle name="Comma 3 8 5 2 2" xfId="21048" xr:uid="{D8FC9737-BF6B-4922-BBDB-ECF4A2C9E907}"/>
    <cellStyle name="Comma 3 8 5 2 2 2" xfId="27365" xr:uid="{04B02848-9F5D-4E11-9458-966A051B6861}"/>
    <cellStyle name="Comma 3 8 5 2 3" xfId="24610" xr:uid="{FE4531E9-8FF5-4A7B-AA22-A46C72CF422F}"/>
    <cellStyle name="Comma 3 8 5 3" xfId="15895" xr:uid="{BCCAABFB-3A9A-4C4E-8EB9-B59EFF4A7F38}"/>
    <cellStyle name="Comma 3 8 5 3 2" xfId="25989" xr:uid="{7DA9337F-6D01-4B1F-BBEB-5618723B40E1}"/>
    <cellStyle name="Comma 3 8 5 4" xfId="23174" xr:uid="{8E9729A6-3B72-4D8E-B430-F01BAA8C8958}"/>
    <cellStyle name="Comma 3 8 6" xfId="6327" xr:uid="{7365C3CD-1923-4D17-B744-DFCBF7DACD8E}"/>
    <cellStyle name="Comma 3 8 6 2" xfId="16640" xr:uid="{5E8E0C05-B98E-4C85-BA23-D34DDDACE184}"/>
    <cellStyle name="Comma 3 8 6 2 2" xfId="26188" xr:uid="{3E455B3F-9D15-4150-907A-8735E7AF3BDC}"/>
    <cellStyle name="Comma 3 8 6 3" xfId="23433" xr:uid="{6C908FA3-7E43-4826-9AF9-A0F914F875DA}"/>
    <cellStyle name="Comma 3 8 7" xfId="11487" xr:uid="{AEB61F80-84E3-446D-BE60-3DB3A817C425}"/>
    <cellStyle name="Comma 3 8 7 2" xfId="24812" xr:uid="{44C1D043-3188-4184-A4C6-AEB8D5DEBF30}"/>
    <cellStyle name="Comma 3 8 8" xfId="21826" xr:uid="{782E0FAD-431B-4494-9B2F-83A7A347E42D}"/>
    <cellStyle name="Comma 3 9" xfId="718" xr:uid="{A1A0FE8C-8E42-4D6F-B981-8D75AC9610FA}"/>
    <cellStyle name="Comma 3 9 2" xfId="1735" xr:uid="{4BA2EC92-AC95-4600-B823-A6608743DB8D}"/>
    <cellStyle name="Comma 3 9 2 2" xfId="3501" xr:uid="{BF957E5C-AACB-4AC8-B762-B2C0D7F59838}"/>
    <cellStyle name="Comma 3 9 2 2 2" xfId="8854" xr:uid="{292A61E2-D5FB-4B12-AACA-06784B7E5861}"/>
    <cellStyle name="Comma 3 9 2 2 2 2" xfId="19167" xr:uid="{57197012-CF24-48ED-BCD8-DF33CC011A95}"/>
    <cellStyle name="Comma 3 9 2 2 2 2 2" xfId="26876" xr:uid="{629D3A0C-AE2A-4B68-B85A-0B5E45AE5FC8}"/>
    <cellStyle name="Comma 3 9 2 2 2 3" xfId="24121" xr:uid="{EDFE970B-CB03-40A9-AC5E-4D89FB071FC7}"/>
    <cellStyle name="Comma 3 9 2 2 3" xfId="14014" xr:uid="{C2912444-6CA2-4C26-8628-8F7065E404DB}"/>
    <cellStyle name="Comma 3 9 2 2 3 2" xfId="25500" xr:uid="{B788366B-937F-429E-B771-E71819C6B896}"/>
    <cellStyle name="Comma 3 9 2 2 4" xfId="22678" xr:uid="{0162E005-F672-476E-B363-D573BCB5043C}"/>
    <cellStyle name="Comma 3 9 2 3" xfId="4486" xr:uid="{9B2415CA-CC10-4C91-A01A-A41DE36D8BBA}"/>
    <cellStyle name="Comma 3 9 2 3 2" xfId="9830" xr:uid="{4984FA1D-13D0-4C8C-A5E7-752B58C86816}"/>
    <cellStyle name="Comma 3 9 2 3 2 2" xfId="20143" xr:uid="{88D5B1A8-E699-470A-B7C0-3F986F35A691}"/>
    <cellStyle name="Comma 3 9 2 3 2 2 2" xfId="27138" xr:uid="{C6EEDA29-446A-47D0-922B-683D7508CC1E}"/>
    <cellStyle name="Comma 3 9 2 3 2 3" xfId="24383" xr:uid="{83F9A861-C515-41F5-BF27-E5DF755EE2AD}"/>
    <cellStyle name="Comma 3 9 2 3 3" xfId="14990" xr:uid="{6BCAE0CC-B010-40FA-AC59-468A997CBE46}"/>
    <cellStyle name="Comma 3 9 2 3 3 2" xfId="25762" xr:uid="{95CF7B5E-799E-4DA5-A378-D99CFC4305A7}"/>
    <cellStyle name="Comma 3 9 2 3 4" xfId="22945" xr:uid="{25038B78-6EB1-447A-9381-B078C561B151}"/>
    <cellStyle name="Comma 3 9 2 4" xfId="7137" xr:uid="{41743A21-2BE8-44FF-AEE2-59495257647E}"/>
    <cellStyle name="Comma 3 9 2 4 2" xfId="17450" xr:uid="{261A3B3C-08DE-4D04-B845-9F631ECA919A}"/>
    <cellStyle name="Comma 3 9 2 4 2 2" xfId="26418" xr:uid="{48F4C0CA-2F0E-410D-A0C5-12E8ED6B79BA}"/>
    <cellStyle name="Comma 3 9 2 4 3" xfId="23663" xr:uid="{FF51C212-92DC-4C3C-AD1F-9ED240C77D92}"/>
    <cellStyle name="Comma 3 9 2 5" xfId="12297" xr:uid="{AEDAD39C-0946-42E0-8D78-CE923D267287}"/>
    <cellStyle name="Comma 3 9 2 5 2" xfId="25042" xr:uid="{C7642B30-9998-41F1-8DA4-80F5AD701D40}"/>
    <cellStyle name="Comma 3 9 2 6" xfId="22212" xr:uid="{BE476DC0-E8CE-432B-94C4-BDA3759F1261}"/>
    <cellStyle name="Comma 3 9 3" xfId="2587" xr:uid="{A1171982-C083-46DB-81D8-1886752BB1FF}"/>
    <cellStyle name="Comma 3 9 3 2" xfId="7950" xr:uid="{DC8C6C49-DB23-4ABA-8FC8-5BF589279DB7}"/>
    <cellStyle name="Comma 3 9 3 2 2" xfId="18263" xr:uid="{FD9F9178-CB7B-4B4C-BB12-18109FB50078}"/>
    <cellStyle name="Comma 3 9 3 2 2 2" xfId="26637" xr:uid="{81228840-BFC9-4B44-B308-18AA625A2694}"/>
    <cellStyle name="Comma 3 9 3 2 3" xfId="23882" xr:uid="{4D6A8047-206B-4907-80B9-333E3821B009}"/>
    <cellStyle name="Comma 3 9 3 3" xfId="13110" xr:uid="{8BDF8513-4C49-49CD-8856-ECD21AFA1B4C}"/>
    <cellStyle name="Comma 3 9 3 3 2" xfId="25261" xr:uid="{3A6ABBE4-5DE9-4CD0-B13B-B580CAD65845}"/>
    <cellStyle name="Comma 3 9 3 4" xfId="22432" xr:uid="{2FFE3C37-8BD9-4C1F-8728-B392FDB8C393}"/>
    <cellStyle name="Comma 3 9 4" xfId="5399" xr:uid="{F10412EC-073C-483C-861E-AB1DB504B980}"/>
    <cellStyle name="Comma 3 9 4 2" xfId="10737" xr:uid="{34234449-D1FC-4425-876B-D52431093051}"/>
    <cellStyle name="Comma 3 9 4 2 2" xfId="21050" xr:uid="{5C555665-77A8-4987-8AF3-1EE8770C9C40}"/>
    <cellStyle name="Comma 3 9 4 2 2 2" xfId="27367" xr:uid="{AD276397-4E87-4B89-970E-62C68A1DA6FB}"/>
    <cellStyle name="Comma 3 9 4 2 3" xfId="24612" xr:uid="{ADC67308-1F01-4F6E-A830-AC1CC864C257}"/>
    <cellStyle name="Comma 3 9 4 3" xfId="15897" xr:uid="{1672A497-A308-4250-80D5-E3E44597315A}"/>
    <cellStyle name="Comma 3 9 4 3 2" xfId="25991" xr:uid="{EDCAA59D-784D-4DA0-9CE3-978545AF6EBB}"/>
    <cellStyle name="Comma 3 9 4 4" xfId="23176" xr:uid="{CC245E5F-6409-42CC-B465-EB3D5FEA8886}"/>
    <cellStyle name="Comma 3 9 5" xfId="6329" xr:uid="{2AE1A5CA-CD1A-4B3E-839F-87F3851F4EFA}"/>
    <cellStyle name="Comma 3 9 5 2" xfId="16642" xr:uid="{83EC9B74-2DA2-474F-A98B-CBC67065F00B}"/>
    <cellStyle name="Comma 3 9 5 2 2" xfId="26190" xr:uid="{B41A527D-2B14-4734-901C-A932CCF030D7}"/>
    <cellStyle name="Comma 3 9 5 3" xfId="23435" xr:uid="{C3ED24DE-3B1D-416A-A995-9A83009AAD55}"/>
    <cellStyle name="Comma 3 9 6" xfId="11489" xr:uid="{C3FF4377-B002-4CED-B47F-47B97948FB34}"/>
    <cellStyle name="Comma 3 9 6 2" xfId="24814" xr:uid="{70A59C37-73A3-4DDA-8ED7-E3B94001B3DC}"/>
    <cellStyle name="Comma 3 9 7" xfId="21828" xr:uid="{E1EF0FB2-CB9C-4DAF-836F-7D39A649FC58}"/>
    <cellStyle name="Comma 30" xfId="719" xr:uid="{A9D8A499-3B72-4C98-9CA7-A5626603FB38}"/>
    <cellStyle name="Comma 30 2" xfId="21829" xr:uid="{ACD0B909-16F8-4B39-BF1D-91E784243D75}"/>
    <cellStyle name="Comma 31" xfId="720" xr:uid="{8F9B7DD5-2B70-4357-9729-EBC63F96DBF9}"/>
    <cellStyle name="Comma 31 2" xfId="21830" xr:uid="{7E001D27-6C34-4A5C-9B8F-BB48FDD65191}"/>
    <cellStyle name="Comma 32" xfId="721" xr:uid="{1C6CA5C8-21EF-4AC8-9CF1-F86FD40CBBD9}"/>
    <cellStyle name="Comma 32 2" xfId="21831" xr:uid="{5842A6A5-8ECA-4C2B-A1D2-BF9C21B1DED0}"/>
    <cellStyle name="Comma 33" xfId="722" xr:uid="{4A2B691E-67EF-4E82-A1E8-7D78ED12BFFF}"/>
    <cellStyle name="Comma 33 2" xfId="21832" xr:uid="{1496F861-DFE3-4924-875A-E3BAF85910A1}"/>
    <cellStyle name="Comma 34" xfId="723" xr:uid="{0EEB20B7-ECED-4B23-9B67-DEBA7B49BAB4}"/>
    <cellStyle name="Comma 34 2" xfId="21833" xr:uid="{ADDAAC6B-60F3-4F79-9F2A-3115D538D767}"/>
    <cellStyle name="Comma 35" xfId="724" xr:uid="{0AAD67C6-54D9-4323-95B2-9D455FD30916}"/>
    <cellStyle name="Comma 35 2" xfId="21834" xr:uid="{A4C4C009-0213-4453-AD74-0C3EF4549D5A}"/>
    <cellStyle name="Comma 36" xfId="725" xr:uid="{63B1A915-E922-47A9-8767-E33164241AFF}"/>
    <cellStyle name="Comma 36 2" xfId="21835" xr:uid="{4F75765B-F722-4024-BA4E-6F8394F1D97A}"/>
    <cellStyle name="Comma 37" xfId="726" xr:uid="{2AFC5143-537B-4C38-8B2D-2C048E2314C9}"/>
    <cellStyle name="Comma 37 2" xfId="21836" xr:uid="{9386E476-EDFE-47AB-B5BC-BA0DDF46FF95}"/>
    <cellStyle name="Comma 38" xfId="727" xr:uid="{AADBEB65-327B-42E9-ADF1-824E59AAADD0}"/>
    <cellStyle name="Comma 38 2" xfId="21837" xr:uid="{ED410A31-4949-4E74-B7EB-14406B998B45}"/>
    <cellStyle name="Comma 39" xfId="728" xr:uid="{A33CD4BA-17D6-4188-9C14-076561C8B135}"/>
    <cellStyle name="Comma 39 2" xfId="21838" xr:uid="{2C11FD35-D05D-42B2-BA8F-26CBFC02CBA1}"/>
    <cellStyle name="Comma 4" xfId="87" xr:uid="{57825160-38C6-46E7-918C-FC7B3898D00E}"/>
    <cellStyle name="Comma 4 2" xfId="209" xr:uid="{C8F85AE3-A73F-426F-870F-E7D398F91C8F}"/>
    <cellStyle name="Comma 4 2 2" xfId="21619" xr:uid="{B7547496-AE78-4899-83C2-898F35192B9D}"/>
    <cellStyle name="Comma 4 3" xfId="463" xr:uid="{93C81EA1-5382-4A96-A673-3AC479991CA7}"/>
    <cellStyle name="Comma 4 3 2" xfId="21678" xr:uid="{81DEB9D2-6B3E-4DDA-B63E-BB982C82B841}"/>
    <cellStyle name="Comma 4 4" xfId="1221" xr:uid="{0C4A3150-20B6-457B-90CA-D8CEFFE28781}"/>
    <cellStyle name="Comma 4 4 2" xfId="21935" xr:uid="{2D89C020-3FFC-43E7-9772-F60FDD82AB31}"/>
    <cellStyle name="Comma 4 5" xfId="454" xr:uid="{56782015-6E1D-4AB3-86C8-FB9E1B820F0F}"/>
    <cellStyle name="Comma 4 5 2" xfId="21672" xr:uid="{58CFBDE7-D703-43D4-8DB3-C904044AA542}"/>
    <cellStyle name="Comma 4 6" xfId="5867" xr:uid="{87BA8855-AF19-4794-A762-35601006CF14}"/>
    <cellStyle name="Comma 4 6 2" xfId="23241" xr:uid="{2492C830-35AA-492B-B25B-BB6B09B2B1F5}"/>
    <cellStyle name="Comma 4 7" xfId="21486" xr:uid="{1E348202-6486-4FA1-9258-BFDE19134633}"/>
    <cellStyle name="Comma 4 7 2" xfId="27418" xr:uid="{E73DEF1D-9D98-41C8-BF36-BC02CC01B14E}"/>
    <cellStyle name="Comma 4 8" xfId="21515" xr:uid="{40823B67-DB57-4873-B533-35186504886B}"/>
    <cellStyle name="Comma 4 8 2" xfId="27447" xr:uid="{3BF309C4-1208-495D-B061-882F60F4F8A9}"/>
    <cellStyle name="Comma 4 9" xfId="21593" xr:uid="{FB8C1453-0943-43BB-BDD7-4024AA80EB9A}"/>
    <cellStyle name="Comma 40" xfId="729" xr:uid="{EDCA8271-2E7C-4441-B800-17CCB57A3B25}"/>
    <cellStyle name="Comma 40 2" xfId="21839" xr:uid="{3719ADDF-C18B-4AA3-BE8E-F25552077B01}"/>
    <cellStyle name="Comma 41" xfId="730" xr:uid="{C59779BE-B8DC-4B79-ABA6-39B1C467BA4C}"/>
    <cellStyle name="Comma 41 2" xfId="21840" xr:uid="{F1B371B0-3301-4DB4-9A35-C8083C32A125}"/>
    <cellStyle name="Comma 42" xfId="1217" xr:uid="{DAC2EE0C-94CF-4243-88E4-B367F9728998}"/>
    <cellStyle name="Comma 42 2" xfId="21932" xr:uid="{B4405E95-7420-41DC-AA18-70DB417536CC}"/>
    <cellStyle name="Comma 43" xfId="1223" xr:uid="{AC06EEBB-358B-41B0-8C73-99577FABC57C}"/>
    <cellStyle name="Comma 43 2" xfId="2249" xr:uid="{2DC7D7F7-5FDE-41E4-8EB2-873C93CCAD5E}"/>
    <cellStyle name="Comma 43 2 2" xfId="4012" xr:uid="{D14EDB07-C691-4F38-8DA1-8F1EDCA8C574}"/>
    <cellStyle name="Comma 43 2 2 2" xfId="9365" xr:uid="{770572BD-9B97-45CC-BE74-40AA8FEE6879}"/>
    <cellStyle name="Comma 43 2 2 2 2" xfId="19678" xr:uid="{CB3D7CD3-C16B-48A1-9977-991CFEBA1D3C}"/>
    <cellStyle name="Comma 43 2 2 2 2 2" xfId="26926" xr:uid="{5BD2F44D-655E-4D1B-A2AF-5947E7403C68}"/>
    <cellStyle name="Comma 43 2 2 2 3" xfId="24171" xr:uid="{0298F39A-BA89-4DED-8075-B3B5115CE685}"/>
    <cellStyle name="Comma 43 2 2 3" xfId="14525" xr:uid="{A58A5880-D33C-45BC-AFE8-075E221FF017}"/>
    <cellStyle name="Comma 43 2 2 3 2" xfId="25550" xr:uid="{63CC3ED9-9034-42E4-A1F1-783CF226A9AD}"/>
    <cellStyle name="Comma 43 2 2 4" xfId="22728" xr:uid="{FDC108E5-02A8-48E9-AED7-5E4D083C28BB}"/>
    <cellStyle name="Comma 43 2 3" xfId="4997" xr:uid="{6FDE1085-E8D4-4FC7-8942-7F2DBA5E90E7}"/>
    <cellStyle name="Comma 43 2 3 2" xfId="10341" xr:uid="{A6B3735E-AE68-4061-9134-1C3FE727E2F0}"/>
    <cellStyle name="Comma 43 2 3 2 2" xfId="20654" xr:uid="{C6060982-6F79-4CAD-A992-4E39B0024680}"/>
    <cellStyle name="Comma 43 2 3 2 2 2" xfId="27188" xr:uid="{B58D3474-71FD-4E5E-AD7B-A6BD8D9926EA}"/>
    <cellStyle name="Comma 43 2 3 2 3" xfId="24433" xr:uid="{311BC95F-D03D-4C78-BB5D-C1A94D79AA55}"/>
    <cellStyle name="Comma 43 2 3 3" xfId="15501" xr:uid="{681176BA-2EA9-4AF6-B694-BF1BE3684803}"/>
    <cellStyle name="Comma 43 2 3 3 2" xfId="25812" xr:uid="{339051B7-8975-455A-83DE-3E35BE636A83}"/>
    <cellStyle name="Comma 43 2 3 4" xfId="22995" xr:uid="{28BEBF17-A308-4F38-9E83-3E56E0273570}"/>
    <cellStyle name="Comma 43 2 4" xfId="7648" xr:uid="{EC761AEB-5BE6-47FC-8FCB-EA83B589D4F3}"/>
    <cellStyle name="Comma 43 2 4 2" xfId="17961" xr:uid="{16935592-5871-42FE-AE7F-182B9A881679}"/>
    <cellStyle name="Comma 43 2 4 2 2" xfId="26468" xr:uid="{49A6D9BA-D142-45CC-9BFF-472C50BA7FBD}"/>
    <cellStyle name="Comma 43 2 4 3" xfId="23713" xr:uid="{AD11E6BF-EAC0-4044-9E61-B1BFEE22E358}"/>
    <cellStyle name="Comma 43 2 5" xfId="12808" xr:uid="{5D4D6FAB-318C-4BB6-BAD5-EE0439E460BE}"/>
    <cellStyle name="Comma 43 2 5 2" xfId="25092" xr:uid="{EF18C801-9B67-48E8-885A-EE73B16E0E71}"/>
    <cellStyle name="Comma 43 2 6" xfId="22262" xr:uid="{BD949A98-A444-4478-BE7F-3A493242A8AB}"/>
    <cellStyle name="Comma 43 3" xfId="3108" xr:uid="{8DC1593A-AB42-442F-A83D-7386DA2F1D14}"/>
    <cellStyle name="Comma 43 3 2" xfId="8461" xr:uid="{8D4F7E63-F39B-496D-9603-C664E8587D76}"/>
    <cellStyle name="Comma 43 3 2 2" xfId="18774" xr:uid="{EA5ACAB2-9CFD-4E62-9B65-2EC5946F6718}"/>
    <cellStyle name="Comma 43 3 2 2 2" xfId="26689" xr:uid="{3A468B05-EEBC-451D-9E85-F8FEF6C43D99}"/>
    <cellStyle name="Comma 43 3 2 3" xfId="23934" xr:uid="{359DF885-23F0-4A91-9949-3BCF8E7846BF}"/>
    <cellStyle name="Comma 43 3 3" xfId="13621" xr:uid="{DEE946FC-2EDF-4477-9B7E-8D2D35A8D439}"/>
    <cellStyle name="Comma 43 3 3 2" xfId="25313" xr:uid="{DE8B9B22-24B6-45BD-8CE6-C2C39F0FEFB4}"/>
    <cellStyle name="Comma 43 3 4" xfId="22491" xr:uid="{1BC174CB-AC5E-411B-B731-BC617D85DA1F}"/>
    <cellStyle name="Comma 43 4" xfId="4093" xr:uid="{CB3170BE-50B8-45A3-AB55-AFCB33983290}"/>
    <cellStyle name="Comma 43 4 2" xfId="9437" xr:uid="{F3A9436D-D868-4815-81C4-F3521956DF27}"/>
    <cellStyle name="Comma 43 4 2 2" xfId="19750" xr:uid="{FC148481-1812-4D08-A5AF-6249D1FCE25F}"/>
    <cellStyle name="Comma 43 4 2 2 2" xfId="26951" xr:uid="{115B5396-B010-4F26-A15E-82130993EEC6}"/>
    <cellStyle name="Comma 43 4 2 3" xfId="24196" xr:uid="{120DA11E-07E1-4A49-B146-15F9D5876B3C}"/>
    <cellStyle name="Comma 43 4 3" xfId="14597" xr:uid="{B679E8B9-DC17-42B6-B98E-608267D43A18}"/>
    <cellStyle name="Comma 43 4 3 2" xfId="25575" xr:uid="{0A117A7E-6CF6-4C82-9537-BA0FEED1567F}"/>
    <cellStyle name="Comma 43 4 4" xfId="22758" xr:uid="{6B5C7BC5-5A40-4008-9914-FE7676B905F4}"/>
    <cellStyle name="Comma 43 5" xfId="6744" xr:uid="{20A00BC4-05E8-4EC7-B1D9-4466B00571B3}"/>
    <cellStyle name="Comma 43 5 2" xfId="17057" xr:uid="{BBDAB6EA-E00E-4479-8BD0-7A06CF437EC7}"/>
    <cellStyle name="Comma 43 5 2 2" xfId="26231" xr:uid="{73766A08-9967-496C-B261-E38134B3A754}"/>
    <cellStyle name="Comma 43 5 3" xfId="23476" xr:uid="{6FA05081-CDFF-4551-B193-1E1B0D990774}"/>
    <cellStyle name="Comma 43 6" xfId="11904" xr:uid="{FD2D4F67-C633-4357-B813-C96528B8FB5D}"/>
    <cellStyle name="Comma 43 6 2" xfId="24855" xr:uid="{BFBA9333-A580-4005-9D3E-E34FC71EC2BE}"/>
    <cellStyle name="Comma 43 7" xfId="21937" xr:uid="{B7313E01-577A-4E1B-90DC-7465D74E7CA7}"/>
    <cellStyle name="Comma 44" xfId="596" xr:uid="{3C0B8B7F-1C8B-430E-8D65-34885C9D59A4}"/>
    <cellStyle name="Comma 44 2" xfId="21709" xr:uid="{08B5EDDA-581B-46AA-B400-EE8AEFC0DB75}"/>
    <cellStyle name="Comma 45" xfId="1215" xr:uid="{E7DB0823-CD96-4BB3-8652-D27E77C609F4}"/>
    <cellStyle name="Comma 45 2" xfId="21930" xr:uid="{115A7E4E-746A-4982-9A69-CBA7E25FA0F5}"/>
    <cellStyle name="Comma 46" xfId="1234" xr:uid="{9953BC79-E6A1-466B-8C38-FAF86D75A1D7}"/>
    <cellStyle name="Comma 46 2" xfId="21946" xr:uid="{35CFE1C9-1C3A-4FC9-A890-865DEB20141F}"/>
    <cellStyle name="Comma 47" xfId="1239" xr:uid="{5672D283-8821-4883-B7AA-1B6CCCE6C18D}"/>
    <cellStyle name="Comma 47 2" xfId="21951" xr:uid="{54EAB38B-E8E3-400B-A1D2-7F2DCF544292}"/>
    <cellStyle name="Comma 48" xfId="1254" xr:uid="{DFFE11AE-7310-4D54-972E-496CC60A7B93}"/>
    <cellStyle name="Comma 48 2" xfId="21966" xr:uid="{2747705C-CDA2-4AF1-9D4D-3AB2DAFA5AAB}"/>
    <cellStyle name="Comma 49" xfId="1237" xr:uid="{D64C8BE3-2853-4B7D-8331-251540C2B77A}"/>
    <cellStyle name="Comma 49 2" xfId="21949" xr:uid="{06A24B1B-7F37-49EE-A50A-3813D92C4E83}"/>
    <cellStyle name="Comma 5" xfId="88" xr:uid="{6D0D76A7-A90A-4DFD-9E87-6CEA7C203A1B}"/>
    <cellStyle name="Comma 5 2" xfId="253" xr:uid="{32718D46-9012-4A8D-AF10-E5CC84E59050}"/>
    <cellStyle name="Comma 5 2 2" xfId="21625" xr:uid="{7887C67E-31E0-49FD-9236-C6AF7B43C386}"/>
    <cellStyle name="Comma 5 3" xfId="420" xr:uid="{69727481-10A9-4C89-91DB-5D2DC68B529F}"/>
    <cellStyle name="Comma 5 3 2" xfId="21660" xr:uid="{D67FB3D9-9D20-458A-A851-D8AE7586C533}"/>
    <cellStyle name="Comma 5 4" xfId="1224" xr:uid="{B6F03271-5F10-4201-B867-4FF99BE5F29F}"/>
    <cellStyle name="Comma 5 4 2" xfId="21938" xr:uid="{2D6D00B1-EA7A-4B79-8B28-6D6A856ECE56}"/>
    <cellStyle name="Comma 5 5" xfId="449" xr:uid="{06AED6E5-959F-4712-B4F3-4A112CDB19FE}"/>
    <cellStyle name="Comma 5 5 2" xfId="21668" xr:uid="{346520D4-3DAF-4FD5-A96B-FEC1BC6457A2}"/>
    <cellStyle name="Comma 5 6" xfId="5910" xr:uid="{5F126726-6071-4569-9BB9-C3F5C477A931}"/>
    <cellStyle name="Comma 5 6 2" xfId="23256" xr:uid="{1A015E5E-77CA-4018-8A16-45A25476B079}"/>
    <cellStyle name="Comma 5 7" xfId="21494" xr:uid="{FE384A7F-6C0B-4477-8A22-D7E8BB5CB7E8}"/>
    <cellStyle name="Comma 5 7 2" xfId="27426" xr:uid="{1F692ABD-890E-4ED0-9F2D-D2D92352A467}"/>
    <cellStyle name="Comma 5 8" xfId="21523" xr:uid="{058F5E3D-53D9-492C-89AD-965E27A7EAD0}"/>
    <cellStyle name="Comma 5 8 2" xfId="27455" xr:uid="{22066728-4A41-433C-BFDE-087276DB7D98}"/>
    <cellStyle name="Comma 5 9" xfId="21594" xr:uid="{DAD1EA23-BCD5-4BA6-A7A0-C673A08FC75E}"/>
    <cellStyle name="Comma 50" xfId="1253" xr:uid="{16CF34FB-351B-4DF4-A873-AF7B6A581AC1}"/>
    <cellStyle name="Comma 50 2" xfId="21965" xr:uid="{93E84BE3-9EB3-4C74-8202-640E97E04C27}"/>
    <cellStyle name="Comma 51" xfId="1240" xr:uid="{1DCC67FD-D5B5-4B26-8D24-721322275ED7}"/>
    <cellStyle name="Comma 51 2" xfId="21952" xr:uid="{DFE3A1F3-59B0-42EF-9979-19940BFCFB6F}"/>
    <cellStyle name="Comma 52" xfId="1251" xr:uid="{655C45A4-8145-4C85-A815-04AB7ECC0D24}"/>
    <cellStyle name="Comma 52 2" xfId="21963" xr:uid="{C2EB923A-77BC-4B86-834B-CC4066FC5266}"/>
    <cellStyle name="Comma 53" xfId="1244" xr:uid="{9BFAFEAB-0827-4EE7-A3E6-C52EAA31C3EF}"/>
    <cellStyle name="Comma 53 2" xfId="21956" xr:uid="{23D16BDA-ABF2-43C8-9D75-B2C8D9E1DB68}"/>
    <cellStyle name="Comma 54" xfId="1248" xr:uid="{67EEE857-38CF-473C-AED4-7E334B14BCB3}"/>
    <cellStyle name="Comma 54 2" xfId="21960" xr:uid="{28FC76F3-9D93-46D6-B92C-BF31FE25D0AB}"/>
    <cellStyle name="Comma 55" xfId="1241" xr:uid="{A2E812E8-AC8C-4DF1-9356-0F0F588F2632}"/>
    <cellStyle name="Comma 55 2" xfId="21953" xr:uid="{4F2EB3B5-5ABE-4C36-8D4E-6CE01E4EDE5D}"/>
    <cellStyle name="Comma 56" xfId="1238" xr:uid="{9BEB21ED-E263-42AF-B8D5-49CA98A4F2CF}"/>
    <cellStyle name="Comma 56 2" xfId="21950" xr:uid="{147A8E9F-E079-458D-870F-B2B77E12D6C7}"/>
    <cellStyle name="Comma 57" xfId="1236" xr:uid="{3854F8B6-DB05-4134-A43D-25816E7939F2}"/>
    <cellStyle name="Comma 57 2" xfId="21948" xr:uid="{551C0B3C-23F2-42FA-9D49-ABA035043EA0}"/>
    <cellStyle name="Comma 58" xfId="1242" xr:uid="{C15A32D3-88A8-40DE-80CC-9DB6EE5F8288}"/>
    <cellStyle name="Comma 58 2" xfId="21954" xr:uid="{E0CCF523-DBF0-4B72-ACEA-49E07E57112B}"/>
    <cellStyle name="Comma 59" xfId="1247" xr:uid="{A7372532-B8BC-4996-8E90-7A109EC48702}"/>
    <cellStyle name="Comma 59 2" xfId="21959" xr:uid="{5387F804-734B-4A39-B64E-D7BABE5A0F23}"/>
    <cellStyle name="Comma 6" xfId="189" xr:uid="{0697CD25-05AA-4FFA-9E74-871BE6049A0F}"/>
    <cellStyle name="Comma 6 10" xfId="447" xr:uid="{A9D2681B-D4C0-47A3-8B0B-00EE5CAE5906}"/>
    <cellStyle name="Comma 6 10 2" xfId="21666" xr:uid="{B0930E21-A3AA-466F-B578-ADBAB7812E41}"/>
    <cellStyle name="Comma 6 11" xfId="1324" xr:uid="{BAFBEAE1-7DC4-4269-9142-DF3B184AD2D5}"/>
    <cellStyle name="Comma 6 11 2" xfId="1471" xr:uid="{ADF326B2-0316-49BB-A961-A29213E48777}"/>
    <cellStyle name="Comma 6 11 2 2" xfId="3240" xr:uid="{B80806D2-A768-468E-8FC0-1FF15CF88EF5}"/>
    <cellStyle name="Comma 6 11 2 2 2" xfId="8593" xr:uid="{7FC5BDC2-5341-46C6-AAE3-9E4827465DBC}"/>
    <cellStyle name="Comma 6 11 2 2 2 2" xfId="18906" xr:uid="{AA25521E-3C69-400A-9906-7501BB8FAA74}"/>
    <cellStyle name="Comma 6 11 2 2 2 2 2" xfId="26728" xr:uid="{DAAA505B-F8D7-41EF-B896-7C5D71740A6D}"/>
    <cellStyle name="Comma 6 11 2 2 2 3" xfId="23973" xr:uid="{873AA604-C46E-4AA9-95DE-37FE704259DE}"/>
    <cellStyle name="Comma 6 11 2 2 3" xfId="13753" xr:uid="{B51438AE-8A6B-4EAF-9656-30DF2A64BF54}"/>
    <cellStyle name="Comma 6 11 2 2 3 2" xfId="25352" xr:uid="{7479DC79-E629-4BBD-95C4-73D5FF02D024}"/>
    <cellStyle name="Comma 6 11 2 2 4" xfId="22530" xr:uid="{59C10D30-2C24-48A6-AF76-DA8D3C2DDDAA}"/>
    <cellStyle name="Comma 6 11 2 3" xfId="4225" xr:uid="{988D6320-2962-497C-9A0C-FFCBF3BC86D2}"/>
    <cellStyle name="Comma 6 11 2 3 2" xfId="9569" xr:uid="{726F7ED4-4A6B-41BA-A4F9-B3DF67189DAE}"/>
    <cellStyle name="Comma 6 11 2 3 2 2" xfId="19882" xr:uid="{644DC50D-8DCE-40BA-AB85-B19C4BDFAFAB}"/>
    <cellStyle name="Comma 6 11 2 3 2 2 2" xfId="26990" xr:uid="{54C45CEC-E1FB-4879-A2E7-3287AEA988B1}"/>
    <cellStyle name="Comma 6 11 2 3 2 3" xfId="24235" xr:uid="{0A89F422-3756-4BCC-B88D-F54165D17DD3}"/>
    <cellStyle name="Comma 6 11 2 3 3" xfId="14729" xr:uid="{5862FDFE-4ADB-41E4-A2CF-48C098A2E9DB}"/>
    <cellStyle name="Comma 6 11 2 3 3 2" xfId="25614" xr:uid="{A694A1B0-1908-45FE-8C94-058FFE700D25}"/>
    <cellStyle name="Comma 6 11 2 3 4" xfId="22797" xr:uid="{BD5CB2FA-73E0-46DF-BB67-2C3EE9D08E84}"/>
    <cellStyle name="Comma 6 11 2 4" xfId="6876" xr:uid="{0A5D9EE3-4841-4F8C-AEEA-D78AF172A90D}"/>
    <cellStyle name="Comma 6 11 2 4 2" xfId="17189" xr:uid="{9D2BFC1F-D341-4B06-B5BE-E29D815D7A73}"/>
    <cellStyle name="Comma 6 11 2 4 2 2" xfId="26270" xr:uid="{3832ED61-A933-4176-9994-EEABC66E350D}"/>
    <cellStyle name="Comma 6 11 2 4 3" xfId="23515" xr:uid="{EC31C577-9DF0-4549-B4C5-1B29F50D006F}"/>
    <cellStyle name="Comma 6 11 2 5" xfId="12036" xr:uid="{C6FE2F6C-DF6C-4D28-8B22-57F7E8749E45}"/>
    <cellStyle name="Comma 6 11 2 5 2" xfId="24894" xr:uid="{4FEF9A3B-5FF7-451D-8776-E152DA2A4E80}"/>
    <cellStyle name="Comma 6 11 2 6" xfId="22064" xr:uid="{82D30875-6E83-4CDF-A4BF-FC38B32C234C}"/>
    <cellStyle name="Comma 6 11 3" xfId="3115" xr:uid="{062734C4-2F1B-4734-B2E2-82C13A5C00F3}"/>
    <cellStyle name="Comma 6 11 3 2" xfId="8468" xr:uid="{ECED838D-E128-4985-BA6D-42C7C4DF6A0B}"/>
    <cellStyle name="Comma 6 11 3 2 2" xfId="18781" xr:uid="{2BAA01E4-0404-4DB0-B6D8-C5EC52447C75}"/>
    <cellStyle name="Comma 6 11 3 2 2 2" xfId="26692" xr:uid="{933AC7AE-4091-4D81-BC62-AB6975C2810B}"/>
    <cellStyle name="Comma 6 11 3 2 3" xfId="23937" xr:uid="{5EF2CD8D-6827-4B8C-9C15-FDFDF7520A59}"/>
    <cellStyle name="Comma 6 11 3 3" xfId="13628" xr:uid="{CD37C52D-4931-40F5-BAED-571F77EACAEB}"/>
    <cellStyle name="Comma 6 11 3 3 2" xfId="25316" xr:uid="{B29C1A6E-6A11-4C77-91A3-365FFB9AE94F}"/>
    <cellStyle name="Comma 6 11 3 4" xfId="22494" xr:uid="{D39919D0-C356-43D8-8233-E3EDB451C862}"/>
    <cellStyle name="Comma 6 11 4" xfId="4100" xr:uid="{936C057D-5066-43D4-928D-B16887EEF82C}"/>
    <cellStyle name="Comma 6 11 4 2" xfId="9444" xr:uid="{EB821390-0B06-4ECD-850F-CFDFF172FC09}"/>
    <cellStyle name="Comma 6 11 4 2 2" xfId="19757" xr:uid="{99691567-E0D9-4F70-870B-C190346C6E65}"/>
    <cellStyle name="Comma 6 11 4 2 2 2" xfId="26954" xr:uid="{CFB7B296-5617-439F-A8F0-2EE4D5F83F09}"/>
    <cellStyle name="Comma 6 11 4 2 3" xfId="24199" xr:uid="{6870AD4D-9309-497A-9F3C-7F0D655FBE28}"/>
    <cellStyle name="Comma 6 11 4 3" xfId="14604" xr:uid="{0D334EB0-2124-40E6-9E37-2DD30B8E43BE}"/>
    <cellStyle name="Comma 6 11 4 3 2" xfId="25578" xr:uid="{2A3732D2-CB77-4D0A-A68F-787E89607C09}"/>
    <cellStyle name="Comma 6 11 4 4" xfId="22761" xr:uid="{1B89E2BE-220F-4525-947C-2E98CE0B8DCE}"/>
    <cellStyle name="Comma 6 11 5" xfId="6751" xr:uid="{66AC71FA-3C8E-4E4B-81C3-79E46F0863B9}"/>
    <cellStyle name="Comma 6 11 5 2" xfId="17064" xr:uid="{993A9515-3A62-4546-9D62-E1D23EADF549}"/>
    <cellStyle name="Comma 6 11 5 2 2" xfId="26234" xr:uid="{8C7AAAD1-2E24-4C10-ADD4-494CB07CEE16}"/>
    <cellStyle name="Comma 6 11 5 3" xfId="23479" xr:uid="{2374C22F-DE09-4B52-8FE9-2C4342ECCEBD}"/>
    <cellStyle name="Comma 6 11 6" xfId="11911" xr:uid="{9E6ACC13-CDDD-4656-890C-8A9F2F529AF6}"/>
    <cellStyle name="Comma 6 11 6 2" xfId="24858" xr:uid="{45D0A71A-A9F9-4A38-B4D0-7BD0352412B6}"/>
    <cellStyle name="Comma 6 11 7" xfId="22008" xr:uid="{C5AAC6BA-FE0A-4E15-8A56-967AD39266D9}"/>
    <cellStyle name="Comma 6 12" xfId="2449" xr:uid="{D6A88335-4437-4452-8F4D-A7AE68607DF3}"/>
    <cellStyle name="Comma 6 12 2" xfId="7812" xr:uid="{32B10AFC-95F4-4CE3-B1D9-27ACB56D8E0F}"/>
    <cellStyle name="Comma 6 12 2 2" xfId="18125" xr:uid="{BB3E0F4E-2C75-469C-8192-046EF9613016}"/>
    <cellStyle name="Comma 6 12 2 2 2" xfId="26580" xr:uid="{26823F3D-5504-440F-B0E0-BB1F7449713E}"/>
    <cellStyle name="Comma 6 12 2 3" xfId="23825" xr:uid="{DC6EEAD9-DECB-4D09-9E5B-F714D4EE2D9A}"/>
    <cellStyle name="Comma 6 12 3" xfId="12972" xr:uid="{C653ACD3-2B68-414A-BC2D-909B4BED801B}"/>
    <cellStyle name="Comma 6 12 3 2" xfId="25204" xr:uid="{58B7FCD3-B141-4EA1-9EDB-B4CB2AD66D5E}"/>
    <cellStyle name="Comma 6 12 4" xfId="22375" xr:uid="{C52098C4-89F3-49F9-A64E-EA32652FE30B}"/>
    <cellStyle name="Comma 6 13" xfId="5080" xr:uid="{BE118C1B-B078-41ED-9087-CA782F573445}"/>
    <cellStyle name="Comma 6 13 2" xfId="10418" xr:uid="{CD4B717B-1275-4D2F-8AFA-EFDA2199D1FE}"/>
    <cellStyle name="Comma 6 13 2 2" xfId="20731" xr:uid="{C005482A-0253-4DCF-ABD8-B9B311FB46B2}"/>
    <cellStyle name="Comma 6 13 2 2 2" xfId="27214" xr:uid="{D63C57CA-31DD-427A-825F-C147459EFE65}"/>
    <cellStyle name="Comma 6 13 2 3" xfId="24459" xr:uid="{012561F1-ABD7-44BD-ACFF-BF6B888EB6C5}"/>
    <cellStyle name="Comma 6 13 3" xfId="15578" xr:uid="{B34107C0-779F-43E1-92FE-A20EB76DFB16}"/>
    <cellStyle name="Comma 6 13 3 2" xfId="25838" xr:uid="{3815BBE3-B53F-40F1-9995-D418DD04A34B}"/>
    <cellStyle name="Comma 6 13 4" xfId="23023" xr:uid="{7B0DAC4C-79E4-46CE-B3B9-CD901CD504AE}"/>
    <cellStyle name="Comma 6 14" xfId="6009" xr:uid="{2FA7877C-7303-4275-987F-18959B5798E8}"/>
    <cellStyle name="Comma 6 14 2" xfId="16322" xr:uid="{46B15AD9-D90D-40D1-B8DA-3803DE5C4A21}"/>
    <cellStyle name="Comma 6 14 2 2" xfId="26036" xr:uid="{42B341CC-5B8B-4C32-AE9B-EBB59C4A4CD5}"/>
    <cellStyle name="Comma 6 14 3" xfId="23281" xr:uid="{51EEAAA6-3381-4D16-A397-F8BF1483FD42}"/>
    <cellStyle name="Comma 6 15" xfId="11169" xr:uid="{6C6C46AC-4FE0-4926-97A2-02418C1B70A5}"/>
    <cellStyle name="Comma 6 15 2" xfId="24660" xr:uid="{0C20E385-29AE-4A10-B67E-89E7C82D5E37}"/>
    <cellStyle name="Comma 6 16" xfId="21499" xr:uid="{505FDCF3-9EF3-4321-B987-5250B3006A12}"/>
    <cellStyle name="Comma 6 16 2" xfId="27431" xr:uid="{3E6C370B-5AE6-4E9D-8F5D-DE6DF4096072}"/>
    <cellStyle name="Comma 6 17" xfId="21528" xr:uid="{8755E94F-4F4F-4A89-BFE3-5BD89D87D5BE}"/>
    <cellStyle name="Comma 6 17 2" xfId="27460" xr:uid="{F8F21BC6-AE75-4383-AF95-0F7C0F35F6DE}"/>
    <cellStyle name="Comma 6 18" xfId="21613" xr:uid="{7757D535-1E92-4C50-956E-B75D8A8B780D}"/>
    <cellStyle name="Comma 6 2" xfId="299" xr:uid="{91067492-07BC-4ECD-BF58-524D947FD5AC}"/>
    <cellStyle name="Comma 6 2 10" xfId="2461" xr:uid="{586A8D8D-9B60-43C4-8E3F-EDB2AA27FFE6}"/>
    <cellStyle name="Comma 6 2 10 2" xfId="7824" xr:uid="{8C370F58-ACFB-4C68-9B5E-A03653419A22}"/>
    <cellStyle name="Comma 6 2 10 2 2" xfId="18137" xr:uid="{AC875EF3-D817-4EDB-82B3-C0CB716EC61F}"/>
    <cellStyle name="Comma 6 2 10 2 2 2" xfId="26583" xr:uid="{E90FB523-1C84-4ED7-BF48-044BD9D76848}"/>
    <cellStyle name="Comma 6 2 10 2 3" xfId="23828" xr:uid="{99417050-897F-494B-85A1-5CF4F03848A7}"/>
    <cellStyle name="Comma 6 2 10 3" xfId="12984" xr:uid="{8F058FA1-D59B-493D-BB1D-4B274DC4A230}"/>
    <cellStyle name="Comma 6 2 10 3 2" xfId="25207" xr:uid="{7603F600-B47F-4D79-A7BC-9E126F634FDF}"/>
    <cellStyle name="Comma 6 2 10 4" xfId="22378" xr:uid="{60FE5E14-53AC-4524-92E1-97043C0513F8}"/>
    <cellStyle name="Comma 6 2 11" xfId="5092" xr:uid="{C0200A26-F2B0-423A-9EBE-1A0E75AD6906}"/>
    <cellStyle name="Comma 6 2 11 2" xfId="10430" xr:uid="{8D971A0C-C583-4811-99D9-3280C0DC28D9}"/>
    <cellStyle name="Comma 6 2 11 2 2" xfId="20743" xr:uid="{1659858B-61D4-4E08-AECC-A8F435F43833}"/>
    <cellStyle name="Comma 6 2 11 2 2 2" xfId="27217" xr:uid="{CC20D4F7-1D66-4691-A651-72F1D56B4441}"/>
    <cellStyle name="Comma 6 2 11 2 3" xfId="24462" xr:uid="{D8232CB4-78DA-4403-BA0E-F76751AB649E}"/>
    <cellStyle name="Comma 6 2 11 3" xfId="15590" xr:uid="{E8F41B53-00D0-4B4D-B140-7D9FC1EACF95}"/>
    <cellStyle name="Comma 6 2 11 3 2" xfId="25841" xr:uid="{CEE71087-73AB-445B-B63D-07386B042EA6}"/>
    <cellStyle name="Comma 6 2 11 4" xfId="23026" xr:uid="{6B07178B-1C98-4C0F-97C4-0FE006DAE73E}"/>
    <cellStyle name="Comma 6 2 12" xfId="6021" xr:uid="{24C34FA4-2877-4BA6-835D-48E2A17752FD}"/>
    <cellStyle name="Comma 6 2 12 2" xfId="16334" xr:uid="{BB9F79B8-0D75-4994-A814-502DB21CAFC3}"/>
    <cellStyle name="Comma 6 2 12 2 2" xfId="26039" xr:uid="{39A6791A-FA8D-4F7E-976E-CBF33F70B1CD}"/>
    <cellStyle name="Comma 6 2 12 3" xfId="23284" xr:uid="{73A7F18E-DBE8-4D31-832C-F97B818BAD18}"/>
    <cellStyle name="Comma 6 2 13" xfId="11181" xr:uid="{DBBD5108-0536-43E3-8370-A4BB12C3C004}"/>
    <cellStyle name="Comma 6 2 13 2" xfId="24663" xr:uid="{1DAEA2F2-6B11-41F0-B296-3DA5C3382DB9}"/>
    <cellStyle name="Comma 6 2 14" xfId="21628" xr:uid="{15AC4A02-C1C3-44D8-9422-DBE2BB0AA7B0}"/>
    <cellStyle name="Comma 6 2 2" xfId="317" xr:uid="{696E6007-FDD7-4CA0-AB20-67F6E77BABAF}"/>
    <cellStyle name="Comma 6 2 2 10" xfId="6039" xr:uid="{711488AB-8A52-419B-B560-E9D0FE1F76D3}"/>
    <cellStyle name="Comma 6 2 2 10 2" xfId="16352" xr:uid="{548209DB-F10A-46C8-95DB-8EE998D634FE}"/>
    <cellStyle name="Comma 6 2 2 10 2 2" xfId="26045" xr:uid="{0561FCEA-75A5-4598-8595-DA0DACE9B943}"/>
    <cellStyle name="Comma 6 2 2 10 3" xfId="23290" xr:uid="{62677078-8103-4A08-9B65-A17B9270E54E}"/>
    <cellStyle name="Comma 6 2 2 11" xfId="11199" xr:uid="{310E51B7-6668-46E4-AE21-06D150B001D6}"/>
    <cellStyle name="Comma 6 2 2 11 2" xfId="24669" xr:uid="{97192189-4EBF-41EB-913D-DE9B178A3FAC}"/>
    <cellStyle name="Comma 6 2 2 12" xfId="21634" xr:uid="{FA95D068-49DD-4EDD-B094-CB58BDB635C4}"/>
    <cellStyle name="Comma 6 2 2 2" xfId="364" xr:uid="{866034B0-9033-463C-9E1D-B787E03C5730}"/>
    <cellStyle name="Comma 6 2 2 2 10" xfId="11245" xr:uid="{76198861-99F0-4E30-8BAC-73EA38C34703}"/>
    <cellStyle name="Comma 6 2 2 2 10 2" xfId="24681" xr:uid="{9725F386-EF27-42A3-9352-0C6D765BEE77}"/>
    <cellStyle name="Comma 6 2 2 2 11" xfId="21646" xr:uid="{07041ABD-3A9F-41FE-8617-C67D9021F863}"/>
    <cellStyle name="Comma 6 2 2 2 2" xfId="558" xr:uid="{410AFF70-1B1A-4242-8FA2-529AF0FCFBF7}"/>
    <cellStyle name="Comma 6 2 2 2 2 2" xfId="731" xr:uid="{309212A6-0B07-442C-B287-B384FA9447D3}"/>
    <cellStyle name="Comma 6 2 2 2 2 2 2" xfId="1739" xr:uid="{E8E0CD54-6ADF-4EEA-95F7-9411B321B5D4}"/>
    <cellStyle name="Comma 6 2 2 2 2 2 2 2" xfId="3505" xr:uid="{6D5239C0-7CAE-48CE-9ADC-DC24265AEE01}"/>
    <cellStyle name="Comma 6 2 2 2 2 2 2 2 2" xfId="8858" xr:uid="{6C5AF331-C93D-49C2-84F4-2ADB85D709BB}"/>
    <cellStyle name="Comma 6 2 2 2 2 2 2 2 2 2" xfId="19171" xr:uid="{178898E4-817C-4C7B-BB49-08FB09E16C44}"/>
    <cellStyle name="Comma 6 2 2 2 2 2 2 2 2 2 2" xfId="26878" xr:uid="{45B69ECC-FE6B-4DC4-8DBA-4B0D4A0B7CFF}"/>
    <cellStyle name="Comma 6 2 2 2 2 2 2 2 2 3" xfId="24123" xr:uid="{17476A8D-1271-4F8C-A620-0006C3B02FE7}"/>
    <cellStyle name="Comma 6 2 2 2 2 2 2 2 3" xfId="14018" xr:uid="{04E8EF38-D8FD-4DDA-B81E-F2D217CE55A2}"/>
    <cellStyle name="Comma 6 2 2 2 2 2 2 2 3 2" xfId="25502" xr:uid="{793CFD85-21C1-4D19-AC26-B6D0FAF18909}"/>
    <cellStyle name="Comma 6 2 2 2 2 2 2 2 4" xfId="22680" xr:uid="{573D331C-320A-477D-A9C2-FDDAC3C4C58D}"/>
    <cellStyle name="Comma 6 2 2 2 2 2 2 3" xfId="4490" xr:uid="{77D34561-5326-4756-A56D-B7885EC4216F}"/>
    <cellStyle name="Comma 6 2 2 2 2 2 2 3 2" xfId="9834" xr:uid="{A365640A-3ADB-4070-BF1A-C8B075113481}"/>
    <cellStyle name="Comma 6 2 2 2 2 2 2 3 2 2" xfId="20147" xr:uid="{B6D26CF0-DD38-492F-B93B-F7DD5CF263E8}"/>
    <cellStyle name="Comma 6 2 2 2 2 2 2 3 2 2 2" xfId="27140" xr:uid="{B2723AB3-717B-4746-AC80-24705C642F4F}"/>
    <cellStyle name="Comma 6 2 2 2 2 2 2 3 2 3" xfId="24385" xr:uid="{BA7EF45D-FF55-4485-900C-724C75E1873A}"/>
    <cellStyle name="Comma 6 2 2 2 2 2 2 3 3" xfId="14994" xr:uid="{CA96BF84-8B56-4F03-A344-464E598BC7A0}"/>
    <cellStyle name="Comma 6 2 2 2 2 2 2 3 3 2" xfId="25764" xr:uid="{B943E5EE-739B-460B-B99B-5E33D7796991}"/>
    <cellStyle name="Comma 6 2 2 2 2 2 2 3 4" xfId="22947" xr:uid="{11820562-53EC-4236-BCCA-AC2404306642}"/>
    <cellStyle name="Comma 6 2 2 2 2 2 2 4" xfId="7141" xr:uid="{6D5966AD-74E5-42BD-B47D-F4CEA5F7FBFF}"/>
    <cellStyle name="Comma 6 2 2 2 2 2 2 4 2" xfId="17454" xr:uid="{1D55553B-EF61-4B7F-AB90-C5DCCC269608}"/>
    <cellStyle name="Comma 6 2 2 2 2 2 2 4 2 2" xfId="26420" xr:uid="{B3C13C42-5F39-4095-8099-0EEC95E64987}"/>
    <cellStyle name="Comma 6 2 2 2 2 2 2 4 3" xfId="23665" xr:uid="{063E6242-4B06-421A-B179-E9B40CAEDA54}"/>
    <cellStyle name="Comma 6 2 2 2 2 2 2 5" xfId="12301" xr:uid="{D64A410E-ABB5-4D4C-B58A-6A36AADD3AD3}"/>
    <cellStyle name="Comma 6 2 2 2 2 2 2 5 2" xfId="25044" xr:uid="{9AFD62B0-66C2-4A3E-9363-14C2380D8FA1}"/>
    <cellStyle name="Comma 6 2 2 2 2 2 2 6" xfId="22214" xr:uid="{BEE9C2E2-9D79-4EF8-ADC9-476A96A2F85C}"/>
    <cellStyle name="Comma 6 2 2 2 2 2 3" xfId="2589" xr:uid="{F77E07C1-1D95-46B7-81B5-062E7EFBAD3E}"/>
    <cellStyle name="Comma 6 2 2 2 2 2 3 2" xfId="7952" xr:uid="{4B7B2BCB-8704-40C7-985E-9D1D79D59829}"/>
    <cellStyle name="Comma 6 2 2 2 2 2 3 2 2" xfId="18265" xr:uid="{D86850E7-7E8C-4EF8-94CA-DAF8DF3E5272}"/>
    <cellStyle name="Comma 6 2 2 2 2 2 3 2 2 2" xfId="26639" xr:uid="{FF9C1FA9-83BF-46E4-94E6-93CF8B71DE83}"/>
    <cellStyle name="Comma 6 2 2 2 2 2 3 2 3" xfId="23884" xr:uid="{983460F4-DC02-4B12-83F9-501AF17E2DFC}"/>
    <cellStyle name="Comma 6 2 2 2 2 2 3 3" xfId="13112" xr:uid="{86FF7EF4-B4FC-40F3-956C-1BEB429C514A}"/>
    <cellStyle name="Comma 6 2 2 2 2 2 3 3 2" xfId="25263" xr:uid="{13E7642C-4634-4661-AC56-B6AA09B44221}"/>
    <cellStyle name="Comma 6 2 2 2 2 2 3 4" xfId="22434" xr:uid="{BAF4FE16-260B-4DAA-BAAA-071AAC7DDE21}"/>
    <cellStyle name="Comma 6 2 2 2 2 2 4" xfId="5400" xr:uid="{C0789268-C2D7-4FC9-9B31-B08E7EBC49CB}"/>
    <cellStyle name="Comma 6 2 2 2 2 2 4 2" xfId="10738" xr:uid="{416B1576-17E7-4265-A240-A503A92E0BC8}"/>
    <cellStyle name="Comma 6 2 2 2 2 2 4 2 2" xfId="21051" xr:uid="{E176F339-60BC-4129-989A-E1F9020C3B5F}"/>
    <cellStyle name="Comma 6 2 2 2 2 2 4 2 2 2" xfId="27368" xr:uid="{E3727782-5407-49D4-B846-A89462A89E4C}"/>
    <cellStyle name="Comma 6 2 2 2 2 2 4 2 3" xfId="24613" xr:uid="{EE6AD520-BC94-4C34-8A3E-5E6D7673CD1B}"/>
    <cellStyle name="Comma 6 2 2 2 2 2 4 3" xfId="15898" xr:uid="{E4F11535-E862-4376-8257-CAC499D85083}"/>
    <cellStyle name="Comma 6 2 2 2 2 2 4 3 2" xfId="25992" xr:uid="{5D44F3AB-8DE5-4BE2-A083-0BB72C61267B}"/>
    <cellStyle name="Comma 6 2 2 2 2 2 4 4" xfId="23177" xr:uid="{5EFC3822-4B9B-4A5E-AFDE-A09E06F799F4}"/>
    <cellStyle name="Comma 6 2 2 2 2 2 5" xfId="6330" xr:uid="{FAB55B67-A755-4EE9-9DC4-D5912750C0FA}"/>
    <cellStyle name="Comma 6 2 2 2 2 2 5 2" xfId="16643" xr:uid="{B3D7A8AD-1A18-47C4-8EA6-FC3116A0A2A0}"/>
    <cellStyle name="Comma 6 2 2 2 2 2 5 2 2" xfId="26191" xr:uid="{134917D2-68CD-42AA-A2EF-94463661672F}"/>
    <cellStyle name="Comma 6 2 2 2 2 2 5 3" xfId="23436" xr:uid="{57AE4E51-D443-4F3C-8E02-07E4E87B5FF5}"/>
    <cellStyle name="Comma 6 2 2 2 2 2 6" xfId="11490" xr:uid="{B33BA506-1764-4338-BE3A-B0FA980F9CC8}"/>
    <cellStyle name="Comma 6 2 2 2 2 2 6 2" xfId="24815" xr:uid="{0BEC9604-733D-4520-A400-448D2E9A162C}"/>
    <cellStyle name="Comma 6 2 2 2 2 2 7" xfId="21841" xr:uid="{BD00F0F8-6AC5-4673-A618-383A1901E9B3}"/>
    <cellStyle name="Comma 6 2 2 2 2 3" xfId="1738" xr:uid="{78A36579-963C-43FD-BDFD-CCD4C1398BB3}"/>
    <cellStyle name="Comma 6 2 2 2 2 3 2" xfId="3504" xr:uid="{BC62A17E-C1B0-4255-940A-B7B70D086DFE}"/>
    <cellStyle name="Comma 6 2 2 2 2 3 2 2" xfId="8857" xr:uid="{29B99D15-E598-4ED1-B1AA-E46BD7B01EE5}"/>
    <cellStyle name="Comma 6 2 2 2 2 3 2 2 2" xfId="19170" xr:uid="{D25A1A0C-24C9-48BE-B875-7B0C6D845C2F}"/>
    <cellStyle name="Comma 6 2 2 2 2 3 2 2 2 2" xfId="26877" xr:uid="{76119C3F-71CB-4522-8BA8-E73F4D6DDCC2}"/>
    <cellStyle name="Comma 6 2 2 2 2 3 2 2 3" xfId="24122" xr:uid="{F43C49A0-C359-4D73-86D5-F754DEE05B93}"/>
    <cellStyle name="Comma 6 2 2 2 2 3 2 3" xfId="14017" xr:uid="{B86D486A-1A7B-4C9B-A290-D7CD9522EEF1}"/>
    <cellStyle name="Comma 6 2 2 2 2 3 2 3 2" xfId="25501" xr:uid="{4ABC7E88-03CC-47D9-B958-CB9AEBA4EEB8}"/>
    <cellStyle name="Comma 6 2 2 2 2 3 2 4" xfId="22679" xr:uid="{1E8CDBA2-3676-47E5-BAD2-1DDF0059EE5D}"/>
    <cellStyle name="Comma 6 2 2 2 2 3 3" xfId="4489" xr:uid="{9DF2F919-A36F-4C33-BFB3-06805FC8E459}"/>
    <cellStyle name="Comma 6 2 2 2 2 3 3 2" xfId="9833" xr:uid="{B641051F-5A7D-4A60-8612-6611A9C60592}"/>
    <cellStyle name="Comma 6 2 2 2 2 3 3 2 2" xfId="20146" xr:uid="{884811C8-A967-4EC0-BEC9-3B9F35ADA481}"/>
    <cellStyle name="Comma 6 2 2 2 2 3 3 2 2 2" xfId="27139" xr:uid="{199A529F-8DD4-46D9-A91F-704982E218B7}"/>
    <cellStyle name="Comma 6 2 2 2 2 3 3 2 3" xfId="24384" xr:uid="{70BFD700-6381-49ED-A117-D6B6D6180927}"/>
    <cellStyle name="Comma 6 2 2 2 2 3 3 3" xfId="14993" xr:uid="{762BE9F2-0EFC-460F-8339-F17E11955538}"/>
    <cellStyle name="Comma 6 2 2 2 2 3 3 3 2" xfId="25763" xr:uid="{6EFA6FE1-B683-4585-81B2-3DAF8AFB80E2}"/>
    <cellStyle name="Comma 6 2 2 2 2 3 3 4" xfId="22946" xr:uid="{BE073A80-C400-4C15-B685-6899454B7048}"/>
    <cellStyle name="Comma 6 2 2 2 2 3 4" xfId="7140" xr:uid="{EB9A4E9A-A8C4-4D2C-9EBD-0FF0F24E6A9F}"/>
    <cellStyle name="Comma 6 2 2 2 2 3 4 2" xfId="17453" xr:uid="{96666408-E5FD-4498-A3F5-F0DFB120860F}"/>
    <cellStyle name="Comma 6 2 2 2 2 3 4 2 2" xfId="26419" xr:uid="{FCE9603A-0EF2-4D09-894E-F3D54F002528}"/>
    <cellStyle name="Comma 6 2 2 2 2 3 4 3" xfId="23664" xr:uid="{DC7FD182-A2EF-45F4-99F7-EB9C2A78FEB9}"/>
    <cellStyle name="Comma 6 2 2 2 2 3 5" xfId="12300" xr:uid="{9CC894B4-3AEF-4814-B406-BBB7ACEC4266}"/>
    <cellStyle name="Comma 6 2 2 2 2 3 5 2" xfId="25043" xr:uid="{392E6463-8C70-4974-B906-6179E33F70AD}"/>
    <cellStyle name="Comma 6 2 2 2 2 3 6" xfId="22213" xr:uid="{83171801-ADD2-4A3C-94DB-2C7752D0EB4F}"/>
    <cellStyle name="Comma 6 2 2 2 2 4" xfId="2588" xr:uid="{943505F4-7D52-43F2-A390-257D2F421F2E}"/>
    <cellStyle name="Comma 6 2 2 2 2 4 2" xfId="7951" xr:uid="{797A9E76-43B0-4B1F-AB09-FCE24188CF6A}"/>
    <cellStyle name="Comma 6 2 2 2 2 4 2 2" xfId="18264" xr:uid="{AA066122-6F6F-4CB5-8AFA-70282947662E}"/>
    <cellStyle name="Comma 6 2 2 2 2 4 2 2 2" xfId="26638" xr:uid="{BBC47E2F-73C5-4378-8A37-B0C9C17D482F}"/>
    <cellStyle name="Comma 6 2 2 2 2 4 2 3" xfId="23883" xr:uid="{8911F0AB-C95D-46D2-BF56-8EA905470012}"/>
    <cellStyle name="Comma 6 2 2 2 2 4 3" xfId="13111" xr:uid="{B8C27A01-270B-4E10-8B9F-6A0524B0068F}"/>
    <cellStyle name="Comma 6 2 2 2 2 4 3 2" xfId="25262" xr:uid="{0E74183A-BF4A-4ED9-9DAE-A3FFCD842928}"/>
    <cellStyle name="Comma 6 2 2 2 2 4 4" xfId="22433" xr:uid="{EDF5A389-9293-4D88-BFC4-B49917AC5890}"/>
    <cellStyle name="Comma 6 2 2 2 2 5" xfId="5271" xr:uid="{46807FB8-CACE-4511-A3E6-7F080AB30540}"/>
    <cellStyle name="Comma 6 2 2 2 2 5 2" xfId="10609" xr:uid="{DA8E91AC-DA33-4A6C-BF01-9C5981885806}"/>
    <cellStyle name="Comma 6 2 2 2 2 5 2 2" xfId="20922" xr:uid="{0A6515A7-D7A4-40EB-8505-07054E06DE2D}"/>
    <cellStyle name="Comma 6 2 2 2 2 5 2 2 2" xfId="27265" xr:uid="{5261BB04-DAFD-46AC-AB80-D289AE06FF23}"/>
    <cellStyle name="Comma 6 2 2 2 2 5 2 3" xfId="24510" xr:uid="{023D4DE2-1380-4A31-918A-10C9604D4378}"/>
    <cellStyle name="Comma 6 2 2 2 2 5 3" xfId="15769" xr:uid="{5613B9B0-2165-47D5-B459-73693A53B014}"/>
    <cellStyle name="Comma 6 2 2 2 2 5 3 2" xfId="25889" xr:uid="{5C37CE8A-4B83-472F-9DFD-3F83D00901E1}"/>
    <cellStyle name="Comma 6 2 2 2 2 5 4" xfId="23074" xr:uid="{2B23EF72-6EAC-40B7-9C45-AB084A1DB27B}"/>
    <cellStyle name="Comma 6 2 2 2 2 6" xfId="6201" xr:uid="{E274E55A-1749-486A-88C3-725B706BF0D2}"/>
    <cellStyle name="Comma 6 2 2 2 2 6 2" xfId="16514" xr:uid="{301E4A0C-9C2D-45DB-BC8F-E3CE9AC84E40}"/>
    <cellStyle name="Comma 6 2 2 2 2 6 2 2" xfId="26088" xr:uid="{4A1FB145-B5CB-4C10-A6DF-BCF60652F7AE}"/>
    <cellStyle name="Comma 6 2 2 2 2 6 3" xfId="23333" xr:uid="{C0A4848B-2B34-4F1E-9359-4E6EBF81433D}"/>
    <cellStyle name="Comma 6 2 2 2 2 7" xfId="11361" xr:uid="{FE5C839B-7073-4681-AE77-F0D887682CFB}"/>
    <cellStyle name="Comma 6 2 2 2 2 7 2" xfId="24712" xr:uid="{87D94CB2-C294-43C5-AAD5-4CA6CDDE7C8B}"/>
    <cellStyle name="Comma 6 2 2 2 2 8" xfId="21700" xr:uid="{5804283C-F34D-4284-9332-AF192E51F5B6}"/>
    <cellStyle name="Comma 6 2 2 2 3" xfId="732" xr:uid="{1ED965CE-0363-438C-A00A-30FD578A08B5}"/>
    <cellStyle name="Comma 6 2 2 2 3 2" xfId="733" xr:uid="{81C2D89B-9746-47A9-8D4A-4E07A99140B6}"/>
    <cellStyle name="Comma 6 2 2 2 3 2 2" xfId="1741" xr:uid="{65938880-0568-4A1D-AA55-4FCF82B540FB}"/>
    <cellStyle name="Comma 6 2 2 2 3 2 2 2" xfId="3507" xr:uid="{79FD1407-E20B-4B99-AA46-25815CAF8049}"/>
    <cellStyle name="Comma 6 2 2 2 3 2 2 2 2" xfId="8860" xr:uid="{A5D33197-9CFE-49F2-9E7F-D461B34DE310}"/>
    <cellStyle name="Comma 6 2 2 2 3 2 2 2 2 2" xfId="19173" xr:uid="{5B7BD6B3-900B-4306-AA99-92F2FA8EB4E6}"/>
    <cellStyle name="Comma 6 2 2 2 3 2 2 2 2 2 2" xfId="26880" xr:uid="{E777DB14-DB3C-4E01-8394-18856E28A611}"/>
    <cellStyle name="Comma 6 2 2 2 3 2 2 2 2 3" xfId="24125" xr:uid="{1945A1CC-C6B3-472C-A97D-F99925CC73FF}"/>
    <cellStyle name="Comma 6 2 2 2 3 2 2 2 3" xfId="14020" xr:uid="{CBC2A465-9514-4B88-B4A0-EC0687521B09}"/>
    <cellStyle name="Comma 6 2 2 2 3 2 2 2 3 2" xfId="25504" xr:uid="{40082285-3767-4B13-A0A2-58E1EE13FEAC}"/>
    <cellStyle name="Comma 6 2 2 2 3 2 2 2 4" xfId="22682" xr:uid="{B325A65F-1CED-4734-8133-921522501B41}"/>
    <cellStyle name="Comma 6 2 2 2 3 2 2 3" xfId="4492" xr:uid="{DA592156-CD04-4A20-9B2F-2F67622B4C10}"/>
    <cellStyle name="Comma 6 2 2 2 3 2 2 3 2" xfId="9836" xr:uid="{C0267BE9-5B75-45AB-A9CD-56A9DAB38CA9}"/>
    <cellStyle name="Comma 6 2 2 2 3 2 2 3 2 2" xfId="20149" xr:uid="{6F317540-0020-47B7-A6C2-993B2D91117F}"/>
    <cellStyle name="Comma 6 2 2 2 3 2 2 3 2 2 2" xfId="27142" xr:uid="{86197FFA-81C3-4A2F-B42D-2CA994970D23}"/>
    <cellStyle name="Comma 6 2 2 2 3 2 2 3 2 3" xfId="24387" xr:uid="{200C8A65-F1DD-48FF-91B4-221BAA2FB274}"/>
    <cellStyle name="Comma 6 2 2 2 3 2 2 3 3" xfId="14996" xr:uid="{FD623BA6-5BD1-4FB3-8CEE-C72956A8BB8C}"/>
    <cellStyle name="Comma 6 2 2 2 3 2 2 3 3 2" xfId="25766" xr:uid="{547FD71D-3381-45B2-B066-50BC97669E7B}"/>
    <cellStyle name="Comma 6 2 2 2 3 2 2 3 4" xfId="22949" xr:uid="{5BA7F4BC-F421-4AD2-9D2A-AB0F61B12BFA}"/>
    <cellStyle name="Comma 6 2 2 2 3 2 2 4" xfId="7143" xr:uid="{84281FC7-0FDD-44A9-8240-5222071FE884}"/>
    <cellStyle name="Comma 6 2 2 2 3 2 2 4 2" xfId="17456" xr:uid="{0ECDD289-9031-481D-989A-12234BEABC9E}"/>
    <cellStyle name="Comma 6 2 2 2 3 2 2 4 2 2" xfId="26422" xr:uid="{983C2374-E053-4832-B146-34778C36BE10}"/>
    <cellStyle name="Comma 6 2 2 2 3 2 2 4 3" xfId="23667" xr:uid="{F44790B7-6AFF-4F68-8D7F-FD4387B8CEEC}"/>
    <cellStyle name="Comma 6 2 2 2 3 2 2 5" xfId="12303" xr:uid="{6B58178D-7A00-434E-95BD-D22C2DC86E1F}"/>
    <cellStyle name="Comma 6 2 2 2 3 2 2 5 2" xfId="25046" xr:uid="{694AC533-F7D0-4573-B162-A949DE2472B7}"/>
    <cellStyle name="Comma 6 2 2 2 3 2 2 6" xfId="22216" xr:uid="{774AF293-33B5-49E4-B23F-6927CE282453}"/>
    <cellStyle name="Comma 6 2 2 2 3 2 3" xfId="2591" xr:uid="{12774BA8-ECF2-4A77-8931-D53585716725}"/>
    <cellStyle name="Comma 6 2 2 2 3 2 3 2" xfId="7954" xr:uid="{B1D88D53-8B46-4AED-8E91-1A04E5C59293}"/>
    <cellStyle name="Comma 6 2 2 2 3 2 3 2 2" xfId="18267" xr:uid="{65FDFD0F-61C5-41D1-9F6F-1322D9D17797}"/>
    <cellStyle name="Comma 6 2 2 2 3 2 3 2 2 2" xfId="26641" xr:uid="{EA90A801-42AC-42F3-91F9-3346080133DC}"/>
    <cellStyle name="Comma 6 2 2 2 3 2 3 2 3" xfId="23886" xr:uid="{F7B38AB0-4196-4B3A-A0BF-4B71171D3122}"/>
    <cellStyle name="Comma 6 2 2 2 3 2 3 3" xfId="13114" xr:uid="{05623AF9-6D78-4F2C-8C61-12F19E22BFD0}"/>
    <cellStyle name="Comma 6 2 2 2 3 2 3 3 2" xfId="25265" xr:uid="{02873695-83AC-4FA8-BD63-B106C6A17AA3}"/>
    <cellStyle name="Comma 6 2 2 2 3 2 3 4" xfId="22436" xr:uid="{B62B7C0A-5261-475E-B745-51A61B463B30}"/>
    <cellStyle name="Comma 6 2 2 2 3 2 4" xfId="5402" xr:uid="{25DC1597-2C61-4EE4-91BD-0B2FCD920513}"/>
    <cellStyle name="Comma 6 2 2 2 3 2 4 2" xfId="10740" xr:uid="{A1247A84-8260-468B-9B44-DD39A1ED682B}"/>
    <cellStyle name="Comma 6 2 2 2 3 2 4 2 2" xfId="21053" xr:uid="{775116EB-AD94-4341-AE5B-FE778019D262}"/>
    <cellStyle name="Comma 6 2 2 2 3 2 4 2 2 2" xfId="27370" xr:uid="{BFAF9C9E-19C2-4AB4-88EA-4A609591B86C}"/>
    <cellStyle name="Comma 6 2 2 2 3 2 4 2 3" xfId="24615" xr:uid="{40F3FA63-1D58-46DF-9D4C-874671B32D51}"/>
    <cellStyle name="Comma 6 2 2 2 3 2 4 3" xfId="15900" xr:uid="{6D6849CA-C812-4F61-93D5-F59CAF6E3221}"/>
    <cellStyle name="Comma 6 2 2 2 3 2 4 3 2" xfId="25994" xr:uid="{E1AA97D3-B416-4B09-B0F9-4FF6C376267E}"/>
    <cellStyle name="Comma 6 2 2 2 3 2 4 4" xfId="23179" xr:uid="{A0CF1B5A-C4F3-4D64-B4C3-3ED768F1AE51}"/>
    <cellStyle name="Comma 6 2 2 2 3 2 5" xfId="6332" xr:uid="{B2719639-4751-450E-BD48-408A3C84BF36}"/>
    <cellStyle name="Comma 6 2 2 2 3 2 5 2" xfId="16645" xr:uid="{4235989F-045C-4F27-800F-F7F42D954E8D}"/>
    <cellStyle name="Comma 6 2 2 2 3 2 5 2 2" xfId="26193" xr:uid="{98D913F8-0FF8-4497-913D-135F5233FA7A}"/>
    <cellStyle name="Comma 6 2 2 2 3 2 5 3" xfId="23438" xr:uid="{C868434A-4A43-4042-84A4-3E4D28ABE9DD}"/>
    <cellStyle name="Comma 6 2 2 2 3 2 6" xfId="11492" xr:uid="{3841DC92-E8E1-4B25-975A-0DDE8BA08099}"/>
    <cellStyle name="Comma 6 2 2 2 3 2 6 2" xfId="24817" xr:uid="{D7BC12FF-B516-48F5-8C13-3B12E42023B8}"/>
    <cellStyle name="Comma 6 2 2 2 3 2 7" xfId="21843" xr:uid="{D80FA13D-40CF-4348-9E67-19F34960FBF4}"/>
    <cellStyle name="Comma 6 2 2 2 3 3" xfId="1740" xr:uid="{19F54059-755D-4E98-BEC5-520B4E1613B1}"/>
    <cellStyle name="Comma 6 2 2 2 3 3 2" xfId="3506" xr:uid="{22ECC60A-E761-4352-AB13-15A8E84ED88E}"/>
    <cellStyle name="Comma 6 2 2 2 3 3 2 2" xfId="8859" xr:uid="{9FEC3B09-16E8-4E35-829A-138E65C049DD}"/>
    <cellStyle name="Comma 6 2 2 2 3 3 2 2 2" xfId="19172" xr:uid="{57949E69-EC70-443C-B133-CEA96AD645E7}"/>
    <cellStyle name="Comma 6 2 2 2 3 3 2 2 2 2" xfId="26879" xr:uid="{76E0B560-2EC2-4013-A45A-5EDAEC100616}"/>
    <cellStyle name="Comma 6 2 2 2 3 3 2 2 3" xfId="24124" xr:uid="{175314F4-725C-4D4D-9B94-3B84AFA1E3A9}"/>
    <cellStyle name="Comma 6 2 2 2 3 3 2 3" xfId="14019" xr:uid="{5A8B3EE1-8858-4017-BA3C-90E56F0DF67C}"/>
    <cellStyle name="Comma 6 2 2 2 3 3 2 3 2" xfId="25503" xr:uid="{ECD44425-763D-4E01-9036-B233BE6F5AF0}"/>
    <cellStyle name="Comma 6 2 2 2 3 3 2 4" xfId="22681" xr:uid="{CDF2C886-D033-4F44-844B-0F11C296BD56}"/>
    <cellStyle name="Comma 6 2 2 2 3 3 3" xfId="4491" xr:uid="{7BCCE605-6A54-489B-880B-43B1C9DD875A}"/>
    <cellStyle name="Comma 6 2 2 2 3 3 3 2" xfId="9835" xr:uid="{5AD785F7-3A43-4403-B6A2-394A9623FA26}"/>
    <cellStyle name="Comma 6 2 2 2 3 3 3 2 2" xfId="20148" xr:uid="{99BBE33A-866D-4FAD-AAEE-A4E4EB421916}"/>
    <cellStyle name="Comma 6 2 2 2 3 3 3 2 2 2" xfId="27141" xr:uid="{E2972DB9-98D5-478A-B7F4-B36311424F7B}"/>
    <cellStyle name="Comma 6 2 2 2 3 3 3 2 3" xfId="24386" xr:uid="{A450CDE0-BE23-4303-8663-0ED01447B7E2}"/>
    <cellStyle name="Comma 6 2 2 2 3 3 3 3" xfId="14995" xr:uid="{0E2CE25D-059C-4832-918C-09F85EF1D426}"/>
    <cellStyle name="Comma 6 2 2 2 3 3 3 3 2" xfId="25765" xr:uid="{5DAB0A5A-8A0E-447F-AA91-B463A310F2CA}"/>
    <cellStyle name="Comma 6 2 2 2 3 3 3 4" xfId="22948" xr:uid="{D0D0536C-2D70-44D5-8432-9CC435302A2F}"/>
    <cellStyle name="Comma 6 2 2 2 3 3 4" xfId="7142" xr:uid="{8C329B1C-8872-44C5-BA65-9D4B486926DB}"/>
    <cellStyle name="Comma 6 2 2 2 3 3 4 2" xfId="17455" xr:uid="{CF029487-FDDC-40B4-92D6-2A409DF89D1F}"/>
    <cellStyle name="Comma 6 2 2 2 3 3 4 2 2" xfId="26421" xr:uid="{CC6E7816-6E54-4D6E-9A16-49960A00F92C}"/>
    <cellStyle name="Comma 6 2 2 2 3 3 4 3" xfId="23666" xr:uid="{22A82986-4402-431B-AAB5-91BEFE409F8A}"/>
    <cellStyle name="Comma 6 2 2 2 3 3 5" xfId="12302" xr:uid="{84A63B37-7442-4C9E-BF3D-A7A15C3F84AE}"/>
    <cellStyle name="Comma 6 2 2 2 3 3 5 2" xfId="25045" xr:uid="{34933873-DF1F-464A-9674-0860B69A58D7}"/>
    <cellStyle name="Comma 6 2 2 2 3 3 6" xfId="22215" xr:uid="{5006D1FB-4F53-42E2-A9B2-5B9DCFE8A512}"/>
    <cellStyle name="Comma 6 2 2 2 3 4" xfId="2590" xr:uid="{C9C9CA65-D78F-4044-AABF-4B2F1C7BEA1B}"/>
    <cellStyle name="Comma 6 2 2 2 3 4 2" xfId="7953" xr:uid="{D2ABFEC1-A5B4-4F70-96A4-156B1BED3F06}"/>
    <cellStyle name="Comma 6 2 2 2 3 4 2 2" xfId="18266" xr:uid="{EAC3C6E2-AD99-4018-81B5-FB0CAC1E1D78}"/>
    <cellStyle name="Comma 6 2 2 2 3 4 2 2 2" xfId="26640" xr:uid="{25AF269E-D7C0-4F32-BDB7-7538CEA9E432}"/>
    <cellStyle name="Comma 6 2 2 2 3 4 2 3" xfId="23885" xr:uid="{B185EB30-5287-4803-9D6E-79BA47423DB8}"/>
    <cellStyle name="Comma 6 2 2 2 3 4 3" xfId="13113" xr:uid="{C6F1B6F7-288E-4AC0-93EC-EE597B444BCB}"/>
    <cellStyle name="Comma 6 2 2 2 3 4 3 2" xfId="25264" xr:uid="{463DA33D-8FA1-4404-BC6D-328D0358E255}"/>
    <cellStyle name="Comma 6 2 2 2 3 4 4" xfId="22435" xr:uid="{001C8FA1-6910-4491-9EEC-39739BF661FF}"/>
    <cellStyle name="Comma 6 2 2 2 3 5" xfId="5401" xr:uid="{CA2B936A-6258-41A1-A866-DD64C175D38C}"/>
    <cellStyle name="Comma 6 2 2 2 3 5 2" xfId="10739" xr:uid="{10A2CD95-7BD3-4CA7-ADE7-696DF30A800B}"/>
    <cellStyle name="Comma 6 2 2 2 3 5 2 2" xfId="21052" xr:uid="{A94E7F61-8C55-4165-833E-4C5C2F4C3630}"/>
    <cellStyle name="Comma 6 2 2 2 3 5 2 2 2" xfId="27369" xr:uid="{2E94F843-00BB-483C-88EA-199B6547943C}"/>
    <cellStyle name="Comma 6 2 2 2 3 5 2 3" xfId="24614" xr:uid="{184A994E-B108-4B77-9CBB-8F91E774F0E8}"/>
    <cellStyle name="Comma 6 2 2 2 3 5 3" xfId="15899" xr:uid="{08D9E798-C590-4E1A-A4BB-10A822AA602E}"/>
    <cellStyle name="Comma 6 2 2 2 3 5 3 2" xfId="25993" xr:uid="{1A860F45-740C-41D1-8A18-FF035914733C}"/>
    <cellStyle name="Comma 6 2 2 2 3 5 4" xfId="23178" xr:uid="{8DC7F1A4-CC38-41F1-8AE7-D149C293F354}"/>
    <cellStyle name="Comma 6 2 2 2 3 6" xfId="6331" xr:uid="{DF8547C6-1908-4817-9B3F-BD0FE6D32757}"/>
    <cellStyle name="Comma 6 2 2 2 3 6 2" xfId="16644" xr:uid="{A5067B5C-6688-4ADC-833E-30F78A838D34}"/>
    <cellStyle name="Comma 6 2 2 2 3 6 2 2" xfId="26192" xr:uid="{DE4FDF9C-C528-44ED-A1AA-43DCEF8DA27B}"/>
    <cellStyle name="Comma 6 2 2 2 3 6 3" xfId="23437" xr:uid="{FE7956A8-A25B-4D15-B1D0-008D97ABC537}"/>
    <cellStyle name="Comma 6 2 2 2 3 7" xfId="11491" xr:uid="{BEBEBB1D-9142-4FDF-AEEA-474709165431}"/>
    <cellStyle name="Comma 6 2 2 2 3 7 2" xfId="24816" xr:uid="{0B17859F-E7CE-4879-80C3-A725F26F9C1A}"/>
    <cellStyle name="Comma 6 2 2 2 3 8" xfId="21842" xr:uid="{4C5602B5-DF63-4CA2-9A02-022CE93C3E2D}"/>
    <cellStyle name="Comma 6 2 2 2 4" xfId="734" xr:uid="{3D1480B2-F58B-4ADB-B2E9-1F2035B2D280}"/>
    <cellStyle name="Comma 6 2 2 2 4 2" xfId="1742" xr:uid="{9045343B-4E5B-4A95-9C61-73574CF50E72}"/>
    <cellStyle name="Comma 6 2 2 2 4 2 2" xfId="3508" xr:uid="{49F75F50-7EB7-4F64-AAF6-1AF325BBF640}"/>
    <cellStyle name="Comma 6 2 2 2 4 2 2 2" xfId="8861" xr:uid="{0F1AD2D2-7BB7-4A61-A9BA-1294A0CDEAA2}"/>
    <cellStyle name="Comma 6 2 2 2 4 2 2 2 2" xfId="19174" xr:uid="{5C652457-F006-4948-BE69-013D1B147909}"/>
    <cellStyle name="Comma 6 2 2 2 4 2 2 2 2 2" xfId="26881" xr:uid="{E7D9BC42-66C8-47EB-9658-1574B4509668}"/>
    <cellStyle name="Comma 6 2 2 2 4 2 2 2 3" xfId="24126" xr:uid="{FACE9FC6-45E7-415D-86ED-7162F070ABEB}"/>
    <cellStyle name="Comma 6 2 2 2 4 2 2 3" xfId="14021" xr:uid="{2C39EED5-1584-4AEE-B2D6-0FDA38752D70}"/>
    <cellStyle name="Comma 6 2 2 2 4 2 2 3 2" xfId="25505" xr:uid="{2E65FDC0-0273-45FA-ABF0-CA985810B634}"/>
    <cellStyle name="Comma 6 2 2 2 4 2 2 4" xfId="22683" xr:uid="{CDCDE5AD-1959-4D3B-92F5-4EEC02537EAF}"/>
    <cellStyle name="Comma 6 2 2 2 4 2 3" xfId="4493" xr:uid="{44007D9D-8770-481F-B002-47DCC7BE6FEC}"/>
    <cellStyle name="Comma 6 2 2 2 4 2 3 2" xfId="9837" xr:uid="{B10249EB-9F13-4D46-9B79-761930DFF780}"/>
    <cellStyle name="Comma 6 2 2 2 4 2 3 2 2" xfId="20150" xr:uid="{E9A0FD58-A1B1-491E-B5B6-0F0C09E11AB8}"/>
    <cellStyle name="Comma 6 2 2 2 4 2 3 2 2 2" xfId="27143" xr:uid="{AFDB64AB-E9C4-418C-9CCB-2424492D16E1}"/>
    <cellStyle name="Comma 6 2 2 2 4 2 3 2 3" xfId="24388" xr:uid="{46B67BF5-CBBB-4F9C-8BFE-97096BF456B7}"/>
    <cellStyle name="Comma 6 2 2 2 4 2 3 3" xfId="14997" xr:uid="{4CDF468C-2834-4807-9691-2E1A28640F40}"/>
    <cellStyle name="Comma 6 2 2 2 4 2 3 3 2" xfId="25767" xr:uid="{01F7A236-1688-4082-AFD0-84B53466B9D0}"/>
    <cellStyle name="Comma 6 2 2 2 4 2 3 4" xfId="22950" xr:uid="{ABF3FFA1-1F25-4C78-9DFB-84A055CDFDE4}"/>
    <cellStyle name="Comma 6 2 2 2 4 2 4" xfId="7144" xr:uid="{0DE967C1-CE34-4A1C-B740-5E1A96C69E11}"/>
    <cellStyle name="Comma 6 2 2 2 4 2 4 2" xfId="17457" xr:uid="{A36E26B6-56CA-42C3-A5DB-A2FD5E7FFCB3}"/>
    <cellStyle name="Comma 6 2 2 2 4 2 4 2 2" xfId="26423" xr:uid="{BF0669DB-FC21-495A-930C-0CF8B2FC47DC}"/>
    <cellStyle name="Comma 6 2 2 2 4 2 4 3" xfId="23668" xr:uid="{B28EFEA9-4CD8-443D-8C7D-F20F0C8F6628}"/>
    <cellStyle name="Comma 6 2 2 2 4 2 5" xfId="12304" xr:uid="{59C129AD-2383-459F-8D24-E55F17F540F4}"/>
    <cellStyle name="Comma 6 2 2 2 4 2 5 2" xfId="25047" xr:uid="{607DD203-FB86-4AFB-9F3C-2E9EC827396B}"/>
    <cellStyle name="Comma 6 2 2 2 4 2 6" xfId="22217" xr:uid="{0A594243-B27C-40EE-B63C-793537C8579B}"/>
    <cellStyle name="Comma 6 2 2 2 4 3" xfId="2592" xr:uid="{0ABF5FFB-E4B8-4009-A8AF-5F80B9A86B5F}"/>
    <cellStyle name="Comma 6 2 2 2 4 3 2" xfId="7955" xr:uid="{E2BFBA72-D254-4E33-A560-6C84A4E35975}"/>
    <cellStyle name="Comma 6 2 2 2 4 3 2 2" xfId="18268" xr:uid="{9B196B8D-D802-4449-B378-2B7D4DA07FAE}"/>
    <cellStyle name="Comma 6 2 2 2 4 3 2 2 2" xfId="26642" xr:uid="{45E0A0F0-FE1A-481B-9FF6-28E92DEFF533}"/>
    <cellStyle name="Comma 6 2 2 2 4 3 2 3" xfId="23887" xr:uid="{FF9C88B8-1EF2-4EB0-A8EA-157AEC9E4E3D}"/>
    <cellStyle name="Comma 6 2 2 2 4 3 3" xfId="13115" xr:uid="{3716EDE8-856B-4BF4-8F7C-4AF07E1D9EC7}"/>
    <cellStyle name="Comma 6 2 2 2 4 3 3 2" xfId="25266" xr:uid="{73E13342-D1F9-4597-BE16-8F9964A6A329}"/>
    <cellStyle name="Comma 6 2 2 2 4 3 4" xfId="22437" xr:uid="{0AC115AA-B4E9-44AF-8908-0CC3E5922B54}"/>
    <cellStyle name="Comma 6 2 2 2 4 4" xfId="5403" xr:uid="{6D5A979C-21DF-457B-BCEF-4BA9DB1B5D62}"/>
    <cellStyle name="Comma 6 2 2 2 4 4 2" xfId="10741" xr:uid="{194804C1-D721-4C70-88E5-AC048B90C75F}"/>
    <cellStyle name="Comma 6 2 2 2 4 4 2 2" xfId="21054" xr:uid="{80DE77C1-058C-4D53-A28E-44C2CE7FC439}"/>
    <cellStyle name="Comma 6 2 2 2 4 4 2 2 2" xfId="27371" xr:uid="{097C36B2-8B85-4DD7-847F-A6CC001D8FBD}"/>
    <cellStyle name="Comma 6 2 2 2 4 4 2 3" xfId="24616" xr:uid="{6AB0924D-FDCD-4611-AF25-0A21343DC256}"/>
    <cellStyle name="Comma 6 2 2 2 4 4 3" xfId="15901" xr:uid="{D4DF8901-FF0E-4B2E-9046-D7C840F692C8}"/>
    <cellStyle name="Comma 6 2 2 2 4 4 3 2" xfId="25995" xr:uid="{633603DB-2244-46B4-9691-FC8393A97805}"/>
    <cellStyle name="Comma 6 2 2 2 4 4 4" xfId="23180" xr:uid="{0797647D-C8A2-49BA-8297-BD4D3F90A50A}"/>
    <cellStyle name="Comma 6 2 2 2 4 5" xfId="6333" xr:uid="{8C024D50-087A-469F-B5A0-9FD69F10B2CD}"/>
    <cellStyle name="Comma 6 2 2 2 4 5 2" xfId="16646" xr:uid="{6FE3656E-B283-40BC-A736-7471A73882CC}"/>
    <cellStyle name="Comma 6 2 2 2 4 5 2 2" xfId="26194" xr:uid="{969C7FAF-F059-4D70-A441-D22E3002E853}"/>
    <cellStyle name="Comma 6 2 2 2 4 5 3" xfId="23439" xr:uid="{EF1C7641-BCC2-4179-9677-E0EA6B374E45}"/>
    <cellStyle name="Comma 6 2 2 2 4 6" xfId="11493" xr:uid="{5BF7C474-2471-4E8C-9FC6-D949C9EB3961}"/>
    <cellStyle name="Comma 6 2 2 2 4 6 2" xfId="24818" xr:uid="{A12F4EE0-4E2D-4F19-8256-FACA4FB09E60}"/>
    <cellStyle name="Comma 6 2 2 2 4 7" xfId="21844" xr:uid="{38E90838-2A5A-4F15-8ACA-E99DBAF25B5E}"/>
    <cellStyle name="Comma 6 2 2 2 5" xfId="1400" xr:uid="{0A2BC7D3-195D-4B13-A982-8AF8497CCDC2}"/>
    <cellStyle name="Comma 6 2 2 2 5 2" xfId="2256" xr:uid="{F8548C71-7FCD-4E8C-A5D7-3F72CD8CAA52}"/>
    <cellStyle name="Comma 6 2 2 2 5 2 2" xfId="4018" xr:uid="{96226C21-81C3-40CA-8E9E-4EC53E3DC9CD}"/>
    <cellStyle name="Comma 6 2 2 2 5 2 2 2" xfId="9371" xr:uid="{13E4DF72-D906-401E-983E-34A688FFE313}"/>
    <cellStyle name="Comma 6 2 2 2 5 2 2 2 2" xfId="19684" xr:uid="{05195353-003F-47D8-84CB-4E12AC6BB4F4}"/>
    <cellStyle name="Comma 6 2 2 2 5 2 2 2 2 2" xfId="26929" xr:uid="{2D42A322-D36E-4E7B-B25D-D89A575EDAB8}"/>
    <cellStyle name="Comma 6 2 2 2 5 2 2 2 3" xfId="24174" xr:uid="{D9B22497-4873-49A3-9FA1-EDE02A575FB1}"/>
    <cellStyle name="Comma 6 2 2 2 5 2 2 3" xfId="14531" xr:uid="{47876FBD-2B5E-4C91-A27F-1E70A4C6253E}"/>
    <cellStyle name="Comma 6 2 2 2 5 2 2 3 2" xfId="25553" xr:uid="{F274B5D2-7A13-4710-B45E-0D94F5700E20}"/>
    <cellStyle name="Comma 6 2 2 2 5 2 2 4" xfId="22731" xr:uid="{3BF53D4D-51F8-4F0A-89D2-4AEE01444E33}"/>
    <cellStyle name="Comma 6 2 2 2 5 2 3" xfId="5003" xr:uid="{E6BAB87C-A6C7-44C3-905E-588904DA81B8}"/>
    <cellStyle name="Comma 6 2 2 2 5 2 3 2" xfId="10347" xr:uid="{E3D7D843-CADE-4395-9119-F75A7C15BD8B}"/>
    <cellStyle name="Comma 6 2 2 2 5 2 3 2 2" xfId="20660" xr:uid="{1D47CBEC-121D-4DDA-A384-C92C36B13B8E}"/>
    <cellStyle name="Comma 6 2 2 2 5 2 3 2 2 2" xfId="27191" xr:uid="{B19B9C9F-AE71-4EF3-95B2-4A08324A7977}"/>
    <cellStyle name="Comma 6 2 2 2 5 2 3 2 3" xfId="24436" xr:uid="{FEDDB5B8-0CF3-4CE0-BD58-FFAE71088DAE}"/>
    <cellStyle name="Comma 6 2 2 2 5 2 3 3" xfId="15507" xr:uid="{F5B9D9F8-41DF-4DE0-82CD-5E3C786C4FC3}"/>
    <cellStyle name="Comma 6 2 2 2 5 2 3 3 2" xfId="25815" xr:uid="{7783D0AE-B41F-4AF1-AA07-32B83661B9F5}"/>
    <cellStyle name="Comma 6 2 2 2 5 2 3 4" xfId="22998" xr:uid="{D408B3F8-8E03-46FC-ADDF-2FCC4D4095EA}"/>
    <cellStyle name="Comma 6 2 2 2 5 2 4" xfId="7654" xr:uid="{55118D5C-E024-446A-9CD5-847D804BD53A}"/>
    <cellStyle name="Comma 6 2 2 2 5 2 4 2" xfId="17967" xr:uid="{B8F8F480-F9ED-4534-A01A-D19BF2C86B55}"/>
    <cellStyle name="Comma 6 2 2 2 5 2 4 2 2" xfId="26471" xr:uid="{E2E56D42-F51D-4210-856E-4C445AC23F65}"/>
    <cellStyle name="Comma 6 2 2 2 5 2 4 3" xfId="23716" xr:uid="{25184065-25D4-44E9-A0A5-A1505B8203D3}"/>
    <cellStyle name="Comma 6 2 2 2 5 2 5" xfId="12814" xr:uid="{1FC27939-DBFB-4D4A-A8C2-53E5CFA549E4}"/>
    <cellStyle name="Comma 6 2 2 2 5 2 5 2" xfId="25095" xr:uid="{572F0A54-6F8C-4486-8A0F-D7F330C37117}"/>
    <cellStyle name="Comma 6 2 2 2 5 2 6" xfId="22265" xr:uid="{D4AA4036-A2C0-4819-8495-F1DBFD06955A}"/>
    <cellStyle name="Comma 6 2 2 2 5 3" xfId="3191" xr:uid="{DFCD0BB6-48FC-453E-851F-B2F83D1A7FF9}"/>
    <cellStyle name="Comma 6 2 2 2 5 3 2" xfId="8544" xr:uid="{366CCA8F-9F55-41A7-B831-CAE34FF277E4}"/>
    <cellStyle name="Comma 6 2 2 2 5 3 2 2" xfId="18857" xr:uid="{410EFCD8-7571-46A1-B433-96F53CCC089F}"/>
    <cellStyle name="Comma 6 2 2 2 5 3 2 2 2" xfId="26713" xr:uid="{16FC43B4-DD06-451E-AAD9-7723B1B61752}"/>
    <cellStyle name="Comma 6 2 2 2 5 3 2 3" xfId="23958" xr:uid="{89FF477D-21B8-479F-B8F8-3E81FCFEDAEA}"/>
    <cellStyle name="Comma 6 2 2 2 5 3 3" xfId="13704" xr:uid="{26543B3D-3A3C-451A-9208-FCCDAF46EB9D}"/>
    <cellStyle name="Comma 6 2 2 2 5 3 3 2" xfId="25337" xr:uid="{B9CC6D7E-E1FD-46DE-B772-6E14D8499AA2}"/>
    <cellStyle name="Comma 6 2 2 2 5 3 4" xfId="22515" xr:uid="{08726B95-BD91-4155-BC9E-BDCD5465C176}"/>
    <cellStyle name="Comma 6 2 2 2 5 4" xfId="4176" xr:uid="{3C428012-B32C-4484-99E0-16E2B3AA8462}"/>
    <cellStyle name="Comma 6 2 2 2 5 4 2" xfId="9520" xr:uid="{C79C537D-51B8-418D-84F6-F8A07E09A592}"/>
    <cellStyle name="Comma 6 2 2 2 5 4 2 2" xfId="19833" xr:uid="{156EE92B-AF80-4446-BBBC-7E7C722921C0}"/>
    <cellStyle name="Comma 6 2 2 2 5 4 2 2 2" xfId="26975" xr:uid="{F85911D1-15FA-4C66-9156-5ECC2BD34E0D}"/>
    <cellStyle name="Comma 6 2 2 2 5 4 2 3" xfId="24220" xr:uid="{84DFE14F-6FD9-439C-8686-100D1ABE4CA4}"/>
    <cellStyle name="Comma 6 2 2 2 5 4 3" xfId="14680" xr:uid="{1CFF477B-789F-477B-86E1-EE6846AB56E3}"/>
    <cellStyle name="Comma 6 2 2 2 5 4 3 2" xfId="25599" xr:uid="{C9171F03-3076-46BA-848D-A1AAF6964AAC}"/>
    <cellStyle name="Comma 6 2 2 2 5 4 4" xfId="22782" xr:uid="{F81F22D2-B1CB-48D1-A382-D650D3235EC7}"/>
    <cellStyle name="Comma 6 2 2 2 5 5" xfId="6827" xr:uid="{10C09EE7-1223-4C1D-8C1B-796DB5D22B51}"/>
    <cellStyle name="Comma 6 2 2 2 5 5 2" xfId="17140" xr:uid="{F7D48564-6A84-4357-85A6-6E2FB70870BB}"/>
    <cellStyle name="Comma 6 2 2 2 5 5 2 2" xfId="26255" xr:uid="{B6FD0E70-A962-4653-A171-31C7F3A9FF7F}"/>
    <cellStyle name="Comma 6 2 2 2 5 5 3" xfId="23500" xr:uid="{6A0D9B6B-D641-471C-A82F-2B9BB9CEAD99}"/>
    <cellStyle name="Comma 6 2 2 2 5 6" xfId="11987" xr:uid="{94876380-55C9-41C3-8003-441750573E18}"/>
    <cellStyle name="Comma 6 2 2 2 5 6 2" xfId="24879" xr:uid="{8B1C5B11-66D0-47B2-B1BF-2E63E7D46090}"/>
    <cellStyle name="Comma 6 2 2 2 5 7" xfId="22029" xr:uid="{BE839328-5DC9-4984-B28B-9E14A06712A9}"/>
    <cellStyle name="Comma 6 2 2 2 6" xfId="1587" xr:uid="{438B8BB4-15B5-4395-B99E-536B5D3F01B9}"/>
    <cellStyle name="Comma 6 2 2 2 6 2" xfId="3353" xr:uid="{32E9463C-2FBB-4528-874F-EE887CF20807}"/>
    <cellStyle name="Comma 6 2 2 2 6 2 2" xfId="8706" xr:uid="{5D77C91A-E6F3-4AB4-97A2-72DD51127347}"/>
    <cellStyle name="Comma 6 2 2 2 6 2 2 2" xfId="19019" xr:uid="{80F4D332-DEA4-414E-ACA6-14A8CC7BC1D7}"/>
    <cellStyle name="Comma 6 2 2 2 6 2 2 2 2" xfId="26755" xr:uid="{83BF5E0B-C044-4A99-8935-DA64D108366B}"/>
    <cellStyle name="Comma 6 2 2 2 6 2 2 3" xfId="24000" xr:uid="{154AFE10-2F1D-44E8-A82A-235CE126519B}"/>
    <cellStyle name="Comma 6 2 2 2 6 2 3" xfId="13866" xr:uid="{5A07AC0A-FD69-4ED5-A034-031AD560D4CC}"/>
    <cellStyle name="Comma 6 2 2 2 6 2 3 2" xfId="25379" xr:uid="{8D53EF31-4B1F-4537-AE52-156F9EF2F5A2}"/>
    <cellStyle name="Comma 6 2 2 2 6 2 4" xfId="22557" xr:uid="{DFE557A1-8304-43BF-B854-C835BB3A0457}"/>
    <cellStyle name="Comma 6 2 2 2 6 3" xfId="4338" xr:uid="{E6CDB13B-BB0F-4CE1-A668-7DF0A5E6A235}"/>
    <cellStyle name="Comma 6 2 2 2 6 3 2" xfId="9682" xr:uid="{6FECB85C-9163-45DE-8AFB-91B9EDA031FD}"/>
    <cellStyle name="Comma 6 2 2 2 6 3 2 2" xfId="19995" xr:uid="{274E6868-BDA0-4BFB-ADBF-2346BB740E37}"/>
    <cellStyle name="Comma 6 2 2 2 6 3 2 2 2" xfId="27017" xr:uid="{77623566-B60F-47FE-879F-3F5D98BA10CA}"/>
    <cellStyle name="Comma 6 2 2 2 6 3 2 3" xfId="24262" xr:uid="{268E9C3E-ACAA-414E-AF4F-06D000FBD79F}"/>
    <cellStyle name="Comma 6 2 2 2 6 3 3" xfId="14842" xr:uid="{6935B7DA-3058-4656-AA52-8D68371FAD9F}"/>
    <cellStyle name="Comma 6 2 2 2 6 3 3 2" xfId="25641" xr:uid="{B101F558-E7FE-40ED-8916-CE8486238F15}"/>
    <cellStyle name="Comma 6 2 2 2 6 3 4" xfId="22824" xr:uid="{6F76585B-6813-4DC3-AE17-33BBE4C55992}"/>
    <cellStyle name="Comma 6 2 2 2 6 4" xfId="6989" xr:uid="{64C67784-13E4-43F1-9106-09248263D905}"/>
    <cellStyle name="Comma 6 2 2 2 6 4 2" xfId="17302" xr:uid="{84DA6FFD-6BF5-4076-8A7C-B35661BD5F93}"/>
    <cellStyle name="Comma 6 2 2 2 6 4 2 2" xfId="26297" xr:uid="{E2BD8146-C4A3-4642-9058-90C93D26A992}"/>
    <cellStyle name="Comma 6 2 2 2 6 4 3" xfId="23542" xr:uid="{3E373A9B-8CAA-46B6-AEB9-063032081CCD}"/>
    <cellStyle name="Comma 6 2 2 2 6 5" xfId="12149" xr:uid="{760D30D3-A0F9-4104-A478-ADB5898B5623}"/>
    <cellStyle name="Comma 6 2 2 2 6 5 2" xfId="24921" xr:uid="{75F28036-6BC2-47D3-9504-A4387D25029C}"/>
    <cellStyle name="Comma 6 2 2 2 6 6" xfId="22091" xr:uid="{812ABDDA-ECB0-44A7-9A24-6B7CA47B7610}"/>
    <cellStyle name="Comma 6 2 2 2 7" xfId="2525" xr:uid="{F66A7E95-AA04-40D6-AD6E-32313C07DF69}"/>
    <cellStyle name="Comma 6 2 2 2 7 2" xfId="7888" xr:uid="{CE35DB22-B976-4E91-AB48-E768D722D5DA}"/>
    <cellStyle name="Comma 6 2 2 2 7 2 2" xfId="18201" xr:uid="{584FB168-0DC9-4F15-AD78-73BDACF6823C}"/>
    <cellStyle name="Comma 6 2 2 2 7 2 2 2" xfId="26601" xr:uid="{246D5264-A0AA-4149-B168-46770A3B5893}"/>
    <cellStyle name="Comma 6 2 2 2 7 2 3" xfId="23846" xr:uid="{0D0F9734-B8A5-4BEA-A8CD-FB211F9D7D92}"/>
    <cellStyle name="Comma 6 2 2 2 7 3" xfId="13048" xr:uid="{8425D6F3-AFD1-4101-BB9C-BF3C3019280F}"/>
    <cellStyle name="Comma 6 2 2 2 7 3 2" xfId="25225" xr:uid="{7493911A-7B55-4DDF-A99E-CE561E18A5EF}"/>
    <cellStyle name="Comma 6 2 2 2 7 4" xfId="22396" xr:uid="{96C9C617-A407-4720-BE50-BD5D8B2D3753}"/>
    <cellStyle name="Comma 6 2 2 2 8" xfId="5156" xr:uid="{B2BD35EA-5C11-434D-A979-20C110F390D9}"/>
    <cellStyle name="Comma 6 2 2 2 8 2" xfId="10494" xr:uid="{E4A5D8E9-1DF2-41C4-A885-35878DDB8D5F}"/>
    <cellStyle name="Comma 6 2 2 2 8 2 2" xfId="20807" xr:uid="{8BCB869B-1FF1-4292-9EA2-05D31EBF0941}"/>
    <cellStyle name="Comma 6 2 2 2 8 2 2 2" xfId="27235" xr:uid="{AC4F86EC-039C-4CF0-92F0-30C9E84F4C14}"/>
    <cellStyle name="Comma 6 2 2 2 8 2 3" xfId="24480" xr:uid="{931B1BAA-4774-4756-B08A-F253337DAD14}"/>
    <cellStyle name="Comma 6 2 2 2 8 3" xfId="15654" xr:uid="{B115952B-E05C-4A3D-93D6-2CC0C8C501CB}"/>
    <cellStyle name="Comma 6 2 2 2 8 3 2" xfId="25859" xr:uid="{9EE832B4-EFAE-45D4-AD07-A9B02BC448B1}"/>
    <cellStyle name="Comma 6 2 2 2 8 4" xfId="23044" xr:uid="{842F395D-2F8B-4B3C-A044-7F27B1566635}"/>
    <cellStyle name="Comma 6 2 2 2 9" xfId="6085" xr:uid="{5190DAC4-FE60-40E9-8237-E42EE8165FFA}"/>
    <cellStyle name="Comma 6 2 2 2 9 2" xfId="16398" xr:uid="{FB0AB6AC-648A-4AB3-98E9-D2E4596BD717}"/>
    <cellStyle name="Comma 6 2 2 2 9 2 2" xfId="26057" xr:uid="{5569323D-827B-4485-85D2-8428D868BC1D}"/>
    <cellStyle name="Comma 6 2 2 2 9 3" xfId="23302" xr:uid="{B5A9C95B-96B6-4C63-B594-F75ADD56C015}"/>
    <cellStyle name="Comma 6 2 2 3" xfId="511" xr:uid="{CD5FD30C-2AC3-48E3-B16C-1D3B2808AB7C}"/>
    <cellStyle name="Comma 6 2 2 3 2" xfId="735" xr:uid="{ADB76130-2935-4EF6-BCFE-FECD3BFC25A0}"/>
    <cellStyle name="Comma 6 2 2 3 2 2" xfId="1744" xr:uid="{5EBBD2DB-EF47-4952-9568-498D698CA058}"/>
    <cellStyle name="Comma 6 2 2 3 2 2 2" xfId="3510" xr:uid="{D209839E-7226-487A-B915-C38C644C65DB}"/>
    <cellStyle name="Comma 6 2 2 3 2 2 2 2" xfId="8863" xr:uid="{A309C608-DDA0-435E-989B-816CC0B92960}"/>
    <cellStyle name="Comma 6 2 2 3 2 2 2 2 2" xfId="19176" xr:uid="{29B3819E-1FF3-4E59-BABD-AFBD5463F752}"/>
    <cellStyle name="Comma 6 2 2 3 2 2 2 2 2 2" xfId="26883" xr:uid="{C3F5B54E-B94D-4324-8E8D-7EFD7291D6A4}"/>
    <cellStyle name="Comma 6 2 2 3 2 2 2 2 3" xfId="24128" xr:uid="{A4CFF99A-1EA5-4F10-8A9F-1346E830AC84}"/>
    <cellStyle name="Comma 6 2 2 3 2 2 2 3" xfId="14023" xr:uid="{44AE288A-6EE0-41D2-9E27-2AA0E76C0FEE}"/>
    <cellStyle name="Comma 6 2 2 3 2 2 2 3 2" xfId="25507" xr:uid="{228690A2-72B2-4FF6-9DA9-CADA65C2C514}"/>
    <cellStyle name="Comma 6 2 2 3 2 2 2 4" xfId="22685" xr:uid="{E2E2BD72-0924-4DB0-A1FD-B23F69D861FA}"/>
    <cellStyle name="Comma 6 2 2 3 2 2 3" xfId="4495" xr:uid="{C30D3D4A-EA22-43D7-B8B2-D7FC1705A02D}"/>
    <cellStyle name="Comma 6 2 2 3 2 2 3 2" xfId="9839" xr:uid="{13CF16E2-332F-4A5D-839F-C2129BC87824}"/>
    <cellStyle name="Comma 6 2 2 3 2 2 3 2 2" xfId="20152" xr:uid="{B309686C-E1D3-4205-A459-8714AFDD70EC}"/>
    <cellStyle name="Comma 6 2 2 3 2 2 3 2 2 2" xfId="27145" xr:uid="{9A96B649-6331-41C3-80B5-7449B096E5D2}"/>
    <cellStyle name="Comma 6 2 2 3 2 2 3 2 3" xfId="24390" xr:uid="{3E31FFD9-35E9-40F0-B572-BFAD345ECFD8}"/>
    <cellStyle name="Comma 6 2 2 3 2 2 3 3" xfId="14999" xr:uid="{13BFE713-49DE-4D43-9428-FBAC65923D32}"/>
    <cellStyle name="Comma 6 2 2 3 2 2 3 3 2" xfId="25769" xr:uid="{E770AEC6-DBD1-4EEF-BE57-1FC781C058B8}"/>
    <cellStyle name="Comma 6 2 2 3 2 2 3 4" xfId="22952" xr:uid="{85C87B64-695A-48B1-A3CD-F4C4C42297B4}"/>
    <cellStyle name="Comma 6 2 2 3 2 2 4" xfId="7146" xr:uid="{87B998F7-6871-4DE2-9715-2A66BF25ACB5}"/>
    <cellStyle name="Comma 6 2 2 3 2 2 4 2" xfId="17459" xr:uid="{65B97B5E-20D6-4F13-ADF0-FBFF77650FA2}"/>
    <cellStyle name="Comma 6 2 2 3 2 2 4 2 2" xfId="26425" xr:uid="{2238FBB8-81D4-4A45-ADB3-EC16BBD7BEDC}"/>
    <cellStyle name="Comma 6 2 2 3 2 2 4 3" xfId="23670" xr:uid="{48B609A4-1000-4450-BC29-853F4804181B}"/>
    <cellStyle name="Comma 6 2 2 3 2 2 5" xfId="12306" xr:uid="{290EDA90-2B8F-427E-BF66-2609EA6283DD}"/>
    <cellStyle name="Comma 6 2 2 3 2 2 5 2" xfId="25049" xr:uid="{4E9D64D4-BF44-409F-9A1F-269D8B760270}"/>
    <cellStyle name="Comma 6 2 2 3 2 2 6" xfId="22219" xr:uid="{FE777CB9-014E-47AD-AB43-29010E895F5A}"/>
    <cellStyle name="Comma 6 2 2 3 2 3" xfId="2594" xr:uid="{2E0FAFAD-E8F4-472E-87C6-B48FD7C1FCAC}"/>
    <cellStyle name="Comma 6 2 2 3 2 3 2" xfId="7957" xr:uid="{050F66BD-C176-444F-9506-CFCB30C803DD}"/>
    <cellStyle name="Comma 6 2 2 3 2 3 2 2" xfId="18270" xr:uid="{7AC15263-6231-471D-ADB3-10AA50338510}"/>
    <cellStyle name="Comma 6 2 2 3 2 3 2 2 2" xfId="26644" xr:uid="{CFF07E94-B923-461C-86F9-7591AB8A390D}"/>
    <cellStyle name="Comma 6 2 2 3 2 3 2 3" xfId="23889" xr:uid="{5A39DC00-ADA8-4E01-B67C-BDF8DC4E924A}"/>
    <cellStyle name="Comma 6 2 2 3 2 3 3" xfId="13117" xr:uid="{2BF2AF11-1BB6-4173-8F7A-22B93A6FB655}"/>
    <cellStyle name="Comma 6 2 2 3 2 3 3 2" xfId="25268" xr:uid="{284B1A90-3D78-4FD4-A845-105F8679EA2D}"/>
    <cellStyle name="Comma 6 2 2 3 2 3 4" xfId="22439" xr:uid="{6AA4A7A8-ED04-4B65-A3DB-0A1486BFFF74}"/>
    <cellStyle name="Comma 6 2 2 3 2 4" xfId="5404" xr:uid="{BE89A881-F2AF-4F28-B555-3EB65623DBED}"/>
    <cellStyle name="Comma 6 2 2 3 2 4 2" xfId="10742" xr:uid="{CDEA8FD7-E94F-486F-9DE9-066375B6A216}"/>
    <cellStyle name="Comma 6 2 2 3 2 4 2 2" xfId="21055" xr:uid="{24EB52D6-F938-43A3-8663-934F8CC4C7A5}"/>
    <cellStyle name="Comma 6 2 2 3 2 4 2 2 2" xfId="27372" xr:uid="{AF0D9DB0-B9AF-4470-864E-41A16A031EBA}"/>
    <cellStyle name="Comma 6 2 2 3 2 4 2 3" xfId="24617" xr:uid="{6819E157-1767-46E9-A393-BE1925FB6010}"/>
    <cellStyle name="Comma 6 2 2 3 2 4 3" xfId="15902" xr:uid="{E76C40D0-5593-426D-93FD-0614C783EDA1}"/>
    <cellStyle name="Comma 6 2 2 3 2 4 3 2" xfId="25996" xr:uid="{52433240-58E7-48CE-A59F-267AC0FC1D83}"/>
    <cellStyle name="Comma 6 2 2 3 2 4 4" xfId="23181" xr:uid="{99CC0308-8B15-4BA9-8642-2A6D4CA96533}"/>
    <cellStyle name="Comma 6 2 2 3 2 5" xfId="6334" xr:uid="{E0062E43-25D0-47D7-BF9A-8D08214A56EC}"/>
    <cellStyle name="Comma 6 2 2 3 2 5 2" xfId="16647" xr:uid="{1DB21836-CEEA-44D0-BF20-153F2DFDFFEE}"/>
    <cellStyle name="Comma 6 2 2 3 2 5 2 2" xfId="26195" xr:uid="{414FDACB-26EB-409A-82E5-E27E3DB75836}"/>
    <cellStyle name="Comma 6 2 2 3 2 5 3" xfId="23440" xr:uid="{C2FAEEB3-65A4-4FAF-B749-DBF1E21A25FF}"/>
    <cellStyle name="Comma 6 2 2 3 2 6" xfId="11494" xr:uid="{2B66985E-077F-4494-9C7E-EF19294C2BC4}"/>
    <cellStyle name="Comma 6 2 2 3 2 6 2" xfId="24819" xr:uid="{219423AD-7B8A-4B16-AC68-0E9029EC93BA}"/>
    <cellStyle name="Comma 6 2 2 3 2 7" xfId="21845" xr:uid="{437037D5-0129-43FF-BAAB-BB294DDB3C27}"/>
    <cellStyle name="Comma 6 2 2 3 3" xfId="1743" xr:uid="{78CF2810-A72E-46DA-BE8E-DE45AF086206}"/>
    <cellStyle name="Comma 6 2 2 3 3 2" xfId="3509" xr:uid="{AC17C5B5-E390-481B-97C9-00686456EAA3}"/>
    <cellStyle name="Comma 6 2 2 3 3 2 2" xfId="8862" xr:uid="{3A9CF034-6FA2-4ECF-B68E-8E309CC714AD}"/>
    <cellStyle name="Comma 6 2 2 3 3 2 2 2" xfId="19175" xr:uid="{6C6B36BC-C451-4407-B6CD-A3D72BE04910}"/>
    <cellStyle name="Comma 6 2 2 3 3 2 2 2 2" xfId="26882" xr:uid="{C54673A5-8515-424D-A5CE-CA2DECD792C6}"/>
    <cellStyle name="Comma 6 2 2 3 3 2 2 3" xfId="24127" xr:uid="{64C7101F-31EE-4275-88DE-ADC2B1A33763}"/>
    <cellStyle name="Comma 6 2 2 3 3 2 3" xfId="14022" xr:uid="{8CAE0663-17E1-4DD2-888E-AD134711821F}"/>
    <cellStyle name="Comma 6 2 2 3 3 2 3 2" xfId="25506" xr:uid="{9282A13F-D7D5-4B80-BC7E-057A0015A62D}"/>
    <cellStyle name="Comma 6 2 2 3 3 2 4" xfId="22684" xr:uid="{7CD13341-D236-48FE-8FF0-D4568E7BE130}"/>
    <cellStyle name="Comma 6 2 2 3 3 3" xfId="4494" xr:uid="{CDA78A0E-ACE6-479F-BD93-8659DDAC3B57}"/>
    <cellStyle name="Comma 6 2 2 3 3 3 2" xfId="9838" xr:uid="{71FD2BEE-9568-47BB-8A20-3BB02009FA05}"/>
    <cellStyle name="Comma 6 2 2 3 3 3 2 2" xfId="20151" xr:uid="{4057F5CE-4E85-44EE-A052-18C6F3003935}"/>
    <cellStyle name="Comma 6 2 2 3 3 3 2 2 2" xfId="27144" xr:uid="{60F29C6D-8564-4B8F-9B54-68D5E2AB2DB6}"/>
    <cellStyle name="Comma 6 2 2 3 3 3 2 3" xfId="24389" xr:uid="{66F9568A-2AB6-4A83-9923-DDB95163F2B0}"/>
    <cellStyle name="Comma 6 2 2 3 3 3 3" xfId="14998" xr:uid="{90BF7129-ACB2-407D-9D25-04B8C70AC21D}"/>
    <cellStyle name="Comma 6 2 2 3 3 3 3 2" xfId="25768" xr:uid="{E67D642B-0776-44FB-AF1F-9C8F3B031646}"/>
    <cellStyle name="Comma 6 2 2 3 3 3 4" xfId="22951" xr:uid="{922FD125-80E5-4ACF-8C9A-262CB8AFBECA}"/>
    <cellStyle name="Comma 6 2 2 3 3 4" xfId="7145" xr:uid="{D193D737-CBD3-409C-97FE-63D298B03F30}"/>
    <cellStyle name="Comma 6 2 2 3 3 4 2" xfId="17458" xr:uid="{B4E0C841-68C8-41BB-A19D-31449A463FA8}"/>
    <cellStyle name="Comma 6 2 2 3 3 4 2 2" xfId="26424" xr:uid="{C164B9FA-BE5A-4E7B-A3AF-309C59EE6D65}"/>
    <cellStyle name="Comma 6 2 2 3 3 4 3" xfId="23669" xr:uid="{7F4BCA64-FC2A-44C3-9504-465C9FA43087}"/>
    <cellStyle name="Comma 6 2 2 3 3 5" xfId="12305" xr:uid="{E3EE1B63-5959-427A-A99E-7B8AB661BAFD}"/>
    <cellStyle name="Comma 6 2 2 3 3 5 2" xfId="25048" xr:uid="{929FA250-EC55-4778-8D2D-34FCF9CCA9A5}"/>
    <cellStyle name="Comma 6 2 2 3 3 6" xfId="22218" xr:uid="{C09A1041-6205-4368-B851-62DEB578E235}"/>
    <cellStyle name="Comma 6 2 2 3 4" xfId="2593" xr:uid="{B20BD217-F6FE-4080-9575-B441576DE314}"/>
    <cellStyle name="Comma 6 2 2 3 4 2" xfId="7956" xr:uid="{376C54D7-6937-452E-AFBB-027BA10E0C20}"/>
    <cellStyle name="Comma 6 2 2 3 4 2 2" xfId="18269" xr:uid="{1C6713F0-DC55-429D-A963-043F6D7B257E}"/>
    <cellStyle name="Comma 6 2 2 3 4 2 2 2" xfId="26643" xr:uid="{105FB021-108D-4C76-AE52-45B6E0818EF5}"/>
    <cellStyle name="Comma 6 2 2 3 4 2 3" xfId="23888" xr:uid="{302ED1A1-89DF-4C9F-9EF4-4AA3BFAA6EA6}"/>
    <cellStyle name="Comma 6 2 2 3 4 3" xfId="13116" xr:uid="{08B68951-8871-45D9-8CDB-9378FB17466F}"/>
    <cellStyle name="Comma 6 2 2 3 4 3 2" xfId="25267" xr:uid="{7B2B0BDB-8284-4758-ADCE-4224C0FD087A}"/>
    <cellStyle name="Comma 6 2 2 3 4 4" xfId="22438" xr:uid="{3D8D7137-8869-441B-8D14-ACDDBC6ACD39}"/>
    <cellStyle name="Comma 6 2 2 3 5" xfId="5225" xr:uid="{FD8FF9D9-BA56-4B01-ACF1-C1A696FDE15D}"/>
    <cellStyle name="Comma 6 2 2 3 5 2" xfId="10563" xr:uid="{6E614782-FE5D-4AD7-8CE8-4B3CECCF390D}"/>
    <cellStyle name="Comma 6 2 2 3 5 2 2" xfId="20876" xr:uid="{92623A3F-361E-405A-AC02-04EB34D77D14}"/>
    <cellStyle name="Comma 6 2 2 3 5 2 2 2" xfId="27253" xr:uid="{F85BBFEE-B234-4A90-9EE0-B82720983CA0}"/>
    <cellStyle name="Comma 6 2 2 3 5 2 3" xfId="24498" xr:uid="{70785CE8-EE9F-4BFF-8728-55A07DCB0DB8}"/>
    <cellStyle name="Comma 6 2 2 3 5 3" xfId="15723" xr:uid="{12F78E5E-0E25-4E83-80B3-146A903D2AD2}"/>
    <cellStyle name="Comma 6 2 2 3 5 3 2" xfId="25877" xr:uid="{8C71DF2B-B6D6-4B76-BC31-F5D9BA170F66}"/>
    <cellStyle name="Comma 6 2 2 3 5 4" xfId="23062" xr:uid="{313002D0-BDC4-4ADC-ABB2-A7023750D1BC}"/>
    <cellStyle name="Comma 6 2 2 3 6" xfId="6155" xr:uid="{8498A413-2FD2-4185-8097-87AD57A78D7E}"/>
    <cellStyle name="Comma 6 2 2 3 6 2" xfId="16468" xr:uid="{8479BDC3-5FED-4E02-BC1D-50343C0A33A3}"/>
    <cellStyle name="Comma 6 2 2 3 6 2 2" xfId="26076" xr:uid="{91DB5630-DA04-4C1B-B47A-035C4136C0DF}"/>
    <cellStyle name="Comma 6 2 2 3 6 3" xfId="23321" xr:uid="{020BC6CF-FEC4-49FD-A1FB-F5E7B98814B5}"/>
    <cellStyle name="Comma 6 2 2 3 7" xfId="11315" xr:uid="{7F055EB1-AD62-49DC-8AC6-39ED1DF19C54}"/>
    <cellStyle name="Comma 6 2 2 3 7 2" xfId="24700" xr:uid="{2026F7E5-79E2-4563-9C84-791C226C5771}"/>
    <cellStyle name="Comma 6 2 2 3 8" xfId="21688" xr:uid="{0EAE9043-71A7-4D93-AB72-CBE860EDB4BE}"/>
    <cellStyle name="Comma 6 2 2 4" xfId="736" xr:uid="{BFC97FF5-8736-4797-9E2D-BCBEA1D68EF1}"/>
    <cellStyle name="Comma 6 2 2 4 2" xfId="737" xr:uid="{930A8FB9-F958-403A-A249-73E8D6CCB674}"/>
    <cellStyle name="Comma 6 2 2 4 2 2" xfId="1746" xr:uid="{0E83E5DE-AB18-4B55-98C5-F4918CF7FCBF}"/>
    <cellStyle name="Comma 6 2 2 4 2 2 2" xfId="3512" xr:uid="{9E2B8769-D908-4808-AC53-2242FAD63835}"/>
    <cellStyle name="Comma 6 2 2 4 2 2 2 2" xfId="8865" xr:uid="{56F64059-C637-4426-B03D-73DE2B885850}"/>
    <cellStyle name="Comma 6 2 2 4 2 2 2 2 2" xfId="19178" xr:uid="{1E7D42DD-C294-4FC4-84AC-48759A19501E}"/>
    <cellStyle name="Comma 6 2 2 4 2 2 2 2 2 2" xfId="26885" xr:uid="{9FEF268C-5CB2-4550-A345-5453F389C6DF}"/>
    <cellStyle name="Comma 6 2 2 4 2 2 2 2 3" xfId="24130" xr:uid="{62FA9D38-B771-419E-8953-D6DFE2C1C3FA}"/>
    <cellStyle name="Comma 6 2 2 4 2 2 2 3" xfId="14025" xr:uid="{B653EA82-2BAA-470C-87AF-5961A3044A7A}"/>
    <cellStyle name="Comma 6 2 2 4 2 2 2 3 2" xfId="25509" xr:uid="{7B28BC4E-3CC4-4387-8991-2484FF9AF5BC}"/>
    <cellStyle name="Comma 6 2 2 4 2 2 2 4" xfId="22687" xr:uid="{8C870822-1F64-41E8-9BDE-D91B41BC9B80}"/>
    <cellStyle name="Comma 6 2 2 4 2 2 3" xfId="4497" xr:uid="{C020AEEE-1A9F-4150-B37B-2EBDFEE29D50}"/>
    <cellStyle name="Comma 6 2 2 4 2 2 3 2" xfId="9841" xr:uid="{297CEBB2-B63B-4358-965D-140A4FB373AC}"/>
    <cellStyle name="Comma 6 2 2 4 2 2 3 2 2" xfId="20154" xr:uid="{DAAA5E1C-EECA-488E-BDF1-7B0A06A7F2D1}"/>
    <cellStyle name="Comma 6 2 2 4 2 2 3 2 2 2" xfId="27147" xr:uid="{020F8F72-044B-4909-B4D7-04CC9416A5C7}"/>
    <cellStyle name="Comma 6 2 2 4 2 2 3 2 3" xfId="24392" xr:uid="{CD7D08F7-1871-47F5-BCD4-16453102DA09}"/>
    <cellStyle name="Comma 6 2 2 4 2 2 3 3" xfId="15001" xr:uid="{6A8BBAB5-61BE-4CF4-B36F-38CA3E7C2459}"/>
    <cellStyle name="Comma 6 2 2 4 2 2 3 3 2" xfId="25771" xr:uid="{E880A13B-3829-4929-B37A-485C72628702}"/>
    <cellStyle name="Comma 6 2 2 4 2 2 3 4" xfId="22954" xr:uid="{5901D4F1-9A71-4085-947A-3C1B2587D9BF}"/>
    <cellStyle name="Comma 6 2 2 4 2 2 4" xfId="7148" xr:uid="{8D55579B-73B1-46AF-8225-B1B1A5AFB153}"/>
    <cellStyle name="Comma 6 2 2 4 2 2 4 2" xfId="17461" xr:uid="{F91DA867-133F-4CE3-92E1-9A665217CA4D}"/>
    <cellStyle name="Comma 6 2 2 4 2 2 4 2 2" xfId="26427" xr:uid="{2616FCC8-CBB7-4375-A69C-2E39934359B0}"/>
    <cellStyle name="Comma 6 2 2 4 2 2 4 3" xfId="23672" xr:uid="{8EE588DB-8456-4DE9-836C-E37F5E04ACC9}"/>
    <cellStyle name="Comma 6 2 2 4 2 2 5" xfId="12308" xr:uid="{215A4BB5-8AD0-4C3E-9231-F48DC09123B6}"/>
    <cellStyle name="Comma 6 2 2 4 2 2 5 2" xfId="25051" xr:uid="{74BA2ED2-900B-4929-9DF6-D8D0B5102640}"/>
    <cellStyle name="Comma 6 2 2 4 2 2 6" xfId="22221" xr:uid="{E92AD526-22DE-4EB4-8F7B-612328E041A6}"/>
    <cellStyle name="Comma 6 2 2 4 2 3" xfId="2596" xr:uid="{9A64D636-E74D-4759-A632-4F04224C4403}"/>
    <cellStyle name="Comma 6 2 2 4 2 3 2" xfId="7959" xr:uid="{01DDD385-02DB-4CC2-9E86-36BAFD35A4CC}"/>
    <cellStyle name="Comma 6 2 2 4 2 3 2 2" xfId="18272" xr:uid="{AFB16874-24D7-4109-8BC0-348441015224}"/>
    <cellStyle name="Comma 6 2 2 4 2 3 2 2 2" xfId="26646" xr:uid="{A9673B79-2A59-4608-867E-22594A863BC6}"/>
    <cellStyle name="Comma 6 2 2 4 2 3 2 3" xfId="23891" xr:uid="{1AA8508A-3F6D-4BFC-A6DD-9C04AA4FC4B2}"/>
    <cellStyle name="Comma 6 2 2 4 2 3 3" xfId="13119" xr:uid="{2CFE230A-DA8B-4BCF-A985-656B2FF64A35}"/>
    <cellStyle name="Comma 6 2 2 4 2 3 3 2" xfId="25270" xr:uid="{71F89CF1-BD0A-4126-83C8-D96BCD09774B}"/>
    <cellStyle name="Comma 6 2 2 4 2 3 4" xfId="22441" xr:uid="{CC8B844C-7BDD-4AF2-B3F9-F48CCA3A6906}"/>
    <cellStyle name="Comma 6 2 2 4 2 4" xfId="5406" xr:uid="{26D0A777-B9A0-4DC8-8897-8DF63D6E2C42}"/>
    <cellStyle name="Comma 6 2 2 4 2 4 2" xfId="10744" xr:uid="{D4198AA0-8DE1-4658-B410-8663028B5DE5}"/>
    <cellStyle name="Comma 6 2 2 4 2 4 2 2" xfId="21057" xr:uid="{0F4E1B24-B557-469A-9888-16A932329E0A}"/>
    <cellStyle name="Comma 6 2 2 4 2 4 2 2 2" xfId="27374" xr:uid="{CFAA6B46-BF13-4577-81DE-6DF31418C6EC}"/>
    <cellStyle name="Comma 6 2 2 4 2 4 2 3" xfId="24619" xr:uid="{9B95CD8B-1488-4556-B1B4-3F168C309A39}"/>
    <cellStyle name="Comma 6 2 2 4 2 4 3" xfId="15904" xr:uid="{5DAF9E6B-7157-40EC-808A-040FADC74BE1}"/>
    <cellStyle name="Comma 6 2 2 4 2 4 3 2" xfId="25998" xr:uid="{B01972FD-092F-4F4D-9CF4-6DC196E3C3B1}"/>
    <cellStyle name="Comma 6 2 2 4 2 4 4" xfId="23183" xr:uid="{8C132221-F2AD-494E-9D16-3547E17A7D3E}"/>
    <cellStyle name="Comma 6 2 2 4 2 5" xfId="6336" xr:uid="{56586CF6-3148-4D2A-8912-DAF20D2A0590}"/>
    <cellStyle name="Comma 6 2 2 4 2 5 2" xfId="16649" xr:uid="{7B0825C1-4894-47D0-8F65-A5A38248489A}"/>
    <cellStyle name="Comma 6 2 2 4 2 5 2 2" xfId="26197" xr:uid="{EEE8DE17-BAA1-4234-9F8C-9F478D43D81F}"/>
    <cellStyle name="Comma 6 2 2 4 2 5 3" xfId="23442" xr:uid="{A08CB62C-AEEB-48DE-A379-78083B6806DD}"/>
    <cellStyle name="Comma 6 2 2 4 2 6" xfId="11496" xr:uid="{FCD91AC1-B88B-4DCE-A365-8EB78F8AE684}"/>
    <cellStyle name="Comma 6 2 2 4 2 6 2" xfId="24821" xr:uid="{C2BC11CB-AB10-4BB8-B7E4-9CFB6379C103}"/>
    <cellStyle name="Comma 6 2 2 4 2 7" xfId="21847" xr:uid="{832A6813-2B2C-469B-8560-DCBDB393B8F2}"/>
    <cellStyle name="Comma 6 2 2 4 3" xfId="1745" xr:uid="{E8613F57-82B4-40FD-A5BF-682792D2F8B0}"/>
    <cellStyle name="Comma 6 2 2 4 3 2" xfId="3511" xr:uid="{DE4828C9-662C-4F33-A9E3-01911691FE08}"/>
    <cellStyle name="Comma 6 2 2 4 3 2 2" xfId="8864" xr:uid="{857527EF-BDBB-446C-95AB-01FF59BB6BCA}"/>
    <cellStyle name="Comma 6 2 2 4 3 2 2 2" xfId="19177" xr:uid="{D75CBCC1-ED60-4C61-BA3C-E2CF189575A6}"/>
    <cellStyle name="Comma 6 2 2 4 3 2 2 2 2" xfId="26884" xr:uid="{35C3A0F7-2210-4AB6-8BB5-C874C717989F}"/>
    <cellStyle name="Comma 6 2 2 4 3 2 2 3" xfId="24129" xr:uid="{4AAC085B-EBF4-49A4-8C0D-FC0F41A4E620}"/>
    <cellStyle name="Comma 6 2 2 4 3 2 3" xfId="14024" xr:uid="{1367D6F8-C6EE-4E83-A2EC-DC206823C6EC}"/>
    <cellStyle name="Comma 6 2 2 4 3 2 3 2" xfId="25508" xr:uid="{A5939E3F-ACE4-4B73-B8E0-B94C0D26344A}"/>
    <cellStyle name="Comma 6 2 2 4 3 2 4" xfId="22686" xr:uid="{3726059E-ABD4-4168-BC07-3036CE4A0EB4}"/>
    <cellStyle name="Comma 6 2 2 4 3 3" xfId="4496" xr:uid="{4EF0AB8B-792D-49B6-9F70-16F377AC8000}"/>
    <cellStyle name="Comma 6 2 2 4 3 3 2" xfId="9840" xr:uid="{D1A137F7-EAA5-44DA-B5B5-AB1B5672C857}"/>
    <cellStyle name="Comma 6 2 2 4 3 3 2 2" xfId="20153" xr:uid="{642E72F5-32D4-4868-96CC-F7E5EC08314E}"/>
    <cellStyle name="Comma 6 2 2 4 3 3 2 2 2" xfId="27146" xr:uid="{A679FEAD-45B5-4B71-89AC-9336DDCA10E0}"/>
    <cellStyle name="Comma 6 2 2 4 3 3 2 3" xfId="24391" xr:uid="{31080C7D-A2F9-4CA5-A65A-A1765052008F}"/>
    <cellStyle name="Comma 6 2 2 4 3 3 3" xfId="15000" xr:uid="{CB88F1F7-9A8B-4C08-87AE-0C74EDE27FE4}"/>
    <cellStyle name="Comma 6 2 2 4 3 3 3 2" xfId="25770" xr:uid="{93A40FF3-7E4C-404A-B8BC-2C7AFDA07594}"/>
    <cellStyle name="Comma 6 2 2 4 3 3 4" xfId="22953" xr:uid="{28C31857-2B76-4A41-8158-8940B083C10E}"/>
    <cellStyle name="Comma 6 2 2 4 3 4" xfId="7147" xr:uid="{216E3F89-85D2-4DF4-9EDE-042F28940734}"/>
    <cellStyle name="Comma 6 2 2 4 3 4 2" xfId="17460" xr:uid="{2209B0B9-92BF-4ADA-A97C-2EAF67CFDF4B}"/>
    <cellStyle name="Comma 6 2 2 4 3 4 2 2" xfId="26426" xr:uid="{CEE1AD39-473C-44C9-8E78-BD7D506943B3}"/>
    <cellStyle name="Comma 6 2 2 4 3 4 3" xfId="23671" xr:uid="{699518D4-FC3B-4F6C-9EBD-D66B9FF70F92}"/>
    <cellStyle name="Comma 6 2 2 4 3 5" xfId="12307" xr:uid="{EFB0B15C-5CE3-46D9-8318-80CE6F4F0CF2}"/>
    <cellStyle name="Comma 6 2 2 4 3 5 2" xfId="25050" xr:uid="{0D2DCF4C-2785-477E-9CB0-84DC3E2395CE}"/>
    <cellStyle name="Comma 6 2 2 4 3 6" xfId="22220" xr:uid="{09D3CFF5-4452-4C8A-BE19-3D68DD75FC77}"/>
    <cellStyle name="Comma 6 2 2 4 4" xfId="2595" xr:uid="{F060A34B-8F96-48F7-B0D2-A67315CB5B04}"/>
    <cellStyle name="Comma 6 2 2 4 4 2" xfId="7958" xr:uid="{B182D113-288B-489B-87B1-ACBA932A9F8D}"/>
    <cellStyle name="Comma 6 2 2 4 4 2 2" xfId="18271" xr:uid="{9F3E1861-739C-4643-9D2B-EBE9E3C3CD54}"/>
    <cellStyle name="Comma 6 2 2 4 4 2 2 2" xfId="26645" xr:uid="{F1D93653-5BD8-42CC-AA6C-CD0EAEEA92FA}"/>
    <cellStyle name="Comma 6 2 2 4 4 2 3" xfId="23890" xr:uid="{765846CF-2A88-4E7C-9FB6-C09F826482A5}"/>
    <cellStyle name="Comma 6 2 2 4 4 3" xfId="13118" xr:uid="{6FC9250E-D038-41AD-A47F-7F80B44172AF}"/>
    <cellStyle name="Comma 6 2 2 4 4 3 2" xfId="25269" xr:uid="{817D1669-56A2-44E6-B8F4-FC0F062B5F39}"/>
    <cellStyle name="Comma 6 2 2 4 4 4" xfId="22440" xr:uid="{7D688BD5-56A7-49A0-8B57-F22BF74E2C02}"/>
    <cellStyle name="Comma 6 2 2 4 5" xfId="5405" xr:uid="{23898BD0-5573-4FD8-BA09-754CC387EC7A}"/>
    <cellStyle name="Comma 6 2 2 4 5 2" xfId="10743" xr:uid="{5F665EDD-7380-4A04-86E1-C5A4CDD19D32}"/>
    <cellStyle name="Comma 6 2 2 4 5 2 2" xfId="21056" xr:uid="{9CB4373D-FD33-4680-80F4-2AE1C47DA2E6}"/>
    <cellStyle name="Comma 6 2 2 4 5 2 2 2" xfId="27373" xr:uid="{446B285F-0802-4166-84BE-D8B3B97C7452}"/>
    <cellStyle name="Comma 6 2 2 4 5 2 3" xfId="24618" xr:uid="{9932E07E-9CBD-4329-B42B-0EBAB13D2D12}"/>
    <cellStyle name="Comma 6 2 2 4 5 3" xfId="15903" xr:uid="{D5DD057B-09F5-4761-9CD9-A1F91072A872}"/>
    <cellStyle name="Comma 6 2 2 4 5 3 2" xfId="25997" xr:uid="{5EB85BCD-DC24-4700-8002-BEB3F5EE3989}"/>
    <cellStyle name="Comma 6 2 2 4 5 4" xfId="23182" xr:uid="{A5768008-49C7-4C9B-8D83-09CAA8F943E4}"/>
    <cellStyle name="Comma 6 2 2 4 6" xfId="6335" xr:uid="{04D7DCD1-4CDD-4F89-9928-732D7BBA0A95}"/>
    <cellStyle name="Comma 6 2 2 4 6 2" xfId="16648" xr:uid="{CC929181-F315-4DE8-AD32-FCD4213CC58B}"/>
    <cellStyle name="Comma 6 2 2 4 6 2 2" xfId="26196" xr:uid="{4F5E76C2-BBBC-4D25-880B-74EFC6649763}"/>
    <cellStyle name="Comma 6 2 2 4 6 3" xfId="23441" xr:uid="{F1E5F86E-238E-41A5-B284-8E1DBD758F91}"/>
    <cellStyle name="Comma 6 2 2 4 7" xfId="11495" xr:uid="{7E7E93D9-097A-41B6-BB1A-CEAEF4251654}"/>
    <cellStyle name="Comma 6 2 2 4 7 2" xfId="24820" xr:uid="{C2800D9A-757F-43F6-8883-31C1BB8DA008}"/>
    <cellStyle name="Comma 6 2 2 4 8" xfId="21846" xr:uid="{26CFFAAB-0BAD-462F-883D-545761B94BBD}"/>
    <cellStyle name="Comma 6 2 2 5" xfId="738" xr:uid="{5E62F472-B2E3-4700-871A-AC7BE740CFE8}"/>
    <cellStyle name="Comma 6 2 2 5 2" xfId="1747" xr:uid="{F4D7E72D-4194-45B1-AABB-C12D47A09077}"/>
    <cellStyle name="Comma 6 2 2 5 2 2" xfId="3513" xr:uid="{C38D618D-3829-4684-8768-F6445E3A6D98}"/>
    <cellStyle name="Comma 6 2 2 5 2 2 2" xfId="8866" xr:uid="{F8C1B8B0-4662-4F5B-8CA6-211438CB4F27}"/>
    <cellStyle name="Comma 6 2 2 5 2 2 2 2" xfId="19179" xr:uid="{D2C4747E-0BA3-43D5-9198-D1929B39C2D0}"/>
    <cellStyle name="Comma 6 2 2 5 2 2 2 2 2" xfId="26886" xr:uid="{61333E46-D911-4673-8985-B03DDC95BFBA}"/>
    <cellStyle name="Comma 6 2 2 5 2 2 2 3" xfId="24131" xr:uid="{B9E0BB92-EA47-4A0F-A56E-4C3FD96814CB}"/>
    <cellStyle name="Comma 6 2 2 5 2 2 3" xfId="14026" xr:uid="{A50BB05C-1871-4569-B548-809E92CA856A}"/>
    <cellStyle name="Comma 6 2 2 5 2 2 3 2" xfId="25510" xr:uid="{3DA5E0C5-CC30-46D1-A67B-9819385BFF9E}"/>
    <cellStyle name="Comma 6 2 2 5 2 2 4" xfId="22688" xr:uid="{A1B89AFA-351E-4B68-86FC-B311A8DCF1AC}"/>
    <cellStyle name="Comma 6 2 2 5 2 3" xfId="4498" xr:uid="{10960F0F-98C9-4C38-BC35-308A4DAB52DA}"/>
    <cellStyle name="Comma 6 2 2 5 2 3 2" xfId="9842" xr:uid="{B5DBEF9B-90D1-4FBE-8BD1-2620DC0AC45B}"/>
    <cellStyle name="Comma 6 2 2 5 2 3 2 2" xfId="20155" xr:uid="{D4ED7951-F339-42F7-B73F-C2923EEA8B24}"/>
    <cellStyle name="Comma 6 2 2 5 2 3 2 2 2" xfId="27148" xr:uid="{CC7A094A-97F1-4775-B046-0FDB15963A4B}"/>
    <cellStyle name="Comma 6 2 2 5 2 3 2 3" xfId="24393" xr:uid="{9272896C-B7D6-45A5-A68D-F1BD4C021047}"/>
    <cellStyle name="Comma 6 2 2 5 2 3 3" xfId="15002" xr:uid="{7BC809F5-A859-4420-B7C9-7A3801CB50F9}"/>
    <cellStyle name="Comma 6 2 2 5 2 3 3 2" xfId="25772" xr:uid="{0BAA543A-19C3-4E32-AD2E-B495145599A4}"/>
    <cellStyle name="Comma 6 2 2 5 2 3 4" xfId="22955" xr:uid="{93F84152-2E85-43B8-8ADD-5042EF8E3C3F}"/>
    <cellStyle name="Comma 6 2 2 5 2 4" xfId="7149" xr:uid="{90305C95-397F-49B9-B7BD-A002D9F19D7C}"/>
    <cellStyle name="Comma 6 2 2 5 2 4 2" xfId="17462" xr:uid="{0E7DD5F9-31DC-487B-98D7-58690C9557EA}"/>
    <cellStyle name="Comma 6 2 2 5 2 4 2 2" xfId="26428" xr:uid="{0A9C3B3F-14A2-4F31-8744-551B754A95CD}"/>
    <cellStyle name="Comma 6 2 2 5 2 4 3" xfId="23673" xr:uid="{AFA2D34E-2555-4F5C-8F4C-477685AF1A01}"/>
    <cellStyle name="Comma 6 2 2 5 2 5" xfId="12309" xr:uid="{8FC6E70C-1795-4456-B25E-D83DE32BD794}"/>
    <cellStyle name="Comma 6 2 2 5 2 5 2" xfId="25052" xr:uid="{903B7917-F9E4-40B2-87C5-7AF214D87C68}"/>
    <cellStyle name="Comma 6 2 2 5 2 6" xfId="22222" xr:uid="{66F3069D-3FF4-46DF-8C1F-B410E7CF550B}"/>
    <cellStyle name="Comma 6 2 2 5 3" xfId="2597" xr:uid="{541FF871-8E65-4941-9EC8-5289E9C1D90E}"/>
    <cellStyle name="Comma 6 2 2 5 3 2" xfId="7960" xr:uid="{685B81FB-1213-4C0C-9A94-0CF90E1FF825}"/>
    <cellStyle name="Comma 6 2 2 5 3 2 2" xfId="18273" xr:uid="{EC38309B-93A4-4508-B60F-B5BCDB6C3FBC}"/>
    <cellStyle name="Comma 6 2 2 5 3 2 2 2" xfId="26647" xr:uid="{23C47DAB-77E0-4A20-B0E3-893D2B07299B}"/>
    <cellStyle name="Comma 6 2 2 5 3 2 3" xfId="23892" xr:uid="{8C779D0C-E46D-4250-8AE7-954FE4306366}"/>
    <cellStyle name="Comma 6 2 2 5 3 3" xfId="13120" xr:uid="{28747E11-D077-4F01-9089-CB9A073B821A}"/>
    <cellStyle name="Comma 6 2 2 5 3 3 2" xfId="25271" xr:uid="{CA7A5572-3FCB-421B-A39E-1E6BB65EA3E4}"/>
    <cellStyle name="Comma 6 2 2 5 3 4" xfId="22442" xr:uid="{F5840CA3-C482-4761-A70A-E5FF61817644}"/>
    <cellStyle name="Comma 6 2 2 5 4" xfId="5407" xr:uid="{EE6AC62B-F4FB-4FD2-875D-2F95B6A6F9BA}"/>
    <cellStyle name="Comma 6 2 2 5 4 2" xfId="10745" xr:uid="{64DDD5B2-70B4-498E-85A8-21506A4C8D75}"/>
    <cellStyle name="Comma 6 2 2 5 4 2 2" xfId="21058" xr:uid="{0528BF4E-9FDD-40FB-9665-D9FB2FF4AA55}"/>
    <cellStyle name="Comma 6 2 2 5 4 2 2 2" xfId="27375" xr:uid="{722EED03-D281-4EF6-A388-C00C6C7F3C2F}"/>
    <cellStyle name="Comma 6 2 2 5 4 2 3" xfId="24620" xr:uid="{A63F4492-CCEE-42D9-8009-11D07F0F6C10}"/>
    <cellStyle name="Comma 6 2 2 5 4 3" xfId="15905" xr:uid="{BD2195E9-D45E-4B5B-8906-9DF99FD88F3A}"/>
    <cellStyle name="Comma 6 2 2 5 4 3 2" xfId="25999" xr:uid="{6FB078BA-E783-4112-BA42-610341554786}"/>
    <cellStyle name="Comma 6 2 2 5 4 4" xfId="23184" xr:uid="{02A63CA3-1985-453B-862C-97E4278F1E3C}"/>
    <cellStyle name="Comma 6 2 2 5 5" xfId="6337" xr:uid="{EBB806CD-A9CF-4918-B82C-019FC66328DC}"/>
    <cellStyle name="Comma 6 2 2 5 5 2" xfId="16650" xr:uid="{3740FD63-A931-4696-8A8D-C52C559716EA}"/>
    <cellStyle name="Comma 6 2 2 5 5 2 2" xfId="26198" xr:uid="{B569C7D9-A4BC-4F1D-9A17-265650DB5F11}"/>
    <cellStyle name="Comma 6 2 2 5 5 3" xfId="23443" xr:uid="{CDC56CE8-B1C0-4C6C-95FA-D690852FDE2F}"/>
    <cellStyle name="Comma 6 2 2 5 6" xfId="11497" xr:uid="{B7BA9C40-B16C-4DA8-A0EC-9CE9CE2CC61B}"/>
    <cellStyle name="Comma 6 2 2 5 6 2" xfId="24822" xr:uid="{BB712FAB-6D63-4C20-923C-C83739DCEF98}"/>
    <cellStyle name="Comma 6 2 2 5 7" xfId="21848" xr:uid="{1A09326A-5A7B-4CCE-A886-A0B975C0565A}"/>
    <cellStyle name="Comma 6 2 2 6" xfId="1354" xr:uid="{919A1E32-456C-4CD9-8C60-6A9CF7D6EBC2}"/>
    <cellStyle name="Comma 6 2 2 6 2" xfId="2335" xr:uid="{F157038C-9217-4509-B7F6-450F5FAB4D9D}"/>
    <cellStyle name="Comma 6 2 2 6 2 2" xfId="4078" xr:uid="{B2B4AED6-F8D3-4D51-99E8-9A7F2276C123}"/>
    <cellStyle name="Comma 6 2 2 6 2 2 2" xfId="9431" xr:uid="{24B5C37F-14C8-4EF6-B2EA-6EE2D25C445A}"/>
    <cellStyle name="Comma 6 2 2 6 2 2 2 2" xfId="19744" xr:uid="{EBB2D39B-3687-4446-81BA-02031EE767C9}"/>
    <cellStyle name="Comma 6 2 2 6 2 2 2 2 2" xfId="26948" xr:uid="{FBE33B4C-B5B9-41C9-8AAA-736E00853C55}"/>
    <cellStyle name="Comma 6 2 2 6 2 2 2 3" xfId="24193" xr:uid="{F3BB1380-02E0-47D6-BA34-12ECA49A8A00}"/>
    <cellStyle name="Comma 6 2 2 6 2 2 3" xfId="14591" xr:uid="{A579015E-677F-4944-B48E-AA26C1712C35}"/>
    <cellStyle name="Comma 6 2 2 6 2 2 3 2" xfId="25572" xr:uid="{84B6B6D5-2E09-4923-B83F-2949DA8DAA29}"/>
    <cellStyle name="Comma 6 2 2 6 2 2 4" xfId="22750" xr:uid="{E8547771-231D-4869-B729-3A3F8071FEDA}"/>
    <cellStyle name="Comma 6 2 2 6 2 3" xfId="5063" xr:uid="{BBE9689B-6C0A-4A8C-8FE9-4E9C151BF058}"/>
    <cellStyle name="Comma 6 2 2 6 2 3 2" xfId="10407" xr:uid="{213D5386-F361-4C95-9EE7-B1461D74E4F8}"/>
    <cellStyle name="Comma 6 2 2 6 2 3 2 2" xfId="20720" xr:uid="{F44B4A2A-8D9C-4D8C-8403-14AD42270CE9}"/>
    <cellStyle name="Comma 6 2 2 6 2 3 2 2 2" xfId="27210" xr:uid="{625F2BEA-0262-4638-BD55-62774FF1C4C9}"/>
    <cellStyle name="Comma 6 2 2 6 2 3 2 3" xfId="24455" xr:uid="{85D7FEB8-CC3C-4625-BA8F-8AED63425D72}"/>
    <cellStyle name="Comma 6 2 2 6 2 3 3" xfId="15567" xr:uid="{B3CCB8A7-88CF-4C10-8CB9-509C9422BFEC}"/>
    <cellStyle name="Comma 6 2 2 6 2 3 3 2" xfId="25834" xr:uid="{4992BBC0-7AAD-47C4-8BCA-D246B2F67BE5}"/>
    <cellStyle name="Comma 6 2 2 6 2 3 4" xfId="23017" xr:uid="{229714AD-1938-4722-8227-E8A4DF1B811E}"/>
    <cellStyle name="Comma 6 2 2 6 2 4" xfId="7714" xr:uid="{0A19F8C4-0E37-48DA-8093-16BF29BC26B7}"/>
    <cellStyle name="Comma 6 2 2 6 2 4 2" xfId="18027" xr:uid="{94D957D7-FC8B-407D-954C-EABFD7D6912F}"/>
    <cellStyle name="Comma 6 2 2 6 2 4 2 2" xfId="26490" xr:uid="{065A89A2-1288-4580-ACDB-47C10EA2BFD8}"/>
    <cellStyle name="Comma 6 2 2 6 2 4 3" xfId="23735" xr:uid="{FCD04370-3EDC-4A55-86A6-39A24815B4EA}"/>
    <cellStyle name="Comma 6 2 2 6 2 5" xfId="12874" xr:uid="{6BBBF46D-470B-40DC-9586-D3EB1E7ADF56}"/>
    <cellStyle name="Comma 6 2 2 6 2 5 2" xfId="25114" xr:uid="{E6E8CDBF-C607-4D46-AEE2-1EDAF9BD0770}"/>
    <cellStyle name="Comma 6 2 2 6 2 6" xfId="22285" xr:uid="{71F29ACB-C993-47B4-8EEA-A401F508D656}"/>
    <cellStyle name="Comma 6 2 2 6 3" xfId="3145" xr:uid="{B12EABAF-8340-4734-B4D3-8CF02BFF6126}"/>
    <cellStyle name="Comma 6 2 2 6 3 2" xfId="8498" xr:uid="{A5715663-D069-48B5-8522-6DECA43C3F4C}"/>
    <cellStyle name="Comma 6 2 2 6 3 2 2" xfId="18811" xr:uid="{9DD41BC9-8C98-462C-A3EE-6C41C8B23256}"/>
    <cellStyle name="Comma 6 2 2 6 3 2 2 2" xfId="26701" xr:uid="{1740FDC0-C077-4866-ADFE-13B2B3F5D89E}"/>
    <cellStyle name="Comma 6 2 2 6 3 2 3" xfId="23946" xr:uid="{7197426B-5D18-45D8-89A4-43FF69F487BE}"/>
    <cellStyle name="Comma 6 2 2 6 3 3" xfId="13658" xr:uid="{E1281DA1-B311-4864-98CA-BA619537470E}"/>
    <cellStyle name="Comma 6 2 2 6 3 3 2" xfId="25325" xr:uid="{9AA510EC-0E57-4D7F-94E9-8CE85949B0CB}"/>
    <cellStyle name="Comma 6 2 2 6 3 4" xfId="22503" xr:uid="{2C45FCE0-FDEE-4086-BCF7-B20CC5F16F34}"/>
    <cellStyle name="Comma 6 2 2 6 4" xfId="4130" xr:uid="{B833F3E4-606B-4355-B609-2262043B7777}"/>
    <cellStyle name="Comma 6 2 2 6 4 2" xfId="9474" xr:uid="{A27861C9-2135-4BC6-855C-97D04E8FD94B}"/>
    <cellStyle name="Comma 6 2 2 6 4 2 2" xfId="19787" xr:uid="{A9D2F2A4-2CAF-42DE-A1A1-27BC2FF66923}"/>
    <cellStyle name="Comma 6 2 2 6 4 2 2 2" xfId="26963" xr:uid="{9A52B570-1B6B-4CC2-8C53-64233F52ACB0}"/>
    <cellStyle name="Comma 6 2 2 6 4 2 3" xfId="24208" xr:uid="{7E292749-2189-4095-A82F-0564454C2A8C}"/>
    <cellStyle name="Comma 6 2 2 6 4 3" xfId="14634" xr:uid="{EC5E6AC4-2004-42E3-A9CA-007A5AD26BB0}"/>
    <cellStyle name="Comma 6 2 2 6 4 3 2" xfId="25587" xr:uid="{587C0134-9A29-4FAB-880A-E8A233343187}"/>
    <cellStyle name="Comma 6 2 2 6 4 4" xfId="22770" xr:uid="{8F45832F-0536-4411-B38A-6AC7DCDA8199}"/>
    <cellStyle name="Comma 6 2 2 6 5" xfId="6781" xr:uid="{21B44EE5-8A07-4EB5-A87D-8750693E09C2}"/>
    <cellStyle name="Comma 6 2 2 6 5 2" xfId="17094" xr:uid="{B6633F04-13C6-4550-80AA-85012E91400D}"/>
    <cellStyle name="Comma 6 2 2 6 5 2 2" xfId="26243" xr:uid="{6E8558A6-DED5-499F-8EDD-4341E8A4A2A8}"/>
    <cellStyle name="Comma 6 2 2 6 5 3" xfId="23488" xr:uid="{BCA1B699-318A-441B-9FA5-6E3A8882CA1A}"/>
    <cellStyle name="Comma 6 2 2 6 6" xfId="11941" xr:uid="{B549E9BF-915D-44E0-8C5C-773DCB5C68EE}"/>
    <cellStyle name="Comma 6 2 2 6 6 2" xfId="24867" xr:uid="{DAFA77FE-5458-469E-98E8-98993A203AE6}"/>
    <cellStyle name="Comma 6 2 2 6 7" xfId="22017" xr:uid="{75278C18-EC2F-4DFF-AF40-B1F99DB0BFD5}"/>
    <cellStyle name="Comma 6 2 2 7" xfId="1541" xr:uid="{467DDED8-1886-4FB8-9F43-E5AFF2FFDC47}"/>
    <cellStyle name="Comma 6 2 2 7 2" xfId="3307" xr:uid="{8333126B-9483-42A3-918C-E2F3E241705D}"/>
    <cellStyle name="Comma 6 2 2 7 2 2" xfId="8660" xr:uid="{F123F178-F649-4380-A142-893EB7782BA7}"/>
    <cellStyle name="Comma 6 2 2 7 2 2 2" xfId="18973" xr:uid="{02614840-6505-485A-808A-663B8EC6544F}"/>
    <cellStyle name="Comma 6 2 2 7 2 2 2 2" xfId="26743" xr:uid="{3F6E1083-3B77-4412-A6F5-366D05A528C4}"/>
    <cellStyle name="Comma 6 2 2 7 2 2 3" xfId="23988" xr:uid="{00966ED1-3B49-4483-B9CC-8D7A2CE15362}"/>
    <cellStyle name="Comma 6 2 2 7 2 3" xfId="13820" xr:uid="{F16CDB4C-FD63-4FA8-9739-375494D1CD32}"/>
    <cellStyle name="Comma 6 2 2 7 2 3 2" xfId="25367" xr:uid="{3E029876-4C56-42BD-B91C-926CC376F30E}"/>
    <cellStyle name="Comma 6 2 2 7 2 4" xfId="22545" xr:uid="{509EFBAA-C157-4E0B-A918-2A47D0E3505D}"/>
    <cellStyle name="Comma 6 2 2 7 3" xfId="4292" xr:uid="{6E53A30C-6219-4B06-A815-53ACB7268B29}"/>
    <cellStyle name="Comma 6 2 2 7 3 2" xfId="9636" xr:uid="{EBE872D4-9852-4611-83A2-AB7B161D90E0}"/>
    <cellStyle name="Comma 6 2 2 7 3 2 2" xfId="19949" xr:uid="{3BA292C2-B2C5-433D-81DD-A763FE2743CE}"/>
    <cellStyle name="Comma 6 2 2 7 3 2 2 2" xfId="27005" xr:uid="{B8334A15-F587-4152-B96E-68C8FC86A10E}"/>
    <cellStyle name="Comma 6 2 2 7 3 2 3" xfId="24250" xr:uid="{1283CF2D-FD16-4A8E-B6A9-21C33899890E}"/>
    <cellStyle name="Comma 6 2 2 7 3 3" xfId="14796" xr:uid="{F2399195-2A3D-46B0-8534-AA9CDEB44902}"/>
    <cellStyle name="Comma 6 2 2 7 3 3 2" xfId="25629" xr:uid="{4BB98F5C-BA5E-48DE-86A7-603216E616B0}"/>
    <cellStyle name="Comma 6 2 2 7 3 4" xfId="22812" xr:uid="{313A6359-6E09-4F0E-86A5-A72E863A590F}"/>
    <cellStyle name="Comma 6 2 2 7 4" xfId="6943" xr:uid="{43CDD9CF-02FE-4A17-8E95-05691B4B9587}"/>
    <cellStyle name="Comma 6 2 2 7 4 2" xfId="17256" xr:uid="{68F24DC8-1D07-48CD-8156-CE17AFD66B0F}"/>
    <cellStyle name="Comma 6 2 2 7 4 2 2" xfId="26285" xr:uid="{2D513341-B5A0-4164-B968-054EE9843059}"/>
    <cellStyle name="Comma 6 2 2 7 4 3" xfId="23530" xr:uid="{AFFF76E6-8CD1-4226-96F0-23120F36CD95}"/>
    <cellStyle name="Comma 6 2 2 7 5" xfId="12103" xr:uid="{64A13AB2-5C51-41FF-ADC3-6DBE99143A5C}"/>
    <cellStyle name="Comma 6 2 2 7 5 2" xfId="24909" xr:uid="{4F4A0013-9A4C-46AD-8C01-8D5744B5DBF5}"/>
    <cellStyle name="Comma 6 2 2 7 6" xfId="22079" xr:uid="{7E12FD51-1776-4C08-B563-C7F83874CC1D}"/>
    <cellStyle name="Comma 6 2 2 8" xfId="2479" xr:uid="{57C8E7E0-4790-4DF3-8004-96F68F838D35}"/>
    <cellStyle name="Comma 6 2 2 8 2" xfId="7842" xr:uid="{567224EE-9DFC-46A3-BD63-086820170296}"/>
    <cellStyle name="Comma 6 2 2 8 2 2" xfId="18155" xr:uid="{48C02FD8-65EB-47F0-A440-E50B0F247324}"/>
    <cellStyle name="Comma 6 2 2 8 2 2 2" xfId="26589" xr:uid="{B17F3807-4780-4C99-B0D7-607C549D0DB1}"/>
    <cellStyle name="Comma 6 2 2 8 2 3" xfId="23834" xr:uid="{C0830784-64DD-4370-A670-7DE2FAD2B6B7}"/>
    <cellStyle name="Comma 6 2 2 8 3" xfId="13002" xr:uid="{F5542F0E-C7AA-4413-B898-6201F84904FA}"/>
    <cellStyle name="Comma 6 2 2 8 3 2" xfId="25213" xr:uid="{319E2EC5-A464-40DE-91DF-238484699CAF}"/>
    <cellStyle name="Comma 6 2 2 8 4" xfId="22384" xr:uid="{CF661D0C-176A-4222-B19B-0CBC671F040E}"/>
    <cellStyle name="Comma 6 2 2 9" xfId="5110" xr:uid="{51BE3E0F-7F7F-47C4-A28A-326C181E05DE}"/>
    <cellStyle name="Comma 6 2 2 9 2" xfId="10448" xr:uid="{F55E8D90-B355-415E-8407-52B850677190}"/>
    <cellStyle name="Comma 6 2 2 9 2 2" xfId="20761" xr:uid="{7B1EDCB1-E731-4BC6-8A1A-F02CFA461AA2}"/>
    <cellStyle name="Comma 6 2 2 9 2 2 2" xfId="27223" xr:uid="{5A65230D-7DBF-46AD-9C3F-86355F591470}"/>
    <cellStyle name="Comma 6 2 2 9 2 3" xfId="24468" xr:uid="{F5519590-396F-4C1A-B1C3-B0FC7C882600}"/>
    <cellStyle name="Comma 6 2 2 9 3" xfId="15608" xr:uid="{9B724C04-354C-469C-9D67-272EE2BBB0A6}"/>
    <cellStyle name="Comma 6 2 2 9 3 2" xfId="25847" xr:uid="{9F059244-EBBF-408F-BDC7-7A47E31D4910}"/>
    <cellStyle name="Comma 6 2 2 9 4" xfId="23032" xr:uid="{D449441A-AC20-4190-AA4E-FF8EDB47A20D}"/>
    <cellStyle name="Comma 6 2 3" xfId="346" xr:uid="{ECC2248E-E860-4426-88A5-048BB648645A}"/>
    <cellStyle name="Comma 6 2 3 10" xfId="11227" xr:uid="{68486A13-B0B4-4E01-8AD7-18BE7BF5D4EA}"/>
    <cellStyle name="Comma 6 2 3 10 2" xfId="24675" xr:uid="{0586B372-253F-47B5-A942-6B154E707ADE}"/>
    <cellStyle name="Comma 6 2 3 11" xfId="21640" xr:uid="{14C7D345-49DD-4048-A7EB-B7344CEF4754}"/>
    <cellStyle name="Comma 6 2 3 2" xfId="540" xr:uid="{42A4B398-2B60-4B95-8893-5C0DBC820131}"/>
    <cellStyle name="Comma 6 2 3 2 2" xfId="739" xr:uid="{64DA9C3E-A52C-4E53-B6E4-77B6B2CF3622}"/>
    <cellStyle name="Comma 6 2 3 2 2 2" xfId="1749" xr:uid="{5EFDBD60-57D3-41CB-8ECD-9EB70A43B9D9}"/>
    <cellStyle name="Comma 6 2 3 2 2 2 2" xfId="3515" xr:uid="{C4F451E2-AFE1-4427-9FDE-84C417386BC7}"/>
    <cellStyle name="Comma 6 2 3 2 2 2 2 2" xfId="8868" xr:uid="{C5CE1796-5BE4-4CAF-995B-6E20AA6A1EAD}"/>
    <cellStyle name="Comma 6 2 3 2 2 2 2 2 2" xfId="19181" xr:uid="{C3F6DE69-9438-49C6-8E58-FC769BF209B4}"/>
    <cellStyle name="Comma 6 2 3 2 2 2 2 2 2 2" xfId="26888" xr:uid="{713A5415-DBD7-497D-B183-4D05A73D10D5}"/>
    <cellStyle name="Comma 6 2 3 2 2 2 2 2 3" xfId="24133" xr:uid="{AA3B2780-82C1-4B5B-A547-DAAF0FE1DA54}"/>
    <cellStyle name="Comma 6 2 3 2 2 2 2 3" xfId="14028" xr:uid="{6B8C15C1-3794-4C86-9030-A06B8610A2B2}"/>
    <cellStyle name="Comma 6 2 3 2 2 2 2 3 2" xfId="25512" xr:uid="{782A2939-798C-4011-92E8-6659B7F5D3FF}"/>
    <cellStyle name="Comma 6 2 3 2 2 2 2 4" xfId="22690" xr:uid="{6A2FC1B1-85FE-4662-A8B3-F790F883BEB0}"/>
    <cellStyle name="Comma 6 2 3 2 2 2 3" xfId="4500" xr:uid="{1BC7B24A-EBD7-4DD3-84DA-FC84926579C4}"/>
    <cellStyle name="Comma 6 2 3 2 2 2 3 2" xfId="9844" xr:uid="{605CE3A9-1868-4849-9873-7B7248758D8A}"/>
    <cellStyle name="Comma 6 2 3 2 2 2 3 2 2" xfId="20157" xr:uid="{C38EC911-C8B1-473A-B189-F347109824F3}"/>
    <cellStyle name="Comma 6 2 3 2 2 2 3 2 2 2" xfId="27150" xr:uid="{431F3D2C-0CDE-4972-9B20-626E2DE70F50}"/>
    <cellStyle name="Comma 6 2 3 2 2 2 3 2 3" xfId="24395" xr:uid="{055E4A3F-985D-4C79-8737-5594E850B451}"/>
    <cellStyle name="Comma 6 2 3 2 2 2 3 3" xfId="15004" xr:uid="{2C41AEC0-7CA8-4AA9-A5FC-F0DE1382181D}"/>
    <cellStyle name="Comma 6 2 3 2 2 2 3 3 2" xfId="25774" xr:uid="{95ABDB5A-4EB1-4DEC-B6AC-FBC46391712F}"/>
    <cellStyle name="Comma 6 2 3 2 2 2 3 4" xfId="22957" xr:uid="{437BD8DF-2FF5-4EE6-AF5C-A23C910FA169}"/>
    <cellStyle name="Comma 6 2 3 2 2 2 4" xfId="7151" xr:uid="{4919162D-504A-499E-8DE7-480ECD7EADD8}"/>
    <cellStyle name="Comma 6 2 3 2 2 2 4 2" xfId="17464" xr:uid="{11B9D6FA-3BD5-4BDE-A129-798F967C9702}"/>
    <cellStyle name="Comma 6 2 3 2 2 2 4 2 2" xfId="26430" xr:uid="{B613CE36-CE38-45B0-8BF3-7C4053D77BBC}"/>
    <cellStyle name="Comma 6 2 3 2 2 2 4 3" xfId="23675" xr:uid="{2183BF71-EBF8-4A21-9950-9D0A0D2A9E24}"/>
    <cellStyle name="Comma 6 2 3 2 2 2 5" xfId="12311" xr:uid="{51EE693C-B967-4579-A178-27FDE76E9A41}"/>
    <cellStyle name="Comma 6 2 3 2 2 2 5 2" xfId="25054" xr:uid="{A780332E-6F52-48F4-B294-580A3E81F4EC}"/>
    <cellStyle name="Comma 6 2 3 2 2 2 6" xfId="22224" xr:uid="{66E29E54-9450-4912-902E-DF74744FFE5B}"/>
    <cellStyle name="Comma 6 2 3 2 2 3" xfId="2599" xr:uid="{891953CD-8F6C-424F-8D30-8ECC3B957B70}"/>
    <cellStyle name="Comma 6 2 3 2 2 3 2" xfId="7962" xr:uid="{3E03F905-A61D-4735-8BA7-EF058D447621}"/>
    <cellStyle name="Comma 6 2 3 2 2 3 2 2" xfId="18275" xr:uid="{400A6ACB-FBCA-4183-A190-92DD03A588E0}"/>
    <cellStyle name="Comma 6 2 3 2 2 3 2 2 2" xfId="26649" xr:uid="{3DE065B9-5EC7-4437-9185-69ADC79FB76D}"/>
    <cellStyle name="Comma 6 2 3 2 2 3 2 3" xfId="23894" xr:uid="{C22949B8-1520-47A8-BE6C-7C5C4F2E4A2F}"/>
    <cellStyle name="Comma 6 2 3 2 2 3 3" xfId="13122" xr:uid="{26A22560-6179-447F-AB94-61104A31D865}"/>
    <cellStyle name="Comma 6 2 3 2 2 3 3 2" xfId="25273" xr:uid="{304EE592-97A9-432A-B14E-9F8BF4DC4953}"/>
    <cellStyle name="Comma 6 2 3 2 2 3 4" xfId="22444" xr:uid="{71C97525-BD05-4AF7-A98E-779FE2A0D7CB}"/>
    <cellStyle name="Comma 6 2 3 2 2 4" xfId="5408" xr:uid="{505454E4-4F76-4543-9828-447E62F6EA67}"/>
    <cellStyle name="Comma 6 2 3 2 2 4 2" xfId="10746" xr:uid="{A65AABCB-F2C0-4C4C-B8F8-96D35B7E45BF}"/>
    <cellStyle name="Comma 6 2 3 2 2 4 2 2" xfId="21059" xr:uid="{300CD907-84E7-49AB-B598-9672685B1530}"/>
    <cellStyle name="Comma 6 2 3 2 2 4 2 2 2" xfId="27376" xr:uid="{1CA11D84-9AFF-4CEC-A230-6965AAFF59C0}"/>
    <cellStyle name="Comma 6 2 3 2 2 4 2 3" xfId="24621" xr:uid="{8DC42D2B-6AA9-4558-AACA-16C116416E35}"/>
    <cellStyle name="Comma 6 2 3 2 2 4 3" xfId="15906" xr:uid="{FCD82D86-EED9-4AFC-A247-1773516E8E01}"/>
    <cellStyle name="Comma 6 2 3 2 2 4 3 2" xfId="26000" xr:uid="{25414CEB-900A-4F68-BDB5-48E6082EE530}"/>
    <cellStyle name="Comma 6 2 3 2 2 4 4" xfId="23185" xr:uid="{69A9E902-2FBB-4CAF-887F-FF8970DF7BF0}"/>
    <cellStyle name="Comma 6 2 3 2 2 5" xfId="6338" xr:uid="{ED338104-F203-4A86-B626-1FD67A783687}"/>
    <cellStyle name="Comma 6 2 3 2 2 5 2" xfId="16651" xr:uid="{95F902A1-420D-4ED9-B091-DFFDC3C7D9A0}"/>
    <cellStyle name="Comma 6 2 3 2 2 5 2 2" xfId="26199" xr:uid="{05620C52-B853-4553-A65D-C52C18EF50E1}"/>
    <cellStyle name="Comma 6 2 3 2 2 5 3" xfId="23444" xr:uid="{B7BC9DC0-A553-4022-8856-A721F4DA2534}"/>
    <cellStyle name="Comma 6 2 3 2 2 6" xfId="11498" xr:uid="{01F2A4F1-8A24-46F0-A1EF-70437E1482C4}"/>
    <cellStyle name="Comma 6 2 3 2 2 6 2" xfId="24823" xr:uid="{90DA152C-F79E-41AD-8F2A-54C9373646C1}"/>
    <cellStyle name="Comma 6 2 3 2 2 7" xfId="21849" xr:uid="{CBFD614D-321C-4951-B424-4B35AD33EC1F}"/>
    <cellStyle name="Comma 6 2 3 2 3" xfId="1748" xr:uid="{F3F02ACB-6979-43EA-82DA-CB3E5F97667B}"/>
    <cellStyle name="Comma 6 2 3 2 3 2" xfId="3514" xr:uid="{4324FD05-6FFD-411F-A07C-360D1710CFC5}"/>
    <cellStyle name="Comma 6 2 3 2 3 2 2" xfId="8867" xr:uid="{5284150C-62CF-4584-97CC-E71E43CA655E}"/>
    <cellStyle name="Comma 6 2 3 2 3 2 2 2" xfId="19180" xr:uid="{9C39B084-274A-4D4F-9EC9-6CB41E65A523}"/>
    <cellStyle name="Comma 6 2 3 2 3 2 2 2 2" xfId="26887" xr:uid="{6253017A-383E-4340-A1FD-C63F7B220B17}"/>
    <cellStyle name="Comma 6 2 3 2 3 2 2 3" xfId="24132" xr:uid="{DB0EB627-6D17-4C9B-BF7D-1B997291FF9A}"/>
    <cellStyle name="Comma 6 2 3 2 3 2 3" xfId="14027" xr:uid="{47AD6E29-F678-470A-93C6-C4A24CE984B1}"/>
    <cellStyle name="Comma 6 2 3 2 3 2 3 2" xfId="25511" xr:uid="{3DF0CF11-979C-4755-BC46-6AFD9E31B6F6}"/>
    <cellStyle name="Comma 6 2 3 2 3 2 4" xfId="22689" xr:uid="{EF9F0253-AC9B-43FD-AC77-381ECB321310}"/>
    <cellStyle name="Comma 6 2 3 2 3 3" xfId="4499" xr:uid="{123F8177-E05F-42C1-A632-E47211C20837}"/>
    <cellStyle name="Comma 6 2 3 2 3 3 2" xfId="9843" xr:uid="{BFA29045-2C51-4C9B-9760-1850449B808A}"/>
    <cellStyle name="Comma 6 2 3 2 3 3 2 2" xfId="20156" xr:uid="{F2B3B936-5963-4118-A1E2-DDA5F0BA3C82}"/>
    <cellStyle name="Comma 6 2 3 2 3 3 2 2 2" xfId="27149" xr:uid="{4F230A07-9813-46B8-9DA4-879FCFFECA03}"/>
    <cellStyle name="Comma 6 2 3 2 3 3 2 3" xfId="24394" xr:uid="{C1F2216C-5195-42D2-8796-34E9CA2A2B0F}"/>
    <cellStyle name="Comma 6 2 3 2 3 3 3" xfId="15003" xr:uid="{EB15E6BF-0152-4A1C-A16C-71E92C694C03}"/>
    <cellStyle name="Comma 6 2 3 2 3 3 3 2" xfId="25773" xr:uid="{448B4443-AAD1-4318-A994-D0C332567931}"/>
    <cellStyle name="Comma 6 2 3 2 3 3 4" xfId="22956" xr:uid="{9424203F-4F86-4B09-A966-DC36E55FCFA0}"/>
    <cellStyle name="Comma 6 2 3 2 3 4" xfId="7150" xr:uid="{2000A6EE-7805-42A5-A62B-434CDC6F486D}"/>
    <cellStyle name="Comma 6 2 3 2 3 4 2" xfId="17463" xr:uid="{14002B5D-125F-40A4-9861-5CDEDC16C00A}"/>
    <cellStyle name="Comma 6 2 3 2 3 4 2 2" xfId="26429" xr:uid="{94FF6B2B-9059-45CF-8CE9-85BBE32070FA}"/>
    <cellStyle name="Comma 6 2 3 2 3 4 3" xfId="23674" xr:uid="{5D238496-77CA-4963-81F5-E5A8F2C0C276}"/>
    <cellStyle name="Comma 6 2 3 2 3 5" xfId="12310" xr:uid="{FCF5439A-EF44-4496-A984-E79D664B7920}"/>
    <cellStyle name="Comma 6 2 3 2 3 5 2" xfId="25053" xr:uid="{9457F14B-6CDB-4927-A5F2-18A82A4D3EDC}"/>
    <cellStyle name="Comma 6 2 3 2 3 6" xfId="22223" xr:uid="{F19C0CF1-0406-4C59-8379-2493F4DD7439}"/>
    <cellStyle name="Comma 6 2 3 2 4" xfId="2598" xr:uid="{64C908BB-7DAA-4FD9-8454-FDC8BCD5AB7E}"/>
    <cellStyle name="Comma 6 2 3 2 4 2" xfId="7961" xr:uid="{AC27AC52-E46A-4CC9-89C1-7BA7F86B3D5F}"/>
    <cellStyle name="Comma 6 2 3 2 4 2 2" xfId="18274" xr:uid="{0DDE9D46-853D-41BA-97BB-37836FA99196}"/>
    <cellStyle name="Comma 6 2 3 2 4 2 2 2" xfId="26648" xr:uid="{3DA3648D-B54F-43DB-88ED-5258BE8110CA}"/>
    <cellStyle name="Comma 6 2 3 2 4 2 3" xfId="23893" xr:uid="{9FFB37CC-674D-468C-862B-B4DD39CBE081}"/>
    <cellStyle name="Comma 6 2 3 2 4 3" xfId="13121" xr:uid="{7EA19854-930C-4BAD-AC62-C91DCC8B77C3}"/>
    <cellStyle name="Comma 6 2 3 2 4 3 2" xfId="25272" xr:uid="{AC1F4057-419A-466B-B95F-6BD48850271F}"/>
    <cellStyle name="Comma 6 2 3 2 4 4" xfId="22443" xr:uid="{0B9D311E-5865-4884-AAC7-FC2878BCDB2C}"/>
    <cellStyle name="Comma 6 2 3 2 5" xfId="5253" xr:uid="{97BE80E3-A28E-4372-88B9-B957D8FAE6A4}"/>
    <cellStyle name="Comma 6 2 3 2 5 2" xfId="10591" xr:uid="{A4E470AB-57D3-415A-A7BB-2B78DFE60525}"/>
    <cellStyle name="Comma 6 2 3 2 5 2 2" xfId="20904" xr:uid="{731E77C9-2FEC-4128-AC42-0BEA1256634D}"/>
    <cellStyle name="Comma 6 2 3 2 5 2 2 2" xfId="27259" xr:uid="{34F0D033-DD38-480A-9FF9-D3841DF4743C}"/>
    <cellStyle name="Comma 6 2 3 2 5 2 3" xfId="24504" xr:uid="{B6BF4139-9D9E-4CD3-BD73-FA0861D3E57D}"/>
    <cellStyle name="Comma 6 2 3 2 5 3" xfId="15751" xr:uid="{7DDC8980-C2A9-4122-B711-87202AF8DD3C}"/>
    <cellStyle name="Comma 6 2 3 2 5 3 2" xfId="25883" xr:uid="{1A8817D9-94E0-4F27-8378-8F19D448DAFD}"/>
    <cellStyle name="Comma 6 2 3 2 5 4" xfId="23068" xr:uid="{2365BA95-6224-406F-8AFB-D3A7EA62DEE4}"/>
    <cellStyle name="Comma 6 2 3 2 6" xfId="6183" xr:uid="{7AFABDF0-D01F-4FB2-9003-6C81918D5FED}"/>
    <cellStyle name="Comma 6 2 3 2 6 2" xfId="16496" xr:uid="{2DC5EC76-BF6C-405A-B53D-3C5C732D77EB}"/>
    <cellStyle name="Comma 6 2 3 2 6 2 2" xfId="26082" xr:uid="{DE098355-5BF1-4632-AAFC-761693828686}"/>
    <cellStyle name="Comma 6 2 3 2 6 3" xfId="23327" xr:uid="{5FC93794-CE96-4A95-B4AE-A504CAB4762E}"/>
    <cellStyle name="Comma 6 2 3 2 7" xfId="11343" xr:uid="{4BA884BE-1FE6-4184-8718-536C79B51F36}"/>
    <cellStyle name="Comma 6 2 3 2 7 2" xfId="24706" xr:uid="{D5E1524C-8215-4254-BA08-865B527CF01C}"/>
    <cellStyle name="Comma 6 2 3 2 8" xfId="21694" xr:uid="{3F6E5D4D-A172-49F0-8134-B3C40958B732}"/>
    <cellStyle name="Comma 6 2 3 3" xfId="740" xr:uid="{68AF0EA7-1B80-4BFE-ACB7-C64BE3A43F55}"/>
    <cellStyle name="Comma 6 2 3 3 2" xfId="741" xr:uid="{443E4983-8F5C-4089-BBB5-0574605FBFFE}"/>
    <cellStyle name="Comma 6 2 3 3 2 2" xfId="1751" xr:uid="{8C1CAA59-F37E-48CD-A756-3DB32D3C70AC}"/>
    <cellStyle name="Comma 6 2 3 3 2 2 2" xfId="3517" xr:uid="{825B1A32-4CE2-41B2-93D7-36C9C6D19DFC}"/>
    <cellStyle name="Comma 6 2 3 3 2 2 2 2" xfId="8870" xr:uid="{E8C458F1-9FC5-415C-9542-A9D583F6B6AA}"/>
    <cellStyle name="Comma 6 2 3 3 2 2 2 2 2" xfId="19183" xr:uid="{606285F6-55DA-45B1-A45F-F409410ACCA8}"/>
    <cellStyle name="Comma 6 2 3 3 2 2 2 2 2 2" xfId="26890" xr:uid="{5B5D7F27-2AC6-4758-9682-02D1C9585B8B}"/>
    <cellStyle name="Comma 6 2 3 3 2 2 2 2 3" xfId="24135" xr:uid="{83FCC6F3-4B71-463D-ACF3-0B179FC5C9C8}"/>
    <cellStyle name="Comma 6 2 3 3 2 2 2 3" xfId="14030" xr:uid="{555EA841-DA8F-47FB-8A2A-25202C582D83}"/>
    <cellStyle name="Comma 6 2 3 3 2 2 2 3 2" xfId="25514" xr:uid="{B072C29F-C351-4CB4-B8D3-863583490E22}"/>
    <cellStyle name="Comma 6 2 3 3 2 2 2 4" xfId="22692" xr:uid="{4825A209-AC58-441F-9412-671419A8801F}"/>
    <cellStyle name="Comma 6 2 3 3 2 2 3" xfId="4502" xr:uid="{7CA55E7C-EA7D-4910-830D-BF100F9977F6}"/>
    <cellStyle name="Comma 6 2 3 3 2 2 3 2" xfId="9846" xr:uid="{B7814105-D81A-4D23-BF05-BF7056430FDD}"/>
    <cellStyle name="Comma 6 2 3 3 2 2 3 2 2" xfId="20159" xr:uid="{01032017-A351-4C60-8E50-045BD109DB82}"/>
    <cellStyle name="Comma 6 2 3 3 2 2 3 2 2 2" xfId="27152" xr:uid="{D8B7ED1A-376E-4841-AB57-59B89127802A}"/>
    <cellStyle name="Comma 6 2 3 3 2 2 3 2 3" xfId="24397" xr:uid="{93AADD0F-9739-45A4-AFAD-39A3C6E5F742}"/>
    <cellStyle name="Comma 6 2 3 3 2 2 3 3" xfId="15006" xr:uid="{D372BFD7-1832-49F7-A147-2402B6230273}"/>
    <cellStyle name="Comma 6 2 3 3 2 2 3 3 2" xfId="25776" xr:uid="{7126EEB0-C256-4640-B37A-D6A5D76C5556}"/>
    <cellStyle name="Comma 6 2 3 3 2 2 3 4" xfId="22959" xr:uid="{51D5AFA3-B8F9-4432-A4F3-113455CA88B4}"/>
    <cellStyle name="Comma 6 2 3 3 2 2 4" xfId="7153" xr:uid="{45014153-3151-4FD4-98E7-E3A8A9DEA562}"/>
    <cellStyle name="Comma 6 2 3 3 2 2 4 2" xfId="17466" xr:uid="{898C9720-48AD-4068-9188-29C756D05FB4}"/>
    <cellStyle name="Comma 6 2 3 3 2 2 4 2 2" xfId="26432" xr:uid="{92A092B5-71B1-48F2-9C58-3BC8AC66D695}"/>
    <cellStyle name="Comma 6 2 3 3 2 2 4 3" xfId="23677" xr:uid="{15CC455D-2136-485D-81FA-D394A9FCDC46}"/>
    <cellStyle name="Comma 6 2 3 3 2 2 5" xfId="12313" xr:uid="{6F78A895-A983-46DD-ACC4-96393A90C245}"/>
    <cellStyle name="Comma 6 2 3 3 2 2 5 2" xfId="25056" xr:uid="{A6A25361-76E9-4BE5-9225-FD12FCEF6B3F}"/>
    <cellStyle name="Comma 6 2 3 3 2 2 6" xfId="22226" xr:uid="{8134C1EC-2A2A-4964-8C05-7B9CDCB47FC6}"/>
    <cellStyle name="Comma 6 2 3 3 2 3" xfId="2601" xr:uid="{5398E99A-7EF4-4E6D-8D09-29CDA119EA97}"/>
    <cellStyle name="Comma 6 2 3 3 2 3 2" xfId="7964" xr:uid="{0B14741B-6D24-48DD-AE4C-FC19EB5B2B00}"/>
    <cellStyle name="Comma 6 2 3 3 2 3 2 2" xfId="18277" xr:uid="{575163BB-0F6B-4439-8415-9E5E73DD9A36}"/>
    <cellStyle name="Comma 6 2 3 3 2 3 2 2 2" xfId="26651" xr:uid="{493D3D8B-8E89-4658-A719-2D42828B1AD0}"/>
    <cellStyle name="Comma 6 2 3 3 2 3 2 3" xfId="23896" xr:uid="{6CB0C128-112E-47BA-BDA7-D769D2A32D64}"/>
    <cellStyle name="Comma 6 2 3 3 2 3 3" xfId="13124" xr:uid="{F26D5034-D364-4375-9C1B-C3F7624C2F1E}"/>
    <cellStyle name="Comma 6 2 3 3 2 3 3 2" xfId="25275" xr:uid="{4A7D47E4-8546-4C3C-8BB5-175EEF916760}"/>
    <cellStyle name="Comma 6 2 3 3 2 3 4" xfId="22446" xr:uid="{FE2A4DEB-8DC3-4657-9BC3-EA4FFFAC30A6}"/>
    <cellStyle name="Comma 6 2 3 3 2 4" xfId="5410" xr:uid="{94C68FBB-064F-4C2C-AC0D-E6F7CCFBF03F}"/>
    <cellStyle name="Comma 6 2 3 3 2 4 2" xfId="10748" xr:uid="{2FB82061-65D1-4F85-A92D-658FF726E667}"/>
    <cellStyle name="Comma 6 2 3 3 2 4 2 2" xfId="21061" xr:uid="{C738F91B-A36E-4C5D-AA31-D63CDE32FAC8}"/>
    <cellStyle name="Comma 6 2 3 3 2 4 2 2 2" xfId="27378" xr:uid="{C5A2E0E5-8284-496C-9BD2-37D0ABB566B3}"/>
    <cellStyle name="Comma 6 2 3 3 2 4 2 3" xfId="24623" xr:uid="{599DE0E3-AD24-491A-8A26-344ABC34E536}"/>
    <cellStyle name="Comma 6 2 3 3 2 4 3" xfId="15908" xr:uid="{C46D0806-E27B-4AD3-B092-44C3D47EDFC7}"/>
    <cellStyle name="Comma 6 2 3 3 2 4 3 2" xfId="26002" xr:uid="{27383571-02CC-4594-B16D-80A8024F19C0}"/>
    <cellStyle name="Comma 6 2 3 3 2 4 4" xfId="23187" xr:uid="{6B01A5B8-B55C-4500-A6CA-D1618A7B24B6}"/>
    <cellStyle name="Comma 6 2 3 3 2 5" xfId="6340" xr:uid="{80DE0B97-CC25-441B-B549-279E997A829B}"/>
    <cellStyle name="Comma 6 2 3 3 2 5 2" xfId="16653" xr:uid="{2BA01F33-5FF1-43DA-BF5E-82C257E550EF}"/>
    <cellStyle name="Comma 6 2 3 3 2 5 2 2" xfId="26201" xr:uid="{A6A1D6A2-9A53-45F7-B73C-6149C12ADA47}"/>
    <cellStyle name="Comma 6 2 3 3 2 5 3" xfId="23446" xr:uid="{9A1BF4CA-4FF7-443D-A5A3-1A3DACAE4FBC}"/>
    <cellStyle name="Comma 6 2 3 3 2 6" xfId="11500" xr:uid="{4CD5E681-9F52-44A2-8DD0-87A876E440B8}"/>
    <cellStyle name="Comma 6 2 3 3 2 6 2" xfId="24825" xr:uid="{5EEA26EC-109E-4CCB-8965-78F77B4AB74B}"/>
    <cellStyle name="Comma 6 2 3 3 2 7" xfId="21851" xr:uid="{58F5C324-CA12-48E2-9414-CF6216E567D5}"/>
    <cellStyle name="Comma 6 2 3 3 3" xfId="1750" xr:uid="{FB092A4C-2429-4671-BF16-12F35A2E65BC}"/>
    <cellStyle name="Comma 6 2 3 3 3 2" xfId="3516" xr:uid="{CF594E69-EF21-4B0D-A3C3-BEDEB02CFD4A}"/>
    <cellStyle name="Comma 6 2 3 3 3 2 2" xfId="8869" xr:uid="{D9FAA806-BF68-45EA-BAFA-FE3B88EF852B}"/>
    <cellStyle name="Comma 6 2 3 3 3 2 2 2" xfId="19182" xr:uid="{F3B10421-27AC-45B7-9013-A10E90FD04CA}"/>
    <cellStyle name="Comma 6 2 3 3 3 2 2 2 2" xfId="26889" xr:uid="{89EBA1B3-1581-42FB-9DE1-F11ED6619286}"/>
    <cellStyle name="Comma 6 2 3 3 3 2 2 3" xfId="24134" xr:uid="{DB8FB4A5-863F-4434-8F38-2839D4416B74}"/>
    <cellStyle name="Comma 6 2 3 3 3 2 3" xfId="14029" xr:uid="{2DC352E0-EB77-4A3D-99CD-B42631DB495E}"/>
    <cellStyle name="Comma 6 2 3 3 3 2 3 2" xfId="25513" xr:uid="{861B3C39-500F-413F-883E-4BFAE24E0379}"/>
    <cellStyle name="Comma 6 2 3 3 3 2 4" xfId="22691" xr:uid="{9F9E8742-693B-425C-880F-E2526AFDFB3E}"/>
    <cellStyle name="Comma 6 2 3 3 3 3" xfId="4501" xr:uid="{4477C1DA-42D6-4400-98E8-8BCE79AF69C0}"/>
    <cellStyle name="Comma 6 2 3 3 3 3 2" xfId="9845" xr:uid="{891DA65C-13C9-4910-99FE-C57269A7AB3C}"/>
    <cellStyle name="Comma 6 2 3 3 3 3 2 2" xfId="20158" xr:uid="{4F1CB03C-8194-4A14-A508-D18DA2666635}"/>
    <cellStyle name="Comma 6 2 3 3 3 3 2 2 2" xfId="27151" xr:uid="{C124C31A-B4A2-488E-A31F-FA871998C461}"/>
    <cellStyle name="Comma 6 2 3 3 3 3 2 3" xfId="24396" xr:uid="{7164FA29-852D-43E5-9DF2-E60411FCBA88}"/>
    <cellStyle name="Comma 6 2 3 3 3 3 3" xfId="15005" xr:uid="{F5BDFF51-842E-4AD9-B01A-E416488676ED}"/>
    <cellStyle name="Comma 6 2 3 3 3 3 3 2" xfId="25775" xr:uid="{C2266A6A-4857-4B11-8BBF-2E58B4B6265A}"/>
    <cellStyle name="Comma 6 2 3 3 3 3 4" xfId="22958" xr:uid="{5070BB9D-03AF-45EB-AD41-2DDDAD2684B8}"/>
    <cellStyle name="Comma 6 2 3 3 3 4" xfId="7152" xr:uid="{EE409A18-4F9E-42BE-B38B-6BD08797368F}"/>
    <cellStyle name="Comma 6 2 3 3 3 4 2" xfId="17465" xr:uid="{E22F853F-E16F-4261-9803-4566A8674F69}"/>
    <cellStyle name="Comma 6 2 3 3 3 4 2 2" xfId="26431" xr:uid="{E5482846-8464-415E-84C7-713EACF992CB}"/>
    <cellStyle name="Comma 6 2 3 3 3 4 3" xfId="23676" xr:uid="{34040242-723B-412E-B923-DA54A2591EC3}"/>
    <cellStyle name="Comma 6 2 3 3 3 5" xfId="12312" xr:uid="{213F9B3A-B467-408E-AC06-58A4380CDF6F}"/>
    <cellStyle name="Comma 6 2 3 3 3 5 2" xfId="25055" xr:uid="{F04F92EA-1E3C-4E40-9C92-6DCED97888E4}"/>
    <cellStyle name="Comma 6 2 3 3 3 6" xfId="22225" xr:uid="{E3AFF895-594C-423D-9110-F6054CC38D67}"/>
    <cellStyle name="Comma 6 2 3 3 4" xfId="2600" xr:uid="{A09CD858-7602-4BA9-A533-0AF9CD20F858}"/>
    <cellStyle name="Comma 6 2 3 3 4 2" xfId="7963" xr:uid="{03EE4EEE-D7CF-437C-A4F3-BB28D1B74661}"/>
    <cellStyle name="Comma 6 2 3 3 4 2 2" xfId="18276" xr:uid="{342DE3CC-9366-4AC2-8E12-6DF38528426D}"/>
    <cellStyle name="Comma 6 2 3 3 4 2 2 2" xfId="26650" xr:uid="{544EB7D5-DA7C-41D5-94E2-C6BE0C5DC162}"/>
    <cellStyle name="Comma 6 2 3 3 4 2 3" xfId="23895" xr:uid="{31C6A571-E93D-4DA8-AC91-26C354115B90}"/>
    <cellStyle name="Comma 6 2 3 3 4 3" xfId="13123" xr:uid="{076F4332-CE7D-499C-A16B-39811665144D}"/>
    <cellStyle name="Comma 6 2 3 3 4 3 2" xfId="25274" xr:uid="{B9324711-18CD-4F98-B136-7D95589F959B}"/>
    <cellStyle name="Comma 6 2 3 3 4 4" xfId="22445" xr:uid="{F373ECA4-AA9D-45A4-83D4-C134D255251D}"/>
    <cellStyle name="Comma 6 2 3 3 5" xfId="5409" xr:uid="{0EF0384A-A244-4694-BF7E-82EEAE617658}"/>
    <cellStyle name="Comma 6 2 3 3 5 2" xfId="10747" xr:uid="{17A1505D-C664-4511-A09C-4718A53C253E}"/>
    <cellStyle name="Comma 6 2 3 3 5 2 2" xfId="21060" xr:uid="{114DC1BB-0728-40AB-8935-F167EBA79436}"/>
    <cellStyle name="Comma 6 2 3 3 5 2 2 2" xfId="27377" xr:uid="{678E2262-9FB3-4B5D-8C4B-D00B8A0E8D96}"/>
    <cellStyle name="Comma 6 2 3 3 5 2 3" xfId="24622" xr:uid="{044F4F9A-7DA9-4463-B742-E7AD44E1B633}"/>
    <cellStyle name="Comma 6 2 3 3 5 3" xfId="15907" xr:uid="{91D22674-26D1-4F7A-BF01-125F1CBA9D7B}"/>
    <cellStyle name="Comma 6 2 3 3 5 3 2" xfId="26001" xr:uid="{34491A25-CB9E-4144-B812-4C2DDCE79AD7}"/>
    <cellStyle name="Comma 6 2 3 3 5 4" xfId="23186" xr:uid="{E54E6D60-E9F4-4C63-A115-BB86F17D078D}"/>
    <cellStyle name="Comma 6 2 3 3 6" xfId="6339" xr:uid="{5D627D38-47F4-486F-B27D-821F43E2B843}"/>
    <cellStyle name="Comma 6 2 3 3 6 2" xfId="16652" xr:uid="{854AC4EE-D0E8-4DFA-BE47-F9BCC9CE960B}"/>
    <cellStyle name="Comma 6 2 3 3 6 2 2" xfId="26200" xr:uid="{552C1BE0-F33E-4492-B799-984A71BFF227}"/>
    <cellStyle name="Comma 6 2 3 3 6 3" xfId="23445" xr:uid="{500C152C-E63F-4DB9-A672-09667A25CE9D}"/>
    <cellStyle name="Comma 6 2 3 3 7" xfId="11499" xr:uid="{9C3FA258-1C47-47B8-BFA2-94C23E9904A1}"/>
    <cellStyle name="Comma 6 2 3 3 7 2" xfId="24824" xr:uid="{407777E4-CD5E-49E2-A499-6396DB0A6022}"/>
    <cellStyle name="Comma 6 2 3 3 8" xfId="21850" xr:uid="{B9EE4C88-3AE1-4F3D-A380-7777D007E3AB}"/>
    <cellStyle name="Comma 6 2 3 4" xfId="742" xr:uid="{7A4BDBF0-89E8-4CC8-A8C1-397F42BCFF7E}"/>
    <cellStyle name="Comma 6 2 3 4 2" xfId="1752" xr:uid="{F7ECB936-C525-4816-9C39-8CEBA72BE074}"/>
    <cellStyle name="Comma 6 2 3 4 2 2" xfId="3518" xr:uid="{1345B0C0-2913-4D70-8340-5483A262FA32}"/>
    <cellStyle name="Comma 6 2 3 4 2 2 2" xfId="8871" xr:uid="{24EF9E0B-26D1-41E1-9AE5-92BAECE39A74}"/>
    <cellStyle name="Comma 6 2 3 4 2 2 2 2" xfId="19184" xr:uid="{DC6A4427-5F2C-4FF4-8AE0-18755ED9CC5A}"/>
    <cellStyle name="Comma 6 2 3 4 2 2 2 2 2" xfId="26891" xr:uid="{EEAAED6C-4B99-42EA-9033-248DDBBE1427}"/>
    <cellStyle name="Comma 6 2 3 4 2 2 2 3" xfId="24136" xr:uid="{BD6FC149-149F-4321-A28E-B89F89D40705}"/>
    <cellStyle name="Comma 6 2 3 4 2 2 3" xfId="14031" xr:uid="{8768B542-F42B-41E3-95B4-1F5C950DAB41}"/>
    <cellStyle name="Comma 6 2 3 4 2 2 3 2" xfId="25515" xr:uid="{19C978DE-9548-4AAF-98E9-1D24473327B4}"/>
    <cellStyle name="Comma 6 2 3 4 2 2 4" xfId="22693" xr:uid="{9D7B4E6C-1172-463F-93F0-3745B8863C9F}"/>
    <cellStyle name="Comma 6 2 3 4 2 3" xfId="4503" xr:uid="{05E2102F-823E-4F14-A4C4-AB2428FCDC98}"/>
    <cellStyle name="Comma 6 2 3 4 2 3 2" xfId="9847" xr:uid="{DFBC4ADB-31C5-44F5-804C-C17C35FFB43F}"/>
    <cellStyle name="Comma 6 2 3 4 2 3 2 2" xfId="20160" xr:uid="{885F03DF-8C47-4C8C-A8B4-026D8FE5684F}"/>
    <cellStyle name="Comma 6 2 3 4 2 3 2 2 2" xfId="27153" xr:uid="{7EE5CDD1-8119-4CAA-9E9B-41977BEA7EDF}"/>
    <cellStyle name="Comma 6 2 3 4 2 3 2 3" xfId="24398" xr:uid="{6ABB7D2E-89D5-4D4C-8129-6F4108493DA1}"/>
    <cellStyle name="Comma 6 2 3 4 2 3 3" xfId="15007" xr:uid="{23F80617-6EE3-4C94-B3A6-AF08BBAD50CC}"/>
    <cellStyle name="Comma 6 2 3 4 2 3 3 2" xfId="25777" xr:uid="{EC67EFBF-6220-4CB1-BFE4-1F983C0171AB}"/>
    <cellStyle name="Comma 6 2 3 4 2 3 4" xfId="22960" xr:uid="{07150917-528B-484E-AF46-22A11F226CC9}"/>
    <cellStyle name="Comma 6 2 3 4 2 4" xfId="7154" xr:uid="{9975D271-5A7B-4E71-B45D-696853AC4939}"/>
    <cellStyle name="Comma 6 2 3 4 2 4 2" xfId="17467" xr:uid="{6AF7AE7D-083A-459E-A0D1-69D8E9EC54AB}"/>
    <cellStyle name="Comma 6 2 3 4 2 4 2 2" xfId="26433" xr:uid="{11B27CAD-0B22-4398-8E3C-7D12F933008F}"/>
    <cellStyle name="Comma 6 2 3 4 2 4 3" xfId="23678" xr:uid="{A54CDCDC-B6F2-4130-A0B0-B05EBE7F9958}"/>
    <cellStyle name="Comma 6 2 3 4 2 5" xfId="12314" xr:uid="{C68D8E6E-A351-4525-B9AB-A30D9DB4B5BE}"/>
    <cellStyle name="Comma 6 2 3 4 2 5 2" xfId="25057" xr:uid="{BA96B097-D225-40D5-ADD8-E6A981C72618}"/>
    <cellStyle name="Comma 6 2 3 4 2 6" xfId="22227" xr:uid="{6264D761-783B-4CC8-A01E-73B3FAB2A7AC}"/>
    <cellStyle name="Comma 6 2 3 4 3" xfId="2602" xr:uid="{F8B60730-7F49-49E3-9B92-58F83C27DFC8}"/>
    <cellStyle name="Comma 6 2 3 4 3 2" xfId="7965" xr:uid="{8D68A061-3B5A-4F13-83D4-0FF85201BC27}"/>
    <cellStyle name="Comma 6 2 3 4 3 2 2" xfId="18278" xr:uid="{5CA3D1D1-C518-4E00-809C-00946401A8E7}"/>
    <cellStyle name="Comma 6 2 3 4 3 2 2 2" xfId="26652" xr:uid="{95878546-1BFB-4989-BE4C-96C2D8638DFC}"/>
    <cellStyle name="Comma 6 2 3 4 3 2 3" xfId="23897" xr:uid="{6B3AF5AA-5AA2-4322-96EA-0ECB4D8BB66B}"/>
    <cellStyle name="Comma 6 2 3 4 3 3" xfId="13125" xr:uid="{01F2989B-78C5-487D-A63E-EDF0F1E24BB7}"/>
    <cellStyle name="Comma 6 2 3 4 3 3 2" xfId="25276" xr:uid="{45962A2A-C881-4285-9B67-3D5D4BB8DCE4}"/>
    <cellStyle name="Comma 6 2 3 4 3 4" xfId="22447" xr:uid="{379D9D1E-7BF2-4099-AD79-861E78E87E19}"/>
    <cellStyle name="Comma 6 2 3 4 4" xfId="5411" xr:uid="{D2354621-3AA6-445A-BE03-56D858DFE5EB}"/>
    <cellStyle name="Comma 6 2 3 4 4 2" xfId="10749" xr:uid="{E93E8E46-C2A1-4116-8C7A-5372E2613BD3}"/>
    <cellStyle name="Comma 6 2 3 4 4 2 2" xfId="21062" xr:uid="{BBD0B9F5-E309-4C07-A440-9531FF27B46C}"/>
    <cellStyle name="Comma 6 2 3 4 4 2 2 2" xfId="27379" xr:uid="{C65DDBA6-FF3C-48F2-A5A2-9BC8046AEE2A}"/>
    <cellStyle name="Comma 6 2 3 4 4 2 3" xfId="24624" xr:uid="{EF9B97A2-C381-4248-B349-CBD051CA1B4D}"/>
    <cellStyle name="Comma 6 2 3 4 4 3" xfId="15909" xr:uid="{2E232F72-9665-43DB-A8B8-160E0A2D797D}"/>
    <cellStyle name="Comma 6 2 3 4 4 3 2" xfId="26003" xr:uid="{1CE5D1F6-016E-47C1-B6B8-EEA103657CD4}"/>
    <cellStyle name="Comma 6 2 3 4 4 4" xfId="23188" xr:uid="{68389DB3-8EBF-41D7-853A-8815D10C64F0}"/>
    <cellStyle name="Comma 6 2 3 4 5" xfId="6341" xr:uid="{B8A13BB3-A88C-4F9A-8957-6F9AA1F5F2EF}"/>
    <cellStyle name="Comma 6 2 3 4 5 2" xfId="16654" xr:uid="{7D03BF68-ABC6-491B-8655-21047730FCA7}"/>
    <cellStyle name="Comma 6 2 3 4 5 2 2" xfId="26202" xr:uid="{17A786C5-39F3-472D-AC43-668A8FC4E81E}"/>
    <cellStyle name="Comma 6 2 3 4 5 3" xfId="23447" xr:uid="{D43BA8C8-3045-440D-AB55-E51A52C0D35C}"/>
    <cellStyle name="Comma 6 2 3 4 6" xfId="11501" xr:uid="{70C94F3A-ECA0-410E-86E1-DDCE1A873AA7}"/>
    <cellStyle name="Comma 6 2 3 4 6 2" xfId="24826" xr:uid="{B1BD1232-C4A7-4C25-B3E0-24DA60F327D5}"/>
    <cellStyle name="Comma 6 2 3 4 7" xfId="21852" xr:uid="{99F31D91-5AFD-420C-BCC6-08648E276D4D}"/>
    <cellStyle name="Comma 6 2 3 5" xfId="1382" xr:uid="{C857B52D-DB8B-4229-A1A5-AE761A3D81A1}"/>
    <cellStyle name="Comma 6 2 3 5 2" xfId="2306" xr:uid="{9A0507B9-C519-4A22-8CE0-76B154DEDE20}"/>
    <cellStyle name="Comma 6 2 3 5 2 2" xfId="4052" xr:uid="{4B9FEB1C-29DD-4177-B328-0F195AA6E838}"/>
    <cellStyle name="Comma 6 2 3 5 2 2 2" xfId="9405" xr:uid="{11B28B79-E652-4E82-B729-079A97EB60FE}"/>
    <cellStyle name="Comma 6 2 3 5 2 2 2 2" xfId="19718" xr:uid="{E023F78B-9FE1-41EC-937C-85C83B67597D}"/>
    <cellStyle name="Comma 6 2 3 5 2 2 2 2 2" xfId="26938" xr:uid="{6C82F985-1436-4F8D-BDF7-A84E6B81AEBE}"/>
    <cellStyle name="Comma 6 2 3 5 2 2 2 3" xfId="24183" xr:uid="{3121539E-47FD-46F1-9653-C0D8EF259482}"/>
    <cellStyle name="Comma 6 2 3 5 2 2 3" xfId="14565" xr:uid="{04B9F226-CB26-40FF-9390-263AF6A135B6}"/>
    <cellStyle name="Comma 6 2 3 5 2 2 3 2" xfId="25562" xr:uid="{7ADD2F45-F791-444E-A01C-9A524442FD35}"/>
    <cellStyle name="Comma 6 2 3 5 2 2 4" xfId="22740" xr:uid="{FD96030A-60DE-4B1F-A261-EE7EAFFE425B}"/>
    <cellStyle name="Comma 6 2 3 5 2 3" xfId="5037" xr:uid="{5A0BB411-B786-4483-9116-8F3A2564940C}"/>
    <cellStyle name="Comma 6 2 3 5 2 3 2" xfId="10381" xr:uid="{AB0506B5-A696-4D01-9A3A-6D19DE55C701}"/>
    <cellStyle name="Comma 6 2 3 5 2 3 2 2" xfId="20694" xr:uid="{F14CA7ED-FEDC-4867-B497-FAE2430D64E5}"/>
    <cellStyle name="Comma 6 2 3 5 2 3 2 2 2" xfId="27200" xr:uid="{FC10331E-025D-43B0-86F1-EC862F5C0813}"/>
    <cellStyle name="Comma 6 2 3 5 2 3 2 3" xfId="24445" xr:uid="{99A8626F-E7B4-488E-986F-F0DEB695FB76}"/>
    <cellStyle name="Comma 6 2 3 5 2 3 3" xfId="15541" xr:uid="{78C410A3-7BD8-4251-B88F-69B877657EF7}"/>
    <cellStyle name="Comma 6 2 3 5 2 3 3 2" xfId="25824" xr:uid="{52DF2E54-FA35-44A4-A23B-6DE78A5555E0}"/>
    <cellStyle name="Comma 6 2 3 5 2 3 4" xfId="23007" xr:uid="{EE08B2BC-8DCA-4662-B479-788E1EDE39AB}"/>
    <cellStyle name="Comma 6 2 3 5 2 4" xfId="7688" xr:uid="{04845A86-28C0-429B-B33C-49AE4CFFD334}"/>
    <cellStyle name="Comma 6 2 3 5 2 4 2" xfId="18001" xr:uid="{3AEC5AB1-605A-4A45-B3D3-86B72CBAEE16}"/>
    <cellStyle name="Comma 6 2 3 5 2 4 2 2" xfId="26480" xr:uid="{4C733420-6727-4A05-80BB-59DC72902021}"/>
    <cellStyle name="Comma 6 2 3 5 2 4 3" xfId="23725" xr:uid="{67E5ADCE-9DED-44A4-A919-1F7BFBE6C693}"/>
    <cellStyle name="Comma 6 2 3 5 2 5" xfId="12848" xr:uid="{7B9993CD-F93A-46BA-BEF7-5FA932388E8F}"/>
    <cellStyle name="Comma 6 2 3 5 2 5 2" xfId="25104" xr:uid="{56E02D24-E40F-45E7-B6DD-AE3842822E16}"/>
    <cellStyle name="Comma 6 2 3 5 2 6" xfId="22275" xr:uid="{0B295777-CD4D-4610-96A6-3E457AE318FC}"/>
    <cellStyle name="Comma 6 2 3 5 3" xfId="3173" xr:uid="{06D57F71-8AEB-4F2F-8F17-4187F7ED7669}"/>
    <cellStyle name="Comma 6 2 3 5 3 2" xfId="8526" xr:uid="{7C307604-3993-4790-886A-9CA77D709BC9}"/>
    <cellStyle name="Comma 6 2 3 5 3 2 2" xfId="18839" xr:uid="{82B5E722-F6B0-4645-9722-05C3868917FE}"/>
    <cellStyle name="Comma 6 2 3 5 3 2 2 2" xfId="26707" xr:uid="{85F4224E-3896-4CA7-8158-50960BAF169D}"/>
    <cellStyle name="Comma 6 2 3 5 3 2 3" xfId="23952" xr:uid="{4D07B155-15EA-416E-B9C8-FAEBC984A90A}"/>
    <cellStyle name="Comma 6 2 3 5 3 3" xfId="13686" xr:uid="{DD761FE2-081B-4EE5-A49D-04CE4F61EE05}"/>
    <cellStyle name="Comma 6 2 3 5 3 3 2" xfId="25331" xr:uid="{B0D6764D-65CD-4249-9FF0-4052E3BEE031}"/>
    <cellStyle name="Comma 6 2 3 5 3 4" xfId="22509" xr:uid="{5898217F-88A5-4710-9D06-6AC2FE9477F0}"/>
    <cellStyle name="Comma 6 2 3 5 4" xfId="4158" xr:uid="{3C5A42D2-1F83-4092-9318-5CEA5F3CDAA9}"/>
    <cellStyle name="Comma 6 2 3 5 4 2" xfId="9502" xr:uid="{2681B94A-E133-476C-B840-E5E8232CCFC4}"/>
    <cellStyle name="Comma 6 2 3 5 4 2 2" xfId="19815" xr:uid="{CD83F3AF-210B-4707-8695-BDA126D942B0}"/>
    <cellStyle name="Comma 6 2 3 5 4 2 2 2" xfId="26969" xr:uid="{48A3EFE5-9D25-48C0-B726-F9800C2B7DCF}"/>
    <cellStyle name="Comma 6 2 3 5 4 2 3" xfId="24214" xr:uid="{EA94163E-E4DE-47D9-9DC4-F5420C8D6675}"/>
    <cellStyle name="Comma 6 2 3 5 4 3" xfId="14662" xr:uid="{969AE922-D8C1-40DD-AA5F-B43390C84404}"/>
    <cellStyle name="Comma 6 2 3 5 4 3 2" xfId="25593" xr:uid="{5C114440-A5AD-4EFF-9237-450DCC947E23}"/>
    <cellStyle name="Comma 6 2 3 5 4 4" xfId="22776" xr:uid="{AE04C979-E192-4435-907D-86A2B6C8CC2C}"/>
    <cellStyle name="Comma 6 2 3 5 5" xfId="6809" xr:uid="{DB8AEF47-38C3-4B48-AA7C-56225CDC164A}"/>
    <cellStyle name="Comma 6 2 3 5 5 2" xfId="17122" xr:uid="{A3BF1108-038C-402C-AD32-D6B4C751AB7D}"/>
    <cellStyle name="Comma 6 2 3 5 5 2 2" xfId="26249" xr:uid="{0CC193A0-78CD-49F7-842D-4ADE9F7D70CA}"/>
    <cellStyle name="Comma 6 2 3 5 5 3" xfId="23494" xr:uid="{0894C2CC-8494-4282-AEE7-FC8B50EBB949}"/>
    <cellStyle name="Comma 6 2 3 5 6" xfId="11969" xr:uid="{DBB173C6-5457-4012-ACDB-ED1D9B70A898}"/>
    <cellStyle name="Comma 6 2 3 5 6 2" xfId="24873" xr:uid="{BE9015BB-C13C-4C69-A501-69CBAA8F1F2A}"/>
    <cellStyle name="Comma 6 2 3 5 7" xfId="22023" xr:uid="{0E743F42-4A62-4F6C-92B5-C683B309983B}"/>
    <cellStyle name="Comma 6 2 3 6" xfId="1569" xr:uid="{ED72A713-6784-4B39-BAC2-193C57F96AED}"/>
    <cellStyle name="Comma 6 2 3 6 2" xfId="3335" xr:uid="{5A08F5EB-D8BB-473A-87F2-33220AC698EB}"/>
    <cellStyle name="Comma 6 2 3 6 2 2" xfId="8688" xr:uid="{D249B937-D8E3-41F0-AA41-1E8230DCDD66}"/>
    <cellStyle name="Comma 6 2 3 6 2 2 2" xfId="19001" xr:uid="{D90AF037-EA59-44CD-AEE9-DBB48F0310D2}"/>
    <cellStyle name="Comma 6 2 3 6 2 2 2 2" xfId="26749" xr:uid="{301A0CC9-4BCE-4B40-A194-512ABE77B8B5}"/>
    <cellStyle name="Comma 6 2 3 6 2 2 3" xfId="23994" xr:uid="{D35D73F4-B968-45D0-86B2-E08115B70775}"/>
    <cellStyle name="Comma 6 2 3 6 2 3" xfId="13848" xr:uid="{F51CF158-5840-45FF-908A-6E81FD81EDB9}"/>
    <cellStyle name="Comma 6 2 3 6 2 3 2" xfId="25373" xr:uid="{95A44117-2B5F-4FE5-AC58-4FDB9FF5899C}"/>
    <cellStyle name="Comma 6 2 3 6 2 4" xfId="22551" xr:uid="{88AA64A3-6E78-4B80-9992-1DDE1EE3397F}"/>
    <cellStyle name="Comma 6 2 3 6 3" xfId="4320" xr:uid="{760F1808-351C-44AF-B082-666A59DC2212}"/>
    <cellStyle name="Comma 6 2 3 6 3 2" xfId="9664" xr:uid="{58A69B35-6AFA-42A8-BE4F-661056B1C1B0}"/>
    <cellStyle name="Comma 6 2 3 6 3 2 2" xfId="19977" xr:uid="{0892CB6A-2D80-4F38-B042-BD6D46521A80}"/>
    <cellStyle name="Comma 6 2 3 6 3 2 2 2" xfId="27011" xr:uid="{8AB56898-E940-4EE9-B88D-D0F4B2AFBE84}"/>
    <cellStyle name="Comma 6 2 3 6 3 2 3" xfId="24256" xr:uid="{F1F78E9B-7D89-4D72-8935-FE85CC51B031}"/>
    <cellStyle name="Comma 6 2 3 6 3 3" xfId="14824" xr:uid="{51D1CBC8-7D72-473E-9401-CA70A7C7AD5C}"/>
    <cellStyle name="Comma 6 2 3 6 3 3 2" xfId="25635" xr:uid="{5A7CE44C-0BA9-4961-AB47-FB2C5454987E}"/>
    <cellStyle name="Comma 6 2 3 6 3 4" xfId="22818" xr:uid="{51325D50-0B04-492F-9EFE-F77352E26748}"/>
    <cellStyle name="Comma 6 2 3 6 4" xfId="6971" xr:uid="{AE1E250F-6344-4E85-B496-279824271AA5}"/>
    <cellStyle name="Comma 6 2 3 6 4 2" xfId="17284" xr:uid="{C5A46273-ECAF-447D-95D9-75D483D1B364}"/>
    <cellStyle name="Comma 6 2 3 6 4 2 2" xfId="26291" xr:uid="{A1BD9875-6DFA-4D8B-874E-2E9BD1B2CF16}"/>
    <cellStyle name="Comma 6 2 3 6 4 3" xfId="23536" xr:uid="{6D8E8B17-6BC6-4A95-823B-AD723BB5A254}"/>
    <cellStyle name="Comma 6 2 3 6 5" xfId="12131" xr:uid="{9130E91A-C02B-442A-A3F1-A20390D4859B}"/>
    <cellStyle name="Comma 6 2 3 6 5 2" xfId="24915" xr:uid="{60482EF8-06EE-423C-8444-091E8D58B78B}"/>
    <cellStyle name="Comma 6 2 3 6 6" xfId="22085" xr:uid="{98B93E8F-956C-47EB-B0E8-F43D2A946917}"/>
    <cellStyle name="Comma 6 2 3 7" xfId="2507" xr:uid="{7ED28CC9-11B5-400F-80CD-C1B8F127CC44}"/>
    <cellStyle name="Comma 6 2 3 7 2" xfId="7870" xr:uid="{AA7A401F-51FB-493C-83CB-ACA926725517}"/>
    <cellStyle name="Comma 6 2 3 7 2 2" xfId="18183" xr:uid="{C838A756-D870-417C-B05D-277D61F59FBE}"/>
    <cellStyle name="Comma 6 2 3 7 2 2 2" xfId="26595" xr:uid="{4FAE0767-DBC3-4D54-B6A4-75F8C0D4514E}"/>
    <cellStyle name="Comma 6 2 3 7 2 3" xfId="23840" xr:uid="{C3449C76-5CD4-46D6-88AD-FB10DDD1D556}"/>
    <cellStyle name="Comma 6 2 3 7 3" xfId="13030" xr:uid="{1C4BFA4E-924F-4BCD-91A1-6B31BA589C7E}"/>
    <cellStyle name="Comma 6 2 3 7 3 2" xfId="25219" xr:uid="{77A634BC-6D0F-409F-B329-BA6479FC2704}"/>
    <cellStyle name="Comma 6 2 3 7 4" xfId="22390" xr:uid="{B060B45D-E8C1-44F9-A902-026AE7A040B6}"/>
    <cellStyle name="Comma 6 2 3 8" xfId="5138" xr:uid="{D8F4BDB9-8960-4E9F-B607-61717BB0FE8E}"/>
    <cellStyle name="Comma 6 2 3 8 2" xfId="10476" xr:uid="{5A6C6B03-8CB7-44D8-9DE3-066F326D7B43}"/>
    <cellStyle name="Comma 6 2 3 8 2 2" xfId="20789" xr:uid="{7FFA6DD8-6608-4218-BA38-A58B716FD4BE}"/>
    <cellStyle name="Comma 6 2 3 8 2 2 2" xfId="27229" xr:uid="{F60981B9-CBA2-48B9-A904-A59D8A946CC8}"/>
    <cellStyle name="Comma 6 2 3 8 2 3" xfId="24474" xr:uid="{5845057D-1F39-43DB-950F-678DE0244859}"/>
    <cellStyle name="Comma 6 2 3 8 3" xfId="15636" xr:uid="{66829DE8-612C-4ED2-A304-C5A9315643EC}"/>
    <cellStyle name="Comma 6 2 3 8 3 2" xfId="25853" xr:uid="{54839BAF-ECBF-44BC-B85C-087E14060C6A}"/>
    <cellStyle name="Comma 6 2 3 8 4" xfId="23038" xr:uid="{62F7DFFC-4CBD-4A60-AC95-8150A4830C82}"/>
    <cellStyle name="Comma 6 2 3 9" xfId="6067" xr:uid="{EC388942-58A2-414B-9A45-F62B1DBAA671}"/>
    <cellStyle name="Comma 6 2 3 9 2" xfId="16380" xr:uid="{A88A5462-1C12-434A-87DC-B2C46BD378E4}"/>
    <cellStyle name="Comma 6 2 3 9 2 2" xfId="26051" xr:uid="{8CEC54FE-B4B1-4B3A-A1FD-24C341FDCDE7}"/>
    <cellStyle name="Comma 6 2 3 9 3" xfId="23296" xr:uid="{7B8D25D3-37D9-42AD-8752-924DB585B7FC}"/>
    <cellStyle name="Comma 6 2 4" xfId="392" xr:uid="{F4958657-FE0B-41B8-8399-322123D29182}"/>
    <cellStyle name="Comma 6 2 4 10" xfId="11273" xr:uid="{7CB7CDED-6AA9-4023-B6D5-B0317AE7174E}"/>
    <cellStyle name="Comma 6 2 4 10 2" xfId="24687" xr:uid="{9A0D5E86-4E54-4BB2-BF75-3A350BEB03E9}"/>
    <cellStyle name="Comma 6 2 4 11" xfId="21652" xr:uid="{DB62D061-A26D-4972-8011-AE959A14E68D}"/>
    <cellStyle name="Comma 6 2 4 2" xfId="586" xr:uid="{D7E4A33A-07A5-42E4-8F56-FE3DF609ABDB}"/>
    <cellStyle name="Comma 6 2 4 2 2" xfId="743" xr:uid="{F7D5676D-FEA5-4820-B585-6EDF26B0EF78}"/>
    <cellStyle name="Comma 6 2 4 2 2 2" xfId="1754" xr:uid="{507658D1-FFAA-4542-92A4-80CBD4400D0C}"/>
    <cellStyle name="Comma 6 2 4 2 2 2 2" xfId="3520" xr:uid="{0E64BC17-EC5F-47F6-8624-B0CFF4296DBC}"/>
    <cellStyle name="Comma 6 2 4 2 2 2 2 2" xfId="8873" xr:uid="{625C48DE-BF4A-4767-9E02-4B6BAC0E33D4}"/>
    <cellStyle name="Comma 6 2 4 2 2 2 2 2 2" xfId="19186" xr:uid="{C8A6C3A0-F15F-40F6-9C79-0747D25AD285}"/>
    <cellStyle name="Comma 6 2 4 2 2 2 2 2 2 2" xfId="26893" xr:uid="{F07AED9D-CBAE-4D51-9B95-91C67CB5A6C8}"/>
    <cellStyle name="Comma 6 2 4 2 2 2 2 2 3" xfId="24138" xr:uid="{F0B78456-472B-4F65-9548-872BB802D765}"/>
    <cellStyle name="Comma 6 2 4 2 2 2 2 3" xfId="14033" xr:uid="{AFC9021D-D7BC-4041-95DE-24E7BFC70536}"/>
    <cellStyle name="Comma 6 2 4 2 2 2 2 3 2" xfId="25517" xr:uid="{522945F9-0A08-47BF-B678-6A63B9E5EE9B}"/>
    <cellStyle name="Comma 6 2 4 2 2 2 2 4" xfId="22695" xr:uid="{342B19F0-8350-48E7-AEC6-CAB9DE5053E2}"/>
    <cellStyle name="Comma 6 2 4 2 2 2 3" xfId="4505" xr:uid="{EAEE8A26-2CFC-45A6-91DA-CE2936277E0D}"/>
    <cellStyle name="Comma 6 2 4 2 2 2 3 2" xfId="9849" xr:uid="{A9DF7E75-B74C-4648-92A7-048736EEB014}"/>
    <cellStyle name="Comma 6 2 4 2 2 2 3 2 2" xfId="20162" xr:uid="{30D99589-31B9-4F7F-9D63-5646B8B8E459}"/>
    <cellStyle name="Comma 6 2 4 2 2 2 3 2 2 2" xfId="27155" xr:uid="{7A74C140-D583-4D36-BAF7-7AB74194B161}"/>
    <cellStyle name="Comma 6 2 4 2 2 2 3 2 3" xfId="24400" xr:uid="{D8775783-0740-42CC-AF24-51C2C5CA1268}"/>
    <cellStyle name="Comma 6 2 4 2 2 2 3 3" xfId="15009" xr:uid="{3D88D1C0-6D57-4A77-844A-C927490387E4}"/>
    <cellStyle name="Comma 6 2 4 2 2 2 3 3 2" xfId="25779" xr:uid="{6E60CC7A-7140-47D3-B407-0B5869750EF2}"/>
    <cellStyle name="Comma 6 2 4 2 2 2 3 4" xfId="22962" xr:uid="{9C3AA6E3-61B0-4BA5-AACC-95AC16C6F841}"/>
    <cellStyle name="Comma 6 2 4 2 2 2 4" xfId="7156" xr:uid="{755A219E-D7AB-4797-B8FF-FFA4D696BAEA}"/>
    <cellStyle name="Comma 6 2 4 2 2 2 4 2" xfId="17469" xr:uid="{41A49C3F-30E2-48F9-9221-49CBACCA9B35}"/>
    <cellStyle name="Comma 6 2 4 2 2 2 4 2 2" xfId="26435" xr:uid="{73EEEA26-9850-4174-98CD-FDA62E174495}"/>
    <cellStyle name="Comma 6 2 4 2 2 2 4 3" xfId="23680" xr:uid="{686277A5-5B19-48B2-9731-E8802AB824E9}"/>
    <cellStyle name="Comma 6 2 4 2 2 2 5" xfId="12316" xr:uid="{7D92FEEC-6F4E-45DC-90F0-61CCABCCE945}"/>
    <cellStyle name="Comma 6 2 4 2 2 2 5 2" xfId="25059" xr:uid="{AFD0B67C-1EE3-4991-BB40-07ED4BF27F7F}"/>
    <cellStyle name="Comma 6 2 4 2 2 2 6" xfId="22229" xr:uid="{19B32B7D-112C-4620-AE7B-4E218B11A222}"/>
    <cellStyle name="Comma 6 2 4 2 2 3" xfId="2604" xr:uid="{B9D2CA5D-B534-42D9-840A-F94FE1E49546}"/>
    <cellStyle name="Comma 6 2 4 2 2 3 2" xfId="7967" xr:uid="{49A6F2C3-7E59-4CAB-92E4-0ADA90092332}"/>
    <cellStyle name="Comma 6 2 4 2 2 3 2 2" xfId="18280" xr:uid="{A2FCA7CB-556A-4138-9D2D-7C61E50C4E2C}"/>
    <cellStyle name="Comma 6 2 4 2 2 3 2 2 2" xfId="26654" xr:uid="{7327D901-467D-4E18-9678-8AEB8D8886E2}"/>
    <cellStyle name="Comma 6 2 4 2 2 3 2 3" xfId="23899" xr:uid="{8FEFC232-1B53-493D-9D88-55B2A4902FBB}"/>
    <cellStyle name="Comma 6 2 4 2 2 3 3" xfId="13127" xr:uid="{1C95855F-D7FE-488C-A3FB-671D74BA4D26}"/>
    <cellStyle name="Comma 6 2 4 2 2 3 3 2" xfId="25278" xr:uid="{B507B909-52D5-40F7-911A-F08360A31487}"/>
    <cellStyle name="Comma 6 2 4 2 2 3 4" xfId="22449" xr:uid="{A76E5054-36A0-49C3-BC7F-BA0AEB01A82C}"/>
    <cellStyle name="Comma 6 2 4 2 2 4" xfId="5412" xr:uid="{88E6D7DD-E217-4129-9303-A3DF5B6E2AF2}"/>
    <cellStyle name="Comma 6 2 4 2 2 4 2" xfId="10750" xr:uid="{BEC11539-43BC-4EF8-A7A2-874FAF716331}"/>
    <cellStyle name="Comma 6 2 4 2 2 4 2 2" xfId="21063" xr:uid="{99556A91-2AE9-42F4-B95E-1884CBE4E332}"/>
    <cellStyle name="Comma 6 2 4 2 2 4 2 2 2" xfId="27380" xr:uid="{869F4EA9-ECFC-42BE-AF91-DDC6DFDCB837}"/>
    <cellStyle name="Comma 6 2 4 2 2 4 2 3" xfId="24625" xr:uid="{D52BE45F-A32C-40E4-B651-A5A56BCAE6FB}"/>
    <cellStyle name="Comma 6 2 4 2 2 4 3" xfId="15910" xr:uid="{94BF9437-E80E-4AC3-A323-081E38735F62}"/>
    <cellStyle name="Comma 6 2 4 2 2 4 3 2" xfId="26004" xr:uid="{4CDDB6BA-6C71-42D8-8838-26665DBBF30E}"/>
    <cellStyle name="Comma 6 2 4 2 2 4 4" xfId="23189" xr:uid="{94E17384-ABFF-4F6A-B432-13BFC4ADC04B}"/>
    <cellStyle name="Comma 6 2 4 2 2 5" xfId="6342" xr:uid="{B7D222B0-293C-4725-BA70-27CEA955656C}"/>
    <cellStyle name="Comma 6 2 4 2 2 5 2" xfId="16655" xr:uid="{86922030-1438-41F7-8997-84BFF12CE4C3}"/>
    <cellStyle name="Comma 6 2 4 2 2 5 2 2" xfId="26203" xr:uid="{C0028199-6230-46AB-A70C-938902C22393}"/>
    <cellStyle name="Comma 6 2 4 2 2 5 3" xfId="23448" xr:uid="{37DB8748-AE3F-4AD8-A1B3-195FD7C1A6EF}"/>
    <cellStyle name="Comma 6 2 4 2 2 6" xfId="11502" xr:uid="{593B4042-E3E4-4242-845C-81D112E837C5}"/>
    <cellStyle name="Comma 6 2 4 2 2 6 2" xfId="24827" xr:uid="{4C97DB75-AD91-44AE-B0C2-46C21D7DBCAB}"/>
    <cellStyle name="Comma 6 2 4 2 2 7" xfId="21853" xr:uid="{3B4E43CC-8DA0-443C-BE99-A1FA1B4BE4E8}"/>
    <cellStyle name="Comma 6 2 4 2 3" xfId="1753" xr:uid="{4AD6500F-BAF1-49C1-A2C3-76536BF1D353}"/>
    <cellStyle name="Comma 6 2 4 2 3 2" xfId="3519" xr:uid="{D6DCD533-6E56-436D-9A91-D4B5416A2B9F}"/>
    <cellStyle name="Comma 6 2 4 2 3 2 2" xfId="8872" xr:uid="{21AB12E9-FAFB-4B57-926F-26B9F1814371}"/>
    <cellStyle name="Comma 6 2 4 2 3 2 2 2" xfId="19185" xr:uid="{87BFA3F0-AACB-4E01-A58D-2958C5226807}"/>
    <cellStyle name="Comma 6 2 4 2 3 2 2 2 2" xfId="26892" xr:uid="{6C4F3B83-F3DA-4A9E-A2E4-7F968C41C4DA}"/>
    <cellStyle name="Comma 6 2 4 2 3 2 2 3" xfId="24137" xr:uid="{CA1AAA74-F2C1-4BF8-A810-D85D9B7FB382}"/>
    <cellStyle name="Comma 6 2 4 2 3 2 3" xfId="14032" xr:uid="{638CB6CE-5D8A-4474-A1B2-810B002394BD}"/>
    <cellStyle name="Comma 6 2 4 2 3 2 3 2" xfId="25516" xr:uid="{89152753-F7BF-448A-97A0-4B632F00233C}"/>
    <cellStyle name="Comma 6 2 4 2 3 2 4" xfId="22694" xr:uid="{3D74420E-E641-4208-AA40-598E433C786B}"/>
    <cellStyle name="Comma 6 2 4 2 3 3" xfId="4504" xr:uid="{9BEEEFB6-B7BC-48EC-AE58-BEDAC640A4DF}"/>
    <cellStyle name="Comma 6 2 4 2 3 3 2" xfId="9848" xr:uid="{2A530F10-5B62-4EF9-84B4-5BDC6C514576}"/>
    <cellStyle name="Comma 6 2 4 2 3 3 2 2" xfId="20161" xr:uid="{4DDB41A8-DC49-4671-A1B5-1C71122A4A1E}"/>
    <cellStyle name="Comma 6 2 4 2 3 3 2 2 2" xfId="27154" xr:uid="{2904A732-9BA7-4745-9CE9-34CDC356F699}"/>
    <cellStyle name="Comma 6 2 4 2 3 3 2 3" xfId="24399" xr:uid="{C6C06216-88C8-430C-8BFD-154BC1873AF9}"/>
    <cellStyle name="Comma 6 2 4 2 3 3 3" xfId="15008" xr:uid="{19DC01B7-5DEA-4722-98A4-FEAD9F88D5D4}"/>
    <cellStyle name="Comma 6 2 4 2 3 3 3 2" xfId="25778" xr:uid="{D3BA4F33-BE1A-4FC1-A49C-B9E3B0FE2ED1}"/>
    <cellStyle name="Comma 6 2 4 2 3 3 4" xfId="22961" xr:uid="{B06B7AD8-BAFA-44CD-868A-2A9853F92C4A}"/>
    <cellStyle name="Comma 6 2 4 2 3 4" xfId="7155" xr:uid="{52E5C836-6943-4484-B8D0-56D0FC9B43F8}"/>
    <cellStyle name="Comma 6 2 4 2 3 4 2" xfId="17468" xr:uid="{B38F7705-C454-40DF-B60F-56C154C01078}"/>
    <cellStyle name="Comma 6 2 4 2 3 4 2 2" xfId="26434" xr:uid="{828E3938-F678-4076-B2DD-C2A74F847383}"/>
    <cellStyle name="Comma 6 2 4 2 3 4 3" xfId="23679" xr:uid="{669CBB89-23F1-4408-80A4-3BA8A6DC184A}"/>
    <cellStyle name="Comma 6 2 4 2 3 5" xfId="12315" xr:uid="{3121C8FD-5964-4A6C-B0C5-1D17FAF13F81}"/>
    <cellStyle name="Comma 6 2 4 2 3 5 2" xfId="25058" xr:uid="{0A492BB5-9214-41C2-B754-A03D2F551637}"/>
    <cellStyle name="Comma 6 2 4 2 3 6" xfId="22228" xr:uid="{081D315E-3B1E-429A-AA34-A3C803A7E533}"/>
    <cellStyle name="Comma 6 2 4 2 4" xfId="2603" xr:uid="{3A9843CD-02D7-4959-87FD-890A88174085}"/>
    <cellStyle name="Comma 6 2 4 2 4 2" xfId="7966" xr:uid="{B1E46904-7475-4D96-9BC0-48DFFEA9DEFF}"/>
    <cellStyle name="Comma 6 2 4 2 4 2 2" xfId="18279" xr:uid="{66645093-50E3-42B5-9ED3-389C3196495E}"/>
    <cellStyle name="Comma 6 2 4 2 4 2 2 2" xfId="26653" xr:uid="{0F2C3EFA-196F-42DE-B367-76A6FE79F479}"/>
    <cellStyle name="Comma 6 2 4 2 4 2 3" xfId="23898" xr:uid="{68932133-70A8-4E32-BC37-F8475767C71B}"/>
    <cellStyle name="Comma 6 2 4 2 4 3" xfId="13126" xr:uid="{1A3CB9D6-120F-4227-8678-87A0A6D57A2B}"/>
    <cellStyle name="Comma 6 2 4 2 4 3 2" xfId="25277" xr:uid="{CFAA2946-BB10-4C8E-8A65-915C248604AD}"/>
    <cellStyle name="Comma 6 2 4 2 4 4" xfId="22448" xr:uid="{AE398A01-0F34-43D5-B625-78398929EEE6}"/>
    <cellStyle name="Comma 6 2 4 2 5" xfId="5299" xr:uid="{53D9AF52-297C-40B8-9962-742DAA119492}"/>
    <cellStyle name="Comma 6 2 4 2 5 2" xfId="10637" xr:uid="{4713F5C5-59EB-48A1-B0F6-805F72735E1A}"/>
    <cellStyle name="Comma 6 2 4 2 5 2 2" xfId="20950" xr:uid="{C767A453-DF7A-4E2B-9DBC-6F9AA73F2C9D}"/>
    <cellStyle name="Comma 6 2 4 2 5 2 2 2" xfId="27271" xr:uid="{C0260B37-B0A6-4D5B-ACC5-1D501D1B5527}"/>
    <cellStyle name="Comma 6 2 4 2 5 2 3" xfId="24516" xr:uid="{EB0F2864-14BA-4AE0-AB12-F7DC3162EE71}"/>
    <cellStyle name="Comma 6 2 4 2 5 3" xfId="15797" xr:uid="{FD84BB97-6677-4126-8D95-4B05CC72EFB1}"/>
    <cellStyle name="Comma 6 2 4 2 5 3 2" xfId="25895" xr:uid="{F034923A-EB26-4FE1-BE62-32464EEB9F0B}"/>
    <cellStyle name="Comma 6 2 4 2 5 4" xfId="23080" xr:uid="{C8926E18-1B87-4A88-A5DE-DAD0780417AC}"/>
    <cellStyle name="Comma 6 2 4 2 6" xfId="6229" xr:uid="{81FAFFEE-C497-45A9-8314-387224B2E186}"/>
    <cellStyle name="Comma 6 2 4 2 6 2" xfId="16542" xr:uid="{C6447F7C-7B3C-4D19-9F6F-7549DE9FA884}"/>
    <cellStyle name="Comma 6 2 4 2 6 2 2" xfId="26094" xr:uid="{BB97BC5A-6EEF-453C-AD6B-30C92C706B94}"/>
    <cellStyle name="Comma 6 2 4 2 6 3" xfId="23339" xr:uid="{8B8DA918-275C-4A2A-BAF4-D5C5B1C0C67D}"/>
    <cellStyle name="Comma 6 2 4 2 7" xfId="11389" xr:uid="{1A9E0199-F117-4061-89B8-A1D3050FF5A8}"/>
    <cellStyle name="Comma 6 2 4 2 7 2" xfId="24718" xr:uid="{40F5B880-61C2-40A6-8595-2D909E4FF8D8}"/>
    <cellStyle name="Comma 6 2 4 2 8" xfId="21706" xr:uid="{4A78E1D2-BED2-45E4-9B1E-983B5560D0BB}"/>
    <cellStyle name="Comma 6 2 4 3" xfId="744" xr:uid="{92598911-8182-4563-A976-DBD16036A051}"/>
    <cellStyle name="Comma 6 2 4 3 2" xfId="745" xr:uid="{AD6E0029-2F7F-4261-A99F-F62EEE3E31C5}"/>
    <cellStyle name="Comma 6 2 4 3 2 2" xfId="1756" xr:uid="{5A2ED22B-4A1A-4D18-8BA1-4A58E9A17E6F}"/>
    <cellStyle name="Comma 6 2 4 3 2 2 2" xfId="3522" xr:uid="{CE97AC14-3836-4CB4-9F67-7E2E0D33A17B}"/>
    <cellStyle name="Comma 6 2 4 3 2 2 2 2" xfId="8875" xr:uid="{9B05D162-8834-471C-8B13-B98FAAEC5211}"/>
    <cellStyle name="Comma 6 2 4 3 2 2 2 2 2" xfId="19188" xr:uid="{9C342C8F-4EDE-4FEC-91BE-BF9FA70FC3E7}"/>
    <cellStyle name="Comma 6 2 4 3 2 2 2 2 2 2" xfId="26895" xr:uid="{DFEEA6AD-80E2-4A38-AA57-C94B1E225066}"/>
    <cellStyle name="Comma 6 2 4 3 2 2 2 2 3" xfId="24140" xr:uid="{4263DAE0-4643-45A6-BE52-A0D4892BB25A}"/>
    <cellStyle name="Comma 6 2 4 3 2 2 2 3" xfId="14035" xr:uid="{8E3AD793-714F-4355-AB9E-9D0909922819}"/>
    <cellStyle name="Comma 6 2 4 3 2 2 2 3 2" xfId="25519" xr:uid="{075E5DED-9222-41CF-A179-060F759843EE}"/>
    <cellStyle name="Comma 6 2 4 3 2 2 2 4" xfId="22697" xr:uid="{919F57CF-6894-4776-8044-84C84E295CA2}"/>
    <cellStyle name="Comma 6 2 4 3 2 2 3" xfId="4507" xr:uid="{7E229754-56D2-4964-B146-8BB8E348517C}"/>
    <cellStyle name="Comma 6 2 4 3 2 2 3 2" xfId="9851" xr:uid="{18AFA74E-0087-42E9-BEF1-6CB1C52F3490}"/>
    <cellStyle name="Comma 6 2 4 3 2 2 3 2 2" xfId="20164" xr:uid="{68921502-D72B-4B6C-8640-0EF2B3B15DCB}"/>
    <cellStyle name="Comma 6 2 4 3 2 2 3 2 2 2" xfId="27157" xr:uid="{1E6D05D9-412E-4F70-A792-34A888412DFC}"/>
    <cellStyle name="Comma 6 2 4 3 2 2 3 2 3" xfId="24402" xr:uid="{4CB8AC0A-0621-4823-8BE7-00CD1775A04E}"/>
    <cellStyle name="Comma 6 2 4 3 2 2 3 3" xfId="15011" xr:uid="{EB6D2137-0214-4983-BC81-68EDAAFE61B0}"/>
    <cellStyle name="Comma 6 2 4 3 2 2 3 3 2" xfId="25781" xr:uid="{8CA91EA9-D446-48A0-8507-43837478BD05}"/>
    <cellStyle name="Comma 6 2 4 3 2 2 3 4" xfId="22964" xr:uid="{250E6E56-88E0-4E62-BF14-FF86DB8BD0AE}"/>
    <cellStyle name="Comma 6 2 4 3 2 2 4" xfId="7158" xr:uid="{578173AA-1B1B-4633-8156-0FCDE0AF8007}"/>
    <cellStyle name="Comma 6 2 4 3 2 2 4 2" xfId="17471" xr:uid="{A87CA5C1-7391-4926-ACA9-89916D553A53}"/>
    <cellStyle name="Comma 6 2 4 3 2 2 4 2 2" xfId="26437" xr:uid="{02405505-C664-4D7D-9CE9-F397D7ECFD96}"/>
    <cellStyle name="Comma 6 2 4 3 2 2 4 3" xfId="23682" xr:uid="{428B3582-9A49-42D6-875E-ED8FC41AFD12}"/>
    <cellStyle name="Comma 6 2 4 3 2 2 5" xfId="12318" xr:uid="{383A56BC-81CD-49D3-9EB7-04758BA3FB51}"/>
    <cellStyle name="Comma 6 2 4 3 2 2 5 2" xfId="25061" xr:uid="{8806BBD3-E5C8-4D38-8802-89FCE7831F77}"/>
    <cellStyle name="Comma 6 2 4 3 2 2 6" xfId="22231" xr:uid="{9F035CDF-01C3-4624-B00C-6DD46F962493}"/>
    <cellStyle name="Comma 6 2 4 3 2 3" xfId="2606" xr:uid="{88505574-D4F1-42EF-A8CB-3A988F43E4D3}"/>
    <cellStyle name="Comma 6 2 4 3 2 3 2" xfId="7969" xr:uid="{6E3FD975-CC67-4130-B861-7277029EB1E7}"/>
    <cellStyle name="Comma 6 2 4 3 2 3 2 2" xfId="18282" xr:uid="{CE0CED44-9AD0-4016-A1A8-6839391E9F15}"/>
    <cellStyle name="Comma 6 2 4 3 2 3 2 2 2" xfId="26656" xr:uid="{976BB4D2-0FD2-4749-B05E-8729F84B9B44}"/>
    <cellStyle name="Comma 6 2 4 3 2 3 2 3" xfId="23901" xr:uid="{37813417-23FB-4333-911A-556444CAB222}"/>
    <cellStyle name="Comma 6 2 4 3 2 3 3" xfId="13129" xr:uid="{ED598260-1B2D-4BA8-8547-2EBEE71E933D}"/>
    <cellStyle name="Comma 6 2 4 3 2 3 3 2" xfId="25280" xr:uid="{129737CE-2DA9-4690-8BCB-E822B3D639A6}"/>
    <cellStyle name="Comma 6 2 4 3 2 3 4" xfId="22451" xr:uid="{7CC562FE-6985-4360-8DAE-04E90CCF3D68}"/>
    <cellStyle name="Comma 6 2 4 3 2 4" xfId="5414" xr:uid="{92389A97-BC1F-4600-AB45-48CDE8992CC1}"/>
    <cellStyle name="Comma 6 2 4 3 2 4 2" xfId="10752" xr:uid="{F2EC2779-E317-45AF-955F-65C2A085E121}"/>
    <cellStyle name="Comma 6 2 4 3 2 4 2 2" xfId="21065" xr:uid="{4A1CE4BC-760F-40FF-8769-EA53DD6F4EC3}"/>
    <cellStyle name="Comma 6 2 4 3 2 4 2 2 2" xfId="27382" xr:uid="{1DB4387F-1CCB-49A4-86AD-3FBADE921C74}"/>
    <cellStyle name="Comma 6 2 4 3 2 4 2 3" xfId="24627" xr:uid="{5B340FBD-AAD0-4A0B-BFA7-5C897097B6CF}"/>
    <cellStyle name="Comma 6 2 4 3 2 4 3" xfId="15912" xr:uid="{AD5BECE3-E22D-4826-8778-41CA27E18C71}"/>
    <cellStyle name="Comma 6 2 4 3 2 4 3 2" xfId="26006" xr:uid="{6A8A53F8-57BA-47EC-AACE-4E8F11708B2C}"/>
    <cellStyle name="Comma 6 2 4 3 2 4 4" xfId="23191" xr:uid="{E1D5FF8C-17B2-4F76-B0BB-CD34072AC78C}"/>
    <cellStyle name="Comma 6 2 4 3 2 5" xfId="6344" xr:uid="{CE3E5D91-7FFD-4E28-A678-DF468F56E121}"/>
    <cellStyle name="Comma 6 2 4 3 2 5 2" xfId="16657" xr:uid="{2F9D119F-AD05-4855-9698-321A59F383DB}"/>
    <cellStyle name="Comma 6 2 4 3 2 5 2 2" xfId="26205" xr:uid="{4BFD6D79-7484-4339-949F-4BD8B2FEB547}"/>
    <cellStyle name="Comma 6 2 4 3 2 5 3" xfId="23450" xr:uid="{43B46D7F-9D44-4D22-BF21-630502A39E63}"/>
    <cellStyle name="Comma 6 2 4 3 2 6" xfId="11504" xr:uid="{128B3C5C-688A-4CDB-B3D1-4E4C00DEA89E}"/>
    <cellStyle name="Comma 6 2 4 3 2 6 2" xfId="24829" xr:uid="{57526845-7C6E-40A5-AA7D-B64783A0BEAC}"/>
    <cellStyle name="Comma 6 2 4 3 2 7" xfId="21855" xr:uid="{34DD0081-40E6-486E-A8FF-965AF3D752D3}"/>
    <cellStyle name="Comma 6 2 4 3 3" xfId="1755" xr:uid="{1395518B-79B3-40D0-988D-5AC5E1006330}"/>
    <cellStyle name="Comma 6 2 4 3 3 2" xfId="3521" xr:uid="{AFDC46E3-3107-4360-A407-8AB2C7106C53}"/>
    <cellStyle name="Comma 6 2 4 3 3 2 2" xfId="8874" xr:uid="{AFAE4CCD-AD3C-424D-8B92-0FBC4A1E5F96}"/>
    <cellStyle name="Comma 6 2 4 3 3 2 2 2" xfId="19187" xr:uid="{3E43D836-20C7-4717-A3FC-25CC66BD3694}"/>
    <cellStyle name="Comma 6 2 4 3 3 2 2 2 2" xfId="26894" xr:uid="{2B90EF3B-7798-4DCB-82A9-84724848E679}"/>
    <cellStyle name="Comma 6 2 4 3 3 2 2 3" xfId="24139" xr:uid="{2FEB9617-C24A-4C27-B38E-CD4F8E59536B}"/>
    <cellStyle name="Comma 6 2 4 3 3 2 3" xfId="14034" xr:uid="{F9B6C5B5-67FC-4D73-B0BE-A4F295DB81BB}"/>
    <cellStyle name="Comma 6 2 4 3 3 2 3 2" xfId="25518" xr:uid="{8E317B5F-8017-48AF-86FB-23AA20057C7C}"/>
    <cellStyle name="Comma 6 2 4 3 3 2 4" xfId="22696" xr:uid="{D57C81FF-B623-4C3D-A6E8-B691CB9290B0}"/>
    <cellStyle name="Comma 6 2 4 3 3 3" xfId="4506" xr:uid="{81A1D1F9-66CB-4FB0-8185-FB6634FD584A}"/>
    <cellStyle name="Comma 6 2 4 3 3 3 2" xfId="9850" xr:uid="{BFA7955B-906E-46EB-94C1-33C6FDD556F5}"/>
    <cellStyle name="Comma 6 2 4 3 3 3 2 2" xfId="20163" xr:uid="{0C07005B-E116-4B81-AF0F-A44639CBE8C2}"/>
    <cellStyle name="Comma 6 2 4 3 3 3 2 2 2" xfId="27156" xr:uid="{E5ABB1D2-AB54-4B1A-B5A8-057C2CC4D2B4}"/>
    <cellStyle name="Comma 6 2 4 3 3 3 2 3" xfId="24401" xr:uid="{F84139A9-6A9D-4E06-940D-DA3871E641F1}"/>
    <cellStyle name="Comma 6 2 4 3 3 3 3" xfId="15010" xr:uid="{E01B4C70-30C3-4954-AD80-FAB2BF5A67CC}"/>
    <cellStyle name="Comma 6 2 4 3 3 3 3 2" xfId="25780" xr:uid="{E3F2F24C-9F99-4EA4-91F5-FF08BE840646}"/>
    <cellStyle name="Comma 6 2 4 3 3 3 4" xfId="22963" xr:uid="{259B924D-F917-45ED-B245-88B6B76783E2}"/>
    <cellStyle name="Comma 6 2 4 3 3 4" xfId="7157" xr:uid="{A31D8653-2A59-456F-A255-CD940ADFA63D}"/>
    <cellStyle name="Comma 6 2 4 3 3 4 2" xfId="17470" xr:uid="{CF3FE1B5-C8D1-4C46-8177-5540C0A1D8ED}"/>
    <cellStyle name="Comma 6 2 4 3 3 4 2 2" xfId="26436" xr:uid="{59759CF8-9997-45A7-BF0C-008F49492EBF}"/>
    <cellStyle name="Comma 6 2 4 3 3 4 3" xfId="23681" xr:uid="{9A30EB74-6DFE-4CE9-84A0-AD2E9BE22248}"/>
    <cellStyle name="Comma 6 2 4 3 3 5" xfId="12317" xr:uid="{63492E9E-9E9C-4A97-BC9D-E08A385FFDB8}"/>
    <cellStyle name="Comma 6 2 4 3 3 5 2" xfId="25060" xr:uid="{F5699CBF-11E5-4F36-87D9-5CA6FE8D1725}"/>
    <cellStyle name="Comma 6 2 4 3 3 6" xfId="22230" xr:uid="{F071E452-EDBA-4B99-9C1B-80EE1A2DA009}"/>
    <cellStyle name="Comma 6 2 4 3 4" xfId="2605" xr:uid="{FC37D578-0511-4C75-9226-7700F3EA2214}"/>
    <cellStyle name="Comma 6 2 4 3 4 2" xfId="7968" xr:uid="{A1D622E2-9CF9-4648-A427-2C7EC138E526}"/>
    <cellStyle name="Comma 6 2 4 3 4 2 2" xfId="18281" xr:uid="{176572E1-ACB6-4DA3-A1A6-D60E7CFDF5EA}"/>
    <cellStyle name="Comma 6 2 4 3 4 2 2 2" xfId="26655" xr:uid="{7722DD36-22D3-4785-8B88-CB23F1E7A81F}"/>
    <cellStyle name="Comma 6 2 4 3 4 2 3" xfId="23900" xr:uid="{81BC3EAA-C7E5-4B10-A043-BA3AF00F53C1}"/>
    <cellStyle name="Comma 6 2 4 3 4 3" xfId="13128" xr:uid="{59CD05AB-FD76-4B4D-8B4D-2F7A00F1AC09}"/>
    <cellStyle name="Comma 6 2 4 3 4 3 2" xfId="25279" xr:uid="{506B0E96-1194-444E-9981-4A02FC65BCC3}"/>
    <cellStyle name="Comma 6 2 4 3 4 4" xfId="22450" xr:uid="{C8833947-8A8E-4A5D-80E7-F82AB3B30D18}"/>
    <cellStyle name="Comma 6 2 4 3 5" xfId="5413" xr:uid="{CBC78B7F-1A78-4654-99F0-B43A53C7CD9C}"/>
    <cellStyle name="Comma 6 2 4 3 5 2" xfId="10751" xr:uid="{6B700BD3-4065-48AE-AADE-5E48A03E8AAB}"/>
    <cellStyle name="Comma 6 2 4 3 5 2 2" xfId="21064" xr:uid="{76EFEAE6-9C5A-4637-B18D-7E1318F181C2}"/>
    <cellStyle name="Comma 6 2 4 3 5 2 2 2" xfId="27381" xr:uid="{D25F1F96-42D1-46C8-9633-66907AC090AC}"/>
    <cellStyle name="Comma 6 2 4 3 5 2 3" xfId="24626" xr:uid="{B6F0EC53-757B-4D45-9AF3-F396DFB6C194}"/>
    <cellStyle name="Comma 6 2 4 3 5 3" xfId="15911" xr:uid="{7DB6CB7C-D665-4A67-9992-E5375C625278}"/>
    <cellStyle name="Comma 6 2 4 3 5 3 2" xfId="26005" xr:uid="{6905BB3F-19CD-4184-AAC2-6D6CA81300F6}"/>
    <cellStyle name="Comma 6 2 4 3 5 4" xfId="23190" xr:uid="{442B66C4-35EC-478D-BA0E-CC922697D1E2}"/>
    <cellStyle name="Comma 6 2 4 3 6" xfId="6343" xr:uid="{18D18741-6A60-49D6-9196-E8A694EAA8E1}"/>
    <cellStyle name="Comma 6 2 4 3 6 2" xfId="16656" xr:uid="{6966902C-8AE7-40C8-9376-26B2BAC30870}"/>
    <cellStyle name="Comma 6 2 4 3 6 2 2" xfId="26204" xr:uid="{FC7056DF-988E-4AB0-8319-E5A494DE2625}"/>
    <cellStyle name="Comma 6 2 4 3 6 3" xfId="23449" xr:uid="{8693CAD3-C203-43A0-8A4F-79667805A40A}"/>
    <cellStyle name="Comma 6 2 4 3 7" xfId="11503" xr:uid="{7CB1CE8D-852C-42DE-92F4-66D061DA1CBA}"/>
    <cellStyle name="Comma 6 2 4 3 7 2" xfId="24828" xr:uid="{A6F58D34-D8EC-4948-A9C3-F49A7BB9E1B0}"/>
    <cellStyle name="Comma 6 2 4 3 8" xfId="21854" xr:uid="{16E07EA2-28B0-46F5-B490-D833761B1DD1}"/>
    <cellStyle name="Comma 6 2 4 4" xfId="746" xr:uid="{4F136AB4-63EF-464A-8C83-28EC3650953D}"/>
    <cellStyle name="Comma 6 2 4 4 2" xfId="1757" xr:uid="{F6845035-41C0-4C76-BD6C-1D8390830F5E}"/>
    <cellStyle name="Comma 6 2 4 4 2 2" xfId="3523" xr:uid="{8B4229A9-0600-4949-BA7B-EC84B628BEAE}"/>
    <cellStyle name="Comma 6 2 4 4 2 2 2" xfId="8876" xr:uid="{69A3D480-2FC2-45CA-982C-0B8598BC72D8}"/>
    <cellStyle name="Comma 6 2 4 4 2 2 2 2" xfId="19189" xr:uid="{5E4ADE55-3C56-41FA-BA31-791F535131B4}"/>
    <cellStyle name="Comma 6 2 4 4 2 2 2 2 2" xfId="26896" xr:uid="{51228EB6-16F6-428F-A9F8-6747C248B0AE}"/>
    <cellStyle name="Comma 6 2 4 4 2 2 2 3" xfId="24141" xr:uid="{9F9B47D4-9E29-4932-B393-73453196FCD5}"/>
    <cellStyle name="Comma 6 2 4 4 2 2 3" xfId="14036" xr:uid="{BED8ABD8-7C3B-4C45-8168-5A0C6A2A501C}"/>
    <cellStyle name="Comma 6 2 4 4 2 2 3 2" xfId="25520" xr:uid="{7E4D744C-A977-402C-A279-F75A74D66632}"/>
    <cellStyle name="Comma 6 2 4 4 2 2 4" xfId="22698" xr:uid="{B124E998-6EDF-4BC2-B387-743860230CA2}"/>
    <cellStyle name="Comma 6 2 4 4 2 3" xfId="4508" xr:uid="{3B5FEFFB-633A-48C0-808F-76D62963BD3E}"/>
    <cellStyle name="Comma 6 2 4 4 2 3 2" xfId="9852" xr:uid="{F63E8FEF-586E-4C76-A38B-8BC0B4FB1EDC}"/>
    <cellStyle name="Comma 6 2 4 4 2 3 2 2" xfId="20165" xr:uid="{11DE2AF0-943B-41F8-8E21-599695EFD48F}"/>
    <cellStyle name="Comma 6 2 4 4 2 3 2 2 2" xfId="27158" xr:uid="{438850D5-8726-418A-B344-877D457412A4}"/>
    <cellStyle name="Comma 6 2 4 4 2 3 2 3" xfId="24403" xr:uid="{E04E4965-D281-4799-995D-CCC9A4EF1A44}"/>
    <cellStyle name="Comma 6 2 4 4 2 3 3" xfId="15012" xr:uid="{785503F4-6843-4719-BE02-0CD16CA619B6}"/>
    <cellStyle name="Comma 6 2 4 4 2 3 3 2" xfId="25782" xr:uid="{8E9FE823-A3AB-4223-8E42-66B41B105A0F}"/>
    <cellStyle name="Comma 6 2 4 4 2 3 4" xfId="22965" xr:uid="{B312C74E-D405-43A2-AF24-DFED7BD79EF8}"/>
    <cellStyle name="Comma 6 2 4 4 2 4" xfId="7159" xr:uid="{7FB406E4-3AB0-4FE0-9B0B-E130B833DCB4}"/>
    <cellStyle name="Comma 6 2 4 4 2 4 2" xfId="17472" xr:uid="{A0F841C8-5695-4920-A9B5-5CCF1AA00681}"/>
    <cellStyle name="Comma 6 2 4 4 2 4 2 2" xfId="26438" xr:uid="{3D577126-73C4-4A34-9CA2-9058A613B0A7}"/>
    <cellStyle name="Comma 6 2 4 4 2 4 3" xfId="23683" xr:uid="{543E01A1-89BE-41E3-A652-B779C1368791}"/>
    <cellStyle name="Comma 6 2 4 4 2 5" xfId="12319" xr:uid="{5A40065D-D076-495B-9410-7D31F1A2A992}"/>
    <cellStyle name="Comma 6 2 4 4 2 5 2" xfId="25062" xr:uid="{9F5CDBCF-C5A9-4D56-80BE-3D61C5088DAF}"/>
    <cellStyle name="Comma 6 2 4 4 2 6" xfId="22232" xr:uid="{A82FB183-91AD-4C20-B3E3-B183831169F2}"/>
    <cellStyle name="Comma 6 2 4 4 3" xfId="2607" xr:uid="{6655C4BB-5F5F-457C-B3EB-0FA78D384461}"/>
    <cellStyle name="Comma 6 2 4 4 3 2" xfId="7970" xr:uid="{9F4F7DDB-5AF5-4D91-878F-2262ED983D57}"/>
    <cellStyle name="Comma 6 2 4 4 3 2 2" xfId="18283" xr:uid="{6CACB1DF-9339-4D41-981B-0934AC2DF349}"/>
    <cellStyle name="Comma 6 2 4 4 3 2 2 2" xfId="26657" xr:uid="{FCE7D8EE-0BEC-4CFA-9BDB-AD5625A1F187}"/>
    <cellStyle name="Comma 6 2 4 4 3 2 3" xfId="23902" xr:uid="{63A79C04-EC10-4B2C-ADF9-27EB19D5F8D8}"/>
    <cellStyle name="Comma 6 2 4 4 3 3" xfId="13130" xr:uid="{F4DC456A-5A10-47A4-9E01-63003C68E7A4}"/>
    <cellStyle name="Comma 6 2 4 4 3 3 2" xfId="25281" xr:uid="{74EDBE74-D88A-42C8-BB5F-8A567AB0BC6F}"/>
    <cellStyle name="Comma 6 2 4 4 3 4" xfId="22452" xr:uid="{FD13BE19-16E3-4BE5-9848-29E6236B1BF5}"/>
    <cellStyle name="Comma 6 2 4 4 4" xfId="5415" xr:uid="{BF1518BC-EDF6-417B-9E64-2030B1F4D54C}"/>
    <cellStyle name="Comma 6 2 4 4 4 2" xfId="10753" xr:uid="{61459147-C586-4CAC-AA97-E37CED39A6D5}"/>
    <cellStyle name="Comma 6 2 4 4 4 2 2" xfId="21066" xr:uid="{965F1714-32D4-4CD6-82B8-7D3AFA17C6A7}"/>
    <cellStyle name="Comma 6 2 4 4 4 2 2 2" xfId="27383" xr:uid="{F0922209-9F11-4BAF-BAC0-87B98B45539E}"/>
    <cellStyle name="Comma 6 2 4 4 4 2 3" xfId="24628" xr:uid="{19B0F2E4-F583-40F1-AF37-C45888B23DC3}"/>
    <cellStyle name="Comma 6 2 4 4 4 3" xfId="15913" xr:uid="{459CA3DF-919C-49AA-87B7-29C59693B8F8}"/>
    <cellStyle name="Comma 6 2 4 4 4 3 2" xfId="26007" xr:uid="{69CD80B8-1286-400E-858E-E9BEF267C724}"/>
    <cellStyle name="Comma 6 2 4 4 4 4" xfId="23192" xr:uid="{E4648B50-5410-4135-AAD0-A7642A4B2C79}"/>
    <cellStyle name="Comma 6 2 4 4 5" xfId="6345" xr:uid="{F1BEB474-ED42-4EC9-9FEC-2C81F7C5DEF7}"/>
    <cellStyle name="Comma 6 2 4 4 5 2" xfId="16658" xr:uid="{78A61BF3-E667-4544-800C-1D5DADAA493F}"/>
    <cellStyle name="Comma 6 2 4 4 5 2 2" xfId="26206" xr:uid="{ABC555D2-C882-4540-B8C2-D0F45BCEEDA0}"/>
    <cellStyle name="Comma 6 2 4 4 5 3" xfId="23451" xr:uid="{0CB9BFF2-2C28-436B-9391-21898E80AE08}"/>
    <cellStyle name="Comma 6 2 4 4 6" xfId="11505" xr:uid="{5BF31A76-E406-4F9A-AEC3-D925B11A5A1E}"/>
    <cellStyle name="Comma 6 2 4 4 6 2" xfId="24830" xr:uid="{C24B200C-FD07-43C9-8A8A-397FBE602B72}"/>
    <cellStyle name="Comma 6 2 4 4 7" xfId="21856" xr:uid="{71A5E9C2-370E-4E1D-B4E9-0C2A0C57565F}"/>
    <cellStyle name="Comma 6 2 4 5" xfId="1428" xr:uid="{096DC488-BBAE-417D-B11E-6B93E0F28247}"/>
    <cellStyle name="Comma 6 2 4 5 2" xfId="2322" xr:uid="{DFA2B3AB-8785-4C9A-BA7D-8E322394A07F}"/>
    <cellStyle name="Comma 6 2 4 5 2 2" xfId="4065" xr:uid="{D3958D8A-AFBE-403B-B4E8-A1FBF5A33596}"/>
    <cellStyle name="Comma 6 2 4 5 2 2 2" xfId="9418" xr:uid="{7609646A-AC87-4FFC-9C9B-44D4933B1F1E}"/>
    <cellStyle name="Comma 6 2 4 5 2 2 2 2" xfId="19731" xr:uid="{D523E5A2-F245-4992-BFCF-5D9938DE7FD1}"/>
    <cellStyle name="Comma 6 2 4 5 2 2 2 2 2" xfId="26945" xr:uid="{2EE10AA1-2624-478E-A74F-D4442731A59D}"/>
    <cellStyle name="Comma 6 2 4 5 2 2 2 3" xfId="24190" xr:uid="{AE0A4081-552C-45C1-800C-3AF2662D6667}"/>
    <cellStyle name="Comma 6 2 4 5 2 2 3" xfId="14578" xr:uid="{9CFBAD9C-FCAE-4E38-B39D-100216628731}"/>
    <cellStyle name="Comma 6 2 4 5 2 2 3 2" xfId="25569" xr:uid="{EEEED5D5-B1BE-4A21-87DA-4B92DA51B853}"/>
    <cellStyle name="Comma 6 2 4 5 2 2 4" xfId="22747" xr:uid="{F6A5BF99-A904-4014-93A4-D40CAFF23BC8}"/>
    <cellStyle name="Comma 6 2 4 5 2 3" xfId="5050" xr:uid="{1CB03025-DC26-4C68-AD8F-C683B8D71B2F}"/>
    <cellStyle name="Comma 6 2 4 5 2 3 2" xfId="10394" xr:uid="{28390756-800B-4048-B8BA-D63BAEE691F4}"/>
    <cellStyle name="Comma 6 2 4 5 2 3 2 2" xfId="20707" xr:uid="{20B8CC9E-93C6-48EA-B669-757285A3AA12}"/>
    <cellStyle name="Comma 6 2 4 5 2 3 2 2 2" xfId="27207" xr:uid="{2646F681-B9AC-410E-A889-E43337C260D1}"/>
    <cellStyle name="Comma 6 2 4 5 2 3 2 3" xfId="24452" xr:uid="{EDC07148-6ADB-4869-9EC8-08B6BC3AB8BA}"/>
    <cellStyle name="Comma 6 2 4 5 2 3 3" xfId="15554" xr:uid="{653ED3B6-08DA-42E1-9AF7-C3A834F7A57A}"/>
    <cellStyle name="Comma 6 2 4 5 2 3 3 2" xfId="25831" xr:uid="{4A620399-151E-430E-B898-3AF346881640}"/>
    <cellStyle name="Comma 6 2 4 5 2 3 4" xfId="23014" xr:uid="{F502E65D-2E4C-480A-B701-706F39125971}"/>
    <cellStyle name="Comma 6 2 4 5 2 4" xfId="7701" xr:uid="{99DFB8ED-5B34-4A95-A3B9-62A57A2D6828}"/>
    <cellStyle name="Comma 6 2 4 5 2 4 2" xfId="18014" xr:uid="{EC147DD6-94FB-4D4E-960F-73EA8649458F}"/>
    <cellStyle name="Comma 6 2 4 5 2 4 2 2" xfId="26487" xr:uid="{5FCBD36C-4594-4962-AFC4-BB4B9B5F4CA8}"/>
    <cellStyle name="Comma 6 2 4 5 2 4 3" xfId="23732" xr:uid="{F850328A-C11B-4283-A614-91CC9D7A6B60}"/>
    <cellStyle name="Comma 6 2 4 5 2 5" xfId="12861" xr:uid="{808B4CB8-B708-428D-9DD0-03C00E94F5E5}"/>
    <cellStyle name="Comma 6 2 4 5 2 5 2" xfId="25111" xr:uid="{D91E2BE9-59BE-479A-8E34-96309FFCFB43}"/>
    <cellStyle name="Comma 6 2 4 5 2 6" xfId="22282" xr:uid="{2E0D6914-C2DE-4E09-80C9-A372E710C2BA}"/>
    <cellStyle name="Comma 6 2 4 5 3" xfId="3219" xr:uid="{2C41C143-25B2-4709-A6FF-73FA479C346C}"/>
    <cellStyle name="Comma 6 2 4 5 3 2" xfId="8572" xr:uid="{C70DE777-9E31-4BD4-AA77-986E14EB5E13}"/>
    <cellStyle name="Comma 6 2 4 5 3 2 2" xfId="18885" xr:uid="{5CC673FC-7CBF-4A2D-90E2-534C1BC6AEB6}"/>
    <cellStyle name="Comma 6 2 4 5 3 2 2 2" xfId="26719" xr:uid="{B491E5A7-9C5B-4A47-A99F-75F43BC1ED56}"/>
    <cellStyle name="Comma 6 2 4 5 3 2 3" xfId="23964" xr:uid="{728BE629-EE0C-490B-882D-275F71B6E8D2}"/>
    <cellStyle name="Comma 6 2 4 5 3 3" xfId="13732" xr:uid="{9D7037F4-3529-42AA-85F7-ECD7CDBB5574}"/>
    <cellStyle name="Comma 6 2 4 5 3 3 2" xfId="25343" xr:uid="{029FD548-44BF-46BC-9EFC-66B91330CC01}"/>
    <cellStyle name="Comma 6 2 4 5 3 4" xfId="22521" xr:uid="{165A8414-F8D9-465B-B727-27629F1862C7}"/>
    <cellStyle name="Comma 6 2 4 5 4" xfId="4204" xr:uid="{02DD6FD8-92E4-45A3-8929-AB1552A12ECF}"/>
    <cellStyle name="Comma 6 2 4 5 4 2" xfId="9548" xr:uid="{8B0059E9-2ED4-40CC-AD0A-0AB6FDA44E5D}"/>
    <cellStyle name="Comma 6 2 4 5 4 2 2" xfId="19861" xr:uid="{D41C4E6E-9D60-4801-A93B-52C0EFDE089C}"/>
    <cellStyle name="Comma 6 2 4 5 4 2 2 2" xfId="26981" xr:uid="{BCB23CB8-8932-40F1-9774-4646D4D6AC2E}"/>
    <cellStyle name="Comma 6 2 4 5 4 2 3" xfId="24226" xr:uid="{CEAA778D-8010-45FD-903B-94D000317906}"/>
    <cellStyle name="Comma 6 2 4 5 4 3" xfId="14708" xr:uid="{818B98E2-5020-498F-BAC7-E7F48930D60F}"/>
    <cellStyle name="Comma 6 2 4 5 4 3 2" xfId="25605" xr:uid="{DE76859F-4EF8-4271-A74C-9E47BBD3CA86}"/>
    <cellStyle name="Comma 6 2 4 5 4 4" xfId="22788" xr:uid="{DBB28453-90A4-486B-80F5-F5734AADD0DB}"/>
    <cellStyle name="Comma 6 2 4 5 5" xfId="6855" xr:uid="{9E0C51DC-6A86-45A4-AE64-A6F69E34C192}"/>
    <cellStyle name="Comma 6 2 4 5 5 2" xfId="17168" xr:uid="{6EB4C9BA-3EDC-4807-97B6-5DF74AA2D60A}"/>
    <cellStyle name="Comma 6 2 4 5 5 2 2" xfId="26261" xr:uid="{746721D3-32BB-40BB-AADF-BC8DBDA0B420}"/>
    <cellStyle name="Comma 6 2 4 5 5 3" xfId="23506" xr:uid="{C23AFC1F-12A4-4051-B75E-4B0C810C7E10}"/>
    <cellStyle name="Comma 6 2 4 5 6" xfId="12015" xr:uid="{94CB848F-A1FD-4AA8-905B-74163AD41C4F}"/>
    <cellStyle name="Comma 6 2 4 5 6 2" xfId="24885" xr:uid="{6A586C6B-B9A9-491B-AB82-10C65587A52D}"/>
    <cellStyle name="Comma 6 2 4 5 7" xfId="22035" xr:uid="{23C493EE-D730-45D1-B99B-0895BE8D5529}"/>
    <cellStyle name="Comma 6 2 4 6" xfId="1615" xr:uid="{8ECB0DBB-B3F9-4031-93FC-66C226C4C12A}"/>
    <cellStyle name="Comma 6 2 4 6 2" xfId="3381" xr:uid="{99EA7878-52CE-4E20-9B4E-B86EA6F53852}"/>
    <cellStyle name="Comma 6 2 4 6 2 2" xfId="8734" xr:uid="{D40A0376-07F8-421D-B6B5-5B36EF51CA0F}"/>
    <cellStyle name="Comma 6 2 4 6 2 2 2" xfId="19047" xr:uid="{D5C05A32-F723-4287-B5D3-916C63A9A9B6}"/>
    <cellStyle name="Comma 6 2 4 6 2 2 2 2" xfId="26761" xr:uid="{FA964A6B-C820-409D-BC5F-89096CDD89FA}"/>
    <cellStyle name="Comma 6 2 4 6 2 2 3" xfId="24006" xr:uid="{3BA948F6-ACDC-478D-A0DC-314CD0B4F4A2}"/>
    <cellStyle name="Comma 6 2 4 6 2 3" xfId="13894" xr:uid="{4C2E3FA2-9453-41C2-9EAF-E2DBF52664CC}"/>
    <cellStyle name="Comma 6 2 4 6 2 3 2" xfId="25385" xr:uid="{EAE26D9E-9F1F-402E-A787-62589EC02C6C}"/>
    <cellStyle name="Comma 6 2 4 6 2 4" xfId="22563" xr:uid="{D2839F00-D3E2-427C-BFE6-3E6F42F44616}"/>
    <cellStyle name="Comma 6 2 4 6 3" xfId="4366" xr:uid="{101CA1AF-262F-4FB3-90E5-FF0344EB301B}"/>
    <cellStyle name="Comma 6 2 4 6 3 2" xfId="9710" xr:uid="{10866FD4-43C0-4B79-A2F7-5197E3F509B5}"/>
    <cellStyle name="Comma 6 2 4 6 3 2 2" xfId="20023" xr:uid="{37751593-BA20-4E6C-A5D2-B34618F1BB51}"/>
    <cellStyle name="Comma 6 2 4 6 3 2 2 2" xfId="27023" xr:uid="{C898CA12-7240-47BA-B99D-278F3EFB1762}"/>
    <cellStyle name="Comma 6 2 4 6 3 2 3" xfId="24268" xr:uid="{7B681590-2A60-4BC9-820C-728DE893B7C1}"/>
    <cellStyle name="Comma 6 2 4 6 3 3" xfId="14870" xr:uid="{67639898-7D01-41A1-96D5-B79E72119494}"/>
    <cellStyle name="Comma 6 2 4 6 3 3 2" xfId="25647" xr:uid="{6C393EB7-0207-439D-B3EA-8E38B28348CB}"/>
    <cellStyle name="Comma 6 2 4 6 3 4" xfId="22830" xr:uid="{F0967FD7-EC32-42DA-93C4-BC5105900416}"/>
    <cellStyle name="Comma 6 2 4 6 4" xfId="7017" xr:uid="{F7DAC0CE-DD77-4891-89BC-9C0E30378F77}"/>
    <cellStyle name="Comma 6 2 4 6 4 2" xfId="17330" xr:uid="{4CEEB8FF-8B3D-4032-BCFE-368AE138FB95}"/>
    <cellStyle name="Comma 6 2 4 6 4 2 2" xfId="26303" xr:uid="{FBF52A64-606D-4BCC-8DBC-B64C35D70E35}"/>
    <cellStyle name="Comma 6 2 4 6 4 3" xfId="23548" xr:uid="{68612760-04C1-45E8-89BE-8D13EA9F9CEC}"/>
    <cellStyle name="Comma 6 2 4 6 5" xfId="12177" xr:uid="{F8AB1749-AB2D-4D59-8D18-4E3AC28BACEF}"/>
    <cellStyle name="Comma 6 2 4 6 5 2" xfId="24927" xr:uid="{F9DB7EBF-8D2C-4EE7-B39F-1841068663AE}"/>
    <cellStyle name="Comma 6 2 4 6 6" xfId="22097" xr:uid="{028A766D-AF26-486C-A4C5-7174F834ABD0}"/>
    <cellStyle name="Comma 6 2 4 7" xfId="2553" xr:uid="{A2052AEB-10E1-4247-8B1B-D7C3CABCFA22}"/>
    <cellStyle name="Comma 6 2 4 7 2" xfId="7916" xr:uid="{92CBFFD1-62E8-4911-B207-BE3A78181554}"/>
    <cellStyle name="Comma 6 2 4 7 2 2" xfId="18229" xr:uid="{D441C6C7-FDA6-4059-87C8-D0EA46E25522}"/>
    <cellStyle name="Comma 6 2 4 7 2 2 2" xfId="26607" xr:uid="{2C789330-CE78-4A55-83CC-E8C9A0BD651A}"/>
    <cellStyle name="Comma 6 2 4 7 2 3" xfId="23852" xr:uid="{1CF199F5-C039-4AFD-90B9-1A76E9AE59EC}"/>
    <cellStyle name="Comma 6 2 4 7 3" xfId="13076" xr:uid="{D498C22D-9D0B-4C05-A474-F49176550A89}"/>
    <cellStyle name="Comma 6 2 4 7 3 2" xfId="25231" xr:uid="{22C4D8F4-89F2-4FB6-A264-E5F4FDBEFEF0}"/>
    <cellStyle name="Comma 6 2 4 7 4" xfId="22402" xr:uid="{C839ECBC-07AB-46FB-AC5B-A1C944BAC974}"/>
    <cellStyle name="Comma 6 2 4 8" xfId="5184" xr:uid="{3ADA56E3-D426-4FB8-8CA2-4D80A3F0C075}"/>
    <cellStyle name="Comma 6 2 4 8 2" xfId="10522" xr:uid="{FE7399C5-0DE4-4B02-9414-61EC468766D6}"/>
    <cellStyle name="Comma 6 2 4 8 2 2" xfId="20835" xr:uid="{F8FD2F07-B9E7-4D0C-8131-657CD28EFBF9}"/>
    <cellStyle name="Comma 6 2 4 8 2 2 2" xfId="27241" xr:uid="{C83B253C-AC77-4903-8C75-9102C57940BB}"/>
    <cellStyle name="Comma 6 2 4 8 2 3" xfId="24486" xr:uid="{F7674D3C-0D28-4E12-9FED-B2C20E785946}"/>
    <cellStyle name="Comma 6 2 4 8 3" xfId="15682" xr:uid="{A0DE0602-4EC3-43F6-8F96-DADBFE6BF8DE}"/>
    <cellStyle name="Comma 6 2 4 8 3 2" xfId="25865" xr:uid="{9659A2A2-B6EA-4D69-AE91-4D5692533F73}"/>
    <cellStyle name="Comma 6 2 4 8 4" xfId="23050" xr:uid="{D804E3A5-A968-46A0-8AF4-C04629FB1F56}"/>
    <cellStyle name="Comma 6 2 4 9" xfId="6113" xr:uid="{F798F481-98D2-41C5-86EE-2FC516B10A3A}"/>
    <cellStyle name="Comma 6 2 4 9 2" xfId="16426" xr:uid="{F8BDBBC0-2CA3-4F1C-B8C8-B51EF733ED23}"/>
    <cellStyle name="Comma 6 2 4 9 2 2" xfId="26063" xr:uid="{FCE72D85-C289-4CC0-BE9F-9C4636765AB4}"/>
    <cellStyle name="Comma 6 2 4 9 3" xfId="23308" xr:uid="{CDE1A3AB-B6ED-4805-814E-7C35EF4E70C2}"/>
    <cellStyle name="Comma 6 2 5" xfId="493" xr:uid="{7802D216-E461-47B8-990A-4796751ED2FD}"/>
    <cellStyle name="Comma 6 2 5 2" xfId="747" xr:uid="{AF070D49-52E3-4706-8282-B22B12E906DA}"/>
    <cellStyle name="Comma 6 2 5 2 2" xfId="1759" xr:uid="{0A51DEDE-8E31-4BB1-A1DD-3573A4EFA55C}"/>
    <cellStyle name="Comma 6 2 5 2 2 2" xfId="3525" xr:uid="{16C561F6-667E-41B7-950E-C444C741D0AB}"/>
    <cellStyle name="Comma 6 2 5 2 2 2 2" xfId="8878" xr:uid="{184C3137-CC4F-4664-AB6B-6CD90CF5CF2E}"/>
    <cellStyle name="Comma 6 2 5 2 2 2 2 2" xfId="19191" xr:uid="{1F6669D8-DD37-4E1C-8B7D-26AA3A32A2A4}"/>
    <cellStyle name="Comma 6 2 5 2 2 2 2 2 2" xfId="26898" xr:uid="{F8297A79-09BD-4184-8E01-5565D6323D95}"/>
    <cellStyle name="Comma 6 2 5 2 2 2 2 3" xfId="24143" xr:uid="{BD4FDD57-12E8-4604-BE6E-8884E924FFBD}"/>
    <cellStyle name="Comma 6 2 5 2 2 2 3" xfId="14038" xr:uid="{A2C5D7B8-F9FD-4625-9685-CF6E2AA77866}"/>
    <cellStyle name="Comma 6 2 5 2 2 2 3 2" xfId="25522" xr:uid="{1CAE0DC1-94A2-4613-BF3C-BE9612D28920}"/>
    <cellStyle name="Comma 6 2 5 2 2 2 4" xfId="22700" xr:uid="{DB28E826-F86A-47BB-80E0-182668722CFC}"/>
    <cellStyle name="Comma 6 2 5 2 2 3" xfId="4510" xr:uid="{4315F2E9-44BB-40B7-BD5E-2CBD5FB8354F}"/>
    <cellStyle name="Comma 6 2 5 2 2 3 2" xfId="9854" xr:uid="{105B4EC7-B41A-4B93-85E0-2A4C2831CC90}"/>
    <cellStyle name="Comma 6 2 5 2 2 3 2 2" xfId="20167" xr:uid="{0BEAC603-AF30-4192-B4EB-9240FFA5353C}"/>
    <cellStyle name="Comma 6 2 5 2 2 3 2 2 2" xfId="27160" xr:uid="{579B88E7-E378-418C-9814-A52C2522F32D}"/>
    <cellStyle name="Comma 6 2 5 2 2 3 2 3" xfId="24405" xr:uid="{497EC6DA-CF6F-4A80-A858-A2BFEAC89014}"/>
    <cellStyle name="Comma 6 2 5 2 2 3 3" xfId="15014" xr:uid="{15777508-CCF5-4E55-8395-945FDA8918E1}"/>
    <cellStyle name="Comma 6 2 5 2 2 3 3 2" xfId="25784" xr:uid="{F0DD9D93-C895-4039-89F1-31BEC009200C}"/>
    <cellStyle name="Comma 6 2 5 2 2 3 4" xfId="22967" xr:uid="{4DA07778-AD7E-4067-B633-A5DF248E7BC6}"/>
    <cellStyle name="Comma 6 2 5 2 2 4" xfId="7161" xr:uid="{93FF1126-F133-40D9-A7AF-145268D705F1}"/>
    <cellStyle name="Comma 6 2 5 2 2 4 2" xfId="17474" xr:uid="{F8978820-D1DC-44DB-B9E5-F359289FC19D}"/>
    <cellStyle name="Comma 6 2 5 2 2 4 2 2" xfId="26440" xr:uid="{D8A88B71-9423-482B-BD92-58BF26CF03A9}"/>
    <cellStyle name="Comma 6 2 5 2 2 4 3" xfId="23685" xr:uid="{8F7978F5-7E74-44B5-B04A-9A3F57EFE191}"/>
    <cellStyle name="Comma 6 2 5 2 2 5" xfId="12321" xr:uid="{894CF297-B3DB-4BAF-9C31-7C309F18CCD1}"/>
    <cellStyle name="Comma 6 2 5 2 2 5 2" xfId="25064" xr:uid="{57E7DB37-4A3A-4B22-981D-C1595C992E72}"/>
    <cellStyle name="Comma 6 2 5 2 2 6" xfId="22234" xr:uid="{7FC6D9DF-6E6C-4038-A167-02529644FA4D}"/>
    <cellStyle name="Comma 6 2 5 2 3" xfId="2609" xr:uid="{B5ACAD8E-A93D-498F-B55B-89DAD5D6095F}"/>
    <cellStyle name="Comma 6 2 5 2 3 2" xfId="7972" xr:uid="{75CC18C3-4E2F-4536-9F2D-65B6B65CAC81}"/>
    <cellStyle name="Comma 6 2 5 2 3 2 2" xfId="18285" xr:uid="{50B01A8D-5D15-481C-8D5C-0C4830F26281}"/>
    <cellStyle name="Comma 6 2 5 2 3 2 2 2" xfId="26659" xr:uid="{7FD5C57D-E8DF-45D5-8488-97AB2AC16850}"/>
    <cellStyle name="Comma 6 2 5 2 3 2 3" xfId="23904" xr:uid="{090BA42F-F748-46CF-AEEA-DC85CC18BDBA}"/>
    <cellStyle name="Comma 6 2 5 2 3 3" xfId="13132" xr:uid="{FCC2329B-C703-480E-90E5-B4906D37F909}"/>
    <cellStyle name="Comma 6 2 5 2 3 3 2" xfId="25283" xr:uid="{6823569F-64B1-4FAE-B4B4-2C3D110DD7B2}"/>
    <cellStyle name="Comma 6 2 5 2 3 4" xfId="22454" xr:uid="{80116063-FA89-4BBA-9204-6B03E79ED761}"/>
    <cellStyle name="Comma 6 2 5 2 4" xfId="5416" xr:uid="{C2997847-652F-4D3D-B54E-E21FDC7130EB}"/>
    <cellStyle name="Comma 6 2 5 2 4 2" xfId="10754" xr:uid="{FA896FCF-B441-4FE7-8D49-36D2C5A71421}"/>
    <cellStyle name="Comma 6 2 5 2 4 2 2" xfId="21067" xr:uid="{06C53A5B-A8CA-4F60-8206-AE8B2B91B417}"/>
    <cellStyle name="Comma 6 2 5 2 4 2 2 2" xfId="27384" xr:uid="{FE08847C-7871-4FCA-9498-093CC9AA7D45}"/>
    <cellStyle name="Comma 6 2 5 2 4 2 3" xfId="24629" xr:uid="{9D4D9132-9321-4004-BAA0-72297C25ACE6}"/>
    <cellStyle name="Comma 6 2 5 2 4 3" xfId="15914" xr:uid="{7D53F301-322A-4FA6-93AE-A5447B93A1FF}"/>
    <cellStyle name="Comma 6 2 5 2 4 3 2" xfId="26008" xr:uid="{27C8A6C4-6BF5-4547-A410-FA88312EB7E0}"/>
    <cellStyle name="Comma 6 2 5 2 4 4" xfId="23193" xr:uid="{B5F4B2B2-2A9A-48ED-886B-976FE37FA59B}"/>
    <cellStyle name="Comma 6 2 5 2 5" xfId="6346" xr:uid="{16CB5CB8-D792-40BC-AE3F-46A555348C14}"/>
    <cellStyle name="Comma 6 2 5 2 5 2" xfId="16659" xr:uid="{C6D903E9-B35F-480E-A3D8-4161B1FDF2EE}"/>
    <cellStyle name="Comma 6 2 5 2 5 2 2" xfId="26207" xr:uid="{2F7B53B6-9DB5-4CFD-84A2-531DDC375F5F}"/>
    <cellStyle name="Comma 6 2 5 2 5 3" xfId="23452" xr:uid="{8428E30D-4715-43ED-822F-E2E899855E9C}"/>
    <cellStyle name="Comma 6 2 5 2 6" xfId="11506" xr:uid="{F88E4942-9C27-4767-926D-98E0A966CCBC}"/>
    <cellStyle name="Comma 6 2 5 2 6 2" xfId="24831" xr:uid="{1151EAD7-8E0C-43EB-85DA-BE61F013B831}"/>
    <cellStyle name="Comma 6 2 5 2 7" xfId="21857" xr:uid="{99372567-1834-4AC9-ACBC-02A4B92136E9}"/>
    <cellStyle name="Comma 6 2 5 3" xfId="1758" xr:uid="{1A998DB3-1C5F-4D45-BB39-CF19300A0A86}"/>
    <cellStyle name="Comma 6 2 5 3 2" xfId="3524" xr:uid="{A7B1C3F4-75E7-42DC-A611-00E6BFC8A5E8}"/>
    <cellStyle name="Comma 6 2 5 3 2 2" xfId="8877" xr:uid="{21DA75F0-D4EA-45E2-8906-DCEC6304CA2D}"/>
    <cellStyle name="Comma 6 2 5 3 2 2 2" xfId="19190" xr:uid="{D4468731-6C30-400F-AF94-B3AA7C0D7779}"/>
    <cellStyle name="Comma 6 2 5 3 2 2 2 2" xfId="26897" xr:uid="{1BC586B6-5EC5-49DC-80D9-F0241F045C24}"/>
    <cellStyle name="Comma 6 2 5 3 2 2 3" xfId="24142" xr:uid="{A08423BC-0CED-407F-8311-2B1E3FEB81D7}"/>
    <cellStyle name="Comma 6 2 5 3 2 3" xfId="14037" xr:uid="{6215B0FF-DECB-476F-B011-0F909D2D22B7}"/>
    <cellStyle name="Comma 6 2 5 3 2 3 2" xfId="25521" xr:uid="{3E8E1472-D30C-49E3-A08C-23ECBC7C11CA}"/>
    <cellStyle name="Comma 6 2 5 3 2 4" xfId="22699" xr:uid="{66430DB2-6DA4-43AB-AEC3-67E275835D0F}"/>
    <cellStyle name="Comma 6 2 5 3 3" xfId="4509" xr:uid="{8AC1186C-E95F-49AC-92DD-47722AF3A6C8}"/>
    <cellStyle name="Comma 6 2 5 3 3 2" xfId="9853" xr:uid="{655A2A04-0FF4-482C-A288-24617863A683}"/>
    <cellStyle name="Comma 6 2 5 3 3 2 2" xfId="20166" xr:uid="{6CF244FF-563E-46E2-9523-AFB6E499E574}"/>
    <cellStyle name="Comma 6 2 5 3 3 2 2 2" xfId="27159" xr:uid="{8D627B1F-5E2A-42F5-BDE0-24F109D12D37}"/>
    <cellStyle name="Comma 6 2 5 3 3 2 3" xfId="24404" xr:uid="{4355E8AA-DE1E-49F4-B429-BEAD4CC19244}"/>
    <cellStyle name="Comma 6 2 5 3 3 3" xfId="15013" xr:uid="{F9345313-1D84-493B-BCA4-52BB4D3DFED1}"/>
    <cellStyle name="Comma 6 2 5 3 3 3 2" xfId="25783" xr:uid="{00F2ED37-4347-4B88-89AF-A80EBC9EE483}"/>
    <cellStyle name="Comma 6 2 5 3 3 4" xfId="22966" xr:uid="{1397D3B2-6BFB-49D4-97AB-B45DD1C94647}"/>
    <cellStyle name="Comma 6 2 5 3 4" xfId="7160" xr:uid="{F95D9E4C-ADDA-4155-BA2B-64971FF08947}"/>
    <cellStyle name="Comma 6 2 5 3 4 2" xfId="17473" xr:uid="{384E836D-3AB1-481F-8CCD-95DFE94CED3C}"/>
    <cellStyle name="Comma 6 2 5 3 4 2 2" xfId="26439" xr:uid="{99F4A981-6D27-42E9-80B0-8C6B8D132798}"/>
    <cellStyle name="Comma 6 2 5 3 4 3" xfId="23684" xr:uid="{06248F1C-DA86-4CAB-8026-E6A00D8A6A6C}"/>
    <cellStyle name="Comma 6 2 5 3 5" xfId="12320" xr:uid="{CCA95FA3-CC1A-4A76-927A-D21090CC8E79}"/>
    <cellStyle name="Comma 6 2 5 3 5 2" xfId="25063" xr:uid="{AE50F92A-C246-4BD0-87CF-1278A68E8F57}"/>
    <cellStyle name="Comma 6 2 5 3 6" xfId="22233" xr:uid="{87014AC7-CA9C-4AE4-A58E-DC88B8726EE3}"/>
    <cellStyle name="Comma 6 2 5 4" xfId="2608" xr:uid="{4CF3F35B-3E36-4E9E-B710-0E79336E3B26}"/>
    <cellStyle name="Comma 6 2 5 4 2" xfId="7971" xr:uid="{046545E4-2CD2-4659-80DD-5DF242998A67}"/>
    <cellStyle name="Comma 6 2 5 4 2 2" xfId="18284" xr:uid="{B25608C4-B15C-43C8-89D7-37348F463248}"/>
    <cellStyle name="Comma 6 2 5 4 2 2 2" xfId="26658" xr:uid="{6FF949F9-8F93-4683-AB72-A68C32F91A84}"/>
    <cellStyle name="Comma 6 2 5 4 2 3" xfId="23903" xr:uid="{16087FC1-A275-46BC-A701-971D57ACA40C}"/>
    <cellStyle name="Comma 6 2 5 4 3" xfId="13131" xr:uid="{DCADD5B9-B70F-45F3-B171-1BABB00C5161}"/>
    <cellStyle name="Comma 6 2 5 4 3 2" xfId="25282" xr:uid="{6AE7F050-8EB3-49A5-84E2-09765117FDD4}"/>
    <cellStyle name="Comma 6 2 5 4 4" xfId="22453" xr:uid="{8953D3D3-38C2-4666-B0F0-1682BCCA3B8A}"/>
    <cellStyle name="Comma 6 2 5 5" xfId="5207" xr:uid="{35EBC030-FD13-447D-B0FE-2D95D326A0F1}"/>
    <cellStyle name="Comma 6 2 5 5 2" xfId="10545" xr:uid="{99CED473-7E25-453B-AFEE-FC8C48003EF7}"/>
    <cellStyle name="Comma 6 2 5 5 2 2" xfId="20858" xr:uid="{C116C484-F4F1-44D7-B512-015E1ECB7CA1}"/>
    <cellStyle name="Comma 6 2 5 5 2 2 2" xfId="27247" xr:uid="{8471A9C1-6D53-4237-A921-D98909D78598}"/>
    <cellStyle name="Comma 6 2 5 5 2 3" xfId="24492" xr:uid="{97C18D79-CBB3-4FEF-AE13-5BFB016D96A3}"/>
    <cellStyle name="Comma 6 2 5 5 3" xfId="15705" xr:uid="{59CF2467-0DE5-40BD-B775-7E4B96354D9F}"/>
    <cellStyle name="Comma 6 2 5 5 3 2" xfId="25871" xr:uid="{3F94D6F9-565D-4786-878F-DACE6049D896}"/>
    <cellStyle name="Comma 6 2 5 5 4" xfId="23056" xr:uid="{195274A3-2134-4786-B82D-82F8A6A95F7A}"/>
    <cellStyle name="Comma 6 2 5 6" xfId="6137" xr:uid="{A2DBF9C7-763C-45FF-966B-A367523077D9}"/>
    <cellStyle name="Comma 6 2 5 6 2" xfId="16450" xr:uid="{BC17C891-4706-405B-8FE5-4959D7E0529C}"/>
    <cellStyle name="Comma 6 2 5 6 2 2" xfId="26070" xr:uid="{68D77B0B-4BCF-43B2-9CAF-EFC40B48FEB1}"/>
    <cellStyle name="Comma 6 2 5 6 3" xfId="23315" xr:uid="{80AB8E0A-BE0A-4A48-AFB4-74FA33B7B81A}"/>
    <cellStyle name="Comma 6 2 5 7" xfId="11297" xr:uid="{91B8AEB6-E779-4509-8162-C77E9760BFC2}"/>
    <cellStyle name="Comma 6 2 5 7 2" xfId="24694" xr:uid="{DB19AD28-A2BD-4BFB-BB12-8A5FAC334FD7}"/>
    <cellStyle name="Comma 6 2 5 8" xfId="21682" xr:uid="{5F27FB38-C71D-4211-A7EF-8251EE1D0D34}"/>
    <cellStyle name="Comma 6 2 6" xfId="748" xr:uid="{A908FBEE-4F06-466D-9CA4-67B0483E0EE5}"/>
    <cellStyle name="Comma 6 2 6 2" xfId="749" xr:uid="{B2E4DD67-640D-499C-A2FA-789F115FC8EA}"/>
    <cellStyle name="Comma 6 2 6 2 2" xfId="1761" xr:uid="{58E7B8FF-A863-434B-B19C-BA4D6F5991B0}"/>
    <cellStyle name="Comma 6 2 6 2 2 2" xfId="3527" xr:uid="{9DC95262-390E-4A2C-B01C-BF65B9DC9128}"/>
    <cellStyle name="Comma 6 2 6 2 2 2 2" xfId="8880" xr:uid="{B13AE4F9-EA7A-4882-889E-D02AC921C7C2}"/>
    <cellStyle name="Comma 6 2 6 2 2 2 2 2" xfId="19193" xr:uid="{FBD661E4-A8E6-44B3-8E17-D9A58C34E0F9}"/>
    <cellStyle name="Comma 6 2 6 2 2 2 2 2 2" xfId="26900" xr:uid="{A2F88A3A-CFB9-4FFC-9DB6-9F7236EBFBA9}"/>
    <cellStyle name="Comma 6 2 6 2 2 2 2 3" xfId="24145" xr:uid="{5E2EE0C6-54AF-4A7F-B324-9DAE2E315DC1}"/>
    <cellStyle name="Comma 6 2 6 2 2 2 3" xfId="14040" xr:uid="{C2D86269-A21C-45AD-A646-CD4DB86FB2CE}"/>
    <cellStyle name="Comma 6 2 6 2 2 2 3 2" xfId="25524" xr:uid="{CD284454-6468-4C81-B5C3-7401CB4F9578}"/>
    <cellStyle name="Comma 6 2 6 2 2 2 4" xfId="22702" xr:uid="{9FE11286-1B5D-404D-83CE-E00FE5B257F1}"/>
    <cellStyle name="Comma 6 2 6 2 2 3" xfId="4512" xr:uid="{B0D6928C-BAFD-4289-B2E8-4AD38E0B43BF}"/>
    <cellStyle name="Comma 6 2 6 2 2 3 2" xfId="9856" xr:uid="{76F0605E-974B-43D5-853D-26465EB37CBB}"/>
    <cellStyle name="Comma 6 2 6 2 2 3 2 2" xfId="20169" xr:uid="{7DDBCEAA-7AAC-4630-8499-B36F2241CB44}"/>
    <cellStyle name="Comma 6 2 6 2 2 3 2 2 2" xfId="27162" xr:uid="{97C7FD0B-F70D-416B-AB39-205D0B0270BB}"/>
    <cellStyle name="Comma 6 2 6 2 2 3 2 3" xfId="24407" xr:uid="{88FB7D55-36A3-4FA3-8036-6494E16EAFAF}"/>
    <cellStyle name="Comma 6 2 6 2 2 3 3" xfId="15016" xr:uid="{A7E57918-FB5A-413D-B13F-63AD940F7306}"/>
    <cellStyle name="Comma 6 2 6 2 2 3 3 2" xfId="25786" xr:uid="{FA372831-FC80-48B5-80B4-FD9EA8B81166}"/>
    <cellStyle name="Comma 6 2 6 2 2 3 4" xfId="22969" xr:uid="{FD38B561-579D-42E3-89A9-C2C09E541EA5}"/>
    <cellStyle name="Comma 6 2 6 2 2 4" xfId="7163" xr:uid="{8117EB42-7601-45E0-AF85-F274A288D542}"/>
    <cellStyle name="Comma 6 2 6 2 2 4 2" xfId="17476" xr:uid="{EBAF5B4B-0905-4EEF-BAC3-83878B287D87}"/>
    <cellStyle name="Comma 6 2 6 2 2 4 2 2" xfId="26442" xr:uid="{5CF3564B-AB4D-4407-AFA9-0DD75D9CB3B8}"/>
    <cellStyle name="Comma 6 2 6 2 2 4 3" xfId="23687" xr:uid="{D5E47985-5808-4784-9612-C468752AD2B9}"/>
    <cellStyle name="Comma 6 2 6 2 2 5" xfId="12323" xr:uid="{8AADE36F-CF50-4FED-B98B-DEF390BAB5D5}"/>
    <cellStyle name="Comma 6 2 6 2 2 5 2" xfId="25066" xr:uid="{4EB385AE-BE92-462C-8EE3-1F2D9AF36027}"/>
    <cellStyle name="Comma 6 2 6 2 2 6" xfId="22236" xr:uid="{3CA8138A-C8D7-49F3-89D8-8F4040362555}"/>
    <cellStyle name="Comma 6 2 6 2 3" xfId="2611" xr:uid="{93568B14-BE88-4417-BC6B-F7D636F998EA}"/>
    <cellStyle name="Comma 6 2 6 2 3 2" xfId="7974" xr:uid="{AA577259-84D5-459C-BE96-BDCE78FACA11}"/>
    <cellStyle name="Comma 6 2 6 2 3 2 2" xfId="18287" xr:uid="{C167A73A-C49A-4F87-82EF-FCC29EB2E71C}"/>
    <cellStyle name="Comma 6 2 6 2 3 2 2 2" xfId="26661" xr:uid="{E52E6B5A-2B7B-4462-80FA-A80FA0DF37FD}"/>
    <cellStyle name="Comma 6 2 6 2 3 2 3" xfId="23906" xr:uid="{5D61C5F1-DF40-4DB1-95DF-394FDDA55030}"/>
    <cellStyle name="Comma 6 2 6 2 3 3" xfId="13134" xr:uid="{AED9EE0D-9ADD-4BFB-8841-25965F9B0ED3}"/>
    <cellStyle name="Comma 6 2 6 2 3 3 2" xfId="25285" xr:uid="{BA6075E9-772D-4905-A7F4-59E5C620457B}"/>
    <cellStyle name="Comma 6 2 6 2 3 4" xfId="22456" xr:uid="{8174E74D-19EF-4502-8B9A-0FA70AA527FC}"/>
    <cellStyle name="Comma 6 2 6 2 4" xfId="5418" xr:uid="{064A3A4A-3F44-43E6-9DEA-24B5B51E576D}"/>
    <cellStyle name="Comma 6 2 6 2 4 2" xfId="10756" xr:uid="{7F2B94C4-CDBE-4BE4-AC7B-8F4E1DFF4507}"/>
    <cellStyle name="Comma 6 2 6 2 4 2 2" xfId="21069" xr:uid="{CC90176F-4D38-4908-9F3A-A8AC14E36D5E}"/>
    <cellStyle name="Comma 6 2 6 2 4 2 2 2" xfId="27386" xr:uid="{8C7F5689-0B92-45C5-A972-E88D41A38E36}"/>
    <cellStyle name="Comma 6 2 6 2 4 2 3" xfId="24631" xr:uid="{589FFB08-F48A-4207-9FE6-F90DDF86E7D4}"/>
    <cellStyle name="Comma 6 2 6 2 4 3" xfId="15916" xr:uid="{4BCAEDFA-E24A-4932-9078-EB2878B9509F}"/>
    <cellStyle name="Comma 6 2 6 2 4 3 2" xfId="26010" xr:uid="{34E2CC06-D8B9-4865-9331-1CBB56E5EFDF}"/>
    <cellStyle name="Comma 6 2 6 2 4 4" xfId="23195" xr:uid="{4D18CC41-0443-485F-9EC0-8C257B89C808}"/>
    <cellStyle name="Comma 6 2 6 2 5" xfId="6348" xr:uid="{5F12BA0D-C9E6-4A6B-81BD-9412EF63AF3F}"/>
    <cellStyle name="Comma 6 2 6 2 5 2" xfId="16661" xr:uid="{FD32CF4D-7F90-4B25-A6BA-B0F1691B548E}"/>
    <cellStyle name="Comma 6 2 6 2 5 2 2" xfId="26209" xr:uid="{235127A4-B84A-4432-BE19-DCF2771144A5}"/>
    <cellStyle name="Comma 6 2 6 2 5 3" xfId="23454" xr:uid="{E9127FB8-882A-48C9-8A21-4CEB1779A212}"/>
    <cellStyle name="Comma 6 2 6 2 6" xfId="11508" xr:uid="{F2A5D5D5-362A-428E-9681-B3C94961D53F}"/>
    <cellStyle name="Comma 6 2 6 2 6 2" xfId="24833" xr:uid="{718A6DD6-DF4F-47E6-BFC1-EAA42AE44069}"/>
    <cellStyle name="Comma 6 2 6 2 7" xfId="21859" xr:uid="{7F27CD1B-9085-4116-B93B-4ECCA26D81FC}"/>
    <cellStyle name="Comma 6 2 6 3" xfId="1760" xr:uid="{4B3B74F7-1663-4667-8215-A2620EB5CFBD}"/>
    <cellStyle name="Comma 6 2 6 3 2" xfId="3526" xr:uid="{D660896F-EFA1-4E40-A8C4-25F77EB08392}"/>
    <cellStyle name="Comma 6 2 6 3 2 2" xfId="8879" xr:uid="{00CC7DC1-6E8C-4703-B364-77E1F3F52FD1}"/>
    <cellStyle name="Comma 6 2 6 3 2 2 2" xfId="19192" xr:uid="{DBD81DE2-B2C5-437B-90ED-67B91F1A54D6}"/>
    <cellStyle name="Comma 6 2 6 3 2 2 2 2" xfId="26899" xr:uid="{9A9D7280-386A-4E35-991D-D85749C96690}"/>
    <cellStyle name="Comma 6 2 6 3 2 2 3" xfId="24144" xr:uid="{FF785DFA-4F4C-451F-905B-F3DCA3502B2C}"/>
    <cellStyle name="Comma 6 2 6 3 2 3" xfId="14039" xr:uid="{DA82CD38-3EF8-4570-B20D-4E09A3549317}"/>
    <cellStyle name="Comma 6 2 6 3 2 3 2" xfId="25523" xr:uid="{BC899B4C-C066-4E66-AD5B-FE68CE50A428}"/>
    <cellStyle name="Comma 6 2 6 3 2 4" xfId="22701" xr:uid="{68FF46CC-BC2D-47F7-BEFF-84B47D2C51E3}"/>
    <cellStyle name="Comma 6 2 6 3 3" xfId="4511" xr:uid="{0B56BE83-C294-4B76-8AF5-0BF83B6D32EB}"/>
    <cellStyle name="Comma 6 2 6 3 3 2" xfId="9855" xr:uid="{F3FF0EB4-9B4D-475F-905F-AB2FE5DF8911}"/>
    <cellStyle name="Comma 6 2 6 3 3 2 2" xfId="20168" xr:uid="{502CE6E7-387F-410D-92DB-604F1CB711B4}"/>
    <cellStyle name="Comma 6 2 6 3 3 2 2 2" xfId="27161" xr:uid="{3F9873AE-2A6A-4101-8CCC-A4E305073A33}"/>
    <cellStyle name="Comma 6 2 6 3 3 2 3" xfId="24406" xr:uid="{3557DE7F-F1F2-48DD-8972-F507664655C1}"/>
    <cellStyle name="Comma 6 2 6 3 3 3" xfId="15015" xr:uid="{BB5CC29E-D857-4A08-ACF7-F13A07AA167C}"/>
    <cellStyle name="Comma 6 2 6 3 3 3 2" xfId="25785" xr:uid="{4F664AA9-6095-44BF-8E78-AC89DB4F6B50}"/>
    <cellStyle name="Comma 6 2 6 3 3 4" xfId="22968" xr:uid="{42C939E8-7712-4FDE-801C-F2625E91513E}"/>
    <cellStyle name="Comma 6 2 6 3 4" xfId="7162" xr:uid="{6FD6F199-2FBA-465E-AAA8-B30A6BE361A6}"/>
    <cellStyle name="Comma 6 2 6 3 4 2" xfId="17475" xr:uid="{72CBD8A2-5DAF-4E59-94A4-41ECCA549858}"/>
    <cellStyle name="Comma 6 2 6 3 4 2 2" xfId="26441" xr:uid="{CC4F6C61-E830-48A9-A389-C12F7D398CBB}"/>
    <cellStyle name="Comma 6 2 6 3 4 3" xfId="23686" xr:uid="{FE48A455-8832-4D5A-9420-218C3F42ECA1}"/>
    <cellStyle name="Comma 6 2 6 3 5" xfId="12322" xr:uid="{B4C42C36-A9A4-4980-9F3C-7C8C1CCF3986}"/>
    <cellStyle name="Comma 6 2 6 3 5 2" xfId="25065" xr:uid="{829BDCC9-1914-46AC-8A4B-14FC88A00A79}"/>
    <cellStyle name="Comma 6 2 6 3 6" xfId="22235" xr:uid="{66B00201-EBB4-40CD-8972-30B57A127DA2}"/>
    <cellStyle name="Comma 6 2 6 4" xfId="2610" xr:uid="{93D0EE77-4B55-42E6-AB70-FB01C72EECAC}"/>
    <cellStyle name="Comma 6 2 6 4 2" xfId="7973" xr:uid="{D1117DA1-4E94-42D0-B967-C2650B197EB1}"/>
    <cellStyle name="Comma 6 2 6 4 2 2" xfId="18286" xr:uid="{0F370C6B-D3A7-4DAE-9B66-3B9E5024D1E8}"/>
    <cellStyle name="Comma 6 2 6 4 2 2 2" xfId="26660" xr:uid="{08752564-2D29-4F08-85BF-E58846D1AF0B}"/>
    <cellStyle name="Comma 6 2 6 4 2 3" xfId="23905" xr:uid="{12F85F6F-D42A-4160-BDA5-946FB50747B7}"/>
    <cellStyle name="Comma 6 2 6 4 3" xfId="13133" xr:uid="{2E2045B5-6339-4892-88C3-5E373D2133F9}"/>
    <cellStyle name="Comma 6 2 6 4 3 2" xfId="25284" xr:uid="{403AA477-B51E-41FF-B82E-EAFD789292C1}"/>
    <cellStyle name="Comma 6 2 6 4 4" xfId="22455" xr:uid="{6EBAB0F8-9592-463B-874D-5DA4753F0D5D}"/>
    <cellStyle name="Comma 6 2 6 5" xfId="5417" xr:uid="{DCF5A290-B3A7-48FA-89F7-2C680B61D450}"/>
    <cellStyle name="Comma 6 2 6 5 2" xfId="10755" xr:uid="{1E789AE8-1938-4A72-B4B6-4A6CEF45E8BD}"/>
    <cellStyle name="Comma 6 2 6 5 2 2" xfId="21068" xr:uid="{36E227F0-CD65-48E1-8E66-09342D2CE6F5}"/>
    <cellStyle name="Comma 6 2 6 5 2 2 2" xfId="27385" xr:uid="{BB188CDF-1500-472F-AFA4-51EF1B18DEC0}"/>
    <cellStyle name="Comma 6 2 6 5 2 3" xfId="24630" xr:uid="{DF1B0327-0745-44C0-A291-574F33653259}"/>
    <cellStyle name="Comma 6 2 6 5 3" xfId="15915" xr:uid="{7F5B7274-9D31-49E2-B932-10F78802D9BD}"/>
    <cellStyle name="Comma 6 2 6 5 3 2" xfId="26009" xr:uid="{EF49965C-7A21-4B8D-9507-289FD6DFCA57}"/>
    <cellStyle name="Comma 6 2 6 5 4" xfId="23194" xr:uid="{A0FC8F7A-5113-4AF0-A9B9-C533E66B7F98}"/>
    <cellStyle name="Comma 6 2 6 6" xfId="6347" xr:uid="{5FD06C5F-4F73-4EE9-8561-70C9968C66E2}"/>
    <cellStyle name="Comma 6 2 6 6 2" xfId="16660" xr:uid="{256156D8-38F6-457B-82AF-3977F93AEB90}"/>
    <cellStyle name="Comma 6 2 6 6 2 2" xfId="26208" xr:uid="{1628A05B-62AC-4356-87F3-3DAD84691EF0}"/>
    <cellStyle name="Comma 6 2 6 6 3" xfId="23453" xr:uid="{1CE2328C-BFE2-4E4B-B54E-807D1F7D705F}"/>
    <cellStyle name="Comma 6 2 6 7" xfId="11507" xr:uid="{07EF607C-1EFA-4CE7-8040-E6B5C6737EC3}"/>
    <cellStyle name="Comma 6 2 6 7 2" xfId="24832" xr:uid="{93CFB3ED-38D8-47F9-B2F6-C206746D43EF}"/>
    <cellStyle name="Comma 6 2 6 8" xfId="21858" xr:uid="{C589B721-AF7F-4DDA-A587-1FC3170AB3D5}"/>
    <cellStyle name="Comma 6 2 7" xfId="750" xr:uid="{A7DF5423-10B3-49AD-8884-E3ED7CCC4DDE}"/>
    <cellStyle name="Comma 6 2 7 2" xfId="1762" xr:uid="{675C25F1-5788-434C-B789-4F6A86191394}"/>
    <cellStyle name="Comma 6 2 7 2 2" xfId="3528" xr:uid="{A4B9BF9F-417C-4A73-B931-70A6178F695E}"/>
    <cellStyle name="Comma 6 2 7 2 2 2" xfId="8881" xr:uid="{FA9BD6FE-CC1B-4B67-8706-4EB66834DB10}"/>
    <cellStyle name="Comma 6 2 7 2 2 2 2" xfId="19194" xr:uid="{6043E108-4599-4952-9C46-3BE0A8D09489}"/>
    <cellStyle name="Comma 6 2 7 2 2 2 2 2" xfId="26901" xr:uid="{E4B3AA17-F21E-4E29-A928-6AB738BF4299}"/>
    <cellStyle name="Comma 6 2 7 2 2 2 3" xfId="24146" xr:uid="{F33304CB-D672-4DC2-96F7-4376D1E82860}"/>
    <cellStyle name="Comma 6 2 7 2 2 3" xfId="14041" xr:uid="{0B704D65-1F21-48A7-847A-39033B1B6462}"/>
    <cellStyle name="Comma 6 2 7 2 2 3 2" xfId="25525" xr:uid="{AEDD84DC-F48F-4034-B94C-FCA9A6316FE7}"/>
    <cellStyle name="Comma 6 2 7 2 2 4" xfId="22703" xr:uid="{11A9471D-F4DD-4F1C-8B56-2D4467A3C7A1}"/>
    <cellStyle name="Comma 6 2 7 2 3" xfId="4513" xr:uid="{4CB9C734-4258-4F3E-8E60-6566190607CF}"/>
    <cellStyle name="Comma 6 2 7 2 3 2" xfId="9857" xr:uid="{3ED5BF2E-9A01-46DC-9A41-6FBDB2D981B1}"/>
    <cellStyle name="Comma 6 2 7 2 3 2 2" xfId="20170" xr:uid="{B2D5A9B0-6C6E-4063-8AAF-B39A04BA72AF}"/>
    <cellStyle name="Comma 6 2 7 2 3 2 2 2" xfId="27163" xr:uid="{F7C8CC5E-A863-4211-A528-E008F1B98C42}"/>
    <cellStyle name="Comma 6 2 7 2 3 2 3" xfId="24408" xr:uid="{5D3997EE-8E85-4173-8D55-D67A0B0F4423}"/>
    <cellStyle name="Comma 6 2 7 2 3 3" xfId="15017" xr:uid="{1D6C3035-0983-4AD6-92BC-F72A3E17F273}"/>
    <cellStyle name="Comma 6 2 7 2 3 3 2" xfId="25787" xr:uid="{BC505A82-CDDA-411A-9B8B-E2BB093C7EF8}"/>
    <cellStyle name="Comma 6 2 7 2 3 4" xfId="22970" xr:uid="{DA8B8389-ABCC-42DF-BB4A-45F4B6164BE0}"/>
    <cellStyle name="Comma 6 2 7 2 4" xfId="7164" xr:uid="{360E1B50-E48F-412F-9B5F-A514E6F64AF3}"/>
    <cellStyle name="Comma 6 2 7 2 4 2" xfId="17477" xr:uid="{ED39D82F-C208-4E5C-9D09-7BED01F1D52D}"/>
    <cellStyle name="Comma 6 2 7 2 4 2 2" xfId="26443" xr:uid="{9EDACC69-92F1-4BEB-A34E-0C8FFE361651}"/>
    <cellStyle name="Comma 6 2 7 2 4 3" xfId="23688" xr:uid="{B9661033-7738-48D2-92EE-F8D7444D5DB9}"/>
    <cellStyle name="Comma 6 2 7 2 5" xfId="12324" xr:uid="{85BFFC50-0BE2-471B-BFBE-7F83701CB9FC}"/>
    <cellStyle name="Comma 6 2 7 2 5 2" xfId="25067" xr:uid="{4BF50363-5436-4A7D-A25B-32295B950CB9}"/>
    <cellStyle name="Comma 6 2 7 2 6" xfId="22237" xr:uid="{7BB55F2C-6622-4D21-9570-6A7E3DB0201C}"/>
    <cellStyle name="Comma 6 2 7 3" xfId="2612" xr:uid="{6C0D203F-B7F2-4828-AD9A-09FC5B4C6FDE}"/>
    <cellStyle name="Comma 6 2 7 3 2" xfId="7975" xr:uid="{262F85CB-2354-4077-80A3-8EDC9639B06E}"/>
    <cellStyle name="Comma 6 2 7 3 2 2" xfId="18288" xr:uid="{EC65D538-9149-46EC-92D8-F58F1DC40192}"/>
    <cellStyle name="Comma 6 2 7 3 2 2 2" xfId="26662" xr:uid="{A12BC321-82B4-47C7-AF48-8A1FA3533B90}"/>
    <cellStyle name="Comma 6 2 7 3 2 3" xfId="23907" xr:uid="{1BFED978-AED4-4428-BA4B-F05E6DA54B24}"/>
    <cellStyle name="Comma 6 2 7 3 3" xfId="13135" xr:uid="{E171F053-AC32-4F5E-8F71-1E5C5B51F8A8}"/>
    <cellStyle name="Comma 6 2 7 3 3 2" xfId="25286" xr:uid="{367D4A87-78F0-4C15-934C-C9EF6126879C}"/>
    <cellStyle name="Comma 6 2 7 3 4" xfId="22457" xr:uid="{D00612EF-0B0F-4C89-918A-183486E27415}"/>
    <cellStyle name="Comma 6 2 7 4" xfId="5419" xr:uid="{40D6325E-3D6F-404C-9607-E3AB6D331A7D}"/>
    <cellStyle name="Comma 6 2 7 4 2" xfId="10757" xr:uid="{EB051BB0-1184-4509-8215-B79D8B6CAD3A}"/>
    <cellStyle name="Comma 6 2 7 4 2 2" xfId="21070" xr:uid="{1BF6A84C-E8CE-4ED9-B10A-E9A91A677079}"/>
    <cellStyle name="Comma 6 2 7 4 2 2 2" xfId="27387" xr:uid="{43751E13-BB8F-4FB3-8E49-B8F08CB10424}"/>
    <cellStyle name="Comma 6 2 7 4 2 3" xfId="24632" xr:uid="{2D7F2997-A695-40B9-B572-BAF5B0241D83}"/>
    <cellStyle name="Comma 6 2 7 4 3" xfId="15917" xr:uid="{3E32E036-EF28-4204-AFAC-091F511D7D1A}"/>
    <cellStyle name="Comma 6 2 7 4 3 2" xfId="26011" xr:uid="{468BAEE1-A19C-493E-BF24-859A8D32FF99}"/>
    <cellStyle name="Comma 6 2 7 4 4" xfId="23196" xr:uid="{1FDF2487-022D-4B2F-808B-9AFD4D147D39}"/>
    <cellStyle name="Comma 6 2 7 5" xfId="6349" xr:uid="{D491E3C5-0351-41C1-B887-FA5941AC36B2}"/>
    <cellStyle name="Comma 6 2 7 5 2" xfId="16662" xr:uid="{2F9073A9-EC1E-4262-80CB-498218589837}"/>
    <cellStyle name="Comma 6 2 7 5 2 2" xfId="26210" xr:uid="{6A4678E8-BA55-40A9-A39C-7791BE67DB54}"/>
    <cellStyle name="Comma 6 2 7 5 3" xfId="23455" xr:uid="{5CE7ABA7-FEB1-4D20-972F-35DA2F0FBD7F}"/>
    <cellStyle name="Comma 6 2 7 6" xfId="11509" xr:uid="{5D11C31B-85C4-4D2C-AD51-AC3E3E5FB0C8}"/>
    <cellStyle name="Comma 6 2 7 6 2" xfId="24834" xr:uid="{50461AA3-18C2-47BC-9FA6-D2E7A3862DD8}"/>
    <cellStyle name="Comma 6 2 7 7" xfId="21860" xr:uid="{73C36D70-1300-4EB8-8B46-88B1D8282592}"/>
    <cellStyle name="Comma 6 2 8" xfId="1336" xr:uid="{72BA04FC-9654-4F04-8EBF-D09BC48158D5}"/>
    <cellStyle name="Comma 6 2 8 2" xfId="1512" xr:uid="{CA72DEDF-4E42-4063-B1BD-C66FFDF471B1}"/>
    <cellStyle name="Comma 6 2 8 2 2" xfId="3279" xr:uid="{DFBC8ED6-4BA3-484B-BFE5-0477C6E1588B}"/>
    <cellStyle name="Comma 6 2 8 2 2 2" xfId="8632" xr:uid="{A2C88298-0928-4090-9E72-FF6D61FFE0CF}"/>
    <cellStyle name="Comma 6 2 8 2 2 2 2" xfId="18945" xr:uid="{251706ED-B0C8-4F90-844E-1011281F1B28}"/>
    <cellStyle name="Comma 6 2 8 2 2 2 2 2" xfId="26736" xr:uid="{BB87C90B-E116-4584-99CF-21D8E5E7F7BA}"/>
    <cellStyle name="Comma 6 2 8 2 2 2 3" xfId="23981" xr:uid="{D9A07C44-5855-4934-B932-8960D4B4D181}"/>
    <cellStyle name="Comma 6 2 8 2 2 3" xfId="13792" xr:uid="{E490FCF6-D77C-4BB0-BC83-8A77C807CA09}"/>
    <cellStyle name="Comma 6 2 8 2 2 3 2" xfId="25360" xr:uid="{2F7DE52F-ECEE-452F-907B-1AE7D297E53F}"/>
    <cellStyle name="Comma 6 2 8 2 2 4" xfId="22538" xr:uid="{CEE3C712-3CB0-42F0-8E53-98BC8E194415}"/>
    <cellStyle name="Comma 6 2 8 2 3" xfId="4264" xr:uid="{4250BCF3-4AE0-4229-838F-CF216F57BFC9}"/>
    <cellStyle name="Comma 6 2 8 2 3 2" xfId="9608" xr:uid="{39CD5D2D-87BF-4930-95A6-CD668C1FB134}"/>
    <cellStyle name="Comma 6 2 8 2 3 2 2" xfId="19921" xr:uid="{08ED0A99-1A60-4985-92C9-B15A99901318}"/>
    <cellStyle name="Comma 6 2 8 2 3 2 2 2" xfId="26998" xr:uid="{6E1E23CD-0CC2-4EC9-B247-D4538238F700}"/>
    <cellStyle name="Comma 6 2 8 2 3 2 3" xfId="24243" xr:uid="{161A2087-C963-4208-B6FC-6085ED068521}"/>
    <cellStyle name="Comma 6 2 8 2 3 3" xfId="14768" xr:uid="{2DC30B2A-D338-4013-A5F2-4F2E57992C16}"/>
    <cellStyle name="Comma 6 2 8 2 3 3 2" xfId="25622" xr:uid="{BFF34309-0F36-4C9E-B209-7CDFE616FF50}"/>
    <cellStyle name="Comma 6 2 8 2 3 4" xfId="22805" xr:uid="{18694D68-EC48-468D-B27C-B944D4CAA47A}"/>
    <cellStyle name="Comma 6 2 8 2 4" xfId="6915" xr:uid="{8BDABC17-7F7D-4BFC-A72E-E80C4A748DEE}"/>
    <cellStyle name="Comma 6 2 8 2 4 2" xfId="17228" xr:uid="{D215C83B-C196-448C-867D-82A4D43F86EF}"/>
    <cellStyle name="Comma 6 2 8 2 4 2 2" xfId="26278" xr:uid="{A9DA97D5-8F97-41AC-95D2-111B01F1EB9D}"/>
    <cellStyle name="Comma 6 2 8 2 4 3" xfId="23523" xr:uid="{DBB8DB07-654D-443E-B207-054E7C9153F5}"/>
    <cellStyle name="Comma 6 2 8 2 5" xfId="12075" xr:uid="{E567C56C-0461-48BD-AED3-1512342EFE86}"/>
    <cellStyle name="Comma 6 2 8 2 5 2" xfId="24902" xr:uid="{3BB14D08-6AE9-4EB9-83AC-C7FDA92AAB5D}"/>
    <cellStyle name="Comma 6 2 8 2 6" xfId="22072" xr:uid="{71D9BD1B-2848-48B7-9804-EAD17809A924}"/>
    <cellStyle name="Comma 6 2 8 3" xfId="3127" xr:uid="{86998957-CECE-4833-86FA-DA5EBF0B2E7E}"/>
    <cellStyle name="Comma 6 2 8 3 2" xfId="8480" xr:uid="{8D1C0763-0C48-43D8-9BA1-535BF0F78CFD}"/>
    <cellStyle name="Comma 6 2 8 3 2 2" xfId="18793" xr:uid="{D6811A02-4AFB-42CA-821F-AFDAB3C9EE46}"/>
    <cellStyle name="Comma 6 2 8 3 2 2 2" xfId="26695" xr:uid="{DAE7FB7F-11FA-49EA-842F-E3C24E6D7CD7}"/>
    <cellStyle name="Comma 6 2 8 3 2 3" xfId="23940" xr:uid="{185CB54B-2039-4A41-8B94-B1A9FAE9E9E0}"/>
    <cellStyle name="Comma 6 2 8 3 3" xfId="13640" xr:uid="{F253EA99-EF82-4AE6-A729-16540658E005}"/>
    <cellStyle name="Comma 6 2 8 3 3 2" xfId="25319" xr:uid="{C948EEA9-8868-4366-9BF9-E63CC0282C5B}"/>
    <cellStyle name="Comma 6 2 8 3 4" xfId="22497" xr:uid="{B7F33058-C551-4B7E-A03A-307435BFF282}"/>
    <cellStyle name="Comma 6 2 8 4" xfId="4112" xr:uid="{DD587DB1-57A0-458A-BB98-2C98373D25FC}"/>
    <cellStyle name="Comma 6 2 8 4 2" xfId="9456" xr:uid="{0B03E4D5-D02D-42F8-8239-64C4A2F29DDB}"/>
    <cellStyle name="Comma 6 2 8 4 2 2" xfId="19769" xr:uid="{BB98ACE5-17F7-4FAF-8426-525A9ECF8FA0}"/>
    <cellStyle name="Comma 6 2 8 4 2 2 2" xfId="26957" xr:uid="{92A98F78-3F85-4D5C-9734-C4292E692327}"/>
    <cellStyle name="Comma 6 2 8 4 2 3" xfId="24202" xr:uid="{6FD79DA1-B7A0-4223-B1A8-4B268F925564}"/>
    <cellStyle name="Comma 6 2 8 4 3" xfId="14616" xr:uid="{CD529DEE-FAC3-4B3F-A7E2-3D012D580075}"/>
    <cellStyle name="Comma 6 2 8 4 3 2" xfId="25581" xr:uid="{AEA63E4B-0B5C-4C37-A980-D233A9F8E950}"/>
    <cellStyle name="Comma 6 2 8 4 4" xfId="22764" xr:uid="{DF0DD28E-407F-46E5-A98F-E30C1493AF12}"/>
    <cellStyle name="Comma 6 2 8 5" xfId="6763" xr:uid="{B8C5F690-1A9E-4285-889F-E922B7CE4A05}"/>
    <cellStyle name="Comma 6 2 8 5 2" xfId="17076" xr:uid="{70443774-8672-4E97-8DA7-2F3137D83F65}"/>
    <cellStyle name="Comma 6 2 8 5 2 2" xfId="26237" xr:uid="{55ED1BF3-F5C1-4EE5-B3BC-3F2DA4E99492}"/>
    <cellStyle name="Comma 6 2 8 5 3" xfId="23482" xr:uid="{20FD0EC1-FDDA-44E2-91CF-9D5C8D35456F}"/>
    <cellStyle name="Comma 6 2 8 6" xfId="11923" xr:uid="{3FCE6622-66CC-4D38-A9BC-3361FFBA6EF1}"/>
    <cellStyle name="Comma 6 2 8 6 2" xfId="24861" xr:uid="{3CF7A612-A945-4C1E-B185-57E258768D94}"/>
    <cellStyle name="Comma 6 2 8 7" xfId="22011" xr:uid="{0311CFE6-C968-4508-9C31-DBBC4A6FFF70}"/>
    <cellStyle name="Comma 6 2 9" xfId="1523" xr:uid="{6BE0F0D3-772A-4B68-A465-34FF8B72C8CD}"/>
    <cellStyle name="Comma 6 2 9 2" xfId="3289" xr:uid="{56A0314B-4348-4BEB-8706-378ECFE09EBB}"/>
    <cellStyle name="Comma 6 2 9 2 2" xfId="8642" xr:uid="{AB689F12-A95F-4507-9CE6-01E1251CCE03}"/>
    <cellStyle name="Comma 6 2 9 2 2 2" xfId="18955" xr:uid="{567447BD-6575-4633-B8F2-783E49BB1B60}"/>
    <cellStyle name="Comma 6 2 9 2 2 2 2" xfId="26737" xr:uid="{B5E40B73-63A3-4B33-9796-AA2D000FEBF7}"/>
    <cellStyle name="Comma 6 2 9 2 2 3" xfId="23982" xr:uid="{F66F53C8-0D69-4DCF-BAF0-7B7F8077B74D}"/>
    <cellStyle name="Comma 6 2 9 2 3" xfId="13802" xr:uid="{14D0CF6D-4691-41EE-944F-535638A1CEA5}"/>
    <cellStyle name="Comma 6 2 9 2 3 2" xfId="25361" xr:uid="{A8A8F3B5-1A21-4453-BC3E-691873951F71}"/>
    <cellStyle name="Comma 6 2 9 2 4" xfId="22539" xr:uid="{23C185DC-E5E5-44FF-AE40-8E461F1F4EBC}"/>
    <cellStyle name="Comma 6 2 9 3" xfId="4274" xr:uid="{D34A129A-11EE-4500-9C64-EFB7471DC51E}"/>
    <cellStyle name="Comma 6 2 9 3 2" xfId="9618" xr:uid="{7583AC64-496B-42E7-8B91-52FCD96C0CA8}"/>
    <cellStyle name="Comma 6 2 9 3 2 2" xfId="19931" xr:uid="{097D6014-8286-4D4B-B9B5-1E5980EFAAE2}"/>
    <cellStyle name="Comma 6 2 9 3 2 2 2" xfId="26999" xr:uid="{A77857A9-9463-4866-9127-28F748233806}"/>
    <cellStyle name="Comma 6 2 9 3 2 3" xfId="24244" xr:uid="{E422D61C-D846-4F33-BB61-53C8BC3282ED}"/>
    <cellStyle name="Comma 6 2 9 3 3" xfId="14778" xr:uid="{2E03F1CC-0CB1-406F-8FFA-009E7F177562}"/>
    <cellStyle name="Comma 6 2 9 3 3 2" xfId="25623" xr:uid="{B07CE78F-9B1D-4DDA-8283-2E10503A942E}"/>
    <cellStyle name="Comma 6 2 9 3 4" xfId="22806" xr:uid="{48B34F8C-2B58-46E2-9901-976223241CB8}"/>
    <cellStyle name="Comma 6 2 9 4" xfId="6925" xr:uid="{96226862-893A-4089-A49F-2F2EFE8FB0AC}"/>
    <cellStyle name="Comma 6 2 9 4 2" xfId="17238" xr:uid="{002109FB-3E4A-4ECE-8DA0-F15F407FAC5A}"/>
    <cellStyle name="Comma 6 2 9 4 2 2" xfId="26279" xr:uid="{8F56289D-C5BB-457F-84DD-7A94CE3AF94E}"/>
    <cellStyle name="Comma 6 2 9 4 3" xfId="23524" xr:uid="{DC764FDE-6067-4508-8D68-6E67BCE78D91}"/>
    <cellStyle name="Comma 6 2 9 5" xfId="12085" xr:uid="{6E754CAC-4408-41C7-BB8F-5F36D4E55D5E}"/>
    <cellStyle name="Comma 6 2 9 5 2" xfId="24903" xr:uid="{E85E3E76-1F15-40BE-AB75-13409CB4B590}"/>
    <cellStyle name="Comma 6 2 9 6" xfId="22073" xr:uid="{2ED63752-1689-40F7-80D8-3B2AA3C30B3B}"/>
    <cellStyle name="Comma 6 3" xfId="310" xr:uid="{DFEE36DB-0456-4E47-BA5E-DE5BEAE8127D}"/>
    <cellStyle name="Comma 6 3 10" xfId="6032" xr:uid="{A471ADAB-BA72-4F8D-99CC-7F673DC0623F}"/>
    <cellStyle name="Comma 6 3 10 2" xfId="16345" xr:uid="{B94A3A82-8CAA-41A1-9298-75E4F379A2B5}"/>
    <cellStyle name="Comma 6 3 10 2 2" xfId="26042" xr:uid="{3F5CAF25-41BE-424F-BEBC-6D52FA7749AE}"/>
    <cellStyle name="Comma 6 3 10 3" xfId="23287" xr:uid="{903DB5BF-A086-42B2-90AC-C12E5490AEB7}"/>
    <cellStyle name="Comma 6 3 11" xfId="11192" xr:uid="{4C68F56A-D80A-4491-A92E-A133A010C581}"/>
    <cellStyle name="Comma 6 3 11 2" xfId="24666" xr:uid="{5FCC8CC5-4E18-44A1-93CA-88972721130B}"/>
    <cellStyle name="Comma 6 3 12" xfId="21631" xr:uid="{CE69EB26-DBDF-45DD-941A-71D6C7C69267}"/>
    <cellStyle name="Comma 6 3 2" xfId="357" xr:uid="{E9959CFF-2B2B-4D59-B84A-74550164D7D0}"/>
    <cellStyle name="Comma 6 3 2 10" xfId="11238" xr:uid="{EB3DD408-BA19-4FE5-B6B8-FDD535578117}"/>
    <cellStyle name="Comma 6 3 2 10 2" xfId="24678" xr:uid="{97337C50-69FD-4329-89CD-F5DBE4AB87F8}"/>
    <cellStyle name="Comma 6 3 2 11" xfId="21643" xr:uid="{74019E83-C483-4C68-9069-58639FFC554E}"/>
    <cellStyle name="Comma 6 3 2 2" xfId="551" xr:uid="{EED0C866-D3FA-4138-AB5A-5B2C97F56598}"/>
    <cellStyle name="Comma 6 3 2 2 2" xfId="751" xr:uid="{038F6B30-219E-4CE0-92F5-C39BA1430460}"/>
    <cellStyle name="Comma 6 3 2 2 2 2" xfId="1764" xr:uid="{C118DBF5-1CA0-4B62-B3CF-50B05542113C}"/>
    <cellStyle name="Comma 6 3 2 2 2 2 2" xfId="3530" xr:uid="{201DF5E8-C892-4D60-AD10-5B3E1B6B49AF}"/>
    <cellStyle name="Comma 6 3 2 2 2 2 2 2" xfId="8883" xr:uid="{58FDC68A-C597-4286-A3CB-E3563F08D1AC}"/>
    <cellStyle name="Comma 6 3 2 2 2 2 2 2 2" xfId="19196" xr:uid="{BE611DBA-3878-43F9-8A49-E106D828DE9A}"/>
    <cellStyle name="Comma 6 3 2 2 2 2 2 2 2 2" xfId="26903" xr:uid="{A260BCA3-245C-429D-8E2C-F101C6E316B1}"/>
    <cellStyle name="Comma 6 3 2 2 2 2 2 2 3" xfId="24148" xr:uid="{72F2091F-4AA9-4F92-A42A-6953EAE42E55}"/>
    <cellStyle name="Comma 6 3 2 2 2 2 2 3" xfId="14043" xr:uid="{2B9326EB-8765-42DE-88FA-18F60627944D}"/>
    <cellStyle name="Comma 6 3 2 2 2 2 2 3 2" xfId="25527" xr:uid="{F213BF55-8699-4D9C-A63D-A4F9F447BE3B}"/>
    <cellStyle name="Comma 6 3 2 2 2 2 2 4" xfId="22705" xr:uid="{397510B7-AF00-4D45-A5ED-862C6B8ADBE3}"/>
    <cellStyle name="Comma 6 3 2 2 2 2 3" xfId="4515" xr:uid="{B19AEB48-7D6A-40CA-B837-8879C5FC4239}"/>
    <cellStyle name="Comma 6 3 2 2 2 2 3 2" xfId="9859" xr:uid="{AA236D37-7FDA-4775-BC3B-90CF59BA49C7}"/>
    <cellStyle name="Comma 6 3 2 2 2 2 3 2 2" xfId="20172" xr:uid="{A99A777C-FD09-4E77-952A-4B156C289FD7}"/>
    <cellStyle name="Comma 6 3 2 2 2 2 3 2 2 2" xfId="27165" xr:uid="{37BD73F2-B494-418A-AF7E-71C2FC387853}"/>
    <cellStyle name="Comma 6 3 2 2 2 2 3 2 3" xfId="24410" xr:uid="{1B6468FE-C4BD-4A68-8444-05750AF86DF4}"/>
    <cellStyle name="Comma 6 3 2 2 2 2 3 3" xfId="15019" xr:uid="{C626EA36-BC52-4BBB-9F67-621DC11E5673}"/>
    <cellStyle name="Comma 6 3 2 2 2 2 3 3 2" xfId="25789" xr:uid="{EDCBC3BD-5E92-4D44-8B6E-83C79D2F2BB0}"/>
    <cellStyle name="Comma 6 3 2 2 2 2 3 4" xfId="22972" xr:uid="{B29B758A-92E4-4FD8-AE23-7473B82D2209}"/>
    <cellStyle name="Comma 6 3 2 2 2 2 4" xfId="7166" xr:uid="{B3667AC1-6656-400F-9F99-BB7000E4477D}"/>
    <cellStyle name="Comma 6 3 2 2 2 2 4 2" xfId="17479" xr:uid="{2F41D321-5D68-4423-8972-DF2A249CB061}"/>
    <cellStyle name="Comma 6 3 2 2 2 2 4 2 2" xfId="26445" xr:uid="{02D046BD-6957-4F37-8392-FA8F81527FC6}"/>
    <cellStyle name="Comma 6 3 2 2 2 2 4 3" xfId="23690" xr:uid="{8B50BDDC-892D-461A-A712-5FCAF3A27ADF}"/>
    <cellStyle name="Comma 6 3 2 2 2 2 5" xfId="12326" xr:uid="{8F937985-680C-4B48-8F24-BE1A2A52A410}"/>
    <cellStyle name="Comma 6 3 2 2 2 2 5 2" xfId="25069" xr:uid="{BE8D39FF-9F58-4328-A2D4-D8F80BD7EA71}"/>
    <cellStyle name="Comma 6 3 2 2 2 2 6" xfId="22239" xr:uid="{01E0FA65-309E-44B5-A56F-1054881589D2}"/>
    <cellStyle name="Comma 6 3 2 2 2 3" xfId="2614" xr:uid="{6ECD784F-40CA-47E1-8836-24A4FDF0B5D3}"/>
    <cellStyle name="Comma 6 3 2 2 2 3 2" xfId="7977" xr:uid="{34DBEAB9-5547-48CF-A5B3-593B0516EAF7}"/>
    <cellStyle name="Comma 6 3 2 2 2 3 2 2" xfId="18290" xr:uid="{D3F56AA7-5EB1-4FE5-A8C1-174C818CD965}"/>
    <cellStyle name="Comma 6 3 2 2 2 3 2 2 2" xfId="26664" xr:uid="{12E26E0B-7ADC-490A-8149-B53407C7C364}"/>
    <cellStyle name="Comma 6 3 2 2 2 3 2 3" xfId="23909" xr:uid="{487ED9EF-3482-4853-A413-853ACC60B660}"/>
    <cellStyle name="Comma 6 3 2 2 2 3 3" xfId="13137" xr:uid="{6019E246-AD2F-437E-921A-152A473C497C}"/>
    <cellStyle name="Comma 6 3 2 2 2 3 3 2" xfId="25288" xr:uid="{DFAAACD5-318C-4E8D-A93C-84E874609038}"/>
    <cellStyle name="Comma 6 3 2 2 2 3 4" xfId="22459" xr:uid="{1B50459F-61B6-4241-B614-7DCFF7923CCE}"/>
    <cellStyle name="Comma 6 3 2 2 2 4" xfId="5420" xr:uid="{462B3535-354B-4C2F-8B3C-978DC3F92338}"/>
    <cellStyle name="Comma 6 3 2 2 2 4 2" xfId="10758" xr:uid="{BE60FEA4-E6A7-4957-A487-1B97B68408D5}"/>
    <cellStyle name="Comma 6 3 2 2 2 4 2 2" xfId="21071" xr:uid="{1C1CD857-A525-4A59-844B-FAF3C38CBFDB}"/>
    <cellStyle name="Comma 6 3 2 2 2 4 2 2 2" xfId="27388" xr:uid="{8B7147FB-7771-4799-88DC-85C1B59BF3CD}"/>
    <cellStyle name="Comma 6 3 2 2 2 4 2 3" xfId="24633" xr:uid="{93BA0DBE-911B-4BA6-942D-16B6514EE9B3}"/>
    <cellStyle name="Comma 6 3 2 2 2 4 3" xfId="15918" xr:uid="{5FE2E683-7BB4-4759-9646-65F347D1D7E2}"/>
    <cellStyle name="Comma 6 3 2 2 2 4 3 2" xfId="26012" xr:uid="{303FC5A3-AAE5-43D1-8B67-9A801071F815}"/>
    <cellStyle name="Comma 6 3 2 2 2 4 4" xfId="23197" xr:uid="{F8BD7953-2282-42D7-BF27-86EEE6DC565A}"/>
    <cellStyle name="Comma 6 3 2 2 2 5" xfId="6350" xr:uid="{9797EC0C-AD02-46B5-B998-999562F28411}"/>
    <cellStyle name="Comma 6 3 2 2 2 5 2" xfId="16663" xr:uid="{6D87C073-55A2-4D34-83FB-1E212AFE4AED}"/>
    <cellStyle name="Comma 6 3 2 2 2 5 2 2" xfId="26211" xr:uid="{88EE6C14-111A-41D4-813E-D87C4A874AA3}"/>
    <cellStyle name="Comma 6 3 2 2 2 5 3" xfId="23456" xr:uid="{4CEDB02E-4B71-440B-9C82-2E40F0C954FE}"/>
    <cellStyle name="Comma 6 3 2 2 2 6" xfId="11510" xr:uid="{1B69F0F4-7458-4E34-BCB9-82FE1298808F}"/>
    <cellStyle name="Comma 6 3 2 2 2 6 2" xfId="24835" xr:uid="{DA18056B-9468-4F2D-9190-8F23F65AF434}"/>
    <cellStyle name="Comma 6 3 2 2 2 7" xfId="21861" xr:uid="{150E3C8F-6081-4B0F-99DD-0328C09CCF4B}"/>
    <cellStyle name="Comma 6 3 2 2 3" xfId="1763" xr:uid="{39ED0951-26F7-4CDA-B782-523419555C88}"/>
    <cellStyle name="Comma 6 3 2 2 3 2" xfId="3529" xr:uid="{5730C32E-9EB0-43FC-B16A-DABCECA35C7E}"/>
    <cellStyle name="Comma 6 3 2 2 3 2 2" xfId="8882" xr:uid="{CE0E05DC-349E-4DE1-A251-A2BD4B406E5A}"/>
    <cellStyle name="Comma 6 3 2 2 3 2 2 2" xfId="19195" xr:uid="{2A1F7279-3297-4C5F-8C5C-20C5DC9284AB}"/>
    <cellStyle name="Comma 6 3 2 2 3 2 2 2 2" xfId="26902" xr:uid="{40774C36-8006-4061-A24C-CC2952D7EE83}"/>
    <cellStyle name="Comma 6 3 2 2 3 2 2 3" xfId="24147" xr:uid="{1665AEA7-5697-4D8D-90FD-D6EA941509A6}"/>
    <cellStyle name="Comma 6 3 2 2 3 2 3" xfId="14042" xr:uid="{A5221B86-2C0E-4936-9B62-508D4C4CE971}"/>
    <cellStyle name="Comma 6 3 2 2 3 2 3 2" xfId="25526" xr:uid="{F280C8B4-40A5-4F69-98ED-2FF1DBB9E3D0}"/>
    <cellStyle name="Comma 6 3 2 2 3 2 4" xfId="22704" xr:uid="{5B1A77B0-51A1-4A8B-BA58-3E26E89869B5}"/>
    <cellStyle name="Comma 6 3 2 2 3 3" xfId="4514" xr:uid="{2F33C7DD-52F9-4317-B391-774ABBCA6CB0}"/>
    <cellStyle name="Comma 6 3 2 2 3 3 2" xfId="9858" xr:uid="{90FB21C7-4B61-445E-A4C3-052CEE21D9A5}"/>
    <cellStyle name="Comma 6 3 2 2 3 3 2 2" xfId="20171" xr:uid="{447194B2-7B91-4CC1-9097-EBCA579AB2C2}"/>
    <cellStyle name="Comma 6 3 2 2 3 3 2 2 2" xfId="27164" xr:uid="{9F0DF780-F6FC-47E3-B80D-607976D598CB}"/>
    <cellStyle name="Comma 6 3 2 2 3 3 2 3" xfId="24409" xr:uid="{66294EDF-450F-4763-9328-506FF3B74D91}"/>
    <cellStyle name="Comma 6 3 2 2 3 3 3" xfId="15018" xr:uid="{74354985-EC61-4F4E-BB8D-03B0F752472C}"/>
    <cellStyle name="Comma 6 3 2 2 3 3 3 2" xfId="25788" xr:uid="{606A22C5-B7DC-4799-B99E-C902F6B08759}"/>
    <cellStyle name="Comma 6 3 2 2 3 3 4" xfId="22971" xr:uid="{AAAF788F-4A6F-4B2B-A267-66C3AE724AC9}"/>
    <cellStyle name="Comma 6 3 2 2 3 4" xfId="7165" xr:uid="{6D6508B2-3C3D-4AE5-96D7-3606E520F366}"/>
    <cellStyle name="Comma 6 3 2 2 3 4 2" xfId="17478" xr:uid="{BF7B4CAC-56B5-403E-AC99-104829AEA00A}"/>
    <cellStyle name="Comma 6 3 2 2 3 4 2 2" xfId="26444" xr:uid="{D8EA09DB-941B-46C6-B30C-D7955CC038DF}"/>
    <cellStyle name="Comma 6 3 2 2 3 4 3" xfId="23689" xr:uid="{195CC30F-C4D1-4556-A52A-49EF378B1607}"/>
    <cellStyle name="Comma 6 3 2 2 3 5" xfId="12325" xr:uid="{8E4F182F-7C5D-4E50-A230-79D179D433B1}"/>
    <cellStyle name="Comma 6 3 2 2 3 5 2" xfId="25068" xr:uid="{D45C6C1E-43D0-4396-AC9E-52A784421E8C}"/>
    <cellStyle name="Comma 6 3 2 2 3 6" xfId="22238" xr:uid="{431ACBFB-1F1E-46CD-A52A-B609C01B8080}"/>
    <cellStyle name="Comma 6 3 2 2 4" xfId="2613" xr:uid="{FC3B17B9-5211-4E6E-8D8D-7834F5902743}"/>
    <cellStyle name="Comma 6 3 2 2 4 2" xfId="7976" xr:uid="{DC9541E9-A971-46F4-A778-C25CA830C49C}"/>
    <cellStyle name="Comma 6 3 2 2 4 2 2" xfId="18289" xr:uid="{36B5BF16-61BF-4F08-A1B8-252149306AA1}"/>
    <cellStyle name="Comma 6 3 2 2 4 2 2 2" xfId="26663" xr:uid="{12FDB6F3-F817-4E60-9DA6-A7D470FA0B22}"/>
    <cellStyle name="Comma 6 3 2 2 4 2 3" xfId="23908" xr:uid="{62ED20A0-D234-4D81-B477-501E4DBD3F38}"/>
    <cellStyle name="Comma 6 3 2 2 4 3" xfId="13136" xr:uid="{77069BF7-EF00-4895-BF96-705FC0754A9F}"/>
    <cellStyle name="Comma 6 3 2 2 4 3 2" xfId="25287" xr:uid="{0F72A3D5-58DF-4D22-86A0-742FB6699860}"/>
    <cellStyle name="Comma 6 3 2 2 4 4" xfId="22458" xr:uid="{4D9EB855-9BB9-4AFA-96B7-E8E83AEE0690}"/>
    <cellStyle name="Comma 6 3 2 2 5" xfId="5264" xr:uid="{F1C42B2F-3A61-49FF-A11B-2FD15AE19D08}"/>
    <cellStyle name="Comma 6 3 2 2 5 2" xfId="10602" xr:uid="{B0333A99-FAEB-451B-B582-EA0F5D26464A}"/>
    <cellStyle name="Comma 6 3 2 2 5 2 2" xfId="20915" xr:uid="{407297D3-62AC-4E2A-99E1-A31B13A8972B}"/>
    <cellStyle name="Comma 6 3 2 2 5 2 2 2" xfId="27262" xr:uid="{44FEAA4B-FB1C-4161-A9E2-EF76AF12E93B}"/>
    <cellStyle name="Comma 6 3 2 2 5 2 3" xfId="24507" xr:uid="{375415E3-3666-485F-816E-C75FC6AD24B3}"/>
    <cellStyle name="Comma 6 3 2 2 5 3" xfId="15762" xr:uid="{8BEAFA9B-EB0F-4DDD-B86D-B63E7E7A57F0}"/>
    <cellStyle name="Comma 6 3 2 2 5 3 2" xfId="25886" xr:uid="{612EE01E-75AE-4871-B4C6-F8A88F0B4B28}"/>
    <cellStyle name="Comma 6 3 2 2 5 4" xfId="23071" xr:uid="{093FB974-04E8-4A96-9D0A-0A57EBD2FAD6}"/>
    <cellStyle name="Comma 6 3 2 2 6" xfId="6194" xr:uid="{7099AA84-2612-4EF2-8877-5BD9FBB15FF2}"/>
    <cellStyle name="Comma 6 3 2 2 6 2" xfId="16507" xr:uid="{EF7BBEF0-B37D-4404-8C76-7BD589E389B3}"/>
    <cellStyle name="Comma 6 3 2 2 6 2 2" xfId="26085" xr:uid="{3D423B20-202A-4AD2-B7A7-AD6D94FE17D2}"/>
    <cellStyle name="Comma 6 3 2 2 6 3" xfId="23330" xr:uid="{9B4ABBB6-A9D0-4AFC-8B47-A4146E943086}"/>
    <cellStyle name="Comma 6 3 2 2 7" xfId="11354" xr:uid="{0523D20C-71B6-44F0-8AB3-687675D2F8ED}"/>
    <cellStyle name="Comma 6 3 2 2 7 2" xfId="24709" xr:uid="{85D32F45-1E8B-473A-AE16-20E84AF00F0B}"/>
    <cellStyle name="Comma 6 3 2 2 8" xfId="21697" xr:uid="{CE9D81E1-4811-4D08-AE19-F885BF8B4C31}"/>
    <cellStyle name="Comma 6 3 2 3" xfId="752" xr:uid="{3A9CA394-7D32-47CF-9D78-53000A746CB6}"/>
    <cellStyle name="Comma 6 3 2 3 2" xfId="753" xr:uid="{19669271-8DD4-4710-9E94-CBBADF3185F7}"/>
    <cellStyle name="Comma 6 3 2 3 2 2" xfId="1766" xr:uid="{77ADFB8C-34E4-4D07-AA58-9AA44630A1B8}"/>
    <cellStyle name="Comma 6 3 2 3 2 2 2" xfId="3532" xr:uid="{020F2DC1-F9CE-4E9C-B250-403B6EDAF051}"/>
    <cellStyle name="Comma 6 3 2 3 2 2 2 2" xfId="8885" xr:uid="{1A46AC71-9F73-4C44-B6A7-8CC0FE3E64C3}"/>
    <cellStyle name="Comma 6 3 2 3 2 2 2 2 2" xfId="19198" xr:uid="{4E5D1295-09CE-4625-BC46-0E1397798458}"/>
    <cellStyle name="Comma 6 3 2 3 2 2 2 2 2 2" xfId="26905" xr:uid="{20AA5215-BF8A-43FE-B54D-74B365C9A30C}"/>
    <cellStyle name="Comma 6 3 2 3 2 2 2 2 3" xfId="24150" xr:uid="{1A65656A-B1C0-4DB5-896E-26292D6D8E38}"/>
    <cellStyle name="Comma 6 3 2 3 2 2 2 3" xfId="14045" xr:uid="{4C78BC49-645E-4899-A1DD-5B87C1E43012}"/>
    <cellStyle name="Comma 6 3 2 3 2 2 2 3 2" xfId="25529" xr:uid="{AFFD4438-6460-4559-BE14-1E183215AE8E}"/>
    <cellStyle name="Comma 6 3 2 3 2 2 2 4" xfId="22707" xr:uid="{2F81DFD3-9500-4F38-BE39-80154B0C8669}"/>
    <cellStyle name="Comma 6 3 2 3 2 2 3" xfId="4517" xr:uid="{E4DC6886-EE0F-4D72-9463-C84909D2C4B7}"/>
    <cellStyle name="Comma 6 3 2 3 2 2 3 2" xfId="9861" xr:uid="{ECC74D07-B223-4607-92A0-D335C139C995}"/>
    <cellStyle name="Comma 6 3 2 3 2 2 3 2 2" xfId="20174" xr:uid="{430086CF-0D7D-4EBE-8B80-88A7942D4CF3}"/>
    <cellStyle name="Comma 6 3 2 3 2 2 3 2 2 2" xfId="27167" xr:uid="{A80B94B7-B5BA-4469-A3E2-D5072AE21C5D}"/>
    <cellStyle name="Comma 6 3 2 3 2 2 3 2 3" xfId="24412" xr:uid="{B5871645-03EB-4AD9-9813-55C52D30461D}"/>
    <cellStyle name="Comma 6 3 2 3 2 2 3 3" xfId="15021" xr:uid="{62B568E0-6D59-4B14-B6BF-0754E0FB656E}"/>
    <cellStyle name="Comma 6 3 2 3 2 2 3 3 2" xfId="25791" xr:uid="{75E44CA3-207C-4496-B284-971DD7A7F7DA}"/>
    <cellStyle name="Comma 6 3 2 3 2 2 3 4" xfId="22974" xr:uid="{7DA38E08-B5AD-403A-AC44-AF576DC31B7A}"/>
    <cellStyle name="Comma 6 3 2 3 2 2 4" xfId="7168" xr:uid="{00BD1F3B-8FE3-4311-B72D-396DC416CE76}"/>
    <cellStyle name="Comma 6 3 2 3 2 2 4 2" xfId="17481" xr:uid="{03D536D9-50C6-4C47-B9AB-7C641FC87995}"/>
    <cellStyle name="Comma 6 3 2 3 2 2 4 2 2" xfId="26447" xr:uid="{8C0E10CF-92CD-4FFB-856B-78B69BCDAE44}"/>
    <cellStyle name="Comma 6 3 2 3 2 2 4 3" xfId="23692" xr:uid="{2F861FA1-6908-4271-B0EA-BCFBC58B8530}"/>
    <cellStyle name="Comma 6 3 2 3 2 2 5" xfId="12328" xr:uid="{F4D9A3B6-0ADA-481E-9FB9-F4BBE1AC9A52}"/>
    <cellStyle name="Comma 6 3 2 3 2 2 5 2" xfId="25071" xr:uid="{168A38D9-951E-4371-B1F5-71F09D3EBFB6}"/>
    <cellStyle name="Comma 6 3 2 3 2 2 6" xfId="22241" xr:uid="{6A4D4702-A4D9-40C1-AC18-03AC2DA84BEE}"/>
    <cellStyle name="Comma 6 3 2 3 2 3" xfId="2616" xr:uid="{18A39BD9-3D1B-447C-B047-564A8CFC4A57}"/>
    <cellStyle name="Comma 6 3 2 3 2 3 2" xfId="7979" xr:uid="{11B90774-0E8B-480B-8143-94C6666171A4}"/>
    <cellStyle name="Comma 6 3 2 3 2 3 2 2" xfId="18292" xr:uid="{EF4B4752-A3E7-4F7D-B50D-65A9BDCC2F4A}"/>
    <cellStyle name="Comma 6 3 2 3 2 3 2 2 2" xfId="26666" xr:uid="{B60B61DF-B33C-465B-9B68-1F60B0A304A9}"/>
    <cellStyle name="Comma 6 3 2 3 2 3 2 3" xfId="23911" xr:uid="{89E87470-B0C4-4349-9B8D-D6147E3BCF23}"/>
    <cellStyle name="Comma 6 3 2 3 2 3 3" xfId="13139" xr:uid="{A122C47C-7AF3-4E56-8D31-1B20BDB6A1AF}"/>
    <cellStyle name="Comma 6 3 2 3 2 3 3 2" xfId="25290" xr:uid="{B0396477-E53E-4AD7-8733-8E28EE58C887}"/>
    <cellStyle name="Comma 6 3 2 3 2 3 4" xfId="22461" xr:uid="{5358F6D3-70A7-48FD-8C56-EBE9A66998A9}"/>
    <cellStyle name="Comma 6 3 2 3 2 4" xfId="5422" xr:uid="{C4A8577B-9664-41F7-84DA-63249FBDA702}"/>
    <cellStyle name="Comma 6 3 2 3 2 4 2" xfId="10760" xr:uid="{A9327C86-6654-4163-98EA-DD17F9EEEE29}"/>
    <cellStyle name="Comma 6 3 2 3 2 4 2 2" xfId="21073" xr:uid="{4326A261-05E9-4AF9-8563-2DA5657961E3}"/>
    <cellStyle name="Comma 6 3 2 3 2 4 2 2 2" xfId="27390" xr:uid="{D4BC68B0-0A11-4DA9-8E0C-6928DF626836}"/>
    <cellStyle name="Comma 6 3 2 3 2 4 2 3" xfId="24635" xr:uid="{A38E0225-99E1-4A69-9DD4-FFA2A93AD4C6}"/>
    <cellStyle name="Comma 6 3 2 3 2 4 3" xfId="15920" xr:uid="{83D789EA-FE6F-4CC0-8DF5-3366A842E4EE}"/>
    <cellStyle name="Comma 6 3 2 3 2 4 3 2" xfId="26014" xr:uid="{05536474-75B0-4BD9-9ED5-BE5418553C23}"/>
    <cellStyle name="Comma 6 3 2 3 2 4 4" xfId="23199" xr:uid="{9E290704-720D-4F57-88B8-EEAA034ADD5F}"/>
    <cellStyle name="Comma 6 3 2 3 2 5" xfId="6352" xr:uid="{298C219D-8539-4B2A-9D38-89714D10E1B1}"/>
    <cellStyle name="Comma 6 3 2 3 2 5 2" xfId="16665" xr:uid="{9571750F-A5E7-49CD-BF49-56E84AFE63FD}"/>
    <cellStyle name="Comma 6 3 2 3 2 5 2 2" xfId="26213" xr:uid="{EAC8E673-E55A-4CF7-A09B-D67BD75F73F1}"/>
    <cellStyle name="Comma 6 3 2 3 2 5 3" xfId="23458" xr:uid="{1C3D9051-95FF-46B6-AC3A-755C06E82CEF}"/>
    <cellStyle name="Comma 6 3 2 3 2 6" xfId="11512" xr:uid="{1DD88835-499B-4DA9-B226-C737CD6EABC6}"/>
    <cellStyle name="Comma 6 3 2 3 2 6 2" xfId="24837" xr:uid="{357F7273-B58D-4361-8130-5F7D112EF802}"/>
    <cellStyle name="Comma 6 3 2 3 2 7" xfId="21863" xr:uid="{25C57ED7-94B6-42CE-A680-EEB13C7ECEFE}"/>
    <cellStyle name="Comma 6 3 2 3 3" xfId="1765" xr:uid="{6B609AAB-148B-465A-9BAD-762DD26BE9F4}"/>
    <cellStyle name="Comma 6 3 2 3 3 2" xfId="3531" xr:uid="{FAD10E96-5D77-4BD3-AAD8-4161C6625920}"/>
    <cellStyle name="Comma 6 3 2 3 3 2 2" xfId="8884" xr:uid="{C2231F43-7155-4808-B5AF-84EA13BB867B}"/>
    <cellStyle name="Comma 6 3 2 3 3 2 2 2" xfId="19197" xr:uid="{50C07BBE-F526-4C30-AA23-DCA81B17AFC5}"/>
    <cellStyle name="Comma 6 3 2 3 3 2 2 2 2" xfId="26904" xr:uid="{F560ECB7-98FC-43A2-98C1-81100A5B76A5}"/>
    <cellStyle name="Comma 6 3 2 3 3 2 2 3" xfId="24149" xr:uid="{2796D29F-2C38-4351-A5D8-91A98320274A}"/>
    <cellStyle name="Comma 6 3 2 3 3 2 3" xfId="14044" xr:uid="{D59E26AA-DCFA-4CF4-90CE-470086F54109}"/>
    <cellStyle name="Comma 6 3 2 3 3 2 3 2" xfId="25528" xr:uid="{6C113215-ADB7-43D5-A5B1-F227A83F2ED7}"/>
    <cellStyle name="Comma 6 3 2 3 3 2 4" xfId="22706" xr:uid="{82B46825-1250-44E2-A4B7-2446E1DC7BE5}"/>
    <cellStyle name="Comma 6 3 2 3 3 3" xfId="4516" xr:uid="{98B37C81-3A2A-4BD1-A17B-1773FD94C0F1}"/>
    <cellStyle name="Comma 6 3 2 3 3 3 2" xfId="9860" xr:uid="{F761A73A-76E2-4730-B608-72ECDDD46207}"/>
    <cellStyle name="Comma 6 3 2 3 3 3 2 2" xfId="20173" xr:uid="{96D844E4-0703-4AF6-AC33-656DC9BD9931}"/>
    <cellStyle name="Comma 6 3 2 3 3 3 2 2 2" xfId="27166" xr:uid="{68418561-DE25-4E4A-86D3-660FC9C9372A}"/>
    <cellStyle name="Comma 6 3 2 3 3 3 2 3" xfId="24411" xr:uid="{456D2BC8-CBFD-4B15-BABE-D33F92B064DA}"/>
    <cellStyle name="Comma 6 3 2 3 3 3 3" xfId="15020" xr:uid="{9C25E567-BFEA-4797-AF43-7E50A88DDEC2}"/>
    <cellStyle name="Comma 6 3 2 3 3 3 3 2" xfId="25790" xr:uid="{6CC91036-0418-46B6-B347-B06867DCEF15}"/>
    <cellStyle name="Comma 6 3 2 3 3 3 4" xfId="22973" xr:uid="{155847C2-13B8-4D8C-9A4B-72140A6046FD}"/>
    <cellStyle name="Comma 6 3 2 3 3 4" xfId="7167" xr:uid="{CF3A95E5-B359-4A26-A4AB-D5E8EB693D7C}"/>
    <cellStyle name="Comma 6 3 2 3 3 4 2" xfId="17480" xr:uid="{EDDCBB02-60DF-41D8-A150-89CD7FBBF5D1}"/>
    <cellStyle name="Comma 6 3 2 3 3 4 2 2" xfId="26446" xr:uid="{0B6AD626-96A7-427C-BCE5-BBFD4A7E795F}"/>
    <cellStyle name="Comma 6 3 2 3 3 4 3" xfId="23691" xr:uid="{ED55FFFF-6752-4C3F-8BFC-3D311815276E}"/>
    <cellStyle name="Comma 6 3 2 3 3 5" xfId="12327" xr:uid="{2F3E17E3-3AB5-412E-8AF0-10E1E0C127F3}"/>
    <cellStyle name="Comma 6 3 2 3 3 5 2" xfId="25070" xr:uid="{CC407B17-ACF4-4AE6-8D21-1DE5F422D51D}"/>
    <cellStyle name="Comma 6 3 2 3 3 6" xfId="22240" xr:uid="{29E94EC5-E2F6-439D-B862-11EC7A217229}"/>
    <cellStyle name="Comma 6 3 2 3 4" xfId="2615" xr:uid="{DC761F4A-7BCE-4525-9104-8DBC77175E03}"/>
    <cellStyle name="Comma 6 3 2 3 4 2" xfId="7978" xr:uid="{DE255C6D-5FDE-4768-9B06-A97E5BC18DCD}"/>
    <cellStyle name="Comma 6 3 2 3 4 2 2" xfId="18291" xr:uid="{9B3A7C2F-351D-4416-BB17-3307CC6CD72E}"/>
    <cellStyle name="Comma 6 3 2 3 4 2 2 2" xfId="26665" xr:uid="{57117355-98FC-4D69-8301-B23B1C382900}"/>
    <cellStyle name="Comma 6 3 2 3 4 2 3" xfId="23910" xr:uid="{70B39480-2CDC-40BD-8670-1A365FAC8FCF}"/>
    <cellStyle name="Comma 6 3 2 3 4 3" xfId="13138" xr:uid="{EA9A8B36-1BF0-4F95-9F95-96E5C75EA899}"/>
    <cellStyle name="Comma 6 3 2 3 4 3 2" xfId="25289" xr:uid="{121EBD89-0C1A-436F-9841-86ADDB6D2FCC}"/>
    <cellStyle name="Comma 6 3 2 3 4 4" xfId="22460" xr:uid="{4B89D274-05C3-4D86-A1AC-B2D5F8588FBA}"/>
    <cellStyle name="Comma 6 3 2 3 5" xfId="5421" xr:uid="{9898EDB5-B532-492B-8AA1-9727CAFBE086}"/>
    <cellStyle name="Comma 6 3 2 3 5 2" xfId="10759" xr:uid="{E789E16C-BA66-45EB-AE58-A33974195E33}"/>
    <cellStyle name="Comma 6 3 2 3 5 2 2" xfId="21072" xr:uid="{7B444D41-E78C-4D12-92B3-D9C97A143167}"/>
    <cellStyle name="Comma 6 3 2 3 5 2 2 2" xfId="27389" xr:uid="{35A3ED7B-C7BA-430B-9FBA-CDDB9A888BBF}"/>
    <cellStyle name="Comma 6 3 2 3 5 2 3" xfId="24634" xr:uid="{E1DBC67F-0A25-40B1-A9D1-333179C954FF}"/>
    <cellStyle name="Comma 6 3 2 3 5 3" xfId="15919" xr:uid="{4832A485-498F-4016-A742-27D99E00DFE4}"/>
    <cellStyle name="Comma 6 3 2 3 5 3 2" xfId="26013" xr:uid="{13E42D53-E469-4B19-A719-FB3ADE49D000}"/>
    <cellStyle name="Comma 6 3 2 3 5 4" xfId="23198" xr:uid="{EEF85158-8AF8-4CAF-9C5E-B2F1E3AD1BD4}"/>
    <cellStyle name="Comma 6 3 2 3 6" xfId="6351" xr:uid="{0C6386D8-77B5-462A-B57E-2DC54BF62FF1}"/>
    <cellStyle name="Comma 6 3 2 3 6 2" xfId="16664" xr:uid="{6AF98F66-C6C1-4CBC-9F56-7BA79D2158B6}"/>
    <cellStyle name="Comma 6 3 2 3 6 2 2" xfId="26212" xr:uid="{210781E8-FDF8-4AF9-B478-92F2D5A83C6C}"/>
    <cellStyle name="Comma 6 3 2 3 6 3" xfId="23457" xr:uid="{E812E793-1A98-4D90-870D-BFBEC77911A9}"/>
    <cellStyle name="Comma 6 3 2 3 7" xfId="11511" xr:uid="{56360247-F345-4914-BFA9-D5790DE9EF53}"/>
    <cellStyle name="Comma 6 3 2 3 7 2" xfId="24836" xr:uid="{F5A33F2A-DE5B-4356-B307-4EF0E79960F0}"/>
    <cellStyle name="Comma 6 3 2 3 8" xfId="21862" xr:uid="{E9F8CF0C-2FD7-4173-915C-F4486435E68C}"/>
    <cellStyle name="Comma 6 3 2 4" xfId="754" xr:uid="{240191AB-9191-4F09-AB0D-C1A4E5DEDBBC}"/>
    <cellStyle name="Comma 6 3 2 4 2" xfId="1767" xr:uid="{63131CE7-192C-461B-A0DF-93A76CA297AB}"/>
    <cellStyle name="Comma 6 3 2 4 2 2" xfId="3533" xr:uid="{EDF537C6-D5BC-4EB8-BB2A-FF9A71A4E075}"/>
    <cellStyle name="Comma 6 3 2 4 2 2 2" xfId="8886" xr:uid="{C28748E4-4C38-4ABF-8D18-9CAB1A28E21A}"/>
    <cellStyle name="Comma 6 3 2 4 2 2 2 2" xfId="19199" xr:uid="{208A70C6-5428-4A3E-A305-6380047BBFD6}"/>
    <cellStyle name="Comma 6 3 2 4 2 2 2 2 2" xfId="26906" xr:uid="{20E6A77F-C15A-4095-A580-6E80B8CFAD6C}"/>
    <cellStyle name="Comma 6 3 2 4 2 2 2 3" xfId="24151" xr:uid="{8943E6BD-BCD7-487C-B2A5-7DD738431C30}"/>
    <cellStyle name="Comma 6 3 2 4 2 2 3" xfId="14046" xr:uid="{6A8FC25F-4FA9-4BF1-863D-88657D1C9469}"/>
    <cellStyle name="Comma 6 3 2 4 2 2 3 2" xfId="25530" xr:uid="{B4B69926-5DDA-4952-B84C-1617F432A2E5}"/>
    <cellStyle name="Comma 6 3 2 4 2 2 4" xfId="22708" xr:uid="{BD502E29-1B21-417B-A0DA-DC127BC219D2}"/>
    <cellStyle name="Comma 6 3 2 4 2 3" xfId="4518" xr:uid="{012FC965-2FE1-4452-9AA4-3C61763449C0}"/>
    <cellStyle name="Comma 6 3 2 4 2 3 2" xfId="9862" xr:uid="{10911D0B-7EC5-430D-8404-0387587014AA}"/>
    <cellStyle name="Comma 6 3 2 4 2 3 2 2" xfId="20175" xr:uid="{06C9FB34-82BB-43E2-871F-7D2F1D3B21C3}"/>
    <cellStyle name="Comma 6 3 2 4 2 3 2 2 2" xfId="27168" xr:uid="{845DB3EC-48B8-425B-92EF-B0E63B18EAAF}"/>
    <cellStyle name="Comma 6 3 2 4 2 3 2 3" xfId="24413" xr:uid="{3E88352E-6D04-4601-A221-52C6EBAB2C58}"/>
    <cellStyle name="Comma 6 3 2 4 2 3 3" xfId="15022" xr:uid="{957A8143-B2F7-45A8-AE3D-19BE94D80D4A}"/>
    <cellStyle name="Comma 6 3 2 4 2 3 3 2" xfId="25792" xr:uid="{BABDA286-1B17-40E4-A693-D942BC576CF2}"/>
    <cellStyle name="Comma 6 3 2 4 2 3 4" xfId="22975" xr:uid="{46D4B0B3-18BE-41E6-B78B-E2C9ECB42BA6}"/>
    <cellStyle name="Comma 6 3 2 4 2 4" xfId="7169" xr:uid="{EB870CB0-AD7D-4C1E-8C9D-A2F155C0936B}"/>
    <cellStyle name="Comma 6 3 2 4 2 4 2" xfId="17482" xr:uid="{AC354F99-F1A6-4FCB-B0AA-81EF36114C84}"/>
    <cellStyle name="Comma 6 3 2 4 2 4 2 2" xfId="26448" xr:uid="{F0E43BE4-491F-4970-946D-D1FC8B58010E}"/>
    <cellStyle name="Comma 6 3 2 4 2 4 3" xfId="23693" xr:uid="{2684A886-8520-4B5A-BE1B-95F42E373341}"/>
    <cellStyle name="Comma 6 3 2 4 2 5" xfId="12329" xr:uid="{24458E4D-703E-4040-B3C8-3AB7F0C75CB5}"/>
    <cellStyle name="Comma 6 3 2 4 2 5 2" xfId="25072" xr:uid="{4EEC3BCA-2864-44F5-8F7F-96914D44C42C}"/>
    <cellStyle name="Comma 6 3 2 4 2 6" xfId="22242" xr:uid="{86A71271-B63C-41DB-AEDF-6970072E8DEE}"/>
    <cellStyle name="Comma 6 3 2 4 3" xfId="2617" xr:uid="{B0347318-B8AF-4E6E-9FBB-801115A94EDB}"/>
    <cellStyle name="Comma 6 3 2 4 3 2" xfId="7980" xr:uid="{B952F724-9307-4B1E-9B9C-7E6163A8A74D}"/>
    <cellStyle name="Comma 6 3 2 4 3 2 2" xfId="18293" xr:uid="{C69E7131-DB90-42BD-83C8-B3518C273E7B}"/>
    <cellStyle name="Comma 6 3 2 4 3 2 2 2" xfId="26667" xr:uid="{F471D8BF-E889-4BA8-BC35-134A3F7EA747}"/>
    <cellStyle name="Comma 6 3 2 4 3 2 3" xfId="23912" xr:uid="{53BE0548-0913-47F4-B2CA-5C67BF9F7256}"/>
    <cellStyle name="Comma 6 3 2 4 3 3" xfId="13140" xr:uid="{991B22D6-4542-4EFC-84FE-D34619A48A82}"/>
    <cellStyle name="Comma 6 3 2 4 3 3 2" xfId="25291" xr:uid="{29379E55-988F-4EA5-BCCC-CD3C6AF5333D}"/>
    <cellStyle name="Comma 6 3 2 4 3 4" xfId="22462" xr:uid="{44C40A73-6B04-4083-91DC-7F8290F9007A}"/>
    <cellStyle name="Comma 6 3 2 4 4" xfId="5423" xr:uid="{7E2AD4C8-A1BE-4C94-B853-6C42CB7B20A8}"/>
    <cellStyle name="Comma 6 3 2 4 4 2" xfId="10761" xr:uid="{69C430F0-BA28-4977-AFC7-27655FD2BE3C}"/>
    <cellStyle name="Comma 6 3 2 4 4 2 2" xfId="21074" xr:uid="{C4E7729C-E9A6-42B9-8177-4A8D919F356C}"/>
    <cellStyle name="Comma 6 3 2 4 4 2 2 2" xfId="27391" xr:uid="{A8882E94-B9FB-41B6-8BC7-CEF5C71481D8}"/>
    <cellStyle name="Comma 6 3 2 4 4 2 3" xfId="24636" xr:uid="{FF036FE9-2F5E-4E09-9B5D-F6D896FA2565}"/>
    <cellStyle name="Comma 6 3 2 4 4 3" xfId="15921" xr:uid="{76402341-E1C2-4FE6-B20B-B168C1F88957}"/>
    <cellStyle name="Comma 6 3 2 4 4 3 2" xfId="26015" xr:uid="{BBCB3928-BFF0-4C2E-B039-D6C4E2D23506}"/>
    <cellStyle name="Comma 6 3 2 4 4 4" xfId="23200" xr:uid="{4C181678-02F8-4C60-8D4C-57813A0BA14B}"/>
    <cellStyle name="Comma 6 3 2 4 5" xfId="6353" xr:uid="{8AB29008-550B-4318-8821-3D65ED74E4BE}"/>
    <cellStyle name="Comma 6 3 2 4 5 2" xfId="16666" xr:uid="{AC73DFF3-63E0-41E6-8AE8-6630456FF29A}"/>
    <cellStyle name="Comma 6 3 2 4 5 2 2" xfId="26214" xr:uid="{7AE6D1BA-1D23-4305-AC4A-7D3B96877B8A}"/>
    <cellStyle name="Comma 6 3 2 4 5 3" xfId="23459" xr:uid="{3DE626B4-28D9-47BE-87DE-F92546C3CBB2}"/>
    <cellStyle name="Comma 6 3 2 4 6" xfId="11513" xr:uid="{DC16E091-F7F4-4A76-B103-EF8568139BAE}"/>
    <cellStyle name="Comma 6 3 2 4 6 2" xfId="24838" xr:uid="{BFEF19B7-79C9-43FC-871F-0678577B64FD}"/>
    <cellStyle name="Comma 6 3 2 4 7" xfId="21864" xr:uid="{8E1925D4-41DA-4741-BAAF-1C05D7BEFB60}"/>
    <cellStyle name="Comma 6 3 2 5" xfId="1393" xr:uid="{329E5491-8DF7-457B-BAD0-BEE461D4AE3A}"/>
    <cellStyle name="Comma 6 3 2 5 2" xfId="2318" xr:uid="{391204D8-6383-450B-BEE0-94C1F50D9249}"/>
    <cellStyle name="Comma 6 3 2 5 2 2" xfId="4061" xr:uid="{9CADD513-44F5-4575-AF3B-DB2226888A21}"/>
    <cellStyle name="Comma 6 3 2 5 2 2 2" xfId="9414" xr:uid="{D33EF894-0E92-43E2-8EB6-552572C9064C}"/>
    <cellStyle name="Comma 6 3 2 5 2 2 2 2" xfId="19727" xr:uid="{6DE5C13A-334E-4552-9520-B437197F8D24}"/>
    <cellStyle name="Comma 6 3 2 5 2 2 2 2 2" xfId="26943" xr:uid="{6B49C21E-B02B-4448-B77E-C2A2987108C8}"/>
    <cellStyle name="Comma 6 3 2 5 2 2 2 3" xfId="24188" xr:uid="{D8AB1374-5D49-43AB-89A6-938E7560D9B7}"/>
    <cellStyle name="Comma 6 3 2 5 2 2 3" xfId="14574" xr:uid="{FDE1B41A-8594-4B7B-ABDE-103C1426BF91}"/>
    <cellStyle name="Comma 6 3 2 5 2 2 3 2" xfId="25567" xr:uid="{2047C263-097F-4263-824D-6DB8E7ED3D77}"/>
    <cellStyle name="Comma 6 3 2 5 2 2 4" xfId="22745" xr:uid="{C14BB9CC-0092-4D45-B934-BEE15782A13E}"/>
    <cellStyle name="Comma 6 3 2 5 2 3" xfId="5046" xr:uid="{56B7EF01-29F4-4CE7-A86E-01E3BAF02E78}"/>
    <cellStyle name="Comma 6 3 2 5 2 3 2" xfId="10390" xr:uid="{A0475DE8-9347-4A72-B3BD-9C7A654AC2E0}"/>
    <cellStyle name="Comma 6 3 2 5 2 3 2 2" xfId="20703" xr:uid="{B2789292-6FD8-47BF-B47F-43BF23E86984}"/>
    <cellStyle name="Comma 6 3 2 5 2 3 2 2 2" xfId="27205" xr:uid="{71EF86DE-FF5C-47BD-9ACA-84681AEB6A1A}"/>
    <cellStyle name="Comma 6 3 2 5 2 3 2 3" xfId="24450" xr:uid="{715A7741-E6FD-434C-8845-5C5125216A6B}"/>
    <cellStyle name="Comma 6 3 2 5 2 3 3" xfId="15550" xr:uid="{490E4FBB-C329-483E-AB01-9933738F9C2A}"/>
    <cellStyle name="Comma 6 3 2 5 2 3 3 2" xfId="25829" xr:uid="{4A224E84-96D7-465D-ADA6-8F5840880856}"/>
    <cellStyle name="Comma 6 3 2 5 2 3 4" xfId="23012" xr:uid="{5E4AA907-4DD4-4E8C-8733-8EBB10A7D742}"/>
    <cellStyle name="Comma 6 3 2 5 2 4" xfId="7697" xr:uid="{B4367037-F2DC-4F8A-96F1-445B43CABA50}"/>
    <cellStyle name="Comma 6 3 2 5 2 4 2" xfId="18010" xr:uid="{ADBA141F-44E2-427C-92DA-1A84864D5AEA}"/>
    <cellStyle name="Comma 6 3 2 5 2 4 2 2" xfId="26485" xr:uid="{B0B19479-3803-46AD-85E0-CCDF78F50818}"/>
    <cellStyle name="Comma 6 3 2 5 2 4 3" xfId="23730" xr:uid="{A56A81F8-A262-4656-9B9F-5E0914AAD4B4}"/>
    <cellStyle name="Comma 6 3 2 5 2 5" xfId="12857" xr:uid="{A16A5279-17B2-4619-88EB-2BC6CF6660F0}"/>
    <cellStyle name="Comma 6 3 2 5 2 5 2" xfId="25109" xr:uid="{BA129A47-D45A-4B63-9FD3-5F909259B49C}"/>
    <cellStyle name="Comma 6 3 2 5 2 6" xfId="22280" xr:uid="{CF881D66-D93F-4FC4-82E0-72ACC732D926}"/>
    <cellStyle name="Comma 6 3 2 5 3" xfId="3184" xr:uid="{F0AD42C2-D1BA-46D9-8015-03DE37973E7E}"/>
    <cellStyle name="Comma 6 3 2 5 3 2" xfId="8537" xr:uid="{FA4ABE32-EFB0-4755-A290-A34A235BE05C}"/>
    <cellStyle name="Comma 6 3 2 5 3 2 2" xfId="18850" xr:uid="{9F1376E5-2222-4A1D-83A2-43C33772D6F0}"/>
    <cellStyle name="Comma 6 3 2 5 3 2 2 2" xfId="26710" xr:uid="{CC1E15A0-838A-4E45-BAEE-DA6E9A6FF679}"/>
    <cellStyle name="Comma 6 3 2 5 3 2 3" xfId="23955" xr:uid="{A19E4BD2-9579-4EE9-9FF5-DCFAE5B61E6C}"/>
    <cellStyle name="Comma 6 3 2 5 3 3" xfId="13697" xr:uid="{63ABEA76-75F6-482D-8EB3-A5D718384071}"/>
    <cellStyle name="Comma 6 3 2 5 3 3 2" xfId="25334" xr:uid="{143CF352-6858-4C2D-BA31-ED8C62A0DB06}"/>
    <cellStyle name="Comma 6 3 2 5 3 4" xfId="22512" xr:uid="{7FB7C85B-50CB-4B7D-942E-A24E52D265FD}"/>
    <cellStyle name="Comma 6 3 2 5 4" xfId="4169" xr:uid="{F29C1C18-5692-440D-934E-7ABF50B5011A}"/>
    <cellStyle name="Comma 6 3 2 5 4 2" xfId="9513" xr:uid="{AC70A934-F7B2-4684-A6C9-29FD2C6F21B9}"/>
    <cellStyle name="Comma 6 3 2 5 4 2 2" xfId="19826" xr:uid="{D8256069-D825-4AE2-B225-69E2602AF5A6}"/>
    <cellStyle name="Comma 6 3 2 5 4 2 2 2" xfId="26972" xr:uid="{EDCEB5FB-3030-47E5-81AF-8C2542B37AB9}"/>
    <cellStyle name="Comma 6 3 2 5 4 2 3" xfId="24217" xr:uid="{0390B840-A17F-4CBA-8ED2-7C06EB95CA2A}"/>
    <cellStyle name="Comma 6 3 2 5 4 3" xfId="14673" xr:uid="{BBA6C003-046A-45CA-A0E8-96B6AFC00433}"/>
    <cellStyle name="Comma 6 3 2 5 4 3 2" xfId="25596" xr:uid="{6AAEE1DD-EA35-46A5-8F05-18300CFEE30B}"/>
    <cellStyle name="Comma 6 3 2 5 4 4" xfId="22779" xr:uid="{0592D462-FC12-4097-8203-EB598EC61396}"/>
    <cellStyle name="Comma 6 3 2 5 5" xfId="6820" xr:uid="{DC88D3AF-EDC7-429D-BA22-0EB49E4E717A}"/>
    <cellStyle name="Comma 6 3 2 5 5 2" xfId="17133" xr:uid="{F8DF70B2-8A46-4801-A2B5-B58159159BFD}"/>
    <cellStyle name="Comma 6 3 2 5 5 2 2" xfId="26252" xr:uid="{5DB455D9-DAB1-42DA-BD4F-9EF0BAE64D1C}"/>
    <cellStyle name="Comma 6 3 2 5 5 3" xfId="23497" xr:uid="{27B8DBA8-F3D1-455C-8DF2-2AF69C32D50F}"/>
    <cellStyle name="Comma 6 3 2 5 6" xfId="11980" xr:uid="{1746894E-3A25-4646-97C8-6D1C224FA13C}"/>
    <cellStyle name="Comma 6 3 2 5 6 2" xfId="24876" xr:uid="{C60BA17C-C2A3-4383-AD50-C9946DEF0BC3}"/>
    <cellStyle name="Comma 6 3 2 5 7" xfId="22026" xr:uid="{3C89385F-CDF3-41CE-85B3-DAA4BC2179CB}"/>
    <cellStyle name="Comma 6 3 2 6" xfId="1580" xr:uid="{B79BAC05-FE12-4EFA-B01E-44FC4DBD0A61}"/>
    <cellStyle name="Comma 6 3 2 6 2" xfId="3346" xr:uid="{743998FB-E122-4740-A8B4-8C3D0BBD2AC4}"/>
    <cellStyle name="Comma 6 3 2 6 2 2" xfId="8699" xr:uid="{7994C269-A0F9-4EE8-ADD3-96B05219CC69}"/>
    <cellStyle name="Comma 6 3 2 6 2 2 2" xfId="19012" xr:uid="{D8F378B9-9EAC-4BB7-B869-92E05D040447}"/>
    <cellStyle name="Comma 6 3 2 6 2 2 2 2" xfId="26752" xr:uid="{6844D4D7-AEF9-4945-B901-B53AEBFEE582}"/>
    <cellStyle name="Comma 6 3 2 6 2 2 3" xfId="23997" xr:uid="{AB4437A4-B472-4153-B3F4-89FF349BE2FE}"/>
    <cellStyle name="Comma 6 3 2 6 2 3" xfId="13859" xr:uid="{D0CCF65C-7803-4C50-8EA0-C1851C1D162C}"/>
    <cellStyle name="Comma 6 3 2 6 2 3 2" xfId="25376" xr:uid="{0F632813-48D1-4562-A684-19589B3B0076}"/>
    <cellStyle name="Comma 6 3 2 6 2 4" xfId="22554" xr:uid="{B73B5533-F280-4066-92AC-3516F9491482}"/>
    <cellStyle name="Comma 6 3 2 6 3" xfId="4331" xr:uid="{7B10E23A-A5FB-4716-8E7C-8B6464BC51C9}"/>
    <cellStyle name="Comma 6 3 2 6 3 2" xfId="9675" xr:uid="{FE62DBFD-B70B-4C83-9A9A-41F431A5BD07}"/>
    <cellStyle name="Comma 6 3 2 6 3 2 2" xfId="19988" xr:uid="{76A74276-D34C-45D0-80A8-91B3889F6703}"/>
    <cellStyle name="Comma 6 3 2 6 3 2 2 2" xfId="27014" xr:uid="{37ECA466-CEBD-4F79-A030-A319E4425A3F}"/>
    <cellStyle name="Comma 6 3 2 6 3 2 3" xfId="24259" xr:uid="{1047286A-EDCC-4CFD-A26A-E80C623BE60E}"/>
    <cellStyle name="Comma 6 3 2 6 3 3" xfId="14835" xr:uid="{CE674B30-4275-494B-AEDF-934EDDDE1645}"/>
    <cellStyle name="Comma 6 3 2 6 3 3 2" xfId="25638" xr:uid="{3858337A-94FE-4950-8DD8-47A4C1506C91}"/>
    <cellStyle name="Comma 6 3 2 6 3 4" xfId="22821" xr:uid="{EA3E2464-155E-4E9A-99A8-52021B7C541A}"/>
    <cellStyle name="Comma 6 3 2 6 4" xfId="6982" xr:uid="{19B514F2-CAAB-4C82-9857-4A08B365B4B8}"/>
    <cellStyle name="Comma 6 3 2 6 4 2" xfId="17295" xr:uid="{1F0108F7-32FD-46F8-BA89-CD1CC33DA22E}"/>
    <cellStyle name="Comma 6 3 2 6 4 2 2" xfId="26294" xr:uid="{A4F378CA-359D-4118-8F6D-EB761808A36B}"/>
    <cellStyle name="Comma 6 3 2 6 4 3" xfId="23539" xr:uid="{3BDE037C-017B-4962-B797-1341178CA3E8}"/>
    <cellStyle name="Comma 6 3 2 6 5" xfId="12142" xr:uid="{937B01E5-E7F5-4DDA-A748-68EC92C641A1}"/>
    <cellStyle name="Comma 6 3 2 6 5 2" xfId="24918" xr:uid="{83869E07-9291-4688-AE75-7FD8BF0E06B1}"/>
    <cellStyle name="Comma 6 3 2 6 6" xfId="22088" xr:uid="{9A3E33BA-5FBC-4389-ABEF-DD76FB5A6BC3}"/>
    <cellStyle name="Comma 6 3 2 7" xfId="2518" xr:uid="{02EEFAE2-B84F-41D8-A75C-463542BBF79E}"/>
    <cellStyle name="Comma 6 3 2 7 2" xfId="7881" xr:uid="{DEB56F6C-CC89-410C-9051-4EACAB9F508B}"/>
    <cellStyle name="Comma 6 3 2 7 2 2" xfId="18194" xr:uid="{316CD6AD-1D11-4809-91BE-54E38A51CE20}"/>
    <cellStyle name="Comma 6 3 2 7 2 2 2" xfId="26598" xr:uid="{4D0BE4FD-98DA-4204-8F23-E90866503F5B}"/>
    <cellStyle name="Comma 6 3 2 7 2 3" xfId="23843" xr:uid="{302328D6-C81C-49DD-8E80-5C50AE644972}"/>
    <cellStyle name="Comma 6 3 2 7 3" xfId="13041" xr:uid="{CB00B99A-E023-41B0-9ABB-464B59DEB46B}"/>
    <cellStyle name="Comma 6 3 2 7 3 2" xfId="25222" xr:uid="{8F6327C8-1DED-4D5A-875D-DF95E2C7B420}"/>
    <cellStyle name="Comma 6 3 2 7 4" xfId="22393" xr:uid="{1D5F6E30-DFAE-42F7-B85B-62AD1EA04354}"/>
    <cellStyle name="Comma 6 3 2 8" xfId="5149" xr:uid="{E24570F1-CCDA-454A-84F3-E19379A0C662}"/>
    <cellStyle name="Comma 6 3 2 8 2" xfId="10487" xr:uid="{5C19F3FC-26B1-47AC-AF02-BC0AA2CBD5F6}"/>
    <cellStyle name="Comma 6 3 2 8 2 2" xfId="20800" xr:uid="{2D68CD98-BB11-4FA3-B51F-52E53B3131A5}"/>
    <cellStyle name="Comma 6 3 2 8 2 2 2" xfId="27232" xr:uid="{69F37F7C-6D71-4EF8-B56B-36B5EBE72686}"/>
    <cellStyle name="Comma 6 3 2 8 2 3" xfId="24477" xr:uid="{A5DE101F-6946-420A-BC9F-E61CC8D60CA0}"/>
    <cellStyle name="Comma 6 3 2 8 3" xfId="15647" xr:uid="{ABDE36D0-CDFC-443B-A74F-C6A010C099B4}"/>
    <cellStyle name="Comma 6 3 2 8 3 2" xfId="25856" xr:uid="{CC0FCA16-41A2-43FF-B772-84BFB4900618}"/>
    <cellStyle name="Comma 6 3 2 8 4" xfId="23041" xr:uid="{EA0FF44B-DC89-40DF-BB90-59BF3B85FFBC}"/>
    <cellStyle name="Comma 6 3 2 9" xfId="6078" xr:uid="{99392ABA-0D70-4529-BA5A-C5F2C87D1033}"/>
    <cellStyle name="Comma 6 3 2 9 2" xfId="16391" xr:uid="{1851C2F7-0A29-44EB-AC62-7D332B2B2BBB}"/>
    <cellStyle name="Comma 6 3 2 9 2 2" xfId="26054" xr:uid="{FE00F3E2-7A0D-413C-A83F-9F4A97464761}"/>
    <cellStyle name="Comma 6 3 2 9 3" xfId="23299" xr:uid="{424FAC07-7769-4BDE-82E6-C897A7171A4C}"/>
    <cellStyle name="Comma 6 3 3" xfId="504" xr:uid="{F6D88D6D-69C0-46B5-8E5E-FE212A07064E}"/>
    <cellStyle name="Comma 6 3 3 2" xfId="756" xr:uid="{8A2F35DF-68DD-488E-8236-310B862A08BB}"/>
    <cellStyle name="Comma 6 3 3 2 2" xfId="1769" xr:uid="{6E55EC8A-E7AB-4285-9B89-5BF433121B00}"/>
    <cellStyle name="Comma 6 3 3 2 2 2" xfId="3535" xr:uid="{260CDDA7-E255-40DA-8251-CD1D534BB1C0}"/>
    <cellStyle name="Comma 6 3 3 2 2 2 2" xfId="8888" xr:uid="{B22469A6-F487-4AE6-B6F8-163A257F9654}"/>
    <cellStyle name="Comma 6 3 3 2 2 2 2 2" xfId="19201" xr:uid="{7354A08E-A6A2-48DB-896D-9AEBFE5228BC}"/>
    <cellStyle name="Comma 6 3 3 2 2 2 2 2 2" xfId="26908" xr:uid="{E714A79B-FCE0-47A9-8288-47A13D718007}"/>
    <cellStyle name="Comma 6 3 3 2 2 2 2 3" xfId="24153" xr:uid="{FF7C57AE-C23A-4019-95D4-41F2189C4F7E}"/>
    <cellStyle name="Comma 6 3 3 2 2 2 3" xfId="14048" xr:uid="{2F56A483-E95A-499B-AAFF-0796D63DC225}"/>
    <cellStyle name="Comma 6 3 3 2 2 2 3 2" xfId="25532" xr:uid="{F9EFFAFF-DE2C-4E76-8026-945EB02F8180}"/>
    <cellStyle name="Comma 6 3 3 2 2 2 4" xfId="22710" xr:uid="{F11FA677-260F-4494-9279-87DA2F144DBD}"/>
    <cellStyle name="Comma 6 3 3 2 2 3" xfId="4520" xr:uid="{AE44F2AE-AC97-4160-B0B7-88E38387C37A}"/>
    <cellStyle name="Comma 6 3 3 2 2 3 2" xfId="9864" xr:uid="{4484243E-E0A9-4134-B302-233BF610E56C}"/>
    <cellStyle name="Comma 6 3 3 2 2 3 2 2" xfId="20177" xr:uid="{584A0BFE-0FD4-464E-A78A-23DB70245ED0}"/>
    <cellStyle name="Comma 6 3 3 2 2 3 2 2 2" xfId="27170" xr:uid="{D8D1B304-6BB9-4276-844B-0476B14670A5}"/>
    <cellStyle name="Comma 6 3 3 2 2 3 2 3" xfId="24415" xr:uid="{B135981C-242C-4FC1-AAF4-FC6935586870}"/>
    <cellStyle name="Comma 6 3 3 2 2 3 3" xfId="15024" xr:uid="{C93AAFE6-119B-4C4C-8521-DBBB942F976B}"/>
    <cellStyle name="Comma 6 3 3 2 2 3 3 2" xfId="25794" xr:uid="{66B539BB-03AE-4DE0-9587-529D374271CE}"/>
    <cellStyle name="Comma 6 3 3 2 2 3 4" xfId="22977" xr:uid="{3C78FB84-4361-4F55-AF7B-72E73175AACD}"/>
    <cellStyle name="Comma 6 3 3 2 2 4" xfId="7171" xr:uid="{2A20C661-AD16-45C4-A668-DA8627DB5A2F}"/>
    <cellStyle name="Comma 6 3 3 2 2 4 2" xfId="17484" xr:uid="{9151770A-50A4-4169-8D29-DB67FC1A81DF}"/>
    <cellStyle name="Comma 6 3 3 2 2 4 2 2" xfId="26450" xr:uid="{996C04C2-9632-4E68-8CFA-4C409E4984E6}"/>
    <cellStyle name="Comma 6 3 3 2 2 4 3" xfId="23695" xr:uid="{3432D450-815A-4EE2-8634-3CCF93E5BBA1}"/>
    <cellStyle name="Comma 6 3 3 2 2 5" xfId="12331" xr:uid="{3C6FAB92-406B-42BB-9FB1-17CA2F16CE75}"/>
    <cellStyle name="Comma 6 3 3 2 2 5 2" xfId="25074" xr:uid="{23700359-12BC-43F9-A144-19F4CAD7FB63}"/>
    <cellStyle name="Comma 6 3 3 2 2 6" xfId="22244" xr:uid="{9EF66B25-DA9D-4DCF-8518-44BA071D0BC8}"/>
    <cellStyle name="Comma 6 3 3 2 3" xfId="2619" xr:uid="{4C42097F-0582-4124-9B23-85E8BB2D5917}"/>
    <cellStyle name="Comma 6 3 3 2 3 2" xfId="7982" xr:uid="{9DD2169D-8E54-44FD-8117-EE05F08BB52F}"/>
    <cellStyle name="Comma 6 3 3 2 3 2 2" xfId="18295" xr:uid="{61482E12-8975-4925-97AA-86E8FDB3C327}"/>
    <cellStyle name="Comma 6 3 3 2 3 2 2 2" xfId="26669" xr:uid="{92209740-BB43-45EC-A031-D14F6A57C545}"/>
    <cellStyle name="Comma 6 3 3 2 3 2 3" xfId="23914" xr:uid="{75E5B0D0-6C3E-41B0-B08A-C6F94AA1D63B}"/>
    <cellStyle name="Comma 6 3 3 2 3 3" xfId="13142" xr:uid="{4F15E244-7552-4361-ABFF-AC02D2227E33}"/>
    <cellStyle name="Comma 6 3 3 2 3 3 2" xfId="25293" xr:uid="{A12E266F-0078-4A9B-9BA6-602EE054540D}"/>
    <cellStyle name="Comma 6 3 3 2 3 4" xfId="22464" xr:uid="{4D90AA6D-0ABC-4004-8D6F-FED043ADED0D}"/>
    <cellStyle name="Comma 6 3 3 2 4" xfId="5424" xr:uid="{CD0A3435-F150-415F-9070-46436CB0FBBD}"/>
    <cellStyle name="Comma 6 3 3 2 4 2" xfId="10762" xr:uid="{331F1FE9-D44B-4FF1-AEC7-3EDAE02DE21C}"/>
    <cellStyle name="Comma 6 3 3 2 4 2 2" xfId="21075" xr:uid="{C3FD4D0E-ED70-4BE4-8067-AFA229ECB2E9}"/>
    <cellStyle name="Comma 6 3 3 2 4 2 2 2" xfId="27392" xr:uid="{1E7F5B80-86F5-4A39-A681-4CE343389799}"/>
    <cellStyle name="Comma 6 3 3 2 4 2 3" xfId="24637" xr:uid="{6D4FA664-7823-4FD8-B45F-4C6D45C80281}"/>
    <cellStyle name="Comma 6 3 3 2 4 3" xfId="15922" xr:uid="{05484E88-ED3E-487C-93F4-265243D0B65E}"/>
    <cellStyle name="Comma 6 3 3 2 4 3 2" xfId="26016" xr:uid="{52204A94-6256-4EF7-923B-3C6C436E35EB}"/>
    <cellStyle name="Comma 6 3 3 2 4 4" xfId="23201" xr:uid="{473C87A7-A875-4B3F-BBD7-91E0F1F24982}"/>
    <cellStyle name="Comma 6 3 3 2 5" xfId="6354" xr:uid="{3D5F998D-74ED-4656-AB40-2C2AB18FFC32}"/>
    <cellStyle name="Comma 6 3 3 2 5 2" xfId="16667" xr:uid="{1827E9C5-6204-4FBA-86D7-35576603C74C}"/>
    <cellStyle name="Comma 6 3 3 2 5 2 2" xfId="26215" xr:uid="{515AA40D-B674-41BC-99BD-93069AA61CEC}"/>
    <cellStyle name="Comma 6 3 3 2 5 3" xfId="23460" xr:uid="{CB68CB8B-92B2-4A85-A229-3B78A6571B2A}"/>
    <cellStyle name="Comma 6 3 3 2 6" xfId="11514" xr:uid="{7568E61A-1FF3-42F5-9A4C-ACEAA6C7ACA9}"/>
    <cellStyle name="Comma 6 3 3 2 6 2" xfId="24839" xr:uid="{7AC14898-C9AA-4E76-B3FD-8C782397DF7E}"/>
    <cellStyle name="Comma 6 3 3 2 7" xfId="21866" xr:uid="{90AC57B2-FCDF-434C-A32F-757BCDF99318}"/>
    <cellStyle name="Comma 6 3 3 3" xfId="1768" xr:uid="{0DF9D4E4-946D-4F21-B6C8-2FA21FADA2DD}"/>
    <cellStyle name="Comma 6 3 3 3 2" xfId="3534" xr:uid="{3228126A-CB22-45C2-9BD2-873E1E519C09}"/>
    <cellStyle name="Comma 6 3 3 3 2 2" xfId="8887" xr:uid="{8FDF540F-4FD8-498B-8B1E-9318613A2500}"/>
    <cellStyle name="Comma 6 3 3 3 2 2 2" xfId="19200" xr:uid="{5C35B7AA-CE72-470B-BEDA-F03E47BC7115}"/>
    <cellStyle name="Comma 6 3 3 3 2 2 2 2" xfId="26907" xr:uid="{1AEDE83E-B112-4E86-9600-483A7CD3D4E3}"/>
    <cellStyle name="Comma 6 3 3 3 2 2 3" xfId="24152" xr:uid="{40712B6C-1F67-444E-AA1A-417C3C58E260}"/>
    <cellStyle name="Comma 6 3 3 3 2 3" xfId="14047" xr:uid="{CE503CC0-4944-4740-A045-55268A52E00C}"/>
    <cellStyle name="Comma 6 3 3 3 2 3 2" xfId="25531" xr:uid="{95DC4237-5D9D-4F67-9838-A7AE942C265D}"/>
    <cellStyle name="Comma 6 3 3 3 2 4" xfId="22709" xr:uid="{EC71B59D-E482-48E6-BE41-1AF0E0A66F80}"/>
    <cellStyle name="Comma 6 3 3 3 3" xfId="4519" xr:uid="{9E4E6034-AC51-4C76-A31C-A62C6740459B}"/>
    <cellStyle name="Comma 6 3 3 3 3 2" xfId="9863" xr:uid="{0C160478-44AC-4C9E-B778-6B277BE91EEB}"/>
    <cellStyle name="Comma 6 3 3 3 3 2 2" xfId="20176" xr:uid="{ACA35F48-BF8E-45BC-BCFB-DB6FD20FA695}"/>
    <cellStyle name="Comma 6 3 3 3 3 2 2 2" xfId="27169" xr:uid="{C873211B-6081-40A4-AD04-A69BB6AA1DB8}"/>
    <cellStyle name="Comma 6 3 3 3 3 2 3" xfId="24414" xr:uid="{34429532-ED88-435B-AA01-98CE53B35A5D}"/>
    <cellStyle name="Comma 6 3 3 3 3 3" xfId="15023" xr:uid="{82C36E53-A7EE-4F0F-BA0E-B2ABFD0B1379}"/>
    <cellStyle name="Comma 6 3 3 3 3 3 2" xfId="25793" xr:uid="{228E0955-A4F9-4757-BF90-F645D599D34D}"/>
    <cellStyle name="Comma 6 3 3 3 3 4" xfId="22976" xr:uid="{260FEB39-E88D-453D-A96F-8CA24CEF0F41}"/>
    <cellStyle name="Comma 6 3 3 3 4" xfId="7170" xr:uid="{24D1DDE5-0AB0-43B4-B500-6B4A4B45ECE5}"/>
    <cellStyle name="Comma 6 3 3 3 4 2" xfId="17483" xr:uid="{9BDE7D67-241B-4CA6-8718-F7212605E097}"/>
    <cellStyle name="Comma 6 3 3 3 4 2 2" xfId="26449" xr:uid="{CF88FF0B-C540-49AD-BC74-13A6B5BF595A}"/>
    <cellStyle name="Comma 6 3 3 3 4 3" xfId="23694" xr:uid="{7DE73AA1-195C-40D0-982D-FFFB672D7318}"/>
    <cellStyle name="Comma 6 3 3 3 5" xfId="12330" xr:uid="{53F9CBE9-BAC0-4C79-B935-550950819238}"/>
    <cellStyle name="Comma 6 3 3 3 5 2" xfId="25073" xr:uid="{E19D2396-7EB1-4E5B-9340-ABDEC9C1DD87}"/>
    <cellStyle name="Comma 6 3 3 3 6" xfId="22243" xr:uid="{1C1AAD7F-5A03-4D49-BAC9-D2A3B8E63764}"/>
    <cellStyle name="Comma 6 3 3 4" xfId="2618" xr:uid="{F63528B0-E2E2-4C73-A09F-CB0C6BFCF348}"/>
    <cellStyle name="Comma 6 3 3 4 2" xfId="7981" xr:uid="{A912E33A-027C-4A78-9B50-D301716E9E2F}"/>
    <cellStyle name="Comma 6 3 3 4 2 2" xfId="18294" xr:uid="{3339BE39-2AF5-47AA-921A-6089CBD22128}"/>
    <cellStyle name="Comma 6 3 3 4 2 2 2" xfId="26668" xr:uid="{5BD59186-7AB7-47A6-B99A-1E6F804567B9}"/>
    <cellStyle name="Comma 6 3 3 4 2 3" xfId="23913" xr:uid="{097342E1-69EF-41D4-BE16-45A52E89E1F0}"/>
    <cellStyle name="Comma 6 3 3 4 3" xfId="13141" xr:uid="{4905D8A3-9CE5-4265-AB79-832E26FB5FFC}"/>
    <cellStyle name="Comma 6 3 3 4 3 2" xfId="25292" xr:uid="{5D82D92B-C9AB-4325-A7C0-8A7AD5838E09}"/>
    <cellStyle name="Comma 6 3 3 4 4" xfId="22463" xr:uid="{D2EC1A2F-452D-47A3-B662-5ED2811A14D9}"/>
    <cellStyle name="Comma 6 3 3 5" xfId="5218" xr:uid="{E7F4DECE-8BD1-4C01-8EE7-9ACDB64AE201}"/>
    <cellStyle name="Comma 6 3 3 5 2" xfId="10556" xr:uid="{B82C9CC9-BC38-40D5-8863-F37F9FCBE778}"/>
    <cellStyle name="Comma 6 3 3 5 2 2" xfId="20869" xr:uid="{0AC9310C-E833-47DD-A0AF-2654FDE35D34}"/>
    <cellStyle name="Comma 6 3 3 5 2 2 2" xfId="27250" xr:uid="{128F9C6A-6C64-450B-B172-D21CC32755F6}"/>
    <cellStyle name="Comma 6 3 3 5 2 3" xfId="24495" xr:uid="{65B7D51E-8F5C-4E7A-BF25-5A69342265C2}"/>
    <cellStyle name="Comma 6 3 3 5 3" xfId="15716" xr:uid="{8363BC71-75F0-44E8-BA8D-A54EDCBFCC4F}"/>
    <cellStyle name="Comma 6 3 3 5 3 2" xfId="25874" xr:uid="{BFBCAD6C-B52A-4BC7-A363-D100D35961F4}"/>
    <cellStyle name="Comma 6 3 3 5 4" xfId="23059" xr:uid="{37D02CEE-D928-4120-90C0-2D9501A1AEDC}"/>
    <cellStyle name="Comma 6 3 3 6" xfId="6148" xr:uid="{ECB961FD-CD36-446E-BFE1-88A21C2D25D4}"/>
    <cellStyle name="Comma 6 3 3 6 2" xfId="16461" xr:uid="{AC0CF2E2-AA23-49C4-B6C1-78D54BC03E27}"/>
    <cellStyle name="Comma 6 3 3 6 2 2" xfId="26073" xr:uid="{7E862AE6-C618-47AC-B762-B2B99F5BB654}"/>
    <cellStyle name="Comma 6 3 3 6 3" xfId="23318" xr:uid="{54838480-EF8C-4106-B4F0-BB0C7B042CBF}"/>
    <cellStyle name="Comma 6 3 3 7" xfId="11308" xr:uid="{7502C9E3-CC74-4A43-87A1-CCDBC2670A7F}"/>
    <cellStyle name="Comma 6 3 3 7 2" xfId="24697" xr:uid="{ACAA92A8-950F-4FFE-A1F8-B8FE73C0CA48}"/>
    <cellStyle name="Comma 6 3 3 8" xfId="21685" xr:uid="{B3D30126-7929-4983-AD0B-55C7065ECBBD}"/>
    <cellStyle name="Comma 6 3 4" xfId="757" xr:uid="{659CE2D1-C779-4021-AF9C-EE4DC14E8835}"/>
    <cellStyle name="Comma 6 3 4 2" xfId="758" xr:uid="{A0A357D2-D5D8-4CEF-B7B2-3AA4A208CBD7}"/>
    <cellStyle name="Comma 6 3 4 2 2" xfId="1771" xr:uid="{983B0767-FC39-4FC7-A161-CB2C1A453B8C}"/>
    <cellStyle name="Comma 6 3 4 2 2 2" xfId="3537" xr:uid="{64D779DC-9349-4D1F-8EC4-786DDAD3501A}"/>
    <cellStyle name="Comma 6 3 4 2 2 2 2" xfId="8890" xr:uid="{6AA808DF-2AD4-4360-BBC0-57DA3718B6E1}"/>
    <cellStyle name="Comma 6 3 4 2 2 2 2 2" xfId="19203" xr:uid="{2F3A95D4-7BD5-471A-A025-B93CC3EDB1E4}"/>
    <cellStyle name="Comma 6 3 4 2 2 2 2 2 2" xfId="26910" xr:uid="{7B2C9F7C-E06E-4D59-8AAE-219635DD0F44}"/>
    <cellStyle name="Comma 6 3 4 2 2 2 2 3" xfId="24155" xr:uid="{98844C9A-4E51-4FE4-9984-2D779217DE85}"/>
    <cellStyle name="Comma 6 3 4 2 2 2 3" xfId="14050" xr:uid="{04CAF182-4C97-4120-A1D2-DE5880EB8B1D}"/>
    <cellStyle name="Comma 6 3 4 2 2 2 3 2" xfId="25534" xr:uid="{951997E3-DA48-4154-9BEB-801954294CF0}"/>
    <cellStyle name="Comma 6 3 4 2 2 2 4" xfId="22712" xr:uid="{85D6127C-472F-4365-A720-074CBC77A45F}"/>
    <cellStyle name="Comma 6 3 4 2 2 3" xfId="4522" xr:uid="{A808D617-10A2-4C87-8655-68C16F1DFF28}"/>
    <cellStyle name="Comma 6 3 4 2 2 3 2" xfId="9866" xr:uid="{8DF49978-9127-4165-861B-C855BF52103F}"/>
    <cellStyle name="Comma 6 3 4 2 2 3 2 2" xfId="20179" xr:uid="{CE6DBCC0-D2C5-41A0-A133-D90F0F94D96F}"/>
    <cellStyle name="Comma 6 3 4 2 2 3 2 2 2" xfId="27172" xr:uid="{9ADD76FE-DF51-4953-BC14-6E214D07A903}"/>
    <cellStyle name="Comma 6 3 4 2 2 3 2 3" xfId="24417" xr:uid="{8182A080-A704-4F60-9EB7-D86A3CD0B744}"/>
    <cellStyle name="Comma 6 3 4 2 2 3 3" xfId="15026" xr:uid="{2D212EF4-C5F2-432F-8739-E49B45ECD02A}"/>
    <cellStyle name="Comma 6 3 4 2 2 3 3 2" xfId="25796" xr:uid="{267E6B34-9190-4F5F-87D4-0D5F4DFB346F}"/>
    <cellStyle name="Comma 6 3 4 2 2 3 4" xfId="22979" xr:uid="{5F55936F-7D46-472C-A081-B82F86426B7F}"/>
    <cellStyle name="Comma 6 3 4 2 2 4" xfId="7173" xr:uid="{3C870B8E-CFA3-4249-A146-8EA289424BD2}"/>
    <cellStyle name="Comma 6 3 4 2 2 4 2" xfId="17486" xr:uid="{942CA30D-C659-4C88-AA9A-CFFACF77B556}"/>
    <cellStyle name="Comma 6 3 4 2 2 4 2 2" xfId="26452" xr:uid="{0A8184B3-0C95-416F-9C1D-5479F7A9AD80}"/>
    <cellStyle name="Comma 6 3 4 2 2 4 3" xfId="23697" xr:uid="{51CCA7CE-7CAD-4161-B816-D0F68B9D5CA5}"/>
    <cellStyle name="Comma 6 3 4 2 2 5" xfId="12333" xr:uid="{32A8D875-5927-45B4-9EAE-F014A26E120A}"/>
    <cellStyle name="Comma 6 3 4 2 2 5 2" xfId="25076" xr:uid="{C20EE361-8146-4B08-B19B-07486F4CC912}"/>
    <cellStyle name="Comma 6 3 4 2 2 6" xfId="22246" xr:uid="{3D796599-92EF-4550-BB3B-5843FBE76A39}"/>
    <cellStyle name="Comma 6 3 4 2 3" xfId="2621" xr:uid="{736F7A7F-6D03-4598-BF3C-AE1435CEE442}"/>
    <cellStyle name="Comma 6 3 4 2 3 2" xfId="7984" xr:uid="{B33223BF-4C06-4734-841F-239452F66B61}"/>
    <cellStyle name="Comma 6 3 4 2 3 2 2" xfId="18297" xr:uid="{B04C126D-7F11-4CCF-940A-5F743FFC0BA9}"/>
    <cellStyle name="Comma 6 3 4 2 3 2 2 2" xfId="26671" xr:uid="{3429E930-0F4B-4E48-93CC-828402C6348C}"/>
    <cellStyle name="Comma 6 3 4 2 3 2 3" xfId="23916" xr:uid="{A0CF717D-DB1C-4684-BD49-DDB8E577DCF4}"/>
    <cellStyle name="Comma 6 3 4 2 3 3" xfId="13144" xr:uid="{1FD5C79D-4FE8-41EF-BD09-FFBC4BE58EBF}"/>
    <cellStyle name="Comma 6 3 4 2 3 3 2" xfId="25295" xr:uid="{52617280-F6F0-4C0A-9D61-36D495F5DE2A}"/>
    <cellStyle name="Comma 6 3 4 2 3 4" xfId="22466" xr:uid="{DC169CBC-71A7-457A-8CE5-C85B44108F1C}"/>
    <cellStyle name="Comma 6 3 4 2 4" xfId="5426" xr:uid="{049B1BC1-0647-4891-B792-0715C2043F63}"/>
    <cellStyle name="Comma 6 3 4 2 4 2" xfId="10764" xr:uid="{62163949-91A9-4ECB-8E7F-9E1679A5627F}"/>
    <cellStyle name="Comma 6 3 4 2 4 2 2" xfId="21077" xr:uid="{1A002A06-4048-4B62-978E-2E1A63E955EC}"/>
    <cellStyle name="Comma 6 3 4 2 4 2 2 2" xfId="27394" xr:uid="{CA2B73C4-2DAB-4460-8EFF-7BBBDA96687B}"/>
    <cellStyle name="Comma 6 3 4 2 4 2 3" xfId="24639" xr:uid="{3DF19B0B-8BB9-40B8-9DED-76179BE29ABA}"/>
    <cellStyle name="Comma 6 3 4 2 4 3" xfId="15924" xr:uid="{9B32D271-7BEC-43A2-985D-4FE03030D8BC}"/>
    <cellStyle name="Comma 6 3 4 2 4 3 2" xfId="26018" xr:uid="{5649F69A-64D5-4E29-B135-AB5159E50122}"/>
    <cellStyle name="Comma 6 3 4 2 4 4" xfId="23203" xr:uid="{2A4D28C6-ED2E-4E0A-B0A5-A891CE6C8386}"/>
    <cellStyle name="Comma 6 3 4 2 5" xfId="6356" xr:uid="{23A39377-204C-4086-B7D1-D0FF7EA4B911}"/>
    <cellStyle name="Comma 6 3 4 2 5 2" xfId="16669" xr:uid="{E4289BAD-8630-4F5D-9F98-012033FA3D22}"/>
    <cellStyle name="Comma 6 3 4 2 5 2 2" xfId="26217" xr:uid="{2AE678BB-3A9C-4D08-BBCE-A99B8CF36821}"/>
    <cellStyle name="Comma 6 3 4 2 5 3" xfId="23462" xr:uid="{0924AEC2-79C6-47A7-A644-5E4382232B75}"/>
    <cellStyle name="Comma 6 3 4 2 6" xfId="11516" xr:uid="{C82C1183-FFD8-4A86-9639-BF4CB941D4BC}"/>
    <cellStyle name="Comma 6 3 4 2 6 2" xfId="24841" xr:uid="{AFB5D12A-CCA4-4D2D-872A-629EDF471FA7}"/>
    <cellStyle name="Comma 6 3 4 2 7" xfId="21868" xr:uid="{552F8701-9256-4E01-AE8F-21B15E9F2922}"/>
    <cellStyle name="Comma 6 3 4 3" xfId="1770" xr:uid="{5BBFDFA9-388A-46F4-95F5-D227BED5379E}"/>
    <cellStyle name="Comma 6 3 4 3 2" xfId="3536" xr:uid="{DC253D59-12E1-4827-8488-21BBCEEAAB61}"/>
    <cellStyle name="Comma 6 3 4 3 2 2" xfId="8889" xr:uid="{16EC1DC3-1509-4ACD-A0E5-AE9B6F1EB7DD}"/>
    <cellStyle name="Comma 6 3 4 3 2 2 2" xfId="19202" xr:uid="{44E48F25-DA77-4BBB-A038-0AE9E0225BE6}"/>
    <cellStyle name="Comma 6 3 4 3 2 2 2 2" xfId="26909" xr:uid="{9CBD3E30-657A-45E1-A540-D4B1B064A30B}"/>
    <cellStyle name="Comma 6 3 4 3 2 2 3" xfId="24154" xr:uid="{A96762A4-92CC-46BA-B376-8E9B4FD42D66}"/>
    <cellStyle name="Comma 6 3 4 3 2 3" xfId="14049" xr:uid="{339B86C9-B80B-4621-84D4-DEA10BF4BFB7}"/>
    <cellStyle name="Comma 6 3 4 3 2 3 2" xfId="25533" xr:uid="{F8C7F439-8FB9-4DCB-AC75-E9B8035EDAFC}"/>
    <cellStyle name="Comma 6 3 4 3 2 4" xfId="22711" xr:uid="{FA44C1A9-FBDF-4B10-9AD5-65A3DA74F0A2}"/>
    <cellStyle name="Comma 6 3 4 3 3" xfId="4521" xr:uid="{88C54236-46BC-48D5-8F40-596A80F53167}"/>
    <cellStyle name="Comma 6 3 4 3 3 2" xfId="9865" xr:uid="{EAE6C036-7908-487D-AEEE-50050AA7A964}"/>
    <cellStyle name="Comma 6 3 4 3 3 2 2" xfId="20178" xr:uid="{3F84DE28-4EC7-4A92-B220-74DE16CB48F5}"/>
    <cellStyle name="Comma 6 3 4 3 3 2 2 2" xfId="27171" xr:uid="{CB534361-593A-4F6A-840A-9B3E4031FFCB}"/>
    <cellStyle name="Comma 6 3 4 3 3 2 3" xfId="24416" xr:uid="{57D2C258-678D-4E54-96B9-99BA67CB84E1}"/>
    <cellStyle name="Comma 6 3 4 3 3 3" xfId="15025" xr:uid="{0D4CD901-9903-4462-A126-6F1B4BBD0962}"/>
    <cellStyle name="Comma 6 3 4 3 3 3 2" xfId="25795" xr:uid="{134A4534-4096-4478-92FF-A44D25C4C858}"/>
    <cellStyle name="Comma 6 3 4 3 3 4" xfId="22978" xr:uid="{03243C37-9792-49D0-92D2-B58970B06EDA}"/>
    <cellStyle name="Comma 6 3 4 3 4" xfId="7172" xr:uid="{FCB21B70-6F31-48D5-A722-B7950D3AB3BD}"/>
    <cellStyle name="Comma 6 3 4 3 4 2" xfId="17485" xr:uid="{195A591D-54F1-4CF9-9AC6-83DA0D3B1888}"/>
    <cellStyle name="Comma 6 3 4 3 4 2 2" xfId="26451" xr:uid="{BEC0A82C-633F-4640-AA14-9CD95EE33B2B}"/>
    <cellStyle name="Comma 6 3 4 3 4 3" xfId="23696" xr:uid="{F41FC6BA-ADA6-471A-A6E0-2A9D80D752CD}"/>
    <cellStyle name="Comma 6 3 4 3 5" xfId="12332" xr:uid="{8DE05885-2409-45F2-B35C-A38D4C05F6CE}"/>
    <cellStyle name="Comma 6 3 4 3 5 2" xfId="25075" xr:uid="{F1F49D4A-663B-4057-AF36-F01A6B981705}"/>
    <cellStyle name="Comma 6 3 4 3 6" xfId="22245" xr:uid="{B500F504-919A-4973-BB8C-02AFE0B5302B}"/>
    <cellStyle name="Comma 6 3 4 4" xfId="2620" xr:uid="{6A5006BC-6B54-4C01-ACB6-AFF0E8F3973B}"/>
    <cellStyle name="Comma 6 3 4 4 2" xfId="7983" xr:uid="{979F8158-62D7-473F-A4E7-73EB30AE559B}"/>
    <cellStyle name="Comma 6 3 4 4 2 2" xfId="18296" xr:uid="{13E4E759-D7C4-4771-9DC6-C9857FA0A80D}"/>
    <cellStyle name="Comma 6 3 4 4 2 2 2" xfId="26670" xr:uid="{F247015E-8E86-4C9B-A7A7-8B3CA54FEEAE}"/>
    <cellStyle name="Comma 6 3 4 4 2 3" xfId="23915" xr:uid="{E49076EA-9FD2-41EE-A6A2-FFDF5E3A83C0}"/>
    <cellStyle name="Comma 6 3 4 4 3" xfId="13143" xr:uid="{430EEB72-EF00-483E-B8EE-B94E1DD8FF61}"/>
    <cellStyle name="Comma 6 3 4 4 3 2" xfId="25294" xr:uid="{DA518DFB-4FAE-4458-AC4F-21A5D38DE881}"/>
    <cellStyle name="Comma 6 3 4 4 4" xfId="22465" xr:uid="{A6C83ECE-8D25-49C3-A7C7-EF41C19DFF52}"/>
    <cellStyle name="Comma 6 3 4 5" xfId="5425" xr:uid="{C60B7C31-FF63-4A4B-B8B9-A2FB8A4648A8}"/>
    <cellStyle name="Comma 6 3 4 5 2" xfId="10763" xr:uid="{A50D21A8-7F87-42D5-94AE-03B3CB3A3325}"/>
    <cellStyle name="Comma 6 3 4 5 2 2" xfId="21076" xr:uid="{F4B05B38-EF75-4FDE-9558-886E0DAA5300}"/>
    <cellStyle name="Comma 6 3 4 5 2 2 2" xfId="27393" xr:uid="{EB0E2577-778B-4EDE-9AE1-9DF1366C7E3A}"/>
    <cellStyle name="Comma 6 3 4 5 2 3" xfId="24638" xr:uid="{0989384D-720F-4803-B9D1-20FE557996FA}"/>
    <cellStyle name="Comma 6 3 4 5 3" xfId="15923" xr:uid="{7AE7E16F-3F32-4B80-8C48-6F8DD4592FBF}"/>
    <cellStyle name="Comma 6 3 4 5 3 2" xfId="26017" xr:uid="{4530A910-7E56-4EEC-8BF9-70480B3BBABB}"/>
    <cellStyle name="Comma 6 3 4 5 4" xfId="23202" xr:uid="{2B70244F-26BE-4B8B-8059-3FE72B6D5A88}"/>
    <cellStyle name="Comma 6 3 4 6" xfId="6355" xr:uid="{5B856AF0-715F-42C6-B73A-BC703DFE94E6}"/>
    <cellStyle name="Comma 6 3 4 6 2" xfId="16668" xr:uid="{5434BD13-0090-4E8E-ADDE-A5927169D6C5}"/>
    <cellStyle name="Comma 6 3 4 6 2 2" xfId="26216" xr:uid="{8B786881-955E-4BB2-9AD8-4D2BD831AB21}"/>
    <cellStyle name="Comma 6 3 4 6 3" xfId="23461" xr:uid="{C853CF54-C373-42C4-8440-8FB796141B44}"/>
    <cellStyle name="Comma 6 3 4 7" xfId="11515" xr:uid="{FFD94EC6-DDB0-4205-9F12-9AF15130AF6F}"/>
    <cellStyle name="Comma 6 3 4 7 2" xfId="24840" xr:uid="{C7C87EBA-6059-4968-BCEF-265521CAE7A3}"/>
    <cellStyle name="Comma 6 3 4 8" xfId="21867" xr:uid="{5A1392EB-14EB-46FE-9A0C-CE2F636BC0FC}"/>
    <cellStyle name="Comma 6 3 5" xfId="759" xr:uid="{E621BAE8-FEF8-4F5E-9486-9F4C0B9F90EC}"/>
    <cellStyle name="Comma 6 3 5 2" xfId="1772" xr:uid="{C8938D1D-64E4-40A9-AD4F-49A5935D7B76}"/>
    <cellStyle name="Comma 6 3 5 2 2" xfId="3538" xr:uid="{70695640-C13D-4EE6-B0A4-A6BD82D14E48}"/>
    <cellStyle name="Comma 6 3 5 2 2 2" xfId="8891" xr:uid="{CB736769-3912-40E2-9529-46E59A3C982D}"/>
    <cellStyle name="Comma 6 3 5 2 2 2 2" xfId="19204" xr:uid="{C92A4116-5AD2-4FF2-83A7-13F11DD182CE}"/>
    <cellStyle name="Comma 6 3 5 2 2 2 2 2" xfId="26911" xr:uid="{3A9B7D40-3BE6-474C-A3F3-F6407343E8B2}"/>
    <cellStyle name="Comma 6 3 5 2 2 2 3" xfId="24156" xr:uid="{FC3E1B9B-DF1F-445E-86AC-E662BE165FCA}"/>
    <cellStyle name="Comma 6 3 5 2 2 3" xfId="14051" xr:uid="{683983EE-B423-4BEC-BEFA-6F4BBF25BA6D}"/>
    <cellStyle name="Comma 6 3 5 2 2 3 2" xfId="25535" xr:uid="{D2BBD6FE-549F-4102-8E32-560875BF2A5C}"/>
    <cellStyle name="Comma 6 3 5 2 2 4" xfId="22713" xr:uid="{DD8CF3D2-9650-4A9E-83F8-6C4E1F665A64}"/>
    <cellStyle name="Comma 6 3 5 2 3" xfId="4523" xr:uid="{8A082E15-65FB-4C52-B4BF-62899AE63F89}"/>
    <cellStyle name="Comma 6 3 5 2 3 2" xfId="9867" xr:uid="{9055356C-F6CD-4F15-863A-DB9AE73530EF}"/>
    <cellStyle name="Comma 6 3 5 2 3 2 2" xfId="20180" xr:uid="{7106154E-B5CB-414E-9CCB-913745BB92F1}"/>
    <cellStyle name="Comma 6 3 5 2 3 2 2 2" xfId="27173" xr:uid="{E350DEA5-2C2C-4491-9BC8-5730B3C82B54}"/>
    <cellStyle name="Comma 6 3 5 2 3 2 3" xfId="24418" xr:uid="{6BE23550-7057-491C-9535-1E4CF9493895}"/>
    <cellStyle name="Comma 6 3 5 2 3 3" xfId="15027" xr:uid="{EFE57158-6171-4BA2-A63F-92F3B889F5F9}"/>
    <cellStyle name="Comma 6 3 5 2 3 3 2" xfId="25797" xr:uid="{19063C92-95F1-40C7-ADBB-036C55BE0EA6}"/>
    <cellStyle name="Comma 6 3 5 2 3 4" xfId="22980" xr:uid="{85B4ED0B-407C-4258-B8F7-AFEEA1C49546}"/>
    <cellStyle name="Comma 6 3 5 2 4" xfId="7174" xr:uid="{5A33A1A6-4760-4508-9A6B-99E4755BA678}"/>
    <cellStyle name="Comma 6 3 5 2 4 2" xfId="17487" xr:uid="{8B2A59D4-120A-427E-A047-9C13F58F2218}"/>
    <cellStyle name="Comma 6 3 5 2 4 2 2" xfId="26453" xr:uid="{386DDB80-549C-43EE-A292-558D6321D442}"/>
    <cellStyle name="Comma 6 3 5 2 4 3" xfId="23698" xr:uid="{DE3498FC-9F00-40F1-A3C6-500531113DE8}"/>
    <cellStyle name="Comma 6 3 5 2 5" xfId="12334" xr:uid="{A009E3A9-A0BE-4DC9-8B74-A9FABECED81E}"/>
    <cellStyle name="Comma 6 3 5 2 5 2" xfId="25077" xr:uid="{01C7AA0B-051D-41CE-96DF-EA922D790C4C}"/>
    <cellStyle name="Comma 6 3 5 2 6" xfId="22247" xr:uid="{89B46529-64CB-4F27-9BBB-AA762482ECC3}"/>
    <cellStyle name="Comma 6 3 5 3" xfId="2622" xr:uid="{6B79E5F0-9647-48C9-8B4A-57023643DCB3}"/>
    <cellStyle name="Comma 6 3 5 3 2" xfId="7985" xr:uid="{8BEA237D-0AED-4FBF-9A86-8BD8B440913F}"/>
    <cellStyle name="Comma 6 3 5 3 2 2" xfId="18298" xr:uid="{5DBD9FBB-5327-4DA4-BE84-9E9AD7064094}"/>
    <cellStyle name="Comma 6 3 5 3 2 2 2" xfId="26672" xr:uid="{B05A7359-6820-4E59-A6F7-4222FEF95EBD}"/>
    <cellStyle name="Comma 6 3 5 3 2 3" xfId="23917" xr:uid="{55A00ABB-BBBD-4315-A70B-D8B6B80F1D91}"/>
    <cellStyle name="Comma 6 3 5 3 3" xfId="13145" xr:uid="{757EDBB6-D54C-40F3-9031-45B085F802E7}"/>
    <cellStyle name="Comma 6 3 5 3 3 2" xfId="25296" xr:uid="{29F91B82-9F27-4A8F-A4EB-DC2FC0C4D8C3}"/>
    <cellStyle name="Comma 6 3 5 3 4" xfId="22467" xr:uid="{D9A715AC-4C40-446E-BB9A-A57E07E1006D}"/>
    <cellStyle name="Comma 6 3 5 4" xfId="5427" xr:uid="{44EF70C5-55D8-4E6C-B55C-B1F1F4EC5577}"/>
    <cellStyle name="Comma 6 3 5 4 2" xfId="10765" xr:uid="{751CBEE6-C17D-4575-8D67-4947551462BD}"/>
    <cellStyle name="Comma 6 3 5 4 2 2" xfId="21078" xr:uid="{A1BE978E-A180-44FF-9660-65701253C327}"/>
    <cellStyle name="Comma 6 3 5 4 2 2 2" xfId="27395" xr:uid="{8F051857-1DFD-4C33-A66F-25E876386ED1}"/>
    <cellStyle name="Comma 6 3 5 4 2 3" xfId="24640" xr:uid="{81B2D035-1660-4FE6-B023-6EAD4009A769}"/>
    <cellStyle name="Comma 6 3 5 4 3" xfId="15925" xr:uid="{DFCD1509-FA35-48E7-99C7-466AA0ACDB0E}"/>
    <cellStyle name="Comma 6 3 5 4 3 2" xfId="26019" xr:uid="{40A37283-7FCD-49FC-A9E9-CD35BED70444}"/>
    <cellStyle name="Comma 6 3 5 4 4" xfId="23204" xr:uid="{B440A675-0ECF-4952-9237-487885281746}"/>
    <cellStyle name="Comma 6 3 5 5" xfId="6357" xr:uid="{E81DAB21-E765-490B-8724-C3BD58160814}"/>
    <cellStyle name="Comma 6 3 5 5 2" xfId="16670" xr:uid="{786F25D1-28DD-4209-8DE2-388C901CAA72}"/>
    <cellStyle name="Comma 6 3 5 5 2 2" xfId="26218" xr:uid="{D13F6B76-24C5-432E-8545-37AE1ACECEA2}"/>
    <cellStyle name="Comma 6 3 5 5 3" xfId="23463" xr:uid="{C054CAD6-5AE2-4BD8-A0B0-42A9C844F3C5}"/>
    <cellStyle name="Comma 6 3 5 6" xfId="11517" xr:uid="{791D434C-870D-4611-9D3E-358F3634F0E5}"/>
    <cellStyle name="Comma 6 3 5 6 2" xfId="24842" xr:uid="{C157D217-E140-4A99-9497-78F29B000C39}"/>
    <cellStyle name="Comma 6 3 5 7" xfId="21869" xr:uid="{1C871524-4939-4AB3-99E3-D986FE9BB0C4}"/>
    <cellStyle name="Comma 6 3 6" xfId="1347" xr:uid="{493FBBAE-992C-4232-88DD-25BAFCCB9883}"/>
    <cellStyle name="Comma 6 3 6 2" xfId="1463" xr:uid="{CFF0B6E0-F6FD-44DA-9485-F48A41338000}"/>
    <cellStyle name="Comma 6 3 6 2 2" xfId="3232" xr:uid="{BC20FE02-41E9-47C2-893C-9D447469955A}"/>
    <cellStyle name="Comma 6 3 6 2 2 2" xfId="8585" xr:uid="{48B364F1-6A14-48AB-B0BC-64BE002A3C83}"/>
    <cellStyle name="Comma 6 3 6 2 2 2 2" xfId="18898" xr:uid="{D24C5273-E70D-4CB3-8BCD-453772FF9DD7}"/>
    <cellStyle name="Comma 6 3 6 2 2 2 2 2" xfId="26724" xr:uid="{8FAF926C-588E-454A-B8CF-2BAEED9C8C0D}"/>
    <cellStyle name="Comma 6 3 6 2 2 2 3" xfId="23969" xr:uid="{5599A875-0CEC-4E38-8F87-86A04D5858AA}"/>
    <cellStyle name="Comma 6 3 6 2 2 3" xfId="13745" xr:uid="{1B0033EB-6851-4AE3-BCBF-EC67053A367B}"/>
    <cellStyle name="Comma 6 3 6 2 2 3 2" xfId="25348" xr:uid="{E85560CB-6349-4EEF-B93D-220BA459C54D}"/>
    <cellStyle name="Comma 6 3 6 2 2 4" xfId="22526" xr:uid="{3AB225DB-A707-4FE1-BF11-0E3A8555E481}"/>
    <cellStyle name="Comma 6 3 6 2 3" xfId="4217" xr:uid="{8403DAB5-0852-440F-9BFF-055C4BCE3000}"/>
    <cellStyle name="Comma 6 3 6 2 3 2" xfId="9561" xr:uid="{1D79D911-C3A3-48BF-882D-8F1FBE3DBE8D}"/>
    <cellStyle name="Comma 6 3 6 2 3 2 2" xfId="19874" xr:uid="{85CA2FB4-A257-4FD6-A0FE-BB0535997C08}"/>
    <cellStyle name="Comma 6 3 6 2 3 2 2 2" xfId="26986" xr:uid="{04D81AFD-82FA-4B61-B2B1-FBCED9940399}"/>
    <cellStyle name="Comma 6 3 6 2 3 2 3" xfId="24231" xr:uid="{9962D07D-693D-46A2-A549-E9B75461016E}"/>
    <cellStyle name="Comma 6 3 6 2 3 3" xfId="14721" xr:uid="{1C638AE3-3638-4716-AE14-F7B2B2F7069A}"/>
    <cellStyle name="Comma 6 3 6 2 3 3 2" xfId="25610" xr:uid="{544E274E-AE1A-4BF2-A205-832636D0D243}"/>
    <cellStyle name="Comma 6 3 6 2 3 4" xfId="22793" xr:uid="{55ABB661-3FFC-49E0-A2A4-F17BE737B203}"/>
    <cellStyle name="Comma 6 3 6 2 4" xfId="6868" xr:uid="{F0F0DDE3-3273-4106-8BC2-8596CA3FF2D8}"/>
    <cellStyle name="Comma 6 3 6 2 4 2" xfId="17181" xr:uid="{667E6B3A-3C11-4D06-AB66-4D848C9BE9A3}"/>
    <cellStyle name="Comma 6 3 6 2 4 2 2" xfId="26266" xr:uid="{2344F1BE-F952-4257-8AFD-2D9C6E708D4E}"/>
    <cellStyle name="Comma 6 3 6 2 4 3" xfId="23511" xr:uid="{BDADD092-4199-4ACD-9C06-F38F55D933E0}"/>
    <cellStyle name="Comma 6 3 6 2 5" xfId="12028" xr:uid="{4250C90C-F8B2-442D-9D87-74797687F19F}"/>
    <cellStyle name="Comma 6 3 6 2 5 2" xfId="24890" xr:uid="{0B2C161C-CB72-459B-9901-837939BCEC8A}"/>
    <cellStyle name="Comma 6 3 6 2 6" xfId="22060" xr:uid="{005137CC-66E6-40BA-AF1E-A966B928638F}"/>
    <cellStyle name="Comma 6 3 6 3" xfId="3138" xr:uid="{51574747-5325-442B-A573-C4F9CD1802E0}"/>
    <cellStyle name="Comma 6 3 6 3 2" xfId="8491" xr:uid="{80E518E4-02E9-4925-8C36-B5F3F4F7B37B}"/>
    <cellStyle name="Comma 6 3 6 3 2 2" xfId="18804" xr:uid="{6BBC68A5-FDC9-40F9-BB35-B55A8588E797}"/>
    <cellStyle name="Comma 6 3 6 3 2 2 2" xfId="26698" xr:uid="{5A9DBD58-BD38-4408-841B-31935C80C694}"/>
    <cellStyle name="Comma 6 3 6 3 2 3" xfId="23943" xr:uid="{CF747297-2635-4B65-89E8-C51C5BAF4014}"/>
    <cellStyle name="Comma 6 3 6 3 3" xfId="13651" xr:uid="{8428FFD3-1EB3-48DB-9538-B8ED864EB39C}"/>
    <cellStyle name="Comma 6 3 6 3 3 2" xfId="25322" xr:uid="{4646B081-DA1E-4C98-9C73-CF632E08AE00}"/>
    <cellStyle name="Comma 6 3 6 3 4" xfId="22500" xr:uid="{D883C160-0A95-4AD2-BFEE-C378AD23B758}"/>
    <cellStyle name="Comma 6 3 6 4" xfId="4123" xr:uid="{1E15F4C5-E331-4437-B3E6-F5EA1A94F62A}"/>
    <cellStyle name="Comma 6 3 6 4 2" xfId="9467" xr:uid="{424E7722-4C32-4BDB-ADD0-B4086F8B44F6}"/>
    <cellStyle name="Comma 6 3 6 4 2 2" xfId="19780" xr:uid="{5D3853E6-3DBC-41EB-9073-CAE13027FAB1}"/>
    <cellStyle name="Comma 6 3 6 4 2 2 2" xfId="26960" xr:uid="{76C84CF9-58C5-4098-9134-501EFCC90352}"/>
    <cellStyle name="Comma 6 3 6 4 2 3" xfId="24205" xr:uid="{25AD2500-5136-4740-9CB7-FA42B3DEF102}"/>
    <cellStyle name="Comma 6 3 6 4 3" xfId="14627" xr:uid="{F384807E-F5A0-42FA-A95D-55B575E67576}"/>
    <cellStyle name="Comma 6 3 6 4 3 2" xfId="25584" xr:uid="{0AD54DD8-8971-40E1-BA93-4B09AEC61C84}"/>
    <cellStyle name="Comma 6 3 6 4 4" xfId="22767" xr:uid="{1EE3B7CE-9CA9-4BE6-9EC3-EA0CB3B6C79B}"/>
    <cellStyle name="Comma 6 3 6 5" xfId="6774" xr:uid="{C06681EB-777A-4238-A9F9-0B54DCAF9FDA}"/>
    <cellStyle name="Comma 6 3 6 5 2" xfId="17087" xr:uid="{F2DB2CC7-3EF8-41CC-BB97-AE74DAD3D2AC}"/>
    <cellStyle name="Comma 6 3 6 5 2 2" xfId="26240" xr:uid="{3FCB1D7F-D8D3-4FD5-A09B-0E690E8C03DF}"/>
    <cellStyle name="Comma 6 3 6 5 3" xfId="23485" xr:uid="{A74FBACF-6C6C-449E-9384-4C82C8D0345C}"/>
    <cellStyle name="Comma 6 3 6 6" xfId="11934" xr:uid="{AE30A403-9ADC-4EEA-AAAD-97A004494819}"/>
    <cellStyle name="Comma 6 3 6 6 2" xfId="24864" xr:uid="{7BF11260-CBAC-426C-AC38-0CFF5903A3C4}"/>
    <cellStyle name="Comma 6 3 6 7" xfId="22014" xr:uid="{11A3B260-A79E-4FFD-80A1-0DDD48EF2506}"/>
    <cellStyle name="Comma 6 3 7" xfId="1534" xr:uid="{F9D3E80C-8CFB-4F9C-A22F-D37F34D73394}"/>
    <cellStyle name="Comma 6 3 7 2" xfId="3300" xr:uid="{43A20956-C4B8-4005-A7F4-530571371225}"/>
    <cellStyle name="Comma 6 3 7 2 2" xfId="8653" xr:uid="{7A5750B1-4BCA-4A7B-8563-8A1EC71541EC}"/>
    <cellStyle name="Comma 6 3 7 2 2 2" xfId="18966" xr:uid="{AC9C6236-191C-4B7A-9974-6EADC3A39EC4}"/>
    <cellStyle name="Comma 6 3 7 2 2 2 2" xfId="26740" xr:uid="{08691E7D-4D80-4301-B25F-4DFB24902269}"/>
    <cellStyle name="Comma 6 3 7 2 2 3" xfId="23985" xr:uid="{A0AECFEE-C176-47C2-9A9E-FA9BE8923E81}"/>
    <cellStyle name="Comma 6 3 7 2 3" xfId="13813" xr:uid="{F5DF81A9-9CFC-41B1-99A1-FEF7647EA3B1}"/>
    <cellStyle name="Comma 6 3 7 2 3 2" xfId="25364" xr:uid="{504BB60A-1097-4EAA-AF39-AC252A79142B}"/>
    <cellStyle name="Comma 6 3 7 2 4" xfId="22542" xr:uid="{3D0A403A-8BF4-4035-A608-21EC4CA7492F}"/>
    <cellStyle name="Comma 6 3 7 3" xfId="4285" xr:uid="{CA1A90B8-5AAB-4BB6-9AD0-4449E970D4EA}"/>
    <cellStyle name="Comma 6 3 7 3 2" xfId="9629" xr:uid="{B506869B-5D31-43BB-92A2-D5DC752B957A}"/>
    <cellStyle name="Comma 6 3 7 3 2 2" xfId="19942" xr:uid="{558CCC3B-7291-450D-A9A7-F94DC5348A9A}"/>
    <cellStyle name="Comma 6 3 7 3 2 2 2" xfId="27002" xr:uid="{3068CCAD-5E2F-4ED8-BF25-DCF32B63A6ED}"/>
    <cellStyle name="Comma 6 3 7 3 2 3" xfId="24247" xr:uid="{60EE1B56-399D-453B-AA85-574FBD6BB263}"/>
    <cellStyle name="Comma 6 3 7 3 3" xfId="14789" xr:uid="{2ACDECCB-B41A-4584-B62F-7B79602AF7F4}"/>
    <cellStyle name="Comma 6 3 7 3 3 2" xfId="25626" xr:uid="{AFB824F1-7E52-423B-B901-F25C382D0444}"/>
    <cellStyle name="Comma 6 3 7 3 4" xfId="22809" xr:uid="{1292ACF7-722F-4EE2-9D50-6ACC18148333}"/>
    <cellStyle name="Comma 6 3 7 4" xfId="6936" xr:uid="{5F153D80-B16B-468A-A35B-2E772A455EEF}"/>
    <cellStyle name="Comma 6 3 7 4 2" xfId="17249" xr:uid="{D777F900-6F2D-45C0-9E58-DDFAC6772D10}"/>
    <cellStyle name="Comma 6 3 7 4 2 2" xfId="26282" xr:uid="{B2A6F4B3-ED13-47C2-9126-478A1FB40EA1}"/>
    <cellStyle name="Comma 6 3 7 4 3" xfId="23527" xr:uid="{D37030B9-8718-4FD0-9DBE-566A48E29246}"/>
    <cellStyle name="Comma 6 3 7 5" xfId="12096" xr:uid="{A93E22EB-F585-4198-A7C0-8FF3855F9895}"/>
    <cellStyle name="Comma 6 3 7 5 2" xfId="24906" xr:uid="{576E2CF8-2416-4A8E-BCEC-2A5C5EB27B52}"/>
    <cellStyle name="Comma 6 3 7 6" xfId="22076" xr:uid="{91F4C596-8791-4106-B975-C40B6FA6EF34}"/>
    <cellStyle name="Comma 6 3 8" xfId="2472" xr:uid="{E5F45710-C535-4913-B25B-F0BB498D7EB0}"/>
    <cellStyle name="Comma 6 3 8 2" xfId="7835" xr:uid="{2DD49052-53C5-427A-87E9-4F8732E76395}"/>
    <cellStyle name="Comma 6 3 8 2 2" xfId="18148" xr:uid="{084BB8F4-75E1-41E9-9A03-B39D7C132637}"/>
    <cellStyle name="Comma 6 3 8 2 2 2" xfId="26586" xr:uid="{47FAB8AC-19C6-404A-8055-371E7D3BF862}"/>
    <cellStyle name="Comma 6 3 8 2 3" xfId="23831" xr:uid="{76C2342A-C60B-4338-BF43-964E5237735E}"/>
    <cellStyle name="Comma 6 3 8 3" xfId="12995" xr:uid="{CC318227-B3CF-4683-87F4-01C31384272C}"/>
    <cellStyle name="Comma 6 3 8 3 2" xfId="25210" xr:uid="{94D48958-ACE8-49E3-8D75-FEC0C7657757}"/>
    <cellStyle name="Comma 6 3 8 4" xfId="22381" xr:uid="{FEE92974-B919-4E90-AFA5-EB5FBBDCCC66}"/>
    <cellStyle name="Comma 6 3 9" xfId="5103" xr:uid="{2E24F010-7414-4BDA-9523-6485478F06BA}"/>
    <cellStyle name="Comma 6 3 9 2" xfId="10441" xr:uid="{12939987-7545-4ED9-A2C5-024BD2B4F44F}"/>
    <cellStyle name="Comma 6 3 9 2 2" xfId="20754" xr:uid="{55F8FFCD-A394-4A04-9888-CE07F6277016}"/>
    <cellStyle name="Comma 6 3 9 2 2 2" xfId="27220" xr:uid="{A82ABD8C-E884-4A9E-BF4E-C72C1C0CAF0F}"/>
    <cellStyle name="Comma 6 3 9 2 3" xfId="24465" xr:uid="{481AFEDE-3497-4785-976D-313060A0E156}"/>
    <cellStyle name="Comma 6 3 9 3" xfId="15601" xr:uid="{E05310F9-AE7E-4BAB-901E-2C8FD071F5D3}"/>
    <cellStyle name="Comma 6 3 9 3 2" xfId="25844" xr:uid="{BECCF782-11E6-40EB-BBD9-1CA47035696D}"/>
    <cellStyle name="Comma 6 3 9 4" xfId="23029" xr:uid="{B43E0376-E9A8-40A7-82F4-FE022B1063A9}"/>
    <cellStyle name="Comma 6 4" xfId="334" xr:uid="{741E5E92-9EFF-4B6C-ADA3-180250EF2D45}"/>
    <cellStyle name="Comma 6 4 10" xfId="11215" xr:uid="{0962CC34-5B6F-4EAC-A127-40E394FC29B9}"/>
    <cellStyle name="Comma 6 4 10 2" xfId="24672" xr:uid="{B8191577-75D2-410D-ABC8-0612A836F2CC}"/>
    <cellStyle name="Comma 6 4 11" xfId="21637" xr:uid="{F7B76A1B-5A6B-4E89-9675-E3DA543AB7FE}"/>
    <cellStyle name="Comma 6 4 2" xfId="528" xr:uid="{458666F8-BD10-4F3F-B600-8E0E806D4519}"/>
    <cellStyle name="Comma 6 4 2 2" xfId="760" xr:uid="{A77170D3-B2FB-47FA-9394-50D6D5E47756}"/>
    <cellStyle name="Comma 6 4 2 2 2" xfId="1774" xr:uid="{DCA412BF-26A5-4EF3-A6C4-0CDCA48687C4}"/>
    <cellStyle name="Comma 6 4 2 2 2 2" xfId="3540" xr:uid="{8AA428AF-E3FA-4D83-9BA9-16AD656E53B3}"/>
    <cellStyle name="Comma 6 4 2 2 2 2 2" xfId="8893" xr:uid="{C83D015B-085A-4A6D-B75A-374F4C5B1145}"/>
    <cellStyle name="Comma 6 4 2 2 2 2 2 2" xfId="19206" xr:uid="{48C4DD24-2C8F-46C1-B68A-AA923F7AD289}"/>
    <cellStyle name="Comma 6 4 2 2 2 2 2 2 2" xfId="26913" xr:uid="{4FEA3BC5-E1F9-4E43-A571-11093AC3E26B}"/>
    <cellStyle name="Comma 6 4 2 2 2 2 2 3" xfId="24158" xr:uid="{E3213F73-38B3-4EE3-8C9A-4727AF3297AE}"/>
    <cellStyle name="Comma 6 4 2 2 2 2 3" xfId="14053" xr:uid="{A7239E0A-73B2-4A26-8F13-0712B0BA535B}"/>
    <cellStyle name="Comma 6 4 2 2 2 2 3 2" xfId="25537" xr:uid="{18D777C4-4EF6-436B-AA18-E195E4E1FC1F}"/>
    <cellStyle name="Comma 6 4 2 2 2 2 4" xfId="22715" xr:uid="{E67F733D-5A58-4A3E-A1D2-4958D4F871F0}"/>
    <cellStyle name="Comma 6 4 2 2 2 3" xfId="4525" xr:uid="{F16A0CB1-A437-469F-91B6-1BBBE155EEE7}"/>
    <cellStyle name="Comma 6 4 2 2 2 3 2" xfId="9869" xr:uid="{0785DC88-BBF7-45DE-8169-80A53046C464}"/>
    <cellStyle name="Comma 6 4 2 2 2 3 2 2" xfId="20182" xr:uid="{44A42DA9-CB61-4441-84B5-5E2086C75293}"/>
    <cellStyle name="Comma 6 4 2 2 2 3 2 2 2" xfId="27175" xr:uid="{6181AD56-A4C1-4C70-B00E-626CB8A9CADE}"/>
    <cellStyle name="Comma 6 4 2 2 2 3 2 3" xfId="24420" xr:uid="{15202C12-EB6E-419E-AC90-13E4FE40563F}"/>
    <cellStyle name="Comma 6 4 2 2 2 3 3" xfId="15029" xr:uid="{7F1F1EC6-5073-4927-AB3D-FCD5798A7C4D}"/>
    <cellStyle name="Comma 6 4 2 2 2 3 3 2" xfId="25799" xr:uid="{396C3F72-4EC3-4703-98D8-1C7B9FCE74D7}"/>
    <cellStyle name="Comma 6 4 2 2 2 3 4" xfId="22982" xr:uid="{D9BCE5A2-ACA9-45DA-88A3-19AEE1102B04}"/>
    <cellStyle name="Comma 6 4 2 2 2 4" xfId="7176" xr:uid="{4A336695-5967-43AB-8707-4CAF85DD19C4}"/>
    <cellStyle name="Comma 6 4 2 2 2 4 2" xfId="17489" xr:uid="{B12FF702-6CD4-4101-9801-99E5E56BB7C6}"/>
    <cellStyle name="Comma 6 4 2 2 2 4 2 2" xfId="26455" xr:uid="{68F277E1-9255-47F4-AEE4-A256A15715EC}"/>
    <cellStyle name="Comma 6 4 2 2 2 4 3" xfId="23700" xr:uid="{1D165F55-9946-4EC2-AC21-085AB1FF0D7A}"/>
    <cellStyle name="Comma 6 4 2 2 2 5" xfId="12336" xr:uid="{CB9D73E0-838D-42B6-9A2B-63ABA78B78D5}"/>
    <cellStyle name="Comma 6 4 2 2 2 5 2" xfId="25079" xr:uid="{B65A7396-7EC8-4B9D-BA93-A067E87FF60E}"/>
    <cellStyle name="Comma 6 4 2 2 2 6" xfId="22249" xr:uid="{DF50DE33-C7F8-40AA-AAFC-6E7C118184E5}"/>
    <cellStyle name="Comma 6 4 2 2 3" xfId="2624" xr:uid="{30E9A253-76DD-4296-8FEE-54FE39A4C9E3}"/>
    <cellStyle name="Comma 6 4 2 2 3 2" xfId="7987" xr:uid="{7EF1253F-2946-49CA-AFA2-320B28B72A96}"/>
    <cellStyle name="Comma 6 4 2 2 3 2 2" xfId="18300" xr:uid="{1C33D972-6B5E-4EC1-9C9B-C05DAD38D93F}"/>
    <cellStyle name="Comma 6 4 2 2 3 2 2 2" xfId="26674" xr:uid="{C1417839-B48F-4C96-B602-F06EBDCA0ACD}"/>
    <cellStyle name="Comma 6 4 2 2 3 2 3" xfId="23919" xr:uid="{E69C1E95-0A7B-4F12-BFFD-CF3F4E502675}"/>
    <cellStyle name="Comma 6 4 2 2 3 3" xfId="13147" xr:uid="{0858264E-C799-4FEB-AC4E-8A0774740D23}"/>
    <cellStyle name="Comma 6 4 2 2 3 3 2" xfId="25298" xr:uid="{A2FF0F70-BC14-4C3F-97D7-A909B4D510B0}"/>
    <cellStyle name="Comma 6 4 2 2 3 4" xfId="22469" xr:uid="{9DAB98C7-75AA-4C21-839A-8F34E205AD4A}"/>
    <cellStyle name="Comma 6 4 2 2 4" xfId="5428" xr:uid="{F6FFB66D-8165-44BB-B548-F5C33E6DBF9E}"/>
    <cellStyle name="Comma 6 4 2 2 4 2" xfId="10766" xr:uid="{3C8503C4-5EE2-4877-9C17-F7312D26232C}"/>
    <cellStyle name="Comma 6 4 2 2 4 2 2" xfId="21079" xr:uid="{E524AD4C-2576-40A0-9208-38CBC634F032}"/>
    <cellStyle name="Comma 6 4 2 2 4 2 2 2" xfId="27396" xr:uid="{36D0DAFB-57C5-4DF1-8440-75C2F33E7106}"/>
    <cellStyle name="Comma 6 4 2 2 4 2 3" xfId="24641" xr:uid="{0F13542D-CE50-4CD4-88B4-A925FB0B43AC}"/>
    <cellStyle name="Comma 6 4 2 2 4 3" xfId="15926" xr:uid="{E0B526FC-9915-4C9C-924F-A8825A27E30D}"/>
    <cellStyle name="Comma 6 4 2 2 4 3 2" xfId="26020" xr:uid="{E6AFFDE4-ABDC-4E91-93EB-DDF523EDE704}"/>
    <cellStyle name="Comma 6 4 2 2 4 4" xfId="23205" xr:uid="{15C160B5-1DCD-487B-9F53-1FA12A146429}"/>
    <cellStyle name="Comma 6 4 2 2 5" xfId="6358" xr:uid="{9AF7831B-58F4-4027-8236-D8032E3F6792}"/>
    <cellStyle name="Comma 6 4 2 2 5 2" xfId="16671" xr:uid="{71369755-B322-4C69-AFF6-4DE63507B17B}"/>
    <cellStyle name="Comma 6 4 2 2 5 2 2" xfId="26219" xr:uid="{5AC4BC83-7DC9-40FA-A5E3-EC6FD9B032B4}"/>
    <cellStyle name="Comma 6 4 2 2 5 3" xfId="23464" xr:uid="{5E8D3812-6436-4309-95AF-1A5AFDAE2AE9}"/>
    <cellStyle name="Comma 6 4 2 2 6" xfId="11518" xr:uid="{CD49F89A-BEDB-4AEC-9E49-80A13401C724}"/>
    <cellStyle name="Comma 6 4 2 2 6 2" xfId="24843" xr:uid="{32628F30-9C72-4966-AFD8-C58F70ADF8D0}"/>
    <cellStyle name="Comma 6 4 2 2 7" xfId="21870" xr:uid="{A29A3B65-913B-486C-A58D-4A163FEEF47F}"/>
    <cellStyle name="Comma 6 4 2 3" xfId="1773" xr:uid="{729F7412-0498-4C11-B898-9C8CF9A81352}"/>
    <cellStyle name="Comma 6 4 2 3 2" xfId="3539" xr:uid="{6D55F493-2192-4783-AC97-B19BB40F8ED0}"/>
    <cellStyle name="Comma 6 4 2 3 2 2" xfId="8892" xr:uid="{01850DFD-B7A6-4164-9886-9919A3AC5512}"/>
    <cellStyle name="Comma 6 4 2 3 2 2 2" xfId="19205" xr:uid="{57C8264B-4566-4965-BC92-807B81C442C6}"/>
    <cellStyle name="Comma 6 4 2 3 2 2 2 2" xfId="26912" xr:uid="{43818844-081A-414A-BBD0-C184899C6B6B}"/>
    <cellStyle name="Comma 6 4 2 3 2 2 3" xfId="24157" xr:uid="{99357E77-2844-4798-99E4-262383B2A2E4}"/>
    <cellStyle name="Comma 6 4 2 3 2 3" xfId="14052" xr:uid="{6BD5B5F9-30DC-4D2A-A9EA-6133CF0BCB0C}"/>
    <cellStyle name="Comma 6 4 2 3 2 3 2" xfId="25536" xr:uid="{C77AFF4F-2F4B-47C1-BEBD-7DACD12CD10C}"/>
    <cellStyle name="Comma 6 4 2 3 2 4" xfId="22714" xr:uid="{F59D052D-FD13-4074-8B28-E4DE80DF372D}"/>
    <cellStyle name="Comma 6 4 2 3 3" xfId="4524" xr:uid="{0B805325-5E57-43D3-89A4-F71F8339E4BD}"/>
    <cellStyle name="Comma 6 4 2 3 3 2" xfId="9868" xr:uid="{0AE3B184-33C4-42A2-83DA-6411C3E5C9E4}"/>
    <cellStyle name="Comma 6 4 2 3 3 2 2" xfId="20181" xr:uid="{07E9FE80-3DE9-4E7B-B894-D0BF05DE6E69}"/>
    <cellStyle name="Comma 6 4 2 3 3 2 2 2" xfId="27174" xr:uid="{221B1AC4-AADB-4E28-AF25-DDD5C16B4401}"/>
    <cellStyle name="Comma 6 4 2 3 3 2 3" xfId="24419" xr:uid="{A2A09D82-71AE-4A2B-83E4-45656A1DB791}"/>
    <cellStyle name="Comma 6 4 2 3 3 3" xfId="15028" xr:uid="{C8EB7AB9-6769-4B7C-9A6D-4122083B71AC}"/>
    <cellStyle name="Comma 6 4 2 3 3 3 2" xfId="25798" xr:uid="{00A7A47E-75BF-4D18-AC4A-2DB48F0DDDC0}"/>
    <cellStyle name="Comma 6 4 2 3 3 4" xfId="22981" xr:uid="{A04315D3-70B8-4732-9E11-4BED17AACB88}"/>
    <cellStyle name="Comma 6 4 2 3 4" xfId="7175" xr:uid="{01399AED-66DD-4AFF-9A5F-42DC6D668D87}"/>
    <cellStyle name="Comma 6 4 2 3 4 2" xfId="17488" xr:uid="{C06B5ED4-ED4F-40B6-ACCF-F8C5F5D0D956}"/>
    <cellStyle name="Comma 6 4 2 3 4 2 2" xfId="26454" xr:uid="{072926E2-91B6-4D9C-BA8E-9FC8455FCA16}"/>
    <cellStyle name="Comma 6 4 2 3 4 3" xfId="23699" xr:uid="{1D17030E-B764-4884-BCBF-4424724337B5}"/>
    <cellStyle name="Comma 6 4 2 3 5" xfId="12335" xr:uid="{C5038252-4F44-427E-BB0C-4A20EBF49EAD}"/>
    <cellStyle name="Comma 6 4 2 3 5 2" xfId="25078" xr:uid="{A500690A-DC00-444C-BF50-C7BD5D692B93}"/>
    <cellStyle name="Comma 6 4 2 3 6" xfId="22248" xr:uid="{67BC3BCB-6CEF-4791-ACE6-9D63C201FAED}"/>
    <cellStyle name="Comma 6 4 2 4" xfId="2623" xr:uid="{AE87BAB8-3082-4ADB-A2D2-ED2FA26CBF55}"/>
    <cellStyle name="Comma 6 4 2 4 2" xfId="7986" xr:uid="{7EEE222C-3F06-4A5F-BB36-C2CAD903C936}"/>
    <cellStyle name="Comma 6 4 2 4 2 2" xfId="18299" xr:uid="{67F4F1DF-61D2-464C-A681-0D4C60C616ED}"/>
    <cellStyle name="Comma 6 4 2 4 2 2 2" xfId="26673" xr:uid="{56C83A0F-5F3F-4F88-812E-43599356A79A}"/>
    <cellStyle name="Comma 6 4 2 4 2 3" xfId="23918" xr:uid="{0554FD6D-8828-46DB-92F0-29C22997B6C0}"/>
    <cellStyle name="Comma 6 4 2 4 3" xfId="13146" xr:uid="{552EDB71-031F-4C8E-BC4C-736B71D1DA92}"/>
    <cellStyle name="Comma 6 4 2 4 3 2" xfId="25297" xr:uid="{DCEF9C38-669E-4ABB-BA52-F1DBDA2883F9}"/>
    <cellStyle name="Comma 6 4 2 4 4" xfId="22468" xr:uid="{E97B55E9-B12A-4895-A3FF-B0FA0016C5B0}"/>
    <cellStyle name="Comma 6 4 2 5" xfId="5241" xr:uid="{DFE19901-6E05-4473-AE26-44FC1F4FBB95}"/>
    <cellStyle name="Comma 6 4 2 5 2" xfId="10579" xr:uid="{32AB38BA-3FE8-4552-A22D-420F0D9798E4}"/>
    <cellStyle name="Comma 6 4 2 5 2 2" xfId="20892" xr:uid="{4E584A2A-A234-4300-99B0-67F57EFFB44E}"/>
    <cellStyle name="Comma 6 4 2 5 2 2 2" xfId="27256" xr:uid="{CCC50156-7205-4C47-9D46-2034BC9D2EDD}"/>
    <cellStyle name="Comma 6 4 2 5 2 3" xfId="24501" xr:uid="{98094C02-E663-4885-B83F-337C92891DDC}"/>
    <cellStyle name="Comma 6 4 2 5 3" xfId="15739" xr:uid="{876ADA26-5C2E-494A-8E51-94F5F9995908}"/>
    <cellStyle name="Comma 6 4 2 5 3 2" xfId="25880" xr:uid="{BF21D706-25CB-49BD-B474-C4F8892E8724}"/>
    <cellStyle name="Comma 6 4 2 5 4" xfId="23065" xr:uid="{B53D9959-F154-4BB3-91CE-30A05144ECEE}"/>
    <cellStyle name="Comma 6 4 2 6" xfId="6171" xr:uid="{7FC8FECE-BAEC-48A9-9DC9-BB3056507B8C}"/>
    <cellStyle name="Comma 6 4 2 6 2" xfId="16484" xr:uid="{A63FED0A-67F0-4007-B3B0-ACD0EFF0D0D3}"/>
    <cellStyle name="Comma 6 4 2 6 2 2" xfId="26079" xr:uid="{C692F6D2-AA62-4B1E-9A36-C373C2A94525}"/>
    <cellStyle name="Comma 6 4 2 6 3" xfId="23324" xr:uid="{07FBD5A7-8E7A-4C53-A3CA-5EC50A2D07B7}"/>
    <cellStyle name="Comma 6 4 2 7" xfId="11331" xr:uid="{A7029021-3DBF-4221-A59C-8987EC3AD8A4}"/>
    <cellStyle name="Comma 6 4 2 7 2" xfId="24703" xr:uid="{3A84A105-041A-43A8-AAB5-B66D4AB95B03}"/>
    <cellStyle name="Comma 6 4 2 8" xfId="21691" xr:uid="{AAA09CEF-A872-41BD-9768-EC054B23A709}"/>
    <cellStyle name="Comma 6 4 3" xfId="761" xr:uid="{2BDEF9B5-3EF4-4B66-AC33-CF163B889A72}"/>
    <cellStyle name="Comma 6 4 3 2" xfId="762" xr:uid="{158921E6-50FE-4950-956C-EAD55D6E5117}"/>
    <cellStyle name="Comma 6 4 3 2 2" xfId="1776" xr:uid="{2824D77D-E7AC-4E33-BD64-A274C8DC8C19}"/>
    <cellStyle name="Comma 6 4 3 2 2 2" xfId="3542" xr:uid="{219A0B85-C268-4C56-930A-87F0E32ADC3B}"/>
    <cellStyle name="Comma 6 4 3 2 2 2 2" xfId="8895" xr:uid="{6FBE284B-AC71-4B5B-8B67-DFA476FE6C59}"/>
    <cellStyle name="Comma 6 4 3 2 2 2 2 2" xfId="19208" xr:uid="{95D7A98D-4BB8-4BA6-A6FC-751C99C07B05}"/>
    <cellStyle name="Comma 6 4 3 2 2 2 2 2 2" xfId="26915" xr:uid="{AD4D73C3-0840-49BC-B641-67D296FC8808}"/>
    <cellStyle name="Comma 6 4 3 2 2 2 2 3" xfId="24160" xr:uid="{86ADA328-826E-4669-821A-0218093C47C1}"/>
    <cellStyle name="Comma 6 4 3 2 2 2 3" xfId="14055" xr:uid="{0C774CC1-631A-4E8B-AF86-1CE99E280CAB}"/>
    <cellStyle name="Comma 6 4 3 2 2 2 3 2" xfId="25539" xr:uid="{CA5A7B0F-D8E5-4335-ABCF-C123E661B10B}"/>
    <cellStyle name="Comma 6 4 3 2 2 2 4" xfId="22717" xr:uid="{699CEC82-07B2-45EE-8246-3619AAB2A29F}"/>
    <cellStyle name="Comma 6 4 3 2 2 3" xfId="4527" xr:uid="{B6F85B3D-E9C4-49DD-BC8D-A87F1C9D7468}"/>
    <cellStyle name="Comma 6 4 3 2 2 3 2" xfId="9871" xr:uid="{8A1AF119-B47A-4748-9508-E127B6D055DD}"/>
    <cellStyle name="Comma 6 4 3 2 2 3 2 2" xfId="20184" xr:uid="{540213AB-728A-4E08-AC12-3F4821330E5E}"/>
    <cellStyle name="Comma 6 4 3 2 2 3 2 2 2" xfId="27177" xr:uid="{CA2E3476-BFCD-4CFE-8E57-6364D788A970}"/>
    <cellStyle name="Comma 6 4 3 2 2 3 2 3" xfId="24422" xr:uid="{2A8883A1-EC14-4562-B166-BCE26E12A38A}"/>
    <cellStyle name="Comma 6 4 3 2 2 3 3" xfId="15031" xr:uid="{0407D28F-7067-47A1-B326-8625B3156288}"/>
    <cellStyle name="Comma 6 4 3 2 2 3 3 2" xfId="25801" xr:uid="{DDB247F5-F282-4545-AF77-12F8F9096922}"/>
    <cellStyle name="Comma 6 4 3 2 2 3 4" xfId="22984" xr:uid="{28621074-220F-4DF4-8CC7-326D2B2D384F}"/>
    <cellStyle name="Comma 6 4 3 2 2 4" xfId="7178" xr:uid="{772EFA73-87D1-47F0-93A4-094171CC2033}"/>
    <cellStyle name="Comma 6 4 3 2 2 4 2" xfId="17491" xr:uid="{6F6579A0-6C40-4951-A36A-A9431472C710}"/>
    <cellStyle name="Comma 6 4 3 2 2 4 2 2" xfId="26457" xr:uid="{9C837D4D-2865-4D04-AAD1-78E2AD1F7DDA}"/>
    <cellStyle name="Comma 6 4 3 2 2 4 3" xfId="23702" xr:uid="{93527A63-2AA8-4BC3-8BF1-4A95B0EFDC27}"/>
    <cellStyle name="Comma 6 4 3 2 2 5" xfId="12338" xr:uid="{E49A2A4A-E068-4203-9F2D-BE16A23E926D}"/>
    <cellStyle name="Comma 6 4 3 2 2 5 2" xfId="25081" xr:uid="{01F4F796-183C-47E1-8A97-93FEFFA9FE91}"/>
    <cellStyle name="Comma 6 4 3 2 2 6" xfId="22251" xr:uid="{1D236B22-CF05-4EA9-8B35-56CC2DE175B1}"/>
    <cellStyle name="Comma 6 4 3 2 3" xfId="2626" xr:uid="{D9E95921-A777-4F4E-9416-CF929030A04A}"/>
    <cellStyle name="Comma 6 4 3 2 3 2" xfId="7989" xr:uid="{BBA6B425-828A-4EBB-ABC5-F8D4D6138654}"/>
    <cellStyle name="Comma 6 4 3 2 3 2 2" xfId="18302" xr:uid="{CB1C9112-3558-4768-8150-4ADD27DA18A1}"/>
    <cellStyle name="Comma 6 4 3 2 3 2 2 2" xfId="26676" xr:uid="{923D8E76-05B4-426A-8B88-A55561F1FF72}"/>
    <cellStyle name="Comma 6 4 3 2 3 2 3" xfId="23921" xr:uid="{44419837-8387-4845-AE46-A05E6C916776}"/>
    <cellStyle name="Comma 6 4 3 2 3 3" xfId="13149" xr:uid="{B3643C10-607A-496E-A1D4-9843DA3FCC58}"/>
    <cellStyle name="Comma 6 4 3 2 3 3 2" xfId="25300" xr:uid="{C2B82A98-9E80-4EE7-8759-9B353786B8B7}"/>
    <cellStyle name="Comma 6 4 3 2 3 4" xfId="22471" xr:uid="{08DFBE9E-8D6A-4A68-A5E6-7B11FDDC753B}"/>
    <cellStyle name="Comma 6 4 3 2 4" xfId="5430" xr:uid="{3293D8D9-5963-4F6A-9F44-A6E2518AF0D9}"/>
    <cellStyle name="Comma 6 4 3 2 4 2" xfId="10768" xr:uid="{5577B6DB-D220-473A-ADF1-CEF4EB9687B1}"/>
    <cellStyle name="Comma 6 4 3 2 4 2 2" xfId="21081" xr:uid="{86405083-6F4D-4711-81C5-A6B63236E19D}"/>
    <cellStyle name="Comma 6 4 3 2 4 2 2 2" xfId="27398" xr:uid="{8382BE49-0FD5-460D-8B63-9B3783B50249}"/>
    <cellStyle name="Comma 6 4 3 2 4 2 3" xfId="24643" xr:uid="{5036EB05-4C56-4B0C-849F-6117C9C69443}"/>
    <cellStyle name="Comma 6 4 3 2 4 3" xfId="15928" xr:uid="{A9656844-4355-4FB2-9C87-4B2628C66B5D}"/>
    <cellStyle name="Comma 6 4 3 2 4 3 2" xfId="26022" xr:uid="{1ED93391-F2DD-4635-ACD3-B8D3FD9CA46F}"/>
    <cellStyle name="Comma 6 4 3 2 4 4" xfId="23207" xr:uid="{39C7EB92-CF1C-4234-BF02-A5B02DEC7208}"/>
    <cellStyle name="Comma 6 4 3 2 5" xfId="6360" xr:uid="{6406DDB6-7C4A-4861-8EC5-A9ECEB601294}"/>
    <cellStyle name="Comma 6 4 3 2 5 2" xfId="16673" xr:uid="{14BD51C3-D162-45F7-996E-08463B13191F}"/>
    <cellStyle name="Comma 6 4 3 2 5 2 2" xfId="26221" xr:uid="{2C2643C8-EB9A-491E-8269-B1F78A2BB500}"/>
    <cellStyle name="Comma 6 4 3 2 5 3" xfId="23466" xr:uid="{30A75AE2-EC9F-4ACB-A2D4-B98C6C08301D}"/>
    <cellStyle name="Comma 6 4 3 2 6" xfId="11520" xr:uid="{2FC321F8-7736-418A-9D6A-D372B345F427}"/>
    <cellStyle name="Comma 6 4 3 2 6 2" xfId="24845" xr:uid="{F2A24F81-A906-4DAE-8A43-A57479DAB77C}"/>
    <cellStyle name="Comma 6 4 3 2 7" xfId="21872" xr:uid="{53310936-5EC2-4B68-ACA4-D92A98DC9219}"/>
    <cellStyle name="Comma 6 4 3 3" xfId="1775" xr:uid="{62465E15-CF63-448F-8883-81467D2FE854}"/>
    <cellStyle name="Comma 6 4 3 3 2" xfId="3541" xr:uid="{71CFB893-DB87-47B6-8752-8BD6AB0A5256}"/>
    <cellStyle name="Comma 6 4 3 3 2 2" xfId="8894" xr:uid="{03DFAE7C-E6A1-4A35-9C4D-6D1A1CF95BB5}"/>
    <cellStyle name="Comma 6 4 3 3 2 2 2" xfId="19207" xr:uid="{C2E400DC-6D24-479C-B689-BF7C07959862}"/>
    <cellStyle name="Comma 6 4 3 3 2 2 2 2" xfId="26914" xr:uid="{3053968B-3F73-4700-8EAA-5B48007A7FA4}"/>
    <cellStyle name="Comma 6 4 3 3 2 2 3" xfId="24159" xr:uid="{51A00EDB-799D-426A-956D-79873C3C319D}"/>
    <cellStyle name="Comma 6 4 3 3 2 3" xfId="14054" xr:uid="{D078E51E-F1C5-4D65-9748-9C36225A4A47}"/>
    <cellStyle name="Comma 6 4 3 3 2 3 2" xfId="25538" xr:uid="{8E5821E0-5A56-4FCB-B809-F9AB4B2DC943}"/>
    <cellStyle name="Comma 6 4 3 3 2 4" xfId="22716" xr:uid="{047F4EEF-F922-4AF9-846C-2D358A34850D}"/>
    <cellStyle name="Comma 6 4 3 3 3" xfId="4526" xr:uid="{56E04143-A9CA-40C7-9CDC-776D84DE4ADC}"/>
    <cellStyle name="Comma 6 4 3 3 3 2" xfId="9870" xr:uid="{BC97617C-BEE6-44EB-9C19-37132FE44597}"/>
    <cellStyle name="Comma 6 4 3 3 3 2 2" xfId="20183" xr:uid="{1F5E877B-6EDF-433B-9549-8C369E2D94E3}"/>
    <cellStyle name="Comma 6 4 3 3 3 2 2 2" xfId="27176" xr:uid="{36DBC013-EC3F-4D57-9DC6-0879CBB391F7}"/>
    <cellStyle name="Comma 6 4 3 3 3 2 3" xfId="24421" xr:uid="{5014B36D-2A61-478F-A191-F6D5E350B77D}"/>
    <cellStyle name="Comma 6 4 3 3 3 3" xfId="15030" xr:uid="{BC5512DF-A789-46BE-BD36-B4445DE1A763}"/>
    <cellStyle name="Comma 6 4 3 3 3 3 2" xfId="25800" xr:uid="{5F4BF8D7-C8D7-4AAC-A309-1D171B71A968}"/>
    <cellStyle name="Comma 6 4 3 3 3 4" xfId="22983" xr:uid="{2DA84800-E6CC-46C9-8690-C3CD81A655FD}"/>
    <cellStyle name="Comma 6 4 3 3 4" xfId="7177" xr:uid="{6AF5C398-6FE5-4518-9125-6CA79C29464E}"/>
    <cellStyle name="Comma 6 4 3 3 4 2" xfId="17490" xr:uid="{C0C1DFE1-F649-40D5-B7B1-0CE9D948F30B}"/>
    <cellStyle name="Comma 6 4 3 3 4 2 2" xfId="26456" xr:uid="{119E35C8-58CA-4C01-8469-B7EC2E3F796C}"/>
    <cellStyle name="Comma 6 4 3 3 4 3" xfId="23701" xr:uid="{8B29929D-4E87-4F00-87B2-61AEBEB41946}"/>
    <cellStyle name="Comma 6 4 3 3 5" xfId="12337" xr:uid="{C9D36BAA-843F-49FA-99EB-534767DF0E31}"/>
    <cellStyle name="Comma 6 4 3 3 5 2" xfId="25080" xr:uid="{10170828-4238-4895-9C93-F3E30DECC562}"/>
    <cellStyle name="Comma 6 4 3 3 6" xfId="22250" xr:uid="{D0FB2DE4-6155-40E9-B0F5-19C902CD996D}"/>
    <cellStyle name="Comma 6 4 3 4" xfId="2625" xr:uid="{9BC17434-60A2-4008-A27E-A5A75425F46D}"/>
    <cellStyle name="Comma 6 4 3 4 2" xfId="7988" xr:uid="{02F121C5-F949-4D4B-9FDA-7980EE826D46}"/>
    <cellStyle name="Comma 6 4 3 4 2 2" xfId="18301" xr:uid="{1F494707-1396-49C6-B604-FCB5EE76BAD4}"/>
    <cellStyle name="Comma 6 4 3 4 2 2 2" xfId="26675" xr:uid="{8C3C5FBF-E7C7-4206-9090-2D9980DF710A}"/>
    <cellStyle name="Comma 6 4 3 4 2 3" xfId="23920" xr:uid="{B8D52E7A-450F-479F-8F11-47F240F066D5}"/>
    <cellStyle name="Comma 6 4 3 4 3" xfId="13148" xr:uid="{F2C141F7-8374-428C-87A8-52088ABB77E2}"/>
    <cellStyle name="Comma 6 4 3 4 3 2" xfId="25299" xr:uid="{B5D27F53-118A-4784-87F7-E1035391E6BC}"/>
    <cellStyle name="Comma 6 4 3 4 4" xfId="22470" xr:uid="{0437170B-B00E-4CA1-8AA1-5B143D8C0F1D}"/>
    <cellStyle name="Comma 6 4 3 5" xfId="5429" xr:uid="{DC1A55A6-A084-42FF-BF77-97816CBA33EC}"/>
    <cellStyle name="Comma 6 4 3 5 2" xfId="10767" xr:uid="{CF6C6857-62FA-4D32-B6B0-A1F0D285F8C2}"/>
    <cellStyle name="Comma 6 4 3 5 2 2" xfId="21080" xr:uid="{87E1BDB8-0698-46C7-8FE7-DA208581F097}"/>
    <cellStyle name="Comma 6 4 3 5 2 2 2" xfId="27397" xr:uid="{EAC248CC-B7EE-4158-AC5E-2350AB6834CA}"/>
    <cellStyle name="Comma 6 4 3 5 2 3" xfId="24642" xr:uid="{6111F5F0-22BC-4B6E-B903-9F2B254AD25B}"/>
    <cellStyle name="Comma 6 4 3 5 3" xfId="15927" xr:uid="{2CC3D8A6-45CC-4447-85D3-50CFABEEB240}"/>
    <cellStyle name="Comma 6 4 3 5 3 2" xfId="26021" xr:uid="{6D154CE4-1E97-4E1A-B75A-1768885DAE32}"/>
    <cellStyle name="Comma 6 4 3 5 4" xfId="23206" xr:uid="{AA9B9569-1F5E-4319-A52E-4B1B1DE773DE}"/>
    <cellStyle name="Comma 6 4 3 6" xfId="6359" xr:uid="{D5388E3D-F8A9-434D-9AEF-7C36E4919272}"/>
    <cellStyle name="Comma 6 4 3 6 2" xfId="16672" xr:uid="{82D9A4CF-B215-4D41-9D80-CBEB9DD18862}"/>
    <cellStyle name="Comma 6 4 3 6 2 2" xfId="26220" xr:uid="{ED2E73AB-64E8-4F7F-B384-48C6854276DB}"/>
    <cellStyle name="Comma 6 4 3 6 3" xfId="23465" xr:uid="{2DC46653-BF5E-412D-8887-43CE509C209E}"/>
    <cellStyle name="Comma 6 4 3 7" xfId="11519" xr:uid="{18AB9F73-86F7-400F-B275-8F49E1ADB515}"/>
    <cellStyle name="Comma 6 4 3 7 2" xfId="24844" xr:uid="{FA8F9842-C03F-4AF0-AEF3-50B922F0A6AA}"/>
    <cellStyle name="Comma 6 4 3 8" xfId="21871" xr:uid="{3DDD0881-AA11-48BC-A87A-5AC1E3E2E233}"/>
    <cellStyle name="Comma 6 4 4" xfId="763" xr:uid="{883208D9-9DB0-4666-ACF3-A4FE8CEAACC0}"/>
    <cellStyle name="Comma 6 4 4 2" xfId="1777" xr:uid="{0C259763-76D0-41B6-9E88-B3897D7B66B4}"/>
    <cellStyle name="Comma 6 4 4 2 2" xfId="3543" xr:uid="{9F747D65-D914-4AFA-AF40-CF8B4A1E4222}"/>
    <cellStyle name="Comma 6 4 4 2 2 2" xfId="8896" xr:uid="{68A70CBA-4361-4428-8C1A-F6FA4C24FF1D}"/>
    <cellStyle name="Comma 6 4 4 2 2 2 2" xfId="19209" xr:uid="{8D232CDB-1739-4DFC-B41C-AF2845D96242}"/>
    <cellStyle name="Comma 6 4 4 2 2 2 2 2" xfId="26916" xr:uid="{5B362225-D401-46AE-8220-DADB685592F8}"/>
    <cellStyle name="Comma 6 4 4 2 2 2 3" xfId="24161" xr:uid="{941A8DA8-E181-483F-8EE0-12AEDE47CCC0}"/>
    <cellStyle name="Comma 6 4 4 2 2 3" xfId="14056" xr:uid="{D5C512F8-08B4-4557-B79E-85AAAC7019F5}"/>
    <cellStyle name="Comma 6 4 4 2 2 3 2" xfId="25540" xr:uid="{EAE1A2F3-D135-4299-B748-C2C88FD7E44A}"/>
    <cellStyle name="Comma 6 4 4 2 2 4" xfId="22718" xr:uid="{71B5BA4B-96C8-45C8-80FA-FC30414662FF}"/>
    <cellStyle name="Comma 6 4 4 2 3" xfId="4528" xr:uid="{1DFCEEBA-E893-44A9-BC02-561C94DEFD3F}"/>
    <cellStyle name="Comma 6 4 4 2 3 2" xfId="9872" xr:uid="{BC01972D-8D7E-4C43-949D-FD290358EDD3}"/>
    <cellStyle name="Comma 6 4 4 2 3 2 2" xfId="20185" xr:uid="{98DE7B72-742F-40EF-A7EE-C65A257D0F64}"/>
    <cellStyle name="Comma 6 4 4 2 3 2 2 2" xfId="27178" xr:uid="{19E9C42D-7F08-4BEC-BC36-097A9F488D81}"/>
    <cellStyle name="Comma 6 4 4 2 3 2 3" xfId="24423" xr:uid="{FDADA6D5-E165-40C2-A0C1-26FF8400B43A}"/>
    <cellStyle name="Comma 6 4 4 2 3 3" xfId="15032" xr:uid="{E25B9B4C-6C46-48A7-B19E-676770D4C958}"/>
    <cellStyle name="Comma 6 4 4 2 3 3 2" xfId="25802" xr:uid="{9FBCAC00-544F-4004-B23A-B8A11B6E2F19}"/>
    <cellStyle name="Comma 6 4 4 2 3 4" xfId="22985" xr:uid="{BE2AD7F7-4AF1-464A-9C97-C40EAB3C8302}"/>
    <cellStyle name="Comma 6 4 4 2 4" xfId="7179" xr:uid="{F75B0965-BF58-4823-B7C9-DC1DB72CAAF9}"/>
    <cellStyle name="Comma 6 4 4 2 4 2" xfId="17492" xr:uid="{F8274C53-83F1-4697-A3DA-92E2F4682524}"/>
    <cellStyle name="Comma 6 4 4 2 4 2 2" xfId="26458" xr:uid="{CC1469B7-0978-4BCE-99E3-BF42F1F2ACE5}"/>
    <cellStyle name="Comma 6 4 4 2 4 3" xfId="23703" xr:uid="{F971AA1D-82B1-4C9C-BA59-D926D4912857}"/>
    <cellStyle name="Comma 6 4 4 2 5" xfId="12339" xr:uid="{A9047478-9331-4913-8379-2AE55A3814E0}"/>
    <cellStyle name="Comma 6 4 4 2 5 2" xfId="25082" xr:uid="{7D2524C0-E393-4BC7-816E-13AAAED378B6}"/>
    <cellStyle name="Comma 6 4 4 2 6" xfId="22252" xr:uid="{63943B42-61B8-434D-AFCC-DFD946398703}"/>
    <cellStyle name="Comma 6 4 4 3" xfId="2627" xr:uid="{9C7CDBBC-E5B2-4B1A-BF55-F05718E336BF}"/>
    <cellStyle name="Comma 6 4 4 3 2" xfId="7990" xr:uid="{5F6C7B6B-4CB0-45EB-AEC2-1ADCD7B8F091}"/>
    <cellStyle name="Comma 6 4 4 3 2 2" xfId="18303" xr:uid="{16681517-ABD5-4688-8120-D7B010A54B98}"/>
    <cellStyle name="Comma 6 4 4 3 2 2 2" xfId="26677" xr:uid="{5082CCF7-F38A-403D-92F3-CD3BEA091099}"/>
    <cellStyle name="Comma 6 4 4 3 2 3" xfId="23922" xr:uid="{2BEB3DB6-BE4E-4A16-9E1B-D08C352F15C9}"/>
    <cellStyle name="Comma 6 4 4 3 3" xfId="13150" xr:uid="{5FD99B22-0981-4957-806C-18D54DFBF912}"/>
    <cellStyle name="Comma 6 4 4 3 3 2" xfId="25301" xr:uid="{CB19B0AE-D547-4002-B82E-16C4235434B8}"/>
    <cellStyle name="Comma 6 4 4 3 4" xfId="22472" xr:uid="{C636DF6C-8FAE-4DFD-BAA2-146C5172060D}"/>
    <cellStyle name="Comma 6 4 4 4" xfId="5431" xr:uid="{033D8A2D-3BE2-49B2-B590-C43D673FB3D8}"/>
    <cellStyle name="Comma 6 4 4 4 2" xfId="10769" xr:uid="{1DCC40D6-81D0-4DF1-800E-7737868FE9A3}"/>
    <cellStyle name="Comma 6 4 4 4 2 2" xfId="21082" xr:uid="{BC69566E-BA23-4BF0-AE81-8329C11FB3A5}"/>
    <cellStyle name="Comma 6 4 4 4 2 2 2" xfId="27399" xr:uid="{E2D661D9-4849-4246-B7D0-3FEF1C693196}"/>
    <cellStyle name="Comma 6 4 4 4 2 3" xfId="24644" xr:uid="{FD86CE6D-772E-4EAA-B622-2890EFACCDFB}"/>
    <cellStyle name="Comma 6 4 4 4 3" xfId="15929" xr:uid="{819CFFD6-5A44-469D-B1C1-B4CC86650C57}"/>
    <cellStyle name="Comma 6 4 4 4 3 2" xfId="26023" xr:uid="{EE3351C3-D4D3-4EEC-801C-57A959A63303}"/>
    <cellStyle name="Comma 6 4 4 4 4" xfId="23208" xr:uid="{8914B492-544E-40FF-A3E7-CAD1D964A796}"/>
    <cellStyle name="Comma 6 4 4 5" xfId="6361" xr:uid="{E8CA3BE0-47AD-492E-A907-A4D2BF3A9F94}"/>
    <cellStyle name="Comma 6 4 4 5 2" xfId="16674" xr:uid="{C347CA8E-3D7E-4416-BA09-DCA44A8E0FBB}"/>
    <cellStyle name="Comma 6 4 4 5 2 2" xfId="26222" xr:uid="{AEF6CA23-C532-4541-8267-45F83BE11634}"/>
    <cellStyle name="Comma 6 4 4 5 3" xfId="23467" xr:uid="{7E2F5EB0-9E01-4B33-A90A-9D3BBE8F1D35}"/>
    <cellStyle name="Comma 6 4 4 6" xfId="11521" xr:uid="{C07EFF16-9732-4365-B20D-18E2174FCE59}"/>
    <cellStyle name="Comma 6 4 4 6 2" xfId="24846" xr:uid="{1D2B430B-B18A-4C82-8E41-D95F2E805B18}"/>
    <cellStyle name="Comma 6 4 4 7" xfId="21873" xr:uid="{C072A5CF-0B55-4831-AB87-2C3EABF5FD9D}"/>
    <cellStyle name="Comma 6 4 5" xfId="1370" xr:uid="{B6E9B6A7-FA96-4F81-BE4E-3ED41ABA430B}"/>
    <cellStyle name="Comma 6 4 5 2" xfId="2261" xr:uid="{7C05D473-DFF3-48E3-8ABB-B51CBB874089}"/>
    <cellStyle name="Comma 6 4 5 2 2" xfId="4023" xr:uid="{79E41207-EC7F-46C1-B6FF-EDA6A810C23F}"/>
    <cellStyle name="Comma 6 4 5 2 2 2" xfId="9376" xr:uid="{11A34A7F-24A9-4EC0-933A-4F524B7BE1DE}"/>
    <cellStyle name="Comma 6 4 5 2 2 2 2" xfId="19689" xr:uid="{9D947DE3-D9DF-41A8-A41F-40BCD3FC111E}"/>
    <cellStyle name="Comma 6 4 5 2 2 2 2 2" xfId="26931" xr:uid="{2CCB20D1-5A76-4AD9-A60C-DAE0679A3719}"/>
    <cellStyle name="Comma 6 4 5 2 2 2 3" xfId="24176" xr:uid="{C38A3E9C-97F9-4C92-A78D-8A16FC4C09A1}"/>
    <cellStyle name="Comma 6 4 5 2 2 3" xfId="14536" xr:uid="{5FF36E7D-9532-4088-8EAB-20086D97EFEE}"/>
    <cellStyle name="Comma 6 4 5 2 2 3 2" xfId="25555" xr:uid="{C39826C1-38CF-46F2-9B9A-A4EB618D5EB9}"/>
    <cellStyle name="Comma 6 4 5 2 2 4" xfId="22733" xr:uid="{BD221FA2-80E1-4BB7-A838-FF1F74689D59}"/>
    <cellStyle name="Comma 6 4 5 2 3" xfId="5008" xr:uid="{A87DD5F0-9986-436E-9621-57E8DFE2389A}"/>
    <cellStyle name="Comma 6 4 5 2 3 2" xfId="10352" xr:uid="{D047021D-326A-4C04-BC44-EFFF7461B35D}"/>
    <cellStyle name="Comma 6 4 5 2 3 2 2" xfId="20665" xr:uid="{9D1BD860-F046-4100-8AA5-C0FD57821AF6}"/>
    <cellStyle name="Comma 6 4 5 2 3 2 2 2" xfId="27193" xr:uid="{D8138AC2-D43B-4D25-863B-64FB87EC29D8}"/>
    <cellStyle name="Comma 6 4 5 2 3 2 3" xfId="24438" xr:uid="{11AF8CD8-5C7C-4DDD-9E48-2EF87B608D1B}"/>
    <cellStyle name="Comma 6 4 5 2 3 3" xfId="15512" xr:uid="{C0C54F53-955A-458A-BA00-8FC6F66492CF}"/>
    <cellStyle name="Comma 6 4 5 2 3 3 2" xfId="25817" xr:uid="{1699510E-9B21-489D-9A2B-68BF12450FC6}"/>
    <cellStyle name="Comma 6 4 5 2 3 4" xfId="23000" xr:uid="{BC2A8CD5-F51B-4887-9BA7-BFEA66BA40B1}"/>
    <cellStyle name="Comma 6 4 5 2 4" xfId="7659" xr:uid="{555BF225-9AEA-414D-8BE9-4B6B9207EDA2}"/>
    <cellStyle name="Comma 6 4 5 2 4 2" xfId="17972" xr:uid="{09AF9CDC-95A1-4862-9FA9-F41753F600BB}"/>
    <cellStyle name="Comma 6 4 5 2 4 2 2" xfId="26473" xr:uid="{580481BB-A8E8-4C0A-88FF-B9F4DA98FACE}"/>
    <cellStyle name="Comma 6 4 5 2 4 3" xfId="23718" xr:uid="{7A3A8ACD-C60F-40D1-8D13-D43B0BEF6E55}"/>
    <cellStyle name="Comma 6 4 5 2 5" xfId="12819" xr:uid="{BB521908-2582-4025-B313-8FC4AA1431BB}"/>
    <cellStyle name="Comma 6 4 5 2 5 2" xfId="25097" xr:uid="{C079757B-1CDA-489C-A634-399397665B75}"/>
    <cellStyle name="Comma 6 4 5 2 6" xfId="22267" xr:uid="{D9F277D2-5D6D-43F0-BC3D-DED2446CAA83}"/>
    <cellStyle name="Comma 6 4 5 3" xfId="3161" xr:uid="{C782880A-B534-4C2F-ABA0-DCB526ECDAEE}"/>
    <cellStyle name="Comma 6 4 5 3 2" xfId="8514" xr:uid="{6E4CBBB5-73AB-4DB3-B2D3-0D78D2398215}"/>
    <cellStyle name="Comma 6 4 5 3 2 2" xfId="18827" xr:uid="{6A1211F2-227A-41DD-A2DC-C5AC3EDF6C1B}"/>
    <cellStyle name="Comma 6 4 5 3 2 2 2" xfId="26704" xr:uid="{EDE5C17E-D65C-4675-AAF5-D1C8335A33F6}"/>
    <cellStyle name="Comma 6 4 5 3 2 3" xfId="23949" xr:uid="{A7828882-1CAF-4FAA-8AE3-943926155842}"/>
    <cellStyle name="Comma 6 4 5 3 3" xfId="13674" xr:uid="{375C2F4F-1F20-4453-A2A5-994961F80DA1}"/>
    <cellStyle name="Comma 6 4 5 3 3 2" xfId="25328" xr:uid="{07A55A3F-641A-4052-A3F4-B56C0523D7CF}"/>
    <cellStyle name="Comma 6 4 5 3 4" xfId="22506" xr:uid="{18787ACD-586B-4F27-B1C5-388C669E6D29}"/>
    <cellStyle name="Comma 6 4 5 4" xfId="4146" xr:uid="{4AFC868E-2FBA-455D-BA43-5A593FA9FD46}"/>
    <cellStyle name="Comma 6 4 5 4 2" xfId="9490" xr:uid="{8964A9EE-B644-4509-847F-2C5DE047B715}"/>
    <cellStyle name="Comma 6 4 5 4 2 2" xfId="19803" xr:uid="{74AEFCA8-F748-45F5-9A05-4AF21D2C58D3}"/>
    <cellStyle name="Comma 6 4 5 4 2 2 2" xfId="26966" xr:uid="{509C8DFD-AB28-4EAB-8473-56C0D5C0161B}"/>
    <cellStyle name="Comma 6 4 5 4 2 3" xfId="24211" xr:uid="{CB0E8F0B-5331-48BA-A25E-6FFAB9020801}"/>
    <cellStyle name="Comma 6 4 5 4 3" xfId="14650" xr:uid="{98E4A49E-3B2E-482C-A128-4C8784A7A414}"/>
    <cellStyle name="Comma 6 4 5 4 3 2" xfId="25590" xr:uid="{15D7E012-5658-4F5D-8A7A-3B2938EFF444}"/>
    <cellStyle name="Comma 6 4 5 4 4" xfId="22773" xr:uid="{055EAA19-BD49-4822-B1EB-E240CB947BC1}"/>
    <cellStyle name="Comma 6 4 5 5" xfId="6797" xr:uid="{6A6C095D-3694-4705-98BD-DDCA58B9994D}"/>
    <cellStyle name="Comma 6 4 5 5 2" xfId="17110" xr:uid="{C93FF5D9-A805-442E-9415-82C38FFFFE41}"/>
    <cellStyle name="Comma 6 4 5 5 2 2" xfId="26246" xr:uid="{7E0DEA80-8DAE-4E5F-AF81-B3C300256D3E}"/>
    <cellStyle name="Comma 6 4 5 5 3" xfId="23491" xr:uid="{EF024FE3-BDC5-42F8-8443-36726EFC1778}"/>
    <cellStyle name="Comma 6 4 5 6" xfId="11957" xr:uid="{1F2DD511-8DD8-4FCE-BF25-9DD4B2BB957B}"/>
    <cellStyle name="Comma 6 4 5 6 2" xfId="24870" xr:uid="{BD77DA0E-1AD9-48C8-9005-5EDE5D96AE34}"/>
    <cellStyle name="Comma 6 4 5 7" xfId="22020" xr:uid="{AAFC1839-90B8-4FE7-94F0-3E42F28ADEAE}"/>
    <cellStyle name="Comma 6 4 6" xfId="1557" xr:uid="{269A0513-09FB-4FBD-B44A-914542F7E099}"/>
    <cellStyle name="Comma 6 4 6 2" xfId="3323" xr:uid="{2667CE4C-A4D7-49B1-B342-5ACF2E377C89}"/>
    <cellStyle name="Comma 6 4 6 2 2" xfId="8676" xr:uid="{8F8CDDF6-681A-4D3B-AE17-1427EE13DDAD}"/>
    <cellStyle name="Comma 6 4 6 2 2 2" xfId="18989" xr:uid="{0DEA8523-1FF4-4609-98CF-FF5654358E22}"/>
    <cellStyle name="Comma 6 4 6 2 2 2 2" xfId="26746" xr:uid="{36885B35-A181-445F-B269-CE069E14EF67}"/>
    <cellStyle name="Comma 6 4 6 2 2 3" xfId="23991" xr:uid="{6B5AA014-FB6E-47D7-BECA-9FC51332E94F}"/>
    <cellStyle name="Comma 6 4 6 2 3" xfId="13836" xr:uid="{4C6A3C00-F99B-47DF-9D80-0B5B107B7BF5}"/>
    <cellStyle name="Comma 6 4 6 2 3 2" xfId="25370" xr:uid="{CD757463-8818-44BB-8556-17C5FB768CEB}"/>
    <cellStyle name="Comma 6 4 6 2 4" xfId="22548" xr:uid="{514B5CFB-DD98-4A74-93A9-F0B61861A758}"/>
    <cellStyle name="Comma 6 4 6 3" xfId="4308" xr:uid="{AD7C7258-C40C-4BA2-B6B9-96316D41B10B}"/>
    <cellStyle name="Comma 6 4 6 3 2" xfId="9652" xr:uid="{DC831158-8E26-45BE-81BB-9087D6C0D495}"/>
    <cellStyle name="Comma 6 4 6 3 2 2" xfId="19965" xr:uid="{B628B022-D67B-49A5-BB60-19016D7023B1}"/>
    <cellStyle name="Comma 6 4 6 3 2 2 2" xfId="27008" xr:uid="{77ADAC05-44D5-46F8-B3FE-FDC77F792AF7}"/>
    <cellStyle name="Comma 6 4 6 3 2 3" xfId="24253" xr:uid="{B75EAF1C-E285-4239-88D8-F142675197F3}"/>
    <cellStyle name="Comma 6 4 6 3 3" xfId="14812" xr:uid="{E1E76DF9-B791-46C3-8FA2-915E8E3944CC}"/>
    <cellStyle name="Comma 6 4 6 3 3 2" xfId="25632" xr:uid="{AF612DC8-E4BD-40DE-9BFF-E1A7FA8FC80B}"/>
    <cellStyle name="Comma 6 4 6 3 4" xfId="22815" xr:uid="{9D75EACA-8BD6-4E92-B90F-2C3D44BC178E}"/>
    <cellStyle name="Comma 6 4 6 4" xfId="6959" xr:uid="{5944A428-27BD-4A38-BE7C-A5D167949B1A}"/>
    <cellStyle name="Comma 6 4 6 4 2" xfId="17272" xr:uid="{F53D44D7-6074-48B9-BAAC-BA98286B1A0A}"/>
    <cellStyle name="Comma 6 4 6 4 2 2" xfId="26288" xr:uid="{DD0CC737-CAE1-4B23-B68D-741416A04548}"/>
    <cellStyle name="Comma 6 4 6 4 3" xfId="23533" xr:uid="{786CFB8B-05B4-4A0C-A20E-E3DE567AAB37}"/>
    <cellStyle name="Comma 6 4 6 5" xfId="12119" xr:uid="{47038D45-4C1B-4DDA-A3C4-E1FC08D5F1FF}"/>
    <cellStyle name="Comma 6 4 6 5 2" xfId="24912" xr:uid="{69AE0728-8F24-4EEB-AA28-790E90FADE44}"/>
    <cellStyle name="Comma 6 4 6 6" xfId="22082" xr:uid="{FDF1E360-6D29-4ABF-81DE-F31B6CB144E0}"/>
    <cellStyle name="Comma 6 4 7" xfId="2495" xr:uid="{CFD1455B-83DD-4568-BC55-246398851385}"/>
    <cellStyle name="Comma 6 4 7 2" xfId="7858" xr:uid="{22FDF730-E634-4908-AE13-BAECA64746D8}"/>
    <cellStyle name="Comma 6 4 7 2 2" xfId="18171" xr:uid="{B0645214-81BE-4DB1-8B24-2A220B04BB32}"/>
    <cellStyle name="Comma 6 4 7 2 2 2" xfId="26592" xr:uid="{1852FDFE-6587-4E12-B401-3D51C3815C95}"/>
    <cellStyle name="Comma 6 4 7 2 3" xfId="23837" xr:uid="{BE5A8E68-526F-4D3D-A915-F86AA42AFBC1}"/>
    <cellStyle name="Comma 6 4 7 3" xfId="13018" xr:uid="{35629EDF-AAD2-4051-BDEE-0467F506DC4A}"/>
    <cellStyle name="Comma 6 4 7 3 2" xfId="25216" xr:uid="{10690A20-D3F9-43D8-B52E-4BB665E84A34}"/>
    <cellStyle name="Comma 6 4 7 4" xfId="22387" xr:uid="{F759B02D-23AD-4C02-9FF1-16CE9B3B93EC}"/>
    <cellStyle name="Comma 6 4 8" xfId="5126" xr:uid="{8FAFE0ED-912B-42A6-8C10-B0B368ACA64E}"/>
    <cellStyle name="Comma 6 4 8 2" xfId="10464" xr:uid="{6F16B121-4590-46D6-9BC4-052361090A38}"/>
    <cellStyle name="Comma 6 4 8 2 2" xfId="20777" xr:uid="{2BBE0956-11BB-40D7-8D65-B16C32A932DD}"/>
    <cellStyle name="Comma 6 4 8 2 2 2" xfId="27226" xr:uid="{E68FD18F-DF54-4099-83B2-DFB73A8031A0}"/>
    <cellStyle name="Comma 6 4 8 2 3" xfId="24471" xr:uid="{3917B41C-65AE-4E47-98DC-40B2F6B62A1E}"/>
    <cellStyle name="Comma 6 4 8 3" xfId="15624" xr:uid="{CD7776B8-FB97-4164-BFE3-DAE22C763BD1}"/>
    <cellStyle name="Comma 6 4 8 3 2" xfId="25850" xr:uid="{46A31EBA-EBB6-4759-9502-F613B5503876}"/>
    <cellStyle name="Comma 6 4 8 4" xfId="23035" xr:uid="{EFC2C887-2581-4125-8394-6A9214F6D445}"/>
    <cellStyle name="Comma 6 4 9" xfId="6055" xr:uid="{7A884735-6615-4949-9F47-D18EF5ABF87C}"/>
    <cellStyle name="Comma 6 4 9 2" xfId="16368" xr:uid="{D62E9FF0-4851-4467-91CA-696D534944ED}"/>
    <cellStyle name="Comma 6 4 9 2 2" xfId="26048" xr:uid="{782259E5-9B0C-4015-9DC7-614641DD3073}"/>
    <cellStyle name="Comma 6 4 9 3" xfId="23293" xr:uid="{C046D56B-8E2B-442D-B855-59524EF0D006}"/>
    <cellStyle name="Comma 6 5" xfId="380" xr:uid="{BFB028AA-233C-4D86-AAD7-7A0A9050FDB1}"/>
    <cellStyle name="Comma 6 5 10" xfId="6101" xr:uid="{5B7B15C3-14F9-42ED-924E-DD6A49D3A2D7}"/>
    <cellStyle name="Comma 6 5 10 2" xfId="16414" xr:uid="{DD3B9BE5-7ABC-4397-946D-53E4F466F550}"/>
    <cellStyle name="Comma 6 5 10 2 2" xfId="26060" xr:uid="{E2C76166-9EBD-4BCA-9349-F5C319DD2D8A}"/>
    <cellStyle name="Comma 6 5 10 3" xfId="23305" xr:uid="{598108A8-5ED6-4884-885B-0EDC1468DADC}"/>
    <cellStyle name="Comma 6 5 11" xfId="11261" xr:uid="{C3B21476-3337-42EE-AD2E-514D6C75382A}"/>
    <cellStyle name="Comma 6 5 11 2" xfId="24684" xr:uid="{C03E0439-A2BE-44A2-85F1-39D95954F263}"/>
    <cellStyle name="Comma 6 5 12" xfId="21649" xr:uid="{46F26984-0F94-4A90-B7F9-5C1111B69F5D}"/>
    <cellStyle name="Comma 6 5 2" xfId="574" xr:uid="{720C235A-6AA6-4C13-BEEF-ED54E9B15EF7}"/>
    <cellStyle name="Comma 6 5 2 2" xfId="764" xr:uid="{00CD446C-8594-4C2E-9613-A2DDC154E2CF}"/>
    <cellStyle name="Comma 6 5 2 2 2" xfId="1779" xr:uid="{E845DB64-7AB0-49A6-983D-F3C918A242F9}"/>
    <cellStyle name="Comma 6 5 2 2 2 2" xfId="3545" xr:uid="{7AA23E7D-673A-4799-86D0-4A05455648F2}"/>
    <cellStyle name="Comma 6 5 2 2 2 2 2" xfId="8898" xr:uid="{A2A9562B-9FB5-49A4-A0E2-518A5779006D}"/>
    <cellStyle name="Comma 6 5 2 2 2 2 2 2" xfId="19211" xr:uid="{939A2200-F2B2-4E0F-9211-004EAAEA67D2}"/>
    <cellStyle name="Comma 6 5 2 2 2 2 2 2 2" xfId="26918" xr:uid="{0F5F1822-B11C-4F28-9CDB-77262F15AC54}"/>
    <cellStyle name="Comma 6 5 2 2 2 2 2 3" xfId="24163" xr:uid="{7AD90273-5E6B-4612-897D-DA09471601AE}"/>
    <cellStyle name="Comma 6 5 2 2 2 2 3" xfId="14058" xr:uid="{0C418DAA-1689-405B-A468-B11BDF755DCF}"/>
    <cellStyle name="Comma 6 5 2 2 2 2 3 2" xfId="25542" xr:uid="{077F7F21-6C86-4408-8B44-F8657A82D666}"/>
    <cellStyle name="Comma 6 5 2 2 2 2 4" xfId="22720" xr:uid="{7BCA8564-F029-441B-AB51-7C694C293E4D}"/>
    <cellStyle name="Comma 6 5 2 2 2 3" xfId="4530" xr:uid="{70CCF6E6-AD0A-4B3D-831A-241F4BA50939}"/>
    <cellStyle name="Comma 6 5 2 2 2 3 2" xfId="9874" xr:uid="{5D04448C-27D5-4B2A-B178-6BABADACC516}"/>
    <cellStyle name="Comma 6 5 2 2 2 3 2 2" xfId="20187" xr:uid="{85741538-899E-496F-B4BC-F743AFAE5C7D}"/>
    <cellStyle name="Comma 6 5 2 2 2 3 2 2 2" xfId="27180" xr:uid="{50888C51-E344-4D0B-B731-26F73A36055A}"/>
    <cellStyle name="Comma 6 5 2 2 2 3 2 3" xfId="24425" xr:uid="{C5DCC785-FDEA-43E1-B686-74BFAA1686E8}"/>
    <cellStyle name="Comma 6 5 2 2 2 3 3" xfId="15034" xr:uid="{D8F0C879-5680-41E3-9D26-A527242EBB42}"/>
    <cellStyle name="Comma 6 5 2 2 2 3 3 2" xfId="25804" xr:uid="{5A677273-F523-4242-BCBC-AE53628A384A}"/>
    <cellStyle name="Comma 6 5 2 2 2 3 4" xfId="22987" xr:uid="{67D4333D-60B2-447C-B2D0-83F7F30168B5}"/>
    <cellStyle name="Comma 6 5 2 2 2 4" xfId="7181" xr:uid="{BF9FEB48-489E-420A-9670-763E824A02B4}"/>
    <cellStyle name="Comma 6 5 2 2 2 4 2" xfId="17494" xr:uid="{82CCBD9C-EE8B-480E-9519-1483B86CDBE3}"/>
    <cellStyle name="Comma 6 5 2 2 2 4 2 2" xfId="26460" xr:uid="{7DF1E655-C111-4D5C-A83C-9E6EEC0ACB89}"/>
    <cellStyle name="Comma 6 5 2 2 2 4 3" xfId="23705" xr:uid="{940852CE-3C1D-4695-94E2-7D9FA0DC39A5}"/>
    <cellStyle name="Comma 6 5 2 2 2 5" xfId="12341" xr:uid="{1645CA7C-F9BA-4825-A83A-05D7CD232D70}"/>
    <cellStyle name="Comma 6 5 2 2 2 5 2" xfId="25084" xr:uid="{5759DA78-9D8B-44C0-96B8-5C961D61153C}"/>
    <cellStyle name="Comma 6 5 2 2 2 6" xfId="22254" xr:uid="{6E2E9ACA-9B48-431B-841B-D6EC94536026}"/>
    <cellStyle name="Comma 6 5 2 2 3" xfId="2629" xr:uid="{675723E8-3AB7-4185-A8CD-F40588114417}"/>
    <cellStyle name="Comma 6 5 2 2 3 2" xfId="7992" xr:uid="{8C244921-77C9-4747-9A35-E7EB971600C1}"/>
    <cellStyle name="Comma 6 5 2 2 3 2 2" xfId="18305" xr:uid="{4BB28CB9-1133-47A9-9F81-F6F7B5A0ACA2}"/>
    <cellStyle name="Comma 6 5 2 2 3 2 2 2" xfId="26679" xr:uid="{2CDAE137-BDD8-4388-9EDD-13A50F0A6007}"/>
    <cellStyle name="Comma 6 5 2 2 3 2 3" xfId="23924" xr:uid="{E356EEEC-27B2-44B4-9E9E-9722E305E2CE}"/>
    <cellStyle name="Comma 6 5 2 2 3 3" xfId="13152" xr:uid="{B654F4F7-45E0-404B-876E-C8FE0E2D74FF}"/>
    <cellStyle name="Comma 6 5 2 2 3 3 2" xfId="25303" xr:uid="{86F84005-941E-417B-949F-F942B8833959}"/>
    <cellStyle name="Comma 6 5 2 2 3 4" xfId="22474" xr:uid="{721A1292-66A5-4566-9345-114F9531E1C3}"/>
    <cellStyle name="Comma 6 5 2 2 4" xfId="5432" xr:uid="{C9F9D1BC-DF06-47D1-8469-6310CF631753}"/>
    <cellStyle name="Comma 6 5 2 2 4 2" xfId="10770" xr:uid="{9494577E-4311-4610-8BC2-296DBCD198B5}"/>
    <cellStyle name="Comma 6 5 2 2 4 2 2" xfId="21083" xr:uid="{3ED4546E-0744-4F59-B2DF-DE1688688FE5}"/>
    <cellStyle name="Comma 6 5 2 2 4 2 2 2" xfId="27400" xr:uid="{9E8F49C1-24A1-4756-88E7-E1D93E7EF228}"/>
    <cellStyle name="Comma 6 5 2 2 4 2 3" xfId="24645" xr:uid="{51451144-75EB-48D9-81F7-0E6FC3D9AF3B}"/>
    <cellStyle name="Comma 6 5 2 2 4 3" xfId="15930" xr:uid="{12C17198-07A8-4396-A977-52BB04574677}"/>
    <cellStyle name="Comma 6 5 2 2 4 3 2" xfId="26024" xr:uid="{8B77D111-DC6B-4A90-8C2C-872C65DDA5F8}"/>
    <cellStyle name="Comma 6 5 2 2 4 4" xfId="23209" xr:uid="{35C22FB8-7F14-4F00-82AE-7E7112CE8BA3}"/>
    <cellStyle name="Comma 6 5 2 2 5" xfId="6362" xr:uid="{25136E23-42B7-4E59-8A05-A5AFD3E77692}"/>
    <cellStyle name="Comma 6 5 2 2 5 2" xfId="16675" xr:uid="{06A9312E-A207-46BB-9A72-56E7DE4DE869}"/>
    <cellStyle name="Comma 6 5 2 2 5 2 2" xfId="26223" xr:uid="{D0DA2542-903D-43B3-B507-FE1D9A083BC3}"/>
    <cellStyle name="Comma 6 5 2 2 5 3" xfId="23468" xr:uid="{68AF442B-E7F8-4A4A-811F-9D81129D6C09}"/>
    <cellStyle name="Comma 6 5 2 2 6" xfId="11522" xr:uid="{1B4CB236-A90F-4E52-A3DF-82B6027104AC}"/>
    <cellStyle name="Comma 6 5 2 2 6 2" xfId="24847" xr:uid="{D1DEFB47-472D-483A-B950-EC4C4F276103}"/>
    <cellStyle name="Comma 6 5 2 2 7" xfId="21874" xr:uid="{F7FE8950-0307-43D3-8394-01FC0FF3F9EC}"/>
    <cellStyle name="Comma 6 5 2 3" xfId="1778" xr:uid="{976B031B-05B8-461E-8002-CECFE60F1685}"/>
    <cellStyle name="Comma 6 5 2 3 2" xfId="3544" xr:uid="{FA6AA4FE-F66C-4D2E-92F8-74165395E9CE}"/>
    <cellStyle name="Comma 6 5 2 3 2 2" xfId="8897" xr:uid="{0B64FB14-49FF-4645-8843-1432E2ECB62E}"/>
    <cellStyle name="Comma 6 5 2 3 2 2 2" xfId="19210" xr:uid="{8F543339-5CD5-4B47-88B0-0E5D2A49E93B}"/>
    <cellStyle name="Comma 6 5 2 3 2 2 2 2" xfId="26917" xr:uid="{C75866EA-65C0-423D-B84C-B07A4E1B7599}"/>
    <cellStyle name="Comma 6 5 2 3 2 2 3" xfId="24162" xr:uid="{B436E837-F72C-4FE8-936B-EC93495427B0}"/>
    <cellStyle name="Comma 6 5 2 3 2 3" xfId="14057" xr:uid="{93902D0D-D78A-463C-92FE-81D97BDCF3E1}"/>
    <cellStyle name="Comma 6 5 2 3 2 3 2" xfId="25541" xr:uid="{97D425D6-EA12-4EAA-BFE1-6AC2520C259A}"/>
    <cellStyle name="Comma 6 5 2 3 2 4" xfId="22719" xr:uid="{534C874C-50F5-4F7E-87DD-9FB8CC1AA201}"/>
    <cellStyle name="Comma 6 5 2 3 3" xfId="4529" xr:uid="{FBD452E0-6297-4D7E-83C2-5472D7774902}"/>
    <cellStyle name="Comma 6 5 2 3 3 2" xfId="9873" xr:uid="{AA1ACEFC-8BA9-4C12-9CCC-098ABF9EE660}"/>
    <cellStyle name="Comma 6 5 2 3 3 2 2" xfId="20186" xr:uid="{719DC4E5-E573-4BB0-8FD9-D3B8CF100F9E}"/>
    <cellStyle name="Comma 6 5 2 3 3 2 2 2" xfId="27179" xr:uid="{D86C4285-CFD7-48AF-96D1-2E7671E37799}"/>
    <cellStyle name="Comma 6 5 2 3 3 2 3" xfId="24424" xr:uid="{9A51AA1B-A2B6-45EC-A31C-4B581B498211}"/>
    <cellStyle name="Comma 6 5 2 3 3 3" xfId="15033" xr:uid="{1AA306A9-5229-427F-84C5-9F6A44495091}"/>
    <cellStyle name="Comma 6 5 2 3 3 3 2" xfId="25803" xr:uid="{757A683D-978B-4F82-A4A7-81B79B4E9BBC}"/>
    <cellStyle name="Comma 6 5 2 3 3 4" xfId="22986" xr:uid="{E6921FE9-5504-420D-941C-932F2683A104}"/>
    <cellStyle name="Comma 6 5 2 3 4" xfId="7180" xr:uid="{9C91F449-2723-444A-AA1B-26F33862230E}"/>
    <cellStyle name="Comma 6 5 2 3 4 2" xfId="17493" xr:uid="{3D22A550-193A-4FD3-82FC-476EBBD92FF7}"/>
    <cellStyle name="Comma 6 5 2 3 4 2 2" xfId="26459" xr:uid="{53DE7146-ED83-484E-B75E-286E33248EBE}"/>
    <cellStyle name="Comma 6 5 2 3 4 3" xfId="23704" xr:uid="{58CA30CE-6E03-4C52-A8F1-E61213B84A2A}"/>
    <cellStyle name="Comma 6 5 2 3 5" xfId="12340" xr:uid="{358F83F6-4A7E-4AC8-B04A-264A1E299004}"/>
    <cellStyle name="Comma 6 5 2 3 5 2" xfId="25083" xr:uid="{A23695D6-8930-494E-AAF2-3A5F70CC0FD9}"/>
    <cellStyle name="Comma 6 5 2 3 6" xfId="22253" xr:uid="{43022E70-3158-42A8-9FC0-858E447E6F48}"/>
    <cellStyle name="Comma 6 5 2 4" xfId="2628" xr:uid="{098882B2-7124-4367-96A1-C5E522FDA3CB}"/>
    <cellStyle name="Comma 6 5 2 4 2" xfId="7991" xr:uid="{54AA7E73-F06A-4F2A-98D4-D3C5EDBF14D4}"/>
    <cellStyle name="Comma 6 5 2 4 2 2" xfId="18304" xr:uid="{378D4DAA-0BD6-493D-BCF1-6F9399C347B8}"/>
    <cellStyle name="Comma 6 5 2 4 2 2 2" xfId="26678" xr:uid="{10CCD83C-F7AF-4064-A6C7-50895C131792}"/>
    <cellStyle name="Comma 6 5 2 4 2 3" xfId="23923" xr:uid="{6EEA3A85-0635-4540-9325-5C73F735FCFC}"/>
    <cellStyle name="Comma 6 5 2 4 3" xfId="13151" xr:uid="{C6C1979A-248E-4AB7-8711-0C937E3F5AD1}"/>
    <cellStyle name="Comma 6 5 2 4 3 2" xfId="25302" xr:uid="{672F5A22-E786-4218-BA07-BC0BE59F358E}"/>
    <cellStyle name="Comma 6 5 2 4 4" xfId="22473" xr:uid="{13C019DB-89B9-459E-B55B-75F9460AF339}"/>
    <cellStyle name="Comma 6 5 2 5" xfId="5287" xr:uid="{B60F63DB-8FAD-4DC4-B8A8-3535B7F3AD2C}"/>
    <cellStyle name="Comma 6 5 2 5 2" xfId="10625" xr:uid="{D2B35F06-4E12-4321-9A6C-013B7E2AA42A}"/>
    <cellStyle name="Comma 6 5 2 5 2 2" xfId="20938" xr:uid="{C200A2C6-644C-437C-810B-5D35586FF6F7}"/>
    <cellStyle name="Comma 6 5 2 5 2 2 2" xfId="27268" xr:uid="{EB387802-4656-4EF4-B32E-8EC14168CA7A}"/>
    <cellStyle name="Comma 6 5 2 5 2 3" xfId="24513" xr:uid="{A7B32D79-9B80-4F9B-9EB5-3C787A7048C5}"/>
    <cellStyle name="Comma 6 5 2 5 3" xfId="15785" xr:uid="{354E61FA-08BE-4088-9682-784FAF3EE502}"/>
    <cellStyle name="Comma 6 5 2 5 3 2" xfId="25892" xr:uid="{3C8D1A58-8753-458F-90D7-B80E94633CB2}"/>
    <cellStyle name="Comma 6 5 2 5 4" xfId="23077" xr:uid="{D7974734-2902-4139-819E-0F4EFFAC2948}"/>
    <cellStyle name="Comma 6 5 2 6" xfId="6217" xr:uid="{B14CB681-043E-4A06-9A4F-895BA7148F61}"/>
    <cellStyle name="Comma 6 5 2 6 2" xfId="16530" xr:uid="{4A02492B-E3A3-4D32-8993-CF92F2F00DDB}"/>
    <cellStyle name="Comma 6 5 2 6 2 2" xfId="26091" xr:uid="{724C4BBE-8DA4-4BE5-9EFE-1CA3547FCFED}"/>
    <cellStyle name="Comma 6 5 2 6 3" xfId="23336" xr:uid="{44C1BC4B-504E-47B1-A548-03220A467043}"/>
    <cellStyle name="Comma 6 5 2 7" xfId="11377" xr:uid="{39D17120-B045-4AAA-81FB-1C89B892E5F9}"/>
    <cellStyle name="Comma 6 5 2 7 2" xfId="24715" xr:uid="{0B32CFDA-34DC-4CD2-B13D-64FA7D3F1B97}"/>
    <cellStyle name="Comma 6 5 2 8" xfId="21703" xr:uid="{84F00DC8-7867-4B21-8492-649C3100FD89}"/>
    <cellStyle name="Comma 6 5 3" xfId="765" xr:uid="{6802D7D5-2B9C-43DF-9470-3C8F69778191}"/>
    <cellStyle name="Comma 6 5 3 2" xfId="766" xr:uid="{60DDE76B-2640-4D75-B1C9-72519BCAF61C}"/>
    <cellStyle name="Comma 6 5 3 2 2" xfId="1781" xr:uid="{7FA90B3D-DFE2-4112-9E43-7F2D295F8D03}"/>
    <cellStyle name="Comma 6 5 3 2 2 2" xfId="3547" xr:uid="{5789735B-43D9-4568-B58D-0FCAA18A0E5F}"/>
    <cellStyle name="Comma 6 5 3 2 2 2 2" xfId="8900" xr:uid="{538E9A1A-021D-44B3-9F36-7C6A0E1271B6}"/>
    <cellStyle name="Comma 6 5 3 2 2 2 2 2" xfId="19213" xr:uid="{F6A2B987-AEB0-4B03-B3C3-D95030A28C5C}"/>
    <cellStyle name="Comma 6 5 3 2 2 2 2 2 2" xfId="26920" xr:uid="{3511FA47-9298-4F2B-B135-84E4E6C90B04}"/>
    <cellStyle name="Comma 6 5 3 2 2 2 2 3" xfId="24165" xr:uid="{E8E3C929-A3A8-43C8-9B8B-D3892C45B42A}"/>
    <cellStyle name="Comma 6 5 3 2 2 2 3" xfId="14060" xr:uid="{62BC6A4B-649B-4BB1-A657-1DD0DECA7E76}"/>
    <cellStyle name="Comma 6 5 3 2 2 2 3 2" xfId="25544" xr:uid="{6FF6F8DD-D2D5-4832-9351-8AA5045FB4E4}"/>
    <cellStyle name="Comma 6 5 3 2 2 2 4" xfId="22722" xr:uid="{0359C39D-B935-417B-9E5F-71BD261904D1}"/>
    <cellStyle name="Comma 6 5 3 2 2 3" xfId="4532" xr:uid="{11C98F76-418E-4733-8A66-40E177C3749E}"/>
    <cellStyle name="Comma 6 5 3 2 2 3 2" xfId="9876" xr:uid="{CE2F0D26-79A5-43D2-A93C-B435EE074925}"/>
    <cellStyle name="Comma 6 5 3 2 2 3 2 2" xfId="20189" xr:uid="{3C05F73F-318F-45A3-A261-57134231AB2A}"/>
    <cellStyle name="Comma 6 5 3 2 2 3 2 2 2" xfId="27182" xr:uid="{7CCB3389-4658-49FF-90C9-2EF36116D70F}"/>
    <cellStyle name="Comma 6 5 3 2 2 3 2 3" xfId="24427" xr:uid="{F1C1C043-E7CB-4872-B42C-5EC8E25EFE54}"/>
    <cellStyle name="Comma 6 5 3 2 2 3 3" xfId="15036" xr:uid="{412F24DE-7095-434E-BE80-E5E89D17F2EF}"/>
    <cellStyle name="Comma 6 5 3 2 2 3 3 2" xfId="25806" xr:uid="{A236194B-9FB6-4173-B621-98E188A26FE5}"/>
    <cellStyle name="Comma 6 5 3 2 2 3 4" xfId="22989" xr:uid="{C3FDF491-4D80-4A67-A9F3-BCC127371F42}"/>
    <cellStyle name="Comma 6 5 3 2 2 4" xfId="7183" xr:uid="{096B7402-42ED-4FDA-B74C-FEFE35411B43}"/>
    <cellStyle name="Comma 6 5 3 2 2 4 2" xfId="17496" xr:uid="{870B5B24-876B-4C1C-875F-B5FAC4D8493C}"/>
    <cellStyle name="Comma 6 5 3 2 2 4 2 2" xfId="26462" xr:uid="{C5A3C6F7-50E8-48D0-B030-2DBDB2BC89B7}"/>
    <cellStyle name="Comma 6 5 3 2 2 4 3" xfId="23707" xr:uid="{42149C8D-4471-4EC4-B041-537253E69BAE}"/>
    <cellStyle name="Comma 6 5 3 2 2 5" xfId="12343" xr:uid="{BB2B4FCE-3DAD-4A6A-A1C8-C0764FE6D2FD}"/>
    <cellStyle name="Comma 6 5 3 2 2 5 2" xfId="25086" xr:uid="{4C8AC63F-72B4-4E60-87D6-012384B83909}"/>
    <cellStyle name="Comma 6 5 3 2 2 6" xfId="22256" xr:uid="{CB8DF8AE-F806-4805-8D4A-A91199C1BE46}"/>
    <cellStyle name="Comma 6 5 3 2 3" xfId="2631" xr:uid="{1BB82484-69DA-4CD2-ADC2-0D3F2D26AA97}"/>
    <cellStyle name="Comma 6 5 3 2 3 2" xfId="7994" xr:uid="{56B408A2-20D5-47A2-92D4-0AF728EF1B56}"/>
    <cellStyle name="Comma 6 5 3 2 3 2 2" xfId="18307" xr:uid="{FA695A6A-8BAE-46CE-8A30-173CE5EABC4B}"/>
    <cellStyle name="Comma 6 5 3 2 3 2 2 2" xfId="26681" xr:uid="{D5EBF70E-F666-4559-9B49-0C2EB32F5E52}"/>
    <cellStyle name="Comma 6 5 3 2 3 2 3" xfId="23926" xr:uid="{8B64EFA1-BEC2-44BD-BE40-D4C3970BFB1C}"/>
    <cellStyle name="Comma 6 5 3 2 3 3" xfId="13154" xr:uid="{6BAD54EA-120C-4778-A9F0-7171FB86CB2F}"/>
    <cellStyle name="Comma 6 5 3 2 3 3 2" xfId="25305" xr:uid="{AA6E7F2F-5BA8-4841-AD30-F15051DB1A44}"/>
    <cellStyle name="Comma 6 5 3 2 3 4" xfId="22476" xr:uid="{75D8F3DB-54EF-496F-83DC-7518F65E35EA}"/>
    <cellStyle name="Comma 6 5 3 2 4" xfId="5434" xr:uid="{5E2E1327-2897-40E9-BDFD-916691345818}"/>
    <cellStyle name="Comma 6 5 3 2 4 2" xfId="10772" xr:uid="{B11C9C59-78E8-4CD6-A2BB-A19BE212FACB}"/>
    <cellStyle name="Comma 6 5 3 2 4 2 2" xfId="21085" xr:uid="{F933117D-DCBC-4450-94B7-7541D85EDA05}"/>
    <cellStyle name="Comma 6 5 3 2 4 2 2 2" xfId="27402" xr:uid="{A3E7A8CE-5024-4B93-B94E-2F923A021330}"/>
    <cellStyle name="Comma 6 5 3 2 4 2 3" xfId="24647" xr:uid="{76CD3402-4BC4-418F-9EC2-ABE131981AE0}"/>
    <cellStyle name="Comma 6 5 3 2 4 3" xfId="15932" xr:uid="{FD3DCA42-48F0-4AA6-9BCE-CCD80E36637A}"/>
    <cellStyle name="Comma 6 5 3 2 4 3 2" xfId="26026" xr:uid="{AC0E4A4D-4106-4C7F-BDA5-E12730974914}"/>
    <cellStyle name="Comma 6 5 3 2 4 4" xfId="23211" xr:uid="{53E41A4B-A71D-46FA-ADC9-08AFC6436FB2}"/>
    <cellStyle name="Comma 6 5 3 2 5" xfId="6364" xr:uid="{8A111D03-F886-407F-A0B4-DC92E1A53D3A}"/>
    <cellStyle name="Comma 6 5 3 2 5 2" xfId="16677" xr:uid="{8314BAC3-CAFA-48BF-B025-88ED029A532D}"/>
    <cellStyle name="Comma 6 5 3 2 5 2 2" xfId="26225" xr:uid="{1B34D11D-D528-4247-A4BA-11277F38DE93}"/>
    <cellStyle name="Comma 6 5 3 2 5 3" xfId="23470" xr:uid="{8F51EF6A-CE22-4B8E-B6C6-9ABCC09FAAD3}"/>
    <cellStyle name="Comma 6 5 3 2 6" xfId="11524" xr:uid="{D1513E07-86FA-40C5-BCC1-BC7661A0A221}"/>
    <cellStyle name="Comma 6 5 3 2 6 2" xfId="24849" xr:uid="{B3ACDC85-BB26-43BD-AF77-7573CFF9334B}"/>
    <cellStyle name="Comma 6 5 3 2 7" xfId="21876" xr:uid="{1DD781C6-D8BF-43C9-BB92-D27BB9920008}"/>
    <cellStyle name="Comma 6 5 3 3" xfId="1780" xr:uid="{84058423-8092-4872-ABFF-39FEBD133558}"/>
    <cellStyle name="Comma 6 5 3 3 2" xfId="3546" xr:uid="{23D4B283-0D82-417F-88C4-9805E9AD5BFF}"/>
    <cellStyle name="Comma 6 5 3 3 2 2" xfId="8899" xr:uid="{73C9A439-58B4-4623-82B0-3A735C984096}"/>
    <cellStyle name="Comma 6 5 3 3 2 2 2" xfId="19212" xr:uid="{33BB9257-D25E-438F-A2FE-47198FD7C958}"/>
    <cellStyle name="Comma 6 5 3 3 2 2 2 2" xfId="26919" xr:uid="{82C7FAE5-CC15-43A0-B6B4-D310FFD25FE5}"/>
    <cellStyle name="Comma 6 5 3 3 2 2 3" xfId="24164" xr:uid="{0F4CCE85-32B1-4D84-B0D8-91A4B02D5911}"/>
    <cellStyle name="Comma 6 5 3 3 2 3" xfId="14059" xr:uid="{4860C949-15A9-4CFF-9016-79B8AA5D8864}"/>
    <cellStyle name="Comma 6 5 3 3 2 3 2" xfId="25543" xr:uid="{50B63410-6160-45A9-BBDC-F618727D9CDF}"/>
    <cellStyle name="Comma 6 5 3 3 2 4" xfId="22721" xr:uid="{DD89EB29-0C66-426B-972F-2F916CDD1C39}"/>
    <cellStyle name="Comma 6 5 3 3 3" xfId="4531" xr:uid="{EFAD588F-77AE-4663-95BA-0EDE60053030}"/>
    <cellStyle name="Comma 6 5 3 3 3 2" xfId="9875" xr:uid="{EC12A6D5-B783-4817-86FE-FD60FD78E79D}"/>
    <cellStyle name="Comma 6 5 3 3 3 2 2" xfId="20188" xr:uid="{DAE5C9D4-F0CB-42F5-AA35-F90F0EF941B7}"/>
    <cellStyle name="Comma 6 5 3 3 3 2 2 2" xfId="27181" xr:uid="{1753CF78-6032-41B4-B858-7E9D7984D989}"/>
    <cellStyle name="Comma 6 5 3 3 3 2 3" xfId="24426" xr:uid="{F69F8F4E-2DE0-4F5D-81B5-F8F43A56353E}"/>
    <cellStyle name="Comma 6 5 3 3 3 3" xfId="15035" xr:uid="{C79D2C3F-4017-4F6D-B30E-94B228824484}"/>
    <cellStyle name="Comma 6 5 3 3 3 3 2" xfId="25805" xr:uid="{278B2E09-6645-4106-9D8A-11BB173BFE5E}"/>
    <cellStyle name="Comma 6 5 3 3 3 4" xfId="22988" xr:uid="{D92752BE-4136-483A-86B1-F587216E6C17}"/>
    <cellStyle name="Comma 6 5 3 3 4" xfId="7182" xr:uid="{0594F182-F44C-41DB-8E71-13E0F31CEC1B}"/>
    <cellStyle name="Comma 6 5 3 3 4 2" xfId="17495" xr:uid="{89E3EA7C-54BA-4754-A4EC-FFF7BF1A43FC}"/>
    <cellStyle name="Comma 6 5 3 3 4 2 2" xfId="26461" xr:uid="{3A393F54-FE0E-402E-B261-07B3BAE038FE}"/>
    <cellStyle name="Comma 6 5 3 3 4 3" xfId="23706" xr:uid="{54528102-3C88-4134-BA28-5E847036AE7B}"/>
    <cellStyle name="Comma 6 5 3 3 5" xfId="12342" xr:uid="{8D9CB4CD-6CEF-4198-88A6-A3E23D9AE123}"/>
    <cellStyle name="Comma 6 5 3 3 5 2" xfId="25085" xr:uid="{F483936A-B95F-4635-A922-0999529E16F2}"/>
    <cellStyle name="Comma 6 5 3 3 6" xfId="22255" xr:uid="{01CDDD64-B338-4CE8-94D8-544E1F208EF5}"/>
    <cellStyle name="Comma 6 5 3 4" xfId="2630" xr:uid="{908E9B7A-C7A8-44D4-B9E1-06406A2F8040}"/>
    <cellStyle name="Comma 6 5 3 4 2" xfId="7993" xr:uid="{561B6898-8DE9-416D-B5CD-274F937BA25B}"/>
    <cellStyle name="Comma 6 5 3 4 2 2" xfId="18306" xr:uid="{70359F46-626E-4A3C-9A51-738D57D00C3A}"/>
    <cellStyle name="Comma 6 5 3 4 2 2 2" xfId="26680" xr:uid="{CE2BBE21-6EA4-4586-BAEC-AC0D52FCC58D}"/>
    <cellStyle name="Comma 6 5 3 4 2 3" xfId="23925" xr:uid="{C6FBD47D-EFCF-476C-A79A-950BE4E96DC9}"/>
    <cellStyle name="Comma 6 5 3 4 3" xfId="13153" xr:uid="{AA586EFE-3EC4-4B42-9389-AA59D1AF626D}"/>
    <cellStyle name="Comma 6 5 3 4 3 2" xfId="25304" xr:uid="{0FB33A68-EE44-4DA8-893A-CC9DC404EC99}"/>
    <cellStyle name="Comma 6 5 3 4 4" xfId="22475" xr:uid="{F5B16BF5-C0AD-4A92-B879-82FC77594AF3}"/>
    <cellStyle name="Comma 6 5 3 5" xfId="5433" xr:uid="{CC358B8B-B0D6-4AE4-9BCA-D541BBD28D95}"/>
    <cellStyle name="Comma 6 5 3 5 2" xfId="10771" xr:uid="{D871BD54-4A83-4B61-ACA3-47EA182949F1}"/>
    <cellStyle name="Comma 6 5 3 5 2 2" xfId="21084" xr:uid="{0283A7EA-2529-4F4A-8492-B1660C872B8C}"/>
    <cellStyle name="Comma 6 5 3 5 2 2 2" xfId="27401" xr:uid="{CC1337A3-97AB-4464-97CF-ED113E974FBF}"/>
    <cellStyle name="Comma 6 5 3 5 2 3" xfId="24646" xr:uid="{80BA8EA4-79D4-4E28-90B5-B979BB77DD9F}"/>
    <cellStyle name="Comma 6 5 3 5 3" xfId="15931" xr:uid="{6B7218E3-CBB3-4CCB-9ADA-C4EB2E6A1FED}"/>
    <cellStyle name="Comma 6 5 3 5 3 2" xfId="26025" xr:uid="{D05DFCEB-D849-4D41-8596-D81AE1B9E8C2}"/>
    <cellStyle name="Comma 6 5 3 5 4" xfId="23210" xr:uid="{34436C51-C2C9-40FF-9E91-D438A6918086}"/>
    <cellStyle name="Comma 6 5 3 6" xfId="6363" xr:uid="{BCABA8A0-EAC8-49D5-BF88-D6E69A4DD84B}"/>
    <cellStyle name="Comma 6 5 3 6 2" xfId="16676" xr:uid="{58463F99-AB8C-4ED2-A712-7DDABA1CF8B8}"/>
    <cellStyle name="Comma 6 5 3 6 2 2" xfId="26224" xr:uid="{EF4E37E5-0A10-4E48-BF72-D46C4ADD157A}"/>
    <cellStyle name="Comma 6 5 3 6 3" xfId="23469" xr:uid="{A93BD250-8D64-48C3-B019-128CC4A14691}"/>
    <cellStyle name="Comma 6 5 3 7" xfId="11523" xr:uid="{3FDBA66E-5B28-47B5-898B-67284B86478A}"/>
    <cellStyle name="Comma 6 5 3 7 2" xfId="24848" xr:uid="{065F4CA0-4627-491A-9F2F-AEF4E6732509}"/>
    <cellStyle name="Comma 6 5 3 8" xfId="21875" xr:uid="{3D4C192C-3B3A-476E-94D1-3F36138467C6}"/>
    <cellStyle name="Comma 6 5 4" xfId="767" xr:uid="{E9A00087-401D-48AC-B5A1-94541EBE5C51}"/>
    <cellStyle name="Comma 6 5 4 2" xfId="1782" xr:uid="{C5974AC8-0E0F-44D1-A37C-33239F4AE454}"/>
    <cellStyle name="Comma 6 5 4 2 2" xfId="3548" xr:uid="{981EC63E-02C3-482B-B08D-9DFACAD3AC3C}"/>
    <cellStyle name="Comma 6 5 4 2 2 2" xfId="8901" xr:uid="{3698C3AB-5837-4C97-A6C7-A95A2401B115}"/>
    <cellStyle name="Comma 6 5 4 2 2 2 2" xfId="19214" xr:uid="{DEB13DF0-3C9D-4E7E-9DFC-2AC887320C60}"/>
    <cellStyle name="Comma 6 5 4 2 2 2 2 2" xfId="26921" xr:uid="{893058C6-B5CF-4858-9A67-0B2A7FDD4DE4}"/>
    <cellStyle name="Comma 6 5 4 2 2 2 3" xfId="24166" xr:uid="{5E97B0CB-18CE-4088-8EAA-9C5267B4DDED}"/>
    <cellStyle name="Comma 6 5 4 2 2 3" xfId="14061" xr:uid="{51FAB59C-C0A6-4EB0-866D-FDF4775BCF0F}"/>
    <cellStyle name="Comma 6 5 4 2 2 3 2" xfId="25545" xr:uid="{7C561FDB-F1A6-4281-9B04-C100C2568AD2}"/>
    <cellStyle name="Comma 6 5 4 2 2 4" xfId="22723" xr:uid="{F8512DB1-4D45-4FF1-B4A2-AEA662284110}"/>
    <cellStyle name="Comma 6 5 4 2 3" xfId="4533" xr:uid="{6D178C0E-C7A8-4879-A52F-0A902FD37477}"/>
    <cellStyle name="Comma 6 5 4 2 3 2" xfId="9877" xr:uid="{6D214D8D-C38F-467E-BF9E-A042991C6634}"/>
    <cellStyle name="Comma 6 5 4 2 3 2 2" xfId="20190" xr:uid="{562C9140-B527-416B-A23A-C8069FA82DEF}"/>
    <cellStyle name="Comma 6 5 4 2 3 2 2 2" xfId="27183" xr:uid="{F9B87C32-ADD1-43E8-B36A-D9C8F40B8CF4}"/>
    <cellStyle name="Comma 6 5 4 2 3 2 3" xfId="24428" xr:uid="{901ED36D-02F4-47CE-B294-5B512702BE48}"/>
    <cellStyle name="Comma 6 5 4 2 3 3" xfId="15037" xr:uid="{FE72C3E6-F3E9-4F8D-9A64-75131C759E29}"/>
    <cellStyle name="Comma 6 5 4 2 3 3 2" xfId="25807" xr:uid="{421CC77D-8E6D-4200-A766-2E26F138F1A3}"/>
    <cellStyle name="Comma 6 5 4 2 3 4" xfId="22990" xr:uid="{6E4EF876-9785-4D86-B2A8-4433BD146574}"/>
    <cellStyle name="Comma 6 5 4 2 4" xfId="7184" xr:uid="{FC26692A-F608-496F-974F-8144A1375F7F}"/>
    <cellStyle name="Comma 6 5 4 2 4 2" xfId="17497" xr:uid="{39E952A7-8A2D-482F-A763-A93202C2DEA0}"/>
    <cellStyle name="Comma 6 5 4 2 4 2 2" xfId="26463" xr:uid="{458EC3C8-655E-4B9C-BE9A-B1003938F941}"/>
    <cellStyle name="Comma 6 5 4 2 4 3" xfId="23708" xr:uid="{C9A978E3-8B58-4014-8186-4D3D0A45CE7C}"/>
    <cellStyle name="Comma 6 5 4 2 5" xfId="12344" xr:uid="{7605D2A4-74F4-4E3F-9D67-F3AD39278C8C}"/>
    <cellStyle name="Comma 6 5 4 2 5 2" xfId="25087" xr:uid="{A905E2B0-75DE-4973-8A09-D47A4C402CCC}"/>
    <cellStyle name="Comma 6 5 4 2 6" xfId="22257" xr:uid="{5B5A91CC-6067-43E9-8FFA-D7F8C8F0091D}"/>
    <cellStyle name="Comma 6 5 4 3" xfId="2632" xr:uid="{8CB08595-4EE4-4B63-A092-8757CB814EB1}"/>
    <cellStyle name="Comma 6 5 4 3 2" xfId="7995" xr:uid="{EAC707B2-E805-4B84-B7BE-BD1FB642E2AD}"/>
    <cellStyle name="Comma 6 5 4 3 2 2" xfId="18308" xr:uid="{9D8C5224-63EE-41BE-B26B-AAC70636161A}"/>
    <cellStyle name="Comma 6 5 4 3 2 2 2" xfId="26682" xr:uid="{70A7D49B-4856-4D6C-BEB8-0610BE18A31F}"/>
    <cellStyle name="Comma 6 5 4 3 2 3" xfId="23927" xr:uid="{C25AE5B3-10F0-48C2-AEDA-79268E46FE3E}"/>
    <cellStyle name="Comma 6 5 4 3 3" xfId="13155" xr:uid="{5AAF0492-243C-4DD5-BB6B-4D4A53991184}"/>
    <cellStyle name="Comma 6 5 4 3 3 2" xfId="25306" xr:uid="{8BB944EB-DF46-4D8E-89A7-2D3F59B0301E}"/>
    <cellStyle name="Comma 6 5 4 3 4" xfId="22477" xr:uid="{FDAB7C21-08D9-4332-A0B3-5B9F2F1F8817}"/>
    <cellStyle name="Comma 6 5 4 4" xfId="5435" xr:uid="{574ABFE4-8119-4F0F-9049-55FC810000A1}"/>
    <cellStyle name="Comma 6 5 4 4 2" xfId="10773" xr:uid="{EB599146-B86A-4033-84D1-47D24A18D751}"/>
    <cellStyle name="Comma 6 5 4 4 2 2" xfId="21086" xr:uid="{57ADF911-6C90-4461-BAAD-140E16A259E9}"/>
    <cellStyle name="Comma 6 5 4 4 2 2 2" xfId="27403" xr:uid="{8CD2BF5F-5615-4E9D-B245-D8F8FEFD2427}"/>
    <cellStyle name="Comma 6 5 4 4 2 3" xfId="24648" xr:uid="{FDEFC398-8964-4B89-8BAA-E84041779538}"/>
    <cellStyle name="Comma 6 5 4 4 3" xfId="15933" xr:uid="{2049DFBC-548A-4788-AF36-09BC3ABEF303}"/>
    <cellStyle name="Comma 6 5 4 4 3 2" xfId="26027" xr:uid="{F87A764B-5883-4CF5-8DA6-70C894D2960C}"/>
    <cellStyle name="Comma 6 5 4 4 4" xfId="23212" xr:uid="{89CFBA87-F973-417A-BC21-52C62C5146FD}"/>
    <cellStyle name="Comma 6 5 4 5" xfId="6365" xr:uid="{AB4CE435-8D54-4104-B177-52CCA85D3670}"/>
    <cellStyle name="Comma 6 5 4 5 2" xfId="16678" xr:uid="{29F47CB9-CD90-42E7-A66E-9406378AC5C9}"/>
    <cellStyle name="Comma 6 5 4 5 2 2" xfId="26226" xr:uid="{119F5C42-9E61-4DA2-954A-3C6DB8127A6C}"/>
    <cellStyle name="Comma 6 5 4 5 3" xfId="23471" xr:uid="{3582038B-F432-4AC9-966C-7B28A547CF6B}"/>
    <cellStyle name="Comma 6 5 4 6" xfId="11525" xr:uid="{698617A4-36A3-4BE1-B761-C4CB9BD4C91D}"/>
    <cellStyle name="Comma 6 5 4 6 2" xfId="24850" xr:uid="{EB6647FC-FEA8-4578-952E-EBD132B555A7}"/>
    <cellStyle name="Comma 6 5 4 7" xfId="21877" xr:uid="{747D1134-B7E4-41A6-A12D-154EA7BAB641}"/>
    <cellStyle name="Comma 6 5 5" xfId="768" xr:uid="{414250B2-F684-4E52-9EEF-9575BE44111E}"/>
    <cellStyle name="Comma 6 5 5 2" xfId="21878" xr:uid="{A9610E25-B615-45FC-AE8A-5A6FAAC48CBD}"/>
    <cellStyle name="Comma 6 5 6" xfId="1416" xr:uid="{4186168C-45E4-492B-A2CF-8013AE50D8C0}"/>
    <cellStyle name="Comma 6 5 6 2" xfId="2269" xr:uid="{C61F0A54-6307-40A2-AFA3-85073E8673AA}"/>
    <cellStyle name="Comma 6 5 6 2 2" xfId="4030" xr:uid="{73671727-BAB3-442A-BC67-B34D657AA5DE}"/>
    <cellStyle name="Comma 6 5 6 2 2 2" xfId="9383" xr:uid="{8B2519C5-D865-488E-B9A7-7237A4750DF0}"/>
    <cellStyle name="Comma 6 5 6 2 2 2 2" xfId="19696" xr:uid="{05598075-0569-47E7-97D4-B227EF403E6D}"/>
    <cellStyle name="Comma 6 5 6 2 2 2 2 2" xfId="26932" xr:uid="{52D4D03B-758A-4DBE-8325-717A5ACE7A08}"/>
    <cellStyle name="Comma 6 5 6 2 2 2 3" xfId="24177" xr:uid="{C01C8BAB-E03D-4A61-94C0-D88C4884A3EB}"/>
    <cellStyle name="Comma 6 5 6 2 2 3" xfId="14543" xr:uid="{45D76A97-2668-458C-B96E-12E272662350}"/>
    <cellStyle name="Comma 6 5 6 2 2 3 2" xfId="25556" xr:uid="{777A37F6-D143-4208-B839-B4779AF6870F}"/>
    <cellStyle name="Comma 6 5 6 2 2 4" xfId="22734" xr:uid="{78579D62-1848-4EBA-86C8-42202D20EC60}"/>
    <cellStyle name="Comma 6 5 6 2 3" xfId="5015" xr:uid="{924A5EA9-9FE9-40F2-B0B8-C725877D612F}"/>
    <cellStyle name="Comma 6 5 6 2 3 2" xfId="10359" xr:uid="{41F6E3FE-EEA4-4780-BD9B-C98B76DC3F01}"/>
    <cellStyle name="Comma 6 5 6 2 3 2 2" xfId="20672" xr:uid="{6530D498-7708-4CA8-A7F6-BF49444E3F1E}"/>
    <cellStyle name="Comma 6 5 6 2 3 2 2 2" xfId="27194" xr:uid="{DEFA78B0-9549-45BD-BC1F-847464316770}"/>
    <cellStyle name="Comma 6 5 6 2 3 2 3" xfId="24439" xr:uid="{340DDD45-076F-40F2-8133-B4B96BB2942F}"/>
    <cellStyle name="Comma 6 5 6 2 3 3" xfId="15519" xr:uid="{89AEB8C0-86B7-4CD8-AB83-EC66364187A8}"/>
    <cellStyle name="Comma 6 5 6 2 3 3 2" xfId="25818" xr:uid="{A91A8221-4C0C-4100-A38C-B0E4539443F5}"/>
    <cellStyle name="Comma 6 5 6 2 3 4" xfId="23001" xr:uid="{2331AD51-E09B-4C60-A5F1-0ADB38C89272}"/>
    <cellStyle name="Comma 6 5 6 2 4" xfId="7666" xr:uid="{CFF576C2-856F-4D4B-9BB1-F1DF0EF9A0D5}"/>
    <cellStyle name="Comma 6 5 6 2 4 2" xfId="17979" xr:uid="{F607AA05-C27C-49AB-87BD-0B197E2FF643}"/>
    <cellStyle name="Comma 6 5 6 2 4 2 2" xfId="26474" xr:uid="{4B32A86C-9D0C-4E0D-A46B-09167E3068D3}"/>
    <cellStyle name="Comma 6 5 6 2 4 3" xfId="23719" xr:uid="{D4D3FF4D-B9D3-4B46-98D4-C4CC9A36C330}"/>
    <cellStyle name="Comma 6 5 6 2 5" xfId="12826" xr:uid="{088F1C60-593A-4943-88A7-8FFACD374A38}"/>
    <cellStyle name="Comma 6 5 6 2 5 2" xfId="25098" xr:uid="{3B2F1672-EC08-427F-B422-001CF7FE886A}"/>
    <cellStyle name="Comma 6 5 6 2 6" xfId="22268" xr:uid="{675690FF-0C3D-41C3-A29D-902A5C1B83ED}"/>
    <cellStyle name="Comma 6 5 6 3" xfId="3207" xr:uid="{72E131EF-05D2-4DF1-ABC8-A5F17577D2CC}"/>
    <cellStyle name="Comma 6 5 6 3 2" xfId="8560" xr:uid="{876B46FA-BC2C-4890-8F0E-A8BBA8B4A89D}"/>
    <cellStyle name="Comma 6 5 6 3 2 2" xfId="18873" xr:uid="{CE36B557-7F3B-472C-9B9F-F551508735A9}"/>
    <cellStyle name="Comma 6 5 6 3 2 2 2" xfId="26716" xr:uid="{AE74E0B9-0136-4391-B843-66D6F8250BCD}"/>
    <cellStyle name="Comma 6 5 6 3 2 3" xfId="23961" xr:uid="{E2459708-DB2C-45F6-9D2D-CFEFCEC55B13}"/>
    <cellStyle name="Comma 6 5 6 3 3" xfId="13720" xr:uid="{650486CF-6AB9-4EA2-B854-933C580B5ADC}"/>
    <cellStyle name="Comma 6 5 6 3 3 2" xfId="25340" xr:uid="{A145F1DB-5214-498D-98AB-3906E4B4F900}"/>
    <cellStyle name="Comma 6 5 6 3 4" xfId="22518" xr:uid="{66FB1175-FA49-4AAA-9AE5-05631988D6A6}"/>
    <cellStyle name="Comma 6 5 6 4" xfId="4192" xr:uid="{DAB2EA73-A962-4450-8E5C-E5CFC6B22D4D}"/>
    <cellStyle name="Comma 6 5 6 4 2" xfId="9536" xr:uid="{85549F2C-0368-4588-92BD-AB3B38482CEA}"/>
    <cellStyle name="Comma 6 5 6 4 2 2" xfId="19849" xr:uid="{4F8B2270-3101-47BC-85AB-33019215DE78}"/>
    <cellStyle name="Comma 6 5 6 4 2 2 2" xfId="26978" xr:uid="{4E92D1A7-9746-4F00-88F1-96DFC90DA02A}"/>
    <cellStyle name="Comma 6 5 6 4 2 3" xfId="24223" xr:uid="{B18D61EE-B7C4-4322-AB25-7627E8E8C15B}"/>
    <cellStyle name="Comma 6 5 6 4 3" xfId="14696" xr:uid="{EF8AD145-0F4F-4AA6-B767-FE51A010BDF9}"/>
    <cellStyle name="Comma 6 5 6 4 3 2" xfId="25602" xr:uid="{2C8407A8-3173-4482-B45D-6783B370F04E}"/>
    <cellStyle name="Comma 6 5 6 4 4" xfId="22785" xr:uid="{B85463E2-057F-4E64-AFF2-63BEF35A3E14}"/>
    <cellStyle name="Comma 6 5 6 5" xfId="6843" xr:uid="{379992BF-5DDC-4EBA-A528-2E324264B838}"/>
    <cellStyle name="Comma 6 5 6 5 2" xfId="17156" xr:uid="{CD00142E-4F12-4E0B-B67F-4893190BECAB}"/>
    <cellStyle name="Comma 6 5 6 5 2 2" xfId="26258" xr:uid="{E5F688ED-A311-49A8-8E5E-FA45CB57DAEB}"/>
    <cellStyle name="Comma 6 5 6 5 3" xfId="23503" xr:uid="{8B406523-45EE-428A-AE57-473023BE4512}"/>
    <cellStyle name="Comma 6 5 6 6" xfId="12003" xr:uid="{A19E11AE-AD12-4B79-829B-393A9930F1B4}"/>
    <cellStyle name="Comma 6 5 6 6 2" xfId="24882" xr:uid="{7A201994-0076-45D1-92BA-21F96B42A935}"/>
    <cellStyle name="Comma 6 5 6 7" xfId="22032" xr:uid="{804633BD-236D-4EE1-83ED-C4EF4E7F657B}"/>
    <cellStyle name="Comma 6 5 7" xfId="1603" xr:uid="{DC0B374A-48C4-49C7-9F6B-F253E6FE1D50}"/>
    <cellStyle name="Comma 6 5 7 2" xfId="3369" xr:uid="{4BEC9BA1-ADB7-4B6E-8222-88A693E5505A}"/>
    <cellStyle name="Comma 6 5 7 2 2" xfId="8722" xr:uid="{EBDA810A-13FC-4E5E-9D4C-37D78ABCFCE4}"/>
    <cellStyle name="Comma 6 5 7 2 2 2" xfId="19035" xr:uid="{CBE2AFA1-76B7-48C1-AD56-C19C40A3BC29}"/>
    <cellStyle name="Comma 6 5 7 2 2 2 2" xfId="26758" xr:uid="{EBEB4388-2523-4F5A-AECA-8AD1A1875026}"/>
    <cellStyle name="Comma 6 5 7 2 2 3" xfId="24003" xr:uid="{DF6FC792-18C9-4374-826A-61288B40EAEC}"/>
    <cellStyle name="Comma 6 5 7 2 3" xfId="13882" xr:uid="{8055601C-754B-40C9-9B3D-9ECA6B7A4EDC}"/>
    <cellStyle name="Comma 6 5 7 2 3 2" xfId="25382" xr:uid="{C70B03A6-7B7F-479C-AF0F-5252726C251D}"/>
    <cellStyle name="Comma 6 5 7 2 4" xfId="22560" xr:uid="{99BDE0EE-DC9D-4498-BFFF-6FABF48B1C53}"/>
    <cellStyle name="Comma 6 5 7 3" xfId="4354" xr:uid="{68763DAE-7A1B-46B8-813A-A7B2507C8173}"/>
    <cellStyle name="Comma 6 5 7 3 2" xfId="9698" xr:uid="{01E6F9B5-6BDD-4202-A6FD-BE31823C3637}"/>
    <cellStyle name="Comma 6 5 7 3 2 2" xfId="20011" xr:uid="{431F1739-621E-475C-AB22-4D025032953C}"/>
    <cellStyle name="Comma 6 5 7 3 2 2 2" xfId="27020" xr:uid="{3914FC24-A8F4-4E12-83AC-67CE6BA77928}"/>
    <cellStyle name="Comma 6 5 7 3 2 3" xfId="24265" xr:uid="{CBC73F9B-DA0B-4E8B-B911-E7C70D309CFC}"/>
    <cellStyle name="Comma 6 5 7 3 3" xfId="14858" xr:uid="{572C9C95-BE23-474F-A513-A648CB44AB38}"/>
    <cellStyle name="Comma 6 5 7 3 3 2" xfId="25644" xr:uid="{FDF1AE05-61A1-49B9-901D-D4CD0B40AFCB}"/>
    <cellStyle name="Comma 6 5 7 3 4" xfId="22827" xr:uid="{1814C444-EE18-4BC2-970E-3A2C1B9C2BCB}"/>
    <cellStyle name="Comma 6 5 7 4" xfId="7005" xr:uid="{B2E610D0-B885-47E3-9B04-F088F4C16506}"/>
    <cellStyle name="Comma 6 5 7 4 2" xfId="17318" xr:uid="{E8A1838D-4BD1-4162-847A-A73714779AE4}"/>
    <cellStyle name="Comma 6 5 7 4 2 2" xfId="26300" xr:uid="{D6393FD3-641C-4AF7-8158-D7CBA9C3EE9F}"/>
    <cellStyle name="Comma 6 5 7 4 3" xfId="23545" xr:uid="{BC5301BE-7607-432A-8AA5-7641E46D38BD}"/>
    <cellStyle name="Comma 6 5 7 5" xfId="12165" xr:uid="{A2279F2C-D90C-4B32-BFC7-DB64C184A98F}"/>
    <cellStyle name="Comma 6 5 7 5 2" xfId="24924" xr:uid="{EF87AD2C-98E8-4BE1-965E-C18ABD6F4F8C}"/>
    <cellStyle name="Comma 6 5 7 6" xfId="22094" xr:uid="{2CC00D78-AB3E-4302-A240-A95205A311B4}"/>
    <cellStyle name="Comma 6 5 8" xfId="2541" xr:uid="{230C8AAE-3756-44CE-9524-71FB9F690558}"/>
    <cellStyle name="Comma 6 5 8 2" xfId="7904" xr:uid="{E6307099-FA53-4301-A732-4DFC9E7F79DD}"/>
    <cellStyle name="Comma 6 5 8 2 2" xfId="18217" xr:uid="{5180155B-A78F-4186-8E24-0AC0EDDAA168}"/>
    <cellStyle name="Comma 6 5 8 2 2 2" xfId="26604" xr:uid="{8663215F-67BB-45F4-984A-3B95A9CB4995}"/>
    <cellStyle name="Comma 6 5 8 2 3" xfId="23849" xr:uid="{A16C77E7-AA91-4130-9EC9-B18C33D4AC11}"/>
    <cellStyle name="Comma 6 5 8 3" xfId="13064" xr:uid="{CB794929-959A-4F43-AEF1-F3B1482086F8}"/>
    <cellStyle name="Comma 6 5 8 3 2" xfId="25228" xr:uid="{C7836893-6714-4D7A-9220-83E04E87B5D7}"/>
    <cellStyle name="Comma 6 5 8 4" xfId="22399" xr:uid="{4627C3F4-D4EA-4CBE-8F84-50C57E55B559}"/>
    <cellStyle name="Comma 6 5 9" xfId="5172" xr:uid="{164E4711-D7FE-45FA-ADC0-1EA50BD80E27}"/>
    <cellStyle name="Comma 6 5 9 2" xfId="10510" xr:uid="{8F24733A-26D0-408F-BAFF-3D501A10C7D9}"/>
    <cellStyle name="Comma 6 5 9 2 2" xfId="20823" xr:uid="{C6E2F666-FCBA-4AD6-8521-71E0BCAC97F2}"/>
    <cellStyle name="Comma 6 5 9 2 2 2" xfId="27238" xr:uid="{73751A33-C1A4-409D-8DDB-F5D5B11E508D}"/>
    <cellStyle name="Comma 6 5 9 2 3" xfId="24483" xr:uid="{6F925482-025C-4537-BAB6-1FE4F5269579}"/>
    <cellStyle name="Comma 6 5 9 3" xfId="15670" xr:uid="{F2AD4439-DAC7-4442-98A5-029A208C20D1}"/>
    <cellStyle name="Comma 6 5 9 3 2" xfId="25862" xr:uid="{8A95524C-9127-4541-9094-92740A872B4C}"/>
    <cellStyle name="Comma 6 5 9 4" xfId="23047" xr:uid="{48536985-ED8C-4355-B5D1-BF600BEB639C}"/>
    <cellStyle name="Comma 6 6" xfId="461" xr:uid="{DD6F0537-3634-428D-A45E-2F8A31F00A9E}"/>
    <cellStyle name="Comma 6 6 2" xfId="769" xr:uid="{FB0F36AF-121D-4971-A453-DDBA5FC9F92A}"/>
    <cellStyle name="Comma 6 6 2 2" xfId="1783" xr:uid="{6DCEDE4C-B02B-49B5-A267-21599B7F6AA2}"/>
    <cellStyle name="Comma 6 6 2 2 2" xfId="3549" xr:uid="{9B4E71C0-B5D3-4FEA-AAA1-90EE3CB5F256}"/>
    <cellStyle name="Comma 6 6 2 2 2 2" xfId="8902" xr:uid="{05F9EDC9-A13C-463B-BFEB-FD2B869EC528}"/>
    <cellStyle name="Comma 6 6 2 2 2 2 2" xfId="19215" xr:uid="{DFB67EEB-2D31-41DA-8FB8-35884438390F}"/>
    <cellStyle name="Comma 6 6 2 2 2 2 2 2" xfId="26922" xr:uid="{AD088C69-F9EE-4E0C-BA68-53EBACE2DD9E}"/>
    <cellStyle name="Comma 6 6 2 2 2 2 3" xfId="24167" xr:uid="{76BE30A0-5B98-4BC9-BA53-77C21EBD743D}"/>
    <cellStyle name="Comma 6 6 2 2 2 3" xfId="14062" xr:uid="{1EEF7813-8E59-435D-AFD1-D4524669EC55}"/>
    <cellStyle name="Comma 6 6 2 2 2 3 2" xfId="25546" xr:uid="{74F88B03-BD46-4AB0-AFCB-BF1BD5301704}"/>
    <cellStyle name="Comma 6 6 2 2 2 4" xfId="22724" xr:uid="{BF62DB12-4332-4034-8B65-3365BC8A5D39}"/>
    <cellStyle name="Comma 6 6 2 2 3" xfId="4534" xr:uid="{4A4F63B3-EF02-456D-8540-26986D9DD72A}"/>
    <cellStyle name="Comma 6 6 2 2 3 2" xfId="9878" xr:uid="{BE332BB0-50C2-476D-A6C0-DBFD0E778F83}"/>
    <cellStyle name="Comma 6 6 2 2 3 2 2" xfId="20191" xr:uid="{99A4F7DF-1884-41EE-B1F1-8BF83096F3C6}"/>
    <cellStyle name="Comma 6 6 2 2 3 2 2 2" xfId="27184" xr:uid="{1FC85781-EAEB-4761-9476-8598C6FF6BCD}"/>
    <cellStyle name="Comma 6 6 2 2 3 2 3" xfId="24429" xr:uid="{0B6FA440-4761-46AD-AD68-435B1FA6143B}"/>
    <cellStyle name="Comma 6 6 2 2 3 3" xfId="15038" xr:uid="{3C87BF62-79B1-4565-B8D5-6B29E8E1E5E6}"/>
    <cellStyle name="Comma 6 6 2 2 3 3 2" xfId="25808" xr:uid="{9AF72512-DC93-42FF-A41B-E6487428D1CD}"/>
    <cellStyle name="Comma 6 6 2 2 3 4" xfId="22991" xr:uid="{AC0066F9-F1B3-4B3C-A9FE-4D7F9B5F4004}"/>
    <cellStyle name="Comma 6 6 2 2 4" xfId="7185" xr:uid="{64D53940-BDD3-41D0-8816-D1857337F509}"/>
    <cellStyle name="Comma 6 6 2 2 4 2" xfId="17498" xr:uid="{932B4980-4393-47BA-A53D-2555563B87E9}"/>
    <cellStyle name="Comma 6 6 2 2 4 2 2" xfId="26464" xr:uid="{71888B9F-F59E-4F99-8EA6-B42DA82FA83B}"/>
    <cellStyle name="Comma 6 6 2 2 4 3" xfId="23709" xr:uid="{138F1EB6-F5A7-4068-BD66-B46C2BDBC623}"/>
    <cellStyle name="Comma 6 6 2 2 5" xfId="12345" xr:uid="{2015F9A2-452B-44ED-8110-285576FECF5F}"/>
    <cellStyle name="Comma 6 6 2 2 5 2" xfId="25088" xr:uid="{60B90280-164C-4DF4-AF51-B10C46F3D839}"/>
    <cellStyle name="Comma 6 6 2 2 6" xfId="22258" xr:uid="{6BE956CB-3E9D-43C2-A61C-94A500894B8F}"/>
    <cellStyle name="Comma 6 6 2 3" xfId="2634" xr:uid="{D8C934BA-2B87-434F-B1D7-32ED8DE3207F}"/>
    <cellStyle name="Comma 6 6 2 3 2" xfId="7997" xr:uid="{8B63F691-2D32-4864-A9B4-6E256FE4239C}"/>
    <cellStyle name="Comma 6 6 2 3 2 2" xfId="18310" xr:uid="{D9C733FC-5AC6-45E9-85AC-F36BF66F6D1E}"/>
    <cellStyle name="Comma 6 6 2 3 2 2 2" xfId="26684" xr:uid="{121BC623-D79B-4A04-AFE0-626D5688E927}"/>
    <cellStyle name="Comma 6 6 2 3 2 3" xfId="23929" xr:uid="{9B864AE4-4B1F-43DC-A59C-B81171A49279}"/>
    <cellStyle name="Comma 6 6 2 3 3" xfId="13157" xr:uid="{860AB7F3-4604-4EE7-A6EA-844255FDAAB9}"/>
    <cellStyle name="Comma 6 6 2 3 3 2" xfId="25308" xr:uid="{6404FA84-7A8D-4A75-B38D-91305CDF9041}"/>
    <cellStyle name="Comma 6 6 2 3 4" xfId="22479" xr:uid="{6A184507-8FD7-4452-A38E-D56985F42229}"/>
    <cellStyle name="Comma 6 6 2 4" xfId="5436" xr:uid="{82D3FD77-AEA4-40C8-AE63-65433EAFC26E}"/>
    <cellStyle name="Comma 6 6 2 4 2" xfId="10774" xr:uid="{97D279E3-D23C-4A1D-8001-5647CF074531}"/>
    <cellStyle name="Comma 6 6 2 4 2 2" xfId="21087" xr:uid="{86926F87-B3D6-40C5-8CB0-0DB089295596}"/>
    <cellStyle name="Comma 6 6 2 4 2 2 2" xfId="27404" xr:uid="{6E50AA77-CD4C-4D70-AAB8-1F6E1878A2C5}"/>
    <cellStyle name="Comma 6 6 2 4 2 3" xfId="24649" xr:uid="{9455E238-D5B4-4720-A066-77F76843D43C}"/>
    <cellStyle name="Comma 6 6 2 4 3" xfId="15934" xr:uid="{9C320513-1A74-4CBC-ACCE-CA1D6F90C200}"/>
    <cellStyle name="Comma 6 6 2 4 3 2" xfId="26028" xr:uid="{713F31A8-C88E-40D2-8F09-A22E2D94E6E5}"/>
    <cellStyle name="Comma 6 6 2 4 4" xfId="23213" xr:uid="{99513B64-DF4D-49DE-B2F3-8182FB860A7D}"/>
    <cellStyle name="Comma 6 6 2 5" xfId="6366" xr:uid="{8D2A1305-364C-41D0-A69B-8E3C22FC58E9}"/>
    <cellStyle name="Comma 6 6 2 5 2" xfId="16679" xr:uid="{741F2A81-F10D-4086-82C9-296EE9B54916}"/>
    <cellStyle name="Comma 6 6 2 5 2 2" xfId="26227" xr:uid="{3FE00C84-E6BC-4772-AC23-C513703C010A}"/>
    <cellStyle name="Comma 6 6 2 5 3" xfId="23472" xr:uid="{373EB232-4D01-48CC-A81C-AF3578ADC6A9}"/>
    <cellStyle name="Comma 6 6 2 6" xfId="11526" xr:uid="{C518D36E-F4B7-4E28-96C4-F97D81EB3836}"/>
    <cellStyle name="Comma 6 6 2 6 2" xfId="24851" xr:uid="{D85CD870-D01B-4C5F-8BA2-F5B858890598}"/>
    <cellStyle name="Comma 6 6 2 7" xfId="21879" xr:uid="{8B7EB226-D16F-4FD3-BA52-47D0569A2B04}"/>
    <cellStyle name="Comma 6 6 3" xfId="1492" xr:uid="{C74BB9B6-B791-4C08-A3A8-25D12BBF1981}"/>
    <cellStyle name="Comma 6 6 3 2" xfId="3260" xr:uid="{A7A892A9-64A6-4BE9-BB4F-A7A0B0E733D4}"/>
    <cellStyle name="Comma 6 6 3 2 2" xfId="8613" xr:uid="{5D173071-22DD-4E95-A1E5-2A932ACD6DC3}"/>
    <cellStyle name="Comma 6 6 3 2 2 2" xfId="18926" xr:uid="{1CC7EF68-2278-465C-B93E-05CBA09EC837}"/>
    <cellStyle name="Comma 6 6 3 2 2 2 2" xfId="26732" xr:uid="{A041C5DE-19EE-4E1E-9C78-59C383D4305E}"/>
    <cellStyle name="Comma 6 6 3 2 2 3" xfId="23977" xr:uid="{63CF178A-6ADE-45D8-BF28-6137A02C0832}"/>
    <cellStyle name="Comma 6 6 3 2 3" xfId="13773" xr:uid="{91C5CB13-3C0A-4AE4-ACB3-13C16E32AE9F}"/>
    <cellStyle name="Comma 6 6 3 2 3 2" xfId="25356" xr:uid="{4E95B304-C1A4-4162-81D2-FE25964CDE34}"/>
    <cellStyle name="Comma 6 6 3 2 4" xfId="22534" xr:uid="{20D65EBA-6203-4AF3-854A-95CC1794BB15}"/>
    <cellStyle name="Comma 6 6 3 3" xfId="4245" xr:uid="{BD0A41FC-B960-4D7B-A975-10A54D2E0360}"/>
    <cellStyle name="Comma 6 6 3 3 2" xfId="9589" xr:uid="{306466A2-BF0C-4929-9095-0F55C9592899}"/>
    <cellStyle name="Comma 6 6 3 3 2 2" xfId="19902" xr:uid="{55E883F1-F31B-4853-8BFA-6DAC89397AA7}"/>
    <cellStyle name="Comma 6 6 3 3 2 2 2" xfId="26994" xr:uid="{7F404F4B-A287-4E41-BA11-C6580EBB65AF}"/>
    <cellStyle name="Comma 6 6 3 3 2 3" xfId="24239" xr:uid="{DE922D73-3FEE-4A53-B912-EBCF2EED2ECF}"/>
    <cellStyle name="Comma 6 6 3 3 3" xfId="14749" xr:uid="{456B87FF-2566-4EF8-8C86-A03458C58B3F}"/>
    <cellStyle name="Comma 6 6 3 3 3 2" xfId="25618" xr:uid="{9A94C1B4-5D1C-4095-99A6-050B9D22E91C}"/>
    <cellStyle name="Comma 6 6 3 3 4" xfId="22801" xr:uid="{247E30DF-DBAA-493C-9131-4EB8D0D7C010}"/>
    <cellStyle name="Comma 6 6 3 4" xfId="6896" xr:uid="{618AD561-06F9-44E1-ABAC-DFC964D51772}"/>
    <cellStyle name="Comma 6 6 3 4 2" xfId="17209" xr:uid="{4149D8AE-A4EA-4697-82A6-BD31CF01BCAE}"/>
    <cellStyle name="Comma 6 6 3 4 2 2" xfId="26274" xr:uid="{8416BCD6-E515-4784-8D9E-0B9D5E2F6616}"/>
    <cellStyle name="Comma 6 6 3 4 3" xfId="23519" xr:uid="{95F0756D-F75C-4A6F-AAE6-A174208C05D8}"/>
    <cellStyle name="Comma 6 6 3 5" xfId="12056" xr:uid="{45F76E2B-FC16-4E11-95ED-F0F59CAAA133}"/>
    <cellStyle name="Comma 6 6 3 5 2" xfId="24898" xr:uid="{2214A1E4-37A5-4FDE-9A01-24DAB759A4A5}"/>
    <cellStyle name="Comma 6 6 3 6" xfId="22068" xr:uid="{17B9AB56-B1F9-4B78-9EBB-64A05B36069F}"/>
    <cellStyle name="Comma 6 6 4" xfId="2633" xr:uid="{9F545DE2-003C-4999-8CB2-4B028F6527AA}"/>
    <cellStyle name="Comma 6 6 4 2" xfId="7996" xr:uid="{15369292-9612-4E7C-AB9A-F59A1B6E4EB4}"/>
    <cellStyle name="Comma 6 6 4 2 2" xfId="18309" xr:uid="{18781E5A-E1B6-46E2-87BA-FD870FD9E409}"/>
    <cellStyle name="Comma 6 6 4 2 2 2" xfId="26683" xr:uid="{F428C153-1247-4D77-9F2B-385C2FED0570}"/>
    <cellStyle name="Comma 6 6 4 2 3" xfId="23928" xr:uid="{1E4C8867-C26B-4C90-83F5-0830C32F7277}"/>
    <cellStyle name="Comma 6 6 4 3" xfId="13156" xr:uid="{24FCFDE5-946D-40F0-9CE4-ECB0D7DF2318}"/>
    <cellStyle name="Comma 6 6 4 3 2" xfId="25307" xr:uid="{B859B29F-A028-4E56-8EB5-F144AD25E4C4}"/>
    <cellStyle name="Comma 6 6 4 4" xfId="22478" xr:uid="{83DDE9AD-671F-4F8B-A177-A9F53E3E7AB8}"/>
    <cellStyle name="Comma 6 6 5" xfId="5195" xr:uid="{E1AC8E4C-9DB6-429F-A448-4C6974CF2363}"/>
    <cellStyle name="Comma 6 6 5 2" xfId="10533" xr:uid="{FE6D7CC8-1884-4975-99D1-A689AB18AF21}"/>
    <cellStyle name="Comma 6 6 5 2 2" xfId="20846" xr:uid="{028E5332-CEAB-4490-AA2E-546636E5FCFF}"/>
    <cellStyle name="Comma 6 6 5 2 2 2" xfId="27244" xr:uid="{D456798D-87D0-49EF-B4B6-4BFBB10A5C4C}"/>
    <cellStyle name="Comma 6 6 5 2 3" xfId="24489" xr:uid="{CA9713E5-D672-42DA-BD9C-3D17653C595A}"/>
    <cellStyle name="Comma 6 6 5 3" xfId="15693" xr:uid="{8DC5978E-1252-4B2A-B9FC-D9E3B5ED0572}"/>
    <cellStyle name="Comma 6 6 5 3 2" xfId="25868" xr:uid="{074A93DE-114E-4887-AF24-8ACB838AA418}"/>
    <cellStyle name="Comma 6 6 5 4" xfId="23053" xr:uid="{B68D9284-E8D1-42CB-A13D-376F1FF5E6E5}"/>
    <cellStyle name="Comma 6 6 6" xfId="6125" xr:uid="{1050B7B8-4F3C-4AB7-93D5-DCC5D503B78B}"/>
    <cellStyle name="Comma 6 6 6 2" xfId="16438" xr:uid="{6C94855E-DEB1-4D23-9A77-8F3B9B596E24}"/>
    <cellStyle name="Comma 6 6 6 2 2" xfId="26067" xr:uid="{54535CF9-BF1D-4AE3-99C2-DE470F087E1A}"/>
    <cellStyle name="Comma 6 6 6 3" xfId="23312" xr:uid="{F1F0142A-0781-46C7-BB52-3A8845E6775C}"/>
    <cellStyle name="Comma 6 6 7" xfId="11285" xr:uid="{2FA8810C-5D16-4D92-9178-9171420CB494}"/>
    <cellStyle name="Comma 6 6 7 2" xfId="24691" xr:uid="{A813910D-B1F4-4FEF-A37D-4B42B620321E}"/>
    <cellStyle name="Comma 6 6 8" xfId="21677" xr:uid="{6F3D2B16-8491-48D8-8881-0D853D65400B}"/>
    <cellStyle name="Comma 6 7" xfId="770" xr:uid="{610B7BE3-39DB-45F8-BACF-87D37D847536}"/>
    <cellStyle name="Comma 6 7 2" xfId="771" xr:uid="{9AC1044D-084F-4993-AD10-65E946E34EE8}"/>
    <cellStyle name="Comma 6 7 2 2" xfId="1785" xr:uid="{71BDA04A-762B-451C-B494-7B8DFD179DBC}"/>
    <cellStyle name="Comma 6 7 2 2 2" xfId="3551" xr:uid="{2A228AB6-8ED2-4C37-9F5E-FEEFFDF9D693}"/>
    <cellStyle name="Comma 6 7 2 2 2 2" xfId="8904" xr:uid="{C2D76116-16E1-4EDE-9C97-9EF6C431587C}"/>
    <cellStyle name="Comma 6 7 2 2 2 2 2" xfId="19217" xr:uid="{FA816260-42F2-46F0-B0A2-A3C3BE91B856}"/>
    <cellStyle name="Comma 6 7 2 2 2 2 2 2" xfId="26924" xr:uid="{6693BA9C-2C1D-406C-BFE1-99632A8BE5FA}"/>
    <cellStyle name="Comma 6 7 2 2 2 2 3" xfId="24169" xr:uid="{520A1CC4-ED32-48F0-97FB-1D94155A2DB7}"/>
    <cellStyle name="Comma 6 7 2 2 2 3" xfId="14064" xr:uid="{37E25B53-D68B-4B8E-B04D-22B0A8EC9F36}"/>
    <cellStyle name="Comma 6 7 2 2 2 3 2" xfId="25548" xr:uid="{7A4D6663-A637-4976-B170-6C6883BEB310}"/>
    <cellStyle name="Comma 6 7 2 2 2 4" xfId="22726" xr:uid="{150ED3E8-40ED-487D-967A-AF9702A5B7E4}"/>
    <cellStyle name="Comma 6 7 2 2 3" xfId="4536" xr:uid="{95F8C55D-8B46-4675-AD82-7B7214CD4E92}"/>
    <cellStyle name="Comma 6 7 2 2 3 2" xfId="9880" xr:uid="{596CD482-FD24-47FC-A280-A0D2D948588B}"/>
    <cellStyle name="Comma 6 7 2 2 3 2 2" xfId="20193" xr:uid="{54D0CB73-303E-4411-97DC-2FBB8B72E420}"/>
    <cellStyle name="Comma 6 7 2 2 3 2 2 2" xfId="27186" xr:uid="{C799D4E0-C6A0-4DC4-9D23-3529440F26F1}"/>
    <cellStyle name="Comma 6 7 2 2 3 2 3" xfId="24431" xr:uid="{76928E1B-433C-4F40-B56D-736E536CCF59}"/>
    <cellStyle name="Comma 6 7 2 2 3 3" xfId="15040" xr:uid="{8E776242-CBC5-47B1-9730-EA817BA6F31C}"/>
    <cellStyle name="Comma 6 7 2 2 3 3 2" xfId="25810" xr:uid="{FB564011-BEDC-4349-A743-F2C74D87A4D5}"/>
    <cellStyle name="Comma 6 7 2 2 3 4" xfId="22993" xr:uid="{1C65969F-A359-4DC6-AFBC-3522605D31D8}"/>
    <cellStyle name="Comma 6 7 2 2 4" xfId="7187" xr:uid="{2BD7B91B-AE26-4E42-9CB6-1C805C3B7A36}"/>
    <cellStyle name="Comma 6 7 2 2 4 2" xfId="17500" xr:uid="{0CBB5C02-21A9-4186-8079-7FF650664452}"/>
    <cellStyle name="Comma 6 7 2 2 4 2 2" xfId="26466" xr:uid="{12A30B6E-EAF7-4AB2-BCDE-26DE7DD508FC}"/>
    <cellStyle name="Comma 6 7 2 2 4 3" xfId="23711" xr:uid="{C75F9BB4-778A-47D8-BCF3-CFC5F708C48F}"/>
    <cellStyle name="Comma 6 7 2 2 5" xfId="12347" xr:uid="{E8B5DB57-5B26-485C-9C17-4482CF6BCC4C}"/>
    <cellStyle name="Comma 6 7 2 2 5 2" xfId="25090" xr:uid="{D1BFE518-DCEB-4FFB-B386-42FFD07BDAC6}"/>
    <cellStyle name="Comma 6 7 2 2 6" xfId="22260" xr:uid="{54B1EF59-C563-425E-A54A-25EA60249B61}"/>
    <cellStyle name="Comma 6 7 2 3" xfId="2636" xr:uid="{E770A317-DA93-4A34-BB5D-4EC33D297EA6}"/>
    <cellStyle name="Comma 6 7 2 3 2" xfId="7999" xr:uid="{92456386-4B05-495B-8B48-BF0F36986D56}"/>
    <cellStyle name="Comma 6 7 2 3 2 2" xfId="18312" xr:uid="{8C191719-449B-4DB4-9CC1-DCB9F232018C}"/>
    <cellStyle name="Comma 6 7 2 3 2 2 2" xfId="26686" xr:uid="{81EB17E1-4E1A-45E4-8EF4-90D2C4D6A85D}"/>
    <cellStyle name="Comma 6 7 2 3 2 3" xfId="23931" xr:uid="{444BD782-9FCA-456D-8AD6-64AC96B451E0}"/>
    <cellStyle name="Comma 6 7 2 3 3" xfId="13159" xr:uid="{3D50C1F5-DD65-4D95-95CA-AAA19F50AC6C}"/>
    <cellStyle name="Comma 6 7 2 3 3 2" xfId="25310" xr:uid="{0E85D5FF-7BF4-4205-91CA-05C0D35EED85}"/>
    <cellStyle name="Comma 6 7 2 3 4" xfId="22481" xr:uid="{50958AFA-334E-49C3-BE4F-F0C47A2D4375}"/>
    <cellStyle name="Comma 6 7 2 4" xfId="5438" xr:uid="{AFDB55EB-B2B6-4AE6-8DBE-5155F814A458}"/>
    <cellStyle name="Comma 6 7 2 4 2" xfId="10776" xr:uid="{91131C6A-6B2B-4A93-968A-A88EE3F06F9B}"/>
    <cellStyle name="Comma 6 7 2 4 2 2" xfId="21089" xr:uid="{1C97ECDA-3AAE-4747-95D0-80D1215AE515}"/>
    <cellStyle name="Comma 6 7 2 4 2 2 2" xfId="27406" xr:uid="{AE8B79AD-5944-4CC4-833F-6BB36FD80EE4}"/>
    <cellStyle name="Comma 6 7 2 4 2 3" xfId="24651" xr:uid="{B01A9D0E-1F88-4C94-9F25-91561E5BB025}"/>
    <cellStyle name="Comma 6 7 2 4 3" xfId="15936" xr:uid="{EDB877B2-DADC-4521-AF78-359232BD8F23}"/>
    <cellStyle name="Comma 6 7 2 4 3 2" xfId="26030" xr:uid="{E1D727C0-7D00-420B-A634-770AA3F4024D}"/>
    <cellStyle name="Comma 6 7 2 4 4" xfId="23215" xr:uid="{FFF9322B-2580-4337-BAFA-A3149EF84F53}"/>
    <cellStyle name="Comma 6 7 2 5" xfId="6368" xr:uid="{BA317BB5-7819-4F1F-AD4E-797C4296F478}"/>
    <cellStyle name="Comma 6 7 2 5 2" xfId="16681" xr:uid="{8372741D-7090-44A2-B247-93B1D8A96BB0}"/>
    <cellStyle name="Comma 6 7 2 5 2 2" xfId="26229" xr:uid="{B8A008C7-E17A-4B58-A27C-76401939481B}"/>
    <cellStyle name="Comma 6 7 2 5 3" xfId="23474" xr:uid="{35540E6C-E119-497D-B214-7838C0EA42FA}"/>
    <cellStyle name="Comma 6 7 2 6" xfId="11528" xr:uid="{644698E7-B617-49B0-9A5A-28EA71480E63}"/>
    <cellStyle name="Comma 6 7 2 6 2" xfId="24853" xr:uid="{5E9025B6-6883-498A-BAC1-D6FE71B14570}"/>
    <cellStyle name="Comma 6 7 2 7" xfId="21881" xr:uid="{663F741A-90D2-4F5E-B804-054701570B84}"/>
    <cellStyle name="Comma 6 7 3" xfId="1784" xr:uid="{C09A3003-84FB-4572-A176-C98D534A4031}"/>
    <cellStyle name="Comma 6 7 3 2" xfId="3550" xr:uid="{C58B4F0B-07F4-47CE-9330-C542BD39AE7E}"/>
    <cellStyle name="Comma 6 7 3 2 2" xfId="8903" xr:uid="{6219C49E-F49B-4626-B677-AF5F56FC9FC0}"/>
    <cellStyle name="Comma 6 7 3 2 2 2" xfId="19216" xr:uid="{25478906-7E91-44B2-AB66-0082D470D366}"/>
    <cellStyle name="Comma 6 7 3 2 2 2 2" xfId="26923" xr:uid="{FC15D950-6024-4B91-B91B-89417C2A243E}"/>
    <cellStyle name="Comma 6 7 3 2 2 3" xfId="24168" xr:uid="{83B8F4BA-A190-4EE7-A319-C60166C622F7}"/>
    <cellStyle name="Comma 6 7 3 2 3" xfId="14063" xr:uid="{0CAF3030-FE12-4662-A143-CC1431053606}"/>
    <cellStyle name="Comma 6 7 3 2 3 2" xfId="25547" xr:uid="{3D2D2534-BAF0-4B0D-B867-309BAA9776A8}"/>
    <cellStyle name="Comma 6 7 3 2 4" xfId="22725" xr:uid="{E90F7D51-4825-4497-ACC7-8E3036344AA7}"/>
    <cellStyle name="Comma 6 7 3 3" xfId="4535" xr:uid="{8C03B80B-16C5-4BBB-BDF4-C0E49ABC6E16}"/>
    <cellStyle name="Comma 6 7 3 3 2" xfId="9879" xr:uid="{1C4E9F59-CB84-4B2A-A205-346A93FA44C6}"/>
    <cellStyle name="Comma 6 7 3 3 2 2" xfId="20192" xr:uid="{C88D5A67-72B6-49AA-92EB-AC1E4D128AF8}"/>
    <cellStyle name="Comma 6 7 3 3 2 2 2" xfId="27185" xr:uid="{227DC479-BF1F-416C-8872-16FE6841D71E}"/>
    <cellStyle name="Comma 6 7 3 3 2 3" xfId="24430" xr:uid="{B80A1917-C70E-4ED7-8F03-F4222CC0A904}"/>
    <cellStyle name="Comma 6 7 3 3 3" xfId="15039" xr:uid="{50393DE8-4356-4B5B-8E59-5BF6F4E963D1}"/>
    <cellStyle name="Comma 6 7 3 3 3 2" xfId="25809" xr:uid="{B5A09DDF-DEB6-40D2-A262-FF2D3D97BACC}"/>
    <cellStyle name="Comma 6 7 3 3 4" xfId="22992" xr:uid="{FC109278-7FB2-4C9B-B132-70EF7FFD9338}"/>
    <cellStyle name="Comma 6 7 3 4" xfId="7186" xr:uid="{31C15D7E-F593-4DE1-A93F-203ADA8CE21D}"/>
    <cellStyle name="Comma 6 7 3 4 2" xfId="17499" xr:uid="{76867230-FE90-43DA-BD4C-989AF618FFEC}"/>
    <cellStyle name="Comma 6 7 3 4 2 2" xfId="26465" xr:uid="{ADB6737E-ABC5-4FE8-BFC5-6B88F856ACB5}"/>
    <cellStyle name="Comma 6 7 3 4 3" xfId="23710" xr:uid="{B0242CA5-75C1-4D18-A657-A636384F65A3}"/>
    <cellStyle name="Comma 6 7 3 5" xfId="12346" xr:uid="{CC8E90E6-2AA1-420C-8D73-A773E49927A7}"/>
    <cellStyle name="Comma 6 7 3 5 2" xfId="25089" xr:uid="{53A7F183-AC81-4919-B516-14AA0B2D3262}"/>
    <cellStyle name="Comma 6 7 3 6" xfId="22259" xr:uid="{0AF3CA4F-2E34-41E8-B643-AE1EF2F63C44}"/>
    <cellStyle name="Comma 6 7 4" xfId="2635" xr:uid="{C1489E95-33CC-4B95-B394-C2791F085406}"/>
    <cellStyle name="Comma 6 7 4 2" xfId="7998" xr:uid="{4CD7E785-9CFB-48E4-BC78-7F13A09C43FC}"/>
    <cellStyle name="Comma 6 7 4 2 2" xfId="18311" xr:uid="{56B0AA0C-67BC-44FE-80B5-B2F6210A1353}"/>
    <cellStyle name="Comma 6 7 4 2 2 2" xfId="26685" xr:uid="{83B65741-11C8-46A7-8DD1-FC313FFE225C}"/>
    <cellStyle name="Comma 6 7 4 2 3" xfId="23930" xr:uid="{50697C1E-7421-4A6F-A3C3-61505AC69FD5}"/>
    <cellStyle name="Comma 6 7 4 3" xfId="13158" xr:uid="{3819491D-C2E9-4210-8581-B400686B5C8E}"/>
    <cellStyle name="Comma 6 7 4 3 2" xfId="25309" xr:uid="{002645AA-9E33-4D3C-A0B7-3288DE2050C8}"/>
    <cellStyle name="Comma 6 7 4 4" xfId="22480" xr:uid="{0421FB66-46B8-4E86-81B9-AADD6CD5A0D7}"/>
    <cellStyle name="Comma 6 7 5" xfId="5437" xr:uid="{149DCD25-69A2-4F35-BD7A-86C20431E6F9}"/>
    <cellStyle name="Comma 6 7 5 2" xfId="10775" xr:uid="{9464A111-91FE-4367-99B9-31E9983CDC07}"/>
    <cellStyle name="Comma 6 7 5 2 2" xfId="21088" xr:uid="{983F2775-F80E-4202-A46D-A85D5F11A94F}"/>
    <cellStyle name="Comma 6 7 5 2 2 2" xfId="27405" xr:uid="{BC552DDC-BFD6-4CCB-AC9B-DAC2569B9E31}"/>
    <cellStyle name="Comma 6 7 5 2 3" xfId="24650" xr:uid="{08A625DA-1361-49F1-804C-FC93A0045718}"/>
    <cellStyle name="Comma 6 7 5 3" xfId="15935" xr:uid="{A0D2EC08-1CD0-49E8-A267-43CCEF56DE08}"/>
    <cellStyle name="Comma 6 7 5 3 2" xfId="26029" xr:uid="{5231ABE5-D69B-4525-827F-2D6FB3E814A1}"/>
    <cellStyle name="Comma 6 7 5 4" xfId="23214" xr:uid="{3FB366B1-077E-4DD2-A666-B91123F187E1}"/>
    <cellStyle name="Comma 6 7 6" xfId="6367" xr:uid="{45369D71-DB1A-47DB-87C3-05A801E52A58}"/>
    <cellStyle name="Comma 6 7 6 2" xfId="16680" xr:uid="{5C507F33-9A4C-48D1-A8CA-F5AC51AB7AC0}"/>
    <cellStyle name="Comma 6 7 6 2 2" xfId="26228" xr:uid="{6B25FD33-2F81-499D-BE50-56E2D1DDEAD7}"/>
    <cellStyle name="Comma 6 7 6 3" xfId="23473" xr:uid="{3F937D77-32D3-48F6-B169-61E0408BA2EC}"/>
    <cellStyle name="Comma 6 7 7" xfId="11527" xr:uid="{594A70CC-1BB4-4401-B1BA-3AD18F5F46C0}"/>
    <cellStyle name="Comma 6 7 7 2" xfId="24852" xr:uid="{8030B29E-B82A-4FB5-B559-391CFA32D039}"/>
    <cellStyle name="Comma 6 7 8" xfId="21880" xr:uid="{F95F763C-0814-4D9B-BBA7-13A8E2F9A342}"/>
    <cellStyle name="Comma 6 8" xfId="772" xr:uid="{82A0B88B-0C25-4476-90F6-7368C115412B}"/>
    <cellStyle name="Comma 6 8 2" xfId="1786" xr:uid="{49F019C4-1CBB-44AA-B0B1-281E4231D1E0}"/>
    <cellStyle name="Comma 6 8 2 2" xfId="3552" xr:uid="{15DBB0A9-3BDE-4696-A0D1-14D88B8A5F8B}"/>
    <cellStyle name="Comma 6 8 2 2 2" xfId="8905" xr:uid="{36F822E5-25FC-4579-987B-AD5B40095F3C}"/>
    <cellStyle name="Comma 6 8 2 2 2 2" xfId="19218" xr:uid="{969741C3-D5A5-4EAF-8EBB-6FFC4D7A4C48}"/>
    <cellStyle name="Comma 6 8 2 2 2 2 2" xfId="26925" xr:uid="{5620DB8B-A610-4180-BE3F-1E2B67FFA442}"/>
    <cellStyle name="Comma 6 8 2 2 2 3" xfId="24170" xr:uid="{4134A1C6-E428-4F30-89F0-6DBBD499F5FF}"/>
    <cellStyle name="Comma 6 8 2 2 3" xfId="14065" xr:uid="{2C2C19B8-A142-4575-8F7E-2C7BF16E9FFE}"/>
    <cellStyle name="Comma 6 8 2 2 3 2" xfId="25549" xr:uid="{8AF37E81-19E9-4FD0-B6B5-D3783780C013}"/>
    <cellStyle name="Comma 6 8 2 2 4" xfId="22727" xr:uid="{19FF0C97-3C78-4DA5-A823-AB1E622FF0F1}"/>
    <cellStyle name="Comma 6 8 2 3" xfId="4537" xr:uid="{E6E1495E-5774-489B-8C57-9218E7D642EB}"/>
    <cellStyle name="Comma 6 8 2 3 2" xfId="9881" xr:uid="{2BD7EA47-0479-4BB4-AD63-3509F2DCD7D1}"/>
    <cellStyle name="Comma 6 8 2 3 2 2" xfId="20194" xr:uid="{5DF30D07-DF55-4D4D-ABAA-172A1BE495C5}"/>
    <cellStyle name="Comma 6 8 2 3 2 2 2" xfId="27187" xr:uid="{197F3CF3-8719-4572-9872-3A82297BCF5C}"/>
    <cellStyle name="Comma 6 8 2 3 2 3" xfId="24432" xr:uid="{6B695482-52C1-4665-8D15-EFAE2680847A}"/>
    <cellStyle name="Comma 6 8 2 3 3" xfId="15041" xr:uid="{2FE6B4DA-55E8-4728-9F80-DF53AAD97CDF}"/>
    <cellStyle name="Comma 6 8 2 3 3 2" xfId="25811" xr:uid="{2D01E035-9457-40A5-8DC4-1341A116ED3B}"/>
    <cellStyle name="Comma 6 8 2 3 4" xfId="22994" xr:uid="{0A610338-AB3A-4D58-80E7-1DA9789C3796}"/>
    <cellStyle name="Comma 6 8 2 4" xfId="7188" xr:uid="{EE92E4CE-EA14-4275-9021-E1A475CAF044}"/>
    <cellStyle name="Comma 6 8 2 4 2" xfId="17501" xr:uid="{571BF52C-BAE5-49E4-870B-FCD2B885A6FD}"/>
    <cellStyle name="Comma 6 8 2 4 2 2" xfId="26467" xr:uid="{D1190400-441B-4CC0-8ECC-70E1E3789BA7}"/>
    <cellStyle name="Comma 6 8 2 4 3" xfId="23712" xr:uid="{DC2ACA96-F8D1-497B-B55D-5B497DD59B64}"/>
    <cellStyle name="Comma 6 8 2 5" xfId="12348" xr:uid="{A1343BEE-2AA8-45DA-AC6E-A91F8D142393}"/>
    <cellStyle name="Comma 6 8 2 5 2" xfId="25091" xr:uid="{C3F4DC32-6113-4FBA-8723-4A284AC6426F}"/>
    <cellStyle name="Comma 6 8 2 6" xfId="22261" xr:uid="{C65BDD1E-B7ED-4F04-8C02-77C2C3D25C22}"/>
    <cellStyle name="Comma 6 8 3" xfId="2637" xr:uid="{2F8A2535-5BA9-4336-ABD9-CEE176AC1511}"/>
    <cellStyle name="Comma 6 8 3 2" xfId="8000" xr:uid="{63D7CA03-7C29-4110-AAC6-D2C253F98213}"/>
    <cellStyle name="Comma 6 8 3 2 2" xfId="18313" xr:uid="{F3609199-9DAB-455E-9FB4-2EC990456AC3}"/>
    <cellStyle name="Comma 6 8 3 2 2 2" xfId="26687" xr:uid="{06C7A709-617C-4320-9E8C-617641E607B7}"/>
    <cellStyle name="Comma 6 8 3 2 3" xfId="23932" xr:uid="{8EF33B24-F2AA-46C0-938F-5816EF34EBF7}"/>
    <cellStyle name="Comma 6 8 3 3" xfId="13160" xr:uid="{241ED1B6-02E9-475F-8DC1-31D7F22A73FF}"/>
    <cellStyle name="Comma 6 8 3 3 2" xfId="25311" xr:uid="{5B3992DA-1CD6-42BA-A37B-F83B45ED7269}"/>
    <cellStyle name="Comma 6 8 3 4" xfId="22482" xr:uid="{0A909D48-FC31-48CF-8293-6511335C1355}"/>
    <cellStyle name="Comma 6 8 4" xfId="5439" xr:uid="{C644D98B-33ED-49D9-929E-82F40D717A46}"/>
    <cellStyle name="Comma 6 8 4 2" xfId="10777" xr:uid="{C6723294-3EE1-4E1A-A2EF-B1E0BB5DDAA0}"/>
    <cellStyle name="Comma 6 8 4 2 2" xfId="21090" xr:uid="{2D0ECFC0-2B9B-4B09-9CEB-8BA73273169F}"/>
    <cellStyle name="Comma 6 8 4 2 2 2" xfId="27407" xr:uid="{1112DA94-309B-4620-B0AB-144B12F2209B}"/>
    <cellStyle name="Comma 6 8 4 2 3" xfId="24652" xr:uid="{6D74060F-B9D0-48F4-BB10-A856B2C255C6}"/>
    <cellStyle name="Comma 6 8 4 3" xfId="15937" xr:uid="{5F2CA978-B8E9-4C03-ACE3-CC3C639E444D}"/>
    <cellStyle name="Comma 6 8 4 3 2" xfId="26031" xr:uid="{DDB2C16A-20D7-47CD-B4AB-8C670B34B85F}"/>
    <cellStyle name="Comma 6 8 4 4" xfId="23216" xr:uid="{D2C033FE-25C0-4A25-8F71-A6F4D3204CF0}"/>
    <cellStyle name="Comma 6 8 5" xfId="6369" xr:uid="{6CE63C76-3256-4A46-B9FE-A3C2CF98D0C3}"/>
    <cellStyle name="Comma 6 8 5 2" xfId="16682" xr:uid="{69CE2CFD-3AF6-4590-88E5-439E75897DA8}"/>
    <cellStyle name="Comma 6 8 5 2 2" xfId="26230" xr:uid="{19A1BF79-F1DD-4E12-A6A0-34F09681BDF6}"/>
    <cellStyle name="Comma 6 8 5 3" xfId="23475" xr:uid="{B4BBE14D-798A-4969-A1C4-9871D1988717}"/>
    <cellStyle name="Comma 6 8 6" xfId="11529" xr:uid="{8F4093CD-3F15-47ED-B0C0-EEC4E523CDC8}"/>
    <cellStyle name="Comma 6 8 6 2" xfId="24854" xr:uid="{F934A1D0-91DA-41F9-AF6F-FCD5FCCEA8D3}"/>
    <cellStyle name="Comma 6 8 7" xfId="21882" xr:uid="{4F17CADD-967B-490E-9E4B-34433526BE47}"/>
    <cellStyle name="Comma 6 9" xfId="1219" xr:uid="{E6F1B04E-4AAE-44FA-875C-7FC73C5C4F6B}"/>
    <cellStyle name="Comma 6 9 2" xfId="21933" xr:uid="{F43B150C-D3B1-4C50-9F9A-8F72F881CECB}"/>
    <cellStyle name="Comma 60" xfId="1243" xr:uid="{8243F110-3FF5-46FE-B140-4BF991FE2FA0}"/>
    <cellStyle name="Comma 60 2" xfId="21955" xr:uid="{179ED66E-7426-4F10-AABD-3F69E4ED60E8}"/>
    <cellStyle name="Comma 61" xfId="1249" xr:uid="{D44618BB-16B1-4FE3-AB8E-DC726B1B1681}"/>
    <cellStyle name="Comma 61 2" xfId="21961" xr:uid="{EC6CF94E-168C-45AF-817E-15B14814015B}"/>
    <cellStyle name="Comma 62" xfId="1245" xr:uid="{A96BF26B-1290-4D5E-A9A1-1CC9C133C991}"/>
    <cellStyle name="Comma 62 2" xfId="21957" xr:uid="{2C8B0FB9-BF85-4C00-B09D-A6D4272C40E7}"/>
    <cellStyle name="Comma 63" xfId="1252" xr:uid="{01CD2488-43A2-48D1-BF50-FC6ABACF1C47}"/>
    <cellStyle name="Comma 63 2" xfId="21964" xr:uid="{0BD25F66-DDF9-4D7B-819B-D0AD7F0651A8}"/>
    <cellStyle name="Comma 64" xfId="1255" xr:uid="{15427839-05D1-4A0E-85F9-C5832D3E5E41}"/>
    <cellStyle name="Comma 64 2" xfId="21967" xr:uid="{6C76824E-91DD-4E73-9085-AE1777FA3FB8}"/>
    <cellStyle name="Comma 65" xfId="1258" xr:uid="{5AB6A7F1-10DD-402E-8C1B-0D888D05EF27}"/>
    <cellStyle name="Comma 65 2" xfId="21970" xr:uid="{796ABD8C-EDFD-408A-9107-E5D9A8ECB302}"/>
    <cellStyle name="Comma 66" xfId="1250" xr:uid="{27F7BD93-56E5-4538-93A6-8118EE55A455}"/>
    <cellStyle name="Comma 66 2" xfId="21962" xr:uid="{B0E7064E-4D79-4ADE-923A-13C7CC8F12E9}"/>
    <cellStyle name="Comma 67" xfId="1246" xr:uid="{0CA155AF-4512-4F1C-8250-1A37BF088B4D}"/>
    <cellStyle name="Comma 67 2" xfId="21958" xr:uid="{DD9901B1-87D2-4D0D-B40B-6CCC4600E4CF}"/>
    <cellStyle name="Comma 68" xfId="1265" xr:uid="{DCDAD7BE-7201-4A7B-BEFF-CA2D5238C3E5}"/>
    <cellStyle name="Comma 68 2" xfId="21977" xr:uid="{98157601-610D-47B6-A410-282FA26BB71B}"/>
    <cellStyle name="Comma 69" xfId="1279" xr:uid="{FC94B02F-72B6-4CC7-AE92-93FD43463684}"/>
    <cellStyle name="Comma 69 2" xfId="21991" xr:uid="{D68C0978-39A0-4AB1-9213-CC6648CE707E}"/>
    <cellStyle name="Comma 7" xfId="193" xr:uid="{8B4D92FA-5830-475C-844D-0611C72FCEA1}"/>
    <cellStyle name="Comma 7 2" xfId="402" xr:uid="{B27C8E33-3ECC-466C-A14C-40DC021E2F34}"/>
    <cellStyle name="Comma 7 2 2" xfId="21655" xr:uid="{A4C8EBE6-39D5-4218-835C-60DF2928A822}"/>
    <cellStyle name="Comma 7 3" xfId="1231" xr:uid="{EB0A33FB-81F5-4B0F-BEBA-CCAC1D9A30DF}"/>
    <cellStyle name="Comma 7 3 2" xfId="21943" xr:uid="{2A24CD6D-B549-4A73-A038-C64CFE5B234F}"/>
    <cellStyle name="Comma 7 4" xfId="451" xr:uid="{1D4887BB-C91A-422B-98D7-7ECCC924BACB}"/>
    <cellStyle name="Comma 7 4 2" xfId="21669" xr:uid="{9535B9AE-5E33-4BA0-9693-016BC0415D2F}"/>
    <cellStyle name="Comma 7 5" xfId="5911" xr:uid="{9AFBF9F4-A879-4B34-B8A0-DB4ADECB6890}"/>
    <cellStyle name="Comma 7 5 2" xfId="23257" xr:uid="{B2CF0E3A-181D-40A1-A47C-29926E928FB8}"/>
    <cellStyle name="Comma 7 6" xfId="21492" xr:uid="{2F273F3A-3E14-4801-8359-FAA35214DB94}"/>
    <cellStyle name="Comma 7 6 2" xfId="27424" xr:uid="{132DBC0A-B4ED-41A0-8575-2CF5D69EE0CA}"/>
    <cellStyle name="Comma 7 7" xfId="21521" xr:uid="{3231EFCF-BF46-478A-8746-E7C18AB76BAE}"/>
    <cellStyle name="Comma 7 7 2" xfId="27453" xr:uid="{775EB554-7C03-4380-8A36-82B9F78E01AC}"/>
    <cellStyle name="Comma 7 8" xfId="21615" xr:uid="{54E1BBAD-6D23-4486-A1B3-09F1409162D5}"/>
    <cellStyle name="Comma 70" xfId="1304" xr:uid="{880D0BB5-808F-4A6D-9729-6ABC1C744BD3}"/>
    <cellStyle name="Comma 70 2" xfId="21994" xr:uid="{5E2D3931-7D35-452A-9BE8-DEADDA429C3B}"/>
    <cellStyle name="Comma 71" xfId="403" xr:uid="{DF69A96C-B2B7-435A-AA75-F9CA6B5EFFE1}"/>
    <cellStyle name="Comma 71 2" xfId="2288" xr:uid="{079CD60C-A56A-4DFC-8342-990FFBAB2601}"/>
    <cellStyle name="Comma 71 2 2" xfId="4041" xr:uid="{32CF1DB6-303A-4DE6-9A89-D3506646E11C}"/>
    <cellStyle name="Comma 71 2 2 2" xfId="9394" xr:uid="{DE4BD26F-0F3D-4D81-A66F-1F9A05775D66}"/>
    <cellStyle name="Comma 71 2 2 2 2" xfId="19707" xr:uid="{5A522725-0F1A-41DC-89D7-107A044515AF}"/>
    <cellStyle name="Comma 71 2 2 2 2 2" xfId="26934" xr:uid="{7AFFDBD2-0007-41D3-B458-34DF7DF8F9C8}"/>
    <cellStyle name="Comma 71 2 2 2 3" xfId="24179" xr:uid="{1F4CD3C3-B12E-4EBF-810F-84277D5B6BF6}"/>
    <cellStyle name="Comma 71 2 2 3" xfId="14554" xr:uid="{4391BC32-7BC9-45E5-A8A6-5F3F9DB1CA25}"/>
    <cellStyle name="Comma 71 2 2 3 2" xfId="25558" xr:uid="{CD3A0A25-FEBE-439A-8944-AFA1805071E0}"/>
    <cellStyle name="Comma 71 2 2 4" xfId="22736" xr:uid="{96D6AE6E-0984-4560-A5EB-00FDC9F64A17}"/>
    <cellStyle name="Comma 71 2 3" xfId="5026" xr:uid="{42A0A3FA-8682-4254-AE73-81E8A2CBF2DE}"/>
    <cellStyle name="Comma 71 2 3 2" xfId="10370" xr:uid="{EB2404C7-DCAF-4F21-B878-17676C2DD833}"/>
    <cellStyle name="Comma 71 2 3 2 2" xfId="20683" xr:uid="{4A5D63D1-D6D8-45D7-8AE6-F0BAF08553D7}"/>
    <cellStyle name="Comma 71 2 3 2 2 2" xfId="27196" xr:uid="{F9ED3A84-DECE-4649-99CB-4E420DBFA11B}"/>
    <cellStyle name="Comma 71 2 3 2 3" xfId="24441" xr:uid="{1452DA71-E7FA-42D3-9D6C-13EC3D8DD093}"/>
    <cellStyle name="Comma 71 2 3 3" xfId="15530" xr:uid="{BEFA138C-A9F7-4C26-911C-A4F94D85AEF2}"/>
    <cellStyle name="Comma 71 2 3 3 2" xfId="25820" xr:uid="{7A715BE4-3829-4CA7-8D7A-299233A7CF5B}"/>
    <cellStyle name="Comma 71 2 3 4" xfId="23003" xr:uid="{FBD6944A-69FB-4E74-AB34-3DA55A530D4F}"/>
    <cellStyle name="Comma 71 2 4" xfId="7677" xr:uid="{48678E2B-EA5E-41D7-84C0-5C38A2A7730F}"/>
    <cellStyle name="Comma 71 2 4 2" xfId="17990" xr:uid="{B21D4701-B3C7-4A4D-B786-E28BF9E5B285}"/>
    <cellStyle name="Comma 71 2 4 2 2" xfId="26476" xr:uid="{A66B23F3-AFED-4FD1-83C1-818FC9BD1540}"/>
    <cellStyle name="Comma 71 2 4 3" xfId="23721" xr:uid="{21A58A3C-A93C-45F1-97BB-F308D6596AD4}"/>
    <cellStyle name="Comma 71 2 5" xfId="12837" xr:uid="{2A92DB99-9334-4CBC-9DF0-49A6D5614C79}"/>
    <cellStyle name="Comma 71 2 5 2" xfId="25100" xr:uid="{289685F1-2378-4B89-AE9F-1DA53219803F}"/>
    <cellStyle name="Comma 71 2 6" xfId="22271" xr:uid="{F0953AB7-6953-41BC-A762-9D6BC2591A0A}"/>
    <cellStyle name="Comma 71 3" xfId="3106" xr:uid="{2583C563-0526-449B-934A-CB6E392347E7}"/>
    <cellStyle name="Comma 71 3 2" xfId="8460" xr:uid="{4FD26005-9704-43CE-BB21-8D5B5D8D3494}"/>
    <cellStyle name="Comma 71 3 2 2" xfId="18773" xr:uid="{223DD14F-4D05-4CA8-B5D7-A25783582173}"/>
    <cellStyle name="Comma 71 3 2 2 2" xfId="26688" xr:uid="{5ACBFFF4-5DFF-4F1B-8EBE-B744AFE60721}"/>
    <cellStyle name="Comma 71 3 2 3" xfId="23933" xr:uid="{33D16C12-84B8-4F41-BA8C-1E865A033616}"/>
    <cellStyle name="Comma 71 3 3" xfId="13620" xr:uid="{3AC1BD55-0805-4EB4-9F6B-4F06C7B77E57}"/>
    <cellStyle name="Comma 71 3 3 2" xfId="25312" xr:uid="{A33B4A72-EEEF-4C26-AD61-CC0435C78BE5}"/>
    <cellStyle name="Comma 71 3 4" xfId="22490" xr:uid="{05BF6A6E-F55E-4359-AFD2-0520D3B754B4}"/>
    <cellStyle name="Comma 71 4" xfId="4091" xr:uid="{86481843-6B76-44B6-935C-5EA79E86421B}"/>
    <cellStyle name="Comma 71 4 2" xfId="9436" xr:uid="{CAA333BA-CBC9-4A9C-A1BA-638F4FBA0DE9}"/>
    <cellStyle name="Comma 71 4 2 2" xfId="19749" xr:uid="{A9937505-F6B2-4ECC-9705-784D9F74DBBC}"/>
    <cellStyle name="Comma 71 4 2 2 2" xfId="26950" xr:uid="{E5984377-E8F1-4CA9-A5AB-6918B96D16BA}"/>
    <cellStyle name="Comma 71 4 2 3" xfId="24195" xr:uid="{636F1CEC-3DD0-4FA0-AD22-DEC4E996183D}"/>
    <cellStyle name="Comma 71 4 3" xfId="14596" xr:uid="{D1201828-937D-426F-B235-3F971D87A4B8}"/>
    <cellStyle name="Comma 71 4 3 2" xfId="25574" xr:uid="{8869F291-28B1-4670-A9CF-8ED835683883}"/>
    <cellStyle name="Comma 71 4 4" xfId="22757" xr:uid="{6786481A-BD57-4FF0-ADB5-993DDBF6B1AF}"/>
    <cellStyle name="Comma 71 5" xfId="6118" xr:uid="{B983D4B3-6DFA-4B3C-8E28-793CE5703238}"/>
    <cellStyle name="Comma 71 5 2" xfId="16431" xr:uid="{84861657-3E56-415A-968B-86AFF4F864BA}"/>
    <cellStyle name="Comma 71 5 2 2" xfId="26064" xr:uid="{50B539AB-7EF5-4C5E-9FDE-C70EF5CA6918}"/>
    <cellStyle name="Comma 71 5 3" xfId="23309" xr:uid="{B8760D34-0C4C-480F-A2D8-E64CA803F921}"/>
    <cellStyle name="Comma 71 6" xfId="11278" xr:uid="{B390E4C1-7CBF-4319-8207-C27C09A30C54}"/>
    <cellStyle name="Comma 71 6 2" xfId="24688" xr:uid="{52958FA8-E88A-4D17-BEC3-1ED85DD19998}"/>
    <cellStyle name="Comma 71 7" xfId="21656" xr:uid="{8A907414-14D9-4D83-97E4-18DC88B7FC4C}"/>
    <cellStyle name="Comma 72" xfId="1456" xr:uid="{33915A92-3A76-42ED-95C8-0229D022926B}"/>
    <cellStyle name="Comma 72 2" xfId="3225" xr:uid="{6661D376-E025-40A7-9065-D7269B537BDA}"/>
    <cellStyle name="Comma 72 2 2" xfId="8578" xr:uid="{2550ED2F-1CFF-4B41-9F06-EEE787BD495C}"/>
    <cellStyle name="Comma 72 2 2 2" xfId="18891" xr:uid="{70445511-AF0D-43D1-94CD-75ACF2661146}"/>
    <cellStyle name="Comma 72 2 2 2 2" xfId="26720" xr:uid="{969EC239-6C45-41D8-A515-F173B03965A7}"/>
    <cellStyle name="Comma 72 2 2 3" xfId="23965" xr:uid="{88534729-9C1C-4327-B050-77060913572E}"/>
    <cellStyle name="Comma 72 2 3" xfId="13738" xr:uid="{311BEC79-86C0-4507-BF20-DE4AE554F2A9}"/>
    <cellStyle name="Comma 72 2 3 2" xfId="25344" xr:uid="{4112401E-9A46-475E-9F16-084CF64888FE}"/>
    <cellStyle name="Comma 72 2 4" xfId="22522" xr:uid="{8F9F4A59-F164-488F-A381-C83E1F30E1E9}"/>
    <cellStyle name="Comma 72 3" xfId="4210" xr:uid="{7ED9866E-B991-40AB-BB6D-1F07AAAF4D2F}"/>
    <cellStyle name="Comma 72 3 2" xfId="9554" xr:uid="{17F3DCF7-DB7A-40C0-8595-96E578DB2B8E}"/>
    <cellStyle name="Comma 72 3 2 2" xfId="19867" xr:uid="{618F35A5-03F6-491E-AFD1-BAE9C3449982}"/>
    <cellStyle name="Comma 72 3 2 2 2" xfId="26982" xr:uid="{7202DAC2-EB07-458B-997B-48AAD63B747A}"/>
    <cellStyle name="Comma 72 3 2 3" xfId="24227" xr:uid="{CAB659A6-1139-4785-B9C1-900B3BA4EAAB}"/>
    <cellStyle name="Comma 72 3 3" xfId="14714" xr:uid="{6FB14219-3B60-47A7-B2FF-E03A6AD67119}"/>
    <cellStyle name="Comma 72 3 3 2" xfId="25606" xr:uid="{48231A54-F064-49D4-8478-1981644D591B}"/>
    <cellStyle name="Comma 72 3 4" xfId="22789" xr:uid="{4D87F224-BCDC-4C80-90FA-70EC72DA25D8}"/>
    <cellStyle name="Comma 72 4" xfId="6861" xr:uid="{CE507D4E-3763-45BA-9C09-AE050E7ADC13}"/>
    <cellStyle name="Comma 72 4 2" xfId="17174" xr:uid="{E79F32A1-E2E4-426E-9662-1EF425F162DB}"/>
    <cellStyle name="Comma 72 4 2 2" xfId="26262" xr:uid="{CC42ECAF-4A5C-4193-BB6B-F7C25CAE06CE}"/>
    <cellStyle name="Comma 72 4 3" xfId="23507" xr:uid="{EB2BC311-92FD-41F3-AB1B-22462F784DAE}"/>
    <cellStyle name="Comma 72 5" xfId="12021" xr:uid="{334C7EDE-4486-4098-8785-73BE2F2CEC5B}"/>
    <cellStyle name="Comma 72 5 2" xfId="24886" xr:uid="{BD422204-AC86-454B-B7A2-2BFE0FA30C38}"/>
    <cellStyle name="Comma 72 6" xfId="22056" xr:uid="{42AF6628-0F26-4419-8048-B908225C8410}"/>
    <cellStyle name="Comma 73" xfId="1491" xr:uid="{7D655779-7DA8-4DD1-AF58-7830BC460E01}"/>
    <cellStyle name="Comma 73 2" xfId="3259" xr:uid="{8F8E5AEB-9110-4A8F-9159-C5C60A0DD1E4}"/>
    <cellStyle name="Comma 73 2 2" xfId="8612" xr:uid="{2324637D-1444-4A24-96B4-2769AFFCC7F2}"/>
    <cellStyle name="Comma 73 2 2 2" xfId="18925" xr:uid="{79887116-E870-40AD-A5B1-234541CBE309}"/>
    <cellStyle name="Comma 73 2 2 2 2" xfId="26731" xr:uid="{87075E53-7024-471A-9275-6A18FC15B86C}"/>
    <cellStyle name="Comma 73 2 2 3" xfId="23976" xr:uid="{79839AD6-89ED-4B7D-883B-6BD81F2B0BFC}"/>
    <cellStyle name="Comma 73 2 3" xfId="13772" xr:uid="{3156DA38-0E2F-46C2-967D-2BDA605EE233}"/>
    <cellStyle name="Comma 73 2 3 2" xfId="25355" xr:uid="{7CD2B58A-C9DD-4DF9-937C-58026C6FCD27}"/>
    <cellStyle name="Comma 73 2 4" xfId="22533" xr:uid="{3787332B-43D6-4FF4-B05F-1390A22C66A1}"/>
    <cellStyle name="Comma 73 3" xfId="4244" xr:uid="{8AB5E8F5-D650-40D0-8923-12F579084E9A}"/>
    <cellStyle name="Comma 73 3 2" xfId="9588" xr:uid="{67ED7A3C-6577-455D-AB8B-11D41AE10F8E}"/>
    <cellStyle name="Comma 73 3 2 2" xfId="19901" xr:uid="{9979D3AF-BB77-4362-AA8D-FCE1277E638A}"/>
    <cellStyle name="Comma 73 3 2 2 2" xfId="26993" xr:uid="{0B687108-EE00-49BB-85B3-9BD6EDEEF1B9}"/>
    <cellStyle name="Comma 73 3 2 3" xfId="24238" xr:uid="{FD9C9F1E-EC9C-4D25-A5F4-67C04DF41573}"/>
    <cellStyle name="Comma 73 3 3" xfId="14748" xr:uid="{611DB5AD-2E86-4565-863C-110C90530461}"/>
    <cellStyle name="Comma 73 3 3 2" xfId="25617" xr:uid="{6C7105EA-9CEC-4DAC-9165-A0ABD1F280FB}"/>
    <cellStyle name="Comma 73 3 4" xfId="22800" xr:uid="{B2CBF64E-1620-4320-B66C-18778FD0FA37}"/>
    <cellStyle name="Comma 73 4" xfId="6895" xr:uid="{4735F1AF-DA98-4178-A1D8-743F7CAED1AF}"/>
    <cellStyle name="Comma 73 4 2" xfId="17208" xr:uid="{78F82BED-985B-4730-8DE9-EC404CFA8FD6}"/>
    <cellStyle name="Comma 73 4 2 2" xfId="26273" xr:uid="{A78D02B2-A08A-4C30-A08F-F4118629FA61}"/>
    <cellStyle name="Comma 73 4 3" xfId="23518" xr:uid="{E3B723B5-A344-473B-B7A4-7E31C775D0C8}"/>
    <cellStyle name="Comma 73 5" xfId="12055" xr:uid="{DF6BE676-E8F5-4EB2-96F3-2B890325DB22}"/>
    <cellStyle name="Comma 73 5 2" xfId="24897" xr:uid="{0E5B937C-D3C5-495A-9292-B79998366EC0}"/>
    <cellStyle name="Comma 73 6" xfId="22067" xr:uid="{7F79A9EE-52B9-4A85-84F9-1970A4038261}"/>
    <cellStyle name="Comma 74" xfId="2320" xr:uid="{A30A6D78-7D9E-4EE4-B6A8-DE804570CE5B}"/>
    <cellStyle name="Comma 74 2" xfId="4063" xr:uid="{DCD7AA71-FDA0-408E-BC9C-231053685BE4}"/>
    <cellStyle name="Comma 74 2 2" xfId="9416" xr:uid="{1DF1433B-7072-4CB3-96A6-50699B40A1EF}"/>
    <cellStyle name="Comma 74 2 2 2" xfId="19729" xr:uid="{7D374F5B-3FC4-4246-A57A-3818A5267102}"/>
    <cellStyle name="Comma 74 2 2 2 2" xfId="26944" xr:uid="{C351CAF0-52DE-4995-AB04-D061E265A126}"/>
    <cellStyle name="Comma 74 2 2 3" xfId="24189" xr:uid="{78E58D38-B05B-4A81-8E3B-2671B93E251E}"/>
    <cellStyle name="Comma 74 2 3" xfId="14576" xr:uid="{4D3633FB-A69E-4713-AF5A-CA51A52A0D2B}"/>
    <cellStyle name="Comma 74 2 3 2" xfId="25568" xr:uid="{798E787F-21B2-407B-87CC-5883A2EBE3F3}"/>
    <cellStyle name="Comma 74 2 4" xfId="22746" xr:uid="{378446F0-EBEB-4568-8E07-235E393A6878}"/>
    <cellStyle name="Comma 74 3" xfId="5048" xr:uid="{F49F353B-606C-4118-AEFC-9D14AB5EAEA9}"/>
    <cellStyle name="Comma 74 3 2" xfId="10392" xr:uid="{811F1CD3-3AAD-478A-A56C-99BA8D5B9D47}"/>
    <cellStyle name="Comma 74 3 2 2" xfId="20705" xr:uid="{67F28948-FAE5-40D2-BDAC-7D5537797CBE}"/>
    <cellStyle name="Comma 74 3 2 2 2" xfId="27206" xr:uid="{DC2E5A73-1533-4FE6-92C3-B9529D05DA28}"/>
    <cellStyle name="Comma 74 3 2 3" xfId="24451" xr:uid="{6D4F8E01-1B99-45D4-9413-0435F600FB51}"/>
    <cellStyle name="Comma 74 3 3" xfId="15552" xr:uid="{A68DE8B1-CB75-4C73-A4A1-E6951CCF1EBF}"/>
    <cellStyle name="Comma 74 3 3 2" xfId="25830" xr:uid="{9EF661B5-75D8-4CF2-BD58-1CFB9F200587}"/>
    <cellStyle name="Comma 74 3 4" xfId="23013" xr:uid="{220BFD4F-3837-423B-A182-B1F40BD610FA}"/>
    <cellStyle name="Comma 74 4" xfId="7699" xr:uid="{B591BD12-492B-4E39-AA14-36BB44B3754D}"/>
    <cellStyle name="Comma 74 4 2" xfId="18012" xr:uid="{44BAA9EE-3635-479F-AE6A-8BC4B3B5383A}"/>
    <cellStyle name="Comma 74 4 2 2" xfId="26486" xr:uid="{591F2604-7E29-4E05-9582-6A253FF7E5A4}"/>
    <cellStyle name="Comma 74 4 3" xfId="23731" xr:uid="{4B0A5660-F0E3-4D1E-A126-08C6D8A95556}"/>
    <cellStyle name="Comma 74 5" xfId="12859" xr:uid="{CD049079-DFFF-42AB-A9B4-2D3F755BFFA4}"/>
    <cellStyle name="Comma 74 5 2" xfId="25110" xr:uid="{F4A08001-5DD6-496C-9F8B-B0C345A62464}"/>
    <cellStyle name="Comma 74 6" xfId="22281" xr:uid="{A94ABB39-D1A7-49D7-A737-930CF93D1641}"/>
    <cellStyle name="Comma 75" xfId="2292" xr:uid="{1E9F567A-668E-4C3F-9882-813857EBDB5B}"/>
    <cellStyle name="Comma 75 2" xfId="4045" xr:uid="{57E433D5-4452-40E2-8FAD-55BCA67F2A5D}"/>
    <cellStyle name="Comma 75 2 2" xfId="9398" xr:uid="{39C5E78D-942B-4567-A2D3-88871C9540A5}"/>
    <cellStyle name="Comma 75 2 2 2" xfId="19711" xr:uid="{11C2A6D2-56D8-42AC-BC1F-1EAFDD3DC214}"/>
    <cellStyle name="Comma 75 2 2 2 2" xfId="26937" xr:uid="{31E06930-4F98-4D4D-81ED-A97E77A2AAF0}"/>
    <cellStyle name="Comma 75 2 2 3" xfId="24182" xr:uid="{1B5A4326-57AC-4164-A905-9FAC24158971}"/>
    <cellStyle name="Comma 75 2 3" xfId="14558" xr:uid="{8410DF64-BDA0-4556-A37F-9CDC72616DC4}"/>
    <cellStyle name="Comma 75 2 3 2" xfId="25561" xr:uid="{12F17239-5E6B-448D-A53D-94BD7AAC7129}"/>
    <cellStyle name="Comma 75 2 4" xfId="22739" xr:uid="{0CDB5C00-B12D-41F3-9CC2-06857E904746}"/>
    <cellStyle name="Comma 75 3" xfId="5030" xr:uid="{A2835624-817A-4233-ADEF-A7BB30229BFF}"/>
    <cellStyle name="Comma 75 3 2" xfId="10374" xr:uid="{5B93F29F-54ED-49FD-8229-2593C1021A9F}"/>
    <cellStyle name="Comma 75 3 2 2" xfId="20687" xr:uid="{43997A8F-31A8-455F-8FA9-A6E83169D589}"/>
    <cellStyle name="Comma 75 3 2 2 2" xfId="27199" xr:uid="{C7DA35E8-2E41-4BA3-B6BE-8277F0F50948}"/>
    <cellStyle name="Comma 75 3 2 3" xfId="24444" xr:uid="{2D9AB7A5-B1C7-4F63-8796-4944DF64CAF5}"/>
    <cellStyle name="Comma 75 3 3" xfId="15534" xr:uid="{812FB271-D237-455A-962A-0EA961CD2EC9}"/>
    <cellStyle name="Comma 75 3 3 2" xfId="25823" xr:uid="{34D0C0FE-8AE7-478A-B6F8-036D12A66E90}"/>
    <cellStyle name="Comma 75 3 4" xfId="23006" xr:uid="{B6BBC588-F217-42C2-B4BF-736D26FF1244}"/>
    <cellStyle name="Comma 75 4" xfId="7681" xr:uid="{6280C9E7-80B5-475A-9094-11F82B23E4CE}"/>
    <cellStyle name="Comma 75 4 2" xfId="17994" xr:uid="{CFDAF3F6-3320-4875-A9D8-CD728BB2468B}"/>
    <cellStyle name="Comma 75 4 2 2" xfId="26479" xr:uid="{1FCFC31A-86AB-434F-8F3B-F92D697C8368}"/>
    <cellStyle name="Comma 75 4 3" xfId="23724" xr:uid="{15D87DEE-4F00-42A8-9C79-A153352BCC86}"/>
    <cellStyle name="Comma 75 5" xfId="12841" xr:uid="{AE89DBFF-E47F-48C7-B3C3-C77C25344283}"/>
    <cellStyle name="Comma 75 5 2" xfId="25103" xr:uid="{E2F5B6C0-B576-4116-A345-6C286E2DCBAB}"/>
    <cellStyle name="Comma 75 6" xfId="22274" xr:uid="{D83D97AC-2288-43CA-A2D0-39D8D5A8DBC8}"/>
    <cellStyle name="Comma 76" xfId="3101" xr:uid="{26D1C898-5FC7-4614-B157-AE738270536B}"/>
    <cellStyle name="Comma 76 2" xfId="22486" xr:uid="{890B16FC-40D9-4AAE-A10B-968F16A02BDC}"/>
    <cellStyle name="Comma 77" xfId="3102" xr:uid="{CE60FF83-0B8B-460F-B207-9C5DC3B21118}"/>
    <cellStyle name="Comma 77 2" xfId="22487" xr:uid="{62464B60-95DB-4D1C-AE89-0D56BF223EEA}"/>
    <cellStyle name="Comma 78" xfId="5822" xr:uid="{41537148-A784-4172-BD55-9E3D03D9A5DF}"/>
    <cellStyle name="Comma 78 2" xfId="23219" xr:uid="{C3858F17-32D8-485B-8911-84191C8C812F}"/>
    <cellStyle name="Comma 79" xfId="5824" xr:uid="{26F13F5E-D4AB-4B72-A9E8-0F2045A6FCE4}"/>
    <cellStyle name="Comma 79 2" xfId="23221" xr:uid="{6FA62A73-FD7D-4A68-973B-5F604E7845C3}"/>
    <cellStyle name="Comma 8" xfId="198" xr:uid="{B25735DE-A8A0-4CEC-856A-29BA3596495E}"/>
    <cellStyle name="Comma 8 2" xfId="21497" xr:uid="{20C5DB66-A7BB-4E64-982B-200C86CBEC5D}"/>
    <cellStyle name="Comma 8 2 2" xfId="27429" xr:uid="{B1D9FED9-0531-4975-9F1A-98DB8478FF52}"/>
    <cellStyle name="Comma 8 3" xfId="21526" xr:uid="{16ACE996-3C25-4E43-BB08-F107D4752F60}"/>
    <cellStyle name="Comma 8 3 2" xfId="27458" xr:uid="{D696E6C2-336A-47AC-A8C9-56F20BECB1EF}"/>
    <cellStyle name="Comma 8 4" xfId="21616" xr:uid="{26BBD7B7-2B94-445A-90DB-9949C7927483}"/>
    <cellStyle name="Comma 80" xfId="5826" xr:uid="{C72C603A-C2EA-4A9B-AC40-F0CE019E6DAA}"/>
    <cellStyle name="Comma 80 2" xfId="23223" xr:uid="{095B03EA-F08F-4FB8-8F14-9F456C808FBE}"/>
    <cellStyle name="Comma 81" xfId="5828" xr:uid="{B160DA48-99EF-4E54-A95B-B6DA0C39E627}"/>
    <cellStyle name="Comma 81 2" xfId="5948" xr:uid="{83FA2C55-916A-49B1-9958-9AD8C98C6E57}"/>
    <cellStyle name="Comma 81 2 2" xfId="23261" xr:uid="{58FC57C6-E0A6-4E6A-9155-E562FB078EC5}"/>
    <cellStyle name="Comma 81 3" xfId="23225" xr:uid="{2B8A2C00-C6FE-4CC5-8490-58DDCB07DC73}"/>
    <cellStyle name="Comma 82" xfId="5830" xr:uid="{64E3C737-117C-4E80-827C-034C71B1CB8D}"/>
    <cellStyle name="Comma 82 2" xfId="5949" xr:uid="{F14CC77B-7E96-430D-A13B-8DCFC409B9CE}"/>
    <cellStyle name="Comma 82 2 2" xfId="23262" xr:uid="{60F7C1A2-CAED-4028-907A-BEBF4357055B}"/>
    <cellStyle name="Comma 82 3" xfId="23227" xr:uid="{AA1A889F-2F41-4E21-94E0-1B47340BD160}"/>
    <cellStyle name="Comma 83" xfId="5833" xr:uid="{4D57E096-8CFD-4836-BFFB-F60DBCFFE061}"/>
    <cellStyle name="Comma 83 2" xfId="23230" xr:uid="{BB8E97D1-199C-4848-819D-DFE3B24CBA50}"/>
    <cellStyle name="Comma 84" xfId="5835" xr:uid="{6D762607-0E1A-4FE2-8D71-5BE6D5E35168}"/>
    <cellStyle name="Comma 84 2" xfId="23232" xr:uid="{02816746-0356-4577-A4BC-0C914450E1C8}"/>
    <cellStyle name="Comma 85" xfId="5837" xr:uid="{84A76F54-0F2E-4983-8B8A-5133E0928057}"/>
    <cellStyle name="Comma 85 2" xfId="23234" xr:uid="{9CB2BC60-6D99-4114-B266-0CCD69BFDAD8}"/>
    <cellStyle name="Comma 86" xfId="5839" xr:uid="{E808EB30-AABF-4D34-A5FD-CB6B0593B7DC}"/>
    <cellStyle name="Comma 86 2" xfId="23236" xr:uid="{C6D43FF1-2261-4714-8634-FB309465D38F}"/>
    <cellStyle name="Comma 87" xfId="5840" xr:uid="{9FA2C83D-D85A-424B-A4BA-CE96A73396A9}"/>
    <cellStyle name="Comma 87 2" xfId="23237" xr:uid="{9CD2D00D-DFFC-4E12-844B-5D36C58CC84E}"/>
    <cellStyle name="Comma 88" xfId="5919" xr:uid="{07B161B2-F879-46BB-B8E3-FB3D53B68FC7}"/>
    <cellStyle name="Comma 88 2" xfId="11157" xr:uid="{6380F7F4-28E1-4EBA-9021-E52B8C3FEC3A}"/>
    <cellStyle name="Comma 88 2 2" xfId="24655" xr:uid="{0AD2B1DF-2089-4AAB-821C-AF8223CD614F}"/>
    <cellStyle name="Comma 88 3" xfId="23259" xr:uid="{AABAB2E0-6624-42D7-896C-FFC26F522F3B}"/>
    <cellStyle name="Comma 89" xfId="5986" xr:uid="{2AA4FF19-3E5C-4B97-9105-C04C67486F7D}"/>
    <cellStyle name="Comma 89 2" xfId="23268" xr:uid="{278BE1A4-AE32-4449-9B8F-D051EC01EA4C}"/>
    <cellStyle name="Comma 9" xfId="249" xr:uid="{7DC458AD-D944-4788-99E4-7CFF17B33444}"/>
    <cellStyle name="Comma 9 2" xfId="21502" xr:uid="{C0770179-5692-4AA9-9392-BA6A7DFADFBA}"/>
    <cellStyle name="Comma 9 2 2" xfId="27434" xr:uid="{7F43761B-CC54-473C-99F9-527A7EF3DA8C}"/>
    <cellStyle name="Comma 9 3" xfId="21531" xr:uid="{09D47F0D-2B93-4C82-AE17-C50D5C4B446F}"/>
    <cellStyle name="Comma 9 3 2" xfId="27463" xr:uid="{F659AE84-4F42-4151-81D6-742334DE7189}"/>
    <cellStyle name="Comma 9 4" xfId="21621" xr:uid="{B6A9F733-FAB6-44BB-8AE3-E8CE09B37D98}"/>
    <cellStyle name="Comma 90" xfId="5988" xr:uid="{71990D6A-E85B-4828-97E9-246AD5D47BBC}"/>
    <cellStyle name="Comma 90 2" xfId="23270" xr:uid="{B5E70E89-12F7-40D7-AEE3-029D3CB38204}"/>
    <cellStyle name="Comma 91" xfId="5990" xr:uid="{6EFEDC58-A3A2-43C2-9870-5CAD13996B82}"/>
    <cellStyle name="Comma 91 2" xfId="23272" xr:uid="{648EE687-5F5A-447D-82D6-247EA6E5CA7E}"/>
    <cellStyle name="Comma 92" xfId="5995" xr:uid="{618D37EB-FDF6-4143-8DB9-05D0BDE19D4F}"/>
    <cellStyle name="Comma 92 2" xfId="23274" xr:uid="{DE1AE065-33EF-462D-BC4C-557179C243E4}"/>
    <cellStyle name="Comma 93" xfId="5997" xr:uid="{386925B5-5FB5-465B-A81C-29A03993820D}"/>
    <cellStyle name="Comma 93 2" xfId="23276" xr:uid="{F6F237D6-6EBB-40A1-8CAD-34107592746B}"/>
    <cellStyle name="Comma 94" xfId="5999" xr:uid="{10842736-AF64-49B7-8603-9667602B217A}"/>
    <cellStyle name="Comma 94 2" xfId="23278" xr:uid="{21C27E4F-FEF3-450C-A261-E31D5E9D3C82}"/>
    <cellStyle name="Comma 95" xfId="21472" xr:uid="{9E1D6DB6-DA4C-49CA-8CAD-C65A41C5D56B}"/>
    <cellStyle name="Comma 95 2" xfId="27411" xr:uid="{32F93EF6-DF52-4FB2-8846-6DAE88CED7DF}"/>
    <cellStyle name="Comma 96" xfId="21505" xr:uid="{E337960E-E71C-4DB1-A045-9B5DFF0C4CEC}"/>
    <cellStyle name="Comma 96 2" xfId="27437" xr:uid="{AD2E6F14-9040-43D1-BB83-355EEAD76A8E}"/>
    <cellStyle name="Comma 96 3" xfId="21558" xr:uid="{A1F1277F-52C9-48DF-8E28-B4E0DCA58357}"/>
    <cellStyle name="Comma 97" xfId="21511" xr:uid="{C883832A-8D49-4E4C-AA15-ADFBE1FC77F9}"/>
    <cellStyle name="Comma 97 2" xfId="27443" xr:uid="{8E76F4A7-5FED-4658-9780-056701BCF5AB}"/>
    <cellStyle name="Comma 98" xfId="21542" xr:uid="{AED5DA55-1CCC-4D7F-B433-130661494417}"/>
    <cellStyle name="Comma 98 2" xfId="27474" xr:uid="{5CBE9190-DD2B-474E-ABB4-C21E1CF958A6}"/>
    <cellStyle name="Comma 99" xfId="21547" xr:uid="{4B920792-EFF4-4522-A9B8-43879FD00FC3}"/>
    <cellStyle name="Comma 99 2" xfId="27478" xr:uid="{F38F89B6-483F-4787-9013-7000FBAFA866}"/>
    <cellStyle name="cPercent0" xfId="89" xr:uid="{E2CA3AA2-C682-43F3-A4E1-8F4A7100116C}"/>
    <cellStyle name="cPercent0 2" xfId="254" xr:uid="{096A4099-D76A-4678-8460-77473C4ACAE4}"/>
    <cellStyle name="cPercent1" xfId="90" xr:uid="{E7CB492A-2093-4917-B7C6-D85F53ED2953}"/>
    <cellStyle name="cPercent1 2" xfId="255" xr:uid="{5E10BB92-2B67-4DEE-A421-1ECBAD6D43E5}"/>
    <cellStyle name="cPercent2" xfId="91" xr:uid="{10D5B899-E6B2-4FD0-B9E3-813391E2039D}"/>
    <cellStyle name="cPercent2 2" xfId="256" xr:uid="{EE4CDD2D-744C-439D-AEA2-644C0F307590}"/>
    <cellStyle name="cTextB" xfId="92" xr:uid="{5902606D-328E-4719-9075-AAE216E1B99A}"/>
    <cellStyle name="cTextBCen" xfId="93" xr:uid="{2593C6DF-2336-44B5-AE00-C8AA3BCAFE35}"/>
    <cellStyle name="cTextBCenSm" xfId="94" xr:uid="{2D466430-3D80-4C80-AB59-EF7076068AC7}"/>
    <cellStyle name="cTextCen" xfId="95" xr:uid="{ED35D99F-DB03-4533-A2B1-4999A38511FD}"/>
    <cellStyle name="cTextCen 2" xfId="257" xr:uid="{56BE6F4B-7AB4-4D6B-8116-C599E81043DB}"/>
    <cellStyle name="cTextGenWrap" xfId="96" xr:uid="{F2412E94-87C2-4B13-9A27-9686264376A1}"/>
    <cellStyle name="cTextGenWrap 2" xfId="258" xr:uid="{510E9EF9-9DEE-4586-B972-5AD507299ED4}"/>
    <cellStyle name="cTextI" xfId="97" xr:uid="{D031C6A4-6A57-468B-8B61-4FD2114A4035}"/>
    <cellStyle name="cTextSm" xfId="98" xr:uid="{977697A9-64BC-4527-B81F-1CCD3A0D37F1}"/>
    <cellStyle name="cTextSm 2" xfId="259" xr:uid="{25F391D0-2CA5-4A55-85B9-98696C8A9718}"/>
    <cellStyle name="cTextU" xfId="99" xr:uid="{376D84C8-791A-4408-A3F7-06F922B46573}"/>
    <cellStyle name="Currency [0] 2" xfId="457" xr:uid="{089E9569-D2CF-48FB-A416-93759255E8F4}"/>
    <cellStyle name="Currency [0] 2 2" xfId="21490" xr:uid="{B9274A39-9BF8-43BD-9F95-00B5A58D4BB2}"/>
    <cellStyle name="Currency [0] 2 2 2" xfId="21519" xr:uid="{251D94B2-A50F-441A-A22F-99A7BD962676}"/>
    <cellStyle name="Currency [0] 2 2 2 2" xfId="27451" xr:uid="{5E8C886B-B4F6-4460-9A40-591AA3D91EAD}"/>
    <cellStyle name="Currency [0] 2 2 3" xfId="27422" xr:uid="{F7142754-7A10-4FDB-8066-6ECE5E18688F}"/>
    <cellStyle name="Currency [0] 2 3" xfId="21476" xr:uid="{7096588A-1BEE-4918-943F-E994F94342E0}"/>
    <cellStyle name="Currency [0] 2 3 2" xfId="21537" xr:uid="{67AE7654-C0DF-45BB-86C1-26D96B5833B6}"/>
    <cellStyle name="Currency [0] 2 3 2 2" xfId="27469" xr:uid="{4B181085-0806-4671-A286-FBDCC03D9CD2}"/>
    <cellStyle name="Currency [0] 2 3 3" xfId="27415" xr:uid="{4BBC5B75-69F2-4B63-A56A-D0C8DAB1F602}"/>
    <cellStyle name="Currency [0] 2 4" xfId="21509" xr:uid="{FE4DE466-9414-4BF9-9DFE-9CE416DF06C7}"/>
    <cellStyle name="Currency [0] 2 4 2" xfId="27441" xr:uid="{BA1CD828-04C1-43EA-A14E-8AAFA06B9A9B}"/>
    <cellStyle name="Currency [0] 2 5" xfId="21675" xr:uid="{DE807D7D-C36B-4B34-8431-C97F0D786F79}"/>
    <cellStyle name="Currency 10" xfId="773" xr:uid="{A2880935-F424-4A6F-89EE-838918C0491C}"/>
    <cellStyle name="Currency 10 2" xfId="21883" xr:uid="{50A2E190-F5B3-4C9F-A627-9F77855C2185}"/>
    <cellStyle name="Currency 100" xfId="1439" xr:uid="{25A7AF6F-C003-4DCF-973C-0EA6EF3A5473}"/>
    <cellStyle name="Currency 100 2" xfId="22042" xr:uid="{7FBED6D9-D2B4-4AE0-BA85-0B6925D48DA4}"/>
    <cellStyle name="Currency 101" xfId="1445" xr:uid="{B280D961-D1A6-4D2F-8098-DCF5A5B9EE35}"/>
    <cellStyle name="Currency 101 2" xfId="22048" xr:uid="{F68D0CFC-AF39-4843-914E-B196EE6F95BC}"/>
    <cellStyle name="Currency 102" xfId="1315" xr:uid="{A440A8FA-1FBB-4255-99D7-CA754B21C45C}"/>
    <cellStyle name="Currency 102 2" xfId="22003" xr:uid="{8722FD38-1E49-4092-A50E-84E5B52EF1C6}"/>
    <cellStyle name="Currency 103" xfId="1440" xr:uid="{F4CA8B56-7548-447E-844E-588B8438C84B}"/>
    <cellStyle name="Currency 103 2" xfId="22043" xr:uid="{54BFC82B-5F16-4894-B412-348E6011C996}"/>
    <cellStyle name="Currency 104" xfId="1307" xr:uid="{23F681E6-1287-446C-8477-003E3DEADFD5}"/>
    <cellStyle name="Currency 104 2" xfId="21997" xr:uid="{FF029CC4-0129-480B-A4A8-18BE02D7E078}"/>
    <cellStyle name="Currency 105" xfId="1311" xr:uid="{C37F79CD-7CD1-4C17-80BF-8494A0223F28}"/>
    <cellStyle name="Currency 105 2" xfId="22001" xr:uid="{D1831639-9731-433D-8415-53453A526613}"/>
    <cellStyle name="Currency 106" xfId="1436" xr:uid="{C1792547-843F-4B8B-877A-7ACADA53163F}"/>
    <cellStyle name="Currency 106 2" xfId="22039" xr:uid="{DD9D6B6C-3CD8-4EB4-B777-E46EF1687861}"/>
    <cellStyle name="Currency 107" xfId="1437" xr:uid="{85D410D7-CF0D-4850-9E9B-B56B69CB5DBE}"/>
    <cellStyle name="Currency 107 2" xfId="22040" xr:uid="{49C62664-EFE8-49B9-A496-E6D73CE1BD1E}"/>
    <cellStyle name="Currency 108" xfId="1453" xr:uid="{A13B98AA-85C2-4A7F-B627-ED637AE7054D}"/>
    <cellStyle name="Currency 108 2" xfId="22054" xr:uid="{E530AC39-0333-4734-8CB0-FED028472212}"/>
    <cellStyle name="Currency 109" xfId="755" xr:uid="{A5C4653B-2A9B-49F4-AB03-45A15D4E41E1}"/>
    <cellStyle name="Currency 109 2" xfId="21865" xr:uid="{BDE57A3F-BF43-4E87-AF1D-7F9AE1E2A428}"/>
    <cellStyle name="Currency 11" xfId="774" xr:uid="{823BC353-FAB8-4AEF-A71E-1878E10D1574}"/>
    <cellStyle name="Currency 11 2" xfId="21884" xr:uid="{7039EE47-087A-447F-A4B3-94A133C824BA}"/>
    <cellStyle name="Currency 110" xfId="1433" xr:uid="{F3B32B48-3D59-4872-AE23-EA7EA26B44FB}"/>
    <cellStyle name="Currency 110 2" xfId="22036" xr:uid="{E63DED2D-8820-4A88-AE75-C64B3BC935E9}"/>
    <cellStyle name="Currency 111" xfId="1450" xr:uid="{5F3AFE7B-2917-4382-9AF0-456CE1AB93EC}"/>
    <cellStyle name="Currency 111 2" xfId="22052" xr:uid="{A366D009-E7A1-48E4-BA5E-38DDB4114921}"/>
    <cellStyle name="Currency 112" xfId="1443" xr:uid="{4755EFAF-4098-42E3-B3E3-A7FF8E006027}"/>
    <cellStyle name="Currency 112 2" xfId="22046" xr:uid="{A7EDD350-DC8E-41D4-B37F-FD7BEB5FF5CD}"/>
    <cellStyle name="Currency 113" xfId="2272" xr:uid="{411B3663-C3CF-4840-9963-B2BB465E70F0}"/>
    <cellStyle name="Currency 113 2" xfId="22269" xr:uid="{E8AFF019-3B4D-49B1-B6F5-0B194472969A}"/>
    <cellStyle name="Currency 114" xfId="3098" xr:uid="{A4B9BA84-D868-41A5-B52E-F276F72508AC}"/>
    <cellStyle name="Currency 114 2" xfId="22483" xr:uid="{F13FDCE2-1205-4189-AC46-73852B929490}"/>
    <cellStyle name="Currency 115" xfId="3099" xr:uid="{D8352548-28A8-48F6-8DB2-DA9D2574299C}"/>
    <cellStyle name="Currency 115 2" xfId="22484" xr:uid="{F7CF5963-19D9-4397-AD06-96484E27E333}"/>
    <cellStyle name="Currency 116" xfId="3100" xr:uid="{1DF2EA00-923D-4F0C-A06F-11D2B2C1C962}"/>
    <cellStyle name="Currency 116 2" xfId="22485" xr:uid="{608DEDF5-C344-49C4-9DE7-E46CF3EA3D6B}"/>
    <cellStyle name="Currency 117" xfId="3105" xr:uid="{D3E6C6C8-D813-45A3-92C2-903FD1BC2A86}"/>
    <cellStyle name="Currency 117 2" xfId="22489" xr:uid="{ABEF6732-9DE0-4C46-BE70-D7C65E90E56A}"/>
    <cellStyle name="Currency 118" xfId="4083" xr:uid="{CB9F86E9-3B66-4C10-8F97-BC7215C9DDF5}"/>
    <cellStyle name="Currency 118 2" xfId="22752" xr:uid="{6BA20FD4-E52C-46A9-9FAE-0F77D9F70B6B}"/>
    <cellStyle name="Currency 119" xfId="3104" xr:uid="{AF705750-A33D-4F2C-905C-1AE6D099B048}"/>
    <cellStyle name="Currency 119 2" xfId="22488" xr:uid="{6B1900AD-3708-43F4-AC06-66EB8D36CDBD}"/>
    <cellStyle name="Currency 12" xfId="775" xr:uid="{AE55B51A-1D71-44DD-88E3-42E4909CCF95}"/>
    <cellStyle name="Currency 12 2" xfId="21885" xr:uid="{BCBB8F7F-276A-415B-8577-FF14C219C55D}"/>
    <cellStyle name="Currency 120" xfId="4085" xr:uid="{2613D97E-1CC6-4023-890F-1FD26D3F28F2}"/>
    <cellStyle name="Currency 120 2" xfId="22753" xr:uid="{74447387-768D-4F3F-A01F-8B6C9B6CBEE6}"/>
    <cellStyle name="Currency 121" xfId="4086" xr:uid="{CE9084A2-056C-4AB0-801E-2B834548AAC0}"/>
    <cellStyle name="Currency 121 2" xfId="22754" xr:uid="{2CEFABA5-4C5E-4BD8-969E-F78E72C00805}"/>
    <cellStyle name="Currency 122" xfId="4089" xr:uid="{DEFAEE6C-BF2F-446F-B60E-A199745218C0}"/>
    <cellStyle name="Currency 122 2" xfId="22756" xr:uid="{2391A93F-37F0-4A8E-8F2D-C19977AB7E19}"/>
    <cellStyle name="Currency 123" xfId="4088" xr:uid="{0B28DE79-074B-4CF7-AD6C-854A943C2833}"/>
    <cellStyle name="Currency 123 2" xfId="22755" xr:uid="{43BC9B47-A4E6-43EA-92EA-C1A815BEAC26}"/>
    <cellStyle name="Currency 124" xfId="5071" xr:uid="{7AA4BC60-4202-4A52-8068-EBEC192DB3F4}"/>
    <cellStyle name="Currency 124 2" xfId="23019" xr:uid="{59C91B03-0ED6-43FE-B618-3B9CE8658264}"/>
    <cellStyle name="Currency 125" xfId="5072" xr:uid="{B708AC8B-8661-4115-BE05-AC27475A03E5}"/>
    <cellStyle name="Currency 125 2" xfId="23020" xr:uid="{396D4186-7B88-44F4-9FA1-EFAFDE2C3CD7}"/>
    <cellStyle name="Currency 126" xfId="5814" xr:uid="{D1023D78-A25E-4288-ADAD-0E9D8797B5F4}"/>
    <cellStyle name="Currency 126 2" xfId="23217" xr:uid="{53761001-AACA-4A83-8966-56D8E191AB01}"/>
    <cellStyle name="Currency 127" xfId="5821" xr:uid="{B5B086AB-F3E1-44B7-8772-B7E9866A6707}"/>
    <cellStyle name="Currency 127 2" xfId="23218" xr:uid="{E93A7271-2B7E-4CEC-82A9-DDAD1DB02A90}"/>
    <cellStyle name="Currency 128" xfId="5823" xr:uid="{B2475A42-932C-471D-A1A6-C3E1B063F68A}"/>
    <cellStyle name="Currency 128 2" xfId="23220" xr:uid="{1B2B1B9D-3FF1-4E17-A989-29BE0DA0E5DE}"/>
    <cellStyle name="Currency 129" xfId="5825" xr:uid="{4638A518-3FE1-4F44-9778-348966D23348}"/>
    <cellStyle name="Currency 129 2" xfId="23222" xr:uid="{3A830384-2556-4E87-91FC-52833905D5E6}"/>
    <cellStyle name="Currency 13" xfId="776" xr:uid="{7192A755-09D0-4F16-93D7-37F7C4B17ED7}"/>
    <cellStyle name="Currency 13 2" xfId="21886" xr:uid="{6811A19D-0257-40B8-9DA5-7E00C6ADA160}"/>
    <cellStyle name="Currency 130" xfId="5827" xr:uid="{D98F1E99-C418-4295-ACB3-EB0A4FAAF922}"/>
    <cellStyle name="Currency 130 2" xfId="5950" xr:uid="{51D608CE-BF62-4746-8782-9516233DFE9E}"/>
    <cellStyle name="Currency 130 2 2" xfId="23263" xr:uid="{CEBAC869-1F63-49BA-8291-A8E480453B36}"/>
    <cellStyle name="Currency 130 3" xfId="23224" xr:uid="{BD8CA421-9845-4FE3-AC09-F91980DC9CEF}"/>
    <cellStyle name="Currency 131" xfId="5829" xr:uid="{66E20951-DF9F-432A-9DBE-00D8382D80F8}"/>
    <cellStyle name="Currency 131 2" xfId="5951" xr:uid="{2065A1EF-88DE-4CA8-921A-BF12D003DC31}"/>
    <cellStyle name="Currency 131 2 2" xfId="23264" xr:uid="{936E446B-EEBC-4AF8-AF42-CF18F0C15AB9}"/>
    <cellStyle name="Currency 131 3" xfId="23226" xr:uid="{7B5CFD14-309E-464E-8DE3-61FCBEC79928}"/>
    <cellStyle name="Currency 132" xfId="5831" xr:uid="{0F62CD03-0379-435E-B5B4-8B255D418E88}"/>
    <cellStyle name="Currency 132 2" xfId="23228" xr:uid="{C420FD2D-AD8A-463E-B289-91208D48146F}"/>
    <cellStyle name="Currency 133" xfId="5832" xr:uid="{C76C012F-1E56-46D9-8661-F5D477EC5F64}"/>
    <cellStyle name="Currency 133 2" xfId="23229" xr:uid="{46451CB2-B771-48E0-A1E6-EA0E308B36B1}"/>
    <cellStyle name="Currency 134" xfId="5834" xr:uid="{A304D8E7-9357-4D81-81A3-55522C373D49}"/>
    <cellStyle name="Currency 134 2" xfId="23231" xr:uid="{9CAE6153-00A2-4BC1-AA9E-EAD6DABA349B}"/>
    <cellStyle name="Currency 135" xfId="5836" xr:uid="{9D6DE6EE-A4E2-4011-997E-DF07E8837F3B}"/>
    <cellStyle name="Currency 135 2" xfId="23233" xr:uid="{20A8BF89-37CC-4F3A-B1B6-88E17DA7609A}"/>
    <cellStyle name="Currency 136" xfId="5838" xr:uid="{85F9E299-C958-4A80-BF61-5E796502DC0D}"/>
    <cellStyle name="Currency 136 2" xfId="23235" xr:uid="{F1C02DEB-D74F-4A74-BE5E-E538FD11AF1F}"/>
    <cellStyle name="Currency 137" xfId="5979" xr:uid="{52A5CDF3-B467-402C-B46A-DC0360463BE5}"/>
    <cellStyle name="Currency 137 2" xfId="11161" xr:uid="{A5112779-B814-460F-B51E-8D65635088C8}"/>
    <cellStyle name="Currency 137 2 2" xfId="24657" xr:uid="{FC5AF04A-6577-4AA7-8672-26D8705714E1}"/>
    <cellStyle name="Currency 137 3" xfId="23266" xr:uid="{922F9AEE-2760-451B-B3D6-BC192B773BD4}"/>
    <cellStyle name="Currency 138" xfId="5984" xr:uid="{253D2406-2DD5-4E34-A1E2-78C5CD5EFEB8}"/>
    <cellStyle name="Currency 138 2" xfId="23267" xr:uid="{8F784494-4109-4F5D-A6F6-BA00D4CDCC96}"/>
    <cellStyle name="Currency 139" xfId="5987" xr:uid="{62C6EC74-21D8-4754-A636-C8240AF19DAE}"/>
    <cellStyle name="Currency 139 2" xfId="23269" xr:uid="{49F697BE-9F29-457C-A16D-72CC08B3BF78}"/>
    <cellStyle name="Currency 14" xfId="777" xr:uid="{0B63566E-0343-4647-8657-A05933D800FC}"/>
    <cellStyle name="Currency 14 2" xfId="21887" xr:uid="{356C332F-543E-4226-B9AA-A6EB0C451C00}"/>
    <cellStyle name="Currency 140" xfId="5989" xr:uid="{09D035D9-C425-4EAB-86CE-184EECBF2F30}"/>
    <cellStyle name="Currency 140 2" xfId="23271" xr:uid="{60EDC0C3-17DB-42E1-BB47-8646DCEE7E32}"/>
    <cellStyle name="Currency 141" xfId="5993" xr:uid="{6A974439-1EF3-40FC-AEBE-9280BAB7E24A}"/>
    <cellStyle name="Currency 141 2" xfId="23273" xr:uid="{0B6F26FE-4EBA-4BEB-B421-77AD89A6EFC5}"/>
    <cellStyle name="Currency 142" xfId="5996" xr:uid="{20026F15-B25D-4A6D-B11F-DC9E170C83D3}"/>
    <cellStyle name="Currency 142 2" xfId="23275" xr:uid="{DB9728B2-064A-4172-AECC-F9EC300F8890}"/>
    <cellStyle name="Currency 143" xfId="5998" xr:uid="{39ECB576-7DB3-441C-92A8-F0CC5321E7C4}"/>
    <cellStyle name="Currency 143 2" xfId="23277" xr:uid="{CE12ED99-9AB7-4D03-ABAF-B52DBD5BD448}"/>
    <cellStyle name="Currency 144" xfId="27562" xr:uid="{E1D47196-9475-4927-B50F-340E980D51A6}"/>
    <cellStyle name="Currency 145" xfId="27487" xr:uid="{4B9C3493-6FB2-472E-948D-696464A7BE7C}"/>
    <cellStyle name="Currency 146" xfId="27486" xr:uid="{4B3E9E5F-52F6-4602-9C8B-EC7D939CD3B8}"/>
    <cellStyle name="Currency 147" xfId="27498" xr:uid="{71A53E46-600C-4E17-BBE7-34944242EA33}"/>
    <cellStyle name="Currency 148" xfId="27489" xr:uid="{5FBC2C34-26DC-49F6-B325-0D4F63809041}"/>
    <cellStyle name="Currency 149" xfId="27485" xr:uid="{BF22CC08-E26D-46CC-B22D-510F33EB5D27}"/>
    <cellStyle name="Currency 15" xfId="778" xr:uid="{FFBD4C01-0475-4680-B9F1-F5B1D46F44E8}"/>
    <cellStyle name="Currency 15 2" xfId="21888" xr:uid="{1CB29A82-AD4D-4875-A798-8722C449B492}"/>
    <cellStyle name="Currency 150" xfId="27495" xr:uid="{FB8C389A-0910-48CC-B86C-1C9DE4DE8A1E}"/>
    <cellStyle name="Currency 151" xfId="21555" xr:uid="{5D9B7C80-3545-49A5-8247-7B007546F5C1}"/>
    <cellStyle name="Currency 152" xfId="27575" xr:uid="{0A100388-C256-4FA2-92B2-840BB84E82E4}"/>
    <cellStyle name="Currency 153" xfId="27586" xr:uid="{B3AE079D-6D58-4016-8DD3-889E9856849C}"/>
    <cellStyle name="Currency 154" xfId="27587" xr:uid="{D9CB8962-58D1-4658-A2FB-3B86E308BBD3}"/>
    <cellStyle name="Currency 16" xfId="779" xr:uid="{74AA729C-CAE5-43BA-9B77-0A6D85CA66B8}"/>
    <cellStyle name="Currency 16 2" xfId="21889" xr:uid="{E5B72530-A2EE-4432-A8D3-90B8E5930564}"/>
    <cellStyle name="Currency 17" xfId="780" xr:uid="{5F832FF0-EDB1-4F31-9A3A-52497641E73D}"/>
    <cellStyle name="Currency 17 2" xfId="21890" xr:uid="{E3EB83F5-50F1-4394-985C-03200E035BC8}"/>
    <cellStyle name="Currency 18" xfId="781" xr:uid="{1E7B0C6B-180C-4237-B2F1-A3A91D9FC4C4}"/>
    <cellStyle name="Currency 18 2" xfId="21891" xr:uid="{E9F92108-C25F-4FF8-AD8B-AF69C94F96FB}"/>
    <cellStyle name="Currency 19" xfId="782" xr:uid="{B47A8754-BD32-419A-9CC9-609E5FD4687D}"/>
    <cellStyle name="Currency 19 2" xfId="21892" xr:uid="{160DF039-3A4C-439E-B2C1-14BCAD9D0142}"/>
    <cellStyle name="Currency 2" xfId="100" xr:uid="{B51B4C60-5BC5-4F3C-9C19-23801E7ED299}"/>
    <cellStyle name="Currency 2 2" xfId="260" xr:uid="{18515407-4269-4A83-BD33-9B73975E8A27}"/>
    <cellStyle name="Currency 2 2 2" xfId="21491" xr:uid="{FFD3F738-80EA-48CD-934F-546DF1F06906}"/>
    <cellStyle name="Currency 2 2 2 2" xfId="27423" xr:uid="{23BF4902-1699-413E-A7BB-D4F78105ABCF}"/>
    <cellStyle name="Currency 2 2 3" xfId="21520" xr:uid="{11AADFF1-5BAA-43F3-BEB8-94D48C22360D}"/>
    <cellStyle name="Currency 2 2 3 2" xfId="27452" xr:uid="{2D9FD283-8A50-4029-991D-6DDB9D7EA080}"/>
    <cellStyle name="Currency 2 2 4" xfId="21626" xr:uid="{CBB9E121-D161-4FE7-A28E-F9FBE2755476}"/>
    <cellStyle name="Currency 2 3" xfId="419" xr:uid="{339F94CE-C3FC-46CB-9633-A90BE90E3FB1}"/>
    <cellStyle name="Currency 2 3 2" xfId="21538" xr:uid="{03402989-72D3-4251-AFD9-F6EC566164D0}"/>
    <cellStyle name="Currency 2 3 2 2" xfId="27470" xr:uid="{FD0EAC77-C04E-4780-A790-E504CA21AF55}"/>
    <cellStyle name="Currency 2 3 3" xfId="21659" xr:uid="{A9E9DC88-EE9B-4ED3-899D-69C7070472FB}"/>
    <cellStyle name="Currency 2 4" xfId="1222" xr:uid="{D34AB769-4809-4057-96E7-E28F39591FAD}"/>
    <cellStyle name="Currency 2 4 2" xfId="21936" xr:uid="{6D6F7716-F6B5-4620-95A6-0851C1A0FB0C}"/>
    <cellStyle name="Currency 2 5" xfId="492" xr:uid="{66C37FB9-C216-4679-A413-B39C0003D2D4}"/>
    <cellStyle name="Currency 2 5 2" xfId="21681" xr:uid="{EACF1898-360A-4576-B080-1312454CF765}"/>
    <cellStyle name="Currency 2 6" xfId="5846" xr:uid="{F3AD1118-7F60-4667-A1C7-C3B3F0D94982}"/>
    <cellStyle name="Currency 2 6 2" xfId="5952" xr:uid="{4A5707ED-F636-45A0-AFE5-AC5127BD3890}"/>
    <cellStyle name="Currency 2 6 2 2" xfId="23265" xr:uid="{1E3E2516-E372-412B-BE14-255DB1D5A771}"/>
    <cellStyle name="Currency 2 6 3" xfId="23239" xr:uid="{E107FAB9-F74C-4E6B-B6C4-F0022A32F317}"/>
    <cellStyle name="Currency 2 7" xfId="21477" xr:uid="{C905F3F9-E1E9-4AC4-AF65-A5E17B143760}"/>
    <cellStyle name="Currency 2 7 2" xfId="27416" xr:uid="{2BDBC839-500A-4D69-AF18-D91C4FE01350}"/>
    <cellStyle name="Currency 2 8" xfId="21510" xr:uid="{EDD51CEF-0BD9-4E6A-94F9-9320D0395E3B}"/>
    <cellStyle name="Currency 2 8 2" xfId="27442" xr:uid="{714B90BB-5894-4730-88E8-3392130B1D18}"/>
    <cellStyle name="Currency 2 9" xfId="21595" xr:uid="{7A89F14E-FA59-47A4-95DB-05EFA4A7B7DC}"/>
    <cellStyle name="Currency 20" xfId="783" xr:uid="{F6BDCF33-06A3-4245-A25F-C2B561DA5826}"/>
    <cellStyle name="Currency 20 2" xfId="21893" xr:uid="{BEE5BAD8-BB26-4B2A-B201-CB3D7E81963A}"/>
    <cellStyle name="Currency 21" xfId="784" xr:uid="{2999E344-4442-4811-8834-219456C2E06A}"/>
    <cellStyle name="Currency 21 2" xfId="21894" xr:uid="{5D8A1D26-959A-4F1B-B8C3-0BEBA89CA2E5}"/>
    <cellStyle name="Currency 22" xfId="785" xr:uid="{1821D2B5-FD6E-4244-B381-87E765AE6534}"/>
    <cellStyle name="Currency 22 2" xfId="21895" xr:uid="{68C63AAF-7DDF-4B8B-8EBC-90BA6D0F776C}"/>
    <cellStyle name="Currency 23" xfId="786" xr:uid="{19225870-9920-4509-8C7E-3FD0B5BFD363}"/>
    <cellStyle name="Currency 23 2" xfId="21896" xr:uid="{C47280D6-B75A-4CEE-9642-AFAC9796E9CA}"/>
    <cellStyle name="Currency 24" xfId="787" xr:uid="{135A4DCA-6281-4642-90E3-B36881D87BB9}"/>
    <cellStyle name="Currency 24 2" xfId="21897" xr:uid="{FCEBF4A6-B490-47A9-B281-20B65E1A113F}"/>
    <cellStyle name="Currency 25" xfId="788" xr:uid="{0D8A5FA8-03C1-4B31-8AF2-C551ED377B47}"/>
    <cellStyle name="Currency 25 2" xfId="21898" xr:uid="{E3F31D4A-F088-41E5-82BD-E5643916C248}"/>
    <cellStyle name="Currency 26" xfId="789" xr:uid="{68B26E2D-C574-4A7D-8C8F-89FEFF17DADB}"/>
    <cellStyle name="Currency 26 2" xfId="21899" xr:uid="{942AC88C-A59A-4F11-8498-1E8E50AA4CBB}"/>
    <cellStyle name="Currency 27" xfId="790" xr:uid="{DFF2DBE0-9BBE-4172-B061-9A9A19372611}"/>
    <cellStyle name="Currency 27 2" xfId="21900" xr:uid="{EC508C5B-71AA-4479-A8C6-71F12F997238}"/>
    <cellStyle name="Currency 28" xfId="791" xr:uid="{0C465352-595F-4421-B13D-3BBC0F6AD2E5}"/>
    <cellStyle name="Currency 28 2" xfId="21901" xr:uid="{5C7D465D-AE74-4D87-AE1C-240787AA92BA}"/>
    <cellStyle name="Currency 29" xfId="792" xr:uid="{40125C20-6D91-495C-AED2-7D6C3CC29DAB}"/>
    <cellStyle name="Currency 29 2" xfId="21902" xr:uid="{85E11EDE-2CA8-493B-B455-77624D448F36}"/>
    <cellStyle name="Currency 3" xfId="201" xr:uid="{09ED07F0-C5F4-4636-841F-B61243CADC7B}"/>
    <cellStyle name="Currency 3 2" xfId="401" xr:uid="{4BDE5729-FE20-4F00-BAC3-32DC826BE158}"/>
    <cellStyle name="Currency 3 2 2" xfId="21654" xr:uid="{338F02A8-69B6-4508-8807-341B45703679}"/>
    <cellStyle name="Currency 3 3" xfId="1233" xr:uid="{622D1C1B-9C69-4FF3-958A-AE17FA45CF34}"/>
    <cellStyle name="Currency 3 3 2" xfId="21945" xr:uid="{26CEEE18-4F03-4974-993C-9A4FB965F846}"/>
    <cellStyle name="Currency 3 4" xfId="453" xr:uid="{873C145D-0473-4F15-9B8A-39FC27A04DDC}"/>
    <cellStyle name="Currency 3 4 2" xfId="21671" xr:uid="{9BC01EC8-4313-4EC7-956B-36939CA1A7CE}"/>
    <cellStyle name="Currency 3 5" xfId="5868" xr:uid="{CDE8F14B-081F-4B65-AB79-1E9ED6AF60A7}"/>
    <cellStyle name="Currency 3 5 2" xfId="23242" xr:uid="{33C492A4-3838-4AEB-AC93-40ADCA91A4A7}"/>
    <cellStyle name="Currency 3 6" xfId="21496" xr:uid="{307A0352-DA38-406D-8928-345A0B6AB31D}"/>
    <cellStyle name="Currency 3 6 2" xfId="27428" xr:uid="{FB8CDAE8-0FDC-4697-9B43-360FE6BFD032}"/>
    <cellStyle name="Currency 3 7" xfId="21525" xr:uid="{B683B196-740E-48D9-B428-8BF9C6060323}"/>
    <cellStyle name="Currency 3 7 2" xfId="27457" xr:uid="{F5E43958-A7A5-4E93-B6B1-3A5E09AB9D0C}"/>
    <cellStyle name="Currency 3 8" xfId="21617" xr:uid="{DB4E23FC-37D7-4DD7-9202-10E68935A360}"/>
    <cellStyle name="Currency 30" xfId="793" xr:uid="{3740D40B-74F8-424F-9B65-1B991B51F872}"/>
    <cellStyle name="Currency 30 2" xfId="21903" xr:uid="{BCE0E2D6-1DEB-4E8D-B893-913AA92C56F4}"/>
    <cellStyle name="Currency 31" xfId="794" xr:uid="{2EAB80A0-424F-4E84-A2A6-379BD319804A}"/>
    <cellStyle name="Currency 31 2" xfId="21904" xr:uid="{659FE90F-6F16-4684-AEB1-C5B6E9800BA7}"/>
    <cellStyle name="Currency 32" xfId="795" xr:uid="{C818D83C-CA30-49CD-A326-08E22EF196B0}"/>
    <cellStyle name="Currency 32 2" xfId="21905" xr:uid="{F8C727B4-8945-43B8-A352-5B2EE0259FD3}"/>
    <cellStyle name="Currency 33" xfId="796" xr:uid="{79402AA4-D42A-4F69-9A6F-6A257876B34C}"/>
    <cellStyle name="Currency 33 2" xfId="21906" xr:uid="{9F62E03B-9A9B-4FF8-9F3C-16A984ACC0BC}"/>
    <cellStyle name="Currency 34" xfId="797" xr:uid="{DD22E5E3-C04C-42AE-A0A3-8BE5185CEADD}"/>
    <cellStyle name="Currency 34 2" xfId="21907" xr:uid="{24AD6CE3-9731-494A-AF5D-2C63D2A4C88B}"/>
    <cellStyle name="Currency 35" xfId="798" xr:uid="{274A4F43-83C0-43B6-BA6D-01C78CEC60A4}"/>
    <cellStyle name="Currency 35 2" xfId="21908" xr:uid="{C609052B-D583-4CB9-8DC2-6C93446BD09D}"/>
    <cellStyle name="Currency 36" xfId="799" xr:uid="{0206125E-47F1-4022-9D4C-4C2896578106}"/>
    <cellStyle name="Currency 36 2" xfId="21909" xr:uid="{4C56D3BF-940F-4191-8C19-5E1195E655F6}"/>
    <cellStyle name="Currency 37" xfId="800" xr:uid="{108B2655-D152-4BC6-9755-26A6E38270B2}"/>
    <cellStyle name="Currency 37 2" xfId="21910" xr:uid="{69BE5DBD-1AD1-48E6-985A-60598B9EFC01}"/>
    <cellStyle name="Currency 38" xfId="801" xr:uid="{64A9981A-6A28-48A6-947E-ACA0AEE51EA3}"/>
    <cellStyle name="Currency 38 2" xfId="21911" xr:uid="{86DCA7EA-4573-4735-B756-C289C94F82AB}"/>
    <cellStyle name="Currency 39" xfId="802" xr:uid="{89B1D5AC-EAB6-4E60-A883-12016E9B4A45}"/>
    <cellStyle name="Currency 39 2" xfId="21912" xr:uid="{AAFFCA61-A32C-4C3F-A01D-34FDE70E4919}"/>
    <cellStyle name="Currency 4" xfId="211" xr:uid="{CA177144-59AA-41D1-B3DD-A07E6BC6536F}"/>
    <cellStyle name="Currency 4 2" xfId="400" xr:uid="{A9FCB18B-EDD7-4117-988A-DAC7AD4AAFC2}"/>
    <cellStyle name="Currency 4 2 2" xfId="21653" xr:uid="{D1984319-C2E1-4F24-B925-8E543B92DA6F}"/>
    <cellStyle name="Currency 4 3" xfId="1220" xr:uid="{F3BF5A7F-5980-43E8-95B3-FF20FD472AB4}"/>
    <cellStyle name="Currency 4 3 2" xfId="21934" xr:uid="{6D9C0DAF-03FE-4BA8-B240-082BE003D5CA}"/>
    <cellStyle name="Currency 4 4" xfId="448" xr:uid="{70150F7F-6C1F-4D6D-8524-97D75535FD41}"/>
    <cellStyle name="Currency 4 4 2" xfId="21667" xr:uid="{F10B22D9-6CCD-4115-8AFA-4103F0C88094}"/>
    <cellStyle name="Currency 4 5" xfId="5869" xr:uid="{8C20C4C7-88BF-4699-ABBE-597416DFDF15}"/>
    <cellStyle name="Currency 4 5 2" xfId="23243" xr:uid="{3347754D-BD77-4ECE-A2FE-83C5F7EEA26A}"/>
    <cellStyle name="Currency 4 6" xfId="21501" xr:uid="{3BD20E31-A894-4E9A-866E-7BDCB0D2E1FF}"/>
    <cellStyle name="Currency 4 6 2" xfId="27433" xr:uid="{ABB49033-00E6-4C71-9454-D8DF76429E12}"/>
    <cellStyle name="Currency 4 7" xfId="21530" xr:uid="{28AE3051-F544-423B-9D79-A4ED883DC9E0}"/>
    <cellStyle name="Currency 4 7 2" xfId="27462" xr:uid="{1DE33B03-4B08-4C61-9B54-D8B497844534}"/>
    <cellStyle name="Currency 4 8" xfId="21620" xr:uid="{3DADD924-1CE8-4A57-AD62-D4E0F2EB3F88}"/>
    <cellStyle name="Currency 40" xfId="803" xr:uid="{F9C7685C-4845-4DE8-88B7-42670F0CAD36}"/>
    <cellStyle name="Currency 40 2" xfId="21913" xr:uid="{F901024B-A37F-4D4E-9D72-000F4AF77BD2}"/>
    <cellStyle name="Currency 41" xfId="804" xr:uid="{E4BD93E2-A982-49A1-9F27-1F977E1616A8}"/>
    <cellStyle name="Currency 41 2" xfId="21914" xr:uid="{91C40E56-393A-4492-8C7E-2F5D945AFC30}"/>
    <cellStyle name="Currency 42" xfId="805" xr:uid="{B67E3654-0638-44DF-9805-C96464BFB94F}"/>
    <cellStyle name="Currency 42 2" xfId="21915" xr:uid="{4A0EFF4F-4DCC-49B0-929F-B0CAB3E52E25}"/>
    <cellStyle name="Currency 43" xfId="806" xr:uid="{0DF2E3C0-4487-4A1E-9D98-C6241AFAE4DA}"/>
    <cellStyle name="Currency 43 2" xfId="21916" xr:uid="{4E99B9B9-F949-40A9-83AE-CC195941745A}"/>
    <cellStyle name="Currency 44" xfId="807" xr:uid="{7C445312-0871-46B1-814C-42A66EC39F0E}"/>
    <cellStyle name="Currency 44 2" xfId="21917" xr:uid="{FE20B178-0AE7-450B-ADCB-7DCBD7181E35}"/>
    <cellStyle name="Currency 45" xfId="808" xr:uid="{ED9B5EF6-4048-436B-9D5B-0765E8AFF533}"/>
    <cellStyle name="Currency 45 2" xfId="21918" xr:uid="{7B530AB4-203C-4562-9A86-F28F56BDE7FC}"/>
    <cellStyle name="Currency 46" xfId="809" xr:uid="{E4B6F578-9DA7-4BFE-8E27-82430354749E}"/>
    <cellStyle name="Currency 46 2" xfId="21919" xr:uid="{08EC4131-8B02-4451-A71C-8CDAC2DC46A8}"/>
    <cellStyle name="Currency 47" xfId="810" xr:uid="{D8AB113B-0BCE-4C16-A858-1BF9383C80F6}"/>
    <cellStyle name="Currency 47 2" xfId="21920" xr:uid="{6CADEF62-7121-4DC6-B713-509AEA4E5535}"/>
    <cellStyle name="Currency 48" xfId="811" xr:uid="{D1F657C9-F71A-49E7-9B4F-E82BEAC4D1D7}"/>
    <cellStyle name="Currency 48 2" xfId="21921" xr:uid="{54421782-4222-4ED0-808C-4BA8F7B58B1A}"/>
    <cellStyle name="Currency 49" xfId="812" xr:uid="{4EE024F2-24CB-46C5-A57C-EA38C73F3AD7}"/>
    <cellStyle name="Currency 49 2" xfId="21922" xr:uid="{86ECA8E4-3AFF-4921-8C0E-E4C2BB86D5D1}"/>
    <cellStyle name="Currency 5" xfId="446" xr:uid="{02C7E948-BEE2-427B-BE3A-661AFE0DF213}"/>
    <cellStyle name="Currency 5 2" xfId="1452" xr:uid="{4F4CBF76-99F7-427E-ABCF-04062B090A82}"/>
    <cellStyle name="Currency 5 2 2" xfId="22053" xr:uid="{6E523ED9-33D0-4FEE-A80B-3A73A6368C5A}"/>
    <cellStyle name="Currency 5 3" xfId="5870" xr:uid="{FCC35304-42C5-42A4-B8A9-C34B085C607B}"/>
    <cellStyle name="Currency 5 3 2" xfId="23244" xr:uid="{FA5F2506-9DEC-457B-948E-F741D6625A9C}"/>
    <cellStyle name="Currency 5 4" xfId="21495" xr:uid="{44EEED69-9D31-4CA8-9A90-ADE505053B3D}"/>
    <cellStyle name="Currency 5 4 2" xfId="27427" xr:uid="{90C8221A-7112-40E1-B1C5-9A7F1DDD4D6B}"/>
    <cellStyle name="Currency 5 5" xfId="21524" xr:uid="{991046E2-036C-4011-891F-423439D3F3D7}"/>
    <cellStyle name="Currency 5 5 2" xfId="27456" xr:uid="{01EDC5B2-2FAF-4B8F-A54F-35913F623F26}"/>
    <cellStyle name="Currency 5 6" xfId="21665" xr:uid="{C97958F2-5177-48EC-9025-768A2BAF639C}"/>
    <cellStyle name="Currency 50" xfId="813" xr:uid="{41CB6277-A0A9-4A22-A1F2-E997374C1984}"/>
    <cellStyle name="Currency 50 2" xfId="21923" xr:uid="{4A97E8B5-A528-4FD4-BAAB-246ABABE33AD}"/>
    <cellStyle name="Currency 51" xfId="814" xr:uid="{3C7F0984-5F1C-4381-831F-75F44FC0E76E}"/>
    <cellStyle name="Currency 51 2" xfId="21924" xr:uid="{CDEF58E1-5559-4CCE-BC9D-133BB1FC8ED0}"/>
    <cellStyle name="Currency 52" xfId="815" xr:uid="{96A60D2C-86B5-49AD-AEB2-4BDC7DE1D65A}"/>
    <cellStyle name="Currency 52 2" xfId="21925" xr:uid="{AD0A146B-A385-48CA-A232-1509686AAB27}"/>
    <cellStyle name="Currency 53" xfId="816" xr:uid="{6C0889D4-DF1E-4A74-919F-79F6302533AC}"/>
    <cellStyle name="Currency 53 2" xfId="21926" xr:uid="{B16F8D7C-5205-4F77-A32C-34B35ED072CF}"/>
    <cellStyle name="Currency 54" xfId="817" xr:uid="{E7320820-B62D-4546-B755-5AB62DF4C82E}"/>
    <cellStyle name="Currency 54 2" xfId="21927" xr:uid="{DB69D438-52DA-4609-84E0-946C33E51281}"/>
    <cellStyle name="Currency 55" xfId="595" xr:uid="{C3EAFB6F-6EA2-4211-A4FD-F8DA6A259732}"/>
    <cellStyle name="Currency 55 2" xfId="21708" xr:uid="{471B3903-E535-4D89-AF26-8E279F7F868C}"/>
    <cellStyle name="Currency 56" xfId="1216" xr:uid="{929421E4-7D29-434D-A8E4-A543BD429624}"/>
    <cellStyle name="Currency 56 2" xfId="21931" xr:uid="{F2FC032B-9DCD-4B8E-A061-58E83EF0C1D9}"/>
    <cellStyle name="Currency 57" xfId="1235" xr:uid="{22987AEC-D273-4EBF-BE49-876471C3D9C7}"/>
    <cellStyle name="Currency 57 2" xfId="21947" xr:uid="{6B15B2F6-C350-4BBF-B19C-ECE876D763D6}"/>
    <cellStyle name="Currency 58" xfId="1256" xr:uid="{EAD39FDD-04A0-435C-ADE3-63DA57168AE0}"/>
    <cellStyle name="Currency 58 2" xfId="21968" xr:uid="{29160F4C-9152-4F7F-A17D-19E5F46A1B72}"/>
    <cellStyle name="Currency 59" xfId="1257" xr:uid="{7564F5D9-57C8-41F0-8B07-DAB51F63BB71}"/>
    <cellStyle name="Currency 59 2" xfId="21969" xr:uid="{BA91B6E6-A34C-473F-A2BB-3735D9F21607}"/>
    <cellStyle name="Currency 6" xfId="444" xr:uid="{B0836124-90FA-43A9-B814-CBA276108EF1}"/>
    <cellStyle name="Currency 6 2" xfId="5915" xr:uid="{031EDA6C-5B59-492A-A6E2-6AFC1FF409A2}"/>
    <cellStyle name="Currency 6 2 2" xfId="11154" xr:uid="{64115D43-4001-486C-AD2E-CD68BC2122CA}"/>
    <cellStyle name="Currency 6 2 2 2" xfId="21467" xr:uid="{3641760E-C9D5-437B-91D4-3594D791CA23}"/>
    <cellStyle name="Currency 6 2 2 2 2" xfId="27409" xr:uid="{009E415F-4479-4517-8AB4-27698A8F4296}"/>
    <cellStyle name="Currency 6 2 2 3" xfId="24654" xr:uid="{8B2679C4-E682-498A-A68E-3484698F6D75}"/>
    <cellStyle name="Currency 6 2 3" xfId="16314" xr:uid="{AE5FF81E-3D1C-4507-BFA8-672CFFFF2D0C}"/>
    <cellStyle name="Currency 6 2 3 2" xfId="26033" xr:uid="{34D0EC7D-A2D6-49C0-B25E-7037DD889CFF}"/>
    <cellStyle name="Currency 6 2 4" xfId="23258" xr:uid="{C32BC113-F842-4E0E-85E0-573487E0727F}"/>
    <cellStyle name="Currency 6 3" xfId="5871" xr:uid="{37842312-0ACC-4396-A802-4EE29CEC6881}"/>
    <cellStyle name="Currency 6 3 2" xfId="11153" xr:uid="{C0D938BB-4693-47C6-A54E-CC17C6D99B4C}"/>
    <cellStyle name="Currency 6 3 2 2" xfId="21466" xr:uid="{B8BC183D-5E07-4916-A8BA-B0EEAA8C60DC}"/>
    <cellStyle name="Currency 6 3 2 2 2" xfId="27408" xr:uid="{79AAB629-BEBF-40E8-A0E1-9805D845B86E}"/>
    <cellStyle name="Currency 6 3 2 3" xfId="24653" xr:uid="{8303407F-C3FA-4125-BEDC-A70FAB9E05F4}"/>
    <cellStyle name="Currency 6 3 3" xfId="16313" xr:uid="{9DF361EC-A8FB-4727-994D-373E2A3F0ADE}"/>
    <cellStyle name="Currency 6 3 3 2" xfId="26032" xr:uid="{B785DC3D-912A-47F9-B61F-EA6D502D6ADF}"/>
    <cellStyle name="Currency 6 3 4" xfId="23245" xr:uid="{25A2362A-1F3B-43C5-9F41-82DF39D24631}"/>
    <cellStyle name="Currency 6 4" xfId="21500" xr:uid="{6B0EF7CA-2C8D-4D99-920C-18271979D84C}"/>
    <cellStyle name="Currency 6 4 2" xfId="27432" xr:uid="{93D15011-559D-4E8C-B58B-43593679F768}"/>
    <cellStyle name="Currency 6 5" xfId="21529" xr:uid="{B8D43B32-1230-4315-A133-AD848795A970}"/>
    <cellStyle name="Currency 6 5 2" xfId="27461" xr:uid="{3B7781B7-A785-4550-9E9A-29E40943B7DC}"/>
    <cellStyle name="Currency 6 6" xfId="21663" xr:uid="{6351880C-9547-4B1D-A50F-84C856E6FBA2}"/>
    <cellStyle name="Currency 60" xfId="1259" xr:uid="{7450F018-2BE9-43BA-9478-4C4665F2CD7F}"/>
    <cellStyle name="Currency 60 2" xfId="21971" xr:uid="{C2F2DB49-BC16-4772-B9BA-1884AD0347CB}"/>
    <cellStyle name="Currency 61" xfId="1260" xr:uid="{5217B5BF-081C-4CA9-AD71-C860EB1BF7CC}"/>
    <cellStyle name="Currency 61 2" xfId="21972" xr:uid="{92C1A8CB-0588-4D02-90AA-003EE96CF332}"/>
    <cellStyle name="Currency 62" xfId="1261" xr:uid="{8142C782-448B-409E-9F7D-D2368D8D2C7C}"/>
    <cellStyle name="Currency 62 2" xfId="21973" xr:uid="{CCADE925-9FA7-4468-B5FC-D24A7DF94223}"/>
    <cellStyle name="Currency 63" xfId="1262" xr:uid="{F7CB6CF9-864D-4AB2-9C9C-449358F2346C}"/>
    <cellStyle name="Currency 63 2" xfId="21974" xr:uid="{E779F1FE-A8AB-48B7-B7BF-9BCBD1BED610}"/>
    <cellStyle name="Currency 64" xfId="1263" xr:uid="{E14187E1-503F-4844-9D8E-CF4BA1782924}"/>
    <cellStyle name="Currency 64 2" xfId="21975" xr:uid="{AE9AAF10-28F7-4F04-9380-3FCEF29204AF}"/>
    <cellStyle name="Currency 65" xfId="1264" xr:uid="{B1E151F1-5A2B-4815-B66E-BE124F89B2F5}"/>
    <cellStyle name="Currency 65 2" xfId="21976" xr:uid="{E91AF348-A59F-4CA2-AF3B-2E89974FF593}"/>
    <cellStyle name="Currency 66" xfId="1266" xr:uid="{BE8996F1-8D17-4378-89E4-938D7C7D85DB}"/>
    <cellStyle name="Currency 66 2" xfId="21978" xr:uid="{606B040B-7807-4B30-B1B6-8492E9CB2990}"/>
    <cellStyle name="Currency 67" xfId="1267" xr:uid="{54144C7A-02EE-460C-A927-9C79CFF96EBB}"/>
    <cellStyle name="Currency 67 2" xfId="21979" xr:uid="{45486315-1C52-4666-8306-D080668C54A7}"/>
    <cellStyle name="Currency 68" xfId="1268" xr:uid="{82164B1B-B602-4652-BA7C-89D280E3DF61}"/>
    <cellStyle name="Currency 68 2" xfId="21980" xr:uid="{43DD5756-970B-4878-84E2-F1DA3CEC190C}"/>
    <cellStyle name="Currency 69" xfId="1269" xr:uid="{502926D5-F699-4744-BB4B-44F225427ACF}"/>
    <cellStyle name="Currency 69 2" xfId="21981" xr:uid="{3343D784-1D0D-4D6E-8D31-F7727F6754D2}"/>
    <cellStyle name="Currency 7" xfId="445" xr:uid="{39C9FAED-AD3B-497E-AE72-8AB844A738A3}"/>
    <cellStyle name="Currency 7 2" xfId="21493" xr:uid="{0D79132D-BE42-4D75-A37D-FA8E19F4FFA5}"/>
    <cellStyle name="Currency 7 2 2" xfId="27425" xr:uid="{EAC19810-CA93-4AAC-BCD1-CE87B8C9D047}"/>
    <cellStyle name="Currency 7 3" xfId="21522" xr:uid="{110FAB08-8855-4DE7-B181-7412F1334F8D}"/>
    <cellStyle name="Currency 7 3 2" xfId="27454" xr:uid="{72EB2D49-714C-4767-BF4C-A40B52A5D01E}"/>
    <cellStyle name="Currency 7 4" xfId="21664" xr:uid="{5F28C7F8-2036-42D9-BA4D-088371F84150}"/>
    <cellStyle name="Currency 70" xfId="1270" xr:uid="{4A4EF959-ED3A-43CA-A234-918B09209ECB}"/>
    <cellStyle name="Currency 70 2" xfId="21982" xr:uid="{2DB2CEB3-373B-427D-84C8-D89BECFB55C1}"/>
    <cellStyle name="Currency 71" xfId="1271" xr:uid="{1835845E-3DC4-4EB5-9D48-3A3663071C56}"/>
    <cellStyle name="Currency 71 2" xfId="21983" xr:uid="{EE908B70-8893-4E36-9E59-C412789FBD66}"/>
    <cellStyle name="Currency 72" xfId="1272" xr:uid="{08349C4B-D324-4C30-9572-0F570269A8D0}"/>
    <cellStyle name="Currency 72 2" xfId="21984" xr:uid="{3FFBDB75-3FA9-47D2-8860-EBABE3848823}"/>
    <cellStyle name="Currency 73" xfId="1273" xr:uid="{EDD1F64A-784D-4A67-8C72-BD7A60912290}"/>
    <cellStyle name="Currency 73 2" xfId="21985" xr:uid="{CAF9DCE8-3445-4F11-A8A4-EAAEA717AAD7}"/>
    <cellStyle name="Currency 74" xfId="1274" xr:uid="{CED12213-2B86-45A6-BCB3-987C8CFA2B1C}"/>
    <cellStyle name="Currency 74 2" xfId="21986" xr:uid="{D64DB106-81D8-48E1-A809-83B8F825F3B7}"/>
    <cellStyle name="Currency 75" xfId="1275" xr:uid="{E0AA9788-5878-4EDC-B4B1-0BE568A378A4}"/>
    <cellStyle name="Currency 75 2" xfId="21987" xr:uid="{1B91B36F-1620-4A63-845F-0FBD50F95E88}"/>
    <cellStyle name="Currency 76" xfId="1276" xr:uid="{88358D3C-0D1A-4AD8-AC83-7EDA52BA784A}"/>
    <cellStyle name="Currency 76 2" xfId="21988" xr:uid="{1248C794-582A-4AF1-A3D6-2FA37C480E78}"/>
    <cellStyle name="Currency 77" xfId="1277" xr:uid="{350FD242-5877-4492-B866-0C1BCDA06BF9}"/>
    <cellStyle name="Currency 77 2" xfId="21989" xr:uid="{A3890A7F-3D26-4EB4-ABFD-6779CA14C29E}"/>
    <cellStyle name="Currency 78" xfId="1278" xr:uid="{CCB73BDB-DA5A-494E-9B80-652E44DC3B57}"/>
    <cellStyle name="Currency 78 2" xfId="21990" xr:uid="{E9322A2B-CCD7-40C5-B3AA-FD4150ACCEBB}"/>
    <cellStyle name="Currency 79" xfId="1280" xr:uid="{514FC42B-5452-4E4A-B404-1531D36CE249}"/>
    <cellStyle name="Currency 79 2" xfId="21992" xr:uid="{9C66AFAD-614E-419F-A32C-9206CD44E57B}"/>
    <cellStyle name="Currency 8" xfId="594" xr:uid="{4CBD1E61-EA6A-407E-8BA7-45FF505F1ACB}"/>
    <cellStyle name="Currency 8 2" xfId="1229" xr:uid="{AA75E012-D556-459C-AA91-71E088A30FD3}"/>
    <cellStyle name="Currency 8 2 2" xfId="21941" xr:uid="{2B7A1142-14F6-4B06-A145-6A90BD448507}"/>
    <cellStyle name="Currency 8 3" xfId="818" xr:uid="{E8FC6846-68CE-4156-AE0B-79CE88B2F6D4}"/>
    <cellStyle name="Currency 8 3 2" xfId="21928" xr:uid="{46C94386-04CD-4087-A553-A3244011BBC8}"/>
    <cellStyle name="Currency 8 4" xfId="21485" xr:uid="{0D736010-8F91-4324-BAC2-0FB8AB2EC866}"/>
    <cellStyle name="Currency 8 4 2" xfId="27417" xr:uid="{19BC31FC-4AD7-49C4-B861-1ABE41059A32}"/>
    <cellStyle name="Currency 8 5" xfId="21514" xr:uid="{02D6513C-EA5F-4D85-8D06-3BCCA3F43E07}"/>
    <cellStyle name="Currency 8 5 2" xfId="27446" xr:uid="{5920A938-7D73-4B1E-90DD-9BD8D507B3AC}"/>
    <cellStyle name="Currency 8 6" xfId="21707" xr:uid="{81B8AA4A-0B6B-4A9D-BB29-54857B01403B}"/>
    <cellStyle name="Currency 80" xfId="1281" xr:uid="{C08340D0-CA20-4131-9329-602F922D7659}"/>
    <cellStyle name="Currency 80 2" xfId="21993" xr:uid="{BF123A44-B2F3-45BD-9A39-37BA0820F5D1}"/>
    <cellStyle name="Currency 81" xfId="1305" xr:uid="{98FA0F1D-7AE4-4FF1-87B7-8AE236E75A0B}"/>
    <cellStyle name="Currency 81 2" xfId="21995" xr:uid="{9E8BE1FD-C957-4D2F-882F-D09F09B0C1CC}"/>
    <cellStyle name="Currency 82" xfId="1306" xr:uid="{C60E32F0-2C1A-4367-B77F-6A54F6849FD1}"/>
    <cellStyle name="Currency 82 2" xfId="21996" xr:uid="{E70E0778-A150-48F7-A43C-9C822801A5E4}"/>
    <cellStyle name="Currency 83" xfId="621" xr:uid="{D053EDA5-36C7-4693-9890-58C1F8064479}"/>
    <cellStyle name="Currency 83 2" xfId="21731" xr:uid="{D26738E0-A940-466D-A633-83EAE161F903}"/>
    <cellStyle name="Currency 84" xfId="1316" xr:uid="{274F64D9-A1CC-4950-90F9-0C19DE095997}"/>
    <cellStyle name="Currency 84 2" xfId="22004" xr:uid="{2E168F1C-7F69-482A-B7A2-D091F644E3D3}"/>
    <cellStyle name="Currency 85" xfId="1308" xr:uid="{046B776A-8B0E-445C-AACA-80BC9D4A9BAA}"/>
    <cellStyle name="Currency 85 2" xfId="21998" xr:uid="{31C54855-4453-446B-96DF-BAE0ACDC5E47}"/>
    <cellStyle name="Currency 86" xfId="1310" xr:uid="{D8358214-9BFC-4DF2-9C62-45AF45FBE117}"/>
    <cellStyle name="Currency 86 2" xfId="22000" xr:uid="{D47D3E6A-8035-47E8-B453-A532ED9BE0C4}"/>
    <cellStyle name="Currency 87" xfId="1314" xr:uid="{154CC3F5-728D-465B-BE91-CF04507C5B4E}"/>
    <cellStyle name="Currency 87 2" xfId="22002" xr:uid="{BA3414F6-E8B8-4D8F-B0E6-1D5E140716ED}"/>
    <cellStyle name="Currency 88" xfId="1448" xr:uid="{6B6C927B-23CC-4B3D-B3BC-BFB35E9FDBFB}"/>
    <cellStyle name="Currency 88 2" xfId="22051" xr:uid="{97C03786-5A56-4C12-95F5-3978FD15AC8A}"/>
    <cellStyle name="Currency 89" xfId="1317" xr:uid="{1F046F56-FF05-4CB0-B3BE-CC6B7AB40B39}"/>
    <cellStyle name="Currency 89 2" xfId="22005" xr:uid="{C3B7A595-CA87-4035-A83E-5F954CC34E0F}"/>
    <cellStyle name="Currency 9" xfId="819" xr:uid="{F28FEF62-2BEA-4D2D-A5C2-091454A84AC3}"/>
    <cellStyle name="Currency 9 2" xfId="21498" xr:uid="{EEA4B0E7-D544-40AB-9D92-76537B289901}"/>
    <cellStyle name="Currency 9 2 2" xfId="27430" xr:uid="{F5DEA353-5B64-4F0A-A14C-8F95FF23D39E}"/>
    <cellStyle name="Currency 9 3" xfId="21527" xr:uid="{289D1872-3336-4F02-AF88-87DD4373A6AC}"/>
    <cellStyle name="Currency 9 3 2" xfId="27459" xr:uid="{7C58911F-AA13-47BB-999D-12CF4EE37583}"/>
    <cellStyle name="Currency 9 4" xfId="21929" xr:uid="{87174477-E347-4E21-B95E-19EBFA89C92A}"/>
    <cellStyle name="Currency 90" xfId="1454" xr:uid="{66C0F8DC-A457-4206-891F-546460FED6C9}"/>
    <cellStyle name="Currency 90 2" xfId="22055" xr:uid="{DA5970CE-A078-487D-B5C8-9EDB6411540A}"/>
    <cellStyle name="Currency 91" xfId="1442" xr:uid="{2C0B71CF-8C4A-4C0F-8763-2AD4A5686762}"/>
    <cellStyle name="Currency 91 2" xfId="22045" xr:uid="{89BF7D78-5789-4BAF-9743-C40FEC491B2B}"/>
    <cellStyle name="Currency 92" xfId="1435" xr:uid="{D1E6451F-F150-4044-9F2B-B176B10CD8F1}"/>
    <cellStyle name="Currency 92 2" xfId="22038" xr:uid="{FB6ACD84-253C-4105-B9AE-B038AB0A17C8}"/>
    <cellStyle name="Currency 93" xfId="1438" xr:uid="{534A0990-2F95-4A2F-AA72-99112E80155B}"/>
    <cellStyle name="Currency 93 2" xfId="22041" xr:uid="{094C1A98-9A61-4FF8-8616-7E5891BC74E2}"/>
    <cellStyle name="Currency 94" xfId="1434" xr:uid="{0573B3CA-E8B9-4EBC-96CD-651FC0CF0621}"/>
    <cellStyle name="Currency 94 2" xfId="22037" xr:uid="{8A93A45D-289B-4924-8B54-6B7F37988B67}"/>
    <cellStyle name="Currency 95" xfId="1309" xr:uid="{3951B20E-4CF4-4885-AF91-96911974E6FD}"/>
    <cellStyle name="Currency 95 2" xfId="21999" xr:uid="{C986A898-7FE6-4059-98A3-9B188323B8C9}"/>
    <cellStyle name="Currency 96" xfId="1447" xr:uid="{7BA26922-2265-4DCD-B8C5-0328C855EB15}"/>
    <cellStyle name="Currency 96 2" xfId="22050" xr:uid="{1019285F-5F85-4151-89CE-61066A044E33}"/>
    <cellStyle name="Currency 97" xfId="1444" xr:uid="{463BF272-3EC7-461F-ABB8-62B9B19DE2C0}"/>
    <cellStyle name="Currency 97 2" xfId="22047" xr:uid="{2EA258EB-62AD-4FDD-A6E4-0B664502B4E7}"/>
    <cellStyle name="Currency 98" xfId="1446" xr:uid="{96E6F44F-57C2-45F3-ABD4-E38E56DBE2A8}"/>
    <cellStyle name="Currency 98 2" xfId="22049" xr:uid="{51209BE1-6C9D-464F-BBA4-8A63EB8615B4}"/>
    <cellStyle name="Currency 99" xfId="1441" xr:uid="{776D73DC-F5CA-4C6B-AFC0-2CB07F15106F}"/>
    <cellStyle name="Currency 99 2" xfId="22044" xr:uid="{0BA1AD72-B721-4116-8F23-0D52B7DDBA09}"/>
    <cellStyle name="Explanatory Text 2" xfId="102" xr:uid="{6092FB69-2663-477E-8E19-3C802A5ED4C1}"/>
    <cellStyle name="Explanatory Text 2 2" xfId="1451" xr:uid="{F6B67AD9-8A53-4BCF-B092-AD9787F3A2A1}"/>
    <cellStyle name="Explanatory Text 2 3" xfId="1313" xr:uid="{060A9B9A-6698-4FCF-AB2F-959A061DD281}"/>
    <cellStyle name="Explanatory Text 3" xfId="194" xr:uid="{4BBB78ED-243E-4AA5-A8D0-5F838AA85062}"/>
    <cellStyle name="Explanatory Text 4" xfId="261" xr:uid="{9EEBEA05-6192-42FC-8692-2D3F60A829D5}"/>
    <cellStyle name="Explanatory Text 5" xfId="480" xr:uid="{81F6BAD7-F360-4113-B54E-E81397645F85}"/>
    <cellStyle name="Explanatory Text 6" xfId="5953" xr:uid="{3BBE0FCF-939D-4525-9AEC-A2B63B99D8AA}"/>
    <cellStyle name="Explanatory Text 7" xfId="21596" xr:uid="{04194973-FF04-4829-8063-D9B2933C4622}"/>
    <cellStyle name="Explanatory Text 8" xfId="101" xr:uid="{0F058443-A35A-4A1F-97E1-FD007E1E72EE}"/>
    <cellStyle name="Good 2" xfId="104" xr:uid="{1CD014F5-2495-4BAB-AE87-FD09D7577112}"/>
    <cellStyle name="Good 3" xfId="262" xr:uid="{7065175A-6343-4146-B12A-03156B9617E4}"/>
    <cellStyle name="Good 4" xfId="418" xr:uid="{54E3E2D9-D761-4D79-A496-40AEAD7A0D72}"/>
    <cellStyle name="Good 5" xfId="5954" xr:uid="{8F636C46-CC2C-4B08-B34A-C91FB861E242}"/>
    <cellStyle name="Good 6" xfId="21597" xr:uid="{7A7DB02F-C315-46EF-B446-EEC91832CC86}"/>
    <cellStyle name="Good 7" xfId="103" xr:uid="{B6023E13-5EED-4B13-8F0D-A62A1F9269CD}"/>
    <cellStyle name="Heading 1 2" xfId="106" xr:uid="{E57F7304-A83A-4420-9170-2ED7D56879DF}"/>
    <cellStyle name="Heading 1 3" xfId="263" xr:uid="{2130628E-A33D-4BD2-8AEC-0E258023EFC6}"/>
    <cellStyle name="Heading 1 4" xfId="465" xr:uid="{1DB6CE0B-AC62-46BF-BCB1-018A5E5343E9}"/>
    <cellStyle name="Heading 1 5" xfId="5955" xr:uid="{F8D41FE6-FF5A-4349-BAA3-3D12C82269AB}"/>
    <cellStyle name="Heading 1 6" xfId="21598" xr:uid="{7490A032-703E-497C-888A-42F77B7669AA}"/>
    <cellStyle name="Heading 1 7" xfId="105" xr:uid="{56A12B2E-F4A2-4360-BD1D-A31A9205FEAC}"/>
    <cellStyle name="Heading 2 2" xfId="108" xr:uid="{010657B6-EEC0-437E-98DB-2A68F5BDCDB9}"/>
    <cellStyle name="Heading 2 3" xfId="264" xr:uid="{B932FC48-E141-4DCE-A15F-EF054B9D2C87}"/>
    <cellStyle name="Heading 2 4" xfId="417" xr:uid="{F90A0616-9AF2-450E-99D0-13B3501990A3}"/>
    <cellStyle name="Heading 2 5" xfId="5956" xr:uid="{929F05BD-791E-4383-83EA-BF9B68CD0CD7}"/>
    <cellStyle name="Heading 2 6" xfId="21599" xr:uid="{03508D6F-6697-404C-9122-F3505886F6B3}"/>
    <cellStyle name="Heading 2 7" xfId="107" xr:uid="{E6EA3915-BC4B-42E5-A023-CE3F9006F9F9}"/>
    <cellStyle name="Heading 3 2" xfId="110" xr:uid="{9BA1AC80-6FAC-487C-8135-03C312D184A6}"/>
    <cellStyle name="Heading 3 3" xfId="265" xr:uid="{CC273AA9-407C-466F-B8EE-09A14775D9AC}"/>
    <cellStyle name="Heading 3 4" xfId="468" xr:uid="{4D1ECCC6-74C1-490A-B577-E16784D59DFA}"/>
    <cellStyle name="Heading 3 5" xfId="5957" xr:uid="{1FB98A53-9303-4EAC-9F82-710060AF073F}"/>
    <cellStyle name="Heading 3 6" xfId="21600" xr:uid="{52997A39-F3FB-4236-8F36-9C256EF18EDB}"/>
    <cellStyle name="Heading 3 7" xfId="109" xr:uid="{6450CAA9-C4D0-4982-8D1A-E08B297C9542}"/>
    <cellStyle name="Heading 4 2" xfId="112" xr:uid="{6064D0DE-8551-4EA8-82A3-EB06812F050F}"/>
    <cellStyle name="Heading 4 3" xfId="266" xr:uid="{7D64BD55-6783-4454-A67A-0E1EC70852BC}"/>
    <cellStyle name="Heading 4 4" xfId="416" xr:uid="{254FE1FE-6186-4EBC-9809-B07E31A1CD82}"/>
    <cellStyle name="Heading 4 5" xfId="5958" xr:uid="{6D39B562-374E-4AEC-818B-10AB993B77F6}"/>
    <cellStyle name="Heading 4 6" xfId="21601" xr:uid="{1AEAFE95-8C27-4E34-B148-93B4FA22F825}"/>
    <cellStyle name="Heading 4 7" xfId="111" xr:uid="{495CE36A-5785-438F-B838-1A90AFE306E4}"/>
    <cellStyle name="Hyperlink 2" xfId="191" xr:uid="{58C6C61D-1DAC-4F3F-B315-7818F81EC0A9}"/>
    <cellStyle name="Hyperlink 2 2" xfId="820" xr:uid="{DF2860D3-E476-440F-ABDC-ECF3DFFBF9AA}"/>
    <cellStyle name="Hyperlink 3" xfId="205" xr:uid="{C82C5711-3B16-4D59-9D15-6E27480BABC9}"/>
    <cellStyle name="Hyperlink 4" xfId="415" xr:uid="{6498D65A-FA3B-4D69-8EB3-E9D09FB77EDE}"/>
    <cellStyle name="iComma0" xfId="113" xr:uid="{1973F4BB-5A30-462B-81DD-BC17C6BC32E6}"/>
    <cellStyle name="iComma1" xfId="114" xr:uid="{366E9B4B-42E7-4FE0-9B88-77D5B6D85CA5}"/>
    <cellStyle name="iComma2" xfId="115" xr:uid="{8B44A984-5E22-4F9D-8C52-F4CEA42445FF}"/>
    <cellStyle name="iCurrency0" xfId="116" xr:uid="{CEF9A8F2-C58A-4510-A404-302204452418}"/>
    <cellStyle name="iCurrency0 2" xfId="267" xr:uid="{A207D7CF-B0EE-4F43-929A-AFA9E4F49E72}"/>
    <cellStyle name="iCurrency2" xfId="117" xr:uid="{7E9D296D-4AB2-4294-A7D8-2DA02179BFFC}"/>
    <cellStyle name="iCurrency2 2" xfId="268" xr:uid="{13F49552-B065-45C4-B759-F410D6B1A304}"/>
    <cellStyle name="iCurrency2 2 2" xfId="21627" xr:uid="{0D12578A-DEFE-4D52-9E3F-54A1A1DA7655}"/>
    <cellStyle name="iCurrency2 3" xfId="21602" xr:uid="{35F4242F-8DBA-4D48-B7FD-26B4E89828B8}"/>
    <cellStyle name="iDateDM" xfId="118" xr:uid="{DCF19A16-0AA9-44E1-BF9F-B83BEF60035B}"/>
    <cellStyle name="iDateDM 2" xfId="269" xr:uid="{52621232-31BC-4C9B-B7E2-7F819E8CC37A}"/>
    <cellStyle name="iDateDMY" xfId="119" xr:uid="{9D2ED535-4BCA-437C-922B-A83D99A79774}"/>
    <cellStyle name="iDateDMY 2" xfId="270" xr:uid="{76FB6A22-717B-477A-A3AC-E3A97570808B}"/>
    <cellStyle name="iDateMY" xfId="120" xr:uid="{6AFF2844-7D6F-4D80-B0C2-7A2131353326}"/>
    <cellStyle name="iDateMY 2" xfId="271" xr:uid="{87A5D551-E707-4832-8307-615862CFEEDE}"/>
    <cellStyle name="iDateT24" xfId="121" xr:uid="{5A794DE7-AFB8-4DE9-ADF0-6CBE4BDB741D}"/>
    <cellStyle name="iDateT24 2" xfId="272" xr:uid="{16A90179-03CB-41C6-9BA5-AD8FE91744C9}"/>
    <cellStyle name="Input 2" xfId="123" xr:uid="{3E384D14-D8BD-43E0-AC56-9D8227D8A56A}"/>
    <cellStyle name="Input 2 2" xfId="1285" xr:uid="{27EFC4C9-ACFA-4002-9ADE-41851937434D}"/>
    <cellStyle name="Input 2 2 2" xfId="2342" xr:uid="{A6F548A5-A5E4-48FC-BF49-83D644791257}"/>
    <cellStyle name="Input 2 2 3" xfId="27503" xr:uid="{AC8B3AF6-B4E3-49C6-B9C6-5A94CDAA2EA0}"/>
    <cellStyle name="Input 2 3" xfId="479" xr:uid="{80983359-A539-473B-BFDF-072ABC6BD037}"/>
    <cellStyle name="Input 2 3 2" xfId="1788" xr:uid="{61616DD2-30DD-4D71-A1B0-F72ADC332E3B}"/>
    <cellStyle name="Input 2 3 3" xfId="27556" xr:uid="{CFE2FC7F-ADBB-4D61-ADF5-5699AAEC031D}"/>
    <cellStyle name="Input 2 4" xfId="1791" xr:uid="{1DC53081-64A0-454A-A6F5-5F7281BF61FF}"/>
    <cellStyle name="Input 2 5" xfId="27521" xr:uid="{4065F3FD-F71C-41D4-8730-99DCFFBB8537}"/>
    <cellStyle name="Input 3" xfId="273" xr:uid="{6DDA7763-52B2-4C17-A565-F130DB977CCC}"/>
    <cellStyle name="Input 3 2" xfId="1296" xr:uid="{53A60303-7E52-4DA3-B4E5-FDDB152C1310}"/>
    <cellStyle name="Input 3 2 2" xfId="2351" xr:uid="{65EE0325-DD02-44AB-910D-ED7FCB46A84E}"/>
    <cellStyle name="Input 3 2 3" xfId="27559" xr:uid="{7E1B6048-42CE-41F7-8D64-386106035A56}"/>
    <cellStyle name="Input 3 3" xfId="591" xr:uid="{097DBE9C-AE92-4624-AFBA-C96B50890FC6}"/>
    <cellStyle name="Input 3 3 2" xfId="2355" xr:uid="{4450F537-103D-4986-B910-F2BC729D02D9}"/>
    <cellStyle name="Input 3 3 3" xfId="27504" xr:uid="{D177AD28-86F5-4287-BDCC-A16A908882EC}"/>
    <cellStyle name="Input 3 4" xfId="2278" xr:uid="{873531BE-D183-441C-8886-5B0C44DA889E}"/>
    <cellStyle name="Input 3 5" xfId="27490" xr:uid="{F35C4648-4B34-44B4-A4B5-FD0D31F32B7A}"/>
    <cellStyle name="Input 4" xfId="414" xr:uid="{FB24C2BD-0F3F-4B41-BE8A-8F52AA2029A0}"/>
    <cellStyle name="Input 4 2" xfId="1284" xr:uid="{44DB4FC7-96B0-4FFC-8297-3E4F485BE99D}"/>
    <cellStyle name="Input 4 2 2" xfId="2341" xr:uid="{181C575D-E3C5-44F8-AE92-6356DF6D83EA}"/>
    <cellStyle name="Input 4 2 3" xfId="27518" xr:uid="{B9B78007-4C5D-4BAF-82CC-3AC09EF1C6C0}"/>
    <cellStyle name="Input 4 3" xfId="2254" xr:uid="{6F624418-6299-4DF6-A922-59BDFD5EF53D}"/>
    <cellStyle name="Input 4 4" xfId="27496" xr:uid="{2F766A34-9E66-4E14-8206-D55697A8B1F8}"/>
    <cellStyle name="Input 5" xfId="5959" xr:uid="{03C4BF2C-5A45-4B03-884B-F0FF44F28FAB}"/>
    <cellStyle name="Input 6" xfId="21603" xr:uid="{4651F357-0969-45D7-A307-78AA4DEEC873}"/>
    <cellStyle name="Input 7" xfId="27558" xr:uid="{11B98997-6EF0-463F-B0FE-583FBC2E12A4}"/>
    <cellStyle name="Input 8" xfId="122" xr:uid="{B36D0AEE-7218-430A-BD64-5A7B50E3DF84}"/>
    <cellStyle name="iPercent0" xfId="124" xr:uid="{2725F082-8CC9-480C-99E7-6408D90B9639}"/>
    <cellStyle name="iPercent0 2" xfId="274" xr:uid="{86D90CDE-9FF5-4E3A-9E5B-BC6101F98BBD}"/>
    <cellStyle name="iPercent1" xfId="125" xr:uid="{BB92A83B-4D33-4617-99E2-2E6AA826BF5B}"/>
    <cellStyle name="iPercent1 2" xfId="275" xr:uid="{599B01CC-FF39-4281-B6E5-8A42DCC06147}"/>
    <cellStyle name="iTextB" xfId="126" xr:uid="{17882877-6A68-41AE-B3C9-13972067C31D}"/>
    <cellStyle name="iTextCen" xfId="127" xr:uid="{BF6D4E76-CCB1-488A-B90D-898E1B6A4BDF}"/>
    <cellStyle name="iTextCen 2" xfId="276" xr:uid="{01E7A808-E1E9-4133-997D-F48D873DD90B}"/>
    <cellStyle name="iTextGen" xfId="128" xr:uid="{3D07E234-6D9F-4E31-883E-1BA4CA355F73}"/>
    <cellStyle name="iTextGen 2" xfId="277" xr:uid="{4710580F-B86F-436E-8C90-85734DD11B28}"/>
    <cellStyle name="iTextGenProt" xfId="129" xr:uid="{C7F810EC-9A13-4B55-8A68-0A8BC1A092F9}"/>
    <cellStyle name="iTextGenProt 2" xfId="278" xr:uid="{EDAC1A9F-E340-40F8-9C7D-92EDB252ECDD}"/>
    <cellStyle name="iTextGenWrap" xfId="130" xr:uid="{0F8EF75E-D663-4225-BA7D-0FD94922BD30}"/>
    <cellStyle name="iTextGenWrap 2" xfId="279" xr:uid="{0296BF74-A0D8-4EA7-8CD2-65A7EDAE24CF}"/>
    <cellStyle name="iTextI" xfId="131" xr:uid="{8032BB3C-C013-4BA9-B957-D799FB1AA57C}"/>
    <cellStyle name="iTextSm" xfId="132" xr:uid="{01CB023F-16B6-483C-8BC0-7E4C016E56E0}"/>
    <cellStyle name="iTextSm 2" xfId="280" xr:uid="{6DC7A433-35A5-40AA-A9C6-F3AD77325722}"/>
    <cellStyle name="iTextU" xfId="133" xr:uid="{6CB4EB61-1BF2-4251-9304-19931927EA99}"/>
    <cellStyle name="Linked Cell 2" xfId="135" xr:uid="{396D4292-2D32-4788-ABD9-3FF3FBB65796}"/>
    <cellStyle name="Linked Cell 3" xfId="281" xr:uid="{4508E43B-0DCE-43BF-AAC9-ABB4493BA4CF}"/>
    <cellStyle name="Linked Cell 4" xfId="472" xr:uid="{67EF5246-141C-4091-932B-F4E419FA4EE8}"/>
    <cellStyle name="Linked Cell 5" xfId="5960" xr:uid="{2DFA4701-702C-4F98-8235-DEDB9E259EE8}"/>
    <cellStyle name="Linked Cell 6" xfId="21604" xr:uid="{87E53403-6172-4235-8A8C-834F50C8C05C}"/>
    <cellStyle name="Linked Cell 7" xfId="134" xr:uid="{2DF7A460-15E8-4792-A376-2D93DF07F893}"/>
    <cellStyle name="Neutral 2" xfId="137" xr:uid="{4EE78871-7BF6-47EA-9610-53DF6487FB91}"/>
    <cellStyle name="Neutral 3" xfId="282" xr:uid="{F5224512-25DA-4F4B-A581-08A49BBA39BE}"/>
    <cellStyle name="Neutral 4" xfId="476" xr:uid="{5CE77B51-1482-4BF7-9A2E-4E717D2E932D}"/>
    <cellStyle name="Neutral 5" xfId="5961" xr:uid="{4AC45F60-2C9B-4EFD-93E8-3CDED131E1AD}"/>
    <cellStyle name="Neutral 6" xfId="21605" xr:uid="{B7789514-2220-4795-8085-5919C140ADAD}"/>
    <cellStyle name="Neutral 7" xfId="136" xr:uid="{7E5482CF-B880-42D3-8EA4-A10BDD1F8923}"/>
    <cellStyle name="Normal" xfId="0" builtinId="0"/>
    <cellStyle name="Normal 10" xfId="208" xr:uid="{ED69BFBF-F0D2-4F7D-B3A3-1BE0CF2097BF}"/>
    <cellStyle name="Normal 10 10" xfId="1328" xr:uid="{5E366750-ADAD-4880-9C16-70C6142E941F}"/>
    <cellStyle name="Normal 10 10 2" xfId="1459" xr:uid="{81166946-09FC-4CD8-B278-2251D578EBF4}"/>
    <cellStyle name="Normal 10 10 2 2" xfId="3228" xr:uid="{40AC1B98-DE65-4ADD-9DDF-6889F4EEB6FA}"/>
    <cellStyle name="Normal 10 10 2 2 2" xfId="8581" xr:uid="{C8014A55-D1CF-4F53-8E14-13A6088ACBA5}"/>
    <cellStyle name="Normal 10 10 2 2 2 2" xfId="18894" xr:uid="{321D8417-7215-4502-85E5-E556C3421664}"/>
    <cellStyle name="Normal 10 10 2 2 3" xfId="13741" xr:uid="{F9B4E328-11A1-4F1B-8BFC-5C6E430D866C}"/>
    <cellStyle name="Normal 10 10 2 3" xfId="4213" xr:uid="{56E6438B-A4FC-40A2-B6B8-7680B50824B7}"/>
    <cellStyle name="Normal 10 10 2 3 2" xfId="9557" xr:uid="{BE0D0AA8-A431-4C31-B679-7FD2CF64FE07}"/>
    <cellStyle name="Normal 10 10 2 3 2 2" xfId="19870" xr:uid="{4FC1DF90-E0DE-43E0-9206-B9061B53DA86}"/>
    <cellStyle name="Normal 10 10 2 3 3" xfId="14717" xr:uid="{33C40A7E-9D71-43CB-8A0E-57D24EEBCDB0}"/>
    <cellStyle name="Normal 10 10 2 4" xfId="6864" xr:uid="{0B5E957F-42A4-4DAF-81AC-D9FB282F2FC7}"/>
    <cellStyle name="Normal 10 10 2 4 2" xfId="17177" xr:uid="{B83E3BE3-6899-4B1B-A8E6-AF5A8908B717}"/>
    <cellStyle name="Normal 10 10 2 5" xfId="12024" xr:uid="{71A59C60-8024-4E4F-8AB6-D6BAC45517A6}"/>
    <cellStyle name="Normal 10 10 3" xfId="3119" xr:uid="{63227D92-34D9-4795-A86B-7B37C5A04059}"/>
    <cellStyle name="Normal 10 10 3 2" xfId="8472" xr:uid="{BBB8674D-31CA-49FF-9D83-CB0B4106085A}"/>
    <cellStyle name="Normal 10 10 3 2 2" xfId="18785" xr:uid="{DF88DC7F-62A2-4823-A636-5114151D9EE4}"/>
    <cellStyle name="Normal 10 10 3 3" xfId="13632" xr:uid="{E120BD07-C5D8-4EEC-ABB5-4D72B4F673EA}"/>
    <cellStyle name="Normal 10 10 4" xfId="4104" xr:uid="{A785AE06-AEEE-4BEE-8D0B-2D8D40B97E19}"/>
    <cellStyle name="Normal 10 10 4 2" xfId="9448" xr:uid="{D6C51FD5-EFC6-4963-B9E5-DD143927EE38}"/>
    <cellStyle name="Normal 10 10 4 2 2" xfId="19761" xr:uid="{AED4FC32-9190-4849-B667-822B4921FD96}"/>
    <cellStyle name="Normal 10 10 4 3" xfId="14608" xr:uid="{02EDDC7B-D6FC-4954-B421-43163CAFAC0D}"/>
    <cellStyle name="Normal 10 10 5" xfId="6755" xr:uid="{DC285DED-F738-406A-B1C4-48E6C48E017E}"/>
    <cellStyle name="Normal 10 10 5 2" xfId="17068" xr:uid="{A60C35B6-2A17-4462-8D42-7766FAD58B87}"/>
    <cellStyle name="Normal 10 10 6" xfId="11915" xr:uid="{31049A81-8EC7-4AAF-8E97-EB6B698F7278}"/>
    <cellStyle name="Normal 10 11" xfId="1498" xr:uid="{DE8279A9-2BA6-4D8D-8482-B1627CA3EA0D}"/>
    <cellStyle name="Normal 10 11 2" xfId="3266" xr:uid="{665671DC-20B7-4755-9434-0F40FF52B9B4}"/>
    <cellStyle name="Normal 10 11 2 2" xfId="8619" xr:uid="{CF0F12F4-6D9F-4118-B652-CC0318313529}"/>
    <cellStyle name="Normal 10 11 2 2 2" xfId="18932" xr:uid="{9E7ACC09-F1D4-47B3-9AE1-11775E6D98F4}"/>
    <cellStyle name="Normal 10 11 2 3" xfId="13779" xr:uid="{7E97F158-08FE-4479-BA86-5C47AB73B09A}"/>
    <cellStyle name="Normal 10 11 3" xfId="4251" xr:uid="{54EF8D4A-6E4D-4283-9238-996D29E786BF}"/>
    <cellStyle name="Normal 10 11 3 2" xfId="9595" xr:uid="{B03BB96C-0E3B-4CA4-BAC8-937E1AB39B5C}"/>
    <cellStyle name="Normal 10 11 3 2 2" xfId="19908" xr:uid="{2B346762-39D1-4464-B9A1-838C9729308A}"/>
    <cellStyle name="Normal 10 11 3 3" xfId="14755" xr:uid="{CDAC1DA3-4FB1-4D3B-9376-EA14C0502E17}"/>
    <cellStyle name="Normal 10 11 4" xfId="6902" xr:uid="{4EED1471-A217-439C-8E74-6BA2FA28BB76}"/>
    <cellStyle name="Normal 10 11 4 2" xfId="17215" xr:uid="{3B493FBC-AD1E-49A8-9FB2-E781580DEF98}"/>
    <cellStyle name="Normal 10 11 5" xfId="12062" xr:uid="{3FD1FABB-C364-415E-BCA3-84211BA35535}"/>
    <cellStyle name="Normal 10 12" xfId="2453" xr:uid="{373C2DF3-A021-495E-BA40-69485B149766}"/>
    <cellStyle name="Normal 10 12 2" xfId="7816" xr:uid="{F8636BC5-E811-42C7-ADAD-E1A2BF7342CC}"/>
    <cellStyle name="Normal 10 12 2 2" xfId="18129" xr:uid="{B4058FEE-D89A-4E4A-BB12-035B43957B51}"/>
    <cellStyle name="Normal 10 12 3" xfId="12976" xr:uid="{FEE584DB-FC50-46F8-862E-10B49259F95B}"/>
    <cellStyle name="Normal 10 13" xfId="5084" xr:uid="{B65392FC-E2C9-4D68-811E-4981D34FA776}"/>
    <cellStyle name="Normal 10 13 2" xfId="10422" xr:uid="{C598A279-87F3-4235-B91B-5A0C1AA64B76}"/>
    <cellStyle name="Normal 10 13 2 2" xfId="20735" xr:uid="{D7A45D20-02BA-493A-BD0E-4159F8FDEAAC}"/>
    <cellStyle name="Normal 10 13 3" xfId="15582" xr:uid="{F1121369-EEB7-4023-BEEF-4736E32F8106}"/>
    <cellStyle name="Normal 10 14" xfId="6013" xr:uid="{748C0084-A2B0-460F-96FD-64EAB6D68478}"/>
    <cellStyle name="Normal 10 14 2" xfId="16326" xr:uid="{DFFFDEF7-2114-4607-8CDC-6D54BA383644}"/>
    <cellStyle name="Normal 10 15" xfId="11173" xr:uid="{B95A8614-306E-4725-96C5-9995240097FD}"/>
    <cellStyle name="Normal 10 2" xfId="303" xr:uid="{F42DE406-6F5A-4595-8B45-E2265739F7D7}"/>
    <cellStyle name="Normal 10 2 10" xfId="1527" xr:uid="{D0EBB5CF-B4DA-4C46-8D3A-15A2F0A878D2}"/>
    <cellStyle name="Normal 10 2 10 2" xfId="3293" xr:uid="{4511D90C-D102-4DE2-884C-7111D37AABD1}"/>
    <cellStyle name="Normal 10 2 10 2 2" xfId="8646" xr:uid="{F3592D95-6ADD-4087-8E5C-C3578F97A70B}"/>
    <cellStyle name="Normal 10 2 10 2 2 2" xfId="18959" xr:uid="{E4F96190-6737-4CB5-B258-E3798E881FF4}"/>
    <cellStyle name="Normal 10 2 10 2 3" xfId="13806" xr:uid="{5810F76B-B359-484A-BBD7-CCCD4EF0D1A0}"/>
    <cellStyle name="Normal 10 2 10 3" xfId="4278" xr:uid="{6B5D9F9A-F9C8-480D-A177-E0D19329EB51}"/>
    <cellStyle name="Normal 10 2 10 3 2" xfId="9622" xr:uid="{D62A8CA5-94E6-42B6-A1A3-59B08A48E73C}"/>
    <cellStyle name="Normal 10 2 10 3 2 2" xfId="19935" xr:uid="{CC34AD30-935B-4DBF-A822-724EB03C4C2F}"/>
    <cellStyle name="Normal 10 2 10 3 3" xfId="14782" xr:uid="{A1B53178-BD86-4289-A3D3-D7352BAB8B06}"/>
    <cellStyle name="Normal 10 2 10 4" xfId="6929" xr:uid="{BD404BB1-816B-4801-8100-636F99B05902}"/>
    <cellStyle name="Normal 10 2 10 4 2" xfId="17242" xr:uid="{893B77B2-B5A4-4A10-B838-0725752CDA62}"/>
    <cellStyle name="Normal 10 2 10 5" xfId="12089" xr:uid="{F9C10B26-E617-4535-8CB4-46C470EDB2D6}"/>
    <cellStyle name="Normal 10 2 11" xfId="2465" xr:uid="{DFC04E35-7E49-4666-B3C4-A9F0E602AF1C}"/>
    <cellStyle name="Normal 10 2 11 2" xfId="7828" xr:uid="{455E267E-C903-480F-A7A7-F7EB920E8C37}"/>
    <cellStyle name="Normal 10 2 11 2 2" xfId="18141" xr:uid="{F289D7B6-58C9-4CDE-AF20-E8D60CE90621}"/>
    <cellStyle name="Normal 10 2 11 3" xfId="12988" xr:uid="{84CAA92F-685F-4E3B-96FC-5F3C34A1D650}"/>
    <cellStyle name="Normal 10 2 12" xfId="5096" xr:uid="{925DCBA6-8765-4694-AC79-C01C09D9980C}"/>
    <cellStyle name="Normal 10 2 12 2" xfId="10434" xr:uid="{B1E68BB0-73D6-4E93-92D1-F7EBF06F5412}"/>
    <cellStyle name="Normal 10 2 12 2 2" xfId="20747" xr:uid="{15E33905-F354-430F-BD52-D4973350B117}"/>
    <cellStyle name="Normal 10 2 12 3" xfId="15594" xr:uid="{E52EA0B6-673E-477C-920B-0E0318457037}"/>
    <cellStyle name="Normal 10 2 13" xfId="6025" xr:uid="{2AB342D7-2888-48B1-BC9E-8E4757E66A92}"/>
    <cellStyle name="Normal 10 2 13 2" xfId="16338" xr:uid="{298F7EA2-F6B4-409E-9422-3166E31B1335}"/>
    <cellStyle name="Normal 10 2 14" xfId="11185" xr:uid="{955AC49A-38BD-4E0C-AD6C-8A395E802CE5}"/>
    <cellStyle name="Normal 10 2 2" xfId="318" xr:uid="{CC5DD7FC-1B07-4AC9-9A53-D6445D2CC118}"/>
    <cellStyle name="Normal 10 2 2 10" xfId="6040" xr:uid="{75F5C3EC-BAAF-4643-A694-8A3F7B111246}"/>
    <cellStyle name="Normal 10 2 2 10 2" xfId="16353" xr:uid="{7E936218-B883-457B-9B83-99A417F8F68C}"/>
    <cellStyle name="Normal 10 2 2 11" xfId="11200" xr:uid="{5C677130-EFDE-4A88-B330-64F40CF2B28A}"/>
    <cellStyle name="Normal 10 2 2 2" xfId="365" xr:uid="{33759419-B4BE-47D0-83AB-BB6594AD6415}"/>
    <cellStyle name="Normal 10 2 2 2 10" xfId="11246" xr:uid="{5C465E41-CFB3-4EF8-AEF6-A9143D0834EA}"/>
    <cellStyle name="Normal 10 2 2 2 2" xfId="559" xr:uid="{83D85C8B-D5EF-469F-A06C-A33CE6489949}"/>
    <cellStyle name="Normal 10 2 2 2 2 2" xfId="821" xr:uid="{5B71D727-8B2B-425D-8E75-1F0FECA944FE}"/>
    <cellStyle name="Normal 10 2 2 2 2 2 2" xfId="1793" xr:uid="{B17D2F78-9852-4D55-A346-234553786710}"/>
    <cellStyle name="Normal 10 2 2 2 2 2 2 2" xfId="3556" xr:uid="{F54CB38A-73C8-41B7-8A7C-90D2F4297561}"/>
    <cellStyle name="Normal 10 2 2 2 2 2 2 2 2" xfId="8909" xr:uid="{6167601E-B924-4E19-A717-208578C43387}"/>
    <cellStyle name="Normal 10 2 2 2 2 2 2 2 2 2" xfId="19222" xr:uid="{9FC0C330-56D9-430D-B689-47560EE291A2}"/>
    <cellStyle name="Normal 10 2 2 2 2 2 2 2 3" xfId="14069" xr:uid="{60466E63-EF30-4513-9189-842B87963393}"/>
    <cellStyle name="Normal 10 2 2 2 2 2 2 3" xfId="4541" xr:uid="{B8B87531-0925-4639-A24B-04353F1A4966}"/>
    <cellStyle name="Normal 10 2 2 2 2 2 2 3 2" xfId="9885" xr:uid="{05FE86A0-82CD-415A-9B6F-46B5B46E9B1A}"/>
    <cellStyle name="Normal 10 2 2 2 2 2 2 3 2 2" xfId="20198" xr:uid="{85124B5F-0C4A-4A4C-94A5-B477DC6501E9}"/>
    <cellStyle name="Normal 10 2 2 2 2 2 2 3 3" xfId="15045" xr:uid="{281AF917-637B-4067-9E3D-67E18FB304C3}"/>
    <cellStyle name="Normal 10 2 2 2 2 2 2 4" xfId="7192" xr:uid="{2F22C812-7B89-4AA6-A247-FF6383799890}"/>
    <cellStyle name="Normal 10 2 2 2 2 2 2 4 2" xfId="17505" xr:uid="{AE1547EE-4811-45A4-B543-3B04B502E047}"/>
    <cellStyle name="Normal 10 2 2 2 2 2 2 5" xfId="12352" xr:uid="{650252DA-0095-4F33-BF20-D53B74136204}"/>
    <cellStyle name="Normal 10 2 2 2 2 2 3" xfId="2639" xr:uid="{1BCEB975-CEE5-43B4-B847-3E8CC5F6A73B}"/>
    <cellStyle name="Normal 10 2 2 2 2 2 3 2" xfId="8002" xr:uid="{2737E51B-64B1-40D3-B8D9-24816DC24AAE}"/>
    <cellStyle name="Normal 10 2 2 2 2 2 3 2 2" xfId="18315" xr:uid="{AB37F64A-04DF-4C84-A298-FAE8DFB3EC5E}"/>
    <cellStyle name="Normal 10 2 2 2 2 2 3 3" xfId="13162" xr:uid="{96C8E744-44F8-4BB4-9C35-2176436FC7CD}"/>
    <cellStyle name="Normal 10 2 2 2 2 2 4" xfId="5440" xr:uid="{0B1DAB63-0F93-4347-A942-22EC2C6A0C60}"/>
    <cellStyle name="Normal 10 2 2 2 2 2 4 2" xfId="10778" xr:uid="{D080A11A-00AB-4EDF-B5D7-492D8C807951}"/>
    <cellStyle name="Normal 10 2 2 2 2 2 4 2 2" xfId="21091" xr:uid="{DCEACF1D-518F-4C95-941D-0139E07E0E1E}"/>
    <cellStyle name="Normal 10 2 2 2 2 2 4 3" xfId="15938" xr:uid="{A871A2CE-DD79-488C-8ACD-16C87351175D}"/>
    <cellStyle name="Normal 10 2 2 2 2 2 5" xfId="6370" xr:uid="{D274DA96-7B0B-4117-A31C-919C9FA9A16A}"/>
    <cellStyle name="Normal 10 2 2 2 2 2 5 2" xfId="16683" xr:uid="{3672EF8F-AB6F-47C9-B0DA-48032D3FBD15}"/>
    <cellStyle name="Normal 10 2 2 2 2 2 6" xfId="11530" xr:uid="{42561776-A065-4867-A88C-A672057DDEE7}"/>
    <cellStyle name="Normal 10 2 2 2 2 3" xfId="1792" xr:uid="{2A7CFC42-9346-4275-9BCB-61D26877F3B9}"/>
    <cellStyle name="Normal 10 2 2 2 2 3 2" xfId="3555" xr:uid="{E92364FD-2259-4DD3-A9F9-B3D5870A12E4}"/>
    <cellStyle name="Normal 10 2 2 2 2 3 2 2" xfId="8908" xr:uid="{D089855C-2D68-4512-B303-F196009F6B3A}"/>
    <cellStyle name="Normal 10 2 2 2 2 3 2 2 2" xfId="19221" xr:uid="{8656FC19-20E0-47A1-ADD1-FDA043F008D3}"/>
    <cellStyle name="Normal 10 2 2 2 2 3 2 3" xfId="14068" xr:uid="{AED71D3B-49AE-44C1-A199-CF62A4980B24}"/>
    <cellStyle name="Normal 10 2 2 2 2 3 3" xfId="4540" xr:uid="{B8F8F190-7651-4B1F-8FAD-F95DDC395BCD}"/>
    <cellStyle name="Normal 10 2 2 2 2 3 3 2" xfId="9884" xr:uid="{87C613F1-7D9C-4547-8D69-70A21D19774A}"/>
    <cellStyle name="Normal 10 2 2 2 2 3 3 2 2" xfId="20197" xr:uid="{B46ABF64-430C-4CC5-A387-5727710257BD}"/>
    <cellStyle name="Normal 10 2 2 2 2 3 3 3" xfId="15044" xr:uid="{22311058-F779-443F-9A4D-A81241A8E494}"/>
    <cellStyle name="Normal 10 2 2 2 2 3 4" xfId="7191" xr:uid="{9F2806F9-9E91-4E1E-8BF4-CAAECD815DDB}"/>
    <cellStyle name="Normal 10 2 2 2 2 3 4 2" xfId="17504" xr:uid="{F0612AC6-DF2A-45F8-B693-7336F26204B9}"/>
    <cellStyle name="Normal 10 2 2 2 2 3 5" xfId="12351" xr:uid="{724C01B4-EB32-4DF9-96FA-EEB47F262DD7}"/>
    <cellStyle name="Normal 10 2 2 2 2 4" xfId="2638" xr:uid="{C1AE7BA6-AF96-46C3-9C88-778AB6A53A30}"/>
    <cellStyle name="Normal 10 2 2 2 2 4 2" xfId="8001" xr:uid="{DD0810A6-6E92-449E-8B16-0E80CDE7DCED}"/>
    <cellStyle name="Normal 10 2 2 2 2 4 2 2" xfId="18314" xr:uid="{6CF16CA4-D0CE-47C3-8CF7-8E923857A712}"/>
    <cellStyle name="Normal 10 2 2 2 2 4 3" xfId="13161" xr:uid="{5A8B745A-50B0-4DBA-8DE8-59AE105D27D0}"/>
    <cellStyle name="Normal 10 2 2 2 2 5" xfId="5272" xr:uid="{AAC8E75B-0A24-408A-91FB-D06C5DFD15DC}"/>
    <cellStyle name="Normal 10 2 2 2 2 5 2" xfId="10610" xr:uid="{C5DF21B8-3927-4D78-9BFB-3671CF28B40D}"/>
    <cellStyle name="Normal 10 2 2 2 2 5 2 2" xfId="20923" xr:uid="{3B0ADE63-2830-452B-A668-7D9CE879D65A}"/>
    <cellStyle name="Normal 10 2 2 2 2 5 3" xfId="15770" xr:uid="{D4ECE645-EC0C-438F-9061-50E3107565AC}"/>
    <cellStyle name="Normal 10 2 2 2 2 6" xfId="6202" xr:uid="{3EC72C88-B8F0-4300-A7A7-EA3C38F29011}"/>
    <cellStyle name="Normal 10 2 2 2 2 6 2" xfId="16515" xr:uid="{07FC080D-8382-49C3-9B0B-A95E52272DE8}"/>
    <cellStyle name="Normal 10 2 2 2 2 7" xfId="11362" xr:uid="{AD9960E8-17D0-4278-AF15-EE5981816628}"/>
    <cellStyle name="Normal 10 2 2 2 3" xfId="822" xr:uid="{A1166570-E2E6-4A3E-A077-510EE426B0D0}"/>
    <cellStyle name="Normal 10 2 2 2 3 2" xfId="823" xr:uid="{7CDEAB00-A3EF-4529-83E6-2A528FC1AA5C}"/>
    <cellStyle name="Normal 10 2 2 2 3 2 2" xfId="1795" xr:uid="{3BB43523-A037-4648-8CA1-D5AF948158FC}"/>
    <cellStyle name="Normal 10 2 2 2 3 2 2 2" xfId="3558" xr:uid="{EE6400DC-256D-42F8-85B6-BDD19B49A042}"/>
    <cellStyle name="Normal 10 2 2 2 3 2 2 2 2" xfId="8911" xr:uid="{3B0E2D32-4DA9-4A27-8C3D-9EE3B6F73EE8}"/>
    <cellStyle name="Normal 10 2 2 2 3 2 2 2 2 2" xfId="19224" xr:uid="{7023ABC6-7477-4052-816A-A2EB378D3F0B}"/>
    <cellStyle name="Normal 10 2 2 2 3 2 2 2 3" xfId="14071" xr:uid="{BA2A7B7F-B3DC-4CD6-B967-316D571B779B}"/>
    <cellStyle name="Normal 10 2 2 2 3 2 2 3" xfId="4543" xr:uid="{CD512F65-3915-4F42-9495-FF267447AE65}"/>
    <cellStyle name="Normal 10 2 2 2 3 2 2 3 2" xfId="9887" xr:uid="{101B7DC4-5602-4B1E-AFDE-CD8236D76DF0}"/>
    <cellStyle name="Normal 10 2 2 2 3 2 2 3 2 2" xfId="20200" xr:uid="{9545E9A9-0BC1-4922-A0CE-01805ECBAED7}"/>
    <cellStyle name="Normal 10 2 2 2 3 2 2 3 3" xfId="15047" xr:uid="{D7588ACB-F5D2-4F6E-B22A-47359DA9CAD2}"/>
    <cellStyle name="Normal 10 2 2 2 3 2 2 4" xfId="7194" xr:uid="{BA42498A-8230-4EB9-A68A-B4F83A327DF2}"/>
    <cellStyle name="Normal 10 2 2 2 3 2 2 4 2" xfId="17507" xr:uid="{DC4F06AD-3C7D-47A6-8852-7F571C31A2AC}"/>
    <cellStyle name="Normal 10 2 2 2 3 2 2 5" xfId="12354" xr:uid="{A8CB4081-5EA8-4589-B336-D63D14D409D3}"/>
    <cellStyle name="Normal 10 2 2 2 3 2 3" xfId="2641" xr:uid="{9F28D7EE-2DD9-46BE-AFFF-6F353448E4D7}"/>
    <cellStyle name="Normal 10 2 2 2 3 2 3 2" xfId="8004" xr:uid="{31D216BA-72CC-49B9-8C9B-BF2FF340C1B9}"/>
    <cellStyle name="Normal 10 2 2 2 3 2 3 2 2" xfId="18317" xr:uid="{779805AB-EC9A-4BEB-B50D-DFCBEAE60982}"/>
    <cellStyle name="Normal 10 2 2 2 3 2 3 3" xfId="13164" xr:uid="{C6EDE629-E570-4E50-9910-EE4CD0043CB5}"/>
    <cellStyle name="Normal 10 2 2 2 3 2 4" xfId="5442" xr:uid="{9525A109-FDB4-4712-95E0-759EFD35A71B}"/>
    <cellStyle name="Normal 10 2 2 2 3 2 4 2" xfId="10780" xr:uid="{88A36F79-2D8B-4302-A9CE-95D1EAB6BF89}"/>
    <cellStyle name="Normal 10 2 2 2 3 2 4 2 2" xfId="21093" xr:uid="{E71A7FDA-863B-4E22-BA92-7645EE5C0063}"/>
    <cellStyle name="Normal 10 2 2 2 3 2 4 3" xfId="15940" xr:uid="{53E89FAC-4A4A-4A36-8610-60B17CE703E5}"/>
    <cellStyle name="Normal 10 2 2 2 3 2 5" xfId="6372" xr:uid="{FA0974D8-B972-4419-9110-449998640C75}"/>
    <cellStyle name="Normal 10 2 2 2 3 2 5 2" xfId="16685" xr:uid="{E8687088-A42A-412D-B8ED-CD79DAA783F8}"/>
    <cellStyle name="Normal 10 2 2 2 3 2 6" xfId="11532" xr:uid="{A580F6BB-CFB9-4FCC-A5ED-DA93BEC8E74B}"/>
    <cellStyle name="Normal 10 2 2 2 3 3" xfId="1794" xr:uid="{07A5674D-FA0E-43E9-BF83-0437ECA9A232}"/>
    <cellStyle name="Normal 10 2 2 2 3 3 2" xfId="3557" xr:uid="{613605DE-FF44-4C69-97E0-2013E9CB579D}"/>
    <cellStyle name="Normal 10 2 2 2 3 3 2 2" xfId="8910" xr:uid="{C7DB68B6-5D78-4307-9EDC-1C71535C2D34}"/>
    <cellStyle name="Normal 10 2 2 2 3 3 2 2 2" xfId="19223" xr:uid="{5AAC946B-CBA7-44ED-86C0-68A46CB75675}"/>
    <cellStyle name="Normal 10 2 2 2 3 3 2 3" xfId="14070" xr:uid="{21011D75-2F4C-4924-A45A-4EB0CECFCD5D}"/>
    <cellStyle name="Normal 10 2 2 2 3 3 3" xfId="4542" xr:uid="{FAFC3E73-3BBD-4E05-B435-59D4384D52EE}"/>
    <cellStyle name="Normal 10 2 2 2 3 3 3 2" xfId="9886" xr:uid="{9B44A0E4-8E82-4749-A25B-466DE31CC205}"/>
    <cellStyle name="Normal 10 2 2 2 3 3 3 2 2" xfId="20199" xr:uid="{83EC8A9F-069F-4B7A-B34E-FD7C3C0D0533}"/>
    <cellStyle name="Normal 10 2 2 2 3 3 3 3" xfId="15046" xr:uid="{A3B8FD32-36A1-4854-B2F5-F0833320C6F0}"/>
    <cellStyle name="Normal 10 2 2 2 3 3 4" xfId="7193" xr:uid="{1DDF2195-6260-4965-9E81-F6B84B398F20}"/>
    <cellStyle name="Normal 10 2 2 2 3 3 4 2" xfId="17506" xr:uid="{4A25AA12-FA9F-4B69-A32D-4297EE1BA1F6}"/>
    <cellStyle name="Normal 10 2 2 2 3 3 5" xfId="12353" xr:uid="{07C34362-3CC8-4117-9336-9E166045B053}"/>
    <cellStyle name="Normal 10 2 2 2 3 4" xfId="2640" xr:uid="{11F2FB7B-CE9A-432C-BBFA-A932CF2754C4}"/>
    <cellStyle name="Normal 10 2 2 2 3 4 2" xfId="8003" xr:uid="{78C5D5A0-48C9-4ED9-B912-E649AC85BA02}"/>
    <cellStyle name="Normal 10 2 2 2 3 4 2 2" xfId="18316" xr:uid="{B6AB6452-03CC-4E78-85FE-84A2BDB1C7A6}"/>
    <cellStyle name="Normal 10 2 2 2 3 4 3" xfId="13163" xr:uid="{C33945BD-7BD0-4E68-81CF-4168CB5D1F75}"/>
    <cellStyle name="Normal 10 2 2 2 3 5" xfId="5441" xr:uid="{E3ED69EC-B6F9-462B-B4FA-264AFFC4E321}"/>
    <cellStyle name="Normal 10 2 2 2 3 5 2" xfId="10779" xr:uid="{3CD2ED77-3E55-4BD6-BE74-8C10F6ADF7FC}"/>
    <cellStyle name="Normal 10 2 2 2 3 5 2 2" xfId="21092" xr:uid="{E0BF4E14-2131-4783-8F48-8D0AEC49A070}"/>
    <cellStyle name="Normal 10 2 2 2 3 5 3" xfId="15939" xr:uid="{42108DC7-1E55-4BBE-93D3-7E3D4B549BD6}"/>
    <cellStyle name="Normal 10 2 2 2 3 6" xfId="6371" xr:uid="{A6FB9CEC-F44E-4375-838A-6634B4637B3C}"/>
    <cellStyle name="Normal 10 2 2 2 3 6 2" xfId="16684" xr:uid="{AEECBD2C-B043-478A-B362-B61BDD26FE51}"/>
    <cellStyle name="Normal 10 2 2 2 3 7" xfId="11531" xr:uid="{850324E3-2C13-46C4-A52F-01A2979B3051}"/>
    <cellStyle name="Normal 10 2 2 2 4" xfId="824" xr:uid="{636171FE-5C9B-4A68-9FFB-D86CFEFDF02D}"/>
    <cellStyle name="Normal 10 2 2 2 4 2" xfId="1796" xr:uid="{4853EC88-2939-482A-BFC8-ECFD8718BA7D}"/>
    <cellStyle name="Normal 10 2 2 2 4 2 2" xfId="3559" xr:uid="{88E97E1D-6E19-4FB5-B3E2-FA6B99DAD003}"/>
    <cellStyle name="Normal 10 2 2 2 4 2 2 2" xfId="8912" xr:uid="{18076B22-9047-4FA4-897D-A79F512ED274}"/>
    <cellStyle name="Normal 10 2 2 2 4 2 2 2 2" xfId="19225" xr:uid="{768113BA-E65D-4372-8F2C-CDD8965B1625}"/>
    <cellStyle name="Normal 10 2 2 2 4 2 2 3" xfId="14072" xr:uid="{BE6B3D5F-1DC3-47D2-AC23-22385D5DC032}"/>
    <cellStyle name="Normal 10 2 2 2 4 2 3" xfId="4544" xr:uid="{3F4B93B8-EAC4-4A21-BA9B-62200B79FBEE}"/>
    <cellStyle name="Normal 10 2 2 2 4 2 3 2" xfId="9888" xr:uid="{77788209-7F7E-4771-9EE8-D02563C865ED}"/>
    <cellStyle name="Normal 10 2 2 2 4 2 3 2 2" xfId="20201" xr:uid="{D22A5E76-AB60-44C6-A9B9-1166AF9291ED}"/>
    <cellStyle name="Normal 10 2 2 2 4 2 3 3" xfId="15048" xr:uid="{6E15CFD0-8624-41D6-ABC4-A73A9D63E27B}"/>
    <cellStyle name="Normal 10 2 2 2 4 2 4" xfId="7195" xr:uid="{2FC0136E-EE3B-4479-9F96-A13024E33819}"/>
    <cellStyle name="Normal 10 2 2 2 4 2 4 2" xfId="17508" xr:uid="{458C877D-C702-46BB-9187-CB39341620A9}"/>
    <cellStyle name="Normal 10 2 2 2 4 2 5" xfId="12355" xr:uid="{D2EB90BE-D5DC-4F0A-81CE-CEE90729561D}"/>
    <cellStyle name="Normal 10 2 2 2 4 3" xfId="2642" xr:uid="{3229735D-F556-4FD6-83F1-3D1CD5BAD2AD}"/>
    <cellStyle name="Normal 10 2 2 2 4 3 2" xfId="8005" xr:uid="{BBF7BBB5-5CB9-4951-B68A-B2EC7F34DBD1}"/>
    <cellStyle name="Normal 10 2 2 2 4 3 2 2" xfId="18318" xr:uid="{37F349ED-5C9D-4E51-AB69-1EF6A5B7B536}"/>
    <cellStyle name="Normal 10 2 2 2 4 3 3" xfId="13165" xr:uid="{275630A6-8B8E-4E21-9F7A-5307951A0D8D}"/>
    <cellStyle name="Normal 10 2 2 2 4 4" xfId="5443" xr:uid="{49323CB7-C2F8-4AB2-97E6-B80332D3C38E}"/>
    <cellStyle name="Normal 10 2 2 2 4 4 2" xfId="10781" xr:uid="{38D95D3E-A427-4C72-BB55-6ABE57AC4233}"/>
    <cellStyle name="Normal 10 2 2 2 4 4 2 2" xfId="21094" xr:uid="{C5885731-AD7E-46EC-B94C-A0DD6CE0E509}"/>
    <cellStyle name="Normal 10 2 2 2 4 4 3" xfId="15941" xr:uid="{F5EE4B03-C32E-4B18-8908-91091B3C5184}"/>
    <cellStyle name="Normal 10 2 2 2 4 5" xfId="6373" xr:uid="{C6BEACF6-90CD-45C5-9A33-890509F3AE73}"/>
    <cellStyle name="Normal 10 2 2 2 4 5 2" xfId="16686" xr:uid="{FA122231-2203-4E33-BBA2-F2C9B53660DD}"/>
    <cellStyle name="Normal 10 2 2 2 4 6" xfId="11533" xr:uid="{C26D8298-A557-4A78-8C45-47DB9B097BAE}"/>
    <cellStyle name="Normal 10 2 2 2 5" xfId="1401" xr:uid="{3EC60A23-C094-44E7-A4D2-9DDBB151998F}"/>
    <cellStyle name="Normal 10 2 2 2 5 2" xfId="1506" xr:uid="{C1446F21-0443-4E8E-A991-CEE0869F33AF}"/>
    <cellStyle name="Normal 10 2 2 2 5 2 2" xfId="3274" xr:uid="{43F6EE6D-F1F8-4D73-BA05-B920A00283D6}"/>
    <cellStyle name="Normal 10 2 2 2 5 2 2 2" xfId="8627" xr:uid="{A30489D8-788A-49AE-AD04-7B7BC074149C}"/>
    <cellStyle name="Normal 10 2 2 2 5 2 2 2 2" xfId="18940" xr:uid="{36F5B9B8-1FDE-4570-B9E9-57C995A6FC13}"/>
    <cellStyle name="Normal 10 2 2 2 5 2 2 3" xfId="13787" xr:uid="{95FF1909-10FF-4DB9-AC31-A4C0B67A1B8B}"/>
    <cellStyle name="Normal 10 2 2 2 5 2 3" xfId="4259" xr:uid="{CDA906E4-ED37-49C8-8E46-EA28BAB81111}"/>
    <cellStyle name="Normal 10 2 2 2 5 2 3 2" xfId="9603" xr:uid="{A82513D4-1813-4656-94B5-79E1C2303F38}"/>
    <cellStyle name="Normal 10 2 2 2 5 2 3 2 2" xfId="19916" xr:uid="{8959F018-3AB7-4671-8E9D-821FDCB02F36}"/>
    <cellStyle name="Normal 10 2 2 2 5 2 3 3" xfId="14763" xr:uid="{525F7FC7-F816-40E6-80F3-BBD4354B1B5D}"/>
    <cellStyle name="Normal 10 2 2 2 5 2 4" xfId="6910" xr:uid="{60767A52-A1A8-42C7-A229-991442CCE1A9}"/>
    <cellStyle name="Normal 10 2 2 2 5 2 4 2" xfId="17223" xr:uid="{AF6EC70B-002A-4F33-A61A-2BF6A960B901}"/>
    <cellStyle name="Normal 10 2 2 2 5 2 5" xfId="12070" xr:uid="{F947E2D7-EBA8-41A4-8B53-A50EC6E7C429}"/>
    <cellStyle name="Normal 10 2 2 2 5 3" xfId="3192" xr:uid="{6C388D57-7EC3-40FE-AE54-28BEEF2D344D}"/>
    <cellStyle name="Normal 10 2 2 2 5 3 2" xfId="8545" xr:uid="{D08B06AE-5F52-4C49-B818-4C2900A96ABF}"/>
    <cellStyle name="Normal 10 2 2 2 5 3 2 2" xfId="18858" xr:uid="{87E9092D-E657-41B4-9935-EFC5E2A3C402}"/>
    <cellStyle name="Normal 10 2 2 2 5 3 3" xfId="13705" xr:uid="{989FB801-034A-4C05-B886-4E70CA457ADC}"/>
    <cellStyle name="Normal 10 2 2 2 5 4" xfId="4177" xr:uid="{DEAC050C-E11B-4EE5-9AC6-E40C99DB456D}"/>
    <cellStyle name="Normal 10 2 2 2 5 4 2" xfId="9521" xr:uid="{0784545B-6663-40A5-9908-A7D70598687F}"/>
    <cellStyle name="Normal 10 2 2 2 5 4 2 2" xfId="19834" xr:uid="{8AF8B401-56EF-466C-97D9-F6CA15857A59}"/>
    <cellStyle name="Normal 10 2 2 2 5 4 3" xfId="14681" xr:uid="{CE1B63FC-06D8-41DE-9ED9-891C92CB44F3}"/>
    <cellStyle name="Normal 10 2 2 2 5 5" xfId="6828" xr:uid="{05197001-485A-4898-8010-DFF725FDED37}"/>
    <cellStyle name="Normal 10 2 2 2 5 5 2" xfId="17141" xr:uid="{0CBF2833-AE00-4B5D-8119-3377FA74CEE4}"/>
    <cellStyle name="Normal 10 2 2 2 5 6" xfId="11988" xr:uid="{FBB2A83C-A715-483C-B68A-DBE8D44CB3C9}"/>
    <cellStyle name="Normal 10 2 2 2 6" xfId="1588" xr:uid="{D45D8646-600C-49C1-A8A3-D9481F4519BC}"/>
    <cellStyle name="Normal 10 2 2 2 6 2" xfId="3354" xr:uid="{81195121-6C2A-415A-8E6B-739BE2B490B2}"/>
    <cellStyle name="Normal 10 2 2 2 6 2 2" xfId="8707" xr:uid="{20237F07-58FC-43E8-A3CF-9398550B1A2A}"/>
    <cellStyle name="Normal 10 2 2 2 6 2 2 2" xfId="19020" xr:uid="{570E8F6D-042B-46A5-ACF8-23AEBEF2C168}"/>
    <cellStyle name="Normal 10 2 2 2 6 2 3" xfId="13867" xr:uid="{777D1BAB-8D7C-4337-91B6-62CCA263F11D}"/>
    <cellStyle name="Normal 10 2 2 2 6 3" xfId="4339" xr:uid="{CC62DB88-8E48-4865-832C-5816CE1B9A3E}"/>
    <cellStyle name="Normal 10 2 2 2 6 3 2" xfId="9683" xr:uid="{130F285D-ABD7-4C90-8F41-7599611442A7}"/>
    <cellStyle name="Normal 10 2 2 2 6 3 2 2" xfId="19996" xr:uid="{DC2C6B84-798B-4B61-BCC4-1833846B73E2}"/>
    <cellStyle name="Normal 10 2 2 2 6 3 3" xfId="14843" xr:uid="{E89D4CF8-2D04-4F9A-9C96-CC7D9749E945}"/>
    <cellStyle name="Normal 10 2 2 2 6 4" xfId="6990" xr:uid="{3D6D2F37-7C25-4D09-B3A5-3C9A20695615}"/>
    <cellStyle name="Normal 10 2 2 2 6 4 2" xfId="17303" xr:uid="{5791D2C4-5B22-40E9-AA7D-A742F4E463D6}"/>
    <cellStyle name="Normal 10 2 2 2 6 5" xfId="12150" xr:uid="{34261DB9-8D49-4120-B2CB-E02C1681F4FE}"/>
    <cellStyle name="Normal 10 2 2 2 7" xfId="2526" xr:uid="{EC1719E0-A295-4FCA-9D11-47D893C65FBC}"/>
    <cellStyle name="Normal 10 2 2 2 7 2" xfId="7889" xr:uid="{9E8AD07D-A22C-43B5-A9B8-BB59A52FD745}"/>
    <cellStyle name="Normal 10 2 2 2 7 2 2" xfId="18202" xr:uid="{22C22160-30F3-454F-93A8-9E5B2E8CDFCB}"/>
    <cellStyle name="Normal 10 2 2 2 7 3" xfId="13049" xr:uid="{BA689074-4C01-434C-AC76-474CBDB8DE89}"/>
    <cellStyle name="Normal 10 2 2 2 8" xfId="5157" xr:uid="{AFE44038-7B26-48B2-B247-5DCB64DE2F44}"/>
    <cellStyle name="Normal 10 2 2 2 8 2" xfId="10495" xr:uid="{75320FD7-AB31-43BA-8523-1F985ED9A8D5}"/>
    <cellStyle name="Normal 10 2 2 2 8 2 2" xfId="20808" xr:uid="{2373A39B-6D51-429E-853E-BC53E7FF14F9}"/>
    <cellStyle name="Normal 10 2 2 2 8 3" xfId="15655" xr:uid="{5BF0E5E2-A0E4-40D8-AB3A-E720552F316B}"/>
    <cellStyle name="Normal 10 2 2 2 9" xfId="6086" xr:uid="{B9B8EB84-1B4B-46A0-B5AA-8163996861E5}"/>
    <cellStyle name="Normal 10 2 2 2 9 2" xfId="16399" xr:uid="{625050FB-C4FF-4682-AF0F-C275D4C18E8E}"/>
    <cellStyle name="Normal 10 2 2 3" xfId="512" xr:uid="{3CF5904D-867D-4ED1-8116-57F2125C8336}"/>
    <cellStyle name="Normal 10 2 2 3 2" xfId="825" xr:uid="{ABE2C6CC-2E2A-4E31-BFCE-C7EF32894C79}"/>
    <cellStyle name="Normal 10 2 2 3 2 2" xfId="1798" xr:uid="{DD4168D9-67E9-4F8E-85CD-03878E5A6ED8}"/>
    <cellStyle name="Normal 10 2 2 3 2 2 2" xfId="3561" xr:uid="{709156C4-6AC9-47E2-8566-F1A0F301DB7F}"/>
    <cellStyle name="Normal 10 2 2 3 2 2 2 2" xfId="8914" xr:uid="{EA279987-E023-4E63-B24C-DC6F45D5704B}"/>
    <cellStyle name="Normal 10 2 2 3 2 2 2 2 2" xfId="19227" xr:uid="{A67E9419-01C1-4F56-872C-38F56C6F11CC}"/>
    <cellStyle name="Normal 10 2 2 3 2 2 2 3" xfId="14074" xr:uid="{39F7AE47-9BE3-4C1E-A058-65E97108791C}"/>
    <cellStyle name="Normal 10 2 2 3 2 2 3" xfId="4546" xr:uid="{385CF5AC-4CD6-4394-8CC4-69C4C1EA3559}"/>
    <cellStyle name="Normal 10 2 2 3 2 2 3 2" xfId="9890" xr:uid="{DF33E114-235E-4465-8A93-EC14E3F5BA59}"/>
    <cellStyle name="Normal 10 2 2 3 2 2 3 2 2" xfId="20203" xr:uid="{4A53FB15-5515-448F-A250-5D35A499A51B}"/>
    <cellStyle name="Normal 10 2 2 3 2 2 3 3" xfId="15050" xr:uid="{0E69443F-912F-41C5-9ECB-DF5482ADA10A}"/>
    <cellStyle name="Normal 10 2 2 3 2 2 4" xfId="7197" xr:uid="{E3FBEEFC-4A1B-4AA2-B070-8F7AD9E83F4F}"/>
    <cellStyle name="Normal 10 2 2 3 2 2 4 2" xfId="17510" xr:uid="{5CBF74FB-7D90-42E4-9D2F-576C54DD92C9}"/>
    <cellStyle name="Normal 10 2 2 3 2 2 5" xfId="12357" xr:uid="{815C9E1E-6E87-419C-B3BC-DF7D5753C105}"/>
    <cellStyle name="Normal 10 2 2 3 2 3" xfId="2644" xr:uid="{A3D43B85-2AE4-4F78-AE1F-020BE59C10D3}"/>
    <cellStyle name="Normal 10 2 2 3 2 3 2" xfId="8007" xr:uid="{E33E302E-5869-46AD-AB2C-CB1974B2F913}"/>
    <cellStyle name="Normal 10 2 2 3 2 3 2 2" xfId="18320" xr:uid="{A6372B0B-9F64-454A-A88E-946089F6BFE2}"/>
    <cellStyle name="Normal 10 2 2 3 2 3 3" xfId="13167" xr:uid="{E5CEADFC-F181-4B7C-8362-BD1557BA145F}"/>
    <cellStyle name="Normal 10 2 2 3 2 4" xfId="5444" xr:uid="{57936722-B044-403E-AE5B-510AB888D2AF}"/>
    <cellStyle name="Normal 10 2 2 3 2 4 2" xfId="10782" xr:uid="{C84CC8C8-3BFC-4AAE-B6A2-8EB3AF2AFDA1}"/>
    <cellStyle name="Normal 10 2 2 3 2 4 2 2" xfId="21095" xr:uid="{3C9D343D-D327-4124-A641-2C18312CE761}"/>
    <cellStyle name="Normal 10 2 2 3 2 4 3" xfId="15942" xr:uid="{9E89B857-3968-4ECD-8A04-57F5B025C942}"/>
    <cellStyle name="Normal 10 2 2 3 2 5" xfId="6374" xr:uid="{29CA26CB-ED44-4932-9669-8A318AAF02B0}"/>
    <cellStyle name="Normal 10 2 2 3 2 5 2" xfId="16687" xr:uid="{4AF639EF-B0CF-46AD-A7A1-1E7DC7E38E52}"/>
    <cellStyle name="Normal 10 2 2 3 2 6" xfId="11534" xr:uid="{331B348C-6BB2-4CEC-9E8C-9ED8AA080FFD}"/>
    <cellStyle name="Normal 10 2 2 3 3" xfId="1797" xr:uid="{179FA4C7-D3A0-400E-9D54-8F63789C0E94}"/>
    <cellStyle name="Normal 10 2 2 3 3 2" xfId="3560" xr:uid="{8D37DDB6-3B54-459D-801D-A6606FDC99E1}"/>
    <cellStyle name="Normal 10 2 2 3 3 2 2" xfId="8913" xr:uid="{57C905D1-F686-4624-8644-9F0FC3DC2194}"/>
    <cellStyle name="Normal 10 2 2 3 3 2 2 2" xfId="19226" xr:uid="{E3FA412F-8685-4C34-8B69-156A2B6FC025}"/>
    <cellStyle name="Normal 10 2 2 3 3 2 3" xfId="14073" xr:uid="{5189B5C4-1426-412E-8C08-CF3A45FEFE27}"/>
    <cellStyle name="Normal 10 2 2 3 3 3" xfId="4545" xr:uid="{934A62E1-7009-408D-A69C-FD4AE620995B}"/>
    <cellStyle name="Normal 10 2 2 3 3 3 2" xfId="9889" xr:uid="{DABDF5F3-C64A-4B15-85A9-245111FC04E2}"/>
    <cellStyle name="Normal 10 2 2 3 3 3 2 2" xfId="20202" xr:uid="{E70A46F0-C312-4FF0-B5EB-18D57DADA222}"/>
    <cellStyle name="Normal 10 2 2 3 3 3 3" xfId="15049" xr:uid="{FD0575BD-10F6-403E-897B-4A5E8AC93127}"/>
    <cellStyle name="Normal 10 2 2 3 3 4" xfId="7196" xr:uid="{8E39BBD3-686D-4BC5-8E0B-8FEE73860DEF}"/>
    <cellStyle name="Normal 10 2 2 3 3 4 2" xfId="17509" xr:uid="{FFD23F06-34B0-4098-A421-413100371AB9}"/>
    <cellStyle name="Normal 10 2 2 3 3 5" xfId="12356" xr:uid="{679D34DF-5627-4CCC-BF08-675B8D9F197F}"/>
    <cellStyle name="Normal 10 2 2 3 4" xfId="2643" xr:uid="{9D5FD7CB-57F6-4311-8359-D4AC49F7ACCF}"/>
    <cellStyle name="Normal 10 2 2 3 4 2" xfId="8006" xr:uid="{0EF9D7E3-AD68-4228-B9BD-9E8BDCC510BC}"/>
    <cellStyle name="Normal 10 2 2 3 4 2 2" xfId="18319" xr:uid="{E1246DEA-3D76-4753-B247-A669E76C344D}"/>
    <cellStyle name="Normal 10 2 2 3 4 3" xfId="13166" xr:uid="{6BD0E99A-64B9-4C98-91DA-1C0DB8FFFF03}"/>
    <cellStyle name="Normal 10 2 2 3 5" xfId="5226" xr:uid="{9C84E548-9869-44D6-A472-DB9615117502}"/>
    <cellStyle name="Normal 10 2 2 3 5 2" xfId="10564" xr:uid="{F7CE56F1-9481-470E-8131-4752B20BAE89}"/>
    <cellStyle name="Normal 10 2 2 3 5 2 2" xfId="20877" xr:uid="{27AC20DA-88E4-4F9C-B2A4-AE4C45FA775E}"/>
    <cellStyle name="Normal 10 2 2 3 5 3" xfId="15724" xr:uid="{9223AE53-B9F4-49C5-A3B2-4ADE9EE81918}"/>
    <cellStyle name="Normal 10 2 2 3 6" xfId="6156" xr:uid="{DD3B79F5-308D-4E54-BD9F-CA705E58DC4D}"/>
    <cellStyle name="Normal 10 2 2 3 6 2" xfId="16469" xr:uid="{A4373164-569A-4CB8-B361-0843833DFC2E}"/>
    <cellStyle name="Normal 10 2 2 3 7" xfId="11316" xr:uid="{F831CE0D-3E9D-4DC7-B084-984BD32D468A}"/>
    <cellStyle name="Normal 10 2 2 4" xfId="826" xr:uid="{DFCDDE30-781F-450B-BB06-8AE6CCCF196E}"/>
    <cellStyle name="Normal 10 2 2 4 2" xfId="827" xr:uid="{1423DBCC-CD88-4EAE-9C25-07F26BA2036A}"/>
    <cellStyle name="Normal 10 2 2 4 2 2" xfId="1800" xr:uid="{3FB4EB75-D23C-449F-B172-F2BCAA274CB6}"/>
    <cellStyle name="Normal 10 2 2 4 2 2 2" xfId="3563" xr:uid="{34DAC5ED-2857-4133-A8F4-79323EF00883}"/>
    <cellStyle name="Normal 10 2 2 4 2 2 2 2" xfId="8916" xr:uid="{763205F6-0589-4C59-AE95-841060647D32}"/>
    <cellStyle name="Normal 10 2 2 4 2 2 2 2 2" xfId="19229" xr:uid="{B5361B76-638A-4406-A889-8F61E4699F58}"/>
    <cellStyle name="Normal 10 2 2 4 2 2 2 3" xfId="14076" xr:uid="{F5D01FAC-86FB-43CE-A9CE-3D6DCC273C29}"/>
    <cellStyle name="Normal 10 2 2 4 2 2 3" xfId="4548" xr:uid="{CA75C8B9-8931-433F-B002-8E893A2F1896}"/>
    <cellStyle name="Normal 10 2 2 4 2 2 3 2" xfId="9892" xr:uid="{25DDC7AD-F815-4AB5-BC03-0FF48102201A}"/>
    <cellStyle name="Normal 10 2 2 4 2 2 3 2 2" xfId="20205" xr:uid="{9C1150D4-4DDD-4063-A7D9-B77BDB8CA7C6}"/>
    <cellStyle name="Normal 10 2 2 4 2 2 3 3" xfId="15052" xr:uid="{2C646725-E1A0-4F07-A8AC-C40019CB8C1E}"/>
    <cellStyle name="Normal 10 2 2 4 2 2 4" xfId="7199" xr:uid="{4E6C22DF-1507-4227-89F4-FE127214AF05}"/>
    <cellStyle name="Normal 10 2 2 4 2 2 4 2" xfId="17512" xr:uid="{868959CD-454C-4756-94E1-D7DA86DB4B30}"/>
    <cellStyle name="Normal 10 2 2 4 2 2 5" xfId="12359" xr:uid="{546F2424-15BF-4701-9E56-13F7C98613C6}"/>
    <cellStyle name="Normal 10 2 2 4 2 3" xfId="2646" xr:uid="{29FE130E-3740-43AA-B90E-039ED7B1F7F5}"/>
    <cellStyle name="Normal 10 2 2 4 2 3 2" xfId="8009" xr:uid="{6161017F-9E29-44D5-92A8-1D470C90AC87}"/>
    <cellStyle name="Normal 10 2 2 4 2 3 2 2" xfId="18322" xr:uid="{CCE13F07-A7CC-4C38-A60E-C037AF50D025}"/>
    <cellStyle name="Normal 10 2 2 4 2 3 3" xfId="13169" xr:uid="{48F7E389-43E4-410F-AE71-A3B74E20472A}"/>
    <cellStyle name="Normal 10 2 2 4 2 4" xfId="5446" xr:uid="{1B86C44E-B191-487C-91E9-C6C2D5E18A6A}"/>
    <cellStyle name="Normal 10 2 2 4 2 4 2" xfId="10784" xr:uid="{E28FDC03-13F4-4040-84C8-35F708585A54}"/>
    <cellStyle name="Normal 10 2 2 4 2 4 2 2" xfId="21097" xr:uid="{DD7F1C58-99A7-404B-800B-72451DD68F2E}"/>
    <cellStyle name="Normal 10 2 2 4 2 4 3" xfId="15944" xr:uid="{9C9B9444-58CF-4F03-81F0-207F0EDCC641}"/>
    <cellStyle name="Normal 10 2 2 4 2 5" xfId="6376" xr:uid="{183F208F-AF36-45A5-96AF-90ABBE1BE067}"/>
    <cellStyle name="Normal 10 2 2 4 2 5 2" xfId="16689" xr:uid="{B8BFAE8C-25FE-4425-8DEC-B6EDAB5DB857}"/>
    <cellStyle name="Normal 10 2 2 4 2 6" xfId="11536" xr:uid="{B5C10E35-F68F-4D65-B622-9C54EA8A82E4}"/>
    <cellStyle name="Normal 10 2 2 4 3" xfId="1799" xr:uid="{59172475-EAF8-44B6-B96F-3C88A75F4E4C}"/>
    <cellStyle name="Normal 10 2 2 4 3 2" xfId="3562" xr:uid="{A832D1B7-FC60-4941-A518-2AB4245915DB}"/>
    <cellStyle name="Normal 10 2 2 4 3 2 2" xfId="8915" xr:uid="{FE5A58EB-0E26-4E5B-A13A-D94DAC328AA2}"/>
    <cellStyle name="Normal 10 2 2 4 3 2 2 2" xfId="19228" xr:uid="{48885383-4F6D-4CA2-8E63-503EBD109E07}"/>
    <cellStyle name="Normal 10 2 2 4 3 2 3" xfId="14075" xr:uid="{199C4FDA-1ED4-42D2-B468-8DB3582225A3}"/>
    <cellStyle name="Normal 10 2 2 4 3 3" xfId="4547" xr:uid="{3DDAB16F-EC12-4693-A682-8357D41E4D18}"/>
    <cellStyle name="Normal 10 2 2 4 3 3 2" xfId="9891" xr:uid="{A94B6CA1-25B5-4CF6-AC15-4AD0E7612610}"/>
    <cellStyle name="Normal 10 2 2 4 3 3 2 2" xfId="20204" xr:uid="{13F097B4-CFD8-417F-AE5B-E5F552FBAFEA}"/>
    <cellStyle name="Normal 10 2 2 4 3 3 3" xfId="15051" xr:uid="{6AF44762-2942-4C05-9D61-8A880D5F8D45}"/>
    <cellStyle name="Normal 10 2 2 4 3 4" xfId="7198" xr:uid="{749702F0-825F-4D3B-8F44-4348C843D839}"/>
    <cellStyle name="Normal 10 2 2 4 3 4 2" xfId="17511" xr:uid="{0A057A09-BA7A-4B54-8059-911FB158DB41}"/>
    <cellStyle name="Normal 10 2 2 4 3 5" xfId="12358" xr:uid="{F2CFFA7C-7C81-42FD-8108-7E0A69E52F17}"/>
    <cellStyle name="Normal 10 2 2 4 4" xfId="2645" xr:uid="{521CE787-472E-487C-B9A8-4386E630E2E4}"/>
    <cellStyle name="Normal 10 2 2 4 4 2" xfId="8008" xr:uid="{A262D0F0-9B90-4CEB-A7D4-D7FF87160799}"/>
    <cellStyle name="Normal 10 2 2 4 4 2 2" xfId="18321" xr:uid="{95F46A61-5C52-48B9-B920-9A88D8D857BA}"/>
    <cellStyle name="Normal 10 2 2 4 4 3" xfId="13168" xr:uid="{BE51D3CD-95C6-45B9-8A8E-1D5F029C9E33}"/>
    <cellStyle name="Normal 10 2 2 4 5" xfId="5445" xr:uid="{DF9E1AF1-47C4-4A31-B94E-2F699E55C189}"/>
    <cellStyle name="Normal 10 2 2 4 5 2" xfId="10783" xr:uid="{3A24FC6B-8C2C-4F2B-8C51-7287CAC88122}"/>
    <cellStyle name="Normal 10 2 2 4 5 2 2" xfId="21096" xr:uid="{8CD1B917-0443-49F5-8DA8-6C495A5D193A}"/>
    <cellStyle name="Normal 10 2 2 4 5 3" xfId="15943" xr:uid="{D6F217F8-8D68-4456-841F-7144080DEABD}"/>
    <cellStyle name="Normal 10 2 2 4 6" xfId="6375" xr:uid="{2B6E5397-C980-439F-8C3C-5DB911732B9B}"/>
    <cellStyle name="Normal 10 2 2 4 6 2" xfId="16688" xr:uid="{83E72381-EF04-4D75-B9A7-E8FA6EBA2454}"/>
    <cellStyle name="Normal 10 2 2 4 7" xfId="11535" xr:uid="{ADB3AAC9-3EB7-439D-BD40-C70C0AE92514}"/>
    <cellStyle name="Normal 10 2 2 5" xfId="828" xr:uid="{07D3627C-7BE7-4957-BD3C-BF36F58B7C44}"/>
    <cellStyle name="Normal 10 2 2 5 2" xfId="1801" xr:uid="{CC0B9E6A-4A50-42F2-98CC-1C0CE0EE1FB1}"/>
    <cellStyle name="Normal 10 2 2 5 2 2" xfId="3564" xr:uid="{77B284F5-A7F9-45BE-B50A-1075FE511A42}"/>
    <cellStyle name="Normal 10 2 2 5 2 2 2" xfId="8917" xr:uid="{5D03BAD8-EFFE-490C-AD14-FD4550C60E02}"/>
    <cellStyle name="Normal 10 2 2 5 2 2 2 2" xfId="19230" xr:uid="{31734C58-1946-4A10-A405-E3A9FB4962C2}"/>
    <cellStyle name="Normal 10 2 2 5 2 2 3" xfId="14077" xr:uid="{E48C3BAA-E18B-4071-88B6-A6DF44EE12AB}"/>
    <cellStyle name="Normal 10 2 2 5 2 3" xfId="4549" xr:uid="{74B2EEE7-DE2A-4B33-8A74-D82BC2C286C3}"/>
    <cellStyle name="Normal 10 2 2 5 2 3 2" xfId="9893" xr:uid="{4AB7653D-94E4-4429-B365-F5BE7FE460A6}"/>
    <cellStyle name="Normal 10 2 2 5 2 3 2 2" xfId="20206" xr:uid="{2B447D4D-E9A6-4C10-B78F-6BE3B2D6808A}"/>
    <cellStyle name="Normal 10 2 2 5 2 3 3" xfId="15053" xr:uid="{B0F2C915-3907-4551-A7B6-3FD7892FCC60}"/>
    <cellStyle name="Normal 10 2 2 5 2 4" xfId="7200" xr:uid="{456A12FF-CE03-4337-93C5-1E1F0672933D}"/>
    <cellStyle name="Normal 10 2 2 5 2 4 2" xfId="17513" xr:uid="{9622D290-4D34-43B4-88B7-AAC8DBE8DAA2}"/>
    <cellStyle name="Normal 10 2 2 5 2 5" xfId="12360" xr:uid="{EB52A3B9-460A-4FE8-86F0-B3E9C1369AAD}"/>
    <cellStyle name="Normal 10 2 2 5 3" xfId="2647" xr:uid="{A514BFA4-E0C9-4281-8A62-4BA9D1D6BDFB}"/>
    <cellStyle name="Normal 10 2 2 5 3 2" xfId="8010" xr:uid="{2A553B8A-0917-4E50-9925-5061DBF5ADCA}"/>
    <cellStyle name="Normal 10 2 2 5 3 2 2" xfId="18323" xr:uid="{7B659D5B-D5AD-45D6-9F78-9A887B8B75F7}"/>
    <cellStyle name="Normal 10 2 2 5 3 3" xfId="13170" xr:uid="{D9666758-528B-4D65-9987-2A70CF97229D}"/>
    <cellStyle name="Normal 10 2 2 5 4" xfId="5447" xr:uid="{9BB53818-CC56-48CD-A123-936760456B18}"/>
    <cellStyle name="Normal 10 2 2 5 4 2" xfId="10785" xr:uid="{79EFE016-751C-46E1-A0A3-7AE5DF35E8C5}"/>
    <cellStyle name="Normal 10 2 2 5 4 2 2" xfId="21098" xr:uid="{F1101A33-49C0-4180-81E0-A38A59858D5B}"/>
    <cellStyle name="Normal 10 2 2 5 4 3" xfId="15945" xr:uid="{2517DD58-1888-47FC-A2CD-26E9570ED10B}"/>
    <cellStyle name="Normal 10 2 2 5 5" xfId="6377" xr:uid="{B7937803-2493-4D7A-AEEF-7EE757FD209C}"/>
    <cellStyle name="Normal 10 2 2 5 5 2" xfId="16690" xr:uid="{93387AF8-77BD-4BD7-BFE2-1F5D2FC311B3}"/>
    <cellStyle name="Normal 10 2 2 5 6" xfId="11537" xr:uid="{CE968FF9-B8F3-403D-BC35-346D663120FB}"/>
    <cellStyle name="Normal 10 2 2 6" xfId="1355" xr:uid="{C30D4605-F29A-4873-BA86-20069280F521}"/>
    <cellStyle name="Normal 10 2 2 6 2" xfId="2336" xr:uid="{BC1F135D-DBCC-45DC-96A1-4D2D8D485107}"/>
    <cellStyle name="Normal 10 2 2 6 2 2" xfId="4079" xr:uid="{4B32928B-BEDF-42A0-B6E6-F44024D01A99}"/>
    <cellStyle name="Normal 10 2 2 6 2 2 2" xfId="9432" xr:uid="{83762E71-D6B1-4AA1-ABDC-DE44890A860F}"/>
    <cellStyle name="Normal 10 2 2 6 2 2 2 2" xfId="19745" xr:uid="{51C88EC3-F58D-41EE-9666-D697F0146B68}"/>
    <cellStyle name="Normal 10 2 2 6 2 2 3" xfId="14592" xr:uid="{0544824B-BE6D-405C-B15F-1E8497575C5E}"/>
    <cellStyle name="Normal 10 2 2 6 2 3" xfId="5064" xr:uid="{71B00A52-4063-441F-8F87-70A076801F19}"/>
    <cellStyle name="Normal 10 2 2 6 2 3 2" xfId="10408" xr:uid="{6E614908-015B-4995-AC85-1D58C7014DE6}"/>
    <cellStyle name="Normal 10 2 2 6 2 3 2 2" xfId="20721" xr:uid="{54F75984-610B-4C2C-8C98-25BFBFF35217}"/>
    <cellStyle name="Normal 10 2 2 6 2 3 3" xfId="15568" xr:uid="{04F30804-D939-4807-A1B0-8CD1D52B4CCE}"/>
    <cellStyle name="Normal 10 2 2 6 2 4" xfId="7715" xr:uid="{E14BFEAD-C599-4D05-932C-EFA46181CEFD}"/>
    <cellStyle name="Normal 10 2 2 6 2 4 2" xfId="18028" xr:uid="{03077E88-B809-42CA-9B06-EE33468B6445}"/>
    <cellStyle name="Normal 10 2 2 6 2 5" xfId="12875" xr:uid="{F458BDF8-31D8-41CD-888D-4F9BE8BC3B39}"/>
    <cellStyle name="Normal 10 2 2 6 3" xfId="3146" xr:uid="{BBBD4F8F-1AED-4473-966E-73ED0CEB4A63}"/>
    <cellStyle name="Normal 10 2 2 6 3 2" xfId="8499" xr:uid="{C92D9E1C-F76A-4D84-8F52-91AAADC5D053}"/>
    <cellStyle name="Normal 10 2 2 6 3 2 2" xfId="18812" xr:uid="{67A5F743-EF5D-4F04-A8FC-DADB1DF09217}"/>
    <cellStyle name="Normal 10 2 2 6 3 3" xfId="13659" xr:uid="{DB31D20A-3A9C-42F7-8709-68A243C6EB15}"/>
    <cellStyle name="Normal 10 2 2 6 4" xfId="4131" xr:uid="{0A208924-040C-4F3E-8977-82B13FDAE4AF}"/>
    <cellStyle name="Normal 10 2 2 6 4 2" xfId="9475" xr:uid="{7D359423-E123-40A3-AD6C-95E1610944C4}"/>
    <cellStyle name="Normal 10 2 2 6 4 2 2" xfId="19788" xr:uid="{EEFB252F-97CF-432B-9CC2-67A8E2DEF395}"/>
    <cellStyle name="Normal 10 2 2 6 4 3" xfId="14635" xr:uid="{3E179FA5-3360-4EC1-A73B-B5C8EA88F134}"/>
    <cellStyle name="Normal 10 2 2 6 5" xfId="6782" xr:uid="{C8BD599C-2487-4547-80ED-B09577D83FDA}"/>
    <cellStyle name="Normal 10 2 2 6 5 2" xfId="17095" xr:uid="{DBB8A975-81C4-448B-956A-39FBE7F00000}"/>
    <cellStyle name="Normal 10 2 2 6 6" xfId="11942" xr:uid="{00D25069-9374-4F72-A58B-718A94C9035A}"/>
    <cellStyle name="Normal 10 2 2 7" xfId="1542" xr:uid="{51FB1A6F-FB18-46B0-B850-C799F9C0E527}"/>
    <cellStyle name="Normal 10 2 2 7 2" xfId="3308" xr:uid="{26C93F2F-D44F-4C1A-9EE4-5C27B953A905}"/>
    <cellStyle name="Normal 10 2 2 7 2 2" xfId="8661" xr:uid="{8F6CCC73-9274-48B9-9237-DB2F0457813A}"/>
    <cellStyle name="Normal 10 2 2 7 2 2 2" xfId="18974" xr:uid="{0CF76B71-037E-4A35-B1FF-E0E57B31F21A}"/>
    <cellStyle name="Normal 10 2 2 7 2 3" xfId="13821" xr:uid="{28E58A00-D50E-4A8D-BB20-A90723935527}"/>
    <cellStyle name="Normal 10 2 2 7 3" xfId="4293" xr:uid="{2A768675-DF87-4826-8D64-FEEC60F1AB45}"/>
    <cellStyle name="Normal 10 2 2 7 3 2" xfId="9637" xr:uid="{AF61762A-34EE-4C2C-ABC8-2F340152C20F}"/>
    <cellStyle name="Normal 10 2 2 7 3 2 2" xfId="19950" xr:uid="{26E643AF-F98D-4E12-B05C-03BCC27D795D}"/>
    <cellStyle name="Normal 10 2 2 7 3 3" xfId="14797" xr:uid="{69CE362E-EE56-43FB-A4F4-0632F8CE767F}"/>
    <cellStyle name="Normal 10 2 2 7 4" xfId="6944" xr:uid="{5D1A3926-583F-49A2-9DC4-F8C7FFC6386F}"/>
    <cellStyle name="Normal 10 2 2 7 4 2" xfId="17257" xr:uid="{33C833E6-1140-4329-AD14-39684AC38D58}"/>
    <cellStyle name="Normal 10 2 2 7 5" xfId="12104" xr:uid="{7BEC3F33-B98B-463C-A4D0-19D2C2530615}"/>
    <cellStyle name="Normal 10 2 2 8" xfId="2480" xr:uid="{9CC7999C-0AAB-462A-9B34-28FE503ED3B4}"/>
    <cellStyle name="Normal 10 2 2 8 2" xfId="7843" xr:uid="{ECB4A1AE-CF8C-4494-82FC-B0A9F6F9BF47}"/>
    <cellStyle name="Normal 10 2 2 8 2 2" xfId="18156" xr:uid="{2ACEBC04-6A08-4984-AA2F-A1E8EF393EE8}"/>
    <cellStyle name="Normal 10 2 2 8 3" xfId="13003" xr:uid="{97CD9972-DD34-4F02-8C0D-D695B96A612B}"/>
    <cellStyle name="Normal 10 2 2 9" xfId="5111" xr:uid="{F2983785-E6AF-48B7-8D7B-99FDCAEFA5F4}"/>
    <cellStyle name="Normal 10 2 2 9 2" xfId="10449" xr:uid="{1574D95C-0C81-4875-A2CA-CD5B7950526B}"/>
    <cellStyle name="Normal 10 2 2 9 2 2" xfId="20762" xr:uid="{D13B76A8-C1CC-42E7-A58C-36462B31DF97}"/>
    <cellStyle name="Normal 10 2 2 9 3" xfId="15609" xr:uid="{B9AC9336-1BD6-4878-A759-E0AECC5209EC}"/>
    <cellStyle name="Normal 10 2 3" xfId="350" xr:uid="{DD0FDEE5-9521-4723-B3E2-126BAD6181D9}"/>
    <cellStyle name="Normal 10 2 3 10" xfId="11231" xr:uid="{2CCF327B-3D3B-4A61-A33B-6DDC2DD16373}"/>
    <cellStyle name="Normal 10 2 3 2" xfId="544" xr:uid="{8BE1170F-ADE0-47DF-9790-985193A25CD1}"/>
    <cellStyle name="Normal 10 2 3 2 2" xfId="829" xr:uid="{1881FB7F-D2C6-4B67-8537-7974FAE9C98B}"/>
    <cellStyle name="Normal 10 2 3 2 2 2" xfId="1803" xr:uid="{A7323AE2-5144-4618-B3A4-4AF4C466F2EE}"/>
    <cellStyle name="Normal 10 2 3 2 2 2 2" xfId="3566" xr:uid="{05DF6B94-FDBA-4F09-8A04-5D84304E8ED3}"/>
    <cellStyle name="Normal 10 2 3 2 2 2 2 2" xfId="8919" xr:uid="{52294944-6C2B-4B54-B0B7-D8968279C720}"/>
    <cellStyle name="Normal 10 2 3 2 2 2 2 2 2" xfId="19232" xr:uid="{3F9941E5-3BA0-4709-A24D-9403EB02A1AC}"/>
    <cellStyle name="Normal 10 2 3 2 2 2 2 3" xfId="14079" xr:uid="{31AA640D-C66E-43C6-AE50-DBD8D587680C}"/>
    <cellStyle name="Normal 10 2 3 2 2 2 3" xfId="4551" xr:uid="{E65D53B1-AD68-48F4-9A01-DFD4B012F795}"/>
    <cellStyle name="Normal 10 2 3 2 2 2 3 2" xfId="9895" xr:uid="{DDEC6AF5-327C-4066-87A0-38FFC5D685D1}"/>
    <cellStyle name="Normal 10 2 3 2 2 2 3 2 2" xfId="20208" xr:uid="{33E383F7-0EAA-44A4-BA23-12E7AAEB2D7B}"/>
    <cellStyle name="Normal 10 2 3 2 2 2 3 3" xfId="15055" xr:uid="{92A07949-7A2B-45B8-ADF6-0D3D930C3F54}"/>
    <cellStyle name="Normal 10 2 3 2 2 2 4" xfId="7202" xr:uid="{2B8F3543-5669-472A-841A-11AA57806EC8}"/>
    <cellStyle name="Normal 10 2 3 2 2 2 4 2" xfId="17515" xr:uid="{562B9FCF-4194-4577-AE24-9B9D3B92F81D}"/>
    <cellStyle name="Normal 10 2 3 2 2 2 5" xfId="12362" xr:uid="{230C43CA-BFDD-4C83-902A-5F588DFD69B5}"/>
    <cellStyle name="Normal 10 2 3 2 2 3" xfId="2649" xr:uid="{856440E4-A6B1-4F34-9AB3-8BCA6ADAC9A3}"/>
    <cellStyle name="Normal 10 2 3 2 2 3 2" xfId="8012" xr:uid="{7A4933B1-AC2B-4FA6-ADF5-5F3B44C36AE9}"/>
    <cellStyle name="Normal 10 2 3 2 2 3 2 2" xfId="18325" xr:uid="{558C6162-931D-47BC-90F7-63CAECC7DA60}"/>
    <cellStyle name="Normal 10 2 3 2 2 3 3" xfId="13172" xr:uid="{2AC9F82A-B3B4-471B-8EB1-8357589B410A}"/>
    <cellStyle name="Normal 10 2 3 2 2 4" xfId="5448" xr:uid="{B131CCED-8C24-4EC5-B910-1ACB0788C362}"/>
    <cellStyle name="Normal 10 2 3 2 2 4 2" xfId="10786" xr:uid="{2EB81CCB-1AB3-4801-BBED-D6687CA142EE}"/>
    <cellStyle name="Normal 10 2 3 2 2 4 2 2" xfId="21099" xr:uid="{D551A458-ACD4-4209-8148-596C106E172F}"/>
    <cellStyle name="Normal 10 2 3 2 2 4 3" xfId="15946" xr:uid="{910E0E5E-8F42-425E-986E-C13614064E50}"/>
    <cellStyle name="Normal 10 2 3 2 2 5" xfId="6378" xr:uid="{E3F1A960-63CD-40A9-86EB-07CA887E4D5B}"/>
    <cellStyle name="Normal 10 2 3 2 2 5 2" xfId="16691" xr:uid="{DF230754-A613-47D0-8138-10F07558DC15}"/>
    <cellStyle name="Normal 10 2 3 2 2 6" xfId="11538" xr:uid="{CCBE9CEF-5802-49F3-B5D0-E00D17745A73}"/>
    <cellStyle name="Normal 10 2 3 2 3" xfId="1802" xr:uid="{CDF75684-5D24-4AC5-862A-AEEB382719BA}"/>
    <cellStyle name="Normal 10 2 3 2 3 2" xfId="3565" xr:uid="{8EA231B3-AE92-42EB-B5DD-CA9E3239CBB8}"/>
    <cellStyle name="Normal 10 2 3 2 3 2 2" xfId="8918" xr:uid="{AA9F7CFF-C62F-4332-8528-67282013A98B}"/>
    <cellStyle name="Normal 10 2 3 2 3 2 2 2" xfId="19231" xr:uid="{E3653749-479C-4309-95C0-2E294B9E200E}"/>
    <cellStyle name="Normal 10 2 3 2 3 2 3" xfId="14078" xr:uid="{292E8656-87F1-4753-9CE8-0CB65A0FFFBB}"/>
    <cellStyle name="Normal 10 2 3 2 3 3" xfId="4550" xr:uid="{B26B3689-5325-4D63-A533-31B8A0ABF305}"/>
    <cellStyle name="Normal 10 2 3 2 3 3 2" xfId="9894" xr:uid="{E446CAE5-BB12-44C6-927B-E1D3025D7C8E}"/>
    <cellStyle name="Normal 10 2 3 2 3 3 2 2" xfId="20207" xr:uid="{31E07CF9-B54C-4DCE-9CA8-6398F1468DBA}"/>
    <cellStyle name="Normal 10 2 3 2 3 3 3" xfId="15054" xr:uid="{7C66DFAA-B20F-44A2-840A-EB84807255F0}"/>
    <cellStyle name="Normal 10 2 3 2 3 4" xfId="7201" xr:uid="{8F124EA9-B8AA-4057-BC02-5AE63E200ADF}"/>
    <cellStyle name="Normal 10 2 3 2 3 4 2" xfId="17514" xr:uid="{E90C5914-EB0E-421E-AC91-3BC669187D84}"/>
    <cellStyle name="Normal 10 2 3 2 3 5" xfId="12361" xr:uid="{08940183-377E-4675-B1D0-F3C2F1114760}"/>
    <cellStyle name="Normal 10 2 3 2 4" xfId="2648" xr:uid="{C8024346-A33A-419E-804B-684B04DAEC5E}"/>
    <cellStyle name="Normal 10 2 3 2 4 2" xfId="8011" xr:uid="{AE7DFD64-11DF-4C83-8AA4-80ED5C34A60C}"/>
    <cellStyle name="Normal 10 2 3 2 4 2 2" xfId="18324" xr:uid="{65D1186B-CB70-45AB-9DD1-EA78534F4B94}"/>
    <cellStyle name="Normal 10 2 3 2 4 3" xfId="13171" xr:uid="{FA8E2046-838D-4057-AEB0-26F8003B37BC}"/>
    <cellStyle name="Normal 10 2 3 2 5" xfId="5257" xr:uid="{0E21847B-3AAD-413F-B618-A7E602641E52}"/>
    <cellStyle name="Normal 10 2 3 2 5 2" xfId="10595" xr:uid="{BA9B0A0D-DBFD-495D-8720-6E340A5AAE5D}"/>
    <cellStyle name="Normal 10 2 3 2 5 2 2" xfId="20908" xr:uid="{9FD63BB2-4F4F-4A66-A6CF-6AD8509649C4}"/>
    <cellStyle name="Normal 10 2 3 2 5 3" xfId="15755" xr:uid="{1F63B854-F6AE-4266-9083-E13927708428}"/>
    <cellStyle name="Normal 10 2 3 2 6" xfId="6187" xr:uid="{8966CDAD-9434-4D72-B6DD-03BBF0E8ABF6}"/>
    <cellStyle name="Normal 10 2 3 2 6 2" xfId="16500" xr:uid="{BEF0F46E-4234-40C0-99F2-2AE7BD88FE43}"/>
    <cellStyle name="Normal 10 2 3 2 7" xfId="11347" xr:uid="{75D12FCA-4499-4727-923A-96AAF6D1154C}"/>
    <cellStyle name="Normal 10 2 3 3" xfId="830" xr:uid="{570119FD-A643-41F6-BE62-60BB2182505E}"/>
    <cellStyle name="Normal 10 2 3 3 2" xfId="831" xr:uid="{3ECF3802-794C-420A-810A-EA3D6EB36760}"/>
    <cellStyle name="Normal 10 2 3 3 2 2" xfId="1805" xr:uid="{375D7017-AB87-4755-8435-F0226A2E4E40}"/>
    <cellStyle name="Normal 10 2 3 3 2 2 2" xfId="3568" xr:uid="{AB65F7DC-8D58-4F48-9959-BBACA724A24B}"/>
    <cellStyle name="Normal 10 2 3 3 2 2 2 2" xfId="8921" xr:uid="{E9BCBF0A-D7B4-4F8E-BF1F-93E405423456}"/>
    <cellStyle name="Normal 10 2 3 3 2 2 2 2 2" xfId="19234" xr:uid="{552E7DD1-75C5-49B1-BF53-23CEEA2357B4}"/>
    <cellStyle name="Normal 10 2 3 3 2 2 2 3" xfId="14081" xr:uid="{0E6BE4BD-D51F-4723-9356-2ACED81B03C0}"/>
    <cellStyle name="Normal 10 2 3 3 2 2 3" xfId="4553" xr:uid="{198531C3-0CCC-4434-86F7-3B3F72D57BC8}"/>
    <cellStyle name="Normal 10 2 3 3 2 2 3 2" xfId="9897" xr:uid="{70467D1A-8B76-4071-B6F7-26222D2020D0}"/>
    <cellStyle name="Normal 10 2 3 3 2 2 3 2 2" xfId="20210" xr:uid="{DC9A67E3-8F18-4B4B-A28C-7FD7DF02F152}"/>
    <cellStyle name="Normal 10 2 3 3 2 2 3 3" xfId="15057" xr:uid="{21A30B5D-029D-4F5B-863E-4E53DB7D953D}"/>
    <cellStyle name="Normal 10 2 3 3 2 2 4" xfId="7204" xr:uid="{B0B23ECD-C9F9-47D9-9542-EE242833A936}"/>
    <cellStyle name="Normal 10 2 3 3 2 2 4 2" xfId="17517" xr:uid="{81B5C670-6586-48A1-BA38-F7F233C469EE}"/>
    <cellStyle name="Normal 10 2 3 3 2 2 5" xfId="12364" xr:uid="{6258D690-B7E1-4D0A-88F6-F12310361054}"/>
    <cellStyle name="Normal 10 2 3 3 2 3" xfId="2651" xr:uid="{1E470E47-33CB-43E7-ACBA-6A369BB0A197}"/>
    <cellStyle name="Normal 10 2 3 3 2 3 2" xfId="8014" xr:uid="{AA48A430-DBDA-43B8-93DF-6223B4C0F06B}"/>
    <cellStyle name="Normal 10 2 3 3 2 3 2 2" xfId="18327" xr:uid="{9659FB04-F9E0-4943-81BB-7CBFF0F26CB9}"/>
    <cellStyle name="Normal 10 2 3 3 2 3 3" xfId="13174" xr:uid="{4A27431C-6C1C-4F46-A783-9A46CC6E4D6C}"/>
    <cellStyle name="Normal 10 2 3 3 2 4" xfId="5450" xr:uid="{1500C51A-E70A-4FA5-8632-83285FFC15A4}"/>
    <cellStyle name="Normal 10 2 3 3 2 4 2" xfId="10788" xr:uid="{EF32C8D4-6001-4859-A414-2A8D963DAAA5}"/>
    <cellStyle name="Normal 10 2 3 3 2 4 2 2" xfId="21101" xr:uid="{19BF201C-0421-428D-AB00-17EA05FD2222}"/>
    <cellStyle name="Normal 10 2 3 3 2 4 3" xfId="15948" xr:uid="{FD42EEDF-5672-4E89-B056-B09BD340484A}"/>
    <cellStyle name="Normal 10 2 3 3 2 5" xfId="6380" xr:uid="{B8EE47BC-5A17-4311-B30A-ACD0FA0B660B}"/>
    <cellStyle name="Normal 10 2 3 3 2 5 2" xfId="16693" xr:uid="{68FE624E-8D42-452E-A9E4-871990FF1410}"/>
    <cellStyle name="Normal 10 2 3 3 2 6" xfId="11540" xr:uid="{17A962F2-EB2B-4B19-8204-D0E73C016B72}"/>
    <cellStyle name="Normal 10 2 3 3 3" xfId="1804" xr:uid="{50B5F2D9-A129-4E89-B40A-E17DF5DC69C2}"/>
    <cellStyle name="Normal 10 2 3 3 3 2" xfId="3567" xr:uid="{AF7E9518-AE43-471C-8A8A-AEC3615376E7}"/>
    <cellStyle name="Normal 10 2 3 3 3 2 2" xfId="8920" xr:uid="{AD243FD7-CEFE-41CD-BB14-6866B54B58E3}"/>
    <cellStyle name="Normal 10 2 3 3 3 2 2 2" xfId="19233" xr:uid="{381D707D-2C5D-4822-B862-B19FCDEE8CD3}"/>
    <cellStyle name="Normal 10 2 3 3 3 2 3" xfId="14080" xr:uid="{50D18D4C-0D49-4C54-BFD3-08643A14F116}"/>
    <cellStyle name="Normal 10 2 3 3 3 3" xfId="4552" xr:uid="{28B78AC6-B24E-4007-BA47-5080EC1B9D00}"/>
    <cellStyle name="Normal 10 2 3 3 3 3 2" xfId="9896" xr:uid="{0E7D6DBF-7CF3-48F4-8BBB-78277103FED3}"/>
    <cellStyle name="Normal 10 2 3 3 3 3 2 2" xfId="20209" xr:uid="{AEB83713-FDE2-46EF-BBA9-B0B0882270DA}"/>
    <cellStyle name="Normal 10 2 3 3 3 3 3" xfId="15056" xr:uid="{98760410-28B1-41C0-B4AD-5E53DFC6EAAF}"/>
    <cellStyle name="Normal 10 2 3 3 3 4" xfId="7203" xr:uid="{938284E5-B2CD-4102-8BB3-9AD36E177932}"/>
    <cellStyle name="Normal 10 2 3 3 3 4 2" xfId="17516" xr:uid="{3F47E461-36F7-4854-B183-11AC5C8BC67F}"/>
    <cellStyle name="Normal 10 2 3 3 3 5" xfId="12363" xr:uid="{B71EEC6F-615C-4858-BFB0-2E19CFA1D4A3}"/>
    <cellStyle name="Normal 10 2 3 3 4" xfId="2650" xr:uid="{D576D72E-F42A-4278-B038-2EA06DEAEDDA}"/>
    <cellStyle name="Normal 10 2 3 3 4 2" xfId="8013" xr:uid="{A14CCB0A-FCF3-47B5-BD27-564DA0F0A424}"/>
    <cellStyle name="Normal 10 2 3 3 4 2 2" xfId="18326" xr:uid="{83104CC7-FEB3-408C-B117-B4F8C5D0C9DB}"/>
    <cellStyle name="Normal 10 2 3 3 4 3" xfId="13173" xr:uid="{EE834900-5199-48F4-A270-A06DF9C463A7}"/>
    <cellStyle name="Normal 10 2 3 3 5" xfId="5449" xr:uid="{21B61DE0-AA18-486B-9D29-47B75F136B48}"/>
    <cellStyle name="Normal 10 2 3 3 5 2" xfId="10787" xr:uid="{12E5F759-4A91-43C3-B84C-345D674E6FF8}"/>
    <cellStyle name="Normal 10 2 3 3 5 2 2" xfId="21100" xr:uid="{2043D8AA-2C60-4785-83B6-ECF8ABD51471}"/>
    <cellStyle name="Normal 10 2 3 3 5 3" xfId="15947" xr:uid="{65CD54A7-2791-4843-832D-A7CAA7B6074F}"/>
    <cellStyle name="Normal 10 2 3 3 6" xfId="6379" xr:uid="{88905E12-C205-4742-8775-EC52A1F6B2CC}"/>
    <cellStyle name="Normal 10 2 3 3 6 2" xfId="16692" xr:uid="{95D0E242-F673-43BE-80E2-4C7F3164B89C}"/>
    <cellStyle name="Normal 10 2 3 3 7" xfId="11539" xr:uid="{0CED8F94-8790-4774-9CB7-404B7DBC6429}"/>
    <cellStyle name="Normal 10 2 3 4" xfId="832" xr:uid="{6EF40AC7-0603-4469-99C9-80DF4AFB2D35}"/>
    <cellStyle name="Normal 10 2 3 4 2" xfId="1806" xr:uid="{E6B4DA30-1124-4A47-8D2F-E0A5B95E1259}"/>
    <cellStyle name="Normal 10 2 3 4 2 2" xfId="3569" xr:uid="{3AD84A02-EE82-4A62-8423-4F046B1166C2}"/>
    <cellStyle name="Normal 10 2 3 4 2 2 2" xfId="8922" xr:uid="{605F84EB-25EA-4989-B93D-C9F1C84E3F9B}"/>
    <cellStyle name="Normal 10 2 3 4 2 2 2 2" xfId="19235" xr:uid="{9882A886-CC08-4384-8208-1AFB3D221E7B}"/>
    <cellStyle name="Normal 10 2 3 4 2 2 3" xfId="14082" xr:uid="{C8A3893A-EC1B-4EAA-B0CC-73DA44DD6379}"/>
    <cellStyle name="Normal 10 2 3 4 2 3" xfId="4554" xr:uid="{5B34F1AB-81BF-4D3D-9668-438C50CAEB52}"/>
    <cellStyle name="Normal 10 2 3 4 2 3 2" xfId="9898" xr:uid="{2769E621-923A-4443-85BD-D4135FCD91F6}"/>
    <cellStyle name="Normal 10 2 3 4 2 3 2 2" xfId="20211" xr:uid="{ED39BA6A-CFBB-4C00-97B3-37262EE4CDC3}"/>
    <cellStyle name="Normal 10 2 3 4 2 3 3" xfId="15058" xr:uid="{0B696A0B-F321-4321-B4C0-236FFE5AEEB5}"/>
    <cellStyle name="Normal 10 2 3 4 2 4" xfId="7205" xr:uid="{CD1D76FA-119D-4281-9428-85FB399A1DFD}"/>
    <cellStyle name="Normal 10 2 3 4 2 4 2" xfId="17518" xr:uid="{CEAB1119-6620-403D-8608-0E49C6B14583}"/>
    <cellStyle name="Normal 10 2 3 4 2 5" xfId="12365" xr:uid="{32251B55-D04D-4BE6-BDB2-B10C72501C30}"/>
    <cellStyle name="Normal 10 2 3 4 3" xfId="2652" xr:uid="{0F46F9B8-72EF-43E0-AFA5-1B5059283C4C}"/>
    <cellStyle name="Normal 10 2 3 4 3 2" xfId="8015" xr:uid="{1612C086-4BE2-42BF-AB7B-0A56D7693EF3}"/>
    <cellStyle name="Normal 10 2 3 4 3 2 2" xfId="18328" xr:uid="{CCC18C66-7BCC-44DA-9F5B-38227D850B40}"/>
    <cellStyle name="Normal 10 2 3 4 3 3" xfId="13175" xr:uid="{9EFBC11B-7812-417B-8FDE-BB2D8C3D0F53}"/>
    <cellStyle name="Normal 10 2 3 4 4" xfId="5451" xr:uid="{91A3F451-5DA8-4F24-8ABB-A12C6A872A7F}"/>
    <cellStyle name="Normal 10 2 3 4 4 2" xfId="10789" xr:uid="{39313F39-8F95-4853-9A41-28D59F688938}"/>
    <cellStyle name="Normal 10 2 3 4 4 2 2" xfId="21102" xr:uid="{4F43B317-58C1-49CB-A250-621E6E3272AF}"/>
    <cellStyle name="Normal 10 2 3 4 4 3" xfId="15949" xr:uid="{ED9354E7-8122-411B-BC76-F067F29B601C}"/>
    <cellStyle name="Normal 10 2 3 4 5" xfId="6381" xr:uid="{AD870221-2E96-4D15-B21B-A577F68E0BD9}"/>
    <cellStyle name="Normal 10 2 3 4 5 2" xfId="16694" xr:uid="{A66D5BDA-30B2-46EA-9C65-574AB0DE41CC}"/>
    <cellStyle name="Normal 10 2 3 4 6" xfId="11541" xr:uid="{E1A97346-E4F2-4620-BC7A-EDF9070619D4}"/>
    <cellStyle name="Normal 10 2 3 5" xfId="1386" xr:uid="{BAFFEC5D-18FF-4F63-BA31-B6014243F002}"/>
    <cellStyle name="Normal 10 2 3 5 2" xfId="2283" xr:uid="{DFB990BC-096F-4379-9BBB-F6BD80E60E6E}"/>
    <cellStyle name="Normal 10 2 3 5 2 2" xfId="4037" xr:uid="{122168F2-9571-4DBC-8225-C34609788C34}"/>
    <cellStyle name="Normal 10 2 3 5 2 2 2" xfId="9390" xr:uid="{1783E6C8-7D39-4583-9F07-2E0CC5B749C7}"/>
    <cellStyle name="Normal 10 2 3 5 2 2 2 2" xfId="19703" xr:uid="{D32D6DDE-20A5-4D17-86E9-D317300B7F03}"/>
    <cellStyle name="Normal 10 2 3 5 2 2 3" xfId="14550" xr:uid="{1E572222-CFE3-4248-9B72-3AA1E16999AB}"/>
    <cellStyle name="Normal 10 2 3 5 2 3" xfId="5022" xr:uid="{CAFC5A1D-663E-41B3-8CF1-B17AC10CEB08}"/>
    <cellStyle name="Normal 10 2 3 5 2 3 2" xfId="10366" xr:uid="{9D24F6C1-A704-4743-A55A-87879E08AB02}"/>
    <cellStyle name="Normal 10 2 3 5 2 3 2 2" xfId="20679" xr:uid="{D0DA7647-ECA6-4C62-9FDE-E48D37BBAA1C}"/>
    <cellStyle name="Normal 10 2 3 5 2 3 3" xfId="15526" xr:uid="{EE87703C-7488-4B6E-BA75-F45578873582}"/>
    <cellStyle name="Normal 10 2 3 5 2 4" xfId="7673" xr:uid="{338E128D-AC85-48D2-A4A0-64D6E49CFED7}"/>
    <cellStyle name="Normal 10 2 3 5 2 4 2" xfId="17986" xr:uid="{1A3F7C88-815A-407B-8146-5DDA0354F873}"/>
    <cellStyle name="Normal 10 2 3 5 2 5" xfId="12833" xr:uid="{6932A5FB-0C65-4384-88F9-1BB23D9A6718}"/>
    <cellStyle name="Normal 10 2 3 5 3" xfId="3177" xr:uid="{C95BA076-33A7-4898-BC2C-B76C2A615DCE}"/>
    <cellStyle name="Normal 10 2 3 5 3 2" xfId="8530" xr:uid="{8D1E92EA-61C4-4808-94A3-21F86F7B3D85}"/>
    <cellStyle name="Normal 10 2 3 5 3 2 2" xfId="18843" xr:uid="{149AE35E-A318-49ED-8DD3-7CDBB949A73C}"/>
    <cellStyle name="Normal 10 2 3 5 3 3" xfId="13690" xr:uid="{82F96944-101D-4AF2-B9A5-8348A5465AF0}"/>
    <cellStyle name="Normal 10 2 3 5 4" xfId="4162" xr:uid="{59A806F2-810F-40B5-8572-E841AD4627CF}"/>
    <cellStyle name="Normal 10 2 3 5 4 2" xfId="9506" xr:uid="{2A52A383-74BB-4B08-BDAB-87B1A441C51D}"/>
    <cellStyle name="Normal 10 2 3 5 4 2 2" xfId="19819" xr:uid="{61A320B0-A358-472E-96B3-98B4C24BF4D1}"/>
    <cellStyle name="Normal 10 2 3 5 4 3" xfId="14666" xr:uid="{38C0C37B-8C40-4408-990D-78FA993E4A12}"/>
    <cellStyle name="Normal 10 2 3 5 5" xfId="6813" xr:uid="{4521D1B7-F972-432B-8CEC-57195BE0322F}"/>
    <cellStyle name="Normal 10 2 3 5 5 2" xfId="17126" xr:uid="{9B0FF19F-EE59-487E-A8EC-1F41954DA62F}"/>
    <cellStyle name="Normal 10 2 3 5 6" xfId="11973" xr:uid="{E7BF5903-DD45-473A-B97C-BD00D82AEF8E}"/>
    <cellStyle name="Normal 10 2 3 6" xfId="1573" xr:uid="{4276B36A-149F-4029-84C1-2A209C57FA48}"/>
    <cellStyle name="Normal 10 2 3 6 2" xfId="3339" xr:uid="{A608DBB5-B2C6-4668-849A-BA3B0A172E0A}"/>
    <cellStyle name="Normal 10 2 3 6 2 2" xfId="8692" xr:uid="{D6EFBA69-2B29-4D37-8ED0-26BF72BFDC38}"/>
    <cellStyle name="Normal 10 2 3 6 2 2 2" xfId="19005" xr:uid="{5273D0A1-AAD3-4B61-A043-3402E90972F1}"/>
    <cellStyle name="Normal 10 2 3 6 2 3" xfId="13852" xr:uid="{5C854E51-3A0A-45B6-8A61-0E3998D9C656}"/>
    <cellStyle name="Normal 10 2 3 6 3" xfId="4324" xr:uid="{681FAE54-8639-4E4F-9E3C-3A9077BF8675}"/>
    <cellStyle name="Normal 10 2 3 6 3 2" xfId="9668" xr:uid="{20B8A8C8-5183-4CBF-A569-9262ACB81557}"/>
    <cellStyle name="Normal 10 2 3 6 3 2 2" xfId="19981" xr:uid="{93487884-5B41-4F48-AA3A-C94773045BAF}"/>
    <cellStyle name="Normal 10 2 3 6 3 3" xfId="14828" xr:uid="{133428D1-4059-4909-BC2B-9972A9BC5956}"/>
    <cellStyle name="Normal 10 2 3 6 4" xfId="6975" xr:uid="{71F0B1EF-8B78-457C-BE5A-7A585DE706AB}"/>
    <cellStyle name="Normal 10 2 3 6 4 2" xfId="17288" xr:uid="{DFF177E5-381B-4D00-979F-D8CC63440CC9}"/>
    <cellStyle name="Normal 10 2 3 6 5" xfId="12135" xr:uid="{316BDC8F-7265-4024-B6F0-0ADBF864CADB}"/>
    <cellStyle name="Normal 10 2 3 7" xfId="2511" xr:uid="{1AC10E83-2727-498B-ABD1-B9318007BDC7}"/>
    <cellStyle name="Normal 10 2 3 7 2" xfId="7874" xr:uid="{F686BCB0-E605-4E68-95E1-8908312A3A04}"/>
    <cellStyle name="Normal 10 2 3 7 2 2" xfId="18187" xr:uid="{37697678-5632-46F8-AA29-FAD6ABF38C2B}"/>
    <cellStyle name="Normal 10 2 3 7 3" xfId="13034" xr:uid="{3EDE2468-412E-4065-9BE1-7EF7075A34A9}"/>
    <cellStyle name="Normal 10 2 3 8" xfId="5142" xr:uid="{BE465F3F-ABD0-432C-AFDE-D083211E4D45}"/>
    <cellStyle name="Normal 10 2 3 8 2" xfId="10480" xr:uid="{ADC7E182-6FA2-498E-9A9F-4A5DE23D0B9B}"/>
    <cellStyle name="Normal 10 2 3 8 2 2" xfId="20793" xr:uid="{888D5274-CAD7-43F2-B3D4-16C687A2056F}"/>
    <cellStyle name="Normal 10 2 3 8 3" xfId="15640" xr:uid="{6D65C7DC-C4B9-4FA4-90D3-91D35EDA2CC4}"/>
    <cellStyle name="Normal 10 2 3 9" xfId="6071" xr:uid="{088C7E23-2362-4C34-989B-16B03A319016}"/>
    <cellStyle name="Normal 10 2 3 9 2" xfId="16384" xr:uid="{70675310-35E8-49BF-97BD-4E07E389C503}"/>
    <cellStyle name="Normal 10 2 4" xfId="396" xr:uid="{B14DEC57-D50B-42EE-B080-F09738CCD962}"/>
    <cellStyle name="Normal 10 2 4 10" xfId="11277" xr:uid="{522AE30F-601F-4CB7-8F67-BAD58DD29E91}"/>
    <cellStyle name="Normal 10 2 4 2" xfId="590" xr:uid="{F083EEF3-615B-4248-9946-89B6377F1C43}"/>
    <cellStyle name="Normal 10 2 4 2 2" xfId="833" xr:uid="{CD659297-28B0-4DB2-BC00-22CF64B4D060}"/>
    <cellStyle name="Normal 10 2 4 2 2 2" xfId="1808" xr:uid="{D078BE41-8B2F-4874-86E2-2D3657EEF89C}"/>
    <cellStyle name="Normal 10 2 4 2 2 2 2" xfId="3571" xr:uid="{29BE16E5-0217-4A31-99E5-66145121B31B}"/>
    <cellStyle name="Normal 10 2 4 2 2 2 2 2" xfId="8924" xr:uid="{E943C349-F392-4031-921E-12BFFF3E278C}"/>
    <cellStyle name="Normal 10 2 4 2 2 2 2 2 2" xfId="19237" xr:uid="{B2926002-9876-45E6-9082-2B9F9C7E67CF}"/>
    <cellStyle name="Normal 10 2 4 2 2 2 2 3" xfId="14084" xr:uid="{3191787C-971C-4ED6-82D6-F38A0C8E321C}"/>
    <cellStyle name="Normal 10 2 4 2 2 2 3" xfId="4556" xr:uid="{F93FB737-C182-411A-963C-6FE006C3E1F2}"/>
    <cellStyle name="Normal 10 2 4 2 2 2 3 2" xfId="9900" xr:uid="{3D3120A5-0821-4DBD-9C52-AD13517A75A4}"/>
    <cellStyle name="Normal 10 2 4 2 2 2 3 2 2" xfId="20213" xr:uid="{4EA80C69-F95D-41DE-83AA-0A1299612CD0}"/>
    <cellStyle name="Normal 10 2 4 2 2 2 3 3" xfId="15060" xr:uid="{9C1742C4-5348-422D-9585-CEC1C32F77B7}"/>
    <cellStyle name="Normal 10 2 4 2 2 2 4" xfId="7207" xr:uid="{9BC773F7-A916-4F01-897A-3EF757184E9F}"/>
    <cellStyle name="Normal 10 2 4 2 2 2 4 2" xfId="17520" xr:uid="{39E9E2DD-E448-41BB-B111-3D2311A2B5E4}"/>
    <cellStyle name="Normal 10 2 4 2 2 2 5" xfId="12367" xr:uid="{A77E7E65-66AC-4E87-9179-7B0707CE7812}"/>
    <cellStyle name="Normal 10 2 4 2 2 3" xfId="2654" xr:uid="{9937E043-23DB-4623-AC83-152D63ED8B9A}"/>
    <cellStyle name="Normal 10 2 4 2 2 3 2" xfId="8017" xr:uid="{20C336E5-09AC-4FCC-AAD4-26BEC6EC3B6E}"/>
    <cellStyle name="Normal 10 2 4 2 2 3 2 2" xfId="18330" xr:uid="{0FED074B-454C-427F-984E-C4AB21F11300}"/>
    <cellStyle name="Normal 10 2 4 2 2 3 3" xfId="13177" xr:uid="{A41EA56C-BF7E-424C-93B3-CCCCAB1EDD02}"/>
    <cellStyle name="Normal 10 2 4 2 2 4" xfId="5452" xr:uid="{06281FA9-04CB-49C0-A8D8-33837DF76E78}"/>
    <cellStyle name="Normal 10 2 4 2 2 4 2" xfId="10790" xr:uid="{D2838AA8-DFA1-4548-AEDD-903450CD7640}"/>
    <cellStyle name="Normal 10 2 4 2 2 4 2 2" xfId="21103" xr:uid="{7D8AA7F0-327D-4EE0-807C-340C30834E2A}"/>
    <cellStyle name="Normal 10 2 4 2 2 4 3" xfId="15950" xr:uid="{81E1F6A6-1555-402A-9306-DD7F1304E6C9}"/>
    <cellStyle name="Normal 10 2 4 2 2 5" xfId="6382" xr:uid="{3D0DECE2-5382-4B04-8652-6C69C7337DE2}"/>
    <cellStyle name="Normal 10 2 4 2 2 5 2" xfId="16695" xr:uid="{B3801957-0BEB-4085-8C5F-261226536AB6}"/>
    <cellStyle name="Normal 10 2 4 2 2 6" xfId="11542" xr:uid="{7633F3AE-1C72-4FF0-A011-EAA1F608F6B4}"/>
    <cellStyle name="Normal 10 2 4 2 3" xfId="1807" xr:uid="{109E2F85-0AAE-447B-B1E3-F4DEE1F9EDB7}"/>
    <cellStyle name="Normal 10 2 4 2 3 2" xfId="3570" xr:uid="{DA6C2BC5-D4C1-4B13-93CD-A94A96939865}"/>
    <cellStyle name="Normal 10 2 4 2 3 2 2" xfId="8923" xr:uid="{03E42D1F-74B8-4624-9F1D-5BC5499409DA}"/>
    <cellStyle name="Normal 10 2 4 2 3 2 2 2" xfId="19236" xr:uid="{4E4A3143-5659-49FE-B021-D551BC068355}"/>
    <cellStyle name="Normal 10 2 4 2 3 2 3" xfId="14083" xr:uid="{6818A807-A6C1-4CD3-8A9D-261DAB54CB88}"/>
    <cellStyle name="Normal 10 2 4 2 3 3" xfId="4555" xr:uid="{47C299FC-6630-43A8-8307-7C518D933447}"/>
    <cellStyle name="Normal 10 2 4 2 3 3 2" xfId="9899" xr:uid="{F3941503-1A30-44BD-9D8E-AE423F1C8E5E}"/>
    <cellStyle name="Normal 10 2 4 2 3 3 2 2" xfId="20212" xr:uid="{BF4CEA49-74A5-4F0C-87F8-9307997D6E54}"/>
    <cellStyle name="Normal 10 2 4 2 3 3 3" xfId="15059" xr:uid="{A262F360-DD52-4039-BBF1-CB5FD0A2AA9B}"/>
    <cellStyle name="Normal 10 2 4 2 3 4" xfId="7206" xr:uid="{F7003877-FC4B-4887-A06B-E1E561EAB106}"/>
    <cellStyle name="Normal 10 2 4 2 3 4 2" xfId="17519" xr:uid="{3EAF1961-14C6-4C97-9E62-7F9AF284BD49}"/>
    <cellStyle name="Normal 10 2 4 2 3 5" xfId="12366" xr:uid="{BE6DAEDB-C3A0-4C65-8F17-7839F32993EC}"/>
    <cellStyle name="Normal 10 2 4 2 4" xfId="2653" xr:uid="{5D5E1004-4E0D-48E3-B3F3-C32233CB4DDB}"/>
    <cellStyle name="Normal 10 2 4 2 4 2" xfId="8016" xr:uid="{045866C7-C02C-4DFD-8413-15BD683689BB}"/>
    <cellStyle name="Normal 10 2 4 2 4 2 2" xfId="18329" xr:uid="{04E54C21-0792-47FC-BE9E-10D320D4B9EB}"/>
    <cellStyle name="Normal 10 2 4 2 4 3" xfId="13176" xr:uid="{22DA7E89-183C-44AD-9593-9D2D2EF0E302}"/>
    <cellStyle name="Normal 10 2 4 2 5" xfId="5303" xr:uid="{9F029CA1-EF1D-440E-897F-9FA451D2C19A}"/>
    <cellStyle name="Normal 10 2 4 2 5 2" xfId="10641" xr:uid="{B4FF9E9D-FDDF-4EFA-8488-8D28BBEEF676}"/>
    <cellStyle name="Normal 10 2 4 2 5 2 2" xfId="20954" xr:uid="{1ED80C84-CF15-4240-BE13-55D18C4925DC}"/>
    <cellStyle name="Normal 10 2 4 2 5 3" xfId="15801" xr:uid="{88E7B20F-400B-4BF9-B062-FE4D7AD1989E}"/>
    <cellStyle name="Normal 10 2 4 2 6" xfId="6233" xr:uid="{5636E00D-76D0-4B6E-B52E-C334194DB4D1}"/>
    <cellStyle name="Normal 10 2 4 2 6 2" xfId="16546" xr:uid="{E4AD84F5-B395-414D-A5C9-31452300073D}"/>
    <cellStyle name="Normal 10 2 4 2 7" xfId="11393" xr:uid="{C735AD90-D1A1-4DA3-AD81-3BFB2AFAB145}"/>
    <cellStyle name="Normal 10 2 4 3" xfId="834" xr:uid="{8926AAB8-0E02-441E-81C8-C2C1450FCC18}"/>
    <cellStyle name="Normal 10 2 4 3 2" xfId="835" xr:uid="{315A0A27-F343-4AEA-840C-33FC05196AC2}"/>
    <cellStyle name="Normal 10 2 4 3 2 2" xfId="1810" xr:uid="{D4A21A93-BB3A-4E3B-A340-D91057ACEE6B}"/>
    <cellStyle name="Normal 10 2 4 3 2 2 2" xfId="3573" xr:uid="{2C4771BD-325E-469E-8B1B-208D367F8A2F}"/>
    <cellStyle name="Normal 10 2 4 3 2 2 2 2" xfId="8926" xr:uid="{95C2D4D7-BBBC-4255-976B-077DDC23E5FF}"/>
    <cellStyle name="Normal 10 2 4 3 2 2 2 2 2" xfId="19239" xr:uid="{9E2E31C9-8518-440C-A908-F4E951C08AC0}"/>
    <cellStyle name="Normal 10 2 4 3 2 2 2 3" xfId="14086" xr:uid="{173853D0-5D7F-4683-8B31-992CDB0C8805}"/>
    <cellStyle name="Normal 10 2 4 3 2 2 3" xfId="4558" xr:uid="{1B328E2B-37E7-40A0-9142-BFF81260FE35}"/>
    <cellStyle name="Normal 10 2 4 3 2 2 3 2" xfId="9902" xr:uid="{40207BAA-8CC3-41E4-BF90-2B1EE41502F7}"/>
    <cellStyle name="Normal 10 2 4 3 2 2 3 2 2" xfId="20215" xr:uid="{CA0F91D0-1D90-4769-ABBC-35783734871D}"/>
    <cellStyle name="Normal 10 2 4 3 2 2 3 3" xfId="15062" xr:uid="{DD8CA960-E0CF-4C37-B1C1-A2B2AFC6B505}"/>
    <cellStyle name="Normal 10 2 4 3 2 2 4" xfId="7209" xr:uid="{BADDBC30-2063-4ACB-B64D-4F934F2E80F6}"/>
    <cellStyle name="Normal 10 2 4 3 2 2 4 2" xfId="17522" xr:uid="{32690359-AD28-4958-98C7-135FBA49FB12}"/>
    <cellStyle name="Normal 10 2 4 3 2 2 5" xfId="12369" xr:uid="{720E2C88-7C8B-4C9D-89BF-ACDCD43761F1}"/>
    <cellStyle name="Normal 10 2 4 3 2 3" xfId="2656" xr:uid="{A4DA1479-1DB8-4854-A2A3-D7238545B3AC}"/>
    <cellStyle name="Normal 10 2 4 3 2 3 2" xfId="8019" xr:uid="{EEAD13DF-D326-4021-A1BE-C98008C4EEAB}"/>
    <cellStyle name="Normal 10 2 4 3 2 3 2 2" xfId="18332" xr:uid="{DC2CD55D-EAAA-45DA-B0A9-5580AA636341}"/>
    <cellStyle name="Normal 10 2 4 3 2 3 3" xfId="13179" xr:uid="{48F9DA9B-6507-4C98-A215-6522059F5810}"/>
    <cellStyle name="Normal 10 2 4 3 2 4" xfId="5454" xr:uid="{D4E3C36E-2405-485A-B763-44E8B160F28D}"/>
    <cellStyle name="Normal 10 2 4 3 2 4 2" xfId="10792" xr:uid="{BA82E0DA-EBD2-4257-A51C-3C6E249D4C47}"/>
    <cellStyle name="Normal 10 2 4 3 2 4 2 2" xfId="21105" xr:uid="{8A96D256-3155-48A1-94AC-3D62CC90BDF9}"/>
    <cellStyle name="Normal 10 2 4 3 2 4 3" xfId="15952" xr:uid="{19CA5911-1390-4004-89B0-C796232DDD48}"/>
    <cellStyle name="Normal 10 2 4 3 2 5" xfId="6384" xr:uid="{49F1382A-B778-46FB-8A15-DBC2B0607304}"/>
    <cellStyle name="Normal 10 2 4 3 2 5 2" xfId="16697" xr:uid="{82A2A054-EE6C-42B2-8C68-48516991842A}"/>
    <cellStyle name="Normal 10 2 4 3 2 6" xfId="11544" xr:uid="{7D099F9C-E578-406D-B450-C7F9BCE63C8C}"/>
    <cellStyle name="Normal 10 2 4 3 3" xfId="1809" xr:uid="{6B045C4B-DDA0-4AFA-A8B2-BBD2819C0125}"/>
    <cellStyle name="Normal 10 2 4 3 3 2" xfId="3572" xr:uid="{3C923B00-41AA-4211-BDFD-09FF4D7EF330}"/>
    <cellStyle name="Normal 10 2 4 3 3 2 2" xfId="8925" xr:uid="{95CF0C66-A73A-4690-AFBB-76722074165D}"/>
    <cellStyle name="Normal 10 2 4 3 3 2 2 2" xfId="19238" xr:uid="{3C2A4ECB-2D85-4733-BB9F-3AC061A746F6}"/>
    <cellStyle name="Normal 10 2 4 3 3 2 3" xfId="14085" xr:uid="{91CF6025-B300-480D-BAD0-68C3B0125C8D}"/>
    <cellStyle name="Normal 10 2 4 3 3 3" xfId="4557" xr:uid="{F2F0B502-D5F1-4D4B-8E26-8228574A3816}"/>
    <cellStyle name="Normal 10 2 4 3 3 3 2" xfId="9901" xr:uid="{A7493B6E-2583-4F6F-A139-AB0421149C14}"/>
    <cellStyle name="Normal 10 2 4 3 3 3 2 2" xfId="20214" xr:uid="{6F21B270-B10E-4273-BFFA-A8B17B69A1AD}"/>
    <cellStyle name="Normal 10 2 4 3 3 3 3" xfId="15061" xr:uid="{5564BB4A-3927-44B6-96A5-7705A33F9EC8}"/>
    <cellStyle name="Normal 10 2 4 3 3 4" xfId="7208" xr:uid="{2B0A0BD7-4F49-4234-A377-10CCFFF519DC}"/>
    <cellStyle name="Normal 10 2 4 3 3 4 2" xfId="17521" xr:uid="{41E82FE0-C50F-42B0-87CC-F8D10BBCCB06}"/>
    <cellStyle name="Normal 10 2 4 3 3 5" xfId="12368" xr:uid="{FEF333ED-860D-4FEE-A03E-330B11490953}"/>
    <cellStyle name="Normal 10 2 4 3 4" xfId="2655" xr:uid="{1D5C5906-584E-44DB-B42A-03A2858D5189}"/>
    <cellStyle name="Normal 10 2 4 3 4 2" xfId="8018" xr:uid="{D3444D83-E5C1-4A69-B307-5FB8FE55050D}"/>
    <cellStyle name="Normal 10 2 4 3 4 2 2" xfId="18331" xr:uid="{127E6F77-8BB8-4768-A09E-E0A0FCA53B4E}"/>
    <cellStyle name="Normal 10 2 4 3 4 3" xfId="13178" xr:uid="{C19D5A04-707C-479C-806B-9349A587CEC7}"/>
    <cellStyle name="Normal 10 2 4 3 5" xfId="5453" xr:uid="{191BD901-650F-4F43-AB27-A3424A14B23F}"/>
    <cellStyle name="Normal 10 2 4 3 5 2" xfId="10791" xr:uid="{D893E9FA-DC9F-415C-A7A7-DD5517525FC5}"/>
    <cellStyle name="Normal 10 2 4 3 5 2 2" xfId="21104" xr:uid="{B3D1FF74-9434-4EA0-B94E-DDA6640FE143}"/>
    <cellStyle name="Normal 10 2 4 3 5 3" xfId="15951" xr:uid="{0C79BEAF-1221-4822-8850-E957278BB909}"/>
    <cellStyle name="Normal 10 2 4 3 6" xfId="6383" xr:uid="{D8A2847C-6BF0-46B0-A5C9-F02AC0EA4F4F}"/>
    <cellStyle name="Normal 10 2 4 3 6 2" xfId="16696" xr:uid="{D7D8A63A-34E6-4929-9571-567E22D7088A}"/>
    <cellStyle name="Normal 10 2 4 3 7" xfId="11543" xr:uid="{CB63ACFA-FECA-444B-954D-9E55BA5418AC}"/>
    <cellStyle name="Normal 10 2 4 4" xfId="836" xr:uid="{A1FCF380-E1BB-4EAE-A3B3-A35420094C23}"/>
    <cellStyle name="Normal 10 2 4 4 2" xfId="1811" xr:uid="{B07D2B7E-B267-4B8C-B9C5-A0DFF4703DB0}"/>
    <cellStyle name="Normal 10 2 4 4 2 2" xfId="3574" xr:uid="{EBFAC43E-0573-4978-96FF-8E61E897C557}"/>
    <cellStyle name="Normal 10 2 4 4 2 2 2" xfId="8927" xr:uid="{159BF8F8-040F-4764-A3D7-860C943E43EE}"/>
    <cellStyle name="Normal 10 2 4 4 2 2 2 2" xfId="19240" xr:uid="{49FEF41C-4A35-4136-98E5-8AABDA0AA90E}"/>
    <cellStyle name="Normal 10 2 4 4 2 2 3" xfId="14087" xr:uid="{1BC8E586-E211-4A51-9856-D9A451717B1C}"/>
    <cellStyle name="Normal 10 2 4 4 2 3" xfId="4559" xr:uid="{45C0CBFF-5A7D-41A1-9F49-752AA1331DD7}"/>
    <cellStyle name="Normal 10 2 4 4 2 3 2" xfId="9903" xr:uid="{E3197561-F1FF-489E-8590-3CF0A3FF15CC}"/>
    <cellStyle name="Normal 10 2 4 4 2 3 2 2" xfId="20216" xr:uid="{FC1E05F8-2670-4823-B064-3A966F801B37}"/>
    <cellStyle name="Normal 10 2 4 4 2 3 3" xfId="15063" xr:uid="{81774CC0-4861-4BF4-B44F-2728C5DA34C4}"/>
    <cellStyle name="Normal 10 2 4 4 2 4" xfId="7210" xr:uid="{38A29F5C-8135-4E8B-A123-F81F2D51D72B}"/>
    <cellStyle name="Normal 10 2 4 4 2 4 2" xfId="17523" xr:uid="{DC1F004D-394E-409E-8C67-171DF73EF8E2}"/>
    <cellStyle name="Normal 10 2 4 4 2 5" xfId="12370" xr:uid="{25E20CEA-9753-4440-8B24-D3405DC82645}"/>
    <cellStyle name="Normal 10 2 4 4 3" xfId="2657" xr:uid="{CB0DA197-07F4-4323-939C-C32B6057187C}"/>
    <cellStyle name="Normal 10 2 4 4 3 2" xfId="8020" xr:uid="{8DF43A60-BE7E-4BFB-83D0-34605FDA3FD1}"/>
    <cellStyle name="Normal 10 2 4 4 3 2 2" xfId="18333" xr:uid="{C14D7159-D1FA-41BA-A554-AB50D33F45CB}"/>
    <cellStyle name="Normal 10 2 4 4 3 3" xfId="13180" xr:uid="{85EBF17C-118B-4681-8E8E-793A7C898202}"/>
    <cellStyle name="Normal 10 2 4 4 4" xfId="5455" xr:uid="{028DB181-0650-4D1E-8F14-F17BE0E6489A}"/>
    <cellStyle name="Normal 10 2 4 4 4 2" xfId="10793" xr:uid="{11610019-98AB-4474-892E-BA9737E91D3A}"/>
    <cellStyle name="Normal 10 2 4 4 4 2 2" xfId="21106" xr:uid="{3152D0D1-9C45-422E-822D-F711E450B2B8}"/>
    <cellStyle name="Normal 10 2 4 4 4 3" xfId="15953" xr:uid="{4D0DFC3C-3946-4DEC-9714-B105C3ECDB8E}"/>
    <cellStyle name="Normal 10 2 4 4 5" xfId="6385" xr:uid="{A90656DE-6512-4516-8279-D2EBB27E3E80}"/>
    <cellStyle name="Normal 10 2 4 4 5 2" xfId="16698" xr:uid="{615A61E5-2CCF-4CDA-8480-1FBA97D70078}"/>
    <cellStyle name="Normal 10 2 4 4 6" xfId="11545" xr:uid="{1186B7DE-A5B0-4C7C-9D22-0845A84F900F}"/>
    <cellStyle name="Normal 10 2 4 5" xfId="1432" xr:uid="{D3520E88-BABC-45EC-9BAA-F396B2312574}"/>
    <cellStyle name="Normal 10 2 4 5 2" xfId="1507" xr:uid="{93125E0E-BDED-48BA-B58B-B9FBF8D22E23}"/>
    <cellStyle name="Normal 10 2 4 5 2 2" xfId="3275" xr:uid="{D27C0B7B-F8E1-445F-BD78-7388FD246F58}"/>
    <cellStyle name="Normal 10 2 4 5 2 2 2" xfId="8628" xr:uid="{F22DA78E-9995-48FD-93C2-8019F735A23A}"/>
    <cellStyle name="Normal 10 2 4 5 2 2 2 2" xfId="18941" xr:uid="{13829CA3-F29A-4988-ACF7-D20BEFA55CE1}"/>
    <cellStyle name="Normal 10 2 4 5 2 2 3" xfId="13788" xr:uid="{9F276925-AE4A-4729-A4D8-B4C023BD4193}"/>
    <cellStyle name="Normal 10 2 4 5 2 3" xfId="4260" xr:uid="{17F5C458-A761-4B1D-A498-5059C22E77D5}"/>
    <cellStyle name="Normal 10 2 4 5 2 3 2" xfId="9604" xr:uid="{0DCC3312-634F-456C-B581-7ED3AA77C57C}"/>
    <cellStyle name="Normal 10 2 4 5 2 3 2 2" xfId="19917" xr:uid="{74303953-9E46-488B-8CFD-443A87ECD072}"/>
    <cellStyle name="Normal 10 2 4 5 2 3 3" xfId="14764" xr:uid="{8A983211-4317-4BEF-9803-5631E0CB92B9}"/>
    <cellStyle name="Normal 10 2 4 5 2 4" xfId="6911" xr:uid="{D3992F0C-F03B-4A99-AE2A-B84899259D3B}"/>
    <cellStyle name="Normal 10 2 4 5 2 4 2" xfId="17224" xr:uid="{E601A532-3CF1-4FEF-B8F9-53C864F4B187}"/>
    <cellStyle name="Normal 10 2 4 5 2 5" xfId="12071" xr:uid="{D46F0659-57B4-4308-AB4F-CFBCB8BBF080}"/>
    <cellStyle name="Normal 10 2 4 5 3" xfId="3223" xr:uid="{0EAED30D-6317-44A3-B359-F1E13399A58E}"/>
    <cellStyle name="Normal 10 2 4 5 3 2" xfId="8576" xr:uid="{625F2FAA-2F77-4E1A-AD7A-CA1719F4C63C}"/>
    <cellStyle name="Normal 10 2 4 5 3 2 2" xfId="18889" xr:uid="{EAED8112-EFF1-471E-BA49-EDBE475BD93C}"/>
    <cellStyle name="Normal 10 2 4 5 3 3" xfId="13736" xr:uid="{35307A49-6833-4803-901D-7928A56198A8}"/>
    <cellStyle name="Normal 10 2 4 5 4" xfId="4208" xr:uid="{0E85B343-950A-4449-965E-E70CCCFBFA2C}"/>
    <cellStyle name="Normal 10 2 4 5 4 2" xfId="9552" xr:uid="{F1DB0DE7-1A99-44BF-92DA-0D7FDAC7BBFB}"/>
    <cellStyle name="Normal 10 2 4 5 4 2 2" xfId="19865" xr:uid="{3FE68A7E-5FC5-43C4-B111-6A2E2F4796A8}"/>
    <cellStyle name="Normal 10 2 4 5 4 3" xfId="14712" xr:uid="{A56F6380-8C42-413D-BE3C-241FE16F662A}"/>
    <cellStyle name="Normal 10 2 4 5 5" xfId="6859" xr:uid="{C8A2A3F5-AAF0-40C4-8897-54EB785D5EA8}"/>
    <cellStyle name="Normal 10 2 4 5 5 2" xfId="17172" xr:uid="{666204C9-1E0A-4124-B40C-69BBB9A3588F}"/>
    <cellStyle name="Normal 10 2 4 5 6" xfId="12019" xr:uid="{24DA921D-7055-4F37-948C-FE8D97054D44}"/>
    <cellStyle name="Normal 10 2 4 6" xfId="1619" xr:uid="{BB91B4DA-41FB-4BBE-A3C4-386EE6037281}"/>
    <cellStyle name="Normal 10 2 4 6 2" xfId="3385" xr:uid="{59A037D9-B39F-47B8-BC05-2BF293EA4D6A}"/>
    <cellStyle name="Normal 10 2 4 6 2 2" xfId="8738" xr:uid="{70BD39ED-C2EA-41FB-903A-CDD7AF3912C8}"/>
    <cellStyle name="Normal 10 2 4 6 2 2 2" xfId="19051" xr:uid="{2C565964-F3CA-4862-A2AA-9CBB6C2D3CE9}"/>
    <cellStyle name="Normal 10 2 4 6 2 3" xfId="13898" xr:uid="{70018E98-D490-4F09-8EC7-448CC7C2D07A}"/>
    <cellStyle name="Normal 10 2 4 6 3" xfId="4370" xr:uid="{7010AA55-C376-44AC-ABFB-4314E1F7D829}"/>
    <cellStyle name="Normal 10 2 4 6 3 2" xfId="9714" xr:uid="{8935CE38-5ACA-4977-AA21-D3A536E4850B}"/>
    <cellStyle name="Normal 10 2 4 6 3 2 2" xfId="20027" xr:uid="{CB42E385-37CA-461E-B3C3-152916F4704D}"/>
    <cellStyle name="Normal 10 2 4 6 3 3" xfId="14874" xr:uid="{F378E74A-967B-4536-81C4-6D2247A28697}"/>
    <cellStyle name="Normal 10 2 4 6 4" xfId="7021" xr:uid="{8912ED84-B21C-4F28-ACBA-F4225698D08D}"/>
    <cellStyle name="Normal 10 2 4 6 4 2" xfId="17334" xr:uid="{22172480-9087-44A5-B7BE-7D4F8B4CF63B}"/>
    <cellStyle name="Normal 10 2 4 6 5" xfId="12181" xr:uid="{E12C0B7F-2CCA-4F23-B1DE-BE8E396F592C}"/>
    <cellStyle name="Normal 10 2 4 7" xfId="2557" xr:uid="{35B09137-15CE-4D1B-BCCD-34AA49CBF299}"/>
    <cellStyle name="Normal 10 2 4 7 2" xfId="7920" xr:uid="{62F9C853-8D70-4C4E-A5D9-2AC591A01D73}"/>
    <cellStyle name="Normal 10 2 4 7 2 2" xfId="18233" xr:uid="{BB8FF412-83A9-48D8-A39C-2E03A756856F}"/>
    <cellStyle name="Normal 10 2 4 7 3" xfId="13080" xr:uid="{2561DDDC-0FC0-4763-A7BD-B3BCFCC886B4}"/>
    <cellStyle name="Normal 10 2 4 8" xfId="5188" xr:uid="{549DDC94-7B8B-4529-951F-AD35279A4E6C}"/>
    <cellStyle name="Normal 10 2 4 8 2" xfId="10526" xr:uid="{386AF741-A67B-4A13-A9FA-3C6A2CE9716F}"/>
    <cellStyle name="Normal 10 2 4 8 2 2" xfId="20839" xr:uid="{4A13D330-CF21-4203-B654-5E911D16CE81}"/>
    <cellStyle name="Normal 10 2 4 8 3" xfId="15686" xr:uid="{1B6D8A0D-50E8-4101-9F2B-3D80B7121265}"/>
    <cellStyle name="Normal 10 2 4 9" xfId="6117" xr:uid="{586991E8-F39D-4D45-B13A-428E8CC251F8}"/>
    <cellStyle name="Normal 10 2 4 9 2" xfId="16430" xr:uid="{DBD50581-0FB8-45DD-A5B3-851C538B3621}"/>
    <cellStyle name="Normal 10 2 5" xfId="497" xr:uid="{B60313D4-93B7-41A2-B1C1-DA08F85FE6E2}"/>
    <cellStyle name="Normal 10 2 5 2" xfId="837" xr:uid="{FD4F5D90-9BB3-4450-944E-2A6FD7DA0E82}"/>
    <cellStyle name="Normal 10 2 5 2 2" xfId="1813" xr:uid="{4D7F8FC4-2811-4F1E-8439-AD9AF588A1A7}"/>
    <cellStyle name="Normal 10 2 5 2 2 2" xfId="3576" xr:uid="{687AC5D4-E293-4127-89A4-FEC360AEB724}"/>
    <cellStyle name="Normal 10 2 5 2 2 2 2" xfId="8929" xr:uid="{020F1549-C654-4BF5-A5E8-4492E2B8C774}"/>
    <cellStyle name="Normal 10 2 5 2 2 2 2 2" xfId="19242" xr:uid="{E5E9BCF0-B505-43E6-9A93-DA41AE0BB4AA}"/>
    <cellStyle name="Normal 10 2 5 2 2 2 3" xfId="14089" xr:uid="{ADDC3BED-44B2-4911-A335-94EE2042B27E}"/>
    <cellStyle name="Normal 10 2 5 2 2 3" xfId="4561" xr:uid="{C85F66CB-96EE-47EE-A805-ECD1FCF4767D}"/>
    <cellStyle name="Normal 10 2 5 2 2 3 2" xfId="9905" xr:uid="{52E8E3C6-1563-4B12-B3F9-9BA498995443}"/>
    <cellStyle name="Normal 10 2 5 2 2 3 2 2" xfId="20218" xr:uid="{E4602880-5FAF-4C89-98CF-8F0968F685DC}"/>
    <cellStyle name="Normal 10 2 5 2 2 3 3" xfId="15065" xr:uid="{3A8F998F-B470-4429-8E3F-0EA25EA83162}"/>
    <cellStyle name="Normal 10 2 5 2 2 4" xfId="7212" xr:uid="{6EDE13AB-297C-4C99-842E-57B9914AF2BA}"/>
    <cellStyle name="Normal 10 2 5 2 2 4 2" xfId="17525" xr:uid="{4CCA35B6-F7DA-46AA-B9BA-43E4E2E82CE2}"/>
    <cellStyle name="Normal 10 2 5 2 2 5" xfId="12372" xr:uid="{256AEBE5-AF89-426E-AD61-BD36AEE10E28}"/>
    <cellStyle name="Normal 10 2 5 2 3" xfId="2659" xr:uid="{178DC551-8B5B-4625-8019-18634A9ED0EF}"/>
    <cellStyle name="Normal 10 2 5 2 3 2" xfId="8022" xr:uid="{0F218237-CB8B-47A4-862B-AB47EC0B8C33}"/>
    <cellStyle name="Normal 10 2 5 2 3 2 2" xfId="18335" xr:uid="{E0A4C2FD-94F6-4FB2-AE5B-10FCBFCD08A9}"/>
    <cellStyle name="Normal 10 2 5 2 3 3" xfId="13182" xr:uid="{09EC23AD-561F-42CA-B8A0-9EA825EF0B1C}"/>
    <cellStyle name="Normal 10 2 5 2 4" xfId="5456" xr:uid="{7A58D0E8-CEED-41FC-B898-DF9BF7AEE271}"/>
    <cellStyle name="Normal 10 2 5 2 4 2" xfId="10794" xr:uid="{65780A54-1A1E-4283-9476-527907D43498}"/>
    <cellStyle name="Normal 10 2 5 2 4 2 2" xfId="21107" xr:uid="{A93F6B14-423D-4C3E-BA26-A08895329A29}"/>
    <cellStyle name="Normal 10 2 5 2 4 3" xfId="15954" xr:uid="{D52A2FD4-AA2A-47D2-8213-5C2446E72683}"/>
    <cellStyle name="Normal 10 2 5 2 5" xfId="6386" xr:uid="{DE6ADB54-A71C-4692-9E68-B7225373FFB6}"/>
    <cellStyle name="Normal 10 2 5 2 5 2" xfId="16699" xr:uid="{2E139E99-E57A-4B3E-8A03-2A9438115B80}"/>
    <cellStyle name="Normal 10 2 5 2 6" xfId="11546" xr:uid="{4090EEA7-82C3-4920-9124-CDE86D823FCC}"/>
    <cellStyle name="Normal 10 2 5 3" xfId="1812" xr:uid="{1F77257D-32E3-40FA-A96E-F329F52A582D}"/>
    <cellStyle name="Normal 10 2 5 3 2" xfId="3575" xr:uid="{2AFABF34-0FDE-4F47-8ADB-05C02E4078F0}"/>
    <cellStyle name="Normal 10 2 5 3 2 2" xfId="8928" xr:uid="{6F44CF5E-D284-4550-BBBB-4A1EA6956CAC}"/>
    <cellStyle name="Normal 10 2 5 3 2 2 2" xfId="19241" xr:uid="{B3475915-0930-4180-ADA9-914F0DFFE8CF}"/>
    <cellStyle name="Normal 10 2 5 3 2 3" xfId="14088" xr:uid="{92A942A0-1E1B-4F02-8CCB-967748FC5692}"/>
    <cellStyle name="Normal 10 2 5 3 3" xfId="4560" xr:uid="{205E5F77-606C-438F-8A4D-32EF6DB538FB}"/>
    <cellStyle name="Normal 10 2 5 3 3 2" xfId="9904" xr:uid="{C3BCF665-C7B9-4628-BB70-94E69452355D}"/>
    <cellStyle name="Normal 10 2 5 3 3 2 2" xfId="20217" xr:uid="{45635A76-3230-480C-A865-1B4899C23AF1}"/>
    <cellStyle name="Normal 10 2 5 3 3 3" xfId="15064" xr:uid="{38847520-7517-49DD-8B5A-535BBB5FD5CF}"/>
    <cellStyle name="Normal 10 2 5 3 4" xfId="7211" xr:uid="{DAF1A694-20D1-4E9E-AE7D-D6902A028E4B}"/>
    <cellStyle name="Normal 10 2 5 3 4 2" xfId="17524" xr:uid="{30B60C21-7E72-4167-9352-35F812813474}"/>
    <cellStyle name="Normal 10 2 5 3 5" xfId="12371" xr:uid="{3D7730AC-7655-4DE5-A228-D4E7061D94A4}"/>
    <cellStyle name="Normal 10 2 5 4" xfId="2658" xr:uid="{E6C17493-F3A5-412D-8CBF-3B903CA1264E}"/>
    <cellStyle name="Normal 10 2 5 4 2" xfId="8021" xr:uid="{742DBAA6-F41E-4A7C-B53D-1E575FE635A3}"/>
    <cellStyle name="Normal 10 2 5 4 2 2" xfId="18334" xr:uid="{8C9EC7CE-E7E8-4AAB-B1D0-C1107994D947}"/>
    <cellStyle name="Normal 10 2 5 4 3" xfId="13181" xr:uid="{F9BA09E1-2D2A-4628-B70E-C5F65C7E0919}"/>
    <cellStyle name="Normal 10 2 5 5" xfId="5211" xr:uid="{6C626F5F-0353-4DD1-B5AA-F55F251231C7}"/>
    <cellStyle name="Normal 10 2 5 5 2" xfId="10549" xr:uid="{BDC526DB-5F30-4581-BB22-F26F64FCFBB1}"/>
    <cellStyle name="Normal 10 2 5 5 2 2" xfId="20862" xr:uid="{D7897A68-8088-4E55-BCA7-24324F734C04}"/>
    <cellStyle name="Normal 10 2 5 5 3" xfId="15709" xr:uid="{ECFC7C2C-F202-422D-8868-CA8C5652D120}"/>
    <cellStyle name="Normal 10 2 5 6" xfId="6141" xr:uid="{6D8F34CB-8027-44C6-8FC0-14263C18F8F1}"/>
    <cellStyle name="Normal 10 2 5 6 2" xfId="16454" xr:uid="{8E9284B2-23B6-4B92-B98B-DD04531DEC25}"/>
    <cellStyle name="Normal 10 2 5 7" xfId="11301" xr:uid="{4AF5DE55-431B-4FCB-AA23-C181BE99F949}"/>
    <cellStyle name="Normal 10 2 6" xfId="838" xr:uid="{F999E9E6-A0B1-49B4-8BE0-1377B5089962}"/>
    <cellStyle name="Normal 10 2 6 2" xfId="839" xr:uid="{21449546-6FF6-4CBA-B8E7-63DC8CD29435}"/>
    <cellStyle name="Normal 10 2 6 2 2" xfId="1815" xr:uid="{4DF209CD-268C-4B5A-B769-E4D431546CD0}"/>
    <cellStyle name="Normal 10 2 6 2 2 2" xfId="3578" xr:uid="{B79E4126-833A-4706-97C3-25769EA5280D}"/>
    <cellStyle name="Normal 10 2 6 2 2 2 2" xfId="8931" xr:uid="{5AD7F164-43DF-47A6-950C-6C2A42DD37A0}"/>
    <cellStyle name="Normal 10 2 6 2 2 2 2 2" xfId="19244" xr:uid="{8010DC00-0A9C-4D80-BF5C-56343454548D}"/>
    <cellStyle name="Normal 10 2 6 2 2 2 3" xfId="14091" xr:uid="{E333DFBF-0F90-4B90-AEFC-D48ECE50BC85}"/>
    <cellStyle name="Normal 10 2 6 2 2 3" xfId="4563" xr:uid="{683A8735-CC6A-4F46-9C05-C0F6F3A12F91}"/>
    <cellStyle name="Normal 10 2 6 2 2 3 2" xfId="9907" xr:uid="{74E26A4F-A008-4AE3-B379-2668F0485AB0}"/>
    <cellStyle name="Normal 10 2 6 2 2 3 2 2" xfId="20220" xr:uid="{0F1C0F16-139A-4D3D-A306-BEACE39F8614}"/>
    <cellStyle name="Normal 10 2 6 2 2 3 3" xfId="15067" xr:uid="{EF7F637B-0A87-4202-9824-043C81B54B73}"/>
    <cellStyle name="Normal 10 2 6 2 2 4" xfId="7214" xr:uid="{E520D6FA-F595-4B03-A4AA-93F8A5730F31}"/>
    <cellStyle name="Normal 10 2 6 2 2 4 2" xfId="17527" xr:uid="{5C053C41-A74F-4DFD-BBFE-86B6B7DF244D}"/>
    <cellStyle name="Normal 10 2 6 2 2 5" xfId="12374" xr:uid="{F41D15FE-74C2-405A-9434-49156B089C78}"/>
    <cellStyle name="Normal 10 2 6 2 3" xfId="2661" xr:uid="{39154CD1-725F-4521-B541-3B77624C42BD}"/>
    <cellStyle name="Normal 10 2 6 2 3 2" xfId="8024" xr:uid="{9AA05AA8-11AB-4A0F-9471-B509BAAE74BC}"/>
    <cellStyle name="Normal 10 2 6 2 3 2 2" xfId="18337" xr:uid="{61801F97-3D71-474B-B074-0F8A668D3C87}"/>
    <cellStyle name="Normal 10 2 6 2 3 3" xfId="13184" xr:uid="{3DF994C6-DE48-4878-A1C8-6EF684C133A3}"/>
    <cellStyle name="Normal 10 2 6 2 4" xfId="5458" xr:uid="{231337CB-0A2B-4DEF-87C5-713351BA2DEB}"/>
    <cellStyle name="Normal 10 2 6 2 4 2" xfId="10796" xr:uid="{EE15E438-62EE-4AC8-A0B4-BF32F9308495}"/>
    <cellStyle name="Normal 10 2 6 2 4 2 2" xfId="21109" xr:uid="{6CBF6514-F5C0-4302-B91A-1520618CABEA}"/>
    <cellStyle name="Normal 10 2 6 2 4 3" xfId="15956" xr:uid="{F75D86C1-726D-4F5F-8D87-A146CE1CE362}"/>
    <cellStyle name="Normal 10 2 6 2 5" xfId="6388" xr:uid="{92E574F7-18D8-4356-9DC3-3123B9D54F2F}"/>
    <cellStyle name="Normal 10 2 6 2 5 2" xfId="16701" xr:uid="{AC37B0F2-48DE-4AE2-BF0A-4AA6B97F8012}"/>
    <cellStyle name="Normal 10 2 6 2 6" xfId="11548" xr:uid="{ABCDB254-0EDC-44EB-8CAA-32691662F42D}"/>
    <cellStyle name="Normal 10 2 6 3" xfId="1814" xr:uid="{1994D787-1E7C-4CE8-BDD8-50319060C97B}"/>
    <cellStyle name="Normal 10 2 6 3 2" xfId="3577" xr:uid="{6FEA2B49-A9E2-4492-9FC5-FA424175D3B7}"/>
    <cellStyle name="Normal 10 2 6 3 2 2" xfId="8930" xr:uid="{8AA2C63B-3FF1-4CBC-8198-054A51BEDB10}"/>
    <cellStyle name="Normal 10 2 6 3 2 2 2" xfId="19243" xr:uid="{F95EFDDB-D015-4E0C-9846-BDA3D1CBDE35}"/>
    <cellStyle name="Normal 10 2 6 3 2 3" xfId="14090" xr:uid="{625AAA9B-4198-4CC8-B547-2C7F2BFAE6D0}"/>
    <cellStyle name="Normal 10 2 6 3 3" xfId="4562" xr:uid="{12F7DF3A-4C14-4433-8356-B7760E75C3C0}"/>
    <cellStyle name="Normal 10 2 6 3 3 2" xfId="9906" xr:uid="{9C198B22-FF84-4C18-8E18-DD3BD523E61A}"/>
    <cellStyle name="Normal 10 2 6 3 3 2 2" xfId="20219" xr:uid="{D7A28899-31F8-446A-B348-5477616F25C2}"/>
    <cellStyle name="Normal 10 2 6 3 3 3" xfId="15066" xr:uid="{6C057F92-6C1C-4C6C-BB74-A21C78AC13E6}"/>
    <cellStyle name="Normal 10 2 6 3 4" xfId="7213" xr:uid="{57060D04-B71D-4277-A826-25D31E8B8DBA}"/>
    <cellStyle name="Normal 10 2 6 3 4 2" xfId="17526" xr:uid="{3BBA866E-D1BB-4DE1-81D3-4D82B80FD792}"/>
    <cellStyle name="Normal 10 2 6 3 5" xfId="12373" xr:uid="{E3D8FA21-2AC0-4B19-895E-563DE150BF05}"/>
    <cellStyle name="Normal 10 2 6 4" xfId="2660" xr:uid="{4E89292E-B7BF-4993-9452-07001782C78D}"/>
    <cellStyle name="Normal 10 2 6 4 2" xfId="8023" xr:uid="{4ADE4A1C-7CBC-4C5C-83DE-CAE53BD8BA5F}"/>
    <cellStyle name="Normal 10 2 6 4 2 2" xfId="18336" xr:uid="{CC7F58AE-5B26-440B-B36E-67E86E235591}"/>
    <cellStyle name="Normal 10 2 6 4 3" xfId="13183" xr:uid="{1DF3A62F-FE9A-4254-8176-6A00FBD5D51D}"/>
    <cellStyle name="Normal 10 2 6 5" xfId="5457" xr:uid="{B12C57FC-DBE8-4B31-AEEE-C6599BB7F522}"/>
    <cellStyle name="Normal 10 2 6 5 2" xfId="10795" xr:uid="{AEDC5179-B833-4798-B6DD-51383596E6BF}"/>
    <cellStyle name="Normal 10 2 6 5 2 2" xfId="21108" xr:uid="{3104A628-9A6C-40FE-B229-8BF41DD655D3}"/>
    <cellStyle name="Normal 10 2 6 5 3" xfId="15955" xr:uid="{70BBE455-AC25-4D5B-A036-946AD2C19AC9}"/>
    <cellStyle name="Normal 10 2 6 6" xfId="6387" xr:uid="{75C384B4-7DD6-4697-A52A-376BE79E999C}"/>
    <cellStyle name="Normal 10 2 6 6 2" xfId="16700" xr:uid="{B30B6188-F098-452B-9ED2-7A4FC323C919}"/>
    <cellStyle name="Normal 10 2 6 7" xfId="11547" xr:uid="{FA2956AF-993B-481C-B2E2-9264D3CC8781}"/>
    <cellStyle name="Normal 10 2 7" xfId="840" xr:uid="{1228CC67-3FCD-44C4-BAE3-12738DF11343}"/>
    <cellStyle name="Normal 10 2 7 2" xfId="1816" xr:uid="{11C1E406-500C-4AF3-AAFC-75B185BE7F72}"/>
    <cellStyle name="Normal 10 2 7 2 2" xfId="3579" xr:uid="{C1005DF4-FD3E-4906-9904-27B9639E0ED8}"/>
    <cellStyle name="Normal 10 2 7 2 2 2" xfId="8932" xr:uid="{755A8B6F-EDF4-4E79-9DF7-6D2028B8FBF9}"/>
    <cellStyle name="Normal 10 2 7 2 2 2 2" xfId="19245" xr:uid="{09E112A8-9339-4496-966B-62890FE5F3DB}"/>
    <cellStyle name="Normal 10 2 7 2 2 3" xfId="14092" xr:uid="{0393DC08-F16F-4A85-B1C1-EB3974278006}"/>
    <cellStyle name="Normal 10 2 7 2 3" xfId="4564" xr:uid="{056530A3-04F9-4BC2-961C-444FAE8CF0B7}"/>
    <cellStyle name="Normal 10 2 7 2 3 2" xfId="9908" xr:uid="{25B349A3-BBE1-43DD-97E1-791E0CEAA742}"/>
    <cellStyle name="Normal 10 2 7 2 3 2 2" xfId="20221" xr:uid="{D5702A1B-9005-4D89-8033-4FEF352C84C6}"/>
    <cellStyle name="Normal 10 2 7 2 3 3" xfId="15068" xr:uid="{C9FF91C5-7872-4536-BAE5-B3168B1655A6}"/>
    <cellStyle name="Normal 10 2 7 2 4" xfId="7215" xr:uid="{F43B18DC-9520-4978-9367-2D8755D2DE89}"/>
    <cellStyle name="Normal 10 2 7 2 4 2" xfId="17528" xr:uid="{EBE25D91-2437-40F9-ADA1-075ACF1F90C6}"/>
    <cellStyle name="Normal 10 2 7 2 5" xfId="12375" xr:uid="{5560AD5E-F3A8-435B-ADC8-72EBC3D56A70}"/>
    <cellStyle name="Normal 10 2 7 3" xfId="2662" xr:uid="{12F277BB-6269-42C4-A1FE-D792BF183DDD}"/>
    <cellStyle name="Normal 10 2 7 3 2" xfId="8025" xr:uid="{E4EE7EB6-7F9D-4FD2-B5F0-641AEF6AC654}"/>
    <cellStyle name="Normal 10 2 7 3 2 2" xfId="18338" xr:uid="{DC2092C3-1FD5-4A94-BE20-DD1434FD5502}"/>
    <cellStyle name="Normal 10 2 7 3 3" xfId="13185" xr:uid="{10B5BBBE-1DA3-4BE4-B528-43445E54E845}"/>
    <cellStyle name="Normal 10 2 7 4" xfId="5459" xr:uid="{15E4ABED-CADB-4B5C-9EA6-B6F8C74923B4}"/>
    <cellStyle name="Normal 10 2 7 4 2" xfId="10797" xr:uid="{C0F0CC17-0B5B-4E3C-B958-1F00E5884CAC}"/>
    <cellStyle name="Normal 10 2 7 4 2 2" xfId="21110" xr:uid="{4392EA06-0E40-47D3-8A88-58929C8EAF50}"/>
    <cellStyle name="Normal 10 2 7 4 3" xfId="15957" xr:uid="{1731BF1F-B933-4305-87E1-25AB3BFEAA27}"/>
    <cellStyle name="Normal 10 2 7 5" xfId="6389" xr:uid="{109ABCD0-1DB0-4BCC-9DE0-1C4DE8089DF6}"/>
    <cellStyle name="Normal 10 2 7 5 2" xfId="16702" xr:uid="{B74DF916-D5F0-41FD-9644-F2D9F22E6A80}"/>
    <cellStyle name="Normal 10 2 7 6" xfId="11549" xr:uid="{0C51B96B-686C-4DE4-8292-DE405D76C8A4}"/>
    <cellStyle name="Normal 10 2 8" xfId="599" xr:uid="{AAA71530-4C7A-4A73-94AF-FE3EF7262010}"/>
    <cellStyle name="Normal 10 2 9" xfId="1340" xr:uid="{87297AF6-9201-43E4-A678-1EDB6E6C0338}"/>
    <cellStyle name="Normal 10 2 9 2" xfId="2262" xr:uid="{96698C12-B325-4AE3-9DCC-8CE7237EE690}"/>
    <cellStyle name="Normal 10 2 9 2 2" xfId="4024" xr:uid="{DA407F6B-42D8-4CE4-B733-3C2E17EBCEF5}"/>
    <cellStyle name="Normal 10 2 9 2 2 2" xfId="9377" xr:uid="{E4DFAE83-D150-47FA-A94A-18F7A13CE35C}"/>
    <cellStyle name="Normal 10 2 9 2 2 2 2" xfId="19690" xr:uid="{4068942B-EA11-4508-A901-DE7FB0336C5D}"/>
    <cellStyle name="Normal 10 2 9 2 2 3" xfId="14537" xr:uid="{A09D1C1C-5133-4AE8-BD10-3646C67C5A5A}"/>
    <cellStyle name="Normal 10 2 9 2 3" xfId="5009" xr:uid="{72678762-FEC9-400C-9FD0-4960F42E2597}"/>
    <cellStyle name="Normal 10 2 9 2 3 2" xfId="10353" xr:uid="{B341CAF5-D92D-4168-9999-320CA534CC4B}"/>
    <cellStyle name="Normal 10 2 9 2 3 2 2" xfId="20666" xr:uid="{CF463A6A-4477-487B-B393-F25DBB30F58E}"/>
    <cellStyle name="Normal 10 2 9 2 3 3" xfId="15513" xr:uid="{B2E5A9A7-6F91-407F-A413-B1C98FE7F7B4}"/>
    <cellStyle name="Normal 10 2 9 2 4" xfId="7660" xr:uid="{93135E12-8B5A-4C66-9EAD-953DB0DC9771}"/>
    <cellStyle name="Normal 10 2 9 2 4 2" xfId="17973" xr:uid="{B2F83F78-8E76-4C19-9F4D-0BC688694E29}"/>
    <cellStyle name="Normal 10 2 9 2 5" xfId="12820" xr:uid="{8BD6CBBE-DD47-46C8-8A19-0F918285E776}"/>
    <cellStyle name="Normal 10 2 9 3" xfId="3131" xr:uid="{D43FC55B-C1B3-43FA-9FCE-D946ABEAFFC6}"/>
    <cellStyle name="Normal 10 2 9 3 2" xfId="8484" xr:uid="{66B6AE59-6B10-4BD3-8AC6-6ABA5B366867}"/>
    <cellStyle name="Normal 10 2 9 3 2 2" xfId="18797" xr:uid="{0EC03BB7-43B6-4A1F-AC46-6B21BF0B8D5D}"/>
    <cellStyle name="Normal 10 2 9 3 3" xfId="13644" xr:uid="{4B2CD6F7-81DF-44AC-B372-D0F215124B72}"/>
    <cellStyle name="Normal 10 2 9 4" xfId="4116" xr:uid="{DBEE219B-07DB-424B-A773-D2886932AAC7}"/>
    <cellStyle name="Normal 10 2 9 4 2" xfId="9460" xr:uid="{E21F4FC7-4C30-44CC-9E05-96EE8B7A319E}"/>
    <cellStyle name="Normal 10 2 9 4 2 2" xfId="19773" xr:uid="{B534BDD9-5794-46B6-9CE9-77300CBD2C4A}"/>
    <cellStyle name="Normal 10 2 9 4 3" xfId="14620" xr:uid="{9327BB64-B55D-47BE-A4EC-435461EB5F80}"/>
    <cellStyle name="Normal 10 2 9 5" xfId="6767" xr:uid="{9E993CEC-79A8-4D2A-AF04-6702E053BDC6}"/>
    <cellStyle name="Normal 10 2 9 5 2" xfId="17080" xr:uid="{0F4800E9-3036-4F9A-8160-FB9F7B56793E}"/>
    <cellStyle name="Normal 10 2 9 6" xfId="11927" xr:uid="{871A85EC-278B-4AC7-8780-AC8789270E2E}"/>
    <cellStyle name="Normal 10 3" xfId="314" xr:uid="{1F86CD05-BC20-4B82-B0DE-3043CC8AD3B0}"/>
    <cellStyle name="Normal 10 3 10" xfId="6036" xr:uid="{78AFE462-4C10-4F03-91FC-F575C3BD9868}"/>
    <cellStyle name="Normal 10 3 10 2" xfId="16349" xr:uid="{D29552F2-8B2F-4A6C-91E8-6189FD19B696}"/>
    <cellStyle name="Normal 10 3 11" xfId="11196" xr:uid="{92519F81-5E20-4DAE-9F80-586C96FDB674}"/>
    <cellStyle name="Normal 10 3 2" xfId="361" xr:uid="{61316E89-F7A0-486C-9F2A-1612BF5E6680}"/>
    <cellStyle name="Normal 10 3 2 10" xfId="11242" xr:uid="{527EC6A7-C3C4-4434-AC6F-37564B5923C9}"/>
    <cellStyle name="Normal 10 3 2 2" xfId="555" xr:uid="{A60F5114-713B-49E7-9DF7-F7DF11D461AB}"/>
    <cellStyle name="Normal 10 3 2 2 2" xfId="841" xr:uid="{F9D0F1C9-B5B9-4521-AF91-D6FDF7C724DF}"/>
    <cellStyle name="Normal 10 3 2 2 2 2" xfId="1818" xr:uid="{FC78DC90-01C7-4BFB-8F2F-2B5CCBDF00D5}"/>
    <cellStyle name="Normal 10 3 2 2 2 2 2" xfId="3581" xr:uid="{1B6ECDE6-0228-47CB-BDCF-5772114064E8}"/>
    <cellStyle name="Normal 10 3 2 2 2 2 2 2" xfId="8934" xr:uid="{F97F9C85-F264-471E-A6CD-E389B808C2FE}"/>
    <cellStyle name="Normal 10 3 2 2 2 2 2 2 2" xfId="19247" xr:uid="{1130B940-2C35-4105-BBC7-100C5B2152C4}"/>
    <cellStyle name="Normal 10 3 2 2 2 2 2 3" xfId="14094" xr:uid="{6F0314F3-61E2-4928-81D5-F6259578AE80}"/>
    <cellStyle name="Normal 10 3 2 2 2 2 3" xfId="4566" xr:uid="{EA835E48-B2E0-4D5C-BE18-501D88625A2B}"/>
    <cellStyle name="Normal 10 3 2 2 2 2 3 2" xfId="9910" xr:uid="{8A508C28-448D-437F-B1EE-8C76CCEC7C18}"/>
    <cellStyle name="Normal 10 3 2 2 2 2 3 2 2" xfId="20223" xr:uid="{D5B773EF-DF96-405A-85D0-AA6030BB462D}"/>
    <cellStyle name="Normal 10 3 2 2 2 2 3 3" xfId="15070" xr:uid="{48220D98-87D6-4D30-AA16-8A017D72F7B3}"/>
    <cellStyle name="Normal 10 3 2 2 2 2 4" xfId="7217" xr:uid="{49D547A7-E758-4E21-A6DB-6862B1AC72D1}"/>
    <cellStyle name="Normal 10 3 2 2 2 2 4 2" xfId="17530" xr:uid="{62363A57-208E-41A7-8B50-1EA6114992E8}"/>
    <cellStyle name="Normal 10 3 2 2 2 2 5" xfId="12377" xr:uid="{AAFE2FD9-9B1E-4A60-8833-BD8FA43A6B79}"/>
    <cellStyle name="Normal 10 3 2 2 2 3" xfId="2664" xr:uid="{7C2F1BB8-CD0A-451A-8608-F6B71F9DB22D}"/>
    <cellStyle name="Normal 10 3 2 2 2 3 2" xfId="8027" xr:uid="{8426178E-F85D-4337-A3F2-605857FFCBC8}"/>
    <cellStyle name="Normal 10 3 2 2 2 3 2 2" xfId="18340" xr:uid="{EB1E671D-5D81-48C7-93C7-74DF5CBD89C8}"/>
    <cellStyle name="Normal 10 3 2 2 2 3 3" xfId="13187" xr:uid="{C9E0C839-4116-455A-A3BE-6364A4AE08FF}"/>
    <cellStyle name="Normal 10 3 2 2 2 4" xfId="5460" xr:uid="{444D256D-6702-47C9-BB05-A5ADDE1A1DEB}"/>
    <cellStyle name="Normal 10 3 2 2 2 4 2" xfId="10798" xr:uid="{54F2D627-1C9A-4ED4-93B7-C2300B872B03}"/>
    <cellStyle name="Normal 10 3 2 2 2 4 2 2" xfId="21111" xr:uid="{B58711A7-6476-4B09-B696-B28405F8E732}"/>
    <cellStyle name="Normal 10 3 2 2 2 4 3" xfId="15958" xr:uid="{8950DF39-4EF3-4869-98E0-2E9996502130}"/>
    <cellStyle name="Normal 10 3 2 2 2 5" xfId="6390" xr:uid="{0D997F4F-3370-4168-B5F1-5C322FE348F4}"/>
    <cellStyle name="Normal 10 3 2 2 2 5 2" xfId="16703" xr:uid="{DE771665-21FC-42C3-9870-943600BABB78}"/>
    <cellStyle name="Normal 10 3 2 2 2 6" xfId="11550" xr:uid="{B830ACC3-C901-4BE0-A4AB-BE98A6B170E5}"/>
    <cellStyle name="Normal 10 3 2 2 3" xfId="1817" xr:uid="{A3A2B3BB-F6ED-4847-9CE1-F27B4905F2D0}"/>
    <cellStyle name="Normal 10 3 2 2 3 2" xfId="3580" xr:uid="{989F54AA-6DB8-4384-B8A2-6AB10F83A46D}"/>
    <cellStyle name="Normal 10 3 2 2 3 2 2" xfId="8933" xr:uid="{8ECDDB60-05BD-4736-827B-98BCCAB8945D}"/>
    <cellStyle name="Normal 10 3 2 2 3 2 2 2" xfId="19246" xr:uid="{989C9DEF-0276-47EB-BAB1-28E8ABEF3E55}"/>
    <cellStyle name="Normal 10 3 2 2 3 2 3" xfId="14093" xr:uid="{C97822B2-F88D-48FB-80F6-0C6DBA373712}"/>
    <cellStyle name="Normal 10 3 2 2 3 3" xfId="4565" xr:uid="{43C805F7-2900-4D9D-8E29-263A0B1A5006}"/>
    <cellStyle name="Normal 10 3 2 2 3 3 2" xfId="9909" xr:uid="{F9651B2C-C2C4-46B3-91C2-660C4E542659}"/>
    <cellStyle name="Normal 10 3 2 2 3 3 2 2" xfId="20222" xr:uid="{FA47C109-C210-45EB-8F32-05FDF762F424}"/>
    <cellStyle name="Normal 10 3 2 2 3 3 3" xfId="15069" xr:uid="{D5BCA7E4-1676-464F-9261-A6C4A206881E}"/>
    <cellStyle name="Normal 10 3 2 2 3 4" xfId="7216" xr:uid="{F0C4A517-6CB3-4669-88C9-E867A57EF84E}"/>
    <cellStyle name="Normal 10 3 2 2 3 4 2" xfId="17529" xr:uid="{11FEC440-8800-4C8D-A312-9B9B83839947}"/>
    <cellStyle name="Normal 10 3 2 2 3 5" xfId="12376" xr:uid="{C8A0575F-A301-4C10-895A-EF32D499D121}"/>
    <cellStyle name="Normal 10 3 2 2 4" xfId="2663" xr:uid="{92135011-BD75-4670-835D-EA08021E0364}"/>
    <cellStyle name="Normal 10 3 2 2 4 2" xfId="8026" xr:uid="{8A15DB29-056A-44D6-B0AD-CDEC21CCEFE4}"/>
    <cellStyle name="Normal 10 3 2 2 4 2 2" xfId="18339" xr:uid="{CDF17E68-4919-4171-A125-18720936B42F}"/>
    <cellStyle name="Normal 10 3 2 2 4 3" xfId="13186" xr:uid="{9DE9FC36-16DE-4B86-88E4-6ADCEC1512A1}"/>
    <cellStyle name="Normal 10 3 2 2 5" xfId="5268" xr:uid="{FF6476D8-AA11-44D4-843F-55B16375F355}"/>
    <cellStyle name="Normal 10 3 2 2 5 2" xfId="10606" xr:uid="{AB7FEF5C-0557-45DF-B655-4527DB3F3124}"/>
    <cellStyle name="Normal 10 3 2 2 5 2 2" xfId="20919" xr:uid="{BB33BFAA-5699-491C-93BD-EEF78D813565}"/>
    <cellStyle name="Normal 10 3 2 2 5 3" xfId="15766" xr:uid="{37E7AE7B-C671-44AF-BA53-4E2712F3E831}"/>
    <cellStyle name="Normal 10 3 2 2 6" xfId="6198" xr:uid="{AD7CE88B-6029-4897-9EEC-46240F9659F8}"/>
    <cellStyle name="Normal 10 3 2 2 6 2" xfId="16511" xr:uid="{DF2A789A-6A0C-430C-BD7A-C0A3F2BC649F}"/>
    <cellStyle name="Normal 10 3 2 2 7" xfId="11358" xr:uid="{A6207FA2-38FC-499C-BCCA-5D6300170A8C}"/>
    <cellStyle name="Normal 10 3 2 3" xfId="842" xr:uid="{CBEDCF30-6A15-4ED2-A11B-3581F97C5193}"/>
    <cellStyle name="Normal 10 3 2 3 2" xfId="843" xr:uid="{6E21F5DA-DD12-43EB-87F7-E6353B8A8122}"/>
    <cellStyle name="Normal 10 3 2 3 2 2" xfId="1820" xr:uid="{3E1873D3-ECB9-4098-858F-C499B4DB313B}"/>
    <cellStyle name="Normal 10 3 2 3 2 2 2" xfId="3583" xr:uid="{EB521D7F-36B0-4258-A7C0-9177E5D988B7}"/>
    <cellStyle name="Normal 10 3 2 3 2 2 2 2" xfId="8936" xr:uid="{EF599EFA-ED00-4956-84AF-0FFC0C986228}"/>
    <cellStyle name="Normal 10 3 2 3 2 2 2 2 2" xfId="19249" xr:uid="{80E80516-1C8D-4201-AC7A-F389C9135EAC}"/>
    <cellStyle name="Normal 10 3 2 3 2 2 2 3" xfId="14096" xr:uid="{76B82399-3B2E-4B72-94E3-FF742F7101C4}"/>
    <cellStyle name="Normal 10 3 2 3 2 2 3" xfId="4568" xr:uid="{0EC0AB0D-3786-489F-96E3-833E55540342}"/>
    <cellStyle name="Normal 10 3 2 3 2 2 3 2" xfId="9912" xr:uid="{A8EFD425-E172-4915-B5D7-6C5E40387CFB}"/>
    <cellStyle name="Normal 10 3 2 3 2 2 3 2 2" xfId="20225" xr:uid="{74D9ECA3-3BA4-40EA-B121-AE5C83809343}"/>
    <cellStyle name="Normal 10 3 2 3 2 2 3 3" xfId="15072" xr:uid="{3B840B8C-A39C-4A87-A651-55627BD74B13}"/>
    <cellStyle name="Normal 10 3 2 3 2 2 4" xfId="7219" xr:uid="{AF64714B-7473-4ADA-A5AC-228FD0C53F4E}"/>
    <cellStyle name="Normal 10 3 2 3 2 2 4 2" xfId="17532" xr:uid="{9DA2CB46-B440-482B-81CC-1875022D526F}"/>
    <cellStyle name="Normal 10 3 2 3 2 2 5" xfId="12379" xr:uid="{CDD3F8BD-6DC2-4EA9-B52E-E65116721601}"/>
    <cellStyle name="Normal 10 3 2 3 2 3" xfId="2666" xr:uid="{9C5A7A04-CC90-4B93-A330-2EC9CDE64B63}"/>
    <cellStyle name="Normal 10 3 2 3 2 3 2" xfId="8029" xr:uid="{8C6A72DB-DBBC-4B39-8CA2-AD642B4F84D4}"/>
    <cellStyle name="Normal 10 3 2 3 2 3 2 2" xfId="18342" xr:uid="{067C84DA-FE38-4828-BC52-86CF0C7C4E83}"/>
    <cellStyle name="Normal 10 3 2 3 2 3 3" xfId="13189" xr:uid="{69A8E871-AA86-49B8-B220-C663AD341F3D}"/>
    <cellStyle name="Normal 10 3 2 3 2 4" xfId="5462" xr:uid="{BB1212DA-02E4-412C-84F0-E3FFB0093CC3}"/>
    <cellStyle name="Normal 10 3 2 3 2 4 2" xfId="10800" xr:uid="{5740899D-361F-4972-A612-9980026418E8}"/>
    <cellStyle name="Normal 10 3 2 3 2 4 2 2" xfId="21113" xr:uid="{631DCD9A-7C97-4C6F-98F9-76CEA54364DE}"/>
    <cellStyle name="Normal 10 3 2 3 2 4 3" xfId="15960" xr:uid="{6C84A024-F940-4552-9807-36CCA455752E}"/>
    <cellStyle name="Normal 10 3 2 3 2 5" xfId="6392" xr:uid="{2EE360BA-6BEF-4E13-899F-DE115BA0FF75}"/>
    <cellStyle name="Normal 10 3 2 3 2 5 2" xfId="16705" xr:uid="{4AC69924-5AB2-4E52-9028-808BEAE07EE6}"/>
    <cellStyle name="Normal 10 3 2 3 2 6" xfId="11552" xr:uid="{3A72CB5C-86C8-4DBE-8CE7-E11BACAC8AB4}"/>
    <cellStyle name="Normal 10 3 2 3 3" xfId="1819" xr:uid="{E426A5BD-3875-4631-9A68-4195848C1AAB}"/>
    <cellStyle name="Normal 10 3 2 3 3 2" xfId="3582" xr:uid="{DC2F0B5A-80DA-4A62-A5E2-A764D74390DF}"/>
    <cellStyle name="Normal 10 3 2 3 3 2 2" xfId="8935" xr:uid="{E703C03F-D2DD-4FD0-AA87-A2E4910962D7}"/>
    <cellStyle name="Normal 10 3 2 3 3 2 2 2" xfId="19248" xr:uid="{562DBDA1-D2BC-4B2E-B4AC-5F4DE37DD87A}"/>
    <cellStyle name="Normal 10 3 2 3 3 2 3" xfId="14095" xr:uid="{42D385F4-561E-4D4B-BBD5-3F53DA1F3568}"/>
    <cellStyle name="Normal 10 3 2 3 3 3" xfId="4567" xr:uid="{B337981D-ECF4-4739-BA20-A4D3ADDBAFC7}"/>
    <cellStyle name="Normal 10 3 2 3 3 3 2" xfId="9911" xr:uid="{F78BEAAF-2688-43F2-91EB-799A9446CCEB}"/>
    <cellStyle name="Normal 10 3 2 3 3 3 2 2" xfId="20224" xr:uid="{D52ED2E3-BA30-46DD-9364-2A640CE6F47F}"/>
    <cellStyle name="Normal 10 3 2 3 3 3 3" xfId="15071" xr:uid="{6E0D0379-7131-4C07-A7D0-C3F40A6B24F8}"/>
    <cellStyle name="Normal 10 3 2 3 3 4" xfId="7218" xr:uid="{57B64D4E-A147-4D2A-9EF2-C28754FAD9AE}"/>
    <cellStyle name="Normal 10 3 2 3 3 4 2" xfId="17531" xr:uid="{83A90201-C018-4D89-9015-FE1693C01966}"/>
    <cellStyle name="Normal 10 3 2 3 3 5" xfId="12378" xr:uid="{55479FD6-C2D6-4AB1-A2F8-26E4DE6F53AA}"/>
    <cellStyle name="Normal 10 3 2 3 4" xfId="2665" xr:uid="{D9995320-D980-40EA-B563-DE709C379A61}"/>
    <cellStyle name="Normal 10 3 2 3 4 2" xfId="8028" xr:uid="{4B0EE18D-96F6-4F93-BE84-885A77501223}"/>
    <cellStyle name="Normal 10 3 2 3 4 2 2" xfId="18341" xr:uid="{8D728362-D2F0-417B-9389-E79EEFA61A25}"/>
    <cellStyle name="Normal 10 3 2 3 4 3" xfId="13188" xr:uid="{BC48CDDA-9F9D-486E-AF8D-7EAF6E2A64DB}"/>
    <cellStyle name="Normal 10 3 2 3 5" xfId="5461" xr:uid="{3BF7934E-C394-4B28-8E92-B5A8EE202401}"/>
    <cellStyle name="Normal 10 3 2 3 5 2" xfId="10799" xr:uid="{FB33408A-9E92-466C-A572-6941A412C834}"/>
    <cellStyle name="Normal 10 3 2 3 5 2 2" xfId="21112" xr:uid="{DDF5B8F1-63E4-4504-95C1-258E7FC2A7C4}"/>
    <cellStyle name="Normal 10 3 2 3 5 3" xfId="15959" xr:uid="{B6C296BA-B830-4C3C-825F-59C494EC51E9}"/>
    <cellStyle name="Normal 10 3 2 3 6" xfId="6391" xr:uid="{9AE16F3B-52F2-4B08-BA53-F7304D666CB6}"/>
    <cellStyle name="Normal 10 3 2 3 6 2" xfId="16704" xr:uid="{2B786E06-6AD7-4BA9-B859-E476F68EE4B0}"/>
    <cellStyle name="Normal 10 3 2 3 7" xfId="11551" xr:uid="{41F23B35-FC6C-4358-AD98-0E0D0B4B951D}"/>
    <cellStyle name="Normal 10 3 2 4" xfId="844" xr:uid="{4136AEA1-11E9-4293-A469-BD55A7C2F07E}"/>
    <cellStyle name="Normal 10 3 2 4 2" xfId="1821" xr:uid="{9569F02A-F0A4-4E66-9D87-11185C961B05}"/>
    <cellStyle name="Normal 10 3 2 4 2 2" xfId="3584" xr:uid="{9636AB18-CE07-436F-94E5-528972A9BDDD}"/>
    <cellStyle name="Normal 10 3 2 4 2 2 2" xfId="8937" xr:uid="{5BC4F601-5088-4B94-8C36-5D0E39B44AF1}"/>
    <cellStyle name="Normal 10 3 2 4 2 2 2 2" xfId="19250" xr:uid="{DAA674D1-8213-42DD-8C35-2CFFD718F753}"/>
    <cellStyle name="Normal 10 3 2 4 2 2 3" xfId="14097" xr:uid="{82EB04A2-53EB-4131-806A-9E4DCDCCCD19}"/>
    <cellStyle name="Normal 10 3 2 4 2 3" xfId="4569" xr:uid="{74A0B7E2-6F6A-489B-A710-BC2844B43CDC}"/>
    <cellStyle name="Normal 10 3 2 4 2 3 2" xfId="9913" xr:uid="{8740B590-14DA-4A9F-810D-5A63B52101CA}"/>
    <cellStyle name="Normal 10 3 2 4 2 3 2 2" xfId="20226" xr:uid="{0EE7B30A-44CA-4EE0-8824-D00350F036FD}"/>
    <cellStyle name="Normal 10 3 2 4 2 3 3" xfId="15073" xr:uid="{3B99FC72-C1BA-43D1-A884-0C889344206D}"/>
    <cellStyle name="Normal 10 3 2 4 2 4" xfId="7220" xr:uid="{08A83A97-8973-4CB2-ADB8-9201EB709049}"/>
    <cellStyle name="Normal 10 3 2 4 2 4 2" xfId="17533" xr:uid="{5E05A1FE-7645-4DB9-9A51-EFEB9801EFCD}"/>
    <cellStyle name="Normal 10 3 2 4 2 5" xfId="12380" xr:uid="{707BE620-9768-4D3D-AE2E-4EDF658EA96E}"/>
    <cellStyle name="Normal 10 3 2 4 3" xfId="2667" xr:uid="{7FDB6FEC-77B9-4593-B8E5-2E48EE5AF03A}"/>
    <cellStyle name="Normal 10 3 2 4 3 2" xfId="8030" xr:uid="{527489E5-22FF-4A63-BBE7-7F237AA02B6D}"/>
    <cellStyle name="Normal 10 3 2 4 3 2 2" xfId="18343" xr:uid="{2417E5A1-8757-4F32-BBBC-E5B2C70B0A0E}"/>
    <cellStyle name="Normal 10 3 2 4 3 3" xfId="13190" xr:uid="{9099B984-B177-43D9-9CC9-38E78A6B1634}"/>
    <cellStyle name="Normal 10 3 2 4 4" xfId="5463" xr:uid="{CD1F03E2-D9D4-4088-B6CC-DE39BFE16ABA}"/>
    <cellStyle name="Normal 10 3 2 4 4 2" xfId="10801" xr:uid="{C68D31E9-BB87-4ABF-865A-BED339AEDD9E}"/>
    <cellStyle name="Normal 10 3 2 4 4 2 2" xfId="21114" xr:uid="{BFD3350A-1185-4E9A-A968-85248B6521AC}"/>
    <cellStyle name="Normal 10 3 2 4 4 3" xfId="15961" xr:uid="{2B7B8BE7-9312-44E8-A9E2-ED6D49F0B45F}"/>
    <cellStyle name="Normal 10 3 2 4 5" xfId="6393" xr:uid="{1B9D24A7-C759-446F-A0B4-F5F3E1D6CFE1}"/>
    <cellStyle name="Normal 10 3 2 4 5 2" xfId="16706" xr:uid="{EE70EEC4-C86B-4632-BC37-CE2D5CB46401}"/>
    <cellStyle name="Normal 10 3 2 4 6" xfId="11553" xr:uid="{B36F1C09-2BB3-460C-A8F0-27A79B228486}"/>
    <cellStyle name="Normal 10 3 2 5" xfId="1397" xr:uid="{8A03E615-ED94-41CF-B86A-0E747138741F}"/>
    <cellStyle name="Normal 10 3 2 5 2" xfId="1474" xr:uid="{DB53CB50-F435-47FA-9C71-3AD145B984CC}"/>
    <cellStyle name="Normal 10 3 2 5 2 2" xfId="3243" xr:uid="{435B3540-3A69-4EC4-ABC2-5F0010241ACE}"/>
    <cellStyle name="Normal 10 3 2 5 2 2 2" xfId="8596" xr:uid="{AC1EAC0A-DDD0-48CC-AFAF-33E2FA979EDE}"/>
    <cellStyle name="Normal 10 3 2 5 2 2 2 2" xfId="18909" xr:uid="{FFD66DD3-2098-43BA-BA43-6B806024B600}"/>
    <cellStyle name="Normal 10 3 2 5 2 2 3" xfId="13756" xr:uid="{C65355AC-EF3F-428D-8929-0A4581934354}"/>
    <cellStyle name="Normal 10 3 2 5 2 3" xfId="4228" xr:uid="{CC27C5F7-3FF1-4C7E-A37A-78FD109CD388}"/>
    <cellStyle name="Normal 10 3 2 5 2 3 2" xfId="9572" xr:uid="{1E6DAC93-3D0E-4EC8-8113-33446B0A3B14}"/>
    <cellStyle name="Normal 10 3 2 5 2 3 2 2" xfId="19885" xr:uid="{E7458B05-2E54-4F3A-ADAF-83601B6FAF4E}"/>
    <cellStyle name="Normal 10 3 2 5 2 3 3" xfId="14732" xr:uid="{70AEAB3C-5583-4168-B46A-090A6753202B}"/>
    <cellStyle name="Normal 10 3 2 5 2 4" xfId="6879" xr:uid="{451D6049-1143-4D5B-A140-EA2919666B22}"/>
    <cellStyle name="Normal 10 3 2 5 2 4 2" xfId="17192" xr:uid="{7558879E-7503-4CC1-BBBD-FBD987B0C4D6}"/>
    <cellStyle name="Normal 10 3 2 5 2 5" xfId="12039" xr:uid="{4F9B4B6F-DC57-4685-9A10-21E5AB31940F}"/>
    <cellStyle name="Normal 10 3 2 5 3" xfId="3188" xr:uid="{8408CFB7-9FCE-4173-991C-CCB92D44A5E7}"/>
    <cellStyle name="Normal 10 3 2 5 3 2" xfId="8541" xr:uid="{F449AFE0-9F7D-48D3-A408-6110838BAE4D}"/>
    <cellStyle name="Normal 10 3 2 5 3 2 2" xfId="18854" xr:uid="{79329BC0-A711-4E32-A48D-C5344BED1599}"/>
    <cellStyle name="Normal 10 3 2 5 3 3" xfId="13701" xr:uid="{06E266FD-41ED-463B-8F76-B49B211769F1}"/>
    <cellStyle name="Normal 10 3 2 5 4" xfId="4173" xr:uid="{6E36C9F8-49C9-43B0-811C-89A71C8103A3}"/>
    <cellStyle name="Normal 10 3 2 5 4 2" xfId="9517" xr:uid="{8A82285C-43AF-49D6-97B7-2FAB512B2609}"/>
    <cellStyle name="Normal 10 3 2 5 4 2 2" xfId="19830" xr:uid="{5D63DC2C-85B6-42BE-9050-EC751A59830F}"/>
    <cellStyle name="Normal 10 3 2 5 4 3" xfId="14677" xr:uid="{A6F76D89-88F5-4170-9F38-AAEF70602330}"/>
    <cellStyle name="Normal 10 3 2 5 5" xfId="6824" xr:uid="{382E7127-6DD1-4A88-BFFA-B0BF95876C55}"/>
    <cellStyle name="Normal 10 3 2 5 5 2" xfId="17137" xr:uid="{A0BE9342-27AE-49E9-96A7-4BA9FFC22C3A}"/>
    <cellStyle name="Normal 10 3 2 5 6" xfId="11984" xr:uid="{5A73B6D7-1E97-4761-8E5B-7DE2D886E1E6}"/>
    <cellStyle name="Normal 10 3 2 6" xfId="1584" xr:uid="{A89A8EBE-3D2B-4205-BFDA-5198742A7314}"/>
    <cellStyle name="Normal 10 3 2 6 2" xfId="3350" xr:uid="{E3A31082-62E7-4834-B69A-4D1B51E38430}"/>
    <cellStyle name="Normal 10 3 2 6 2 2" xfId="8703" xr:uid="{00F71DDB-EFBD-4405-8C69-4C278AB9EAB1}"/>
    <cellStyle name="Normal 10 3 2 6 2 2 2" xfId="19016" xr:uid="{125CD7B7-B3A5-4D56-AD32-47BFEE76688C}"/>
    <cellStyle name="Normal 10 3 2 6 2 3" xfId="13863" xr:uid="{3F1FD667-E964-40E4-B433-3D266237E4E6}"/>
    <cellStyle name="Normal 10 3 2 6 3" xfId="4335" xr:uid="{0DE0AF96-E644-418F-A91E-4035F030B51C}"/>
    <cellStyle name="Normal 10 3 2 6 3 2" xfId="9679" xr:uid="{77BF1719-D248-442F-91CC-FE321EF021D8}"/>
    <cellStyle name="Normal 10 3 2 6 3 2 2" xfId="19992" xr:uid="{483D71E8-14DF-4D97-822E-0204956EABFC}"/>
    <cellStyle name="Normal 10 3 2 6 3 3" xfId="14839" xr:uid="{EE2A4C7B-E191-4B6F-BA39-69B7EA1D5080}"/>
    <cellStyle name="Normal 10 3 2 6 4" xfId="6986" xr:uid="{1C413B8B-A59D-41E5-AD68-F0FBA7863D50}"/>
    <cellStyle name="Normal 10 3 2 6 4 2" xfId="17299" xr:uid="{9D08FF35-4E44-4B3D-9028-2BF00C969E9D}"/>
    <cellStyle name="Normal 10 3 2 6 5" xfId="12146" xr:uid="{FA1BB5A7-C2D4-4F2B-817F-DE40BFD7C998}"/>
    <cellStyle name="Normal 10 3 2 7" xfId="2522" xr:uid="{793A45F9-A490-4CD7-9589-B2980E81966F}"/>
    <cellStyle name="Normal 10 3 2 7 2" xfId="7885" xr:uid="{3A73F0A8-9CDE-454E-A196-439EDC5248E6}"/>
    <cellStyle name="Normal 10 3 2 7 2 2" xfId="18198" xr:uid="{82BDCA02-BA0F-4426-B207-4D9A052265C3}"/>
    <cellStyle name="Normal 10 3 2 7 3" xfId="13045" xr:uid="{D1D0E5D4-4380-4E8C-987C-54792DB86A73}"/>
    <cellStyle name="Normal 10 3 2 8" xfId="5153" xr:uid="{CA71F9E9-BCFA-4192-A54B-582D6EEC95AF}"/>
    <cellStyle name="Normal 10 3 2 8 2" xfId="10491" xr:uid="{BF120134-168D-45C7-96AD-7DFC357DDD96}"/>
    <cellStyle name="Normal 10 3 2 8 2 2" xfId="20804" xr:uid="{A860438C-6686-439E-85CF-29EF1DA97075}"/>
    <cellStyle name="Normal 10 3 2 8 3" xfId="15651" xr:uid="{44DBA0F6-6922-4CA4-8E21-4A94AAB8D74B}"/>
    <cellStyle name="Normal 10 3 2 9" xfId="6082" xr:uid="{FED60E9A-3A78-4443-9481-C8E77CC9C174}"/>
    <cellStyle name="Normal 10 3 2 9 2" xfId="16395" xr:uid="{321680C4-CF7D-4082-8BBC-480D006E41E0}"/>
    <cellStyle name="Normal 10 3 3" xfId="508" xr:uid="{0DA436D1-950D-4FBE-806F-25741CC49CE5}"/>
    <cellStyle name="Normal 10 3 3 2" xfId="845" xr:uid="{C5E90F0A-015C-483E-BAE8-4895425C21D5}"/>
    <cellStyle name="Normal 10 3 3 2 2" xfId="1823" xr:uid="{AC2E0C09-F88C-4445-ACB2-6522E4F66842}"/>
    <cellStyle name="Normal 10 3 3 2 2 2" xfId="3586" xr:uid="{E14FAF0C-2480-4190-BE97-18BCDE05D90B}"/>
    <cellStyle name="Normal 10 3 3 2 2 2 2" xfId="8939" xr:uid="{DDE27005-759A-4C6B-92DF-D89C314BB86F}"/>
    <cellStyle name="Normal 10 3 3 2 2 2 2 2" xfId="19252" xr:uid="{E68694DA-96A5-4396-BE06-E5846144C6E2}"/>
    <cellStyle name="Normal 10 3 3 2 2 2 3" xfId="14099" xr:uid="{458729D5-82F0-4D6F-8ED3-86E5EBABBF2D}"/>
    <cellStyle name="Normal 10 3 3 2 2 3" xfId="4571" xr:uid="{147818CE-B421-4710-80F5-3DBFD208423B}"/>
    <cellStyle name="Normal 10 3 3 2 2 3 2" xfId="9915" xr:uid="{EC6063D6-E96F-436B-850A-212FBA18B6CE}"/>
    <cellStyle name="Normal 10 3 3 2 2 3 2 2" xfId="20228" xr:uid="{0E93C3C4-9CCC-4905-994C-BDF029D7C7DF}"/>
    <cellStyle name="Normal 10 3 3 2 2 3 3" xfId="15075" xr:uid="{5CD5225A-2A8D-45EF-A30C-09B80765C7EE}"/>
    <cellStyle name="Normal 10 3 3 2 2 4" xfId="7222" xr:uid="{B2FE7D31-27B9-4A8E-872A-B37803617FBF}"/>
    <cellStyle name="Normal 10 3 3 2 2 4 2" xfId="17535" xr:uid="{8BC1D067-021B-4FCA-AFF2-5CFD7AEB60D2}"/>
    <cellStyle name="Normal 10 3 3 2 2 5" xfId="12382" xr:uid="{7274810D-0B8A-4A5B-AEC6-D56C9D56BBF8}"/>
    <cellStyle name="Normal 10 3 3 2 3" xfId="2669" xr:uid="{D577B382-6486-413A-BC83-786EFADFC060}"/>
    <cellStyle name="Normal 10 3 3 2 3 2" xfId="8032" xr:uid="{01A81738-DBA9-4FEC-A41E-44BA93CD269B}"/>
    <cellStyle name="Normal 10 3 3 2 3 2 2" xfId="18345" xr:uid="{D23E5DDB-E7CB-44B8-BD19-CE05E91B3AF5}"/>
    <cellStyle name="Normal 10 3 3 2 3 3" xfId="13192" xr:uid="{DAFDCB8E-0C8B-40AB-AAFE-7C90E9201008}"/>
    <cellStyle name="Normal 10 3 3 2 4" xfId="5464" xr:uid="{15DCCEAA-0BF0-4F7C-AF23-6F914F06CAB7}"/>
    <cellStyle name="Normal 10 3 3 2 4 2" xfId="10802" xr:uid="{D5A39DE6-CEAF-49F0-8198-62537BFB4544}"/>
    <cellStyle name="Normal 10 3 3 2 4 2 2" xfId="21115" xr:uid="{5FEF3C8D-00A8-471F-B314-A9F819712D08}"/>
    <cellStyle name="Normal 10 3 3 2 4 3" xfId="15962" xr:uid="{45FE6C27-6358-4DD0-A443-01D464EE0A75}"/>
    <cellStyle name="Normal 10 3 3 2 5" xfId="6394" xr:uid="{35E70B4C-4377-402E-812E-F16E0BB84F5F}"/>
    <cellStyle name="Normal 10 3 3 2 5 2" xfId="16707" xr:uid="{05A24088-56FC-4DC3-8543-2619BAE692CE}"/>
    <cellStyle name="Normal 10 3 3 2 6" xfId="11554" xr:uid="{B8450F2C-2D4E-42D1-A687-31FE53760CD3}"/>
    <cellStyle name="Normal 10 3 3 3" xfId="1822" xr:uid="{349FB6FC-52B4-43FF-8066-725E099A6E23}"/>
    <cellStyle name="Normal 10 3 3 3 2" xfId="3585" xr:uid="{B39351C8-4807-4833-B498-AE6952B5AD23}"/>
    <cellStyle name="Normal 10 3 3 3 2 2" xfId="8938" xr:uid="{1A1485C1-098B-45DC-A6D2-8FD26A0C07CC}"/>
    <cellStyle name="Normal 10 3 3 3 2 2 2" xfId="19251" xr:uid="{31DB2B60-DD18-4666-BD09-C30120FECBA4}"/>
    <cellStyle name="Normal 10 3 3 3 2 3" xfId="14098" xr:uid="{E61FE69B-1FAA-4805-8EA8-D45DA119D31E}"/>
    <cellStyle name="Normal 10 3 3 3 3" xfId="4570" xr:uid="{1DF1CDA5-C4DC-4547-A96F-FA995686C6EF}"/>
    <cellStyle name="Normal 10 3 3 3 3 2" xfId="9914" xr:uid="{327FC19A-5908-4B8E-8570-7D0589D03B57}"/>
    <cellStyle name="Normal 10 3 3 3 3 2 2" xfId="20227" xr:uid="{D3462E76-86D9-406D-B1BB-EFBF14037AE1}"/>
    <cellStyle name="Normal 10 3 3 3 3 3" xfId="15074" xr:uid="{D6A2F52F-BD8C-4D50-BD1D-A6272257A4D6}"/>
    <cellStyle name="Normal 10 3 3 3 4" xfId="7221" xr:uid="{4F823AC4-A599-4F12-BFC8-1773D8DC080F}"/>
    <cellStyle name="Normal 10 3 3 3 4 2" xfId="17534" xr:uid="{469C5511-9EAC-4114-8BE0-F605020A513A}"/>
    <cellStyle name="Normal 10 3 3 3 5" xfId="12381" xr:uid="{38554C17-A015-45B1-9BD4-AAE83A523129}"/>
    <cellStyle name="Normal 10 3 3 4" xfId="2668" xr:uid="{ECD581CC-7D3E-4EB8-AE20-879AF63D9B22}"/>
    <cellStyle name="Normal 10 3 3 4 2" xfId="8031" xr:uid="{7DA958C5-A177-4C08-8D13-D3373AE0AD31}"/>
    <cellStyle name="Normal 10 3 3 4 2 2" xfId="18344" xr:uid="{6C3BD304-D356-4940-B534-51C5DD4439B7}"/>
    <cellStyle name="Normal 10 3 3 4 3" xfId="13191" xr:uid="{124819F9-FC92-426E-BFFF-04527C1EDC48}"/>
    <cellStyle name="Normal 10 3 3 5" xfId="5222" xr:uid="{6F73A039-ED56-4C7C-8135-F32858DED08F}"/>
    <cellStyle name="Normal 10 3 3 5 2" xfId="10560" xr:uid="{D0A34645-3AFF-411D-9025-48A23C11C305}"/>
    <cellStyle name="Normal 10 3 3 5 2 2" xfId="20873" xr:uid="{6E888A30-308A-4032-B88A-7B0E4A9B69FF}"/>
    <cellStyle name="Normal 10 3 3 5 3" xfId="15720" xr:uid="{E7807894-2101-4FAE-8716-6ABE187DC04C}"/>
    <cellStyle name="Normal 10 3 3 6" xfId="6152" xr:uid="{1FD81807-D998-496C-BAA5-86F9884148D5}"/>
    <cellStyle name="Normal 10 3 3 6 2" xfId="16465" xr:uid="{0BDDEF9E-F71F-4258-AF16-79D645C58822}"/>
    <cellStyle name="Normal 10 3 3 7" xfId="11312" xr:uid="{F1913925-A8D4-46F7-B33A-C3059CB0E365}"/>
    <cellStyle name="Normal 10 3 4" xfId="846" xr:uid="{CF7ED060-A260-4E2D-98D7-E8A8759ADD23}"/>
    <cellStyle name="Normal 10 3 4 2" xfId="847" xr:uid="{141212ED-B7A0-4BC3-856C-185582C1E0B3}"/>
    <cellStyle name="Normal 10 3 4 2 2" xfId="1825" xr:uid="{77661896-8509-4B09-989A-5F9314C7239E}"/>
    <cellStyle name="Normal 10 3 4 2 2 2" xfId="3588" xr:uid="{5ED331C1-D4BD-4539-9696-C6A4C37674EF}"/>
    <cellStyle name="Normal 10 3 4 2 2 2 2" xfId="8941" xr:uid="{7F9EF631-40B6-482D-8A01-8E72FCD84836}"/>
    <cellStyle name="Normal 10 3 4 2 2 2 2 2" xfId="19254" xr:uid="{36F156FC-1CBC-4B59-A714-2AE16DB3E47E}"/>
    <cellStyle name="Normal 10 3 4 2 2 2 3" xfId="14101" xr:uid="{F4F951BF-C639-4235-A26E-A777CECE9C59}"/>
    <cellStyle name="Normal 10 3 4 2 2 3" xfId="4573" xr:uid="{FCBF20A1-3DCB-4031-8FE2-18E663D32A89}"/>
    <cellStyle name="Normal 10 3 4 2 2 3 2" xfId="9917" xr:uid="{ECB3EAA5-1C77-448C-A5F2-23C55F68A74B}"/>
    <cellStyle name="Normal 10 3 4 2 2 3 2 2" xfId="20230" xr:uid="{5DAA46E9-DF22-4DB0-89AA-E4B0E4C1FF15}"/>
    <cellStyle name="Normal 10 3 4 2 2 3 3" xfId="15077" xr:uid="{8E9D20D3-1B61-41FA-B1E5-FD4BCFFEF517}"/>
    <cellStyle name="Normal 10 3 4 2 2 4" xfId="7224" xr:uid="{E7ED98A7-0F77-476F-851A-449380F69ADB}"/>
    <cellStyle name="Normal 10 3 4 2 2 4 2" xfId="17537" xr:uid="{336DEE58-80B6-4314-8801-BB327B15954D}"/>
    <cellStyle name="Normal 10 3 4 2 2 5" xfId="12384" xr:uid="{93948D85-C4D5-4CEB-B309-A869FC57C922}"/>
    <cellStyle name="Normal 10 3 4 2 3" xfId="2671" xr:uid="{80744F9F-FDB3-480F-B9F5-BE3F86969E2C}"/>
    <cellStyle name="Normal 10 3 4 2 3 2" xfId="8034" xr:uid="{EC7B57FE-2F09-4E36-8087-E2030A2F3514}"/>
    <cellStyle name="Normal 10 3 4 2 3 2 2" xfId="18347" xr:uid="{5E7BC252-1018-45CD-BF24-2603CDD46C90}"/>
    <cellStyle name="Normal 10 3 4 2 3 3" xfId="13194" xr:uid="{8C90ADCB-7A5F-4C32-B448-25C76B716AD4}"/>
    <cellStyle name="Normal 10 3 4 2 4" xfId="5466" xr:uid="{1F31BA42-369E-484D-9649-72A65B024D38}"/>
    <cellStyle name="Normal 10 3 4 2 4 2" xfId="10804" xr:uid="{C1F3E089-E94D-481D-91E7-EAE246246FDC}"/>
    <cellStyle name="Normal 10 3 4 2 4 2 2" xfId="21117" xr:uid="{25C1DF4C-3E7F-44A5-9BAC-26992CF8F4C7}"/>
    <cellStyle name="Normal 10 3 4 2 4 3" xfId="15964" xr:uid="{EF7E77D1-14C5-4405-A7DF-B02E9C9E8EE5}"/>
    <cellStyle name="Normal 10 3 4 2 5" xfId="6396" xr:uid="{BC3299AD-9DCC-495F-B464-6BA0E3FCC03C}"/>
    <cellStyle name="Normal 10 3 4 2 5 2" xfId="16709" xr:uid="{F1C0351A-E943-42A2-A30F-1A0493E354C7}"/>
    <cellStyle name="Normal 10 3 4 2 6" xfId="11556" xr:uid="{ED403338-919F-4DB6-8813-C817DE246EB4}"/>
    <cellStyle name="Normal 10 3 4 3" xfId="1824" xr:uid="{44ABC424-6685-4560-B728-7EA36E0E6281}"/>
    <cellStyle name="Normal 10 3 4 3 2" xfId="3587" xr:uid="{07C2933B-311B-4AB0-BCF1-329B059D53B7}"/>
    <cellStyle name="Normal 10 3 4 3 2 2" xfId="8940" xr:uid="{BCFD2B6A-F9EA-4F8C-B228-16195762B480}"/>
    <cellStyle name="Normal 10 3 4 3 2 2 2" xfId="19253" xr:uid="{C580B74C-FAED-499C-B946-9FB77E767AC4}"/>
    <cellStyle name="Normal 10 3 4 3 2 3" xfId="14100" xr:uid="{2E331513-C3B7-4DFB-8638-E28398279F47}"/>
    <cellStyle name="Normal 10 3 4 3 3" xfId="4572" xr:uid="{FA4E3DFC-1265-4525-A31A-9AFE689017EA}"/>
    <cellStyle name="Normal 10 3 4 3 3 2" xfId="9916" xr:uid="{D33F3373-9CBB-4A3E-BCC0-1D3701EAFB7E}"/>
    <cellStyle name="Normal 10 3 4 3 3 2 2" xfId="20229" xr:uid="{2D4345EB-F7B3-4F0F-9EAE-58DB41FBFA86}"/>
    <cellStyle name="Normal 10 3 4 3 3 3" xfId="15076" xr:uid="{E36F0DF9-9B5A-45F3-A05C-BFDDDA39DD3F}"/>
    <cellStyle name="Normal 10 3 4 3 4" xfId="7223" xr:uid="{D9D48907-051E-4720-8D0F-8929E542C22D}"/>
    <cellStyle name="Normal 10 3 4 3 4 2" xfId="17536" xr:uid="{B68FE54E-875D-4A1F-A0F4-CF2B12D8D73A}"/>
    <cellStyle name="Normal 10 3 4 3 5" xfId="12383" xr:uid="{AD2ACCC2-7DB0-4E43-9D0B-74247581FA2B}"/>
    <cellStyle name="Normal 10 3 4 4" xfId="2670" xr:uid="{551608B6-6971-4CAD-8C3D-DBCAE1FD8DEF}"/>
    <cellStyle name="Normal 10 3 4 4 2" xfId="8033" xr:uid="{4E529801-ACC7-4319-B959-B7884F6EAE42}"/>
    <cellStyle name="Normal 10 3 4 4 2 2" xfId="18346" xr:uid="{F0078779-1014-4B22-BE5A-3099E019F42F}"/>
    <cellStyle name="Normal 10 3 4 4 3" xfId="13193" xr:uid="{D38E05F3-D9BB-42BA-85DF-A51ED3169946}"/>
    <cellStyle name="Normal 10 3 4 5" xfId="5465" xr:uid="{0B5D5594-484C-482C-AD2F-22CBE0FA6E1E}"/>
    <cellStyle name="Normal 10 3 4 5 2" xfId="10803" xr:uid="{970CE98D-4971-4329-9EF2-9C1EDA733BF9}"/>
    <cellStyle name="Normal 10 3 4 5 2 2" xfId="21116" xr:uid="{588A7A89-17C2-4D0F-8844-DB5D4BF95861}"/>
    <cellStyle name="Normal 10 3 4 5 3" xfId="15963" xr:uid="{F02461F9-2B1E-4CB4-93E1-D2F45F621E0F}"/>
    <cellStyle name="Normal 10 3 4 6" xfId="6395" xr:uid="{605814F5-EFE2-4CF9-B799-7CD5F436112D}"/>
    <cellStyle name="Normal 10 3 4 6 2" xfId="16708" xr:uid="{580F2DB2-7425-4995-9F04-7A6A4391C148}"/>
    <cellStyle name="Normal 10 3 4 7" xfId="11555" xr:uid="{2EB6FE34-D6BF-44D0-B8C6-A18DCA5FC2A0}"/>
    <cellStyle name="Normal 10 3 5" xfId="848" xr:uid="{3A76157F-70EB-4FB0-A84C-191D4A3CABF8}"/>
    <cellStyle name="Normal 10 3 5 2" xfId="1826" xr:uid="{AE84D4A1-DFDE-43F0-83B2-F4A7CFE2E01B}"/>
    <cellStyle name="Normal 10 3 5 2 2" xfId="3589" xr:uid="{23CCE14F-9958-437E-A67E-D3183CC9559D}"/>
    <cellStyle name="Normal 10 3 5 2 2 2" xfId="8942" xr:uid="{CC4209BD-53F3-4FAF-961E-E4C706CFE720}"/>
    <cellStyle name="Normal 10 3 5 2 2 2 2" xfId="19255" xr:uid="{1B10CFF2-C57E-4F2C-A5BF-6FB19D0A00C3}"/>
    <cellStyle name="Normal 10 3 5 2 2 3" xfId="14102" xr:uid="{C10B0869-D4C1-464D-8C0D-467786EB2919}"/>
    <cellStyle name="Normal 10 3 5 2 3" xfId="4574" xr:uid="{2F9F8E08-EA1C-4081-B45D-1F8F4B24FF5B}"/>
    <cellStyle name="Normal 10 3 5 2 3 2" xfId="9918" xr:uid="{6CFA7B1C-AFB7-44D9-878E-6456661FADB6}"/>
    <cellStyle name="Normal 10 3 5 2 3 2 2" xfId="20231" xr:uid="{39A64D83-A6EF-414B-858E-0939790C4868}"/>
    <cellStyle name="Normal 10 3 5 2 3 3" xfId="15078" xr:uid="{88BDDB90-E384-47D2-B771-29F8F2D1A930}"/>
    <cellStyle name="Normal 10 3 5 2 4" xfId="7225" xr:uid="{81ADF6BE-4AED-467D-A0E0-E0C0C3607EB9}"/>
    <cellStyle name="Normal 10 3 5 2 4 2" xfId="17538" xr:uid="{60588132-AC32-4464-8FAE-5EB6A761FB48}"/>
    <cellStyle name="Normal 10 3 5 2 5" xfId="12385" xr:uid="{876CC576-70E8-492D-805F-A4E4771C7F17}"/>
    <cellStyle name="Normal 10 3 5 3" xfId="2672" xr:uid="{210C6774-729A-468F-9B31-D10EB1CD462E}"/>
    <cellStyle name="Normal 10 3 5 3 2" xfId="8035" xr:uid="{9F4D7984-F0A3-4975-BB24-526DFAEAF9B0}"/>
    <cellStyle name="Normal 10 3 5 3 2 2" xfId="18348" xr:uid="{A55CDC85-A000-4F2C-81F0-905E09BB400F}"/>
    <cellStyle name="Normal 10 3 5 3 3" xfId="13195" xr:uid="{3FD0DC81-0C5B-4A5C-81DC-5625560E3DEB}"/>
    <cellStyle name="Normal 10 3 5 4" xfId="5467" xr:uid="{E1AD4144-48DC-423B-BFDF-18484835412F}"/>
    <cellStyle name="Normal 10 3 5 4 2" xfId="10805" xr:uid="{5FAEBF73-F749-43CA-B622-BCCC6CDFB6B9}"/>
    <cellStyle name="Normal 10 3 5 4 2 2" xfId="21118" xr:uid="{249515BA-C152-4A19-A18A-0A382177CE90}"/>
    <cellStyle name="Normal 10 3 5 4 3" xfId="15965" xr:uid="{D156FD53-3ED7-492B-A5CC-AD0C4F6D161D}"/>
    <cellStyle name="Normal 10 3 5 5" xfId="6397" xr:uid="{227F0790-6042-49B5-828A-0F2D77166368}"/>
    <cellStyle name="Normal 10 3 5 5 2" xfId="16710" xr:uid="{3F7AAA3E-9893-44EE-B2DA-4F6EE4070169}"/>
    <cellStyle name="Normal 10 3 5 6" xfId="11557" xr:uid="{D1191F16-0192-4D81-A9F4-0903F672D2B0}"/>
    <cellStyle name="Normal 10 3 6" xfId="1351" xr:uid="{DB0CDE28-80C7-4C6F-BCC0-5B2732B5A41F}"/>
    <cellStyle name="Normal 10 3 6 2" xfId="2325" xr:uid="{2C872732-017D-4681-A21F-29DAF90B9589}"/>
    <cellStyle name="Normal 10 3 6 2 2" xfId="4068" xr:uid="{91A7BB59-D3D3-482A-B433-445B7C7989C7}"/>
    <cellStyle name="Normal 10 3 6 2 2 2" xfId="9421" xr:uid="{B7475209-F3BB-4A08-B6C3-12B23637315A}"/>
    <cellStyle name="Normal 10 3 6 2 2 2 2" xfId="19734" xr:uid="{4020DC81-A6BB-4A95-B51A-29964343804B}"/>
    <cellStyle name="Normal 10 3 6 2 2 3" xfId="14581" xr:uid="{A7D290E2-480B-4EE3-AB2F-15568646009A}"/>
    <cellStyle name="Normal 10 3 6 2 3" xfId="5053" xr:uid="{CB151819-F917-45AD-B62C-537D87835E3E}"/>
    <cellStyle name="Normal 10 3 6 2 3 2" xfId="10397" xr:uid="{1D80E74B-EAA0-4F96-9B2A-ECBBE91696BA}"/>
    <cellStyle name="Normal 10 3 6 2 3 2 2" xfId="20710" xr:uid="{CE8F661B-4E68-4EE0-B86B-AE92C3A32546}"/>
    <cellStyle name="Normal 10 3 6 2 3 3" xfId="15557" xr:uid="{EC52D6F1-00B6-44C1-897F-85525AC3FFC9}"/>
    <cellStyle name="Normal 10 3 6 2 4" xfId="7704" xr:uid="{8819FD08-3C3C-49A4-AAC0-AB22D95F2C82}"/>
    <cellStyle name="Normal 10 3 6 2 4 2" xfId="18017" xr:uid="{C5987908-7D9B-4EE7-B8C0-D2B50B33700E}"/>
    <cellStyle name="Normal 10 3 6 2 5" xfId="12864" xr:uid="{02ECCFF6-1995-4642-A985-B4BBF207555E}"/>
    <cellStyle name="Normal 10 3 6 3" xfId="3142" xr:uid="{F69AED81-BC35-4B88-856A-C69939CF7BAE}"/>
    <cellStyle name="Normal 10 3 6 3 2" xfId="8495" xr:uid="{879BFEC1-7ACC-4206-830F-EAD23366DFE1}"/>
    <cellStyle name="Normal 10 3 6 3 2 2" xfId="18808" xr:uid="{0087D9CA-994A-4EA5-B594-96659F310A08}"/>
    <cellStyle name="Normal 10 3 6 3 3" xfId="13655" xr:uid="{BA7E297E-9DF1-49EC-9567-5D5CE8862400}"/>
    <cellStyle name="Normal 10 3 6 4" xfId="4127" xr:uid="{781D8F6D-39E3-451E-B9AB-F22481AB5D11}"/>
    <cellStyle name="Normal 10 3 6 4 2" xfId="9471" xr:uid="{5F5C943C-E24C-422C-95B9-C1DCD0E2BA4E}"/>
    <cellStyle name="Normal 10 3 6 4 2 2" xfId="19784" xr:uid="{34632371-3F8C-440D-B37E-EED11DFC49FC}"/>
    <cellStyle name="Normal 10 3 6 4 3" xfId="14631" xr:uid="{0A9DC16D-0A33-4FF3-A7A6-5C568E348745}"/>
    <cellStyle name="Normal 10 3 6 5" xfId="6778" xr:uid="{2CB67807-CBD0-49D2-BE2C-0E03FE946508}"/>
    <cellStyle name="Normal 10 3 6 5 2" xfId="17091" xr:uid="{D9111BB6-7166-4B9A-94C5-701D4B2B35E1}"/>
    <cellStyle name="Normal 10 3 6 6" xfId="11938" xr:uid="{EC006DF5-5322-4F59-B8A9-BDB86D757538}"/>
    <cellStyle name="Normal 10 3 7" xfId="1538" xr:uid="{F67C2AED-8C35-4DB6-BEAE-D4CEA3008CE4}"/>
    <cellStyle name="Normal 10 3 7 2" xfId="3304" xr:uid="{A32EB6ED-846F-4443-BAC1-D97A49CC1A45}"/>
    <cellStyle name="Normal 10 3 7 2 2" xfId="8657" xr:uid="{84636160-048D-4836-8654-E893793DF503}"/>
    <cellStyle name="Normal 10 3 7 2 2 2" xfId="18970" xr:uid="{8D1DE2EA-C891-4813-BA4F-0A911DA67DDA}"/>
    <cellStyle name="Normal 10 3 7 2 3" xfId="13817" xr:uid="{15EFBE1D-A0A5-432C-A3F6-C824BCAEA6DC}"/>
    <cellStyle name="Normal 10 3 7 3" xfId="4289" xr:uid="{52C31690-0EAF-4D09-99D0-BC8BCF61455A}"/>
    <cellStyle name="Normal 10 3 7 3 2" xfId="9633" xr:uid="{9417DD53-EDEC-4FEA-B546-E04D3266AB2A}"/>
    <cellStyle name="Normal 10 3 7 3 2 2" xfId="19946" xr:uid="{3166B13C-BFE3-4F69-A7BF-36F436B3DD10}"/>
    <cellStyle name="Normal 10 3 7 3 3" xfId="14793" xr:uid="{B11FC48F-5CEF-41B6-B438-B4B8F61FD469}"/>
    <cellStyle name="Normal 10 3 7 4" xfId="6940" xr:uid="{A9F85E04-06E8-4464-83C5-C644EBB3D0BE}"/>
    <cellStyle name="Normal 10 3 7 4 2" xfId="17253" xr:uid="{DEB2D4B9-4B4D-4EB2-83EB-60F46FBFC565}"/>
    <cellStyle name="Normal 10 3 7 5" xfId="12100" xr:uid="{730FA425-3D64-47B6-B5AF-4CE55D2052EC}"/>
    <cellStyle name="Normal 10 3 8" xfId="2476" xr:uid="{9B9884AB-4B64-488D-9EA9-FFE4ABE7E42C}"/>
    <cellStyle name="Normal 10 3 8 2" xfId="7839" xr:uid="{3F72C36E-9266-4D5A-8F56-4FF23D922599}"/>
    <cellStyle name="Normal 10 3 8 2 2" xfId="18152" xr:uid="{B4A7ACB7-420A-4B73-AD73-673FE632088E}"/>
    <cellStyle name="Normal 10 3 8 3" xfId="12999" xr:uid="{DB8BBE5D-F8D9-48B7-AFD6-045A5D06AF48}"/>
    <cellStyle name="Normal 10 3 9" xfId="5107" xr:uid="{533D548F-B34A-4357-82F3-01C8E4280F84}"/>
    <cellStyle name="Normal 10 3 9 2" xfId="10445" xr:uid="{167A65FA-1B9C-4F44-9110-5F5A927E4DE9}"/>
    <cellStyle name="Normal 10 3 9 2 2" xfId="20758" xr:uid="{46DB8475-DFB0-4B9C-9243-98D00DE48017}"/>
    <cellStyle name="Normal 10 3 9 3" xfId="15605" xr:uid="{CB6A589F-CBC9-47FD-A419-6975F7225822}"/>
    <cellStyle name="Normal 10 4" xfId="338" xr:uid="{3F188CC7-0A5A-40EE-B098-1F43D8D16D33}"/>
    <cellStyle name="Normal 10 4 10" xfId="11219" xr:uid="{73D5E3E9-40CB-4A23-B4AC-97D2B1F1FBD3}"/>
    <cellStyle name="Normal 10 4 2" xfId="532" xr:uid="{B50F5892-83D3-4C95-96FE-B230371D65EB}"/>
    <cellStyle name="Normal 10 4 2 2" xfId="849" xr:uid="{3E924F27-387A-4426-BFFD-B8F70A6C487C}"/>
    <cellStyle name="Normal 10 4 2 2 2" xfId="1828" xr:uid="{88EF646F-EFCE-47F9-8E0A-685223D6F514}"/>
    <cellStyle name="Normal 10 4 2 2 2 2" xfId="3591" xr:uid="{1A0E5B3A-B14D-45C7-9699-312E8558A378}"/>
    <cellStyle name="Normal 10 4 2 2 2 2 2" xfId="8944" xr:uid="{FE6B484A-932B-442C-B72F-B4FD131E104D}"/>
    <cellStyle name="Normal 10 4 2 2 2 2 2 2" xfId="19257" xr:uid="{3042C478-225E-41D3-BD7B-1E9BD18C473E}"/>
    <cellStyle name="Normal 10 4 2 2 2 2 3" xfId="14104" xr:uid="{5728E104-C892-4D23-8B62-03BC7C4C76B7}"/>
    <cellStyle name="Normal 10 4 2 2 2 3" xfId="4576" xr:uid="{4B680CC8-E0C4-41B4-967C-698B7951B83E}"/>
    <cellStyle name="Normal 10 4 2 2 2 3 2" xfId="9920" xr:uid="{46D2B116-F9DB-4235-BDA3-0689132CC1F5}"/>
    <cellStyle name="Normal 10 4 2 2 2 3 2 2" xfId="20233" xr:uid="{5669A356-5276-4978-8F0F-CDFBF1233CEE}"/>
    <cellStyle name="Normal 10 4 2 2 2 3 3" xfId="15080" xr:uid="{54E71657-49C1-422C-B550-EA127F983473}"/>
    <cellStyle name="Normal 10 4 2 2 2 4" xfId="7227" xr:uid="{4F8BFBC2-C141-4FB5-81CE-C57E2053A907}"/>
    <cellStyle name="Normal 10 4 2 2 2 4 2" xfId="17540" xr:uid="{ACB9F7A9-D0DA-4A8C-A008-60125C200B93}"/>
    <cellStyle name="Normal 10 4 2 2 2 5" xfId="12387" xr:uid="{37117D9D-55EA-45A2-AE0B-5B9B3B4196E3}"/>
    <cellStyle name="Normal 10 4 2 2 3" xfId="2674" xr:uid="{DC74536C-DF7D-4C42-A924-58B57D9FC82C}"/>
    <cellStyle name="Normal 10 4 2 2 3 2" xfId="8037" xr:uid="{922D5027-CB01-43FE-90D9-A0F2470C5F61}"/>
    <cellStyle name="Normal 10 4 2 2 3 2 2" xfId="18350" xr:uid="{085A095E-E317-48E4-B9F8-3FA52CB32724}"/>
    <cellStyle name="Normal 10 4 2 2 3 3" xfId="13197" xr:uid="{B2F83C54-085E-4891-A859-D6559F19BDEA}"/>
    <cellStyle name="Normal 10 4 2 2 4" xfId="5468" xr:uid="{87538111-9E06-4197-B456-E9FCA1C82FA0}"/>
    <cellStyle name="Normal 10 4 2 2 4 2" xfId="10806" xr:uid="{04CDFE6F-D176-4770-B82F-5DB9439A878A}"/>
    <cellStyle name="Normal 10 4 2 2 4 2 2" xfId="21119" xr:uid="{0219010F-7F73-486B-8BC1-11838B67A704}"/>
    <cellStyle name="Normal 10 4 2 2 4 3" xfId="15966" xr:uid="{BF7B3688-5172-4B42-93AD-5FD26F5F95C9}"/>
    <cellStyle name="Normal 10 4 2 2 5" xfId="6398" xr:uid="{305C02FA-AC0C-4B00-973F-B4FFDD05F88B}"/>
    <cellStyle name="Normal 10 4 2 2 5 2" xfId="16711" xr:uid="{096CE3F7-F4A9-4BFC-82FF-44279123A581}"/>
    <cellStyle name="Normal 10 4 2 2 6" xfId="11558" xr:uid="{0A6F28B0-E168-4BD3-BD38-50590F44BFAB}"/>
    <cellStyle name="Normal 10 4 2 3" xfId="1827" xr:uid="{628A4345-1987-49FA-B60E-5F80D41EB080}"/>
    <cellStyle name="Normal 10 4 2 3 2" xfId="3590" xr:uid="{5D88B5A9-43FE-4FAD-9AE9-3AF7F26D6505}"/>
    <cellStyle name="Normal 10 4 2 3 2 2" xfId="8943" xr:uid="{91285BBC-33CE-4D9B-9C72-6ECC13B60633}"/>
    <cellStyle name="Normal 10 4 2 3 2 2 2" xfId="19256" xr:uid="{F0B9BFB6-5661-4B4B-B75A-3218A564A277}"/>
    <cellStyle name="Normal 10 4 2 3 2 3" xfId="14103" xr:uid="{24C2F8F5-E68A-4C9B-9D9C-741C880D4E7A}"/>
    <cellStyle name="Normal 10 4 2 3 3" xfId="4575" xr:uid="{C33AB524-AA4D-4384-83A5-8E9ED25B1BE0}"/>
    <cellStyle name="Normal 10 4 2 3 3 2" xfId="9919" xr:uid="{F14A3A3D-59FB-4D8F-8636-E9C857C37D9A}"/>
    <cellStyle name="Normal 10 4 2 3 3 2 2" xfId="20232" xr:uid="{28954868-F33D-4A12-96C4-9AB2245C6B21}"/>
    <cellStyle name="Normal 10 4 2 3 3 3" xfId="15079" xr:uid="{2D9BA6D3-DD61-444F-93D8-0B490A64CF06}"/>
    <cellStyle name="Normal 10 4 2 3 4" xfId="7226" xr:uid="{8D65826C-FED7-4059-A7EE-57D380F7079B}"/>
    <cellStyle name="Normal 10 4 2 3 4 2" xfId="17539" xr:uid="{F5DDCCD3-CD32-4097-8ED4-D0CFD045EF2A}"/>
    <cellStyle name="Normal 10 4 2 3 5" xfId="12386" xr:uid="{F2469761-1CD1-43CD-B566-AACB965BC7E3}"/>
    <cellStyle name="Normal 10 4 2 4" xfId="2673" xr:uid="{E88C8472-6669-479B-A9A3-B5D016F62BE9}"/>
    <cellStyle name="Normal 10 4 2 4 2" xfId="8036" xr:uid="{1D6428B5-01C8-4997-BC8E-D0175C78510B}"/>
    <cellStyle name="Normal 10 4 2 4 2 2" xfId="18349" xr:uid="{D0EA3897-A56F-4E48-AAA8-DD4BE72D8554}"/>
    <cellStyle name="Normal 10 4 2 4 3" xfId="13196" xr:uid="{30E814A4-244B-4500-A245-0D6697AF0F25}"/>
    <cellStyle name="Normal 10 4 2 5" xfId="5245" xr:uid="{B30C72D2-0A9C-4DC4-BA11-0266020A51FA}"/>
    <cellStyle name="Normal 10 4 2 5 2" xfId="10583" xr:uid="{F0529E81-A06E-477D-950B-D7CAE3E04FD7}"/>
    <cellStyle name="Normal 10 4 2 5 2 2" xfId="20896" xr:uid="{949F47D3-6C1F-4FFD-B9EC-1129A85D604D}"/>
    <cellStyle name="Normal 10 4 2 5 3" xfId="15743" xr:uid="{4C831770-6F70-48C6-B614-758044F26BF7}"/>
    <cellStyle name="Normal 10 4 2 6" xfId="6175" xr:uid="{771D064E-0CDD-4574-BB21-73A8A5F30759}"/>
    <cellStyle name="Normal 10 4 2 6 2" xfId="16488" xr:uid="{DA122B8E-848D-47CF-938A-92857955FA0D}"/>
    <cellStyle name="Normal 10 4 2 7" xfId="11335" xr:uid="{968C146B-0912-4683-A8C7-5863CD56B47E}"/>
    <cellStyle name="Normal 10 4 3" xfId="850" xr:uid="{47BDD93F-EEBB-455E-BC93-B0801F89723B}"/>
    <cellStyle name="Normal 10 4 3 2" xfId="851" xr:uid="{B6539A91-2025-40D5-A710-89D8B2DBC1BE}"/>
    <cellStyle name="Normal 10 4 3 2 2" xfId="1830" xr:uid="{92D84F72-0CEC-4C63-8155-289D3B4C669C}"/>
    <cellStyle name="Normal 10 4 3 2 2 2" xfId="3593" xr:uid="{78052B4A-FE21-46B3-890B-77676693ABD8}"/>
    <cellStyle name="Normal 10 4 3 2 2 2 2" xfId="8946" xr:uid="{FB5EC61F-FE63-4838-BC22-C908BF41C5AE}"/>
    <cellStyle name="Normal 10 4 3 2 2 2 2 2" xfId="19259" xr:uid="{EC68D595-A603-4537-B127-A9C14C9C4241}"/>
    <cellStyle name="Normal 10 4 3 2 2 2 3" xfId="14106" xr:uid="{BC992D91-21A9-4990-A99B-035B6B827373}"/>
    <cellStyle name="Normal 10 4 3 2 2 3" xfId="4578" xr:uid="{DF4D3EE9-84DA-4934-993C-48DE044509D0}"/>
    <cellStyle name="Normal 10 4 3 2 2 3 2" xfId="9922" xr:uid="{CF46A55E-760B-4D79-A839-7F912B94AEFC}"/>
    <cellStyle name="Normal 10 4 3 2 2 3 2 2" xfId="20235" xr:uid="{2D4FD3DF-A2FA-4214-A16F-4D61FE59D655}"/>
    <cellStyle name="Normal 10 4 3 2 2 3 3" xfId="15082" xr:uid="{E93F8362-2D3E-42BC-BF30-BB0393DB28A9}"/>
    <cellStyle name="Normal 10 4 3 2 2 4" xfId="7229" xr:uid="{7A5578F1-CFC6-4514-984B-7B8EEC175F95}"/>
    <cellStyle name="Normal 10 4 3 2 2 4 2" xfId="17542" xr:uid="{4F07C4B4-3093-47E9-B00B-956912520855}"/>
    <cellStyle name="Normal 10 4 3 2 2 5" xfId="12389" xr:uid="{35489527-7FE6-4040-ABDA-8B4DF22B7F42}"/>
    <cellStyle name="Normal 10 4 3 2 3" xfId="2676" xr:uid="{423461C4-389C-4963-8306-853CAB245982}"/>
    <cellStyle name="Normal 10 4 3 2 3 2" xfId="8039" xr:uid="{622C70C0-8291-4413-996D-4F9F2AE3374C}"/>
    <cellStyle name="Normal 10 4 3 2 3 2 2" xfId="18352" xr:uid="{2A9B153A-C45A-409B-A6BB-D3F66E1A6BA5}"/>
    <cellStyle name="Normal 10 4 3 2 3 3" xfId="13199" xr:uid="{DA534586-0968-4C2C-B7BA-579F460C8638}"/>
    <cellStyle name="Normal 10 4 3 2 4" xfId="5470" xr:uid="{038279D1-8E2E-49E1-8C43-CF66D05F7F09}"/>
    <cellStyle name="Normal 10 4 3 2 4 2" xfId="10808" xr:uid="{A76E36B6-AA04-4791-9085-1431C2CEACE1}"/>
    <cellStyle name="Normal 10 4 3 2 4 2 2" xfId="21121" xr:uid="{0DE74D54-C486-45FE-9B9B-382758916962}"/>
    <cellStyle name="Normal 10 4 3 2 4 3" xfId="15968" xr:uid="{6610B4F1-1DA9-42B6-BAA0-4821227C6F46}"/>
    <cellStyle name="Normal 10 4 3 2 5" xfId="6400" xr:uid="{0C1F91E4-32AA-4F32-9D8D-9A298CC07663}"/>
    <cellStyle name="Normal 10 4 3 2 5 2" xfId="16713" xr:uid="{CA05CB8C-152A-4BFB-84EE-42D533C893E8}"/>
    <cellStyle name="Normal 10 4 3 2 6" xfId="11560" xr:uid="{BBBDF406-9E9D-48C5-AB91-5F89A096F934}"/>
    <cellStyle name="Normal 10 4 3 3" xfId="1829" xr:uid="{ECFCE361-F6BB-4AE2-A49D-C0EFA948B791}"/>
    <cellStyle name="Normal 10 4 3 3 2" xfId="3592" xr:uid="{B8C96B0E-45EC-4856-9170-C03649B4710F}"/>
    <cellStyle name="Normal 10 4 3 3 2 2" xfId="8945" xr:uid="{0BF1D240-AA20-4DCA-B6B7-077CC55AFF91}"/>
    <cellStyle name="Normal 10 4 3 3 2 2 2" xfId="19258" xr:uid="{CA0B6C54-BD92-462A-B007-0963ED9477BF}"/>
    <cellStyle name="Normal 10 4 3 3 2 3" xfId="14105" xr:uid="{81B48748-7298-4B16-8562-B6C3576E6B70}"/>
    <cellStyle name="Normal 10 4 3 3 3" xfId="4577" xr:uid="{66F9D209-7DCA-4B15-992B-6EE8C0C98340}"/>
    <cellStyle name="Normal 10 4 3 3 3 2" xfId="9921" xr:uid="{3AB4B76D-5B42-4417-B333-6DBC27D8C513}"/>
    <cellStyle name="Normal 10 4 3 3 3 2 2" xfId="20234" xr:uid="{F556C717-2F66-45FD-B7CF-066E03B9EABF}"/>
    <cellStyle name="Normal 10 4 3 3 3 3" xfId="15081" xr:uid="{2234FED7-2ABA-48A7-9D52-7DEFD0160A23}"/>
    <cellStyle name="Normal 10 4 3 3 4" xfId="7228" xr:uid="{CFBC28E0-08EF-49D0-8C92-B0437BA6FAE5}"/>
    <cellStyle name="Normal 10 4 3 3 4 2" xfId="17541" xr:uid="{7D12BF01-E83C-4B56-8B0A-E48A5D265318}"/>
    <cellStyle name="Normal 10 4 3 3 5" xfId="12388" xr:uid="{ADA7EA7A-510F-4696-ACCB-14D7E7C1F26C}"/>
    <cellStyle name="Normal 10 4 3 4" xfId="2675" xr:uid="{619CDB11-1374-49F1-A02B-89DD98139E97}"/>
    <cellStyle name="Normal 10 4 3 4 2" xfId="8038" xr:uid="{8247EECF-1FD4-43C3-B858-B2AC6736A3D3}"/>
    <cellStyle name="Normal 10 4 3 4 2 2" xfId="18351" xr:uid="{16A7CE03-5CD6-454F-B0B6-BC7D6D8B68B0}"/>
    <cellStyle name="Normal 10 4 3 4 3" xfId="13198" xr:uid="{EE57E34F-B942-4197-A24E-EFBC6DC116D7}"/>
    <cellStyle name="Normal 10 4 3 5" xfId="5469" xr:uid="{ECEE9900-DBBF-4FED-BCC9-9C40D30D6855}"/>
    <cellStyle name="Normal 10 4 3 5 2" xfId="10807" xr:uid="{E03AD3B3-F725-49B7-817D-59DF3A38A11B}"/>
    <cellStyle name="Normal 10 4 3 5 2 2" xfId="21120" xr:uid="{7E336D9E-A362-4432-B012-59068B5BB9DC}"/>
    <cellStyle name="Normal 10 4 3 5 3" xfId="15967" xr:uid="{B1603A73-599A-44D7-924F-935C90E9D855}"/>
    <cellStyle name="Normal 10 4 3 6" xfId="6399" xr:uid="{A6E68523-C8A8-4778-AB10-F15AA5AD9D4F}"/>
    <cellStyle name="Normal 10 4 3 6 2" xfId="16712" xr:uid="{968369CB-17D8-4BD8-A9C1-E665F87715B2}"/>
    <cellStyle name="Normal 10 4 3 7" xfId="11559" xr:uid="{6FC72B49-250C-4DE9-9E0B-D04A93F89B7E}"/>
    <cellStyle name="Normal 10 4 4" xfId="852" xr:uid="{05EE03B3-D37E-4E24-8118-E654739BCB1F}"/>
    <cellStyle name="Normal 10 4 4 2" xfId="1831" xr:uid="{EF94D112-AB9F-4D75-A585-BC21BE16ED59}"/>
    <cellStyle name="Normal 10 4 4 2 2" xfId="3594" xr:uid="{AC1141B8-0B60-4611-802F-F1B549B3CE06}"/>
    <cellStyle name="Normal 10 4 4 2 2 2" xfId="8947" xr:uid="{3864223D-3C6F-4B00-B499-DD280A961DF2}"/>
    <cellStyle name="Normal 10 4 4 2 2 2 2" xfId="19260" xr:uid="{1257E98A-9BFD-4E85-8951-BE37F32752D2}"/>
    <cellStyle name="Normal 10 4 4 2 2 3" xfId="14107" xr:uid="{66B7D8A0-E2AA-4A4B-B208-293FB388990E}"/>
    <cellStyle name="Normal 10 4 4 2 3" xfId="4579" xr:uid="{F34FCC32-C425-40B9-B450-2CB44E187603}"/>
    <cellStyle name="Normal 10 4 4 2 3 2" xfId="9923" xr:uid="{16A4740E-8B89-44D2-A5CE-9A25E0910C63}"/>
    <cellStyle name="Normal 10 4 4 2 3 2 2" xfId="20236" xr:uid="{4AAC3E26-9686-43E7-A038-E7247A41439D}"/>
    <cellStyle name="Normal 10 4 4 2 3 3" xfId="15083" xr:uid="{7465144F-0E11-48AB-A3F2-23DA53462D41}"/>
    <cellStyle name="Normal 10 4 4 2 4" xfId="7230" xr:uid="{39579EC2-E58B-4238-93F3-1E40ECFF3F2E}"/>
    <cellStyle name="Normal 10 4 4 2 4 2" xfId="17543" xr:uid="{2C44E511-B2EA-4F10-8BEA-E27D02286960}"/>
    <cellStyle name="Normal 10 4 4 2 5" xfId="12390" xr:uid="{0C7C131A-C474-42DA-B29D-671EED020B52}"/>
    <cellStyle name="Normal 10 4 4 3" xfId="2677" xr:uid="{A10F2EC3-6F54-44E2-BABC-495147C410FE}"/>
    <cellStyle name="Normal 10 4 4 3 2" xfId="8040" xr:uid="{9A91FF6F-50DF-4F61-9180-44231D859CF8}"/>
    <cellStyle name="Normal 10 4 4 3 2 2" xfId="18353" xr:uid="{B4C0F27D-076B-4B68-AF77-09E29237FA06}"/>
    <cellStyle name="Normal 10 4 4 3 3" xfId="13200" xr:uid="{F1BDBC10-C9D8-4F78-93E5-14F23A731532}"/>
    <cellStyle name="Normal 10 4 4 4" xfId="5471" xr:uid="{5C624B84-319D-4A6A-8672-E9EB348CE86F}"/>
    <cellStyle name="Normal 10 4 4 4 2" xfId="10809" xr:uid="{D4CCD762-6F37-41B9-9316-E87AB23114E8}"/>
    <cellStyle name="Normal 10 4 4 4 2 2" xfId="21122" xr:uid="{E8C3B6F7-7A00-4C8F-9C72-9B1434841FA2}"/>
    <cellStyle name="Normal 10 4 4 4 3" xfId="15969" xr:uid="{1B5E9144-B2B9-4CCF-9DA9-2A0EDAEDD407}"/>
    <cellStyle name="Normal 10 4 4 5" xfId="6401" xr:uid="{D8179DAF-3989-44F4-AB82-233C1F7EAF9A}"/>
    <cellStyle name="Normal 10 4 4 5 2" xfId="16714" xr:uid="{3D381D57-CFEC-4785-83F8-4DE80C6FA8AF}"/>
    <cellStyle name="Normal 10 4 4 6" xfId="11561" xr:uid="{9EF23455-9B07-4886-8E74-D583B6DD9CA6}"/>
    <cellStyle name="Normal 10 4 5" xfId="1374" xr:uid="{9E5F0D3A-E600-4FE6-9278-5E7688D5DB26}"/>
    <cellStyle name="Normal 10 4 5 2" xfId="2285" xr:uid="{35759828-185F-4D5B-94A5-E9ABB4322A44}"/>
    <cellStyle name="Normal 10 4 5 2 2" xfId="4039" xr:uid="{414FCE6E-1252-4D74-92D1-74C024EAC812}"/>
    <cellStyle name="Normal 10 4 5 2 2 2" xfId="9392" xr:uid="{38236EEC-2AC2-44EE-A173-CF4A36F63D3C}"/>
    <cellStyle name="Normal 10 4 5 2 2 2 2" xfId="19705" xr:uid="{ADBE5008-ED4A-4645-9314-DD2425277688}"/>
    <cellStyle name="Normal 10 4 5 2 2 3" xfId="14552" xr:uid="{88B449FE-5390-4F07-B689-A58795C8D930}"/>
    <cellStyle name="Normal 10 4 5 2 3" xfId="5024" xr:uid="{76037465-499C-4794-A56D-533C5169FF8E}"/>
    <cellStyle name="Normal 10 4 5 2 3 2" xfId="10368" xr:uid="{BA1737E6-A37A-4E13-B3C9-AD9B0DE39CDF}"/>
    <cellStyle name="Normal 10 4 5 2 3 2 2" xfId="20681" xr:uid="{AEB33850-4E7A-41D1-B077-6F042E15A7D0}"/>
    <cellStyle name="Normal 10 4 5 2 3 3" xfId="15528" xr:uid="{B310F1F7-B88E-4B9D-AEB5-767ACB5EC94B}"/>
    <cellStyle name="Normal 10 4 5 2 4" xfId="7675" xr:uid="{CCB7EAD4-9EEC-466B-80E6-3A867921AEE6}"/>
    <cellStyle name="Normal 10 4 5 2 4 2" xfId="17988" xr:uid="{769484B9-C6AC-42A7-9F89-5176F8474E45}"/>
    <cellStyle name="Normal 10 4 5 2 5" xfId="12835" xr:uid="{33ABE195-90C7-41C0-8F90-3EAB31E2CB08}"/>
    <cellStyle name="Normal 10 4 5 3" xfId="3165" xr:uid="{FEDC3EFB-D448-4C56-AF06-D1F0FB6724A7}"/>
    <cellStyle name="Normal 10 4 5 3 2" xfId="8518" xr:uid="{985AC808-DD7F-4C7E-B74A-ED6CBFC16F77}"/>
    <cellStyle name="Normal 10 4 5 3 2 2" xfId="18831" xr:uid="{0306DD8A-4C05-48FD-8812-7CF56404A4CB}"/>
    <cellStyle name="Normal 10 4 5 3 3" xfId="13678" xr:uid="{03F39E89-0572-4795-934C-ABE7F2EEE309}"/>
    <cellStyle name="Normal 10 4 5 4" xfId="4150" xr:uid="{7859EA52-E273-4493-BBBB-215A310406DD}"/>
    <cellStyle name="Normal 10 4 5 4 2" xfId="9494" xr:uid="{89FC5575-3FE8-45EA-9C10-8A024C5D1767}"/>
    <cellStyle name="Normal 10 4 5 4 2 2" xfId="19807" xr:uid="{F178D652-7E94-47CA-815B-98A4CC4C1E18}"/>
    <cellStyle name="Normal 10 4 5 4 3" xfId="14654" xr:uid="{1B3B066F-D6D4-4A92-B645-0BE3A3120C6D}"/>
    <cellStyle name="Normal 10 4 5 5" xfId="6801" xr:uid="{33BF0105-E1E6-44DC-BB6B-6D0B7507F39D}"/>
    <cellStyle name="Normal 10 4 5 5 2" xfId="17114" xr:uid="{C9E0E484-A626-452A-8C48-1409C6B91E5B}"/>
    <cellStyle name="Normal 10 4 5 6" xfId="11961" xr:uid="{7B88D31E-E55F-4866-9E61-D0FB3FF76883}"/>
    <cellStyle name="Normal 10 4 6" xfId="1561" xr:uid="{397C6E19-A1E5-40A7-B3D4-ECED600696BE}"/>
    <cellStyle name="Normal 10 4 6 2" xfId="3327" xr:uid="{1AF53E27-63FE-4493-88D5-62597FF2264D}"/>
    <cellStyle name="Normal 10 4 6 2 2" xfId="8680" xr:uid="{9B53FD91-F23A-4396-BE10-06A18CC1A17E}"/>
    <cellStyle name="Normal 10 4 6 2 2 2" xfId="18993" xr:uid="{E755DDFD-1978-4DE2-B791-B763AD6E3CDD}"/>
    <cellStyle name="Normal 10 4 6 2 3" xfId="13840" xr:uid="{0C8E9B13-3A6C-44C0-B0EB-BCE0F6A3C495}"/>
    <cellStyle name="Normal 10 4 6 3" xfId="4312" xr:uid="{B5CFC660-4DE7-48FA-AA07-589898DB29DF}"/>
    <cellStyle name="Normal 10 4 6 3 2" xfId="9656" xr:uid="{F134A33D-7FD1-406A-8C93-3A5B9A10D02C}"/>
    <cellStyle name="Normal 10 4 6 3 2 2" xfId="19969" xr:uid="{AA5F6874-F936-4006-8F17-FFABD1D014A6}"/>
    <cellStyle name="Normal 10 4 6 3 3" xfId="14816" xr:uid="{15728162-731E-4CC7-AA9A-45CEF0CC219B}"/>
    <cellStyle name="Normal 10 4 6 4" xfId="6963" xr:uid="{8A40A567-9DB5-4CE2-B640-B9E0F476C68C}"/>
    <cellStyle name="Normal 10 4 6 4 2" xfId="17276" xr:uid="{EB1435AE-697A-4275-A7EC-01BB069958A3}"/>
    <cellStyle name="Normal 10 4 6 5" xfId="12123" xr:uid="{7F13DDDC-AD35-4EDD-8FC8-BCB92634FE3A}"/>
    <cellStyle name="Normal 10 4 7" xfId="2499" xr:uid="{CF9C644C-AB42-400D-8D23-9DD80E41B312}"/>
    <cellStyle name="Normal 10 4 7 2" xfId="7862" xr:uid="{3D8E9007-0476-42EF-B897-8DB5EFD14278}"/>
    <cellStyle name="Normal 10 4 7 2 2" xfId="18175" xr:uid="{BB970821-0EB0-4BD9-9873-1BD6999877DC}"/>
    <cellStyle name="Normal 10 4 7 3" xfId="13022" xr:uid="{0AA6D6AD-AEC5-4322-BB4E-FE497A5B8D93}"/>
    <cellStyle name="Normal 10 4 8" xfId="5130" xr:uid="{62CBB58D-86DF-465E-86A4-F62D81040ED9}"/>
    <cellStyle name="Normal 10 4 8 2" xfId="10468" xr:uid="{ED91D502-0BBB-4712-BDA6-60181B377DDA}"/>
    <cellStyle name="Normal 10 4 8 2 2" xfId="20781" xr:uid="{82D4555D-5674-475A-A262-832B58D7B9AA}"/>
    <cellStyle name="Normal 10 4 8 3" xfId="15628" xr:uid="{9A383080-0308-4502-8ED2-CA0038A75915}"/>
    <cellStyle name="Normal 10 4 9" xfId="6059" xr:uid="{146EAFAC-C5AF-4749-A9AF-36B8BC67C74A}"/>
    <cellStyle name="Normal 10 4 9 2" xfId="16372" xr:uid="{4921F907-3649-4EFD-ADF7-9A16E90D4877}"/>
    <cellStyle name="Normal 10 5" xfId="384" xr:uid="{06343A70-8027-49A1-86BA-ADCAB2D94E6D}"/>
    <cellStyle name="Normal 10 5 10" xfId="11265" xr:uid="{34F07510-3675-415C-8EBD-7865FE182C34}"/>
    <cellStyle name="Normal 10 5 2" xfId="578" xr:uid="{2DAB28AF-621E-440A-8F9A-C59FB052F4AA}"/>
    <cellStyle name="Normal 10 5 2 2" xfId="853" xr:uid="{28974172-C95A-4469-AE69-D684A311173E}"/>
    <cellStyle name="Normal 10 5 2 2 2" xfId="1833" xr:uid="{13B60900-3249-41F0-87AA-0647A705D625}"/>
    <cellStyle name="Normal 10 5 2 2 2 2" xfId="3596" xr:uid="{35353CC1-1A11-4BC8-A295-48A372A8F70C}"/>
    <cellStyle name="Normal 10 5 2 2 2 2 2" xfId="8949" xr:uid="{659857AC-157E-483F-A013-F3BC5A25FFCC}"/>
    <cellStyle name="Normal 10 5 2 2 2 2 2 2" xfId="19262" xr:uid="{98326FD0-7861-4A03-89FD-BA9D44DA06F7}"/>
    <cellStyle name="Normal 10 5 2 2 2 2 3" xfId="14109" xr:uid="{B6D82E41-7FC2-440F-86C7-70E8D3DFA11D}"/>
    <cellStyle name="Normal 10 5 2 2 2 3" xfId="4581" xr:uid="{D9F43C30-DC4C-49A1-A3F3-83F035DACEA8}"/>
    <cellStyle name="Normal 10 5 2 2 2 3 2" xfId="9925" xr:uid="{CFC73247-2320-4E66-BD19-EB27F90C78D0}"/>
    <cellStyle name="Normal 10 5 2 2 2 3 2 2" xfId="20238" xr:uid="{9AFCE205-7DD1-41D9-B394-B9C0604ADDC6}"/>
    <cellStyle name="Normal 10 5 2 2 2 3 3" xfId="15085" xr:uid="{C053B2F1-8346-47F1-9C85-BE9D0236101B}"/>
    <cellStyle name="Normal 10 5 2 2 2 4" xfId="7232" xr:uid="{0FA62BED-BBA6-4AA1-80C6-451C8F58DD78}"/>
    <cellStyle name="Normal 10 5 2 2 2 4 2" xfId="17545" xr:uid="{C587C30C-498C-447F-8A52-4527942BA11E}"/>
    <cellStyle name="Normal 10 5 2 2 2 5" xfId="12392" xr:uid="{6F7D23A9-950C-4BB7-98DF-C50A4C1DEC35}"/>
    <cellStyle name="Normal 10 5 2 2 3" xfId="2679" xr:uid="{89BE3C47-0090-46AB-A151-FBBF382FDEC3}"/>
    <cellStyle name="Normal 10 5 2 2 3 2" xfId="8042" xr:uid="{87ED19C8-4C97-488E-AE5A-97EDDF50ED0C}"/>
    <cellStyle name="Normal 10 5 2 2 3 2 2" xfId="18355" xr:uid="{09F0BE94-6BFF-4369-9EDF-B22F2926A987}"/>
    <cellStyle name="Normal 10 5 2 2 3 3" xfId="13202" xr:uid="{E687E3C6-FB67-4452-99D3-FB22EDCFD417}"/>
    <cellStyle name="Normal 10 5 2 2 4" xfId="5472" xr:uid="{F2AD7FAF-B58B-4650-87AB-6A9C088E1407}"/>
    <cellStyle name="Normal 10 5 2 2 4 2" xfId="10810" xr:uid="{4C0E0FA3-CEBD-4942-A53E-839922BAE9B1}"/>
    <cellStyle name="Normal 10 5 2 2 4 2 2" xfId="21123" xr:uid="{AED850F7-87EC-4DAD-A944-9374BB42CA8C}"/>
    <cellStyle name="Normal 10 5 2 2 4 3" xfId="15970" xr:uid="{2549DFD5-039B-4F96-AC05-E89C9F241418}"/>
    <cellStyle name="Normal 10 5 2 2 5" xfId="6402" xr:uid="{8DDCAE4D-83BF-4343-A050-44C527A73050}"/>
    <cellStyle name="Normal 10 5 2 2 5 2" xfId="16715" xr:uid="{8F0432BF-F0A5-4FC2-AD57-174742A90054}"/>
    <cellStyle name="Normal 10 5 2 2 6" xfId="11562" xr:uid="{BF0736B9-E66D-49F0-9CC2-28CBB7299158}"/>
    <cellStyle name="Normal 10 5 2 3" xfId="1832" xr:uid="{E21A9E56-AA4D-43B8-AB60-4A986972E3C5}"/>
    <cellStyle name="Normal 10 5 2 3 2" xfId="3595" xr:uid="{0A639336-6B9C-44C9-97D2-2808EF50460B}"/>
    <cellStyle name="Normal 10 5 2 3 2 2" xfId="8948" xr:uid="{CA5E9AB1-8892-442F-A232-FBB8CD2D0AAF}"/>
    <cellStyle name="Normal 10 5 2 3 2 2 2" xfId="19261" xr:uid="{9A6CB78A-CB21-4E5F-9A7D-1558C054641D}"/>
    <cellStyle name="Normal 10 5 2 3 2 3" xfId="14108" xr:uid="{C617C45A-E42C-4CAE-A8D1-5F3862C1FEE7}"/>
    <cellStyle name="Normal 10 5 2 3 3" xfId="4580" xr:uid="{11C791AD-B522-4EAD-A935-79B1AEA407BA}"/>
    <cellStyle name="Normal 10 5 2 3 3 2" xfId="9924" xr:uid="{AFA89AA7-7F86-4AC1-BC67-C0170C9432B4}"/>
    <cellStyle name="Normal 10 5 2 3 3 2 2" xfId="20237" xr:uid="{8C79332A-DB0A-44DC-A228-88FAE488E666}"/>
    <cellStyle name="Normal 10 5 2 3 3 3" xfId="15084" xr:uid="{2F506E27-0EE4-4977-82C7-9B85A8C1030A}"/>
    <cellStyle name="Normal 10 5 2 3 4" xfId="7231" xr:uid="{1AA8CFFE-1F96-42D8-B4B7-653DCDC297C6}"/>
    <cellStyle name="Normal 10 5 2 3 4 2" xfId="17544" xr:uid="{CE6FB3D2-5822-4A1F-8398-9E9AB3986C75}"/>
    <cellStyle name="Normal 10 5 2 3 5" xfId="12391" xr:uid="{0C77A5B5-0831-4490-890B-F3913936F95A}"/>
    <cellStyle name="Normal 10 5 2 4" xfId="2678" xr:uid="{E8C2FCF2-41CA-435A-A490-04393680BA38}"/>
    <cellStyle name="Normal 10 5 2 4 2" xfId="8041" xr:uid="{D10D9CE4-BE6A-42CC-BA2B-93A5EE4FEEE9}"/>
    <cellStyle name="Normal 10 5 2 4 2 2" xfId="18354" xr:uid="{697BEF4B-4408-4651-A760-51E96F64DA21}"/>
    <cellStyle name="Normal 10 5 2 4 3" xfId="13201" xr:uid="{07385C1B-EE86-4EBA-B744-CE68D5CFB2C9}"/>
    <cellStyle name="Normal 10 5 2 5" xfId="5291" xr:uid="{3F70CF6F-5754-4CF8-91D2-F79DEDEF90BE}"/>
    <cellStyle name="Normal 10 5 2 5 2" xfId="10629" xr:uid="{1D919204-40FE-46F2-BB23-A5C3743E42D5}"/>
    <cellStyle name="Normal 10 5 2 5 2 2" xfId="20942" xr:uid="{A12FAC07-70CA-48A3-A5FF-869A26F32251}"/>
    <cellStyle name="Normal 10 5 2 5 3" xfId="15789" xr:uid="{F8648ABE-F706-4381-A9AF-BDC2D690D43E}"/>
    <cellStyle name="Normal 10 5 2 6" xfId="6221" xr:uid="{0C79FB1E-1A74-4BBA-B04F-12D4FB7EF7A6}"/>
    <cellStyle name="Normal 10 5 2 6 2" xfId="16534" xr:uid="{10C1A510-EE4F-4EE1-B6C0-AB72474A0AFB}"/>
    <cellStyle name="Normal 10 5 2 7" xfId="11381" xr:uid="{78CCA6A1-2FF4-436E-917E-FBD79AE3C629}"/>
    <cellStyle name="Normal 10 5 3" xfId="854" xr:uid="{3B4503B0-26AA-46FB-8206-8A4108DCCAB5}"/>
    <cellStyle name="Normal 10 5 3 2" xfId="855" xr:uid="{8F365451-3C74-493B-B380-7055FD6186FE}"/>
    <cellStyle name="Normal 10 5 3 2 2" xfId="1835" xr:uid="{65A9461E-3B61-4828-836C-21FE27E2CA71}"/>
    <cellStyle name="Normal 10 5 3 2 2 2" xfId="3598" xr:uid="{9355BB9A-C3B4-4112-94C3-82094DABEAA6}"/>
    <cellStyle name="Normal 10 5 3 2 2 2 2" xfId="8951" xr:uid="{94316418-D1A0-42C5-A503-9C15AE46053B}"/>
    <cellStyle name="Normal 10 5 3 2 2 2 2 2" xfId="19264" xr:uid="{FCA9D73A-DE93-4EAD-BFA6-4188EA902603}"/>
    <cellStyle name="Normal 10 5 3 2 2 2 3" xfId="14111" xr:uid="{5B75D807-D084-4984-BA07-E98C92AB1FA1}"/>
    <cellStyle name="Normal 10 5 3 2 2 3" xfId="4583" xr:uid="{9E6FD535-D446-41EC-8693-C32ED7DF689E}"/>
    <cellStyle name="Normal 10 5 3 2 2 3 2" xfId="9927" xr:uid="{C1EA7D8B-358E-458F-B142-6D653D39DA43}"/>
    <cellStyle name="Normal 10 5 3 2 2 3 2 2" xfId="20240" xr:uid="{51B0EFBB-691B-490A-8148-7791FC3D761F}"/>
    <cellStyle name="Normal 10 5 3 2 2 3 3" xfId="15087" xr:uid="{B9863BFA-9600-423F-B839-C4D9CEC421FE}"/>
    <cellStyle name="Normal 10 5 3 2 2 4" xfId="7234" xr:uid="{4F1C5C39-43E0-4424-A74A-D2D04096DA5D}"/>
    <cellStyle name="Normal 10 5 3 2 2 4 2" xfId="17547" xr:uid="{D69E7754-0209-4517-8A2E-7BA86AE7ED78}"/>
    <cellStyle name="Normal 10 5 3 2 2 5" xfId="12394" xr:uid="{0232845F-1A1B-46A2-A763-4E04DDEF320B}"/>
    <cellStyle name="Normal 10 5 3 2 3" xfId="2681" xr:uid="{08955BE0-109B-43C4-B7B5-1F3A0A241974}"/>
    <cellStyle name="Normal 10 5 3 2 3 2" xfId="8044" xr:uid="{888CC56B-2870-40FE-B1D0-DFC530D6A7A6}"/>
    <cellStyle name="Normal 10 5 3 2 3 2 2" xfId="18357" xr:uid="{E94F286D-98A5-4A6A-AB69-E7F1C1C64977}"/>
    <cellStyle name="Normal 10 5 3 2 3 3" xfId="13204" xr:uid="{32C4EF4A-0B9D-4C69-B3AC-DD9253A5396F}"/>
    <cellStyle name="Normal 10 5 3 2 4" xfId="5474" xr:uid="{F00E3279-1174-499E-9E33-6B8107CA714E}"/>
    <cellStyle name="Normal 10 5 3 2 4 2" xfId="10812" xr:uid="{CB69877F-8014-41C9-B947-02D875DC4EF7}"/>
    <cellStyle name="Normal 10 5 3 2 4 2 2" xfId="21125" xr:uid="{3C8FB598-AA64-4F66-B2CF-4867FB7E45B3}"/>
    <cellStyle name="Normal 10 5 3 2 4 3" xfId="15972" xr:uid="{3F513E12-F7C0-462C-937E-9DB188919E4B}"/>
    <cellStyle name="Normal 10 5 3 2 5" xfId="6404" xr:uid="{C630139E-0092-436F-BA3A-FF8D36C2CBAE}"/>
    <cellStyle name="Normal 10 5 3 2 5 2" xfId="16717" xr:uid="{795A162A-870A-466D-BAAB-AD6EDB6A28C0}"/>
    <cellStyle name="Normal 10 5 3 2 6" xfId="11564" xr:uid="{E4B82A2F-DCE1-4CD8-B227-73C342120FDF}"/>
    <cellStyle name="Normal 10 5 3 3" xfId="1834" xr:uid="{5622DA7C-383A-48E5-9F27-269D6BF2BE70}"/>
    <cellStyle name="Normal 10 5 3 3 2" xfId="3597" xr:uid="{9BE3C21E-59DB-4DDA-A940-DE7D57F31453}"/>
    <cellStyle name="Normal 10 5 3 3 2 2" xfId="8950" xr:uid="{218CC279-A604-4694-B390-A7ABE3F05CC4}"/>
    <cellStyle name="Normal 10 5 3 3 2 2 2" xfId="19263" xr:uid="{6291D24B-BD4B-48BF-85B9-1232CB4C9BAD}"/>
    <cellStyle name="Normal 10 5 3 3 2 3" xfId="14110" xr:uid="{0B345C12-989D-49FD-8C94-735E22457B49}"/>
    <cellStyle name="Normal 10 5 3 3 3" xfId="4582" xr:uid="{DD9B5C86-E3E4-4C3C-AFFD-C4F16F4B541C}"/>
    <cellStyle name="Normal 10 5 3 3 3 2" xfId="9926" xr:uid="{8E0752A6-4E0A-4CDD-80F6-3A1735593E23}"/>
    <cellStyle name="Normal 10 5 3 3 3 2 2" xfId="20239" xr:uid="{C6CF7A11-568F-4426-8F97-E821D42969CD}"/>
    <cellStyle name="Normal 10 5 3 3 3 3" xfId="15086" xr:uid="{734F04EA-C421-4054-93F0-89433573268F}"/>
    <cellStyle name="Normal 10 5 3 3 4" xfId="7233" xr:uid="{12894367-5847-4179-88B9-116F095D9719}"/>
    <cellStyle name="Normal 10 5 3 3 4 2" xfId="17546" xr:uid="{4AAE452F-E916-4B29-9EC0-91462DEDC7D4}"/>
    <cellStyle name="Normal 10 5 3 3 5" xfId="12393" xr:uid="{CD8485F0-E8CE-4B3C-A8C4-1BD32DFDDD53}"/>
    <cellStyle name="Normal 10 5 3 4" xfId="2680" xr:uid="{1C27EBE3-A0DA-448D-9AD0-28BFD6F0638C}"/>
    <cellStyle name="Normal 10 5 3 4 2" xfId="8043" xr:uid="{FAA048C3-197B-440A-8863-83724E566781}"/>
    <cellStyle name="Normal 10 5 3 4 2 2" xfId="18356" xr:uid="{D14E57AF-0207-4DC6-84DD-F9FDA7DB4138}"/>
    <cellStyle name="Normal 10 5 3 4 3" xfId="13203" xr:uid="{F75B385B-0998-4D86-95FF-3A704F59EEE7}"/>
    <cellStyle name="Normal 10 5 3 5" xfId="5473" xr:uid="{00ED3B5D-E0BF-43CE-B12E-F90812E3E72C}"/>
    <cellStyle name="Normal 10 5 3 5 2" xfId="10811" xr:uid="{DA946651-C71A-47B7-8EC7-16FEF87E90E9}"/>
    <cellStyle name="Normal 10 5 3 5 2 2" xfId="21124" xr:uid="{E8747195-EF7C-4D47-B588-979209D9A8F1}"/>
    <cellStyle name="Normal 10 5 3 5 3" xfId="15971" xr:uid="{03986973-E104-4CA1-ACA9-CC85D95D3A94}"/>
    <cellStyle name="Normal 10 5 3 6" xfId="6403" xr:uid="{35188D9C-BE1F-4B5B-82A2-273AD34BCAF0}"/>
    <cellStyle name="Normal 10 5 3 6 2" xfId="16716" xr:uid="{5A86A052-86D8-4C7B-BC72-C46486A58531}"/>
    <cellStyle name="Normal 10 5 3 7" xfId="11563" xr:uid="{3E687C03-DB5F-4689-B405-08804CABF33A}"/>
    <cellStyle name="Normal 10 5 4" xfId="856" xr:uid="{3FB8E4F6-E944-4C83-A853-499C19A81216}"/>
    <cellStyle name="Normal 10 5 4 2" xfId="1836" xr:uid="{1CDA257B-3CAA-44D8-AC29-234C7D6B979A}"/>
    <cellStyle name="Normal 10 5 4 2 2" xfId="3599" xr:uid="{2F81C925-F291-4F89-B237-088CF734EEE5}"/>
    <cellStyle name="Normal 10 5 4 2 2 2" xfId="8952" xr:uid="{53BAF5BC-3040-4999-8AA0-88FD94A06234}"/>
    <cellStyle name="Normal 10 5 4 2 2 2 2" xfId="19265" xr:uid="{A7C44C3D-218C-4E31-AE9E-272A4A112B75}"/>
    <cellStyle name="Normal 10 5 4 2 2 3" xfId="14112" xr:uid="{F797BE90-DF7B-4474-A27E-E7343C5552E6}"/>
    <cellStyle name="Normal 10 5 4 2 3" xfId="4584" xr:uid="{E16F290F-F160-46F1-923B-1D414BD18242}"/>
    <cellStyle name="Normal 10 5 4 2 3 2" xfId="9928" xr:uid="{BBAD0B9E-C35B-40C1-8341-564C5CBDF0A4}"/>
    <cellStyle name="Normal 10 5 4 2 3 2 2" xfId="20241" xr:uid="{BA3EFD26-0034-473C-837F-44A1431CF283}"/>
    <cellStyle name="Normal 10 5 4 2 3 3" xfId="15088" xr:uid="{559B4195-C3B7-4300-A3B4-4470C7DFC1E2}"/>
    <cellStyle name="Normal 10 5 4 2 4" xfId="7235" xr:uid="{ED485706-8393-4C88-9081-A35CAB6C92D2}"/>
    <cellStyle name="Normal 10 5 4 2 4 2" xfId="17548" xr:uid="{8E1F2FFD-EA8B-4829-906D-0ECCD987A459}"/>
    <cellStyle name="Normal 10 5 4 2 5" xfId="12395" xr:uid="{375755C4-C637-4EE8-A94A-51E551C817BD}"/>
    <cellStyle name="Normal 10 5 4 3" xfId="2682" xr:uid="{FC7091B8-3AF0-4E0D-B910-13C792A84282}"/>
    <cellStyle name="Normal 10 5 4 3 2" xfId="8045" xr:uid="{BF78D4C9-964E-4428-B3B7-9565CA8DAD55}"/>
    <cellStyle name="Normal 10 5 4 3 2 2" xfId="18358" xr:uid="{6887CF89-0CC5-4AE6-AA29-956DAA7DC706}"/>
    <cellStyle name="Normal 10 5 4 3 3" xfId="13205" xr:uid="{BA1E1CA8-4CC5-43AD-9E92-D24909A090A5}"/>
    <cellStyle name="Normal 10 5 4 4" xfId="5475" xr:uid="{976B1658-D7E3-4F96-9F82-06579A98094A}"/>
    <cellStyle name="Normal 10 5 4 4 2" xfId="10813" xr:uid="{9F2A30CF-37B3-4B83-A43C-0D58CF7B3F88}"/>
    <cellStyle name="Normal 10 5 4 4 2 2" xfId="21126" xr:uid="{D3E4604C-C222-4752-A463-36C60F75CBD3}"/>
    <cellStyle name="Normal 10 5 4 4 3" xfId="15973" xr:uid="{68190437-1677-454D-BBDD-F4C59B889DCF}"/>
    <cellStyle name="Normal 10 5 4 5" xfId="6405" xr:uid="{C6796ECC-7699-416A-AC3D-5590ED7778B8}"/>
    <cellStyle name="Normal 10 5 4 5 2" xfId="16718" xr:uid="{6716DBF8-0D0A-4E6F-ABE2-EC848069CF89}"/>
    <cellStyle name="Normal 10 5 4 6" xfId="11565" xr:uid="{65C46EBF-0344-4AEF-B099-E5EDD2570930}"/>
    <cellStyle name="Normal 10 5 5" xfId="1420" xr:uid="{95A058D4-50BA-4C27-B412-5EA60BDD357F}"/>
    <cellStyle name="Normal 10 5 5 2" xfId="1789" xr:uid="{7A8B595D-3ACB-407D-B972-1B1DBBEFE440}"/>
    <cellStyle name="Normal 10 5 5 2 2" xfId="3554" xr:uid="{02DA8959-6AF0-4DC8-983C-A5B18807BA92}"/>
    <cellStyle name="Normal 10 5 5 2 2 2" xfId="8907" xr:uid="{B4C46B0E-2DF3-4948-8534-63F0C80C876C}"/>
    <cellStyle name="Normal 10 5 5 2 2 2 2" xfId="19220" xr:uid="{C4CCA263-9D45-4BB0-9B0A-CAC55A289A44}"/>
    <cellStyle name="Normal 10 5 5 2 2 3" xfId="14067" xr:uid="{740E1DB1-DC3E-44FA-9349-93F75657E89C}"/>
    <cellStyle name="Normal 10 5 5 2 3" xfId="4539" xr:uid="{962E144C-0504-4BCC-851D-AA96499177A6}"/>
    <cellStyle name="Normal 10 5 5 2 3 2" xfId="9883" xr:uid="{FA45ED67-F73A-4C38-A7C4-24150474E903}"/>
    <cellStyle name="Normal 10 5 5 2 3 2 2" xfId="20196" xr:uid="{30118B6D-D146-454F-A9FB-0D5CF19C604E}"/>
    <cellStyle name="Normal 10 5 5 2 3 3" xfId="15043" xr:uid="{308FA3F5-B0D9-4076-8551-243168678765}"/>
    <cellStyle name="Normal 10 5 5 2 4" xfId="7190" xr:uid="{97BBF918-7C7F-478D-8B53-F0967E271B59}"/>
    <cellStyle name="Normal 10 5 5 2 4 2" xfId="17503" xr:uid="{C2386ED0-46F2-47AB-BBC7-F2BB505C8605}"/>
    <cellStyle name="Normal 10 5 5 2 5" xfId="12350" xr:uid="{5770AEBF-A4E7-49CE-A622-7E20D47D742C}"/>
    <cellStyle name="Normal 10 5 5 3" xfId="3211" xr:uid="{566F7819-D3E1-4B1B-9C24-107B309BD1B3}"/>
    <cellStyle name="Normal 10 5 5 3 2" xfId="8564" xr:uid="{A74EDD5B-8DC5-4550-BFF4-7D3BC26A1F6A}"/>
    <cellStyle name="Normal 10 5 5 3 2 2" xfId="18877" xr:uid="{4AE38219-E434-49E6-8903-7A879D4E2821}"/>
    <cellStyle name="Normal 10 5 5 3 3" xfId="13724" xr:uid="{49A8E86E-5D2B-416A-A62B-25D72493905C}"/>
    <cellStyle name="Normal 10 5 5 4" xfId="4196" xr:uid="{38E374E4-0566-446E-88D7-367B1B8BF3FB}"/>
    <cellStyle name="Normal 10 5 5 4 2" xfId="9540" xr:uid="{23DE7141-6881-4B70-A35D-1EBF5E9BD59D}"/>
    <cellStyle name="Normal 10 5 5 4 2 2" xfId="19853" xr:uid="{B61B0C82-788B-4320-A90A-9A71D8D575A2}"/>
    <cellStyle name="Normal 10 5 5 4 3" xfId="14700" xr:uid="{5028C246-5C2C-4BAA-95C3-49264E27F635}"/>
    <cellStyle name="Normal 10 5 5 5" xfId="6847" xr:uid="{47E16F2A-F9EF-4250-AADD-ACD76B1ACE0A}"/>
    <cellStyle name="Normal 10 5 5 5 2" xfId="17160" xr:uid="{DA81C743-BFE8-43D3-9681-A7882061C62E}"/>
    <cellStyle name="Normal 10 5 5 6" xfId="12007" xr:uid="{49DFE9CD-6241-4580-B63A-0C4CF5B37F61}"/>
    <cellStyle name="Normal 10 5 6" xfId="1607" xr:uid="{05F3FE11-E5C8-4238-ABBE-0AAC1BEB958D}"/>
    <cellStyle name="Normal 10 5 6 2" xfId="3373" xr:uid="{13FD1A11-BD93-4DE0-B48B-878984471C43}"/>
    <cellStyle name="Normal 10 5 6 2 2" xfId="8726" xr:uid="{3C3278CE-692F-454B-A744-50325E305FF6}"/>
    <cellStyle name="Normal 10 5 6 2 2 2" xfId="19039" xr:uid="{C8FD3148-D374-46DB-AB95-8A6893522499}"/>
    <cellStyle name="Normal 10 5 6 2 3" xfId="13886" xr:uid="{2AC198CD-33EE-4FCB-B665-EEB87285EE47}"/>
    <cellStyle name="Normal 10 5 6 3" xfId="4358" xr:uid="{CC033FDC-0497-491E-93D1-F9E08563B21C}"/>
    <cellStyle name="Normal 10 5 6 3 2" xfId="9702" xr:uid="{BD624C12-C46F-48B9-9EDC-F78D47CFE154}"/>
    <cellStyle name="Normal 10 5 6 3 2 2" xfId="20015" xr:uid="{D3D333A1-177A-41A4-B628-0EC58133543C}"/>
    <cellStyle name="Normal 10 5 6 3 3" xfId="14862" xr:uid="{ED1333A4-EC71-4105-B10E-495AFCC46B0F}"/>
    <cellStyle name="Normal 10 5 6 4" xfId="7009" xr:uid="{338E4DEC-814B-45A4-B7D0-9FAF08B5C091}"/>
    <cellStyle name="Normal 10 5 6 4 2" xfId="17322" xr:uid="{C9AC412B-5BEE-467E-B524-A8E2EE277A8A}"/>
    <cellStyle name="Normal 10 5 6 5" xfId="12169" xr:uid="{D269E1A9-6F04-4390-B54C-12991CA36936}"/>
    <cellStyle name="Normal 10 5 7" xfId="2545" xr:uid="{2711C649-A405-4B3C-A1E3-FC6710102AF2}"/>
    <cellStyle name="Normal 10 5 7 2" xfId="7908" xr:uid="{1C75B0CB-02B2-4BC6-B791-D6C4D61B6FFD}"/>
    <cellStyle name="Normal 10 5 7 2 2" xfId="18221" xr:uid="{F6503697-AB20-4B16-BE93-AC097BB153B0}"/>
    <cellStyle name="Normal 10 5 7 3" xfId="13068" xr:uid="{44B0299B-E452-4012-877D-AE68DE8B6DDC}"/>
    <cellStyle name="Normal 10 5 8" xfId="5176" xr:uid="{5BE319A9-42CB-4806-BAEF-815C717218AF}"/>
    <cellStyle name="Normal 10 5 8 2" xfId="10514" xr:uid="{5F3E591E-AA42-49DF-A70A-FC62B80E817A}"/>
    <cellStyle name="Normal 10 5 8 2 2" xfId="20827" xr:uid="{70EF3DFA-1402-4ECD-AF8B-15E410DA2877}"/>
    <cellStyle name="Normal 10 5 8 3" xfId="15674" xr:uid="{473B7281-C672-4CD7-B44F-2BE08AA43AE9}"/>
    <cellStyle name="Normal 10 5 9" xfId="6105" xr:uid="{219C7C37-D83D-48F4-8BC7-6A6DDBD5ADE6}"/>
    <cellStyle name="Normal 10 5 9 2" xfId="16418" xr:uid="{8888AE68-ED8E-4DFD-B96C-2E53002D094D}"/>
    <cellStyle name="Normal 10 6" xfId="471" xr:uid="{B03A2224-AE17-48F3-8BCB-6869FDAAAB3E}"/>
    <cellStyle name="Normal 10 6 2" xfId="857" xr:uid="{3EF2096E-2343-4D3E-A973-4BCE8596872E}"/>
    <cellStyle name="Normal 10 6 2 2" xfId="1838" xr:uid="{F67FB876-11CE-4F07-87D5-F9ECFF1C7026}"/>
    <cellStyle name="Normal 10 6 2 2 2" xfId="3601" xr:uid="{321FA225-0335-4C27-AA2C-47487BE6443C}"/>
    <cellStyle name="Normal 10 6 2 2 2 2" xfId="8954" xr:uid="{26D63FC2-17DC-4CA0-8E7E-D4725F01F907}"/>
    <cellStyle name="Normal 10 6 2 2 2 2 2" xfId="19267" xr:uid="{EBBF66AB-3956-439E-BEE0-BA35DDD34B70}"/>
    <cellStyle name="Normal 10 6 2 2 2 3" xfId="14114" xr:uid="{6C16E7FF-5E2C-4A74-8FB4-8C2768E67F42}"/>
    <cellStyle name="Normal 10 6 2 2 3" xfId="4586" xr:uid="{D0F16698-C8B5-42A1-BC05-7DFFCB0E5716}"/>
    <cellStyle name="Normal 10 6 2 2 3 2" xfId="9930" xr:uid="{0C002838-361A-4A34-8CBA-0A121F449B3B}"/>
    <cellStyle name="Normal 10 6 2 2 3 2 2" xfId="20243" xr:uid="{0D2A679B-294A-44E4-8F5B-310A32F507B7}"/>
    <cellStyle name="Normal 10 6 2 2 3 3" xfId="15090" xr:uid="{B29BA4E4-26D4-4A9A-9A62-763A76CEF62A}"/>
    <cellStyle name="Normal 10 6 2 2 4" xfId="7237" xr:uid="{0A46D29C-FC76-4396-9BB2-49625EA629E6}"/>
    <cellStyle name="Normal 10 6 2 2 4 2" xfId="17550" xr:uid="{25FDBD91-3F35-48F4-9358-B0F68B40EF1F}"/>
    <cellStyle name="Normal 10 6 2 2 5" xfId="12397" xr:uid="{5534F2FC-9C19-49C8-823B-AE7636D670C9}"/>
    <cellStyle name="Normal 10 6 2 3" xfId="2684" xr:uid="{BC9DA84D-F0EE-46A9-A0D9-AB52422514CB}"/>
    <cellStyle name="Normal 10 6 2 3 2" xfId="8047" xr:uid="{E4AE29CA-BC6B-45EA-A70B-0FBC6F67F9A8}"/>
    <cellStyle name="Normal 10 6 2 3 2 2" xfId="18360" xr:uid="{56606812-D291-409E-8643-77A62120B473}"/>
    <cellStyle name="Normal 10 6 2 3 3" xfId="13207" xr:uid="{6CA3768A-313B-426F-9B38-386671D840B2}"/>
    <cellStyle name="Normal 10 6 2 4" xfId="5476" xr:uid="{63332986-D7BE-440C-BDA1-78BE16DF517F}"/>
    <cellStyle name="Normal 10 6 2 4 2" xfId="10814" xr:uid="{D50379C9-B52A-4132-A137-DA7956948167}"/>
    <cellStyle name="Normal 10 6 2 4 2 2" xfId="21127" xr:uid="{000D9E0E-C64F-44B5-A51D-36627A6A3A91}"/>
    <cellStyle name="Normal 10 6 2 4 3" xfId="15974" xr:uid="{25C62E31-989C-41A1-B427-D61C54B4D686}"/>
    <cellStyle name="Normal 10 6 2 5" xfId="6406" xr:uid="{6FDBDB07-4DD0-4608-B258-10B596BEF2FB}"/>
    <cellStyle name="Normal 10 6 2 5 2" xfId="16719" xr:uid="{E4FB893C-0B79-4258-BB7A-72890A35DC27}"/>
    <cellStyle name="Normal 10 6 2 6" xfId="11566" xr:uid="{9C898FD3-0C98-4603-AD9F-0603679B47A8}"/>
    <cellStyle name="Normal 10 6 3" xfId="1837" xr:uid="{19974EB0-0071-4C71-9498-59A9309979F0}"/>
    <cellStyle name="Normal 10 6 3 2" xfId="3600" xr:uid="{D2E32982-6909-488B-82A1-9215621D3F02}"/>
    <cellStyle name="Normal 10 6 3 2 2" xfId="8953" xr:uid="{9CDE6A10-4E52-400A-8597-7C261A36263F}"/>
    <cellStyle name="Normal 10 6 3 2 2 2" xfId="19266" xr:uid="{356BB0B1-C449-4AC9-A4C5-1986A39E77FD}"/>
    <cellStyle name="Normal 10 6 3 2 3" xfId="14113" xr:uid="{E6E72459-96AD-4AFB-92B1-89555FA0F2A3}"/>
    <cellStyle name="Normal 10 6 3 3" xfId="4585" xr:uid="{003B8A19-70B4-4114-B0D4-F3287C33AB85}"/>
    <cellStyle name="Normal 10 6 3 3 2" xfId="9929" xr:uid="{56BCA842-4427-4789-A501-086C853F3D15}"/>
    <cellStyle name="Normal 10 6 3 3 2 2" xfId="20242" xr:uid="{9DC6C2FC-F475-4DA5-B390-7CAD65536A0D}"/>
    <cellStyle name="Normal 10 6 3 3 3" xfId="15089" xr:uid="{5D41B419-37F2-459D-9CB3-9284AF41CBB4}"/>
    <cellStyle name="Normal 10 6 3 4" xfId="7236" xr:uid="{0BEC0C0F-307E-40C8-896F-411FA4AF73C1}"/>
    <cellStyle name="Normal 10 6 3 4 2" xfId="17549" xr:uid="{53A88FCC-B78D-49F3-88B0-7A3057636949}"/>
    <cellStyle name="Normal 10 6 3 5" xfId="12396" xr:uid="{FF76D9DB-FA42-4F4B-BBBE-4D16ACA9461D}"/>
    <cellStyle name="Normal 10 6 4" xfId="2683" xr:uid="{E06FA1CE-1BA4-49A9-AD30-3A618CBED772}"/>
    <cellStyle name="Normal 10 6 4 2" xfId="8046" xr:uid="{6EB8F50E-9608-46EA-BD83-842818F02197}"/>
    <cellStyle name="Normal 10 6 4 2 2" xfId="18359" xr:uid="{DB8F26C6-E224-4118-BC98-9A23607F4B3C}"/>
    <cellStyle name="Normal 10 6 4 3" xfId="13206" xr:uid="{C3190B07-216E-484E-9E66-26F11A16209E}"/>
    <cellStyle name="Normal 10 6 5" xfId="5199" xr:uid="{8AB15A6D-C1F4-497B-A9A0-BB22494EFD75}"/>
    <cellStyle name="Normal 10 6 5 2" xfId="10537" xr:uid="{7C55B323-2DD8-4B4A-80F0-915B71673EB6}"/>
    <cellStyle name="Normal 10 6 5 2 2" xfId="20850" xr:uid="{C10E6761-321D-4D7A-94C5-829C39F9E7BD}"/>
    <cellStyle name="Normal 10 6 5 3" xfId="15697" xr:uid="{BE548246-C895-43F6-8328-40CA449E5E78}"/>
    <cellStyle name="Normal 10 6 6" xfId="6129" xr:uid="{BD2A09FD-3E1F-4927-96E5-6EAB20E749A1}"/>
    <cellStyle name="Normal 10 6 6 2" xfId="16442" xr:uid="{AD6235FE-7F5A-4366-854A-599712478D0C}"/>
    <cellStyle name="Normal 10 6 7" xfId="11289" xr:uid="{BF808BEE-3134-4857-B082-B5DB07083B30}"/>
    <cellStyle name="Normal 10 7" xfId="858" xr:uid="{5F804AFC-4DE0-4622-A8EB-908D402AA8C9}"/>
    <cellStyle name="Normal 10 7 2" xfId="859" xr:uid="{7018C9A7-B7EA-4A96-8771-788D5AFD6AA9}"/>
    <cellStyle name="Normal 10 7 2 2" xfId="1840" xr:uid="{32B336AE-A0AD-4132-AB6F-075D9FC2D80B}"/>
    <cellStyle name="Normal 10 7 2 2 2" xfId="3603" xr:uid="{5C456520-55D8-466C-BF74-BB8A7DEB339D}"/>
    <cellStyle name="Normal 10 7 2 2 2 2" xfId="8956" xr:uid="{256D564C-AF7B-4904-9085-CA7DED326DCA}"/>
    <cellStyle name="Normal 10 7 2 2 2 2 2" xfId="19269" xr:uid="{E251FA47-AEDF-4AF9-A517-964D632DDE91}"/>
    <cellStyle name="Normal 10 7 2 2 2 3" xfId="14116" xr:uid="{A3CA66AA-AA6F-4A2A-9509-8308E022EE1B}"/>
    <cellStyle name="Normal 10 7 2 2 3" xfId="4588" xr:uid="{03D2C47E-1E46-406E-A3C1-636E497EA277}"/>
    <cellStyle name="Normal 10 7 2 2 3 2" xfId="9932" xr:uid="{D1B97066-C69A-4B8D-83BD-EC54A84FC2F6}"/>
    <cellStyle name="Normal 10 7 2 2 3 2 2" xfId="20245" xr:uid="{3F838320-03A8-4D8A-8065-5454879B399F}"/>
    <cellStyle name="Normal 10 7 2 2 3 3" xfId="15092" xr:uid="{C52E20AF-9AD5-4F83-AE65-171CA8BFF028}"/>
    <cellStyle name="Normal 10 7 2 2 4" xfId="7239" xr:uid="{6F571DC6-FD88-4508-B94D-13FD2923D1C7}"/>
    <cellStyle name="Normal 10 7 2 2 4 2" xfId="17552" xr:uid="{3236773B-20BF-4963-9B9A-14C0A78BFF4A}"/>
    <cellStyle name="Normal 10 7 2 2 5" xfId="12399" xr:uid="{91787D0E-6CB4-4C81-AB22-DA18FFB991B3}"/>
    <cellStyle name="Normal 10 7 2 3" xfId="2686" xr:uid="{5D99D2CA-047F-4043-81D7-FAA168D0ABDB}"/>
    <cellStyle name="Normal 10 7 2 3 2" xfId="8049" xr:uid="{2059A210-1964-453F-9A09-AB0E36BF317A}"/>
    <cellStyle name="Normal 10 7 2 3 2 2" xfId="18362" xr:uid="{2BC99EEE-740D-4F54-95D5-BBE642C5993F}"/>
    <cellStyle name="Normal 10 7 2 3 3" xfId="13209" xr:uid="{AB943239-83F9-4731-A6DF-6C6572F4D715}"/>
    <cellStyle name="Normal 10 7 2 4" xfId="5478" xr:uid="{1CF5C791-214E-438E-BDA0-7F6723756BAF}"/>
    <cellStyle name="Normal 10 7 2 4 2" xfId="10816" xr:uid="{242A0159-D86F-4767-97C6-7AA9E5B07394}"/>
    <cellStyle name="Normal 10 7 2 4 2 2" xfId="21129" xr:uid="{0FBF6EA3-22AF-4EC2-A6A9-EB0C1105C573}"/>
    <cellStyle name="Normal 10 7 2 4 3" xfId="15976" xr:uid="{081650F8-4E61-485E-83DC-5583B7BF9D50}"/>
    <cellStyle name="Normal 10 7 2 5" xfId="6408" xr:uid="{EC4ADBEB-F019-4974-A478-A1F102A7AAD3}"/>
    <cellStyle name="Normal 10 7 2 5 2" xfId="16721" xr:uid="{7F7878C1-7328-46BD-84CA-C700C9F13F51}"/>
    <cellStyle name="Normal 10 7 2 6" xfId="11568" xr:uid="{8F2281EB-32AA-4EDC-B257-DFFE12CCF109}"/>
    <cellStyle name="Normal 10 7 3" xfId="1839" xr:uid="{6FBFBDE3-E0CB-41FE-B6BE-9DBEB1E191CE}"/>
    <cellStyle name="Normal 10 7 3 2" xfId="3602" xr:uid="{C7184078-654E-47E7-9380-EDEBA7786955}"/>
    <cellStyle name="Normal 10 7 3 2 2" xfId="8955" xr:uid="{8966B13F-B312-4C7F-AED4-A5B4F76CDCB5}"/>
    <cellStyle name="Normal 10 7 3 2 2 2" xfId="19268" xr:uid="{EB3A92D8-D0DD-4659-8014-873C4B425365}"/>
    <cellStyle name="Normal 10 7 3 2 3" xfId="14115" xr:uid="{473F7695-71EA-4F6E-8558-ADFC2DADDEB7}"/>
    <cellStyle name="Normal 10 7 3 3" xfId="4587" xr:uid="{7625BA4E-AEC8-4299-B22E-9402BE9431E0}"/>
    <cellStyle name="Normal 10 7 3 3 2" xfId="9931" xr:uid="{EC5E1E4E-9619-4DF3-8A29-B98FD6BC365B}"/>
    <cellStyle name="Normal 10 7 3 3 2 2" xfId="20244" xr:uid="{C1E199DB-35C6-4052-952D-F4370990D6CA}"/>
    <cellStyle name="Normal 10 7 3 3 3" xfId="15091" xr:uid="{83E58C45-53B8-4443-9DCA-8F0C9F3A5308}"/>
    <cellStyle name="Normal 10 7 3 4" xfId="7238" xr:uid="{CE4F6718-9C27-4341-98C4-A6155E502AA0}"/>
    <cellStyle name="Normal 10 7 3 4 2" xfId="17551" xr:uid="{64966B75-7AA7-472A-A89B-7EF5147E37AC}"/>
    <cellStyle name="Normal 10 7 3 5" xfId="12398" xr:uid="{C0454ED0-56F1-4FDB-B175-C7A0CEC2C074}"/>
    <cellStyle name="Normal 10 7 4" xfId="2685" xr:uid="{CB1F47A4-DD44-4DB9-8CE5-0F79251468CE}"/>
    <cellStyle name="Normal 10 7 4 2" xfId="8048" xr:uid="{0ABD50A6-D886-4F7D-8950-098CEC175FAD}"/>
    <cellStyle name="Normal 10 7 4 2 2" xfId="18361" xr:uid="{6EF62649-FB3A-405C-8D18-719D00610FEC}"/>
    <cellStyle name="Normal 10 7 4 3" xfId="13208" xr:uid="{B64487BA-C1E9-425A-A462-F4523584643B}"/>
    <cellStyle name="Normal 10 7 5" xfId="5477" xr:uid="{0B95FD07-25E2-4E21-991F-0DABE603384C}"/>
    <cellStyle name="Normal 10 7 5 2" xfId="10815" xr:uid="{F335D60C-E1A9-42D7-BCBE-1B0E0555654B}"/>
    <cellStyle name="Normal 10 7 5 2 2" xfId="21128" xr:uid="{F9FA3CB4-ED5E-4FF2-82A8-58DF28B1D74E}"/>
    <cellStyle name="Normal 10 7 5 3" xfId="15975" xr:uid="{506E0AA2-88FE-4E68-AE2F-BA6E2189B324}"/>
    <cellStyle name="Normal 10 7 6" xfId="6407" xr:uid="{EBD465CE-C3F0-4DA6-B8E9-978D7A4265E3}"/>
    <cellStyle name="Normal 10 7 6 2" xfId="16720" xr:uid="{9A450DE7-D9E7-47DF-A19D-90D6B59F00B4}"/>
    <cellStyle name="Normal 10 7 7" xfId="11567" xr:uid="{983B86E8-4F06-4F9C-B89A-DA1F90147D95}"/>
    <cellStyle name="Normal 10 8" xfId="860" xr:uid="{ADE344DB-E522-4EC3-8B8D-5918AAF9EBE6}"/>
    <cellStyle name="Normal 10 8 2" xfId="1841" xr:uid="{50E43E56-82C8-4CF2-A157-C4284CEF2500}"/>
    <cellStyle name="Normal 10 8 2 2" xfId="3604" xr:uid="{7D873F74-A8F1-46C5-808E-44F88027E3EA}"/>
    <cellStyle name="Normal 10 8 2 2 2" xfId="8957" xr:uid="{490EACC1-4471-4F00-8FF7-98935D081CD4}"/>
    <cellStyle name="Normal 10 8 2 2 2 2" xfId="19270" xr:uid="{583A7ED8-C3DB-49A3-BAF0-09D6B7F146DD}"/>
    <cellStyle name="Normal 10 8 2 2 3" xfId="14117" xr:uid="{2D8B7DC5-D4F6-4741-971C-2FB61F007142}"/>
    <cellStyle name="Normal 10 8 2 3" xfId="4589" xr:uid="{FA7887F8-5E88-434B-9D95-FEB2D6CA1E89}"/>
    <cellStyle name="Normal 10 8 2 3 2" xfId="9933" xr:uid="{85096754-609C-47EE-964F-80303F39F625}"/>
    <cellStyle name="Normal 10 8 2 3 2 2" xfId="20246" xr:uid="{6E3370F2-1585-4F23-A81F-D082309D42E8}"/>
    <cellStyle name="Normal 10 8 2 3 3" xfId="15093" xr:uid="{A63D7A6C-6BE2-497E-AA7B-8CE5BD6E3730}"/>
    <cellStyle name="Normal 10 8 2 4" xfId="7240" xr:uid="{2BB94495-4F9B-49FC-949D-7C32F522F0DE}"/>
    <cellStyle name="Normal 10 8 2 4 2" xfId="17553" xr:uid="{AF7E4568-26BB-4100-88AE-91C3422DF988}"/>
    <cellStyle name="Normal 10 8 2 5" xfId="12400" xr:uid="{539CBF07-27AC-4480-B31E-08B093EC4FCC}"/>
    <cellStyle name="Normal 10 8 3" xfId="2687" xr:uid="{1A509DD2-A2C1-49F9-8F2A-CFBC57A134C4}"/>
    <cellStyle name="Normal 10 8 3 2" xfId="8050" xr:uid="{9311A0A7-62BC-4F57-9CAC-33975979F57A}"/>
    <cellStyle name="Normal 10 8 3 2 2" xfId="18363" xr:uid="{51B74AA4-0F34-436C-AC9A-260ADD8383C0}"/>
    <cellStyle name="Normal 10 8 3 3" xfId="13210" xr:uid="{6DDCC306-C847-4457-99B3-CEC707192342}"/>
    <cellStyle name="Normal 10 8 4" xfId="5479" xr:uid="{99586794-A4FA-4F7D-B1A3-44CDCF64215C}"/>
    <cellStyle name="Normal 10 8 4 2" xfId="10817" xr:uid="{CAAF614F-7B6E-4560-80C2-F8FE0903221B}"/>
    <cellStyle name="Normal 10 8 4 2 2" xfId="21130" xr:uid="{1A7E587E-D411-4301-BA17-2DCE2E0A4032}"/>
    <cellStyle name="Normal 10 8 4 3" xfId="15977" xr:uid="{863BCC6E-1FBA-45BF-92BE-0F676DE92245}"/>
    <cellStyle name="Normal 10 8 5" xfId="6409" xr:uid="{478060BF-E7ED-4F36-BA24-6A6589FDBFAA}"/>
    <cellStyle name="Normal 10 8 5 2" xfId="16722" xr:uid="{11320AC6-1EC1-4FB6-BFE5-13588F964C6B}"/>
    <cellStyle name="Normal 10 8 6" xfId="11569" xr:uid="{EBB2946C-72E5-4D46-A3A8-DF69D3A5286D}"/>
    <cellStyle name="Normal 10 9" xfId="861" xr:uid="{4B7EFCEB-1779-475D-82A4-041362D0828C}"/>
    <cellStyle name="Normal 102" xfId="862" xr:uid="{833B5B8D-A8E6-441E-80F1-454A245C69E9}"/>
    <cellStyle name="Normal 11" xfId="213" xr:uid="{F1F00B1B-BB8E-4B44-8BFF-6CB0624CE0FE}"/>
    <cellStyle name="Normal 11 2" xfId="319" xr:uid="{EFD72E19-3515-431C-BF14-53E697E7E7ED}"/>
    <cellStyle name="Normal 11 3" xfId="863" xr:uid="{3367B1D0-76C3-4842-939A-2A24FEF4901B}"/>
    <cellStyle name="Normal 11 3 2" xfId="3097" xr:uid="{83C9DF21-131E-495B-9FC8-287AF6328815}"/>
    <cellStyle name="Normal 11 3 2 2" xfId="4084" xr:uid="{65301310-F59B-4DA8-8B70-BB7B735F5460}"/>
    <cellStyle name="Normal 11 3 2 2 2" xfId="5070" xr:uid="{0DC3C100-E024-40AD-AAC7-2F51E95E2408}"/>
    <cellStyle name="Normal 11 3 2 2 2 2" xfId="5962" xr:uid="{EB14D1CE-A5EF-4304-BB1A-4D5A16816A7E}"/>
    <cellStyle name="Normal 11 3 2 2 3" xfId="5820" xr:uid="{C4E3AF87-0870-42C7-9DE5-D3B366750B3E}"/>
    <cellStyle name="Normal 11 3 2 3" xfId="5068" xr:uid="{8DA5E135-B202-43B1-8B40-BA378EDEDA40}"/>
    <cellStyle name="Normal 11 3 2 3 2" xfId="5818" xr:uid="{38FB694C-4588-4934-AB28-FAB149F20DB0}"/>
    <cellStyle name="Normal 11 3 2 4" xfId="4090" xr:uid="{87E16A53-47AA-4D1B-A3D3-97182C719F0B}"/>
    <cellStyle name="Normal 11 3 2 4 2" xfId="5963" xr:uid="{67E07386-D08D-4F34-91E4-82CBF6BD49DE}"/>
    <cellStyle name="Normal 11 3 2 5" xfId="5816" xr:uid="{AB1E7AFE-5795-491A-9CE3-8644EC6058AB}"/>
    <cellStyle name="Normal 11 3 3" xfId="3107" xr:uid="{81D03305-CF71-40E7-AB4D-928DAF282D62}"/>
    <cellStyle name="Normal 11 3 3 2" xfId="5069" xr:uid="{8B5BBA57-D784-4224-BC41-D46D245E4F04}"/>
    <cellStyle name="Normal 11 3 3 2 2" xfId="5964" xr:uid="{E5E140E8-1891-46DD-86DC-E974B9C11498}"/>
    <cellStyle name="Normal 11 3 3 3" xfId="5819" xr:uid="{D112C081-4886-4B35-AC8F-420AF4D8CD3E}"/>
    <cellStyle name="Normal 11 3 4" xfId="4092" xr:uid="{EBE556C7-0CE3-4737-9EEB-E99E6B29E9F6}"/>
    <cellStyle name="Normal 11 3 4 2" xfId="5817" xr:uid="{B8E599DE-2430-44B1-A692-08588B44C126}"/>
    <cellStyle name="Normal 11 3 5" xfId="4087" xr:uid="{4CF9AEF9-1B80-4D08-AE75-F698CA6CCECE}"/>
    <cellStyle name="Normal 11 3 5 2" xfId="5965" xr:uid="{4213D2F4-ADB0-4C92-BAD2-E62347839B69}"/>
    <cellStyle name="Normal 11 3 6" xfId="5073" xr:uid="{FA3AD60D-A1FB-4C88-8094-69C9CC56C4D7}"/>
    <cellStyle name="Normal 11 3 6 2" xfId="5966" xr:uid="{C086927A-F785-4F70-A15D-606815D9B496}"/>
    <cellStyle name="Normal 11 3 7" xfId="5815" xr:uid="{0EE457E5-0192-4604-B29D-BBEC8D9F85C1}"/>
    <cellStyle name="Normal 11 3_SMP" xfId="5873" xr:uid="{F64D95E1-F2D9-433D-9D84-4AF68427620C}"/>
    <cellStyle name="Normal 11 4" xfId="864" xr:uid="{8165BC9E-C4D4-4B9C-B7E4-CC8DAE59F857}"/>
    <cellStyle name="Normal 11 4 2" xfId="1842" xr:uid="{F23016FD-AD7B-4A95-9408-CC02AF7016BF}"/>
    <cellStyle name="Normal 11 4 2 2" xfId="3605" xr:uid="{409E5C8D-ED92-4AE2-8347-2D71D7726DCB}"/>
    <cellStyle name="Normal 11 4 2 2 2" xfId="8958" xr:uid="{4757C4A0-B5B9-45E0-90FB-D35196D2DAD3}"/>
    <cellStyle name="Normal 11 4 2 2 2 2" xfId="19271" xr:uid="{BC03AD2B-D051-4249-8846-41E5CB2DA463}"/>
    <cellStyle name="Normal 11 4 2 2 3" xfId="14118" xr:uid="{343CF35B-B659-4F33-A73C-D3BA3B5AF10D}"/>
    <cellStyle name="Normal 11 4 2 3" xfId="4590" xr:uid="{B4D86C76-4318-44CE-BC46-F7E71E292E12}"/>
    <cellStyle name="Normal 11 4 2 3 2" xfId="9934" xr:uid="{216D444F-120F-4119-B175-861CE59B70BD}"/>
    <cellStyle name="Normal 11 4 2 3 2 2" xfId="20247" xr:uid="{349EF6AE-14BD-419A-8E3B-E19F490D4886}"/>
    <cellStyle name="Normal 11 4 2 3 3" xfId="15094" xr:uid="{D5E73265-0EEC-479C-B37A-B6943987F77A}"/>
    <cellStyle name="Normal 11 4 2 4" xfId="7241" xr:uid="{2E11D2EA-E795-4AEE-83AF-F1262DB3F0C6}"/>
    <cellStyle name="Normal 11 4 2 4 2" xfId="17554" xr:uid="{D39B50B1-B8DA-48AD-956C-45F978627C49}"/>
    <cellStyle name="Normal 11 4 2 5" xfId="12401" xr:uid="{94B9C633-0DC5-449F-AB17-DAAB8691164F}"/>
    <cellStyle name="Normal 11 4 3" xfId="2688" xr:uid="{ADB8B7ED-CB05-4287-844F-43B8C276417B}"/>
    <cellStyle name="Normal 11 4 3 2" xfId="8051" xr:uid="{395630C1-5C9E-4E81-AE41-F43916F6BB8C}"/>
    <cellStyle name="Normal 11 4 3 2 2" xfId="18364" xr:uid="{C515242B-2EDB-4163-B549-3A5675FC173C}"/>
    <cellStyle name="Normal 11 4 3 3" xfId="13211" xr:uid="{6A99C5AE-3CCA-435C-80E8-FFDE82390C97}"/>
    <cellStyle name="Normal 11 4 4" xfId="5480" xr:uid="{EF56A0C6-D010-4010-9B13-1506B0CBD3C1}"/>
    <cellStyle name="Normal 11 4 4 2" xfId="10818" xr:uid="{B2A74DD0-0769-417F-B596-AE736D55DD2E}"/>
    <cellStyle name="Normal 11 4 4 2 2" xfId="21131" xr:uid="{0D26EF4D-1935-44F6-A2A6-E74295CF909E}"/>
    <cellStyle name="Normal 11 4 4 3" xfId="15978" xr:uid="{209B97A3-68DB-464D-B891-E9376DAD5C86}"/>
    <cellStyle name="Normal 11 4 5" xfId="6410" xr:uid="{3A77C36A-036A-4EDC-9D17-157DC2898633}"/>
    <cellStyle name="Normal 11 4 5 2" xfId="16723" xr:uid="{31A726C6-F35D-4ADB-B7E4-F9918E288161}"/>
    <cellStyle name="Normal 11 4 6" xfId="11570" xr:uid="{74C52DF3-3BBC-4D3C-9E84-948BDC4C3470}"/>
    <cellStyle name="Normal 11 5" xfId="5872" xr:uid="{77C6B830-2CD2-478C-B8B8-0FC118AC5BFE}"/>
    <cellStyle name="Normal 12" xfId="212" xr:uid="{5DED7C33-3BE6-4C0D-84C1-895BF9FDE17D}"/>
    <cellStyle name="Normal 12 10" xfId="1499" xr:uid="{8EBEFEBF-1CFD-4868-B386-96C45EB285E6}"/>
    <cellStyle name="Normal 12 10 2" xfId="3267" xr:uid="{341A4C14-A457-4EE7-AE25-084815345DE1}"/>
    <cellStyle name="Normal 12 10 2 2" xfId="8620" xr:uid="{3D4E5F9A-84FB-4A9B-B771-FA53474F22EC}"/>
    <cellStyle name="Normal 12 10 2 2 2" xfId="18933" xr:uid="{1CB1A732-0AF9-4263-920E-AF6D7474C234}"/>
    <cellStyle name="Normal 12 10 2 3" xfId="13780" xr:uid="{65C28C38-4F7C-4A13-A4D8-8929B5D97635}"/>
    <cellStyle name="Normal 12 10 3" xfId="4252" xr:uid="{AFA8811F-7D98-45F2-828D-F77B9F54380C}"/>
    <cellStyle name="Normal 12 10 3 2" xfId="9596" xr:uid="{06A9AA55-1A75-41BB-8853-06382F42E697}"/>
    <cellStyle name="Normal 12 10 3 2 2" xfId="19909" xr:uid="{B4BCEAEA-6B18-481A-BFE7-03894B2CE1FF}"/>
    <cellStyle name="Normal 12 10 3 3" xfId="14756" xr:uid="{0816FD2D-33C4-41F5-A5C5-069B6F1D1140}"/>
    <cellStyle name="Normal 12 10 4" xfId="6903" xr:uid="{D0116076-0733-41AA-909D-EF3C61383C77}"/>
    <cellStyle name="Normal 12 10 4 2" xfId="17216" xr:uid="{FAECBEED-F1D7-44DB-B98B-95D6DF892158}"/>
    <cellStyle name="Normal 12 10 5" xfId="12063" xr:uid="{BBFBFD2D-781B-4D50-9866-AAF26FF5BDC7}"/>
    <cellStyle name="Normal 12 11" xfId="2454" xr:uid="{C6AF440A-53CA-4342-AE26-4646C27C1A22}"/>
    <cellStyle name="Normal 12 11 2" xfId="7817" xr:uid="{049B38DA-7FB9-471F-9862-8BCBF008777E}"/>
    <cellStyle name="Normal 12 11 2 2" xfId="18130" xr:uid="{0A7004A7-1B29-4DD5-841E-56F05310A007}"/>
    <cellStyle name="Normal 12 11 3" xfId="12977" xr:uid="{66FC5457-A684-4863-8525-402B997404C3}"/>
    <cellStyle name="Normal 12 12" xfId="5085" xr:uid="{EE2C1300-4663-47BE-AF88-0FA9EE445FA3}"/>
    <cellStyle name="Normal 12 12 2" xfId="10423" xr:uid="{7101BC29-67FF-4598-9C56-83D15BC397CE}"/>
    <cellStyle name="Normal 12 12 2 2" xfId="20736" xr:uid="{64C31541-7B4F-4980-8B80-4AFD1180198B}"/>
    <cellStyle name="Normal 12 12 3" xfId="15583" xr:uid="{40F7B9ED-3C2B-4066-9167-B27BEEB5458F}"/>
    <cellStyle name="Normal 12 13" xfId="5874" xr:uid="{386658BF-DCE8-4D18-839A-F2639E0CF302}"/>
    <cellStyle name="Normal 12 14" xfId="6014" xr:uid="{8397AA17-BF54-482C-8838-563A814B1D32}"/>
    <cellStyle name="Normal 12 14 2" xfId="16327" xr:uid="{5DAE5F0F-9D94-4588-8C96-B40D152F8A22}"/>
    <cellStyle name="Normal 12 15" xfId="11174" xr:uid="{9103791B-94BF-41BD-99B6-2A660485FAE4}"/>
    <cellStyle name="Normal 12 2" xfId="320" xr:uid="{C57343F4-ED23-49D8-89F5-1BDAF1BA20F3}"/>
    <cellStyle name="Normal 12 2 10" xfId="6041" xr:uid="{E87D4539-BDFD-4ECA-9580-C8ED87564E52}"/>
    <cellStyle name="Normal 12 2 10 2" xfId="16354" xr:uid="{53D40873-52F1-441D-B4BD-5299292BD319}"/>
    <cellStyle name="Normal 12 2 11" xfId="11201" xr:uid="{A6FB259C-5EEA-42D1-8C60-15BF8FF36F0F}"/>
    <cellStyle name="Normal 12 2 2" xfId="366" xr:uid="{7D7C5DF8-056F-41AD-9691-DC771037E52E}"/>
    <cellStyle name="Normal 12 2 2 10" xfId="11247" xr:uid="{8FB75C2B-B6C3-4A43-B447-49DE8CB3F548}"/>
    <cellStyle name="Normal 12 2 2 2" xfId="560" xr:uid="{1D3B0FB7-C2BF-427A-9E89-A7F4EFA0AE88}"/>
    <cellStyle name="Normal 12 2 2 2 2" xfId="865" xr:uid="{529D216B-6A1E-4503-9E3F-722D63A47EC1}"/>
    <cellStyle name="Normal 12 2 2 2 2 2" xfId="1844" xr:uid="{E288F9B8-3909-404B-8B71-7FB9F79A968F}"/>
    <cellStyle name="Normal 12 2 2 2 2 2 2" xfId="3607" xr:uid="{D579C2B4-53E4-43AF-BD30-EA8383F8C6E2}"/>
    <cellStyle name="Normal 12 2 2 2 2 2 2 2" xfId="8960" xr:uid="{5E80600B-26FC-4E68-947A-C08A952E9BF0}"/>
    <cellStyle name="Normal 12 2 2 2 2 2 2 2 2" xfId="19273" xr:uid="{F8C4E3DC-2480-44EE-96D6-5FE5F59FDE06}"/>
    <cellStyle name="Normal 12 2 2 2 2 2 2 3" xfId="14120" xr:uid="{6369F533-9FD9-4227-9845-FA0BFFC691D2}"/>
    <cellStyle name="Normal 12 2 2 2 2 2 3" xfId="4592" xr:uid="{E0D9F469-47A5-48AA-B3A2-2ECA6E1DCF87}"/>
    <cellStyle name="Normal 12 2 2 2 2 2 3 2" xfId="9936" xr:uid="{8AD54C30-EFD1-45AD-B042-D247579CB950}"/>
    <cellStyle name="Normal 12 2 2 2 2 2 3 2 2" xfId="20249" xr:uid="{08137981-2556-40B7-9EA0-2B28DC7B789D}"/>
    <cellStyle name="Normal 12 2 2 2 2 2 3 3" xfId="15096" xr:uid="{54BE9AA6-D416-4A61-B5F5-8E2D7C6AC5C3}"/>
    <cellStyle name="Normal 12 2 2 2 2 2 4" xfId="7243" xr:uid="{A2DCE90B-870D-4896-8BFF-5CB1CDFF5FAB}"/>
    <cellStyle name="Normal 12 2 2 2 2 2 4 2" xfId="17556" xr:uid="{07E0F08F-0651-4685-8AE8-BB8BCAED194D}"/>
    <cellStyle name="Normal 12 2 2 2 2 2 5" xfId="12403" xr:uid="{39B4B942-494A-428D-9FEF-4306FC5A6B90}"/>
    <cellStyle name="Normal 12 2 2 2 2 3" xfId="2690" xr:uid="{FAC146BB-CC6B-4042-A63C-B4C7A6E3E639}"/>
    <cellStyle name="Normal 12 2 2 2 2 3 2" xfId="8053" xr:uid="{A373E272-E167-429C-92B8-F0228ADE3CC6}"/>
    <cellStyle name="Normal 12 2 2 2 2 3 2 2" xfId="18366" xr:uid="{B433C602-EAB1-41A2-A2E6-C67D87CA7694}"/>
    <cellStyle name="Normal 12 2 2 2 2 3 3" xfId="13213" xr:uid="{83852F54-ED18-42AD-B707-D48610D1A290}"/>
    <cellStyle name="Normal 12 2 2 2 2 4" xfId="5481" xr:uid="{8AC94F2D-444C-46EF-8833-7378D4C79024}"/>
    <cellStyle name="Normal 12 2 2 2 2 4 2" xfId="10819" xr:uid="{718FBB87-BC5E-41E5-A33B-DB8EBC0A8512}"/>
    <cellStyle name="Normal 12 2 2 2 2 4 2 2" xfId="21132" xr:uid="{690A3F5D-54AC-446C-AA9D-3D57A90B29F0}"/>
    <cellStyle name="Normal 12 2 2 2 2 4 3" xfId="15979" xr:uid="{6A50FB14-09F3-4E46-BBCE-D627C69BA6CD}"/>
    <cellStyle name="Normal 12 2 2 2 2 5" xfId="6411" xr:uid="{460AE9AD-8BB9-430F-B8FC-8F661EEF65F0}"/>
    <cellStyle name="Normal 12 2 2 2 2 5 2" xfId="16724" xr:uid="{D7D47005-FF8E-4657-8526-41FC59CD2736}"/>
    <cellStyle name="Normal 12 2 2 2 2 6" xfId="11571" xr:uid="{7A911958-2745-48F0-BA9C-B17F4CB45808}"/>
    <cellStyle name="Normal 12 2 2 2 3" xfId="1843" xr:uid="{E0D9655B-9268-43A8-A51F-0BE8A2B115D1}"/>
    <cellStyle name="Normal 12 2 2 2 3 2" xfId="3606" xr:uid="{E77A89D1-9A59-4ACD-9723-6525B09CC39B}"/>
    <cellStyle name="Normal 12 2 2 2 3 2 2" xfId="8959" xr:uid="{A5A75BEF-E6C3-48D0-8667-1D4310879E84}"/>
    <cellStyle name="Normal 12 2 2 2 3 2 2 2" xfId="19272" xr:uid="{2A1B0555-BBF6-42FC-9E4E-61538FB7892A}"/>
    <cellStyle name="Normal 12 2 2 2 3 2 3" xfId="14119" xr:uid="{428CBA77-6EB6-4614-8449-F053EA16C81B}"/>
    <cellStyle name="Normal 12 2 2 2 3 3" xfId="4591" xr:uid="{56A5703A-E135-4484-9A2D-2AFA8CCA123C}"/>
    <cellStyle name="Normal 12 2 2 2 3 3 2" xfId="9935" xr:uid="{6395A5B3-61B2-4E39-8689-67BE8B8FAE86}"/>
    <cellStyle name="Normal 12 2 2 2 3 3 2 2" xfId="20248" xr:uid="{9017D495-5367-4F9B-A018-94F31218C00C}"/>
    <cellStyle name="Normal 12 2 2 2 3 3 3" xfId="15095" xr:uid="{6C2A2615-4507-4DCB-94B5-2CD1D826D2A6}"/>
    <cellStyle name="Normal 12 2 2 2 3 4" xfId="7242" xr:uid="{AC07243F-69CC-4C36-ADD1-245FB86FF0A7}"/>
    <cellStyle name="Normal 12 2 2 2 3 4 2" xfId="17555" xr:uid="{DF4E10FE-549F-46F7-9F8A-AEF60CDEB919}"/>
    <cellStyle name="Normal 12 2 2 2 3 5" xfId="12402" xr:uid="{B562B4CF-A842-4EF1-B696-6C9EB9A06361}"/>
    <cellStyle name="Normal 12 2 2 2 4" xfId="2689" xr:uid="{CEAA8A1F-D28B-4CDC-8727-D1D24DCD853E}"/>
    <cellStyle name="Normal 12 2 2 2 4 2" xfId="8052" xr:uid="{90EC96CD-6910-4194-8947-A2E84C4A975A}"/>
    <cellStyle name="Normal 12 2 2 2 4 2 2" xfId="18365" xr:uid="{6FF8C561-815A-49EB-B684-E716880F807D}"/>
    <cellStyle name="Normal 12 2 2 2 4 3" xfId="13212" xr:uid="{8980A5FC-B4D8-475F-89CF-C8C1D6D33C77}"/>
    <cellStyle name="Normal 12 2 2 2 5" xfId="5273" xr:uid="{0BDBF818-D151-4813-9E64-9AD4A5F4E33E}"/>
    <cellStyle name="Normal 12 2 2 2 5 2" xfId="10611" xr:uid="{EF714F62-0AC3-46A1-B525-0642A9CA3CFD}"/>
    <cellStyle name="Normal 12 2 2 2 5 2 2" xfId="20924" xr:uid="{B2270F0C-30AA-46EF-A4BA-A8C5307E9099}"/>
    <cellStyle name="Normal 12 2 2 2 5 3" xfId="15771" xr:uid="{FDA63B78-A3B1-49B9-8E39-557BADB5AE2E}"/>
    <cellStyle name="Normal 12 2 2 2 6" xfId="6203" xr:uid="{7744044E-231E-4D65-A027-E887EEB8E7B8}"/>
    <cellStyle name="Normal 12 2 2 2 6 2" xfId="16516" xr:uid="{41C1E519-CD32-4082-832B-69EE36C36F6F}"/>
    <cellStyle name="Normal 12 2 2 2 7" xfId="11363" xr:uid="{5F0A87EF-DE80-46E0-B804-1E29346EBB5E}"/>
    <cellStyle name="Normal 12 2 2 3" xfId="866" xr:uid="{4F384570-55B7-451B-87F2-B2A7E493636F}"/>
    <cellStyle name="Normal 12 2 2 3 2" xfId="867" xr:uid="{7FC664D4-7BB9-4335-8685-988E82B8F193}"/>
    <cellStyle name="Normal 12 2 2 3 2 2" xfId="1846" xr:uid="{78DF0660-E10B-4A74-BE77-42A1ACD89B67}"/>
    <cellStyle name="Normal 12 2 2 3 2 2 2" xfId="3609" xr:uid="{90D29580-92B5-458B-8420-159E9D4D72FC}"/>
    <cellStyle name="Normal 12 2 2 3 2 2 2 2" xfId="8962" xr:uid="{736E42F0-D652-472B-BA7C-D0E8BE66028B}"/>
    <cellStyle name="Normal 12 2 2 3 2 2 2 2 2" xfId="19275" xr:uid="{3D2A80C1-3A6B-47A7-958D-22F717CAE45C}"/>
    <cellStyle name="Normal 12 2 2 3 2 2 2 3" xfId="14122" xr:uid="{00C6A30A-506D-440B-9993-21C7CF031EAB}"/>
    <cellStyle name="Normal 12 2 2 3 2 2 3" xfId="4594" xr:uid="{4FE86B68-08E2-429C-9949-1C1EC828231E}"/>
    <cellStyle name="Normal 12 2 2 3 2 2 3 2" xfId="9938" xr:uid="{34120937-852C-4350-84A7-08A2F70E7589}"/>
    <cellStyle name="Normal 12 2 2 3 2 2 3 2 2" xfId="20251" xr:uid="{482D0D10-23BE-42CF-BEAE-A46E8571EA2B}"/>
    <cellStyle name="Normal 12 2 2 3 2 2 3 3" xfId="15098" xr:uid="{7C72CB95-0E4B-4787-AE32-32755289C51D}"/>
    <cellStyle name="Normal 12 2 2 3 2 2 4" xfId="7245" xr:uid="{0373DA80-B069-474B-A78C-5D4D89EF980F}"/>
    <cellStyle name="Normal 12 2 2 3 2 2 4 2" xfId="17558" xr:uid="{178114E7-8CC3-446B-8F50-1E985FAE1DE4}"/>
    <cellStyle name="Normal 12 2 2 3 2 2 5" xfId="12405" xr:uid="{A559E944-BAFF-4EB6-AB4E-7726D63623B1}"/>
    <cellStyle name="Normal 12 2 2 3 2 3" xfId="2692" xr:uid="{7952255A-E4F5-46E6-9E57-64383B11CAE8}"/>
    <cellStyle name="Normal 12 2 2 3 2 3 2" xfId="8055" xr:uid="{9DC65A85-D4A6-4489-95BB-E5048743F8E3}"/>
    <cellStyle name="Normal 12 2 2 3 2 3 2 2" xfId="18368" xr:uid="{7286E7EF-21E4-4E41-B1F4-DF26E6B4E06B}"/>
    <cellStyle name="Normal 12 2 2 3 2 3 3" xfId="13215" xr:uid="{977889D7-6776-4DDF-8AE8-19B3160B3413}"/>
    <cellStyle name="Normal 12 2 2 3 2 4" xfId="5483" xr:uid="{7ACB6743-E6A7-49C7-8CDE-F67B67773E5B}"/>
    <cellStyle name="Normal 12 2 2 3 2 4 2" xfId="10821" xr:uid="{AD634D90-8ADD-428B-9F42-C3EB7534DA00}"/>
    <cellStyle name="Normal 12 2 2 3 2 4 2 2" xfId="21134" xr:uid="{08FC7E70-1A30-48C0-8581-51CCEF2B3B6E}"/>
    <cellStyle name="Normal 12 2 2 3 2 4 3" xfId="15981" xr:uid="{6A5D85FB-DD28-469F-964E-84CD7DD972F0}"/>
    <cellStyle name="Normal 12 2 2 3 2 5" xfId="6413" xr:uid="{66F28DE9-CFB0-407F-8E70-7767C23AA6C9}"/>
    <cellStyle name="Normal 12 2 2 3 2 5 2" xfId="16726" xr:uid="{EB7339C2-80AC-4B20-8D2F-F37A4278C292}"/>
    <cellStyle name="Normal 12 2 2 3 2 6" xfId="11573" xr:uid="{351C34A6-55B1-4994-BFE7-1E2E6BD77A95}"/>
    <cellStyle name="Normal 12 2 2 3 3" xfId="1845" xr:uid="{4EDC7232-FFA9-47EC-A865-5DCE84482B8A}"/>
    <cellStyle name="Normal 12 2 2 3 3 2" xfId="3608" xr:uid="{39F3FA49-83B4-4562-A2DD-4BBEE6971EDF}"/>
    <cellStyle name="Normal 12 2 2 3 3 2 2" xfId="8961" xr:uid="{099DEA1C-2FD7-43E2-AAFB-29F08564AFF1}"/>
    <cellStyle name="Normal 12 2 2 3 3 2 2 2" xfId="19274" xr:uid="{5B08AC1B-774C-49B9-8A46-84973D732DCD}"/>
    <cellStyle name="Normal 12 2 2 3 3 2 3" xfId="14121" xr:uid="{E9DD1AA5-FB4E-49BA-8EE8-E397E17A4D15}"/>
    <cellStyle name="Normal 12 2 2 3 3 3" xfId="4593" xr:uid="{52D82B4D-99CD-4C27-BDC3-D1B40203AC8F}"/>
    <cellStyle name="Normal 12 2 2 3 3 3 2" xfId="9937" xr:uid="{544FED6F-520F-4E6E-BEA9-3AA39A09BDCC}"/>
    <cellStyle name="Normal 12 2 2 3 3 3 2 2" xfId="20250" xr:uid="{CCC52938-7162-4295-85AC-ED8612CCBE5E}"/>
    <cellStyle name="Normal 12 2 2 3 3 3 3" xfId="15097" xr:uid="{037FDAE4-179C-4274-85DE-4A5F0C80CA7F}"/>
    <cellStyle name="Normal 12 2 2 3 3 4" xfId="7244" xr:uid="{CB4A5B65-A2E1-457C-A223-CDA2786E5DA5}"/>
    <cellStyle name="Normal 12 2 2 3 3 4 2" xfId="17557" xr:uid="{8E499652-FF6A-4C07-AC70-4F361957FB20}"/>
    <cellStyle name="Normal 12 2 2 3 3 5" xfId="12404" xr:uid="{188C7854-19FB-4A87-89C1-8E9E38A0B09C}"/>
    <cellStyle name="Normal 12 2 2 3 4" xfId="2691" xr:uid="{0E467013-7656-450F-80A1-E0CD25589A78}"/>
    <cellStyle name="Normal 12 2 2 3 4 2" xfId="8054" xr:uid="{1938BCDE-D74F-4653-ADF5-F2E612B92F97}"/>
    <cellStyle name="Normal 12 2 2 3 4 2 2" xfId="18367" xr:uid="{DA2FB7C0-C217-498E-97AB-11D672DD36E1}"/>
    <cellStyle name="Normal 12 2 2 3 4 3" xfId="13214" xr:uid="{2565B5F3-B0B2-4B2C-822B-07D242BC82FB}"/>
    <cellStyle name="Normal 12 2 2 3 5" xfId="5482" xr:uid="{1CE7F3ED-5973-46B2-B690-90D1447FF882}"/>
    <cellStyle name="Normal 12 2 2 3 5 2" xfId="10820" xr:uid="{1EA370A1-79A7-4714-B194-85369D1FA513}"/>
    <cellStyle name="Normal 12 2 2 3 5 2 2" xfId="21133" xr:uid="{D9885C71-5E05-449B-B298-A3956D1544D2}"/>
    <cellStyle name="Normal 12 2 2 3 5 3" xfId="15980" xr:uid="{2FD1CAA9-8988-45B6-BA28-0B891BD102C3}"/>
    <cellStyle name="Normal 12 2 2 3 6" xfId="6412" xr:uid="{E29934CC-7FCC-4323-9051-5EA9A8D8617A}"/>
    <cellStyle name="Normal 12 2 2 3 6 2" xfId="16725" xr:uid="{9C07700D-AA5F-4C5C-9D2F-BC0BA0B7DE71}"/>
    <cellStyle name="Normal 12 2 2 3 7" xfId="11572" xr:uid="{19C77934-699D-4686-AFCE-B198FC7326AF}"/>
    <cellStyle name="Normal 12 2 2 4" xfId="868" xr:uid="{02187FA4-2C3F-4530-A88C-0A0F64217C8E}"/>
    <cellStyle name="Normal 12 2 2 4 2" xfId="1847" xr:uid="{0E217AAE-669A-46EF-81A3-6E977D817A3C}"/>
    <cellStyle name="Normal 12 2 2 4 2 2" xfId="3610" xr:uid="{2E200634-7F6F-4ACA-8BB7-28DFA5B5E18A}"/>
    <cellStyle name="Normal 12 2 2 4 2 2 2" xfId="8963" xr:uid="{19B74E63-0B3D-476D-8C98-0D8714096F1F}"/>
    <cellStyle name="Normal 12 2 2 4 2 2 2 2" xfId="19276" xr:uid="{5A450D89-FEEC-4A69-9E20-500FC7E7A7B8}"/>
    <cellStyle name="Normal 12 2 2 4 2 2 3" xfId="14123" xr:uid="{DEB804EF-BCD6-4067-BBD3-80D4C10C768B}"/>
    <cellStyle name="Normal 12 2 2 4 2 3" xfId="4595" xr:uid="{21DA8432-F665-49DD-BB1F-72A29B89EE15}"/>
    <cellStyle name="Normal 12 2 2 4 2 3 2" xfId="9939" xr:uid="{8CAF2250-914A-4A97-98A8-3D836F570387}"/>
    <cellStyle name="Normal 12 2 2 4 2 3 2 2" xfId="20252" xr:uid="{DE57B402-C3E5-4602-9BCF-D4D7F36BD5BB}"/>
    <cellStyle name="Normal 12 2 2 4 2 3 3" xfId="15099" xr:uid="{10DF283F-E11C-4909-BBB8-9B33AE2C15C8}"/>
    <cellStyle name="Normal 12 2 2 4 2 4" xfId="7246" xr:uid="{43B6D6B7-2861-4339-8F3A-30BC0E1BCB12}"/>
    <cellStyle name="Normal 12 2 2 4 2 4 2" xfId="17559" xr:uid="{74D1001E-78AE-4A55-8154-C3760D1D39E9}"/>
    <cellStyle name="Normal 12 2 2 4 2 5" xfId="12406" xr:uid="{555CEC3F-3502-4CE6-A683-CC719701F743}"/>
    <cellStyle name="Normal 12 2 2 4 3" xfId="2693" xr:uid="{2155388F-BC92-4668-983E-5016E2408F37}"/>
    <cellStyle name="Normal 12 2 2 4 3 2" xfId="8056" xr:uid="{FDC4E879-D9D7-4E45-B3B6-2CE7592DC492}"/>
    <cellStyle name="Normal 12 2 2 4 3 2 2" xfId="18369" xr:uid="{6EC74351-66B1-472F-BD1A-8EB404D9C611}"/>
    <cellStyle name="Normal 12 2 2 4 3 3" xfId="13216" xr:uid="{C768C770-7AC0-4CD7-99D6-47A00681F4C1}"/>
    <cellStyle name="Normal 12 2 2 4 4" xfId="5484" xr:uid="{A262530B-9BA2-4E61-8916-3E2CA8873036}"/>
    <cellStyle name="Normal 12 2 2 4 4 2" xfId="10822" xr:uid="{8BDBB21E-EB2D-4A0E-86CB-9F6B2E78EBB2}"/>
    <cellStyle name="Normal 12 2 2 4 4 2 2" xfId="21135" xr:uid="{6455E851-E455-4190-8547-0288A9BC6677}"/>
    <cellStyle name="Normal 12 2 2 4 4 3" xfId="15982" xr:uid="{096F956D-4247-4CCC-8D0A-89F343A50E35}"/>
    <cellStyle name="Normal 12 2 2 4 5" xfId="6414" xr:uid="{D68998A1-28C0-4354-AC05-A28C317CE506}"/>
    <cellStyle name="Normal 12 2 2 4 5 2" xfId="16727" xr:uid="{C46DABFA-93A1-4204-8754-8F790CE5DEC1}"/>
    <cellStyle name="Normal 12 2 2 4 6" xfId="11574" xr:uid="{C5008832-FE03-4999-A02C-717B41F1397C}"/>
    <cellStyle name="Normal 12 2 2 5" xfId="1402" xr:uid="{606A7FD9-073E-472D-A0F6-0F884FB49317}"/>
    <cellStyle name="Normal 12 2 2 5 2" xfId="1476" xr:uid="{F04CC996-CC9D-4C92-AA72-3110EE1600F8}"/>
    <cellStyle name="Normal 12 2 2 5 2 2" xfId="3245" xr:uid="{C1878EA8-E08F-4001-B91A-9F8F09E9FFB7}"/>
    <cellStyle name="Normal 12 2 2 5 2 2 2" xfId="8598" xr:uid="{3015C575-064D-49ED-A77F-6EA25903899E}"/>
    <cellStyle name="Normal 12 2 2 5 2 2 2 2" xfId="18911" xr:uid="{4A5330A3-E1BA-4298-8899-FD4756BD59BA}"/>
    <cellStyle name="Normal 12 2 2 5 2 2 3" xfId="13758" xr:uid="{AB518FAE-41ED-48B2-A023-ADE8C1210E8C}"/>
    <cellStyle name="Normal 12 2 2 5 2 3" xfId="4230" xr:uid="{656E16F7-5013-4E53-8D0D-D2B2F4B2B8F8}"/>
    <cellStyle name="Normal 12 2 2 5 2 3 2" xfId="9574" xr:uid="{9AD4E852-77F1-468E-9750-ED2016D940F4}"/>
    <cellStyle name="Normal 12 2 2 5 2 3 2 2" xfId="19887" xr:uid="{E04D25B9-527C-4E26-BB83-CCD303DD1627}"/>
    <cellStyle name="Normal 12 2 2 5 2 3 3" xfId="14734" xr:uid="{32B6A65E-4AA8-40E9-A630-842DE35269B2}"/>
    <cellStyle name="Normal 12 2 2 5 2 4" xfId="6881" xr:uid="{C1D75084-A0B8-4B83-BCCC-5EF1FE48D67F}"/>
    <cellStyle name="Normal 12 2 2 5 2 4 2" xfId="17194" xr:uid="{06F23934-C720-4F2D-A9DC-1C31712F99CB}"/>
    <cellStyle name="Normal 12 2 2 5 2 5" xfId="12041" xr:uid="{D494F65B-F2BE-4E3E-9912-F4B386CA757C}"/>
    <cellStyle name="Normal 12 2 2 5 3" xfId="3193" xr:uid="{CB40ABC6-4BF4-4592-94FC-562B61165820}"/>
    <cellStyle name="Normal 12 2 2 5 3 2" xfId="8546" xr:uid="{E2D85582-420E-404E-BEA5-6FAA540D4614}"/>
    <cellStyle name="Normal 12 2 2 5 3 2 2" xfId="18859" xr:uid="{D4E7174A-BFBE-4A19-88DD-FD64034F9BB0}"/>
    <cellStyle name="Normal 12 2 2 5 3 3" xfId="13706" xr:uid="{4AE9E6F7-81AB-49FF-AB14-0A9EBE049847}"/>
    <cellStyle name="Normal 12 2 2 5 4" xfId="4178" xr:uid="{3BF871EB-BDB9-48A3-9A6A-4B03AEF9C360}"/>
    <cellStyle name="Normal 12 2 2 5 4 2" xfId="9522" xr:uid="{A5173F5E-6A86-47A8-BE1E-F526D9403BFD}"/>
    <cellStyle name="Normal 12 2 2 5 4 2 2" xfId="19835" xr:uid="{3103038E-62A9-43F0-95BD-3321586C031B}"/>
    <cellStyle name="Normal 12 2 2 5 4 3" xfId="14682" xr:uid="{E118E53A-84FF-458B-950C-309B7E30F131}"/>
    <cellStyle name="Normal 12 2 2 5 5" xfId="6829" xr:uid="{B45A006C-A27D-4DDD-9ECF-4BAE85AC2140}"/>
    <cellStyle name="Normal 12 2 2 5 5 2" xfId="17142" xr:uid="{9E6529D8-29A1-496D-A529-4C2B44E2EAFF}"/>
    <cellStyle name="Normal 12 2 2 5 6" xfId="11989" xr:uid="{9B1E9F87-A2E5-4084-8C1A-A3E806AE53F6}"/>
    <cellStyle name="Normal 12 2 2 6" xfId="1589" xr:uid="{1898111C-4573-43B0-B935-6B3FA05CEE59}"/>
    <cellStyle name="Normal 12 2 2 6 2" xfId="3355" xr:uid="{1AA2D029-3BBF-4B25-80CD-74E6BBAE62E8}"/>
    <cellStyle name="Normal 12 2 2 6 2 2" xfId="8708" xr:uid="{5A0F4068-15C2-422C-8603-3EC3A2C2EBD5}"/>
    <cellStyle name="Normal 12 2 2 6 2 2 2" xfId="19021" xr:uid="{53439622-27BD-4A8C-8E54-5C209AAEA8FD}"/>
    <cellStyle name="Normal 12 2 2 6 2 3" xfId="13868" xr:uid="{80DF7468-2162-407C-AB26-BBF2CB137A87}"/>
    <cellStyle name="Normal 12 2 2 6 3" xfId="4340" xr:uid="{54338FC7-59E6-4CB7-9CDB-508ECC5461B7}"/>
    <cellStyle name="Normal 12 2 2 6 3 2" xfId="9684" xr:uid="{2F7BF8FE-9F20-4284-AF0F-6BA7AD9C1EAC}"/>
    <cellStyle name="Normal 12 2 2 6 3 2 2" xfId="19997" xr:uid="{B88AD655-CDA0-40AC-8930-892A8044CB6E}"/>
    <cellStyle name="Normal 12 2 2 6 3 3" xfId="14844" xr:uid="{97E6684B-1463-49CE-8115-54DFD1D765A9}"/>
    <cellStyle name="Normal 12 2 2 6 4" xfId="6991" xr:uid="{C93294B9-60E0-46E3-98CD-C0F958A9A956}"/>
    <cellStyle name="Normal 12 2 2 6 4 2" xfId="17304" xr:uid="{A8C7AF57-8CA1-402C-8184-84739A14492C}"/>
    <cellStyle name="Normal 12 2 2 6 5" xfId="12151" xr:uid="{5F2BA3F9-50B2-4FD2-9714-EBEFC4CAF725}"/>
    <cellStyle name="Normal 12 2 2 7" xfId="2527" xr:uid="{498470FE-D80F-4DA2-B5CE-D53DA6148F70}"/>
    <cellStyle name="Normal 12 2 2 7 2" xfId="7890" xr:uid="{AF76FEB1-A5B8-46E8-8BBB-17A86125450D}"/>
    <cellStyle name="Normal 12 2 2 7 2 2" xfId="18203" xr:uid="{3669E50B-AAB1-4112-9D3E-36B80FB8C8B5}"/>
    <cellStyle name="Normal 12 2 2 7 3" xfId="13050" xr:uid="{AC9A7ACF-2B82-4EBC-84A9-8686F8723638}"/>
    <cellStyle name="Normal 12 2 2 8" xfId="5158" xr:uid="{34CA124B-AE83-4543-AA13-272A656FFB35}"/>
    <cellStyle name="Normal 12 2 2 8 2" xfId="10496" xr:uid="{1260B7E2-84B3-4419-A2AC-EF9AADB63D22}"/>
    <cellStyle name="Normal 12 2 2 8 2 2" xfId="20809" xr:uid="{6EB817A1-F201-4AD1-A2DA-54CF7B442E21}"/>
    <cellStyle name="Normal 12 2 2 8 3" xfId="15656" xr:uid="{035CEF3B-EB7E-4592-BBA3-354F9EE0A259}"/>
    <cellStyle name="Normal 12 2 2 9" xfId="6087" xr:uid="{45F050B7-1FC6-4044-A0BC-CC4490EF0691}"/>
    <cellStyle name="Normal 12 2 2 9 2" xfId="16400" xr:uid="{21D06DF9-C40D-4B12-9031-C1B588344AAF}"/>
    <cellStyle name="Normal 12 2 3" xfId="514" xr:uid="{5E655F94-2760-496F-A9F6-6CFBEF5F3E67}"/>
    <cellStyle name="Normal 12 2 3 2" xfId="869" xr:uid="{CF3336F3-2E55-4ADB-ABBD-C40FBF8C9D0A}"/>
    <cellStyle name="Normal 12 2 3 2 2" xfId="1849" xr:uid="{9FC7DE4D-E039-487E-8941-B533F95836B6}"/>
    <cellStyle name="Normal 12 2 3 2 2 2" xfId="3612" xr:uid="{452C7029-7DC3-4078-A4E4-90F2CBC4C729}"/>
    <cellStyle name="Normal 12 2 3 2 2 2 2" xfId="8965" xr:uid="{637CE047-76AA-45C4-9D91-AAEDAB32CD30}"/>
    <cellStyle name="Normal 12 2 3 2 2 2 2 2" xfId="19278" xr:uid="{B9BAB2DD-C1A9-4E29-874E-5FE463963A98}"/>
    <cellStyle name="Normal 12 2 3 2 2 2 3" xfId="14125" xr:uid="{7FB0BB99-71C5-4793-8075-E7AFB3FD0462}"/>
    <cellStyle name="Normal 12 2 3 2 2 3" xfId="4597" xr:uid="{2E1EECE0-0FEF-4132-AFC4-575E42904075}"/>
    <cellStyle name="Normal 12 2 3 2 2 3 2" xfId="9941" xr:uid="{932FB6A3-4B6B-4C19-B329-2F13819F0CF6}"/>
    <cellStyle name="Normal 12 2 3 2 2 3 2 2" xfId="20254" xr:uid="{5711F417-8B76-4AF7-BC8A-306BAAA2E915}"/>
    <cellStyle name="Normal 12 2 3 2 2 3 3" xfId="15101" xr:uid="{798E0A28-49BB-4E63-B926-FF1A1B855752}"/>
    <cellStyle name="Normal 12 2 3 2 2 4" xfId="7248" xr:uid="{891D12F1-2180-4BA1-8476-781302D7E4D3}"/>
    <cellStyle name="Normal 12 2 3 2 2 4 2" xfId="17561" xr:uid="{E4D8C0A9-1F4A-45D1-AD87-D3BC0D2A8A3E}"/>
    <cellStyle name="Normal 12 2 3 2 2 5" xfId="12408" xr:uid="{E51ECEE1-1CF4-4B04-BE45-99FA0A4BD64D}"/>
    <cellStyle name="Normal 12 2 3 2 3" xfId="2695" xr:uid="{8CE5AD4A-FEE2-4192-82F6-6434AC5013AF}"/>
    <cellStyle name="Normal 12 2 3 2 3 2" xfId="8058" xr:uid="{3DDED331-485E-4B23-A154-1AD648326660}"/>
    <cellStyle name="Normal 12 2 3 2 3 2 2" xfId="18371" xr:uid="{AF63819D-9F49-4B95-80AE-AD9040E41A74}"/>
    <cellStyle name="Normal 12 2 3 2 3 3" xfId="13218" xr:uid="{12F62B7B-6C42-4FEB-90D7-E5B9B3309ABF}"/>
    <cellStyle name="Normal 12 2 3 2 4" xfId="5485" xr:uid="{40A0A621-8048-407C-A1FA-15423A2A8F9B}"/>
    <cellStyle name="Normal 12 2 3 2 4 2" xfId="10823" xr:uid="{488AAA00-91AD-46C8-994F-AB0AE5B110EC}"/>
    <cellStyle name="Normal 12 2 3 2 4 2 2" xfId="21136" xr:uid="{F1C47ED4-4A2C-4EAD-B937-330A622848AC}"/>
    <cellStyle name="Normal 12 2 3 2 4 3" xfId="15983" xr:uid="{1B5EA6F9-532F-40FF-91FF-525A685B7491}"/>
    <cellStyle name="Normal 12 2 3 2 5" xfId="6415" xr:uid="{027CC143-02BF-44E3-A42C-E2A4A92934FC}"/>
    <cellStyle name="Normal 12 2 3 2 5 2" xfId="16728" xr:uid="{9DEE7276-26D9-41C9-ABD7-5B46DA88D231}"/>
    <cellStyle name="Normal 12 2 3 2 6" xfId="11575" xr:uid="{C618763B-EAD8-484A-9B2E-8FEE7630518D}"/>
    <cellStyle name="Normal 12 2 3 3" xfId="1848" xr:uid="{2F934388-5D99-41C2-9D1C-B5E54AAB987F}"/>
    <cellStyle name="Normal 12 2 3 3 2" xfId="3611" xr:uid="{98AF3928-A015-4F04-ADAC-9DEE0AE6807A}"/>
    <cellStyle name="Normal 12 2 3 3 2 2" xfId="8964" xr:uid="{29886E70-7AE2-41FA-AB0F-B767D638B167}"/>
    <cellStyle name="Normal 12 2 3 3 2 2 2" xfId="19277" xr:uid="{6027572E-1A67-47B7-8699-1F2B231838C1}"/>
    <cellStyle name="Normal 12 2 3 3 2 3" xfId="14124" xr:uid="{99CBBF4C-05C2-48DB-BC48-881E2BD848ED}"/>
    <cellStyle name="Normal 12 2 3 3 3" xfId="4596" xr:uid="{8265B552-4AD8-4331-8B67-3ED93D174119}"/>
    <cellStyle name="Normal 12 2 3 3 3 2" xfId="9940" xr:uid="{E7845DD1-B527-4098-AE0C-B55E8BC56891}"/>
    <cellStyle name="Normal 12 2 3 3 3 2 2" xfId="20253" xr:uid="{AC1671CB-8A5E-48BF-A498-1AE9EBAF080B}"/>
    <cellStyle name="Normal 12 2 3 3 3 3" xfId="15100" xr:uid="{F0FA8514-309C-4F76-B814-AAC2B5DBBAC1}"/>
    <cellStyle name="Normal 12 2 3 3 4" xfId="7247" xr:uid="{97D6B906-71B3-45FE-A9BC-3DC6C81A0AF7}"/>
    <cellStyle name="Normal 12 2 3 3 4 2" xfId="17560" xr:uid="{AA9310B6-BE73-4C9D-BAB5-5D1FCCCD1EDA}"/>
    <cellStyle name="Normal 12 2 3 3 5" xfId="12407" xr:uid="{3FED85B4-3C0A-42C5-9246-5664779408E8}"/>
    <cellStyle name="Normal 12 2 3 4" xfId="2694" xr:uid="{F82A61C3-D30C-4348-8984-58D3C74E1193}"/>
    <cellStyle name="Normal 12 2 3 4 2" xfId="8057" xr:uid="{611D962B-69D9-4045-BFE2-392BADCB7FF2}"/>
    <cellStyle name="Normal 12 2 3 4 2 2" xfId="18370" xr:uid="{7FE52C60-32D3-443D-82D8-3EF1CB4F7678}"/>
    <cellStyle name="Normal 12 2 3 4 3" xfId="13217" xr:uid="{3EC780A7-256E-4489-87DC-5B93C51D014C}"/>
    <cellStyle name="Normal 12 2 3 5" xfId="5227" xr:uid="{6BFFE98E-6EE9-4658-81B4-11F7A8264F26}"/>
    <cellStyle name="Normal 12 2 3 5 2" xfId="10565" xr:uid="{488CF49A-1603-4C23-AFF8-79AB4825B5B7}"/>
    <cellStyle name="Normal 12 2 3 5 2 2" xfId="20878" xr:uid="{11816A26-BB15-48D2-AC8A-2B24471C0629}"/>
    <cellStyle name="Normal 12 2 3 5 3" xfId="15725" xr:uid="{BFAA69EA-4A98-4FB5-BC0D-4B3C4E8B89C1}"/>
    <cellStyle name="Normal 12 2 3 6" xfId="6157" xr:uid="{D4BD953F-2405-42A4-985E-49E2D4B3FA4C}"/>
    <cellStyle name="Normal 12 2 3 6 2" xfId="16470" xr:uid="{75EB248B-FEFF-4878-80B0-A8FDB379BC54}"/>
    <cellStyle name="Normal 12 2 3 7" xfId="11317" xr:uid="{B17B9BCF-5B71-450D-9389-1B2876279187}"/>
    <cellStyle name="Normal 12 2 4" xfId="870" xr:uid="{0E470870-85FE-4E07-876F-C14154100812}"/>
    <cellStyle name="Normal 12 2 4 2" xfId="871" xr:uid="{9303CD04-A6E5-4436-9A03-8F0253966B07}"/>
    <cellStyle name="Normal 12 2 4 2 2" xfId="1851" xr:uid="{BA125090-B717-48BB-A3F8-1F6C34C12F56}"/>
    <cellStyle name="Normal 12 2 4 2 2 2" xfId="3614" xr:uid="{B8D47B65-4EEB-4527-A68F-FB040AEDBC8A}"/>
    <cellStyle name="Normal 12 2 4 2 2 2 2" xfId="8967" xr:uid="{6754C686-25C2-4FEE-9BC8-B7457A0786F1}"/>
    <cellStyle name="Normal 12 2 4 2 2 2 2 2" xfId="19280" xr:uid="{B0A6A4E6-1A3F-44EF-B3FB-14B12DEAE7BB}"/>
    <cellStyle name="Normal 12 2 4 2 2 2 3" xfId="14127" xr:uid="{AA359F86-0C2B-4C2F-B981-0B12BB9DF86C}"/>
    <cellStyle name="Normal 12 2 4 2 2 3" xfId="4599" xr:uid="{35E2B1D6-54E1-4ADE-9997-790C596B668D}"/>
    <cellStyle name="Normal 12 2 4 2 2 3 2" xfId="9943" xr:uid="{E1B7F77E-CD05-4702-99EC-C8B1D8D5E903}"/>
    <cellStyle name="Normal 12 2 4 2 2 3 2 2" xfId="20256" xr:uid="{F3F30A21-9249-4A18-9A37-2FBE88E26552}"/>
    <cellStyle name="Normal 12 2 4 2 2 3 3" xfId="15103" xr:uid="{8FA802CF-FFE9-46C7-A7E0-B57AF98EFA1C}"/>
    <cellStyle name="Normal 12 2 4 2 2 4" xfId="7250" xr:uid="{C325778C-CB81-4E96-8681-B712D613DD26}"/>
    <cellStyle name="Normal 12 2 4 2 2 4 2" xfId="17563" xr:uid="{5449C83E-D652-473D-AF62-1AB0755DE3A6}"/>
    <cellStyle name="Normal 12 2 4 2 2 5" xfId="12410" xr:uid="{27272B10-DA8B-4541-AB6C-DF1E3335F453}"/>
    <cellStyle name="Normal 12 2 4 2 3" xfId="2697" xr:uid="{9FFEEF1F-E817-4A32-B09C-5D5E9E706261}"/>
    <cellStyle name="Normal 12 2 4 2 3 2" xfId="8060" xr:uid="{F7C5F199-7D9C-4373-8B4D-BBCB1C49D93B}"/>
    <cellStyle name="Normal 12 2 4 2 3 2 2" xfId="18373" xr:uid="{CEBFFDB3-B17A-4D43-A592-DA22775D3C00}"/>
    <cellStyle name="Normal 12 2 4 2 3 3" xfId="13220" xr:uid="{60688A09-5788-4D48-B81E-4A178595D432}"/>
    <cellStyle name="Normal 12 2 4 2 4" xfId="5487" xr:uid="{59BDC843-5866-4614-AC33-0A636E587C22}"/>
    <cellStyle name="Normal 12 2 4 2 4 2" xfId="10825" xr:uid="{332928C1-10B9-4C6B-9B4A-0DDF827CC5C8}"/>
    <cellStyle name="Normal 12 2 4 2 4 2 2" xfId="21138" xr:uid="{1E18808B-6B98-4CA0-B7D4-6F7E0634C85D}"/>
    <cellStyle name="Normal 12 2 4 2 4 3" xfId="15985" xr:uid="{40955C3C-03C0-46D2-99C2-EA2DCB138A0C}"/>
    <cellStyle name="Normal 12 2 4 2 5" xfId="6417" xr:uid="{47FA9228-E3F0-4F10-B41C-4ADD4524FC86}"/>
    <cellStyle name="Normal 12 2 4 2 5 2" xfId="16730" xr:uid="{775419D6-9AF7-42B8-9C83-8B98FCA72795}"/>
    <cellStyle name="Normal 12 2 4 2 6" xfId="11577" xr:uid="{969CF545-BDEB-42F1-A557-36F3B63DBC45}"/>
    <cellStyle name="Normal 12 2 4 3" xfId="1850" xr:uid="{24195CA9-CCC3-4DF0-9BA5-003B262D306A}"/>
    <cellStyle name="Normal 12 2 4 3 2" xfId="3613" xr:uid="{46C12084-ED86-4F72-8C54-158C37EC5B92}"/>
    <cellStyle name="Normal 12 2 4 3 2 2" xfId="8966" xr:uid="{85D22597-56FA-46CA-9EE7-8BA9AA4F4DBE}"/>
    <cellStyle name="Normal 12 2 4 3 2 2 2" xfId="19279" xr:uid="{DF0148A6-C6D8-4847-896B-F3CAA28E452B}"/>
    <cellStyle name="Normal 12 2 4 3 2 3" xfId="14126" xr:uid="{B1DC4A04-82A3-430B-93EA-47F5756E35ED}"/>
    <cellStyle name="Normal 12 2 4 3 3" xfId="4598" xr:uid="{125A6C18-6E65-42BB-8309-1B0B114C5E75}"/>
    <cellStyle name="Normal 12 2 4 3 3 2" xfId="9942" xr:uid="{CB4D7D0C-BB48-4D56-8F1F-9A45549468CE}"/>
    <cellStyle name="Normal 12 2 4 3 3 2 2" xfId="20255" xr:uid="{84384CC2-63A0-4B2F-91DF-D9A0B433AE75}"/>
    <cellStyle name="Normal 12 2 4 3 3 3" xfId="15102" xr:uid="{3EF1DF9A-8ACE-4C27-950B-2515D6857A77}"/>
    <cellStyle name="Normal 12 2 4 3 4" xfId="7249" xr:uid="{265553AA-7B85-46B9-9C80-0E8B7426726F}"/>
    <cellStyle name="Normal 12 2 4 3 4 2" xfId="17562" xr:uid="{DC7AD885-F040-4345-9217-43495F77D338}"/>
    <cellStyle name="Normal 12 2 4 3 5" xfId="12409" xr:uid="{74ACB7FC-15B5-4C9C-9733-34317F585967}"/>
    <cellStyle name="Normal 12 2 4 4" xfId="2696" xr:uid="{AE2B6E47-EC55-4EEC-8D62-3A0F0280B03B}"/>
    <cellStyle name="Normal 12 2 4 4 2" xfId="8059" xr:uid="{D11613D0-2373-4468-8733-ED8D5A7392E7}"/>
    <cellStyle name="Normal 12 2 4 4 2 2" xfId="18372" xr:uid="{D4701EBD-0042-4C6E-B539-C70A0D00E074}"/>
    <cellStyle name="Normal 12 2 4 4 3" xfId="13219" xr:uid="{0C4AB1B6-F49E-4C6F-96F1-E6D8B1D5BB05}"/>
    <cellStyle name="Normal 12 2 4 5" xfId="5486" xr:uid="{D453C62E-EA6F-463D-A449-F4BFE7BD1010}"/>
    <cellStyle name="Normal 12 2 4 5 2" xfId="10824" xr:uid="{2632FAD4-C494-42B9-8941-8CA860FF5B3A}"/>
    <cellStyle name="Normal 12 2 4 5 2 2" xfId="21137" xr:uid="{014AC00A-6343-4CCA-97CE-56464BF0F004}"/>
    <cellStyle name="Normal 12 2 4 5 3" xfId="15984" xr:uid="{EC2303EC-F169-44BA-8829-92DEAE380284}"/>
    <cellStyle name="Normal 12 2 4 6" xfId="6416" xr:uid="{1BE67F9B-B0F8-4EC8-8B92-64BB37121EB0}"/>
    <cellStyle name="Normal 12 2 4 6 2" xfId="16729" xr:uid="{BC2AD73D-0375-4592-A57E-0010C58272C9}"/>
    <cellStyle name="Normal 12 2 4 7" xfId="11576" xr:uid="{154F55CF-89D2-4DF8-8FF7-20F1408A35DC}"/>
    <cellStyle name="Normal 12 2 5" xfId="872" xr:uid="{FFE9D28F-E749-4FCC-A506-CB488931335C}"/>
    <cellStyle name="Normal 12 2 5 2" xfId="1852" xr:uid="{9E051D98-AE15-41ED-928F-C1E9A40591F5}"/>
    <cellStyle name="Normal 12 2 5 2 2" xfId="3615" xr:uid="{632466F5-4010-46CE-B7EE-427B8FE0E20A}"/>
    <cellStyle name="Normal 12 2 5 2 2 2" xfId="8968" xr:uid="{A1A6EBB4-7E2A-40BF-A853-F6E8D8CD928A}"/>
    <cellStyle name="Normal 12 2 5 2 2 2 2" xfId="19281" xr:uid="{9AF41ADB-0EED-4394-ACBE-E401A0260E42}"/>
    <cellStyle name="Normal 12 2 5 2 2 3" xfId="14128" xr:uid="{BDF4D682-84EC-459F-BC8D-531DB73F7CF0}"/>
    <cellStyle name="Normal 12 2 5 2 3" xfId="4600" xr:uid="{1B9DC26E-2BC4-4533-829E-5D67E0EDCD10}"/>
    <cellStyle name="Normal 12 2 5 2 3 2" xfId="9944" xr:uid="{1B4EDB0F-939C-47C0-A827-108E559A49EF}"/>
    <cellStyle name="Normal 12 2 5 2 3 2 2" xfId="20257" xr:uid="{CDA5FFF5-E85B-4E82-B80B-63CB2854FBD9}"/>
    <cellStyle name="Normal 12 2 5 2 3 3" xfId="15104" xr:uid="{75D8994C-6197-49AD-820F-A7A5FBD04999}"/>
    <cellStyle name="Normal 12 2 5 2 4" xfId="7251" xr:uid="{99C97ADE-4854-4E6F-BB24-0EB53D8CE9E9}"/>
    <cellStyle name="Normal 12 2 5 2 4 2" xfId="17564" xr:uid="{1F1D5443-5CA8-4C59-8AA6-3F0858ADF352}"/>
    <cellStyle name="Normal 12 2 5 2 5" xfId="12411" xr:uid="{01379A53-4A4B-4C90-B2A9-8F5A175B5A20}"/>
    <cellStyle name="Normal 12 2 5 3" xfId="2698" xr:uid="{3377CEA0-00E8-43B1-8BC4-519CDCF33851}"/>
    <cellStyle name="Normal 12 2 5 3 2" xfId="8061" xr:uid="{5605794C-5CA5-48A2-B7E2-1D7EF3808B3B}"/>
    <cellStyle name="Normal 12 2 5 3 2 2" xfId="18374" xr:uid="{176C8319-8F51-41EE-9411-447A31A403EC}"/>
    <cellStyle name="Normal 12 2 5 3 3" xfId="13221" xr:uid="{6162E884-8AC6-4E3B-8FA7-7B7FA4CDC87C}"/>
    <cellStyle name="Normal 12 2 5 4" xfId="5488" xr:uid="{C35EACAA-42EC-4303-91F5-E73FD6B12B8E}"/>
    <cellStyle name="Normal 12 2 5 4 2" xfId="10826" xr:uid="{8FCFFF65-F53E-4D11-8AD7-980B3F40FA03}"/>
    <cellStyle name="Normal 12 2 5 4 2 2" xfId="21139" xr:uid="{927E41F1-9279-4CEC-9253-3ED7D186D946}"/>
    <cellStyle name="Normal 12 2 5 4 3" xfId="15986" xr:uid="{4D5784A8-D8CA-4215-AB34-256AE6CAB521}"/>
    <cellStyle name="Normal 12 2 5 5" xfId="6418" xr:uid="{53FF2865-87FD-443A-864A-6620B687CE01}"/>
    <cellStyle name="Normal 12 2 5 5 2" xfId="16731" xr:uid="{E7A6A329-85B8-4392-9186-F29317B330BE}"/>
    <cellStyle name="Normal 12 2 5 6" xfId="11578" xr:uid="{5E9AC521-D76D-4901-AB01-530DF7262BA2}"/>
    <cellStyle name="Normal 12 2 6" xfId="1356" xr:uid="{E4CDFD46-FD6F-4B8B-9365-0009F5B68899}"/>
    <cellStyle name="Normal 12 2 6 2" xfId="2333" xr:uid="{7C89AAE5-6801-4467-B2AC-A9BC5DCF9572}"/>
    <cellStyle name="Normal 12 2 6 2 2" xfId="4076" xr:uid="{5E820459-90AD-4777-B25B-B551CBA86508}"/>
    <cellStyle name="Normal 12 2 6 2 2 2" xfId="9429" xr:uid="{FCDCFD62-8346-4EAF-A5A3-1072EC14EDA0}"/>
    <cellStyle name="Normal 12 2 6 2 2 2 2" xfId="19742" xr:uid="{1556D95F-FECF-4B53-84F9-E9C92B8FD3DB}"/>
    <cellStyle name="Normal 12 2 6 2 2 3" xfId="14589" xr:uid="{29E206E6-804C-4075-99A6-7589EC4E94BF}"/>
    <cellStyle name="Normal 12 2 6 2 3" xfId="5061" xr:uid="{80D1A404-1159-4B56-B721-21E90F2776D3}"/>
    <cellStyle name="Normal 12 2 6 2 3 2" xfId="10405" xr:uid="{71B486A4-2A21-4758-B63A-7C65B41A2AAB}"/>
    <cellStyle name="Normal 12 2 6 2 3 2 2" xfId="20718" xr:uid="{66DC9962-8F80-442F-AD39-08B4E243FE5C}"/>
    <cellStyle name="Normal 12 2 6 2 3 3" xfId="15565" xr:uid="{7AFC3E22-4179-456F-80B8-C1C08F454264}"/>
    <cellStyle name="Normal 12 2 6 2 4" xfId="7712" xr:uid="{F8467601-71AB-4024-8BA7-0EEAA6B3D204}"/>
    <cellStyle name="Normal 12 2 6 2 4 2" xfId="18025" xr:uid="{8C888825-EB07-483F-9235-CD5CAA9189C1}"/>
    <cellStyle name="Normal 12 2 6 2 5" xfId="12872" xr:uid="{284E7A11-6D2C-4F07-BC94-CAC52B19372D}"/>
    <cellStyle name="Normal 12 2 6 3" xfId="3147" xr:uid="{260DEBE5-BA95-42E2-91E3-951BD64C19D1}"/>
    <cellStyle name="Normal 12 2 6 3 2" xfId="8500" xr:uid="{15BFB919-17C2-4689-8904-CA7C7E71BDF3}"/>
    <cellStyle name="Normal 12 2 6 3 2 2" xfId="18813" xr:uid="{A9167DE7-346A-468F-9940-FF013089F859}"/>
    <cellStyle name="Normal 12 2 6 3 3" xfId="13660" xr:uid="{AE038A2D-6F1C-4915-8212-9C0656AB0934}"/>
    <cellStyle name="Normal 12 2 6 4" xfId="4132" xr:uid="{46416132-DA34-41C7-BC51-7999FF157352}"/>
    <cellStyle name="Normal 12 2 6 4 2" xfId="9476" xr:uid="{4856753E-5468-4142-8AD0-52D7F9E2CA72}"/>
    <cellStyle name="Normal 12 2 6 4 2 2" xfId="19789" xr:uid="{747F526E-99A0-4DBF-9B71-C1254A195CD6}"/>
    <cellStyle name="Normal 12 2 6 4 3" xfId="14636" xr:uid="{84D8A8D6-5F63-4CFF-90EF-38A47DF139BD}"/>
    <cellStyle name="Normal 12 2 6 5" xfId="6783" xr:uid="{82C56B77-790C-44E0-8B35-B8851CFD82BE}"/>
    <cellStyle name="Normal 12 2 6 5 2" xfId="17096" xr:uid="{C961793F-3D06-4771-84C1-1BEC55D2E48D}"/>
    <cellStyle name="Normal 12 2 6 6" xfId="11943" xr:uid="{3AF7DBE9-DFC4-4445-87E9-B7BECDA086FE}"/>
    <cellStyle name="Normal 12 2 7" xfId="1543" xr:uid="{18EFB948-4C45-4592-B06E-5FC234D34A77}"/>
    <cellStyle name="Normal 12 2 7 2" xfId="3309" xr:uid="{3FBA1D5C-D7C5-412C-988A-5BD47881CE01}"/>
    <cellStyle name="Normal 12 2 7 2 2" xfId="8662" xr:uid="{D594C805-B9B7-4F5B-8B5A-A6D14DAE2440}"/>
    <cellStyle name="Normal 12 2 7 2 2 2" xfId="18975" xr:uid="{DBF1313F-C74A-4237-B30E-C6EF31BA6089}"/>
    <cellStyle name="Normal 12 2 7 2 3" xfId="13822" xr:uid="{1C4E63FD-77D0-4733-B2DA-8EAC08B8BEDC}"/>
    <cellStyle name="Normal 12 2 7 3" xfId="4294" xr:uid="{283018F4-BC2B-4D2A-B4E2-212D0BFD7861}"/>
    <cellStyle name="Normal 12 2 7 3 2" xfId="9638" xr:uid="{FC89E0CF-A028-45CD-8705-A5A8F5076347}"/>
    <cellStyle name="Normal 12 2 7 3 2 2" xfId="19951" xr:uid="{064A77E3-58DE-45BA-9677-59408BAD5A96}"/>
    <cellStyle name="Normal 12 2 7 3 3" xfId="14798" xr:uid="{3039226E-A602-421C-A568-FD6D41AF0965}"/>
    <cellStyle name="Normal 12 2 7 4" xfId="6945" xr:uid="{99520D40-AA77-4BDD-AC0A-0B3AC61E29D9}"/>
    <cellStyle name="Normal 12 2 7 4 2" xfId="17258" xr:uid="{82349B24-131D-4779-8A58-6A2E0F265332}"/>
    <cellStyle name="Normal 12 2 7 5" xfId="12105" xr:uid="{A81F63F7-A2B2-4D2D-AC12-C4567C8F4027}"/>
    <cellStyle name="Normal 12 2 8" xfId="2481" xr:uid="{3A2D2572-B8F8-4CA7-AB4C-A06F5963EFF8}"/>
    <cellStyle name="Normal 12 2 8 2" xfId="7844" xr:uid="{ACF16B05-D9D9-48D9-9CC0-ACD16AEE6423}"/>
    <cellStyle name="Normal 12 2 8 2 2" xfId="18157" xr:uid="{B8D64E3A-E985-49FE-BEAF-07864083313A}"/>
    <cellStyle name="Normal 12 2 8 3" xfId="13004" xr:uid="{6CBBDB84-BB12-4C7A-9F31-538BB731A41A}"/>
    <cellStyle name="Normal 12 2 9" xfId="5112" xr:uid="{5F9E9238-710F-4AA5-8174-4D21306487A0}"/>
    <cellStyle name="Normal 12 2 9 2" xfId="10450" xr:uid="{51359D2D-5094-4CFA-A61C-1CDD66868044}"/>
    <cellStyle name="Normal 12 2 9 2 2" xfId="20763" xr:uid="{81FDA989-43A4-498D-9C4F-A73CBD2C8DB7}"/>
    <cellStyle name="Normal 12 2 9 3" xfId="15610" xr:uid="{6C5A992F-EE61-44A9-BABB-8D2B61158938}"/>
    <cellStyle name="Normal 12 3" xfId="339" xr:uid="{D43CFC0D-DB42-4F81-BFB8-14008FD0ED38}"/>
    <cellStyle name="Normal 12 3 10" xfId="11220" xr:uid="{E3AAC473-95FB-4C7B-8E65-269F9A50F4F2}"/>
    <cellStyle name="Normal 12 3 2" xfId="533" xr:uid="{DAC2C533-B987-47F4-AA47-0CDF099BEBB0}"/>
    <cellStyle name="Normal 12 3 2 2" xfId="873" xr:uid="{9786D4D8-C9B2-4CF0-A0F4-65E9964263A8}"/>
    <cellStyle name="Normal 12 3 2 2 2" xfId="1854" xr:uid="{FC075076-4D1A-40FA-A5AE-224A5250F8B4}"/>
    <cellStyle name="Normal 12 3 2 2 2 2" xfId="3617" xr:uid="{8322C650-D2DC-420F-A0D7-92269A0CE627}"/>
    <cellStyle name="Normal 12 3 2 2 2 2 2" xfId="8970" xr:uid="{804FD9A7-5368-4862-A8AE-98EC7070EC1A}"/>
    <cellStyle name="Normal 12 3 2 2 2 2 2 2" xfId="19283" xr:uid="{09303D35-E458-4649-AE63-BE9E6115F312}"/>
    <cellStyle name="Normal 12 3 2 2 2 2 3" xfId="14130" xr:uid="{BB0A2A85-F080-4931-B8B8-6B4E0AA6FA89}"/>
    <cellStyle name="Normal 12 3 2 2 2 3" xfId="4602" xr:uid="{0F65506B-53D0-427A-B005-D1360DF63DC1}"/>
    <cellStyle name="Normal 12 3 2 2 2 3 2" xfId="9946" xr:uid="{0AFC7281-17F6-4C89-A54D-92CA5E7566F1}"/>
    <cellStyle name="Normal 12 3 2 2 2 3 2 2" xfId="20259" xr:uid="{DF8E17AF-0F0F-444C-AC23-F6914AF46885}"/>
    <cellStyle name="Normal 12 3 2 2 2 3 3" xfId="15106" xr:uid="{05DCB885-2558-4630-AE56-4C7344EC9D7F}"/>
    <cellStyle name="Normal 12 3 2 2 2 4" xfId="7253" xr:uid="{9BADF5BD-DFC6-4FC0-9EFD-3EE54614CFA3}"/>
    <cellStyle name="Normal 12 3 2 2 2 4 2" xfId="17566" xr:uid="{F11A55B7-8B65-4E75-A146-B92FE63DD010}"/>
    <cellStyle name="Normal 12 3 2 2 2 5" xfId="12413" xr:uid="{E51CC26F-6B5B-4591-B039-AE77F9280229}"/>
    <cellStyle name="Normal 12 3 2 2 3" xfId="2700" xr:uid="{5C8D71C5-ADCB-482F-82AC-71D750A34D5A}"/>
    <cellStyle name="Normal 12 3 2 2 3 2" xfId="8063" xr:uid="{7364CC5D-D890-4A36-860F-D7116DC79390}"/>
    <cellStyle name="Normal 12 3 2 2 3 2 2" xfId="18376" xr:uid="{11CFFA64-D973-4E6F-9625-02E87A7685BC}"/>
    <cellStyle name="Normal 12 3 2 2 3 3" xfId="13223" xr:uid="{46820A4D-3FB9-4F3B-A341-F070B6B7F0D9}"/>
    <cellStyle name="Normal 12 3 2 2 4" xfId="5489" xr:uid="{8021E1B8-1260-4F46-B825-F02B886D3F38}"/>
    <cellStyle name="Normal 12 3 2 2 4 2" xfId="10827" xr:uid="{01C74B9E-199D-4008-A9AB-6863EF360906}"/>
    <cellStyle name="Normal 12 3 2 2 4 2 2" xfId="21140" xr:uid="{07435E64-7A83-4F81-BB42-0625DA79D7A6}"/>
    <cellStyle name="Normal 12 3 2 2 4 3" xfId="15987" xr:uid="{F98A2DE7-D2EC-49E6-9EE3-E33C9ABB14C3}"/>
    <cellStyle name="Normal 12 3 2 2 5" xfId="6419" xr:uid="{38555499-1FF1-4C31-A75C-B41A2DF43E18}"/>
    <cellStyle name="Normal 12 3 2 2 5 2" xfId="16732" xr:uid="{775A9E23-375F-4A74-9632-7A0E0CB3FDFA}"/>
    <cellStyle name="Normal 12 3 2 2 6" xfId="11579" xr:uid="{78994B6C-3668-449A-AE7A-A0F370D6C656}"/>
    <cellStyle name="Normal 12 3 2 3" xfId="1853" xr:uid="{C3B2A3DC-3A29-48C7-8CF0-E6F1582D5C78}"/>
    <cellStyle name="Normal 12 3 2 3 2" xfId="3616" xr:uid="{1549EF52-6E30-4A7E-B7B8-466D053ABCB5}"/>
    <cellStyle name="Normal 12 3 2 3 2 2" xfId="8969" xr:uid="{8CD3AB91-61DB-481C-AC9A-BB5F53C634B3}"/>
    <cellStyle name="Normal 12 3 2 3 2 2 2" xfId="19282" xr:uid="{7A5F88AF-9604-462E-8CC2-FEDCD52FB33A}"/>
    <cellStyle name="Normal 12 3 2 3 2 3" xfId="14129" xr:uid="{2A81B91A-E5E6-4394-85A9-9238D28696C5}"/>
    <cellStyle name="Normal 12 3 2 3 3" xfId="4601" xr:uid="{D033651F-D6CA-4D00-A11D-E4729CD23ECB}"/>
    <cellStyle name="Normal 12 3 2 3 3 2" xfId="9945" xr:uid="{8F5BED98-A8F8-4184-85EF-026EDCA29DEF}"/>
    <cellStyle name="Normal 12 3 2 3 3 2 2" xfId="20258" xr:uid="{D082213E-F00A-483C-AE27-9C2601C2D9B9}"/>
    <cellStyle name="Normal 12 3 2 3 3 3" xfId="15105" xr:uid="{F6DBD7BD-254D-4924-90BD-D7B034A32ACB}"/>
    <cellStyle name="Normal 12 3 2 3 4" xfId="7252" xr:uid="{E7F78039-AD0C-4ADA-9E0F-BB5ED85DEF6E}"/>
    <cellStyle name="Normal 12 3 2 3 4 2" xfId="17565" xr:uid="{0DA82735-89B3-4B06-A1E7-AE4E357FA003}"/>
    <cellStyle name="Normal 12 3 2 3 5" xfId="12412" xr:uid="{51DA173E-2B0F-4C4D-A156-61825E382548}"/>
    <cellStyle name="Normal 12 3 2 4" xfId="2699" xr:uid="{CE51E44D-7950-4C1B-98E1-8AC4E8C6F2A2}"/>
    <cellStyle name="Normal 12 3 2 4 2" xfId="8062" xr:uid="{EA8D21F5-96A2-4700-A3D0-FBF9BED947C4}"/>
    <cellStyle name="Normal 12 3 2 4 2 2" xfId="18375" xr:uid="{BCAB79DF-A6DD-4745-AAA2-C78EF7D654A7}"/>
    <cellStyle name="Normal 12 3 2 4 3" xfId="13222" xr:uid="{D1E3FFE8-24D3-40E0-868B-5A778996B1E4}"/>
    <cellStyle name="Normal 12 3 2 5" xfId="5246" xr:uid="{23949909-257C-4A66-A389-D90FF39B8170}"/>
    <cellStyle name="Normal 12 3 2 5 2" xfId="10584" xr:uid="{C043EC0E-B103-4151-B772-F0FB27C70A72}"/>
    <cellStyle name="Normal 12 3 2 5 2 2" xfId="20897" xr:uid="{5D7537ED-1E92-4980-8898-002DDB95B5E7}"/>
    <cellStyle name="Normal 12 3 2 5 3" xfId="15744" xr:uid="{E774A20C-5027-47A8-AF9F-58A77AEEB072}"/>
    <cellStyle name="Normal 12 3 2 6" xfId="6176" xr:uid="{B2CC36A8-2CDE-4E45-8B39-6CEB7EE37B8B}"/>
    <cellStyle name="Normal 12 3 2 6 2" xfId="16489" xr:uid="{479F15BF-0A9F-4585-9AED-8714F6C24622}"/>
    <cellStyle name="Normal 12 3 2 7" xfId="11336" xr:uid="{5244832A-DFFD-4992-80AF-B5E3AB3F61D3}"/>
    <cellStyle name="Normal 12 3 3" xfId="874" xr:uid="{1D3C97F0-A8F8-45BA-9FD5-D7B0AA7EA66A}"/>
    <cellStyle name="Normal 12 3 3 2" xfId="875" xr:uid="{8936A288-DEDD-44B9-ADE9-84B3155A5691}"/>
    <cellStyle name="Normal 12 3 3 2 2" xfId="1856" xr:uid="{9CD666EA-7D34-4E5C-8CC2-62D2A7C29035}"/>
    <cellStyle name="Normal 12 3 3 2 2 2" xfId="3619" xr:uid="{8D5AEB45-94B9-4DFB-9B69-7D4E1D34AAA6}"/>
    <cellStyle name="Normal 12 3 3 2 2 2 2" xfId="8972" xr:uid="{8AF5794F-D900-42DE-A090-55D2D460E9EA}"/>
    <cellStyle name="Normal 12 3 3 2 2 2 2 2" xfId="19285" xr:uid="{0C7BD62C-D335-4D41-B509-E3B954E85712}"/>
    <cellStyle name="Normal 12 3 3 2 2 2 3" xfId="14132" xr:uid="{EEC2DBA7-8531-4C31-8757-A999AEA604B7}"/>
    <cellStyle name="Normal 12 3 3 2 2 3" xfId="4604" xr:uid="{24093C5F-469F-46DE-8767-D66B3B1ED147}"/>
    <cellStyle name="Normal 12 3 3 2 2 3 2" xfId="9948" xr:uid="{5C0128D8-040B-4E7A-BE50-8FFB59C83518}"/>
    <cellStyle name="Normal 12 3 3 2 2 3 2 2" xfId="20261" xr:uid="{54E04692-19CE-41FA-AE76-49934413AA5D}"/>
    <cellStyle name="Normal 12 3 3 2 2 3 3" xfId="15108" xr:uid="{2ED69786-6DCE-40E2-A4E6-5D2C7E294C33}"/>
    <cellStyle name="Normal 12 3 3 2 2 4" xfId="7255" xr:uid="{065445B8-7F9F-4184-93B5-9B07E0C10C48}"/>
    <cellStyle name="Normal 12 3 3 2 2 4 2" xfId="17568" xr:uid="{6B205D39-C742-4520-8313-F61BA72EB340}"/>
    <cellStyle name="Normal 12 3 3 2 2 5" xfId="12415" xr:uid="{9CBE680D-E589-4C7C-A55B-6EF6FA68CC11}"/>
    <cellStyle name="Normal 12 3 3 2 3" xfId="2702" xr:uid="{D9A5B1CB-75C1-4852-B953-0EA581D66596}"/>
    <cellStyle name="Normal 12 3 3 2 3 2" xfId="8065" xr:uid="{37248069-BF8D-4D2A-B0B9-8E9A93E11B75}"/>
    <cellStyle name="Normal 12 3 3 2 3 2 2" xfId="18378" xr:uid="{644B9EF3-E50D-4F57-B9D5-AC1110EEB21B}"/>
    <cellStyle name="Normal 12 3 3 2 3 3" xfId="13225" xr:uid="{5EA0E3A2-FAD1-455E-9694-30DD48EFBD55}"/>
    <cellStyle name="Normal 12 3 3 2 4" xfId="5491" xr:uid="{229B1C99-1D76-4DE7-B2B2-14AB36471002}"/>
    <cellStyle name="Normal 12 3 3 2 4 2" xfId="10829" xr:uid="{97AC6407-7AF0-4EE7-B78D-7D9F35DD6508}"/>
    <cellStyle name="Normal 12 3 3 2 4 2 2" xfId="21142" xr:uid="{C1F5D26A-E613-4886-91F4-9AFE99A6EEC1}"/>
    <cellStyle name="Normal 12 3 3 2 4 3" xfId="15989" xr:uid="{C6E3F9A6-605F-4F97-AFC3-2CF2C8662BA6}"/>
    <cellStyle name="Normal 12 3 3 2 5" xfId="6421" xr:uid="{B6336EEE-55A4-4AD2-AEC1-6BD7BDC33E83}"/>
    <cellStyle name="Normal 12 3 3 2 5 2" xfId="16734" xr:uid="{039E0ACD-D18E-497D-A2B6-2D3C4CDE713A}"/>
    <cellStyle name="Normal 12 3 3 2 6" xfId="11581" xr:uid="{BE040B2E-51B4-45EA-9822-AABD91A56354}"/>
    <cellStyle name="Normal 12 3 3 3" xfId="1855" xr:uid="{96737369-2EB0-4241-89D2-26A3A3243413}"/>
    <cellStyle name="Normal 12 3 3 3 2" xfId="3618" xr:uid="{19783D28-6A80-4693-A14B-2E84452A1B9F}"/>
    <cellStyle name="Normal 12 3 3 3 2 2" xfId="8971" xr:uid="{091111EE-D2BC-4AEC-8716-F894DB2781CC}"/>
    <cellStyle name="Normal 12 3 3 3 2 2 2" xfId="19284" xr:uid="{044D982A-7061-489E-9B6E-7D97821780EA}"/>
    <cellStyle name="Normal 12 3 3 3 2 3" xfId="14131" xr:uid="{EEB1C88C-3CD8-46A7-92AB-AE5EE0D215DB}"/>
    <cellStyle name="Normal 12 3 3 3 3" xfId="4603" xr:uid="{BE9921BA-82A0-4EDB-927A-487ED0431E86}"/>
    <cellStyle name="Normal 12 3 3 3 3 2" xfId="9947" xr:uid="{96DDB3AF-E1BC-48EF-8DF9-79C27D2B6EFB}"/>
    <cellStyle name="Normal 12 3 3 3 3 2 2" xfId="20260" xr:uid="{49C4E93C-3A77-478F-915A-2DD3ACB2F214}"/>
    <cellStyle name="Normal 12 3 3 3 3 3" xfId="15107" xr:uid="{4AA33134-7E0B-4622-9073-A49E5AC1FB99}"/>
    <cellStyle name="Normal 12 3 3 3 4" xfId="7254" xr:uid="{FC7EFE7C-9C52-46B9-AFD6-0C193888812E}"/>
    <cellStyle name="Normal 12 3 3 3 4 2" xfId="17567" xr:uid="{9A575BC0-AC03-43F2-9416-0DBC1DC12A21}"/>
    <cellStyle name="Normal 12 3 3 3 5" xfId="12414" xr:uid="{1746660C-FD30-4BD7-A582-E598E01B0ACA}"/>
    <cellStyle name="Normal 12 3 3 4" xfId="2701" xr:uid="{94187C65-1DB5-4CE0-9791-8C8358996F7A}"/>
    <cellStyle name="Normal 12 3 3 4 2" xfId="8064" xr:uid="{1DB43496-D474-42D3-AAE0-CAB16FBC94FB}"/>
    <cellStyle name="Normal 12 3 3 4 2 2" xfId="18377" xr:uid="{A6670C68-8A5F-42AB-9B45-4ABEB199BDC4}"/>
    <cellStyle name="Normal 12 3 3 4 3" xfId="13224" xr:uid="{87F24C7E-5700-4B89-87A5-AE12B66450C8}"/>
    <cellStyle name="Normal 12 3 3 5" xfId="5490" xr:uid="{59957C2E-E65A-472F-B7A4-04290608FDDD}"/>
    <cellStyle name="Normal 12 3 3 5 2" xfId="10828" xr:uid="{BC4445C1-43B5-4540-8594-864C6F0FF62C}"/>
    <cellStyle name="Normal 12 3 3 5 2 2" xfId="21141" xr:uid="{5F613231-4EC4-4AAC-A317-3D53BBD95810}"/>
    <cellStyle name="Normal 12 3 3 5 3" xfId="15988" xr:uid="{75902CBB-22B2-4568-A715-65C57D4F544D}"/>
    <cellStyle name="Normal 12 3 3 6" xfId="6420" xr:uid="{B6F44F4D-25D2-4081-B9E9-8AB620E6FC81}"/>
    <cellStyle name="Normal 12 3 3 6 2" xfId="16733" xr:uid="{376C9BF6-CB86-4848-8E02-F34A0A527E25}"/>
    <cellStyle name="Normal 12 3 3 7" xfId="11580" xr:uid="{5884C69C-533F-4568-9172-4FC089EE3A61}"/>
    <cellStyle name="Normal 12 3 4" xfId="876" xr:uid="{28277FD9-7842-403E-AD61-28E9E5923FB8}"/>
    <cellStyle name="Normal 12 3 4 2" xfId="1857" xr:uid="{BEB9011B-BFD4-4B77-9356-32104B074565}"/>
    <cellStyle name="Normal 12 3 4 2 2" xfId="3620" xr:uid="{163AC026-EB26-45C7-8915-CAA7A4E5F46D}"/>
    <cellStyle name="Normal 12 3 4 2 2 2" xfId="8973" xr:uid="{807D35D8-70F5-465A-8A99-BA47E37B9819}"/>
    <cellStyle name="Normal 12 3 4 2 2 2 2" xfId="19286" xr:uid="{EB2E2C29-6ECA-4314-A4A5-B0AFC34832D3}"/>
    <cellStyle name="Normal 12 3 4 2 2 3" xfId="14133" xr:uid="{75DC8C67-50BF-4BF5-AC76-C9316561BA69}"/>
    <cellStyle name="Normal 12 3 4 2 3" xfId="4605" xr:uid="{B3A1272B-FA0A-4436-AEE1-010ACB157121}"/>
    <cellStyle name="Normal 12 3 4 2 3 2" xfId="9949" xr:uid="{DFB00310-B50B-4D5A-9F26-7821628E8D7F}"/>
    <cellStyle name="Normal 12 3 4 2 3 2 2" xfId="20262" xr:uid="{A7C1A30D-C802-4EBE-A895-49DB6DF223F6}"/>
    <cellStyle name="Normal 12 3 4 2 3 3" xfId="15109" xr:uid="{F61DCEBD-5D0F-4FEF-BB51-25EB486B65B0}"/>
    <cellStyle name="Normal 12 3 4 2 4" xfId="7256" xr:uid="{3375216E-32E9-4AC9-9593-5568924D5199}"/>
    <cellStyle name="Normal 12 3 4 2 4 2" xfId="17569" xr:uid="{952C39FF-F56F-42B2-BC36-16BFAEABAF67}"/>
    <cellStyle name="Normal 12 3 4 2 5" xfId="12416" xr:uid="{CA1C2B98-6C31-4F97-AB35-2619F4A1DC07}"/>
    <cellStyle name="Normal 12 3 4 3" xfId="2703" xr:uid="{0F30305D-229E-4B1F-BF7A-4200C6654CCE}"/>
    <cellStyle name="Normal 12 3 4 3 2" xfId="8066" xr:uid="{BA88EB46-91A8-40A7-827D-5345D1383CD8}"/>
    <cellStyle name="Normal 12 3 4 3 2 2" xfId="18379" xr:uid="{D106F6BF-28B0-4FAD-9B9D-D708009416A7}"/>
    <cellStyle name="Normal 12 3 4 3 3" xfId="13226" xr:uid="{289711E0-3E0D-4EA7-9EC5-233DAF30EA9B}"/>
    <cellStyle name="Normal 12 3 4 4" xfId="5492" xr:uid="{A4A8E33B-46BC-4890-9A15-4513E05DE338}"/>
    <cellStyle name="Normal 12 3 4 4 2" xfId="10830" xr:uid="{DC078AB9-485D-4C7A-A553-4C98816FB1F6}"/>
    <cellStyle name="Normal 12 3 4 4 2 2" xfId="21143" xr:uid="{6909D7E0-6CC7-442D-A4C2-D6FE76C29AF4}"/>
    <cellStyle name="Normal 12 3 4 4 3" xfId="15990" xr:uid="{AC30084A-6444-4FE2-939F-1677D5AC0565}"/>
    <cellStyle name="Normal 12 3 4 5" xfId="6422" xr:uid="{2C129F6D-15E1-4053-B25E-FA0D435CD5FF}"/>
    <cellStyle name="Normal 12 3 4 5 2" xfId="16735" xr:uid="{0FE73ADE-B626-45EB-8077-1413D35CC3FD}"/>
    <cellStyle name="Normal 12 3 4 6" xfId="11582" xr:uid="{665822E7-8ACB-4490-AE17-18800D172C5F}"/>
    <cellStyle name="Normal 12 3 5" xfId="1375" xr:uid="{B05A5085-BBD2-40D1-A370-D52857A7E750}"/>
    <cellStyle name="Normal 12 3 5 2" xfId="2299" xr:uid="{F560F242-9F66-4412-B547-5D9A81AC4255}"/>
    <cellStyle name="Normal 12 3 5 2 2" xfId="4047" xr:uid="{38DAF651-A846-4E17-8916-F752CCF2644A}"/>
    <cellStyle name="Normal 12 3 5 2 2 2" xfId="9400" xr:uid="{734DDD3D-0A8E-493C-AF49-8D969D22A4D6}"/>
    <cellStyle name="Normal 12 3 5 2 2 2 2" xfId="19713" xr:uid="{F3237141-CB11-4761-BBE0-3835D3B1861B}"/>
    <cellStyle name="Normal 12 3 5 2 2 3" xfId="14560" xr:uid="{1EE3B1E3-CF48-4DBB-9922-DE735498134E}"/>
    <cellStyle name="Normal 12 3 5 2 3" xfId="5032" xr:uid="{7BD5FB3D-E614-494E-A155-BE2F1A86CD13}"/>
    <cellStyle name="Normal 12 3 5 2 3 2" xfId="10376" xr:uid="{8B800F28-9FC2-4581-A151-0B0D1A147456}"/>
    <cellStyle name="Normal 12 3 5 2 3 2 2" xfId="20689" xr:uid="{C093683D-68DB-4A2B-87B3-C7E8E9A3D575}"/>
    <cellStyle name="Normal 12 3 5 2 3 3" xfId="15536" xr:uid="{FCFF69C9-E2B3-4580-9902-65D7BD7509D2}"/>
    <cellStyle name="Normal 12 3 5 2 4" xfId="7683" xr:uid="{02C8C53B-2CDD-412E-84C6-7D046A83ABF5}"/>
    <cellStyle name="Normal 12 3 5 2 4 2" xfId="17996" xr:uid="{06697525-B830-465D-9E4A-C266ABE8170F}"/>
    <cellStyle name="Normal 12 3 5 2 5" xfId="12843" xr:uid="{A402B12A-CF82-4F00-AFCE-A2790082EF38}"/>
    <cellStyle name="Normal 12 3 5 3" xfId="3166" xr:uid="{81437BFF-57D4-4090-8035-AD763DA5C20B}"/>
    <cellStyle name="Normal 12 3 5 3 2" xfId="8519" xr:uid="{6B465C8D-B872-480C-B842-22C0F6B6008F}"/>
    <cellStyle name="Normal 12 3 5 3 2 2" xfId="18832" xr:uid="{6050A0F6-67B4-4509-B580-352AF752FF6A}"/>
    <cellStyle name="Normal 12 3 5 3 3" xfId="13679" xr:uid="{93CD2A26-2A97-4D0C-A0F6-6259990CBF37}"/>
    <cellStyle name="Normal 12 3 5 4" xfId="4151" xr:uid="{E064C194-5927-491D-A343-DB422DDF0338}"/>
    <cellStyle name="Normal 12 3 5 4 2" xfId="9495" xr:uid="{187FB1CA-E0DF-42DA-8B57-1D28595783B5}"/>
    <cellStyle name="Normal 12 3 5 4 2 2" xfId="19808" xr:uid="{CFC15484-6423-413A-A9EB-567A377761EA}"/>
    <cellStyle name="Normal 12 3 5 4 3" xfId="14655" xr:uid="{DA00CF83-0DBB-4B98-870A-35284D84C000}"/>
    <cellStyle name="Normal 12 3 5 5" xfId="6802" xr:uid="{BAB3E590-79A9-44C4-B437-90B5E02D76A6}"/>
    <cellStyle name="Normal 12 3 5 5 2" xfId="17115" xr:uid="{058A2FBB-14B4-45FB-9D26-0EAAB4F5041C}"/>
    <cellStyle name="Normal 12 3 5 6" xfId="11962" xr:uid="{B348D9CC-3269-4203-BBCA-AD2B242965DC}"/>
    <cellStyle name="Normal 12 3 6" xfId="1562" xr:uid="{3A77C551-7171-42DC-8BB4-80A2730DAB07}"/>
    <cellStyle name="Normal 12 3 6 2" xfId="3328" xr:uid="{928F6DF0-F7F8-47F4-88D1-38898C72E28F}"/>
    <cellStyle name="Normal 12 3 6 2 2" xfId="8681" xr:uid="{522A471A-C473-427D-B3C6-72AF0478EC4C}"/>
    <cellStyle name="Normal 12 3 6 2 2 2" xfId="18994" xr:uid="{F9A7CED1-72B7-4E43-B2C6-3DF0D1D63E17}"/>
    <cellStyle name="Normal 12 3 6 2 3" xfId="13841" xr:uid="{404F031E-FB5D-4210-ADE2-137C0FA581F0}"/>
    <cellStyle name="Normal 12 3 6 3" xfId="4313" xr:uid="{E0A5B796-35AF-4501-A923-A07C1B74FFB6}"/>
    <cellStyle name="Normal 12 3 6 3 2" xfId="9657" xr:uid="{4EA7DE83-0453-4169-803E-C0B12AD1A32C}"/>
    <cellStyle name="Normal 12 3 6 3 2 2" xfId="19970" xr:uid="{DA1BAE75-2137-47DB-AE05-32DD54DDD63D}"/>
    <cellStyle name="Normal 12 3 6 3 3" xfId="14817" xr:uid="{757981F9-3AB6-4771-963A-5671FD2D22C9}"/>
    <cellStyle name="Normal 12 3 6 4" xfId="6964" xr:uid="{0F05601B-2038-4F22-9732-3054A5363B6F}"/>
    <cellStyle name="Normal 12 3 6 4 2" xfId="17277" xr:uid="{088BEC4B-D502-443C-9DCD-2EB5AB931D53}"/>
    <cellStyle name="Normal 12 3 6 5" xfId="12124" xr:uid="{F32EF541-AF0A-4B70-89E2-A13028E84CE3}"/>
    <cellStyle name="Normal 12 3 7" xfId="2500" xr:uid="{ACA6C1EF-D0E1-4B43-9437-7E56AB45F6F7}"/>
    <cellStyle name="Normal 12 3 7 2" xfId="7863" xr:uid="{6B3AE9DD-820A-4D03-BDA2-F9B7F868440A}"/>
    <cellStyle name="Normal 12 3 7 2 2" xfId="18176" xr:uid="{71500881-B8A3-4289-835A-5166955F5DB6}"/>
    <cellStyle name="Normal 12 3 7 3" xfId="13023" xr:uid="{C692600D-C3A5-4E26-A318-0A1BC622F63A}"/>
    <cellStyle name="Normal 12 3 8" xfId="5131" xr:uid="{A788D424-A2FA-4CC6-9C1C-441C91AA6A74}"/>
    <cellStyle name="Normal 12 3 8 2" xfId="10469" xr:uid="{80F2398D-4851-46FE-B667-263E79F909BA}"/>
    <cellStyle name="Normal 12 3 8 2 2" xfId="20782" xr:uid="{73A0B648-B7B3-473A-9E20-B7E2D6BD155E}"/>
    <cellStyle name="Normal 12 3 8 3" xfId="15629" xr:uid="{9FAF8D07-B87E-4AAB-AAC0-2E53AABE937D}"/>
    <cellStyle name="Normal 12 3 9" xfId="6060" xr:uid="{B2C1BCE8-3C51-4A92-A785-1E881D2DB9A8}"/>
    <cellStyle name="Normal 12 3 9 2" xfId="16373" xr:uid="{DE2CE190-F370-4722-A0D4-67D4482734B0}"/>
    <cellStyle name="Normal 12 4" xfId="385" xr:uid="{749CFB8C-FFD5-48F7-A380-EB1F721297E3}"/>
    <cellStyle name="Normal 12 4 10" xfId="11266" xr:uid="{6C12EEDF-0C8C-4E51-A77C-04740DCA19C4}"/>
    <cellStyle name="Normal 12 4 2" xfId="579" xr:uid="{9F59A214-A732-4B43-8295-BBE77D6B27E4}"/>
    <cellStyle name="Normal 12 4 2 2" xfId="877" xr:uid="{B266E037-4B1F-4A73-B0D5-3DCF26DF169B}"/>
    <cellStyle name="Normal 12 4 2 2 2" xfId="1859" xr:uid="{9276290F-280C-4A40-869D-A559831EFCC9}"/>
    <cellStyle name="Normal 12 4 2 2 2 2" xfId="3622" xr:uid="{1D435A02-9B1D-4302-947B-7568177AED45}"/>
    <cellStyle name="Normal 12 4 2 2 2 2 2" xfId="8975" xr:uid="{2A80090D-5876-4049-ADDB-586EB76AB755}"/>
    <cellStyle name="Normal 12 4 2 2 2 2 2 2" xfId="19288" xr:uid="{614A5294-9D47-4061-82F4-A1D67906C149}"/>
    <cellStyle name="Normal 12 4 2 2 2 2 3" xfId="14135" xr:uid="{35F9D65B-9C3B-4C60-9F9C-260A0B2CCF79}"/>
    <cellStyle name="Normal 12 4 2 2 2 3" xfId="4607" xr:uid="{057EE083-724A-4809-AB3C-9A35D95144BE}"/>
    <cellStyle name="Normal 12 4 2 2 2 3 2" xfId="9951" xr:uid="{47DE7AA2-F2B8-4EAD-A8DD-8693906184D9}"/>
    <cellStyle name="Normal 12 4 2 2 2 3 2 2" xfId="20264" xr:uid="{2EB04709-3088-4419-AE1A-FCD4F2283E3A}"/>
    <cellStyle name="Normal 12 4 2 2 2 3 3" xfId="15111" xr:uid="{F3EFF3F8-178F-43EB-A307-AC7D0001E779}"/>
    <cellStyle name="Normal 12 4 2 2 2 4" xfId="7258" xr:uid="{08897A08-4B5A-420B-88E3-70191EBF17E2}"/>
    <cellStyle name="Normal 12 4 2 2 2 4 2" xfId="17571" xr:uid="{824EF070-82D3-4745-952E-166C29371823}"/>
    <cellStyle name="Normal 12 4 2 2 2 5" xfId="12418" xr:uid="{242CE5A1-4762-4E42-9E74-3890133787B4}"/>
    <cellStyle name="Normal 12 4 2 2 3" xfId="2705" xr:uid="{43B4AF15-A0DA-4CC2-9597-3FCFE6989DD7}"/>
    <cellStyle name="Normal 12 4 2 2 3 2" xfId="8068" xr:uid="{97DA1773-267B-4822-A2B7-FCCAD2FCA2D1}"/>
    <cellStyle name="Normal 12 4 2 2 3 2 2" xfId="18381" xr:uid="{B1DF5D8A-4448-496D-870D-3551C9785F93}"/>
    <cellStyle name="Normal 12 4 2 2 3 3" xfId="13228" xr:uid="{EB6351EB-8125-4392-BD3E-3F50417AF989}"/>
    <cellStyle name="Normal 12 4 2 2 4" xfId="5493" xr:uid="{F506A533-6B62-4B50-94C2-F60CDBC25965}"/>
    <cellStyle name="Normal 12 4 2 2 4 2" xfId="10831" xr:uid="{FDEDB857-32B0-4845-9498-98A37CA07D36}"/>
    <cellStyle name="Normal 12 4 2 2 4 2 2" xfId="21144" xr:uid="{B7369245-192A-490C-93C0-05CCE653687E}"/>
    <cellStyle name="Normal 12 4 2 2 4 3" xfId="15991" xr:uid="{B2F52C53-D1B3-4915-9379-F518F2639E9D}"/>
    <cellStyle name="Normal 12 4 2 2 5" xfId="6423" xr:uid="{DC4CF8ED-AAD4-493D-97D8-26C78C086503}"/>
    <cellStyle name="Normal 12 4 2 2 5 2" xfId="16736" xr:uid="{A64D4A49-2F34-43F6-860C-ACB93414421F}"/>
    <cellStyle name="Normal 12 4 2 2 6" xfId="11583" xr:uid="{CC9343EC-443C-4719-8524-8E622DB096E0}"/>
    <cellStyle name="Normal 12 4 2 3" xfId="1858" xr:uid="{AE2A1275-FA3D-4009-95D2-027B21EBE715}"/>
    <cellStyle name="Normal 12 4 2 3 2" xfId="3621" xr:uid="{CAB741B3-AE97-4502-A165-0307BA1E57CF}"/>
    <cellStyle name="Normal 12 4 2 3 2 2" xfId="8974" xr:uid="{4FBE4C6E-5181-4FDA-953C-B01151AF2FE9}"/>
    <cellStyle name="Normal 12 4 2 3 2 2 2" xfId="19287" xr:uid="{CD6A4AFE-3D8E-480E-81BC-4156032E734C}"/>
    <cellStyle name="Normal 12 4 2 3 2 3" xfId="14134" xr:uid="{6EA16BEF-7103-4CBC-A8B6-81F72DF30A1E}"/>
    <cellStyle name="Normal 12 4 2 3 3" xfId="4606" xr:uid="{3287825C-2AA4-406E-A319-1D8BC658BC81}"/>
    <cellStyle name="Normal 12 4 2 3 3 2" xfId="9950" xr:uid="{72D5149E-1BA4-461C-8B67-422B1E2AC0A3}"/>
    <cellStyle name="Normal 12 4 2 3 3 2 2" xfId="20263" xr:uid="{49AA36D4-5C83-4431-B2F3-F7EF134C1276}"/>
    <cellStyle name="Normal 12 4 2 3 3 3" xfId="15110" xr:uid="{C6D14231-E864-481A-96AB-ED30F9CF9D78}"/>
    <cellStyle name="Normal 12 4 2 3 4" xfId="7257" xr:uid="{EF84C688-3C3A-4F4D-AFD0-9808364CC1A0}"/>
    <cellStyle name="Normal 12 4 2 3 4 2" xfId="17570" xr:uid="{BC79BF28-4452-432F-8CE0-D08746C6FB2A}"/>
    <cellStyle name="Normal 12 4 2 3 5" xfId="12417" xr:uid="{8115DBE1-E4C2-4A70-958C-4DACE32972B9}"/>
    <cellStyle name="Normal 12 4 2 4" xfId="2704" xr:uid="{50B63663-A9C2-45C6-B637-8F050694605E}"/>
    <cellStyle name="Normal 12 4 2 4 2" xfId="8067" xr:uid="{E613F8F6-EEC9-4FBB-9603-4714CE6AE14F}"/>
    <cellStyle name="Normal 12 4 2 4 2 2" xfId="18380" xr:uid="{A0868003-6750-4E4A-903D-D7E62674AE3B}"/>
    <cellStyle name="Normal 12 4 2 4 3" xfId="13227" xr:uid="{C6E04869-8644-445C-B7E1-EB6EA30C19F7}"/>
    <cellStyle name="Normal 12 4 2 5" xfId="5292" xr:uid="{18279460-9E80-4C6B-9AE8-ABE67AEA800B}"/>
    <cellStyle name="Normal 12 4 2 5 2" xfId="10630" xr:uid="{516859D1-F6FA-4693-ABEA-50DA756FF006}"/>
    <cellStyle name="Normal 12 4 2 5 2 2" xfId="20943" xr:uid="{1DFB2B7B-07CF-49BE-BDE5-A7FA68B61B4A}"/>
    <cellStyle name="Normal 12 4 2 5 3" xfId="15790" xr:uid="{66376120-D994-4385-8D17-666E779E2AA9}"/>
    <cellStyle name="Normal 12 4 2 6" xfId="6222" xr:uid="{243213B2-79CA-4CDC-AA89-582CF275BA71}"/>
    <cellStyle name="Normal 12 4 2 6 2" xfId="16535" xr:uid="{AC63D41E-8A4B-45F4-ABFB-CD5F33694261}"/>
    <cellStyle name="Normal 12 4 2 7" xfId="11382" xr:uid="{997FB29A-6665-4746-B6F8-F18E2BC2993E}"/>
    <cellStyle name="Normal 12 4 3" xfId="878" xr:uid="{9A727610-2886-4A4E-84F1-C327F81C42E3}"/>
    <cellStyle name="Normal 12 4 3 2" xfId="879" xr:uid="{638227F1-47AF-495C-8A37-E0D370759B8A}"/>
    <cellStyle name="Normal 12 4 3 2 2" xfId="1861" xr:uid="{BF5E6F36-750E-4A8D-94EF-E3C70B0C084E}"/>
    <cellStyle name="Normal 12 4 3 2 2 2" xfId="3624" xr:uid="{7189E020-C2B5-4800-B416-813CC32F7112}"/>
    <cellStyle name="Normal 12 4 3 2 2 2 2" xfId="8977" xr:uid="{38947403-D30F-4217-B53B-DA37DFFFDC7D}"/>
    <cellStyle name="Normal 12 4 3 2 2 2 2 2" xfId="19290" xr:uid="{801A94BD-F0C8-44D0-B8EA-932CBE5CE60A}"/>
    <cellStyle name="Normal 12 4 3 2 2 2 3" xfId="14137" xr:uid="{379A1022-81C7-49B7-9555-05A317603AA5}"/>
    <cellStyle name="Normal 12 4 3 2 2 3" xfId="4609" xr:uid="{510FE7D0-C968-49EE-9F57-97C772205012}"/>
    <cellStyle name="Normal 12 4 3 2 2 3 2" xfId="9953" xr:uid="{16867D41-78E8-450F-9626-9456BA713B7C}"/>
    <cellStyle name="Normal 12 4 3 2 2 3 2 2" xfId="20266" xr:uid="{A977BBF9-19B0-4591-A012-EBD7FC44014C}"/>
    <cellStyle name="Normal 12 4 3 2 2 3 3" xfId="15113" xr:uid="{D14CCD27-41C9-4C07-9D6B-8B5765B56E24}"/>
    <cellStyle name="Normal 12 4 3 2 2 4" xfId="7260" xr:uid="{844719AF-6B8F-48E9-AC0A-C1B44DD4757D}"/>
    <cellStyle name="Normal 12 4 3 2 2 4 2" xfId="17573" xr:uid="{5E5FF410-7B22-44C6-B1FA-0B1F3E1B8ECE}"/>
    <cellStyle name="Normal 12 4 3 2 2 5" xfId="12420" xr:uid="{FEA1A8B3-2D70-4216-BD25-9D1F861E2684}"/>
    <cellStyle name="Normal 12 4 3 2 3" xfId="2707" xr:uid="{CC1504C9-F344-4BC2-B3C3-8EA64DE248BF}"/>
    <cellStyle name="Normal 12 4 3 2 3 2" xfId="8070" xr:uid="{50B8ABC2-1FE1-47D9-A812-327C8E810089}"/>
    <cellStyle name="Normal 12 4 3 2 3 2 2" xfId="18383" xr:uid="{A0DD8539-0D10-4368-BC2A-69F98DE809A4}"/>
    <cellStyle name="Normal 12 4 3 2 3 3" xfId="13230" xr:uid="{18B8A69B-7FDA-46C9-B0DE-60E6C327129E}"/>
    <cellStyle name="Normal 12 4 3 2 4" xfId="5495" xr:uid="{02551C2C-4AFE-4859-8CAB-69E047FF6D0D}"/>
    <cellStyle name="Normal 12 4 3 2 4 2" xfId="10833" xr:uid="{17497D54-4DE3-4404-94DD-BD881C10F5B5}"/>
    <cellStyle name="Normal 12 4 3 2 4 2 2" xfId="21146" xr:uid="{3777BFD4-964F-4EB6-AEA4-6E9444FC38FB}"/>
    <cellStyle name="Normal 12 4 3 2 4 3" xfId="15993" xr:uid="{197C4232-2983-4DCD-B419-24AF9D29C549}"/>
    <cellStyle name="Normal 12 4 3 2 5" xfId="6425" xr:uid="{C7E72812-973F-4E18-ABC7-D7C4F922CDDD}"/>
    <cellStyle name="Normal 12 4 3 2 5 2" xfId="16738" xr:uid="{07A556B3-8864-4159-816B-57A6965AE1B9}"/>
    <cellStyle name="Normal 12 4 3 2 6" xfId="11585" xr:uid="{FA110D02-DB7C-4277-9BC5-D2DFF2E41C11}"/>
    <cellStyle name="Normal 12 4 3 3" xfId="1860" xr:uid="{53E7AEB8-1A76-4BDB-8B5D-DECE296D9C01}"/>
    <cellStyle name="Normal 12 4 3 3 2" xfId="3623" xr:uid="{B9BD5D1D-6D0F-4C67-B5C0-9E9216B2236F}"/>
    <cellStyle name="Normal 12 4 3 3 2 2" xfId="8976" xr:uid="{A0C82668-0E2C-4EA1-A3C1-6C83421DAF73}"/>
    <cellStyle name="Normal 12 4 3 3 2 2 2" xfId="19289" xr:uid="{4CD3E78E-D468-453A-B8B7-F33EF28D3D68}"/>
    <cellStyle name="Normal 12 4 3 3 2 3" xfId="14136" xr:uid="{365BBA69-B718-4D16-9313-4A1FC7896507}"/>
    <cellStyle name="Normal 12 4 3 3 3" xfId="4608" xr:uid="{A4E75F91-088F-4CEF-8AFE-29CAE210B95D}"/>
    <cellStyle name="Normal 12 4 3 3 3 2" xfId="9952" xr:uid="{80D11FE7-F052-4974-98FC-2EBC1A446C1A}"/>
    <cellStyle name="Normal 12 4 3 3 3 2 2" xfId="20265" xr:uid="{6D01332F-A15F-4B8F-8974-A7C88C280B3F}"/>
    <cellStyle name="Normal 12 4 3 3 3 3" xfId="15112" xr:uid="{A01DCCDF-6134-4AF2-B9E8-A657FC6A09DB}"/>
    <cellStyle name="Normal 12 4 3 3 4" xfId="7259" xr:uid="{7F685E7E-34E4-4715-A633-7671009F852B}"/>
    <cellStyle name="Normal 12 4 3 3 4 2" xfId="17572" xr:uid="{696FD235-6F36-43F9-AA2B-7A97F8E45C15}"/>
    <cellStyle name="Normal 12 4 3 3 5" xfId="12419" xr:uid="{A5AC951C-A9B8-4FFC-972D-BE83D497765D}"/>
    <cellStyle name="Normal 12 4 3 4" xfId="2706" xr:uid="{9D340787-B81F-4194-91F6-A59EA0DC3112}"/>
    <cellStyle name="Normal 12 4 3 4 2" xfId="8069" xr:uid="{803EF67E-4AB2-4E79-B550-538AC3EBB368}"/>
    <cellStyle name="Normal 12 4 3 4 2 2" xfId="18382" xr:uid="{AC0D50D1-CC7F-4A98-8AA6-58D42D2C46F0}"/>
    <cellStyle name="Normal 12 4 3 4 3" xfId="13229" xr:uid="{3A32367A-201F-4210-93DB-E5792451FFD9}"/>
    <cellStyle name="Normal 12 4 3 5" xfId="5494" xr:uid="{693522C9-D965-4232-B3B9-37E99894338A}"/>
    <cellStyle name="Normal 12 4 3 5 2" xfId="10832" xr:uid="{BDC10068-5BD6-4267-9BE8-FCD2C01D1103}"/>
    <cellStyle name="Normal 12 4 3 5 2 2" xfId="21145" xr:uid="{9DE30A18-414F-4BA6-811F-BAA3EC98F30B}"/>
    <cellStyle name="Normal 12 4 3 5 3" xfId="15992" xr:uid="{B1EBB002-3C9E-4521-AB86-333036FF3CDC}"/>
    <cellStyle name="Normal 12 4 3 6" xfId="6424" xr:uid="{54F735C2-D2CD-4EAC-B1D2-D27DCF7E234F}"/>
    <cellStyle name="Normal 12 4 3 6 2" xfId="16737" xr:uid="{458391A7-517D-4D47-B715-5CF2868F61D1}"/>
    <cellStyle name="Normal 12 4 3 7" xfId="11584" xr:uid="{31F3F0D7-2CF9-4BA6-9A46-E82EF598337B}"/>
    <cellStyle name="Normal 12 4 4" xfId="880" xr:uid="{AA67D278-8DE4-41C4-A944-0D54A2392AE5}"/>
    <cellStyle name="Normal 12 4 4 2" xfId="1862" xr:uid="{54F4BF08-08B7-46D2-89A3-C721A6C4F921}"/>
    <cellStyle name="Normal 12 4 4 2 2" xfId="3625" xr:uid="{BFD252E4-740F-4615-9587-B820FCA2E2C2}"/>
    <cellStyle name="Normal 12 4 4 2 2 2" xfId="8978" xr:uid="{7961C28E-CCE5-42EA-A58C-624DE011C2C2}"/>
    <cellStyle name="Normal 12 4 4 2 2 2 2" xfId="19291" xr:uid="{F3C2E393-ED2C-445C-9BC6-46B12DA785CD}"/>
    <cellStyle name="Normal 12 4 4 2 2 3" xfId="14138" xr:uid="{054A055A-96C9-4C6F-B9BE-A0057DF89ECA}"/>
    <cellStyle name="Normal 12 4 4 2 3" xfId="4610" xr:uid="{E096CE66-47A4-48C3-B3AF-856E59FCCC69}"/>
    <cellStyle name="Normal 12 4 4 2 3 2" xfId="9954" xr:uid="{D791A739-090B-4C1A-876A-EA3CAC275C1E}"/>
    <cellStyle name="Normal 12 4 4 2 3 2 2" xfId="20267" xr:uid="{5C261444-D95B-4A7D-961A-F284D4123C97}"/>
    <cellStyle name="Normal 12 4 4 2 3 3" xfId="15114" xr:uid="{D083BF9B-409B-4B93-915C-2756F19AC6DD}"/>
    <cellStyle name="Normal 12 4 4 2 4" xfId="7261" xr:uid="{1F38D572-79BE-483D-995E-EFAAA3A20EA4}"/>
    <cellStyle name="Normal 12 4 4 2 4 2" xfId="17574" xr:uid="{3910A9B6-822D-41FA-8090-881D673C1B8C}"/>
    <cellStyle name="Normal 12 4 4 2 5" xfId="12421" xr:uid="{8A834E3B-0728-46D6-A6E9-C7709CEA7070}"/>
    <cellStyle name="Normal 12 4 4 3" xfId="2708" xr:uid="{8FD3F831-D8E8-40CC-8360-E1E62FA5C965}"/>
    <cellStyle name="Normal 12 4 4 3 2" xfId="8071" xr:uid="{77E6685D-F502-43BB-ABEF-D251F8C75656}"/>
    <cellStyle name="Normal 12 4 4 3 2 2" xfId="18384" xr:uid="{2391FDB7-7A88-4599-B8AE-B54A26324239}"/>
    <cellStyle name="Normal 12 4 4 3 3" xfId="13231" xr:uid="{DEE348DC-EE33-47C2-8A58-F7FA5810B542}"/>
    <cellStyle name="Normal 12 4 4 4" xfId="5496" xr:uid="{8E3162FC-A996-4AAB-B856-C57881A831C2}"/>
    <cellStyle name="Normal 12 4 4 4 2" xfId="10834" xr:uid="{5CF70BC5-324E-416F-9F09-4CFD08C30877}"/>
    <cellStyle name="Normal 12 4 4 4 2 2" xfId="21147" xr:uid="{604CF3B0-5520-429D-86FE-760C5ECB3C62}"/>
    <cellStyle name="Normal 12 4 4 4 3" xfId="15994" xr:uid="{149E0898-149B-4ADB-B70E-80CE6EA18ED2}"/>
    <cellStyle name="Normal 12 4 4 5" xfId="6426" xr:uid="{A49BF15E-936F-46EB-81D1-9EFD33DFB223}"/>
    <cellStyle name="Normal 12 4 4 5 2" xfId="16739" xr:uid="{6EC0B523-5EBC-44F4-894E-84705337ACD1}"/>
    <cellStyle name="Normal 12 4 4 6" xfId="11586" xr:uid="{F3D5C02A-729D-4D40-9DBD-D30587E574C8}"/>
    <cellStyle name="Normal 12 4 5" xfId="1421" xr:uid="{D082FF7C-2237-4B06-B7DE-8C831B68B258}"/>
    <cellStyle name="Normal 12 4 5 2" xfId="2270" xr:uid="{6D889A0E-CA1A-4D9C-9340-864E95B7AF65}"/>
    <cellStyle name="Normal 12 4 5 2 2" xfId="4031" xr:uid="{21E9C70D-4628-4CDF-A1F6-CDF4837CB340}"/>
    <cellStyle name="Normal 12 4 5 2 2 2" xfId="9384" xr:uid="{D71980C3-6F3F-436A-B87A-5B6299031C5C}"/>
    <cellStyle name="Normal 12 4 5 2 2 2 2" xfId="19697" xr:uid="{79960CB7-159B-4CE2-B2D5-A043168E8CFA}"/>
    <cellStyle name="Normal 12 4 5 2 2 3" xfId="14544" xr:uid="{429CFE14-5108-434B-8BB1-D559FD956805}"/>
    <cellStyle name="Normal 12 4 5 2 3" xfId="5016" xr:uid="{448F5421-3745-44F2-82AF-ED18089C6A97}"/>
    <cellStyle name="Normal 12 4 5 2 3 2" xfId="10360" xr:uid="{96EEE069-C779-4544-AD09-F6F155C551DA}"/>
    <cellStyle name="Normal 12 4 5 2 3 2 2" xfId="20673" xr:uid="{98035693-70B2-4D0C-B1B5-8C762F260CDA}"/>
    <cellStyle name="Normal 12 4 5 2 3 3" xfId="15520" xr:uid="{95609BE2-B4C6-459D-983F-4AF69EF2715E}"/>
    <cellStyle name="Normal 12 4 5 2 4" xfId="7667" xr:uid="{74D7A517-F24B-4045-8C8A-0F20D309A0DE}"/>
    <cellStyle name="Normal 12 4 5 2 4 2" xfId="17980" xr:uid="{B7C3959F-3858-44F8-8426-ACE444C2FA68}"/>
    <cellStyle name="Normal 12 4 5 2 5" xfId="12827" xr:uid="{8D5B7B07-1B58-4A8E-8EF4-C7EE46BDDFA2}"/>
    <cellStyle name="Normal 12 4 5 3" xfId="3212" xr:uid="{892604F9-69CB-4AE3-9031-9FC5B7230E1A}"/>
    <cellStyle name="Normal 12 4 5 3 2" xfId="8565" xr:uid="{8AF7650D-D80A-4D55-ADEA-75B5178DF193}"/>
    <cellStyle name="Normal 12 4 5 3 2 2" xfId="18878" xr:uid="{E1699DAE-5C10-46A2-82A0-399926D7BD9E}"/>
    <cellStyle name="Normal 12 4 5 3 3" xfId="13725" xr:uid="{9B6CAECC-B3C0-494B-BE35-430B8FF4F547}"/>
    <cellStyle name="Normal 12 4 5 4" xfId="4197" xr:uid="{C9DDB71E-1E87-42C4-B3E4-AF42E049ECC0}"/>
    <cellStyle name="Normal 12 4 5 4 2" xfId="9541" xr:uid="{29284659-F36B-4CD2-95C2-3E7F9DFD650D}"/>
    <cellStyle name="Normal 12 4 5 4 2 2" xfId="19854" xr:uid="{9AFA6E34-93FB-4389-9DC7-4BC4143A2B94}"/>
    <cellStyle name="Normal 12 4 5 4 3" xfId="14701" xr:uid="{26C86B5A-A03E-4EFF-918E-C1ACABF30572}"/>
    <cellStyle name="Normal 12 4 5 5" xfId="6848" xr:uid="{1C2E1526-B84D-4046-95F2-1FBE53E1F6A3}"/>
    <cellStyle name="Normal 12 4 5 5 2" xfId="17161" xr:uid="{5D657844-6142-45B8-8C67-7C1A7635B013}"/>
    <cellStyle name="Normal 12 4 5 6" xfId="12008" xr:uid="{C335E075-5B89-4DEF-9DB5-5897A0B9C283}"/>
    <cellStyle name="Normal 12 4 6" xfId="1608" xr:uid="{6FA59399-B5BC-4B0E-8CE4-157027CA642B}"/>
    <cellStyle name="Normal 12 4 6 2" xfId="3374" xr:uid="{5946BDFE-FEE8-4EB8-8699-0B8C90ACFC0D}"/>
    <cellStyle name="Normal 12 4 6 2 2" xfId="8727" xr:uid="{863D5FC6-2734-4CD5-B3DB-7EFB6D41B638}"/>
    <cellStyle name="Normal 12 4 6 2 2 2" xfId="19040" xr:uid="{67B88589-9A16-4414-A627-8D482D02500F}"/>
    <cellStyle name="Normal 12 4 6 2 3" xfId="13887" xr:uid="{E4732D0B-26B6-4ED1-A506-6D962F8B7446}"/>
    <cellStyle name="Normal 12 4 6 3" xfId="4359" xr:uid="{A3140804-6C6A-48E8-8ECE-6EE79674A698}"/>
    <cellStyle name="Normal 12 4 6 3 2" xfId="9703" xr:uid="{81B6F69D-40C8-424F-B2C5-114DFBF5D56B}"/>
    <cellStyle name="Normal 12 4 6 3 2 2" xfId="20016" xr:uid="{126FE625-3129-48E6-931B-D94C61C5AA93}"/>
    <cellStyle name="Normal 12 4 6 3 3" xfId="14863" xr:uid="{922DDBE8-0502-4750-8DDD-1C77D2073741}"/>
    <cellStyle name="Normal 12 4 6 4" xfId="7010" xr:uid="{702E688A-F698-4BB5-AF76-40C5CB0AD0AD}"/>
    <cellStyle name="Normal 12 4 6 4 2" xfId="17323" xr:uid="{4863590F-AE85-4071-89E1-51580D8B6AB7}"/>
    <cellStyle name="Normal 12 4 6 5" xfId="12170" xr:uid="{651859A3-869B-4B7A-9AAE-684C9E647540}"/>
    <cellStyle name="Normal 12 4 7" xfId="2546" xr:uid="{B718FAD2-E0FF-4B3F-9813-7B759138E1D6}"/>
    <cellStyle name="Normal 12 4 7 2" xfId="7909" xr:uid="{527CCE98-D218-4B56-8920-48922956335A}"/>
    <cellStyle name="Normal 12 4 7 2 2" xfId="18222" xr:uid="{37F8F0BB-0EC8-4680-8042-44266A38CC6B}"/>
    <cellStyle name="Normal 12 4 7 3" xfId="13069" xr:uid="{6F012AB7-DABB-4038-9FAE-678E656AD58F}"/>
    <cellStyle name="Normal 12 4 8" xfId="5177" xr:uid="{1E640518-5936-4405-B469-15D14FC10794}"/>
    <cellStyle name="Normal 12 4 8 2" xfId="10515" xr:uid="{028AF016-9C22-4CE9-946B-326F5D96307E}"/>
    <cellStyle name="Normal 12 4 8 2 2" xfId="20828" xr:uid="{610966A9-5068-463E-85CF-1E0FACD5E72F}"/>
    <cellStyle name="Normal 12 4 8 3" xfId="15675" xr:uid="{3C4BCD37-3AFE-488E-9790-41C61BA29C8F}"/>
    <cellStyle name="Normal 12 4 9" xfId="6106" xr:uid="{4D939176-0DD0-41CC-B744-8F7FFB7C5E44}"/>
    <cellStyle name="Normal 12 4 9 2" xfId="16419" xr:uid="{B0D7D515-CAD1-441E-9020-66FDC67A0899}"/>
    <cellStyle name="Normal 12 5" xfId="473" xr:uid="{636FB807-944D-44A5-A867-4FD6E6C51A35}"/>
    <cellStyle name="Normal 12 5 2" xfId="881" xr:uid="{B59382A0-46E9-4E70-B818-41685852DA42}"/>
    <cellStyle name="Normal 12 5 2 2" xfId="1864" xr:uid="{86F14422-8F9C-4363-96FA-D3CBA28C074E}"/>
    <cellStyle name="Normal 12 5 2 2 2" xfId="3627" xr:uid="{B6B0875C-5AF0-4FD8-A91B-DAA985235AAB}"/>
    <cellStyle name="Normal 12 5 2 2 2 2" xfId="8980" xr:uid="{52B31903-CD5A-41EC-AD61-6224212C8CA2}"/>
    <cellStyle name="Normal 12 5 2 2 2 2 2" xfId="19293" xr:uid="{24059C2B-53C6-43CE-A8C4-9EC51AD3617C}"/>
    <cellStyle name="Normal 12 5 2 2 2 3" xfId="14140" xr:uid="{00541C45-F707-494B-AC7C-C0DC7728EA9E}"/>
    <cellStyle name="Normal 12 5 2 2 3" xfId="4612" xr:uid="{43217DE4-C3B6-4F2D-B703-ECED66BEDA22}"/>
    <cellStyle name="Normal 12 5 2 2 3 2" xfId="9956" xr:uid="{57218F18-0B6F-43B6-81D5-FC84034EF965}"/>
    <cellStyle name="Normal 12 5 2 2 3 2 2" xfId="20269" xr:uid="{E6666DDB-F89E-4A3B-A651-B465E10AF454}"/>
    <cellStyle name="Normal 12 5 2 2 3 3" xfId="15116" xr:uid="{04D51705-A50E-4281-AD37-97C73417247A}"/>
    <cellStyle name="Normal 12 5 2 2 4" xfId="7263" xr:uid="{E994837A-C45B-4832-AAFA-90F572B8A7E6}"/>
    <cellStyle name="Normal 12 5 2 2 4 2" xfId="17576" xr:uid="{17D88F3A-18C5-427D-9F16-2189BCCE95E4}"/>
    <cellStyle name="Normal 12 5 2 2 5" xfId="12423" xr:uid="{6945286F-B848-472C-A6E0-CF0C5C5759F8}"/>
    <cellStyle name="Normal 12 5 2 3" xfId="2710" xr:uid="{451D4140-EB5F-491D-BBD1-23E06AFE32F2}"/>
    <cellStyle name="Normal 12 5 2 3 2" xfId="8073" xr:uid="{203FD808-DBFE-4B24-9C1E-B564CB65DD9E}"/>
    <cellStyle name="Normal 12 5 2 3 2 2" xfId="18386" xr:uid="{AAFE29F8-A836-4B43-9A81-FA52BEF920A1}"/>
    <cellStyle name="Normal 12 5 2 3 3" xfId="13233" xr:uid="{90EEA5C3-DF94-4596-93DE-8587A1D8E8AC}"/>
    <cellStyle name="Normal 12 5 2 4" xfId="5497" xr:uid="{897BB0C8-FBBB-4FC6-896C-D799B63E3BFE}"/>
    <cellStyle name="Normal 12 5 2 4 2" xfId="10835" xr:uid="{5B47FD4A-280D-47D3-87E3-767DAE38DC1B}"/>
    <cellStyle name="Normal 12 5 2 4 2 2" xfId="21148" xr:uid="{E76E97C7-CE0B-4B75-AC45-03E500C4AE6E}"/>
    <cellStyle name="Normal 12 5 2 4 3" xfId="15995" xr:uid="{87028F0F-6DD4-4A7A-857B-AF66A1B7EE45}"/>
    <cellStyle name="Normal 12 5 2 5" xfId="6427" xr:uid="{E2851415-992B-4282-945E-4A0A90FD5F47}"/>
    <cellStyle name="Normal 12 5 2 5 2" xfId="16740" xr:uid="{31B280F3-B5DC-44E0-94A0-E2208A844B39}"/>
    <cellStyle name="Normal 12 5 2 6" xfId="11587" xr:uid="{79CE018F-6A87-4734-BB1F-44D30A9E5FC9}"/>
    <cellStyle name="Normal 12 5 3" xfId="1863" xr:uid="{E1D3C25B-F1C0-4C64-8C3A-DA6A6055C78E}"/>
    <cellStyle name="Normal 12 5 3 2" xfId="3626" xr:uid="{FD4575ED-7FEC-4F16-A42C-09DEF605FD34}"/>
    <cellStyle name="Normal 12 5 3 2 2" xfId="8979" xr:uid="{37B094F5-973E-46C9-8AA6-F38C81B01266}"/>
    <cellStyle name="Normal 12 5 3 2 2 2" xfId="19292" xr:uid="{BC6E885A-731B-4210-BCF9-E25F03AEF4E1}"/>
    <cellStyle name="Normal 12 5 3 2 3" xfId="14139" xr:uid="{7E8181F2-CA4E-48B0-846B-BF1989238524}"/>
    <cellStyle name="Normal 12 5 3 3" xfId="4611" xr:uid="{6709FCC6-7BA3-4225-A790-66554B0E0A32}"/>
    <cellStyle name="Normal 12 5 3 3 2" xfId="9955" xr:uid="{59700F74-0799-48DB-A7C1-76FB4A213F26}"/>
    <cellStyle name="Normal 12 5 3 3 2 2" xfId="20268" xr:uid="{E678C9EE-C4EA-46E4-BD31-A02E6AC86CE8}"/>
    <cellStyle name="Normal 12 5 3 3 3" xfId="15115" xr:uid="{F8B61435-ECDC-4662-BC86-69EBC8097DC4}"/>
    <cellStyle name="Normal 12 5 3 4" xfId="7262" xr:uid="{775D04D9-0476-4457-BF18-7689B045BFEF}"/>
    <cellStyle name="Normal 12 5 3 4 2" xfId="17575" xr:uid="{2ED64531-7BB4-4E8A-99CB-85FA2A9FDB4F}"/>
    <cellStyle name="Normal 12 5 3 5" xfId="12422" xr:uid="{57B5655A-FB25-4C32-840B-DD22403E7CCC}"/>
    <cellStyle name="Normal 12 5 4" xfId="2709" xr:uid="{8B6430BB-3C75-4DF7-9355-64F191833C5F}"/>
    <cellStyle name="Normal 12 5 4 2" xfId="8072" xr:uid="{1C1AE739-D0A0-43F7-9093-CDBC97E03454}"/>
    <cellStyle name="Normal 12 5 4 2 2" xfId="18385" xr:uid="{303F7BAF-8044-4FF1-B5DD-E37C76593836}"/>
    <cellStyle name="Normal 12 5 4 3" xfId="13232" xr:uid="{A8114D34-6D90-4BF3-8B80-3163384B4466}"/>
    <cellStyle name="Normal 12 5 5" xfId="5200" xr:uid="{719ACFFC-21B5-4BD1-A495-A306E3357EE5}"/>
    <cellStyle name="Normal 12 5 5 2" xfId="10538" xr:uid="{55FD91F1-11BD-4402-A901-AA1FD3C4F363}"/>
    <cellStyle name="Normal 12 5 5 2 2" xfId="20851" xr:uid="{CCA5F715-E0E1-4C1A-931C-CEABA1751161}"/>
    <cellStyle name="Normal 12 5 5 3" xfId="15698" xr:uid="{FB3EAC69-88A6-4B1C-84B6-91F601F73E1B}"/>
    <cellStyle name="Normal 12 5 6" xfId="6130" xr:uid="{B1B49CA5-9F10-4BF3-BCC5-70F7806EE655}"/>
    <cellStyle name="Normal 12 5 6 2" xfId="16443" xr:uid="{A3547A7F-17A8-464D-911A-20258DC3F5B5}"/>
    <cellStyle name="Normal 12 5 7" xfId="11290" xr:uid="{D72528EE-4938-438B-A97D-8CA97A0F8D15}"/>
    <cellStyle name="Normal 12 6" xfId="882" xr:uid="{26168AFC-0AB6-4099-8838-C45036B3CCB0}"/>
    <cellStyle name="Normal 12 6 2" xfId="883" xr:uid="{6490794D-CB6C-4C2B-9259-4D3FFEF247A6}"/>
    <cellStyle name="Normal 12 6 2 2" xfId="1866" xr:uid="{DBB8F65F-3228-48F3-AAF9-E1CDC97D1A51}"/>
    <cellStyle name="Normal 12 6 2 2 2" xfId="3629" xr:uid="{5AF8EB81-5F04-4788-BD34-150FA40FFEAE}"/>
    <cellStyle name="Normal 12 6 2 2 2 2" xfId="8982" xr:uid="{9D0E61D0-2E4F-4C2B-9D87-85F5EC7071F4}"/>
    <cellStyle name="Normal 12 6 2 2 2 2 2" xfId="19295" xr:uid="{C69B7B6A-AFD1-4D6E-87B7-0E6E06EFA7D5}"/>
    <cellStyle name="Normal 12 6 2 2 2 3" xfId="14142" xr:uid="{F94B1C39-50AB-4C1F-9156-E85605389EB9}"/>
    <cellStyle name="Normal 12 6 2 2 3" xfId="4614" xr:uid="{EF4BEF67-F74D-4827-A0D6-3DD4D8579480}"/>
    <cellStyle name="Normal 12 6 2 2 3 2" xfId="9958" xr:uid="{F8D5FAB0-2340-4D51-9FBD-1CA301261C58}"/>
    <cellStyle name="Normal 12 6 2 2 3 2 2" xfId="20271" xr:uid="{0964F19A-4951-4D19-8689-1917FBECEF53}"/>
    <cellStyle name="Normal 12 6 2 2 3 3" xfId="15118" xr:uid="{3D4AB322-F14A-4737-834D-E4E74E420A5A}"/>
    <cellStyle name="Normal 12 6 2 2 4" xfId="7265" xr:uid="{6C33C9E2-F691-4F7B-A047-8BA12962298F}"/>
    <cellStyle name="Normal 12 6 2 2 4 2" xfId="17578" xr:uid="{D99AC864-539E-4DBF-8FE3-A87D6E611951}"/>
    <cellStyle name="Normal 12 6 2 2 5" xfId="12425" xr:uid="{CB2923FD-3B9A-46C6-A410-2A067A0777A2}"/>
    <cellStyle name="Normal 12 6 2 3" xfId="2712" xr:uid="{ECC8220E-2E40-4FFE-AD01-31468CB413D9}"/>
    <cellStyle name="Normal 12 6 2 3 2" xfId="8075" xr:uid="{F97E7B3F-9570-4E84-9651-21D19CBAF57A}"/>
    <cellStyle name="Normal 12 6 2 3 2 2" xfId="18388" xr:uid="{A1A5DE3B-0721-431D-AA80-11D9FB4F84AE}"/>
    <cellStyle name="Normal 12 6 2 3 3" xfId="13235" xr:uid="{E05EF78E-1E95-462B-AA8D-A555C43DA556}"/>
    <cellStyle name="Normal 12 6 2 4" xfId="5499" xr:uid="{1F38FB7A-83B9-46EA-B3AF-D97D46C03667}"/>
    <cellStyle name="Normal 12 6 2 4 2" xfId="10837" xr:uid="{5D5FC56B-CAEB-43DB-92DA-1677E98C8E03}"/>
    <cellStyle name="Normal 12 6 2 4 2 2" xfId="21150" xr:uid="{33AE1E1D-D019-4A9B-8BFF-4783AB3BD821}"/>
    <cellStyle name="Normal 12 6 2 4 3" xfId="15997" xr:uid="{C8B24146-BE9E-42CA-86AF-100AF767213A}"/>
    <cellStyle name="Normal 12 6 2 5" xfId="6429" xr:uid="{5F82CF1A-113D-4E59-B8FE-4DBC056B0BE2}"/>
    <cellStyle name="Normal 12 6 2 5 2" xfId="16742" xr:uid="{9C68BDB4-FB5D-4795-AF7F-76333DB7A3FD}"/>
    <cellStyle name="Normal 12 6 2 6" xfId="11589" xr:uid="{22CB3AC9-DA28-4292-A7F8-7651C9D2F1C3}"/>
    <cellStyle name="Normal 12 6 3" xfId="1865" xr:uid="{470A7251-03E7-443F-9135-31368AD6F861}"/>
    <cellStyle name="Normal 12 6 3 2" xfId="3628" xr:uid="{DDA1EF42-ECD2-4A5C-A4CB-51F2639B513D}"/>
    <cellStyle name="Normal 12 6 3 2 2" xfId="8981" xr:uid="{FE7343ED-5A21-4EA2-B724-60CA0DC80D48}"/>
    <cellStyle name="Normal 12 6 3 2 2 2" xfId="19294" xr:uid="{F7B86490-529E-4357-81F3-C92EA1E1631B}"/>
    <cellStyle name="Normal 12 6 3 2 3" xfId="14141" xr:uid="{66A396F3-7FAD-491B-BEE0-CBD09FD78DF9}"/>
    <cellStyle name="Normal 12 6 3 3" xfId="4613" xr:uid="{0E54CD43-D4EB-48A0-B697-309AF32C9D5F}"/>
    <cellStyle name="Normal 12 6 3 3 2" xfId="9957" xr:uid="{5A1172E9-D59E-4755-991A-9D2335C3D111}"/>
    <cellStyle name="Normal 12 6 3 3 2 2" xfId="20270" xr:uid="{43804A2A-CDEC-4256-B4B2-CC61F94F541A}"/>
    <cellStyle name="Normal 12 6 3 3 3" xfId="15117" xr:uid="{BD3B0E12-D80B-4F39-83C2-80F529DB0709}"/>
    <cellStyle name="Normal 12 6 3 4" xfId="7264" xr:uid="{BB890EBA-DB72-44C3-AB80-6BECDE7FD7B8}"/>
    <cellStyle name="Normal 12 6 3 4 2" xfId="17577" xr:uid="{591517D7-481A-47B1-8DD1-9E217F09FA4F}"/>
    <cellStyle name="Normal 12 6 3 5" xfId="12424" xr:uid="{C43FDD78-BA28-4B38-922F-8D17F63F8E68}"/>
    <cellStyle name="Normal 12 6 4" xfId="2711" xr:uid="{6BB5FC2B-0218-4366-BA84-22E4EE743A50}"/>
    <cellStyle name="Normal 12 6 4 2" xfId="8074" xr:uid="{EEF2BACB-AED8-4290-83D0-4F8A9A53B28A}"/>
    <cellStyle name="Normal 12 6 4 2 2" xfId="18387" xr:uid="{FB9CA173-29A4-4510-8B89-139EBFA82D79}"/>
    <cellStyle name="Normal 12 6 4 3" xfId="13234" xr:uid="{1733C02B-DCA3-4F8C-98F8-438CBC8CBF47}"/>
    <cellStyle name="Normal 12 6 5" xfId="5498" xr:uid="{6F780302-E2E3-4691-A6B4-4584BCD25465}"/>
    <cellStyle name="Normal 12 6 5 2" xfId="10836" xr:uid="{5A58200F-CA13-4D86-89D1-4F1F5A85D238}"/>
    <cellStyle name="Normal 12 6 5 2 2" xfId="21149" xr:uid="{DACFB213-D62C-4FC3-BA84-201700AE5DCD}"/>
    <cellStyle name="Normal 12 6 5 3" xfId="15996" xr:uid="{680ADF87-2486-4691-811B-3203927C1337}"/>
    <cellStyle name="Normal 12 6 6" xfId="6428" xr:uid="{1948E522-6B16-422A-A0BA-D12BCE8E365D}"/>
    <cellStyle name="Normal 12 6 6 2" xfId="16741" xr:uid="{4C422B3E-371C-4D20-8EEA-F2669A4236ED}"/>
    <cellStyle name="Normal 12 6 7" xfId="11588" xr:uid="{50085987-3F6A-436E-8A6B-D596E2A61A48}"/>
    <cellStyle name="Normal 12 7" xfId="884" xr:uid="{DA5F5D25-1E71-4BEA-BC72-DE621005E70D}"/>
    <cellStyle name="Normal 12 7 2" xfId="1867" xr:uid="{765D5ED3-466A-427E-AF5D-A3698E33D3D9}"/>
    <cellStyle name="Normal 12 7 2 2" xfId="3630" xr:uid="{32434EC4-47F0-4210-9E79-DA95B78EFB48}"/>
    <cellStyle name="Normal 12 7 2 2 2" xfId="8983" xr:uid="{D9A58EBC-2FE9-4F89-A1EE-434477620CDB}"/>
    <cellStyle name="Normal 12 7 2 2 2 2" xfId="19296" xr:uid="{C46D7D2E-9C92-4188-844E-1F30AABABABA}"/>
    <cellStyle name="Normal 12 7 2 2 3" xfId="14143" xr:uid="{F8FD3EBC-C9DD-4E2F-8023-E74F2C76F8BA}"/>
    <cellStyle name="Normal 12 7 2 3" xfId="4615" xr:uid="{FA1BC976-44E4-495B-B72E-4A3903A8D7BF}"/>
    <cellStyle name="Normal 12 7 2 3 2" xfId="9959" xr:uid="{A040BAC9-6E29-486A-BEF1-9A3AC6585111}"/>
    <cellStyle name="Normal 12 7 2 3 2 2" xfId="20272" xr:uid="{56ECB388-CD7B-46D7-8420-C906A863AF7F}"/>
    <cellStyle name="Normal 12 7 2 3 3" xfId="15119" xr:uid="{F644DACD-4EF8-4BDE-946B-E8F037EBA124}"/>
    <cellStyle name="Normal 12 7 2 4" xfId="7266" xr:uid="{4089FD7B-1A7C-4E64-88DB-4753CE566509}"/>
    <cellStyle name="Normal 12 7 2 4 2" xfId="17579" xr:uid="{4D854AE1-FACA-4E6E-A315-699DC91598FC}"/>
    <cellStyle name="Normal 12 7 2 5" xfId="12426" xr:uid="{9EFB6AE2-4292-42D5-AC87-14ECA4111B15}"/>
    <cellStyle name="Normal 12 7 3" xfId="2713" xr:uid="{FC209703-1AB2-4E1D-BA70-7E0841900C6B}"/>
    <cellStyle name="Normal 12 7 3 2" xfId="8076" xr:uid="{29AA8B15-42A1-4486-A759-BE46A4990D2D}"/>
    <cellStyle name="Normal 12 7 3 2 2" xfId="18389" xr:uid="{A5E75406-F107-4179-A062-B0AFE8D88CAE}"/>
    <cellStyle name="Normal 12 7 3 3" xfId="13236" xr:uid="{93668383-D0BA-4CD0-9D41-F3725D805F15}"/>
    <cellStyle name="Normal 12 7 4" xfId="5500" xr:uid="{10A33528-E2C8-4EA7-B4A8-C08C02177720}"/>
    <cellStyle name="Normal 12 7 4 2" xfId="10838" xr:uid="{6A1F24A8-E22E-40B3-A290-19AA836905E4}"/>
    <cellStyle name="Normal 12 7 4 2 2" xfId="21151" xr:uid="{2C2C3EB5-BEA6-4B0D-BB18-0791AF991A19}"/>
    <cellStyle name="Normal 12 7 4 3" xfId="15998" xr:uid="{AF92320D-8EA5-4AEB-8DF2-1A2403C4A592}"/>
    <cellStyle name="Normal 12 7 5" xfId="6430" xr:uid="{850D7AF2-1CC8-487F-9ECB-6588530D78BE}"/>
    <cellStyle name="Normal 12 7 5 2" xfId="16743" xr:uid="{6D18D5A7-B8FF-4A83-82FB-5B1193CEBE0B}"/>
    <cellStyle name="Normal 12 7 6" xfId="11590" xr:uid="{89BF303F-73B1-455B-B7F2-5A7D4FEC6E47}"/>
    <cellStyle name="Normal 12 8" xfId="885" xr:uid="{0E891699-F450-4FBA-B4F5-718970FAA118}"/>
    <cellStyle name="Normal 12 9" xfId="1329" xr:uid="{A57CE317-0371-41FB-882C-A1B9FA4EBF72}"/>
    <cellStyle name="Normal 12 9 2" xfId="2259" xr:uid="{1FE4365A-CE32-4FA8-9763-238A6D9A9487}"/>
    <cellStyle name="Normal 12 9 2 2" xfId="4021" xr:uid="{62DCBB30-345C-4D09-AD5A-740F7356853E}"/>
    <cellStyle name="Normal 12 9 2 2 2" xfId="9374" xr:uid="{5FB23EEF-3862-48C4-824D-0D3133AC8AE7}"/>
    <cellStyle name="Normal 12 9 2 2 2 2" xfId="19687" xr:uid="{4984C167-2F31-4599-BCBD-B6BC52BA3EFD}"/>
    <cellStyle name="Normal 12 9 2 2 3" xfId="14534" xr:uid="{FF2C14EC-1E26-4559-9297-9D9ADADA7D4C}"/>
    <cellStyle name="Normal 12 9 2 3" xfId="5006" xr:uid="{73FEDEBF-5EF4-4330-A148-5A84AE2938FD}"/>
    <cellStyle name="Normal 12 9 2 3 2" xfId="10350" xr:uid="{47C80B19-940F-46E8-9BDB-09F6D9BFA756}"/>
    <cellStyle name="Normal 12 9 2 3 2 2" xfId="20663" xr:uid="{9BE8FC4E-7667-4CC8-85BE-7F537BEE5FE2}"/>
    <cellStyle name="Normal 12 9 2 3 3" xfId="15510" xr:uid="{925440E7-356D-4197-875B-D8F175A6EBC0}"/>
    <cellStyle name="Normal 12 9 2 4" xfId="7657" xr:uid="{9BCDE19F-FBBA-41A8-A87F-62B23D737CD2}"/>
    <cellStyle name="Normal 12 9 2 4 2" xfId="17970" xr:uid="{7A34601D-B2B9-46F7-ACCF-1D431D326E16}"/>
    <cellStyle name="Normal 12 9 2 5" xfId="12817" xr:uid="{8DAD5D62-175F-43E5-8BAB-59048357D56F}"/>
    <cellStyle name="Normal 12 9 3" xfId="3120" xr:uid="{59B7C9B8-89A2-4EEE-9722-CA9DFEEB3F14}"/>
    <cellStyle name="Normal 12 9 3 2" xfId="8473" xr:uid="{C09C2225-C63A-4B16-9054-BA5492737F8D}"/>
    <cellStyle name="Normal 12 9 3 2 2" xfId="18786" xr:uid="{7B845A54-03C2-4FF5-A6FA-4CB3D224EDE2}"/>
    <cellStyle name="Normal 12 9 3 3" xfId="13633" xr:uid="{8DF95169-617B-4D9C-A4D3-B105A6A64D21}"/>
    <cellStyle name="Normal 12 9 4" xfId="4105" xr:uid="{5A8B23F6-5630-4B36-AB06-0A1D2B21152B}"/>
    <cellStyle name="Normal 12 9 4 2" xfId="9449" xr:uid="{CA4563A5-6B54-4D15-82BC-E4E4DD80705B}"/>
    <cellStyle name="Normal 12 9 4 2 2" xfId="19762" xr:uid="{41674030-1F76-4C70-8298-9503A3DDD320}"/>
    <cellStyle name="Normal 12 9 4 3" xfId="14609" xr:uid="{49F20B71-90A3-4E98-B1B3-982DCEAC1F30}"/>
    <cellStyle name="Normal 12 9 5" xfId="6756" xr:uid="{B0FC2A45-425F-4656-9102-5B4A9D26E609}"/>
    <cellStyle name="Normal 12 9 5 2" xfId="17069" xr:uid="{8F0153B3-80B8-4673-97B2-F759C2E41CE3}"/>
    <cellStyle name="Normal 12 9 6" xfId="11916" xr:uid="{7197BC5C-52C4-4408-B81B-AB1B1065E66D}"/>
    <cellStyle name="Normal 13" xfId="397" xr:uid="{183E9983-877A-419A-A2D4-22E1D3F2B482}"/>
    <cellStyle name="Normal 13 2" xfId="5875" xr:uid="{87286347-5BB9-4AC3-B5D4-FA7E30B7B489}"/>
    <cellStyle name="Normal 13 2 2" xfId="21483" xr:uid="{0539E232-B2E4-40D1-94CB-83D9C7189663}"/>
    <cellStyle name="Normal 14" xfId="443" xr:uid="{ED73E140-6D57-4785-8A12-697D68579AE3}"/>
    <cellStyle name="Normal 14 2" xfId="1218" xr:uid="{1BC5E589-439F-4DEC-9C2C-0FE23A4BF294}"/>
    <cellStyle name="Normal 15" xfId="1303" xr:uid="{598F649D-68B2-46AB-AFEE-EF11F4ADBE19}"/>
    <cellStyle name="Normal 15 2" xfId="3103" xr:uid="{D1F3502F-0301-4750-827F-D59FB95CA0B3}"/>
    <cellStyle name="Normal 15 2 2" xfId="5877" xr:uid="{5ECE7220-2D22-47DA-A514-680F786F7A8B}"/>
    <cellStyle name="Normal 15 3" xfId="5876" xr:uid="{97FD8B81-BCB1-4D43-883B-E8D66CA34B56}"/>
    <cellStyle name="Normal 16" xfId="1455" xr:uid="{C4F05595-9887-4697-89FA-32DCD3D05832}"/>
    <cellStyle name="Normal 16 2" xfId="3224" xr:uid="{3A092366-6304-47A6-A12E-3628CAFC3512}"/>
    <cellStyle name="Normal 16 2 2" xfId="8577" xr:uid="{0D810039-2370-407B-ABEC-33CD38C6A164}"/>
    <cellStyle name="Normal 16 2 2 2" xfId="18890" xr:uid="{3C5D76D8-CF60-4AE4-A07B-7CE0D7672B23}"/>
    <cellStyle name="Normal 16 2 3" xfId="13737" xr:uid="{02F51631-6C93-4D21-9258-62CC601D754A}"/>
    <cellStyle name="Normal 16 3" xfId="4209" xr:uid="{61FC0282-95BD-4BB5-994B-D43A7928202D}"/>
    <cellStyle name="Normal 16 3 2" xfId="9553" xr:uid="{80CC3FCE-9F5F-4543-87E7-8B3AA43B52A6}"/>
    <cellStyle name="Normal 16 3 2 2" xfId="19866" xr:uid="{3562D92C-0DBF-438D-BFE7-2852A83267AD}"/>
    <cellStyle name="Normal 16 3 3" xfId="14713" xr:uid="{2ED413C9-F7DD-4012-A1E8-99B0AC6DBCB2}"/>
    <cellStyle name="Normal 16 4" xfId="5878" xr:uid="{A9F24BC4-1C0D-4C42-B757-C7E1BD7B9868}"/>
    <cellStyle name="Normal 16 5" xfId="6860" xr:uid="{09950349-1C52-49DE-AB31-6EC23C4E29DC}"/>
    <cellStyle name="Normal 16 5 2" xfId="17173" xr:uid="{15905856-9C02-463B-9F78-A980C161BEF9}"/>
    <cellStyle name="Normal 16 6" xfId="12020" xr:uid="{083300A2-3D5D-455C-A64D-C99FC014FCC8}"/>
    <cellStyle name="Normal 17" xfId="2356" xr:uid="{F222924B-3985-4C5C-A7BF-5F53E67C4B2F}"/>
    <cellStyle name="Normal 17 2" xfId="5916" xr:uid="{4731DA28-041A-4D5E-90EE-B1F26EC5CF8B}"/>
    <cellStyle name="Normal 17 2 2" xfId="11155" xr:uid="{15F707E1-A69B-4C80-A4EE-1882A214BD92}"/>
    <cellStyle name="Normal 17 2 2 2" xfId="21468" xr:uid="{6E811754-1FB3-4289-BC76-77CBD814F8D5}"/>
    <cellStyle name="Normal 17 2 3" xfId="16315" xr:uid="{B861420E-958C-4649-A617-9507DA15AC49}"/>
    <cellStyle name="Normal 17 3" xfId="7719" xr:uid="{42881B05-4F52-4564-ABA7-14E36E74FEFF}"/>
    <cellStyle name="Normal 17 3 2" xfId="18032" xr:uid="{D7433491-0B89-4E86-8A09-5B808C221659}"/>
    <cellStyle name="Normal 17 4" xfId="12879" xr:uid="{824E1AC4-971A-45D5-A316-13A0F88CBD2F}"/>
    <cellStyle name="Normal 18" xfId="5913" xr:uid="{EAE8A717-1096-4BBB-959F-47DAC6703AA8}"/>
    <cellStyle name="Normal 18 2" xfId="5917" xr:uid="{3EFDFA8D-74F5-4E8B-A798-14EA5AED89FC}"/>
    <cellStyle name="Normal 18 3" xfId="5967" xr:uid="{40D2BA87-4D4F-4317-9042-0F36E5F6DD82}"/>
    <cellStyle name="Normal 19" xfId="5914" xr:uid="{3F5A4460-3877-446B-A11A-145605DE9EF6}"/>
    <cellStyle name="Normal 2" xfId="1" xr:uid="{1F832540-14BE-456B-8520-C0A619C916DF}"/>
    <cellStyle name="Normal 2 14" xfId="207" xr:uid="{47F59133-322B-4C65-81E2-28E2E6711A22}"/>
    <cellStyle name="Normal 2 2" xfId="139" xr:uid="{C43C5E82-5176-4A6E-8553-BA36731ADCC9}"/>
    <cellStyle name="Normal 2 2 10" xfId="886" xr:uid="{1BC74075-F4F0-485B-B885-5657F6BDD93E}"/>
    <cellStyle name="Normal 2 2 10 2" xfId="1868" xr:uid="{330196D4-1A51-49EE-94F2-7D48091D307F}"/>
    <cellStyle name="Normal 2 2 10 2 2" xfId="3631" xr:uid="{9DF78F84-E4CE-4B95-98C9-092A0DC5DFF6}"/>
    <cellStyle name="Normal 2 2 10 2 2 2" xfId="8984" xr:uid="{1615C8D4-F7FB-4FE7-8267-95368A4C0230}"/>
    <cellStyle name="Normal 2 2 10 2 2 2 2" xfId="19297" xr:uid="{3C590606-0EA6-4DE3-9E25-2FE6D0253DC7}"/>
    <cellStyle name="Normal 2 2 10 2 2 3" xfId="14144" xr:uid="{D8BC9240-A084-48CE-B8AF-151D6A034143}"/>
    <cellStyle name="Normal 2 2 10 2 3" xfId="4616" xr:uid="{0D9D25CD-EBDD-43F2-A08E-44AD4D80CC50}"/>
    <cellStyle name="Normal 2 2 10 2 3 2" xfId="9960" xr:uid="{C8372F67-6D35-4901-81F1-21B431550C64}"/>
    <cellStyle name="Normal 2 2 10 2 3 2 2" xfId="20273" xr:uid="{2BC2C4AC-106B-42F3-9149-B81AB84A20D1}"/>
    <cellStyle name="Normal 2 2 10 2 3 3" xfId="15120" xr:uid="{0AD0D636-5A9E-419D-9789-8FE2773C9366}"/>
    <cellStyle name="Normal 2 2 10 2 4" xfId="7267" xr:uid="{F6158731-6175-4A4E-B278-8FCFFC109D90}"/>
    <cellStyle name="Normal 2 2 10 2 4 2" xfId="17580" xr:uid="{D1B885DC-9BCF-4FB2-B615-779D60869493}"/>
    <cellStyle name="Normal 2 2 10 2 5" xfId="12427" xr:uid="{D3B1DF9E-062D-45F8-8E4F-E2E9EA0A6C64}"/>
    <cellStyle name="Normal 2 2 10 3" xfId="2714" xr:uid="{8C020CBE-F0CB-401B-A9F3-7FA95A72625C}"/>
    <cellStyle name="Normal 2 2 10 3 2" xfId="8077" xr:uid="{6F3F9261-A117-41F7-8570-7E7DE49F4874}"/>
    <cellStyle name="Normal 2 2 10 3 2 2" xfId="18390" xr:uid="{6BABFFDA-5C70-4544-BF26-47AEC44149BC}"/>
    <cellStyle name="Normal 2 2 10 3 3" xfId="13237" xr:uid="{592200F2-5125-444A-81CD-C4516F26EB6A}"/>
    <cellStyle name="Normal 2 2 10 4" xfId="5501" xr:uid="{A7EC34D7-97AD-4EC7-8F2C-B978EE6DC799}"/>
    <cellStyle name="Normal 2 2 10 4 2" xfId="10839" xr:uid="{06B2FF5C-B3A6-403E-B859-D5C67D8F17D2}"/>
    <cellStyle name="Normal 2 2 10 4 2 2" xfId="21152" xr:uid="{2DCE9C14-744C-47F1-ACEB-67BC0D04FE5E}"/>
    <cellStyle name="Normal 2 2 10 4 3" xfId="15999" xr:uid="{18261377-09A0-4B69-B22B-011D6039A2A3}"/>
    <cellStyle name="Normal 2 2 10 5" xfId="6431" xr:uid="{AEB7069A-8334-481F-8669-AC6989A203B9}"/>
    <cellStyle name="Normal 2 2 10 5 2" xfId="16744" xr:uid="{905F7ADA-CF62-45DA-99AA-3DF0F43B2D30}"/>
    <cellStyle name="Normal 2 2 10 6" xfId="11591" xr:uid="{0206DB8B-79FC-4188-A129-763923AF800F}"/>
    <cellStyle name="Normal 2 2 11" xfId="887" xr:uid="{BF51A2F8-6433-4BE1-88BD-A59C64550341}"/>
    <cellStyle name="Normal 2 2 11 2" xfId="1869" xr:uid="{A0AC711D-A3B5-4AEE-A7A6-E8E2891E4D0D}"/>
    <cellStyle name="Normal 2 2 11 2 2" xfId="3632" xr:uid="{8F3CC4B3-FEA5-48B7-8E2B-5D83E68E8AF4}"/>
    <cellStyle name="Normal 2 2 11 2 2 2" xfId="8985" xr:uid="{59F5F623-971C-4B6E-B52B-205DE7E35D78}"/>
    <cellStyle name="Normal 2 2 11 2 2 2 2" xfId="19298" xr:uid="{7581B1D9-4993-4784-981A-4E269308093E}"/>
    <cellStyle name="Normal 2 2 11 2 2 3" xfId="14145" xr:uid="{B33637AB-2243-4D85-A6CE-CF7721F24473}"/>
    <cellStyle name="Normal 2 2 11 2 3" xfId="4617" xr:uid="{F4A569E5-C543-4503-8736-C61139FB2A89}"/>
    <cellStyle name="Normal 2 2 11 2 3 2" xfId="9961" xr:uid="{3FB11300-5C1F-4642-8E87-EE84BBCB7FC2}"/>
    <cellStyle name="Normal 2 2 11 2 3 2 2" xfId="20274" xr:uid="{5BED3221-DB8B-44F3-9350-810AC93A791F}"/>
    <cellStyle name="Normal 2 2 11 2 3 3" xfId="15121" xr:uid="{0CCB5325-0B47-43C0-BE2E-12E2082885A7}"/>
    <cellStyle name="Normal 2 2 11 2 4" xfId="7268" xr:uid="{B5DD5DB2-DA0C-4371-80B6-4DF272619557}"/>
    <cellStyle name="Normal 2 2 11 2 4 2" xfId="17581" xr:uid="{F096CD9B-8DA5-4CF4-9BA1-9391B3824B5A}"/>
    <cellStyle name="Normal 2 2 11 2 5" xfId="12428" xr:uid="{20303103-74DD-44FD-A073-0B433C82FFF2}"/>
    <cellStyle name="Normal 2 2 11 3" xfId="2715" xr:uid="{575532F2-32CF-4ED1-A2AF-02DE80B4EB29}"/>
    <cellStyle name="Normal 2 2 11 3 2" xfId="8078" xr:uid="{131CDF71-2097-47AE-B528-78F31F9075D4}"/>
    <cellStyle name="Normal 2 2 11 3 2 2" xfId="18391" xr:uid="{F53DE435-7A01-4291-9B51-144B5393C0DC}"/>
    <cellStyle name="Normal 2 2 11 3 3" xfId="13238" xr:uid="{430B7300-2F58-49DE-9E7C-93FBCAC7A862}"/>
    <cellStyle name="Normal 2 2 11 4" xfId="5502" xr:uid="{F8EBFABD-CCE3-4108-969D-C04588452784}"/>
    <cellStyle name="Normal 2 2 11 4 2" xfId="10840" xr:uid="{90D847C1-9B23-4AC8-82A2-1C4B8E82F33D}"/>
    <cellStyle name="Normal 2 2 11 4 2 2" xfId="21153" xr:uid="{8AA1E0E7-286E-43C1-8402-7BE0C97BAE16}"/>
    <cellStyle name="Normal 2 2 11 4 3" xfId="16000" xr:uid="{DA2BCF43-E4DC-44CC-AD42-D4E127F6DA57}"/>
    <cellStyle name="Normal 2 2 11 5" xfId="6432" xr:uid="{E7EFAF35-F1AA-40FD-A7E2-6A049F91612E}"/>
    <cellStyle name="Normal 2 2 11 5 2" xfId="16745" xr:uid="{E972C6BC-0023-4F93-85E7-BD601F4235C9}"/>
    <cellStyle name="Normal 2 2 11 6" xfId="11592" xr:uid="{A97AD972-9035-45A9-879D-EAA6B0BBE713}"/>
    <cellStyle name="Normal 2 2 12" xfId="1320" xr:uid="{093C9EC6-B695-4549-B0DF-ADB62110B3E5}"/>
    <cellStyle name="Normal 2 2 12 2" xfId="1470" xr:uid="{3A04E25F-C151-48B2-A2A1-6B2C0112C031}"/>
    <cellStyle name="Normal 2 2 12 2 2" xfId="3239" xr:uid="{A27837DA-9788-4A85-969F-E4F7A24BE907}"/>
    <cellStyle name="Normal 2 2 12 2 2 2" xfId="8592" xr:uid="{A7074E2A-D9D3-45C4-9069-FF4339590B30}"/>
    <cellStyle name="Normal 2 2 12 2 2 2 2" xfId="18905" xr:uid="{314CA199-66E1-4058-ABA3-548356C8F20D}"/>
    <cellStyle name="Normal 2 2 12 2 2 3" xfId="13752" xr:uid="{16E509F5-9796-4ADF-B547-4D372034C0D8}"/>
    <cellStyle name="Normal 2 2 12 2 3" xfId="4224" xr:uid="{22C42235-9391-48C1-8B90-B0B5EAAF5EFB}"/>
    <cellStyle name="Normal 2 2 12 2 3 2" xfId="9568" xr:uid="{1C8557DC-6EBE-4325-8DD2-F6D95B2F6C44}"/>
    <cellStyle name="Normal 2 2 12 2 3 2 2" xfId="19881" xr:uid="{F1ED61D8-CA41-43B5-B502-BDA8F4855C27}"/>
    <cellStyle name="Normal 2 2 12 2 3 3" xfId="14728" xr:uid="{F16FB756-4DC3-45D6-B832-3322E1133609}"/>
    <cellStyle name="Normal 2 2 12 2 4" xfId="6875" xr:uid="{4697593F-4AE3-4383-8E8C-D75537DE120F}"/>
    <cellStyle name="Normal 2 2 12 2 4 2" xfId="17188" xr:uid="{18B32D3B-D33E-41F9-B473-5B13DBDF790A}"/>
    <cellStyle name="Normal 2 2 12 2 5" xfId="12035" xr:uid="{4B7BFA47-271B-4D19-A4F4-92EF5E4EA804}"/>
    <cellStyle name="Normal 2 2 12 3" xfId="3111" xr:uid="{FC5CF174-7ACD-486B-A682-6762425B20E5}"/>
    <cellStyle name="Normal 2 2 12 3 2" xfId="8464" xr:uid="{B2DDDD88-ED0F-4A28-852A-CD6AEE3D89D9}"/>
    <cellStyle name="Normal 2 2 12 3 2 2" xfId="18777" xr:uid="{FFBA4F1D-1E0E-46A3-A70E-6258ADB45EC4}"/>
    <cellStyle name="Normal 2 2 12 3 3" xfId="13624" xr:uid="{DCAF4C68-F30C-48F1-B854-48C08BACC379}"/>
    <cellStyle name="Normal 2 2 12 4" xfId="4096" xr:uid="{5FD62383-47D6-43F6-9163-269641D751F8}"/>
    <cellStyle name="Normal 2 2 12 4 2" xfId="9440" xr:uid="{785DAB72-57D3-4480-BCD5-E961E4D2A751}"/>
    <cellStyle name="Normal 2 2 12 4 2 2" xfId="19753" xr:uid="{799D3A7F-F042-4614-A475-00C807B7ED1B}"/>
    <cellStyle name="Normal 2 2 12 4 3" xfId="14600" xr:uid="{950BD003-97AD-47E6-8406-ABAC212E62D0}"/>
    <cellStyle name="Normal 2 2 12 5" xfId="6747" xr:uid="{70D298EE-1BDE-4A2F-86A8-406A6EA30DB6}"/>
    <cellStyle name="Normal 2 2 12 5 2" xfId="17060" xr:uid="{F3E6B3A2-D465-4A76-A4B7-E51D28BD777E}"/>
    <cellStyle name="Normal 2 2 12 6" xfId="11907" xr:uid="{3DBB31F7-B5C3-40FE-83A6-1514A5E81781}"/>
    <cellStyle name="Normal 2 2 13" xfId="1483" xr:uid="{373BC8C7-D031-4A7E-8A93-B580E0630363}"/>
    <cellStyle name="Normal 2 2 13 2" xfId="3252" xr:uid="{0FD7658A-B868-4E04-92D9-F8A1FD132548}"/>
    <cellStyle name="Normal 2 2 13 2 2" xfId="8605" xr:uid="{E4DC63BE-24AA-4B91-8243-D40DCBDDF02C}"/>
    <cellStyle name="Normal 2 2 13 2 2 2" xfId="18918" xr:uid="{06F64673-004A-4CD3-9837-9EE4098C0996}"/>
    <cellStyle name="Normal 2 2 13 2 3" xfId="13765" xr:uid="{531EF01A-7CA2-4CC3-9EC3-EA3143917FE5}"/>
    <cellStyle name="Normal 2 2 13 3" xfId="4237" xr:uid="{DFFC06CF-989A-4791-A94A-D377193B32AF}"/>
    <cellStyle name="Normal 2 2 13 3 2" xfId="9581" xr:uid="{896DA303-5025-4B5D-9C84-2433B6227AA0}"/>
    <cellStyle name="Normal 2 2 13 3 2 2" xfId="19894" xr:uid="{44A7B1FA-C5A6-4FAC-A6CB-B7BF043F36A3}"/>
    <cellStyle name="Normal 2 2 13 3 3" xfId="14741" xr:uid="{9342B719-005B-4EED-A067-6E8DFB372CE4}"/>
    <cellStyle name="Normal 2 2 13 4" xfId="6888" xr:uid="{9AFA4F67-3CF3-45E7-AE06-F7462BD79DE8}"/>
    <cellStyle name="Normal 2 2 13 4 2" xfId="17201" xr:uid="{7C16F806-F589-44F5-AE1A-03CB34C9B6D8}"/>
    <cellStyle name="Normal 2 2 13 5" xfId="12048" xr:uid="{B19E06F1-1962-4AEC-AC7C-F5AA6103C62D}"/>
    <cellStyle name="Normal 2 2 14" xfId="2359" xr:uid="{7B92B22F-D0E0-40EC-8987-C0E74040A992}"/>
    <cellStyle name="Normal 2 2 14 2" xfId="7722" xr:uid="{97FFAD8F-0588-4C7F-8EDC-B4F6108D6998}"/>
    <cellStyle name="Normal 2 2 14 2 2" xfId="18035" xr:uid="{852F4FC3-E649-4F15-8212-B8BB7E095B88}"/>
    <cellStyle name="Normal 2 2 14 3" xfId="12882" xr:uid="{30385B00-CEC9-457D-B63F-8E762218E4BB}"/>
    <cellStyle name="Normal 2 2 15" xfId="5076" xr:uid="{4238C189-12D5-40AD-922F-A63F7D56FFDD}"/>
    <cellStyle name="Normal 2 2 15 2" xfId="10414" xr:uid="{6E31C1E5-CB55-4499-99BF-2557E5158E45}"/>
    <cellStyle name="Normal 2 2 15 2 2" xfId="20727" xr:uid="{45E84705-2D2C-4498-99F6-295838C07973}"/>
    <cellStyle name="Normal 2 2 15 3" xfId="15574" xr:uid="{B2F6FB3A-EEDC-47C5-BE6B-0C62CD40CE4C}"/>
    <cellStyle name="Normal 2 2 16" xfId="5847" xr:uid="{36DB6F0D-D417-4985-AF22-B2E309552EB0}"/>
    <cellStyle name="Normal 2 2 17" xfId="6005" xr:uid="{457B69CD-2087-4568-9A8A-BCD2ABCF3AFE}"/>
    <cellStyle name="Normal 2 2 17 2" xfId="16318" xr:uid="{402FC19B-E815-4817-A82C-F941AA5288FC}"/>
    <cellStyle name="Normal 2 2 18" xfId="11165" xr:uid="{7AE8DEC3-1874-4CEC-8E19-72A5FB6E8411}"/>
    <cellStyle name="Normal 2 2 19" xfId="21482" xr:uid="{7B27AE69-11F1-4EC2-A64F-2E38A76E921C}"/>
    <cellStyle name="Normal 2 2 2" xfId="283" xr:uid="{4DBAF068-F9D7-454F-B5B8-3C8E47FC1786}"/>
    <cellStyle name="Normal 2 2 2 10" xfId="2457" xr:uid="{51E08EB7-D0A0-40F5-96DB-12468AD0E18A}"/>
    <cellStyle name="Normal 2 2 2 10 2" xfId="7820" xr:uid="{F9D90483-A588-4E50-AAF4-26488F7BA2C2}"/>
    <cellStyle name="Normal 2 2 2 10 2 2" xfId="18133" xr:uid="{148CB340-2A45-4EB1-B49B-7EBBFAAD1891}"/>
    <cellStyle name="Normal 2 2 2 10 3" xfId="12980" xr:uid="{E82BF2D4-1EE3-4AD2-9033-01A39134A632}"/>
    <cellStyle name="Normal 2 2 2 11" xfId="5088" xr:uid="{280D557D-E3F6-4420-8D3E-283496E54845}"/>
    <cellStyle name="Normal 2 2 2 11 2" xfId="10426" xr:uid="{8ECCF878-906F-4268-9464-32E9656E6421}"/>
    <cellStyle name="Normal 2 2 2 11 2 2" xfId="20739" xr:uid="{B04654C8-C07F-41AD-9F7F-7E6DD3C72F10}"/>
    <cellStyle name="Normal 2 2 2 11 3" xfId="15586" xr:uid="{7F9944BF-68C5-414D-A4B9-A69D09AA6E5A}"/>
    <cellStyle name="Normal 2 2 2 12" xfId="6017" xr:uid="{7B66E088-C17F-4E41-9733-559D4B565689}"/>
    <cellStyle name="Normal 2 2 2 12 2" xfId="16330" xr:uid="{9A9E8B04-DCD8-49ED-8AD5-AC164F57CCFC}"/>
    <cellStyle name="Normal 2 2 2 13" xfId="11177" xr:uid="{16745714-494E-4211-B4D3-A7ADE6014938}"/>
    <cellStyle name="Normal 2 2 2 2" xfId="321" xr:uid="{8703BE2A-35BC-4D01-9CCC-FB20EA9C166F}"/>
    <cellStyle name="Normal 2 2 2 2 10" xfId="6042" xr:uid="{A965DC75-E0BC-49F3-9600-370533CD0EE5}"/>
    <cellStyle name="Normal 2 2 2 2 10 2" xfId="16355" xr:uid="{38BA4B8C-5ACD-4D3A-9F37-CBFDA206FB63}"/>
    <cellStyle name="Normal 2 2 2 2 11" xfId="11202" xr:uid="{BB7D850E-351E-466D-AFBD-14322CBC0FE6}"/>
    <cellStyle name="Normal 2 2 2 2 2" xfId="367" xr:uid="{2D15FD41-7DE0-40C1-8DE1-CF3C7995B36A}"/>
    <cellStyle name="Normal 2 2 2 2 2 10" xfId="11248" xr:uid="{E5C92C86-F506-4E70-8508-C8E198B411EB}"/>
    <cellStyle name="Normal 2 2 2 2 2 2" xfId="561" xr:uid="{EF7AC9E7-2493-4E20-B67E-3E33D479CA26}"/>
    <cellStyle name="Normal 2 2 2 2 2 2 2" xfId="888" xr:uid="{6829FC8F-CF24-4705-9F21-01580C7D0F82}"/>
    <cellStyle name="Normal 2 2 2 2 2 2 2 2" xfId="1871" xr:uid="{B9714CB8-46F9-4D5B-B05E-A7E7956BF6F0}"/>
    <cellStyle name="Normal 2 2 2 2 2 2 2 2 2" xfId="3634" xr:uid="{E884717B-DF99-450C-98E1-72318DFF0957}"/>
    <cellStyle name="Normal 2 2 2 2 2 2 2 2 2 2" xfId="8987" xr:uid="{6B0AFC29-1DB9-41E6-B136-9CBED9767E8F}"/>
    <cellStyle name="Normal 2 2 2 2 2 2 2 2 2 2 2" xfId="19300" xr:uid="{7B21E717-3A3C-43B6-A3F8-5BC59CEB93E9}"/>
    <cellStyle name="Normal 2 2 2 2 2 2 2 2 2 3" xfId="14147" xr:uid="{9A7230C5-F998-4E49-84B8-795E1C970A5A}"/>
    <cellStyle name="Normal 2 2 2 2 2 2 2 2 3" xfId="4619" xr:uid="{C1BCE2E1-24B6-449E-A18A-A3CA080ABBC6}"/>
    <cellStyle name="Normal 2 2 2 2 2 2 2 2 3 2" xfId="9963" xr:uid="{3C30E45D-48E7-426E-8223-CBA270CFE700}"/>
    <cellStyle name="Normal 2 2 2 2 2 2 2 2 3 2 2" xfId="20276" xr:uid="{93C0EA32-2C56-4840-B6B4-FD9246C09BBE}"/>
    <cellStyle name="Normal 2 2 2 2 2 2 2 2 3 3" xfId="15123" xr:uid="{88C41F32-A113-428A-B924-D9251AD4F8F3}"/>
    <cellStyle name="Normal 2 2 2 2 2 2 2 2 4" xfId="7270" xr:uid="{2DCB9754-4172-44EC-81A0-DF81B2779FCF}"/>
    <cellStyle name="Normal 2 2 2 2 2 2 2 2 4 2" xfId="17583" xr:uid="{F6740513-17D1-4A11-BE58-8BD28F76FECA}"/>
    <cellStyle name="Normal 2 2 2 2 2 2 2 2 5" xfId="12430" xr:uid="{C6216B6D-8A48-4293-B132-9FB4F7B8FD6A}"/>
    <cellStyle name="Normal 2 2 2 2 2 2 2 3" xfId="2717" xr:uid="{D8A065A6-162D-4560-AE84-577FAD1AA6EF}"/>
    <cellStyle name="Normal 2 2 2 2 2 2 2 3 2" xfId="8080" xr:uid="{7E9E8F36-2FFC-49E7-BDD8-24EDED7B7770}"/>
    <cellStyle name="Normal 2 2 2 2 2 2 2 3 2 2" xfId="18393" xr:uid="{59D4A2AC-0F2F-4110-8F76-14231F13C6E9}"/>
    <cellStyle name="Normal 2 2 2 2 2 2 2 3 3" xfId="13240" xr:uid="{21019DEC-0893-4118-8A22-5E4198F7C0E5}"/>
    <cellStyle name="Normal 2 2 2 2 2 2 2 4" xfId="5503" xr:uid="{BB6A2BE4-7C14-4633-A36C-A26E016F43F4}"/>
    <cellStyle name="Normal 2 2 2 2 2 2 2 4 2" xfId="10841" xr:uid="{91A03C57-E796-4161-B24A-EE787E77D53D}"/>
    <cellStyle name="Normal 2 2 2 2 2 2 2 4 2 2" xfId="21154" xr:uid="{27E42198-FC58-4896-8038-4B952F48CA85}"/>
    <cellStyle name="Normal 2 2 2 2 2 2 2 4 3" xfId="16001" xr:uid="{A5783F11-2DC8-4C04-8F04-497EBED0D22D}"/>
    <cellStyle name="Normal 2 2 2 2 2 2 2 5" xfId="6433" xr:uid="{3B20112D-391A-4710-9557-A5C8A89AC831}"/>
    <cellStyle name="Normal 2 2 2 2 2 2 2 5 2" xfId="16746" xr:uid="{30DC50E1-F9E6-4A7F-B039-CF734C6FAE4C}"/>
    <cellStyle name="Normal 2 2 2 2 2 2 2 6" xfId="11593" xr:uid="{48EEDC0C-640B-4ADE-BBBD-EAD123E25684}"/>
    <cellStyle name="Normal 2 2 2 2 2 2 3" xfId="1870" xr:uid="{870EC075-5749-4E49-9B15-BBA255FA7277}"/>
    <cellStyle name="Normal 2 2 2 2 2 2 3 2" xfId="3633" xr:uid="{1B8FFB23-3DDC-4140-9E84-C838C65631A1}"/>
    <cellStyle name="Normal 2 2 2 2 2 2 3 2 2" xfId="8986" xr:uid="{2E2CC556-40EF-4CBA-83E7-D76356396933}"/>
    <cellStyle name="Normal 2 2 2 2 2 2 3 2 2 2" xfId="19299" xr:uid="{E4FEF4A2-514A-4660-9F17-C739AFAB2BDE}"/>
    <cellStyle name="Normal 2 2 2 2 2 2 3 2 3" xfId="14146" xr:uid="{4BFEB0CF-BC17-407C-99DD-184945BC7AE7}"/>
    <cellStyle name="Normal 2 2 2 2 2 2 3 3" xfId="4618" xr:uid="{F4182D24-A8B7-4573-BD83-E8B80EC88B1C}"/>
    <cellStyle name="Normal 2 2 2 2 2 2 3 3 2" xfId="9962" xr:uid="{A19032A4-7798-4445-8AAD-5FF82B64C0C9}"/>
    <cellStyle name="Normal 2 2 2 2 2 2 3 3 2 2" xfId="20275" xr:uid="{2D3B2637-DF20-4F96-BB94-DA52241255FA}"/>
    <cellStyle name="Normal 2 2 2 2 2 2 3 3 3" xfId="15122" xr:uid="{B1738018-7DEB-4974-AF63-8D5633E3EC2E}"/>
    <cellStyle name="Normal 2 2 2 2 2 2 3 4" xfId="7269" xr:uid="{75646C5E-6C7E-4947-8125-FFDF237AE133}"/>
    <cellStyle name="Normal 2 2 2 2 2 2 3 4 2" xfId="17582" xr:uid="{E5A33092-F6BA-4D2E-B522-0BC6EF3068E8}"/>
    <cellStyle name="Normal 2 2 2 2 2 2 3 5" xfId="12429" xr:uid="{E7CE5C9B-646E-4B48-9320-30F1A39B89B6}"/>
    <cellStyle name="Normal 2 2 2 2 2 2 4" xfId="2716" xr:uid="{90FC5B59-2E67-4FD5-94A3-5F53F4678EF9}"/>
    <cellStyle name="Normal 2 2 2 2 2 2 4 2" xfId="8079" xr:uid="{973C5979-8CFB-4DC5-94F7-0280144E4278}"/>
    <cellStyle name="Normal 2 2 2 2 2 2 4 2 2" xfId="18392" xr:uid="{D5D62EAB-F256-46DD-8FBD-4D0CA4F143AA}"/>
    <cellStyle name="Normal 2 2 2 2 2 2 4 3" xfId="13239" xr:uid="{C758817C-2EC9-45F8-8EAA-D687ED5578D0}"/>
    <cellStyle name="Normal 2 2 2 2 2 2 5" xfId="5274" xr:uid="{BC4F05E7-1E88-46DE-8952-55031343E229}"/>
    <cellStyle name="Normal 2 2 2 2 2 2 5 2" xfId="10612" xr:uid="{6393656E-1164-4635-B50E-142463CCE74B}"/>
    <cellStyle name="Normal 2 2 2 2 2 2 5 2 2" xfId="20925" xr:uid="{5B73EC55-B0A1-419C-9C5F-2363ED7768B1}"/>
    <cellStyle name="Normal 2 2 2 2 2 2 5 3" xfId="15772" xr:uid="{26C63C50-5A7A-4ACF-A7B0-077CF0E1246E}"/>
    <cellStyle name="Normal 2 2 2 2 2 2 6" xfId="6204" xr:uid="{8910426C-1F75-4490-B9B4-FBAF4304A818}"/>
    <cellStyle name="Normal 2 2 2 2 2 2 6 2" xfId="16517" xr:uid="{BA342475-8140-4337-B3C9-BE74666FF961}"/>
    <cellStyle name="Normal 2 2 2 2 2 2 7" xfId="11364" xr:uid="{8150CD61-30D7-4B46-AB64-AA5411514C3B}"/>
    <cellStyle name="Normal 2 2 2 2 2 3" xfId="889" xr:uid="{C93FC381-A165-4636-81CF-4839A2EB1035}"/>
    <cellStyle name="Normal 2 2 2 2 2 3 2" xfId="890" xr:uid="{1A8EAD5C-B231-422F-9DE6-F55446E6F724}"/>
    <cellStyle name="Normal 2 2 2 2 2 3 2 2" xfId="1873" xr:uid="{66592718-E789-4C64-9EAA-D4E1DAEA5A08}"/>
    <cellStyle name="Normal 2 2 2 2 2 3 2 2 2" xfId="3636" xr:uid="{BEAF60D2-84E8-4F23-9098-C9DB1A2BC0E0}"/>
    <cellStyle name="Normal 2 2 2 2 2 3 2 2 2 2" xfId="8989" xr:uid="{24D8A09E-BCAC-456B-8026-B312F0206FD2}"/>
    <cellStyle name="Normal 2 2 2 2 2 3 2 2 2 2 2" xfId="19302" xr:uid="{1BEF3732-237B-4E25-8573-9744185D0E9E}"/>
    <cellStyle name="Normal 2 2 2 2 2 3 2 2 2 3" xfId="14149" xr:uid="{0C8C0D0F-A44B-41E8-9AC8-54AB91783EBB}"/>
    <cellStyle name="Normal 2 2 2 2 2 3 2 2 3" xfId="4621" xr:uid="{625BEADE-FCA2-4B0A-8F4C-73197BA3EF00}"/>
    <cellStyle name="Normal 2 2 2 2 2 3 2 2 3 2" xfId="9965" xr:uid="{12522C89-636A-4E00-9350-996F54A646C2}"/>
    <cellStyle name="Normal 2 2 2 2 2 3 2 2 3 2 2" xfId="20278" xr:uid="{C884E7D2-0C63-47A0-A6B1-6C4084561860}"/>
    <cellStyle name="Normal 2 2 2 2 2 3 2 2 3 3" xfId="15125" xr:uid="{00A67375-64CD-44F6-AC54-1FA949FB1663}"/>
    <cellStyle name="Normal 2 2 2 2 2 3 2 2 4" xfId="7272" xr:uid="{2A09F50F-BF8A-4851-8B5B-B6B31CC8C26D}"/>
    <cellStyle name="Normal 2 2 2 2 2 3 2 2 4 2" xfId="17585" xr:uid="{7DCDBEDB-32E2-48E9-930B-5BF5BDB2455C}"/>
    <cellStyle name="Normal 2 2 2 2 2 3 2 2 5" xfId="12432" xr:uid="{7148B3F4-B5EC-4EC8-A4F9-F5CC72E5156B}"/>
    <cellStyle name="Normal 2 2 2 2 2 3 2 3" xfId="2719" xr:uid="{C072A0A5-DF6D-4B3F-AF44-14AEC87C72E2}"/>
    <cellStyle name="Normal 2 2 2 2 2 3 2 3 2" xfId="8082" xr:uid="{8343FFD9-400E-4CA2-A485-122E38C00F2A}"/>
    <cellStyle name="Normal 2 2 2 2 2 3 2 3 2 2" xfId="18395" xr:uid="{0EDE9D35-A42F-4D53-8632-874C114882AB}"/>
    <cellStyle name="Normal 2 2 2 2 2 3 2 3 3" xfId="13242" xr:uid="{31EECB52-970F-42F9-9328-82007F61BA9B}"/>
    <cellStyle name="Normal 2 2 2 2 2 3 2 4" xfId="5505" xr:uid="{9FEFACC7-8758-4396-BB04-809CBAFBD942}"/>
    <cellStyle name="Normal 2 2 2 2 2 3 2 4 2" xfId="10843" xr:uid="{86857653-4550-4FCD-AE02-CB61AC4F6007}"/>
    <cellStyle name="Normal 2 2 2 2 2 3 2 4 2 2" xfId="21156" xr:uid="{5FA5AA95-1EBF-4480-A2A1-03491F10512F}"/>
    <cellStyle name="Normal 2 2 2 2 2 3 2 4 3" xfId="16003" xr:uid="{5CEB1F1A-CE79-4014-B3E1-6DF2659A6205}"/>
    <cellStyle name="Normal 2 2 2 2 2 3 2 5" xfId="6435" xr:uid="{3A0EE6C2-A1B2-4712-821D-CDEE8080AA1C}"/>
    <cellStyle name="Normal 2 2 2 2 2 3 2 5 2" xfId="16748" xr:uid="{59D99CFE-B569-4F58-991D-D0D2300D782E}"/>
    <cellStyle name="Normal 2 2 2 2 2 3 2 6" xfId="11595" xr:uid="{D6A4DF26-AA8C-4B41-ACE3-2D936A6B9C2B}"/>
    <cellStyle name="Normal 2 2 2 2 2 3 3" xfId="1872" xr:uid="{7AB64708-683E-4B86-8891-0FDF26D03D47}"/>
    <cellStyle name="Normal 2 2 2 2 2 3 3 2" xfId="3635" xr:uid="{473F4B0A-81BF-490C-BB6B-D9F7DE3978E5}"/>
    <cellStyle name="Normal 2 2 2 2 2 3 3 2 2" xfId="8988" xr:uid="{EB260B98-983D-478E-B908-6A15401FE177}"/>
    <cellStyle name="Normal 2 2 2 2 2 3 3 2 2 2" xfId="19301" xr:uid="{06282533-AD28-4133-B5AA-E3C2D4C0F8AC}"/>
    <cellStyle name="Normal 2 2 2 2 2 3 3 2 3" xfId="14148" xr:uid="{668BE303-7B16-41EC-80BE-BB874D8EFE67}"/>
    <cellStyle name="Normal 2 2 2 2 2 3 3 3" xfId="4620" xr:uid="{9039708F-228C-458B-8356-9F01C360714F}"/>
    <cellStyle name="Normal 2 2 2 2 2 3 3 3 2" xfId="9964" xr:uid="{32ABDD66-8AF3-4F2A-89FB-47BC7F07A64D}"/>
    <cellStyle name="Normal 2 2 2 2 2 3 3 3 2 2" xfId="20277" xr:uid="{B4761D66-BC00-45A0-9F23-C183F002FA4C}"/>
    <cellStyle name="Normal 2 2 2 2 2 3 3 3 3" xfId="15124" xr:uid="{975825F2-57F8-4BE8-8AE4-A3119B202E47}"/>
    <cellStyle name="Normal 2 2 2 2 2 3 3 4" xfId="7271" xr:uid="{A5A99C86-6E44-4CEE-B243-F3F482720FE9}"/>
    <cellStyle name="Normal 2 2 2 2 2 3 3 4 2" xfId="17584" xr:uid="{C208CA18-5603-421C-B416-B5F9C725B986}"/>
    <cellStyle name="Normal 2 2 2 2 2 3 3 5" xfId="12431" xr:uid="{79513EEC-BD3B-44A4-B4B6-D9C58B5935A1}"/>
    <cellStyle name="Normal 2 2 2 2 2 3 4" xfId="2718" xr:uid="{A6EBCDF2-3627-45A6-93DB-2963EBFE2792}"/>
    <cellStyle name="Normal 2 2 2 2 2 3 4 2" xfId="8081" xr:uid="{1154822A-52A0-49FA-90F5-EEF2F4927F63}"/>
    <cellStyle name="Normal 2 2 2 2 2 3 4 2 2" xfId="18394" xr:uid="{04EBBAAA-E492-4577-866B-52C26570169F}"/>
    <cellStyle name="Normal 2 2 2 2 2 3 4 3" xfId="13241" xr:uid="{2080BC9A-537D-43EE-B3D1-6CBE97C566C4}"/>
    <cellStyle name="Normal 2 2 2 2 2 3 5" xfId="5504" xr:uid="{A82C933F-3E12-4FAD-9EC5-59D2CDC306E0}"/>
    <cellStyle name="Normal 2 2 2 2 2 3 5 2" xfId="10842" xr:uid="{26047CB5-FC0F-4083-8C8B-CF8C7C15A3F9}"/>
    <cellStyle name="Normal 2 2 2 2 2 3 5 2 2" xfId="21155" xr:uid="{ECCE8F4C-FACB-489E-81CD-EB018C44A1FF}"/>
    <cellStyle name="Normal 2 2 2 2 2 3 5 3" xfId="16002" xr:uid="{CA8570E3-9FF8-4F8A-98ED-05AD6DCA895C}"/>
    <cellStyle name="Normal 2 2 2 2 2 3 6" xfId="6434" xr:uid="{009AF471-5CFF-4396-9507-C721506E5B9B}"/>
    <cellStyle name="Normal 2 2 2 2 2 3 6 2" xfId="16747" xr:uid="{2125EDD0-A0E4-4365-87B6-0491F7004F68}"/>
    <cellStyle name="Normal 2 2 2 2 2 3 7" xfId="11594" xr:uid="{A0D8406F-F66F-4B2C-B628-88D76A9F3559}"/>
    <cellStyle name="Normal 2 2 2 2 2 4" xfId="891" xr:uid="{1CC151BA-8226-4581-917D-A656483243CE}"/>
    <cellStyle name="Normal 2 2 2 2 2 4 2" xfId="1874" xr:uid="{60D13824-9746-4A2B-875B-37B931D2BD68}"/>
    <cellStyle name="Normal 2 2 2 2 2 4 2 2" xfId="3637" xr:uid="{EB6A931D-F0B2-4380-A641-79F6E21ACC71}"/>
    <cellStyle name="Normal 2 2 2 2 2 4 2 2 2" xfId="8990" xr:uid="{F563CFCA-FBCD-44C2-B0C7-460126BD8D2C}"/>
    <cellStyle name="Normal 2 2 2 2 2 4 2 2 2 2" xfId="19303" xr:uid="{F1D8EB8E-40D4-4A7D-A013-549C0A26EA81}"/>
    <cellStyle name="Normal 2 2 2 2 2 4 2 2 3" xfId="14150" xr:uid="{B22AB79D-73BB-40BA-B437-DBEFD0FB1E69}"/>
    <cellStyle name="Normal 2 2 2 2 2 4 2 3" xfId="4622" xr:uid="{676078F4-4703-400F-9F0A-0143D5D52DBE}"/>
    <cellStyle name="Normal 2 2 2 2 2 4 2 3 2" xfId="9966" xr:uid="{D56A2E55-F27D-4A70-9C9B-02355840849F}"/>
    <cellStyle name="Normal 2 2 2 2 2 4 2 3 2 2" xfId="20279" xr:uid="{757AA0E9-EF99-46CA-8AE7-8D4D016359B4}"/>
    <cellStyle name="Normal 2 2 2 2 2 4 2 3 3" xfId="15126" xr:uid="{E6BE2B4D-D95C-4335-B843-B790D0BCB00A}"/>
    <cellStyle name="Normal 2 2 2 2 2 4 2 4" xfId="7273" xr:uid="{B8FD7FE1-3F47-42A5-AEE5-329F169FF607}"/>
    <cellStyle name="Normal 2 2 2 2 2 4 2 4 2" xfId="17586" xr:uid="{9D32D13F-0E52-44E2-B90D-EFA36A6262BB}"/>
    <cellStyle name="Normal 2 2 2 2 2 4 2 5" xfId="12433" xr:uid="{057C7DD2-A854-45DB-99DC-0916EBE887CD}"/>
    <cellStyle name="Normal 2 2 2 2 2 4 3" xfId="2720" xr:uid="{907AC2F1-A90A-4FF7-A9F3-7D6DD700735D}"/>
    <cellStyle name="Normal 2 2 2 2 2 4 3 2" xfId="8083" xr:uid="{12E6ECD9-1B9C-4AC8-8041-D43BF3B0B262}"/>
    <cellStyle name="Normal 2 2 2 2 2 4 3 2 2" xfId="18396" xr:uid="{3736956A-4376-4130-ADA4-2846E09090E6}"/>
    <cellStyle name="Normal 2 2 2 2 2 4 3 3" xfId="13243" xr:uid="{88F34B6D-D5DF-4EB3-9154-63A94E10ED86}"/>
    <cellStyle name="Normal 2 2 2 2 2 4 4" xfId="5506" xr:uid="{41F83C42-D2E1-4989-A79C-DEB459EF1E32}"/>
    <cellStyle name="Normal 2 2 2 2 2 4 4 2" xfId="10844" xr:uid="{295F9135-1C7E-46DB-B126-5DC3B8F11D98}"/>
    <cellStyle name="Normal 2 2 2 2 2 4 4 2 2" xfId="21157" xr:uid="{34643910-B7C3-4A8B-B1DC-852C4E1C1141}"/>
    <cellStyle name="Normal 2 2 2 2 2 4 4 3" xfId="16004" xr:uid="{6A19CAEF-AD22-4DB6-9302-C60C51B429C3}"/>
    <cellStyle name="Normal 2 2 2 2 2 4 5" xfId="6436" xr:uid="{88EF292D-BE15-4FED-B05A-5F44E21E7A87}"/>
    <cellStyle name="Normal 2 2 2 2 2 4 5 2" xfId="16749" xr:uid="{B7023313-10E5-4B07-9E90-B9C74C1929A2}"/>
    <cellStyle name="Normal 2 2 2 2 2 4 6" xfId="11596" xr:uid="{148C69F5-3722-4A33-8B44-A505515D307E}"/>
    <cellStyle name="Normal 2 2 2 2 2 5" xfId="1403" xr:uid="{61C9CA28-5ED7-49BA-B173-F4A8FC889593}"/>
    <cellStyle name="Normal 2 2 2 2 2 5 2" xfId="1465" xr:uid="{F1CD954D-B5FD-4F70-9FAE-49EA2DCDA4E9}"/>
    <cellStyle name="Normal 2 2 2 2 2 5 2 2" xfId="3234" xr:uid="{7BBFE676-655F-4F1C-8884-DF65C3687E6E}"/>
    <cellStyle name="Normal 2 2 2 2 2 5 2 2 2" xfId="8587" xr:uid="{8328FDC1-81B0-4A97-BD25-7B8059DACE8E}"/>
    <cellStyle name="Normal 2 2 2 2 2 5 2 2 2 2" xfId="18900" xr:uid="{B7E0F0B5-8ED6-4619-862B-D21FE8795650}"/>
    <cellStyle name="Normal 2 2 2 2 2 5 2 2 3" xfId="13747" xr:uid="{DAE9F950-DB55-421C-B01E-F12CEA3D6719}"/>
    <cellStyle name="Normal 2 2 2 2 2 5 2 3" xfId="4219" xr:uid="{C21F7445-FF76-4932-9A93-8B1C2C4730C7}"/>
    <cellStyle name="Normal 2 2 2 2 2 5 2 3 2" xfId="9563" xr:uid="{059B64D6-D30D-438B-A489-F42987A097FC}"/>
    <cellStyle name="Normal 2 2 2 2 2 5 2 3 2 2" xfId="19876" xr:uid="{A00D3BAA-3D21-4752-B04B-5E8BC4A5CA6E}"/>
    <cellStyle name="Normal 2 2 2 2 2 5 2 3 3" xfId="14723" xr:uid="{000079FE-D3F1-4249-A903-F26F5FDDFA6B}"/>
    <cellStyle name="Normal 2 2 2 2 2 5 2 4" xfId="6870" xr:uid="{DC684D67-3DF3-413C-99DB-98802A1C3389}"/>
    <cellStyle name="Normal 2 2 2 2 2 5 2 4 2" xfId="17183" xr:uid="{515B3B90-B1DE-43F6-836F-2A930AF994C7}"/>
    <cellStyle name="Normal 2 2 2 2 2 5 2 5" xfId="12030" xr:uid="{395FE715-B5ED-4D4E-A79D-73B03944FCBE}"/>
    <cellStyle name="Normal 2 2 2 2 2 5 3" xfId="3194" xr:uid="{CF4DB02D-DA63-43EB-AB6E-8469D55CA71D}"/>
    <cellStyle name="Normal 2 2 2 2 2 5 3 2" xfId="8547" xr:uid="{89610566-7BDF-44D6-9A19-68EC33A3F3C3}"/>
    <cellStyle name="Normal 2 2 2 2 2 5 3 2 2" xfId="18860" xr:uid="{6D920792-CA09-4F32-9AF0-368B8BF21B97}"/>
    <cellStyle name="Normal 2 2 2 2 2 5 3 3" xfId="13707" xr:uid="{B269CCCB-78AB-4854-97C9-C55165F77504}"/>
    <cellStyle name="Normal 2 2 2 2 2 5 4" xfId="4179" xr:uid="{A094FD5A-784C-4E28-82BB-070758D30A8F}"/>
    <cellStyle name="Normal 2 2 2 2 2 5 4 2" xfId="9523" xr:uid="{2416BCEF-4F6E-45AD-B56B-2BDA6CF45D32}"/>
    <cellStyle name="Normal 2 2 2 2 2 5 4 2 2" xfId="19836" xr:uid="{0D672390-F9B4-46EA-B405-A30FEFB918D8}"/>
    <cellStyle name="Normal 2 2 2 2 2 5 4 3" xfId="14683" xr:uid="{7825B24C-541F-445C-931E-AB6E712F61EA}"/>
    <cellStyle name="Normal 2 2 2 2 2 5 5" xfId="6830" xr:uid="{F6E2EF7E-7D13-4B32-821F-249384D10E8D}"/>
    <cellStyle name="Normal 2 2 2 2 2 5 5 2" xfId="17143" xr:uid="{3B951E09-8995-4BDC-9400-4BDA42787B97}"/>
    <cellStyle name="Normal 2 2 2 2 2 5 6" xfId="11990" xr:uid="{BD198193-8027-4BDD-AF7F-4EF88379EB1C}"/>
    <cellStyle name="Normal 2 2 2 2 2 6" xfId="1590" xr:uid="{33EABA87-E77D-43FD-976C-611E33D6565E}"/>
    <cellStyle name="Normal 2 2 2 2 2 6 2" xfId="3356" xr:uid="{0E0A6718-66C7-4AB3-AF94-F513C9CAF662}"/>
    <cellStyle name="Normal 2 2 2 2 2 6 2 2" xfId="8709" xr:uid="{FF693A64-4459-4A95-9F13-1E1C90DB0B6D}"/>
    <cellStyle name="Normal 2 2 2 2 2 6 2 2 2" xfId="19022" xr:uid="{5250CB0F-0D1D-42B6-A12E-780260377716}"/>
    <cellStyle name="Normal 2 2 2 2 2 6 2 3" xfId="13869" xr:uid="{03A09DFA-0251-4CB2-9E63-C5295BE318DD}"/>
    <cellStyle name="Normal 2 2 2 2 2 6 3" xfId="4341" xr:uid="{C1FF097E-789D-47A1-958A-44126C5C0A10}"/>
    <cellStyle name="Normal 2 2 2 2 2 6 3 2" xfId="9685" xr:uid="{ED8416DC-0E55-41E7-A1BC-B4B6088E4A65}"/>
    <cellStyle name="Normal 2 2 2 2 2 6 3 2 2" xfId="19998" xr:uid="{691F52E5-B8E2-43C6-82D5-B231FCA82B85}"/>
    <cellStyle name="Normal 2 2 2 2 2 6 3 3" xfId="14845" xr:uid="{2367CC50-4E28-4689-B9CE-AD2A9FAB658E}"/>
    <cellStyle name="Normal 2 2 2 2 2 6 4" xfId="6992" xr:uid="{85984AC1-F3A9-4B73-B39F-09D63E242BFB}"/>
    <cellStyle name="Normal 2 2 2 2 2 6 4 2" xfId="17305" xr:uid="{BD179472-A4B5-41F2-916B-780BA350B18F}"/>
    <cellStyle name="Normal 2 2 2 2 2 6 5" xfId="12152" xr:uid="{242B8CF1-67DF-485A-85A1-E86EB9588AC2}"/>
    <cellStyle name="Normal 2 2 2 2 2 7" xfId="2528" xr:uid="{C575CDD4-6F04-496B-A267-3A2199007B81}"/>
    <cellStyle name="Normal 2 2 2 2 2 7 2" xfId="7891" xr:uid="{1E10911F-8F25-4A7E-8E7D-EA494A506D4F}"/>
    <cellStyle name="Normal 2 2 2 2 2 7 2 2" xfId="18204" xr:uid="{78370FFF-1208-4BCA-8215-21E4B99E7F3E}"/>
    <cellStyle name="Normal 2 2 2 2 2 7 3" xfId="13051" xr:uid="{C660F13C-7B3D-43DC-912D-3D1B6918AF8E}"/>
    <cellStyle name="Normal 2 2 2 2 2 8" xfId="5159" xr:uid="{FC21534D-445E-4D3A-8FEB-9E1485CA7A84}"/>
    <cellStyle name="Normal 2 2 2 2 2 8 2" xfId="10497" xr:uid="{32F04210-A7AB-4D15-BD25-7088DD5A0D3B}"/>
    <cellStyle name="Normal 2 2 2 2 2 8 2 2" xfId="20810" xr:uid="{D2850DDC-9F4B-489E-BF43-00F6BAB8E9C5}"/>
    <cellStyle name="Normal 2 2 2 2 2 8 3" xfId="15657" xr:uid="{5884F462-95EE-4996-8C9C-24430FCA8603}"/>
    <cellStyle name="Normal 2 2 2 2 2 9" xfId="6088" xr:uid="{F4565C5C-3445-4A56-864F-86483C3A709D}"/>
    <cellStyle name="Normal 2 2 2 2 2 9 2" xfId="16401" xr:uid="{B62D4CE8-F9B4-4CCE-AA3E-B5048B92C9A0}"/>
    <cellStyle name="Normal 2 2 2 2 3" xfId="515" xr:uid="{31916398-EE5C-4D56-8F72-3F61C3D095CF}"/>
    <cellStyle name="Normal 2 2 2 2 3 2" xfId="892" xr:uid="{FC3BB451-A426-446C-AD88-167DBB447DB1}"/>
    <cellStyle name="Normal 2 2 2 2 3 2 2" xfId="1876" xr:uid="{04419BA5-C4AB-4829-BE09-A687D99FDC37}"/>
    <cellStyle name="Normal 2 2 2 2 3 2 2 2" xfId="3639" xr:uid="{2CF67C08-E056-4EE6-94F1-B47781A495D7}"/>
    <cellStyle name="Normal 2 2 2 2 3 2 2 2 2" xfId="8992" xr:uid="{E4042450-9D1C-4267-842C-D82F885309B1}"/>
    <cellStyle name="Normal 2 2 2 2 3 2 2 2 2 2" xfId="19305" xr:uid="{308EB3B3-0997-4C2F-A3FC-B493DAA18434}"/>
    <cellStyle name="Normal 2 2 2 2 3 2 2 2 3" xfId="14152" xr:uid="{BA3C7EBA-8406-4540-85EF-93FDF2AE7FBB}"/>
    <cellStyle name="Normal 2 2 2 2 3 2 2 3" xfId="4624" xr:uid="{177A7884-EF8C-46FD-B5C1-BCB2F4F475B5}"/>
    <cellStyle name="Normal 2 2 2 2 3 2 2 3 2" xfId="9968" xr:uid="{B3E15478-6CC4-4B4C-984E-62ED941C7AD8}"/>
    <cellStyle name="Normal 2 2 2 2 3 2 2 3 2 2" xfId="20281" xr:uid="{22D108CD-E436-4825-8616-604EF9644810}"/>
    <cellStyle name="Normal 2 2 2 2 3 2 2 3 3" xfId="15128" xr:uid="{F8B0F793-747B-4D5D-B9CC-501CB7BBED82}"/>
    <cellStyle name="Normal 2 2 2 2 3 2 2 4" xfId="7275" xr:uid="{2D67CC91-2C9F-495C-800C-27C1DDA247DD}"/>
    <cellStyle name="Normal 2 2 2 2 3 2 2 4 2" xfId="17588" xr:uid="{97341FCF-79AB-42E9-8474-5AA46FB2C374}"/>
    <cellStyle name="Normal 2 2 2 2 3 2 2 5" xfId="12435" xr:uid="{742DA239-8E52-43F8-BAB8-AB6075F6A2FD}"/>
    <cellStyle name="Normal 2 2 2 2 3 2 3" xfId="2722" xr:uid="{F2C044ED-3852-4B53-9E2E-BA1B1E167F2C}"/>
    <cellStyle name="Normal 2 2 2 2 3 2 3 2" xfId="8085" xr:uid="{34ECADDF-0540-494B-BB1B-620BB3AFB738}"/>
    <cellStyle name="Normal 2 2 2 2 3 2 3 2 2" xfId="18398" xr:uid="{2B8C66F7-16EA-4D3A-8FFD-E0ABFD1A82CC}"/>
    <cellStyle name="Normal 2 2 2 2 3 2 3 3" xfId="13245" xr:uid="{75E0B3C9-1309-4DE5-A0F1-73BDBC6ABD70}"/>
    <cellStyle name="Normal 2 2 2 2 3 2 4" xfId="5507" xr:uid="{2033AD2D-952F-4933-A32F-4A3D5BC5384B}"/>
    <cellStyle name="Normal 2 2 2 2 3 2 4 2" xfId="10845" xr:uid="{2B190A39-9E0C-4E4E-9D2E-EEBC2E43431B}"/>
    <cellStyle name="Normal 2 2 2 2 3 2 4 2 2" xfId="21158" xr:uid="{42B2A9FA-94B7-4758-AF38-EFBCA6A6BBCA}"/>
    <cellStyle name="Normal 2 2 2 2 3 2 4 3" xfId="16005" xr:uid="{16A2E522-69EB-4EFC-B881-B4CF192FE4EE}"/>
    <cellStyle name="Normal 2 2 2 2 3 2 5" xfId="6437" xr:uid="{85A52197-71D1-481C-A5BA-A034383D4354}"/>
    <cellStyle name="Normal 2 2 2 2 3 2 5 2" xfId="16750" xr:uid="{C6055F9B-9337-4E0E-8A59-1AC9DC6DD660}"/>
    <cellStyle name="Normal 2 2 2 2 3 2 6" xfId="11597" xr:uid="{43B272EA-820B-42BF-9999-44AE4A477355}"/>
    <cellStyle name="Normal 2 2 2 2 3 3" xfId="1875" xr:uid="{39F37CE0-B356-4F99-9B9B-26D5DB5EBDC2}"/>
    <cellStyle name="Normal 2 2 2 2 3 3 2" xfId="3638" xr:uid="{7C1DB545-52D0-4988-B89D-1210B95815DC}"/>
    <cellStyle name="Normal 2 2 2 2 3 3 2 2" xfId="8991" xr:uid="{921097DC-9F94-4445-BC4F-7D8D38BFC15A}"/>
    <cellStyle name="Normal 2 2 2 2 3 3 2 2 2" xfId="19304" xr:uid="{A5BE5175-2F7D-4160-930E-F6019025C653}"/>
    <cellStyle name="Normal 2 2 2 2 3 3 2 3" xfId="14151" xr:uid="{5E96D8BD-D813-419A-8882-E15A89EE3AE9}"/>
    <cellStyle name="Normal 2 2 2 2 3 3 3" xfId="4623" xr:uid="{DAA5E280-3FEB-4174-BEAB-8EC4738D162D}"/>
    <cellStyle name="Normal 2 2 2 2 3 3 3 2" xfId="9967" xr:uid="{F7743955-6797-4C55-919C-DCA500CF8458}"/>
    <cellStyle name="Normal 2 2 2 2 3 3 3 2 2" xfId="20280" xr:uid="{385A5F0F-A194-43C9-BF70-797C180F8E41}"/>
    <cellStyle name="Normal 2 2 2 2 3 3 3 3" xfId="15127" xr:uid="{312555A5-4F99-48D7-B3E5-76F429BE0887}"/>
    <cellStyle name="Normal 2 2 2 2 3 3 4" xfId="7274" xr:uid="{EBF3A054-B3FB-4E90-B085-CDEDFF715B3F}"/>
    <cellStyle name="Normal 2 2 2 2 3 3 4 2" xfId="17587" xr:uid="{98D42BAA-FCEC-4181-8FF5-3D9658594ACB}"/>
    <cellStyle name="Normal 2 2 2 2 3 3 5" xfId="12434" xr:uid="{3735766B-9FDE-4DAA-93F2-A99CD9C75F8F}"/>
    <cellStyle name="Normal 2 2 2 2 3 4" xfId="2721" xr:uid="{445957A4-5749-44F4-AD66-C5D64D9B48C8}"/>
    <cellStyle name="Normal 2 2 2 2 3 4 2" xfId="8084" xr:uid="{91C1124E-B242-4BDE-BE4B-DC5296C0CAE1}"/>
    <cellStyle name="Normal 2 2 2 2 3 4 2 2" xfId="18397" xr:uid="{7F7CA513-D260-4AD1-9C75-9DB307E00465}"/>
    <cellStyle name="Normal 2 2 2 2 3 4 3" xfId="13244" xr:uid="{CBA9A64E-207B-4B73-9455-B8CAFE5A4DFC}"/>
    <cellStyle name="Normal 2 2 2 2 3 5" xfId="5228" xr:uid="{97A4A634-4BE2-4F1B-A4BB-C789972828BF}"/>
    <cellStyle name="Normal 2 2 2 2 3 5 2" xfId="10566" xr:uid="{C53C6197-B8AA-451F-ACCB-D4AA130F6818}"/>
    <cellStyle name="Normal 2 2 2 2 3 5 2 2" xfId="20879" xr:uid="{91B40725-5F99-43AD-A82D-27CAFD0E4A06}"/>
    <cellStyle name="Normal 2 2 2 2 3 5 3" xfId="15726" xr:uid="{5EC79BE1-E940-42E4-B8D2-E52729E151B0}"/>
    <cellStyle name="Normal 2 2 2 2 3 6" xfId="6158" xr:uid="{B2D1B8EE-BD61-4A82-82A0-33DF7A1AB71D}"/>
    <cellStyle name="Normal 2 2 2 2 3 6 2" xfId="16471" xr:uid="{69FAE813-F34D-4799-A1B7-173DC922E424}"/>
    <cellStyle name="Normal 2 2 2 2 3 7" xfId="11318" xr:uid="{AC7608B4-0851-414E-A5E0-A148100B5EA8}"/>
    <cellStyle name="Normal 2 2 2 2 4" xfId="893" xr:uid="{9E44AD88-855A-4073-9483-AD82C606CE71}"/>
    <cellStyle name="Normal 2 2 2 2 4 2" xfId="894" xr:uid="{923A2751-E09A-4473-8AAF-814672307515}"/>
    <cellStyle name="Normal 2 2 2 2 4 2 2" xfId="1878" xr:uid="{47883253-3A3E-4A0D-9B54-F5B32DA82D53}"/>
    <cellStyle name="Normal 2 2 2 2 4 2 2 2" xfId="3641" xr:uid="{A1D09071-C352-44AD-ADCA-E1E50C35CB81}"/>
    <cellStyle name="Normal 2 2 2 2 4 2 2 2 2" xfId="8994" xr:uid="{EFA2D56F-CA3C-4AC8-86FA-769B104BC6B0}"/>
    <cellStyle name="Normal 2 2 2 2 4 2 2 2 2 2" xfId="19307" xr:uid="{B06BC19A-2BD9-4AF6-8AF6-F8B803805691}"/>
    <cellStyle name="Normal 2 2 2 2 4 2 2 2 3" xfId="14154" xr:uid="{6B094A1B-7650-412D-B241-6C09F0694524}"/>
    <cellStyle name="Normal 2 2 2 2 4 2 2 3" xfId="4626" xr:uid="{537044CF-9D06-41B2-AE65-9433C392862D}"/>
    <cellStyle name="Normal 2 2 2 2 4 2 2 3 2" xfId="9970" xr:uid="{6CE86919-7983-4C32-AC9E-C2D9344170F9}"/>
    <cellStyle name="Normal 2 2 2 2 4 2 2 3 2 2" xfId="20283" xr:uid="{F4456F1C-BA38-4F17-86D2-F12EC872678D}"/>
    <cellStyle name="Normal 2 2 2 2 4 2 2 3 3" xfId="15130" xr:uid="{5876CBE4-A13E-464B-B33E-F5A9892F68BD}"/>
    <cellStyle name="Normal 2 2 2 2 4 2 2 4" xfId="7277" xr:uid="{5D3B08DB-5957-4881-A068-EBCEBF58B242}"/>
    <cellStyle name="Normal 2 2 2 2 4 2 2 4 2" xfId="17590" xr:uid="{3069318F-B588-4E9C-96FC-8E77D09C26AB}"/>
    <cellStyle name="Normal 2 2 2 2 4 2 2 5" xfId="12437" xr:uid="{2E785BA5-C4C2-462F-9BB5-1BFD1D07B234}"/>
    <cellStyle name="Normal 2 2 2 2 4 2 3" xfId="2724" xr:uid="{E84A19DC-35B8-4D0F-87C3-D76820D4D83E}"/>
    <cellStyle name="Normal 2 2 2 2 4 2 3 2" xfId="8087" xr:uid="{91028C70-4594-4E9A-AC29-E1B64F6AFEC8}"/>
    <cellStyle name="Normal 2 2 2 2 4 2 3 2 2" xfId="18400" xr:uid="{D909AFC7-8EB8-4D18-8A50-39EEF1859D4E}"/>
    <cellStyle name="Normal 2 2 2 2 4 2 3 3" xfId="13247" xr:uid="{925C4CD6-0ECD-4FB0-9810-B26C67AFD9EB}"/>
    <cellStyle name="Normal 2 2 2 2 4 2 4" xfId="5509" xr:uid="{03A0CDC1-E473-487C-B7BE-911EAA3CA44F}"/>
    <cellStyle name="Normal 2 2 2 2 4 2 4 2" xfId="10847" xr:uid="{20345658-0262-4ADF-B920-C3984E2E7858}"/>
    <cellStyle name="Normal 2 2 2 2 4 2 4 2 2" xfId="21160" xr:uid="{DC3A2183-7962-4AF1-BB04-4B3D0976FC32}"/>
    <cellStyle name="Normal 2 2 2 2 4 2 4 3" xfId="16007" xr:uid="{446185EA-A834-4FD9-A65F-C78415C15F83}"/>
    <cellStyle name="Normal 2 2 2 2 4 2 5" xfId="6439" xr:uid="{3B186978-B21F-4D1C-B080-DD3F4FE0445C}"/>
    <cellStyle name="Normal 2 2 2 2 4 2 5 2" xfId="16752" xr:uid="{6F938DAC-9576-4D45-841B-B3101D7A00E9}"/>
    <cellStyle name="Normal 2 2 2 2 4 2 6" xfId="11599" xr:uid="{11490B80-FDC9-4C38-95FB-AD0111EA0BA3}"/>
    <cellStyle name="Normal 2 2 2 2 4 3" xfId="1877" xr:uid="{37745F24-83C0-4E70-9170-136955ECD99F}"/>
    <cellStyle name="Normal 2 2 2 2 4 3 2" xfId="3640" xr:uid="{77E9D1AD-4473-4E06-8B95-096D66AD5467}"/>
    <cellStyle name="Normal 2 2 2 2 4 3 2 2" xfId="8993" xr:uid="{1AC50A8A-4199-4E3C-BC9E-059E655E0A53}"/>
    <cellStyle name="Normal 2 2 2 2 4 3 2 2 2" xfId="19306" xr:uid="{BE6A19AF-A334-4BBA-B2C0-BAEE2AF772CA}"/>
    <cellStyle name="Normal 2 2 2 2 4 3 2 3" xfId="14153" xr:uid="{42272C5C-99A1-461A-AF3D-DE9138A6DEAF}"/>
    <cellStyle name="Normal 2 2 2 2 4 3 3" xfId="4625" xr:uid="{C0DB6CB2-07A2-4A2D-A83F-B9D5A8FB3BFE}"/>
    <cellStyle name="Normal 2 2 2 2 4 3 3 2" xfId="9969" xr:uid="{41AAB8C8-55B4-4E46-8AFA-1D565F394A0C}"/>
    <cellStyle name="Normal 2 2 2 2 4 3 3 2 2" xfId="20282" xr:uid="{686EB0C3-1B18-40AE-B4C8-DEDAB19CFAA5}"/>
    <cellStyle name="Normal 2 2 2 2 4 3 3 3" xfId="15129" xr:uid="{C1F66B7D-4480-4011-A67D-A197E9754A59}"/>
    <cellStyle name="Normal 2 2 2 2 4 3 4" xfId="7276" xr:uid="{D5C3A486-33E1-43AC-ADEE-8CFEB483A476}"/>
    <cellStyle name="Normal 2 2 2 2 4 3 4 2" xfId="17589" xr:uid="{293B19E2-6B0A-4553-93D3-11A20E4FC668}"/>
    <cellStyle name="Normal 2 2 2 2 4 3 5" xfId="12436" xr:uid="{9A7D56A4-6838-41CD-BBCF-BD9677F3321F}"/>
    <cellStyle name="Normal 2 2 2 2 4 4" xfId="2723" xr:uid="{D96C5B7A-9D44-4A2E-B686-6EE34486DBC2}"/>
    <cellStyle name="Normal 2 2 2 2 4 4 2" xfId="8086" xr:uid="{B83FCBF0-5290-4B26-B32C-C85AC1C11529}"/>
    <cellStyle name="Normal 2 2 2 2 4 4 2 2" xfId="18399" xr:uid="{FADB2499-711C-4E92-B6F4-ED8365821BE6}"/>
    <cellStyle name="Normal 2 2 2 2 4 4 3" xfId="13246" xr:uid="{1E821424-E86B-4388-BC5F-57652A5E101C}"/>
    <cellStyle name="Normal 2 2 2 2 4 5" xfId="5508" xr:uid="{DD2AFEC5-3115-4114-8F4D-629E4B22FF64}"/>
    <cellStyle name="Normal 2 2 2 2 4 5 2" xfId="10846" xr:uid="{761FD12C-1F46-4B03-839D-85E9D4D99E3D}"/>
    <cellStyle name="Normal 2 2 2 2 4 5 2 2" xfId="21159" xr:uid="{D0F4F501-E2D0-42B0-826A-65FF8861B1D4}"/>
    <cellStyle name="Normal 2 2 2 2 4 5 3" xfId="16006" xr:uid="{D25F53BA-E813-4921-8841-79CE3F0C47E9}"/>
    <cellStyle name="Normal 2 2 2 2 4 6" xfId="6438" xr:uid="{6FEC9A53-522B-459C-B61A-3CDB1B56BE85}"/>
    <cellStyle name="Normal 2 2 2 2 4 6 2" xfId="16751" xr:uid="{B59DC32E-0D08-4CE5-AC18-73296E913850}"/>
    <cellStyle name="Normal 2 2 2 2 4 7" xfId="11598" xr:uid="{6BBAF003-5151-4C7E-97A3-23236DB1996E}"/>
    <cellStyle name="Normal 2 2 2 2 5" xfId="895" xr:uid="{17271E6E-F47B-4375-92C6-0860035B2B38}"/>
    <cellStyle name="Normal 2 2 2 2 5 2" xfId="1879" xr:uid="{2C979C71-8C8A-4305-8386-905383D9EA90}"/>
    <cellStyle name="Normal 2 2 2 2 5 2 2" xfId="3642" xr:uid="{7796020C-FC68-4A2D-904A-E3EAB7282712}"/>
    <cellStyle name="Normal 2 2 2 2 5 2 2 2" xfId="8995" xr:uid="{21EF634E-93DE-4D9D-9092-AE3AA47442BC}"/>
    <cellStyle name="Normal 2 2 2 2 5 2 2 2 2" xfId="19308" xr:uid="{22F5E255-F778-4CB0-93ED-2519E0B870D1}"/>
    <cellStyle name="Normal 2 2 2 2 5 2 2 3" xfId="14155" xr:uid="{9102B5CE-E9CC-44FD-869F-2327A0B19570}"/>
    <cellStyle name="Normal 2 2 2 2 5 2 3" xfId="4627" xr:uid="{61A88776-3AB5-487E-8600-516C37CC1360}"/>
    <cellStyle name="Normal 2 2 2 2 5 2 3 2" xfId="9971" xr:uid="{2B5A0E91-18DA-4F27-831D-8569055C19CC}"/>
    <cellStyle name="Normal 2 2 2 2 5 2 3 2 2" xfId="20284" xr:uid="{59921A45-1E1D-459E-A2D8-3EF64B6E41F6}"/>
    <cellStyle name="Normal 2 2 2 2 5 2 3 3" xfId="15131" xr:uid="{65559FD5-9E83-45FD-86C7-2DCB944F4770}"/>
    <cellStyle name="Normal 2 2 2 2 5 2 4" xfId="7278" xr:uid="{ADB0A46C-EF51-40D6-8FFC-24C8D89AC73E}"/>
    <cellStyle name="Normal 2 2 2 2 5 2 4 2" xfId="17591" xr:uid="{43A90603-A573-44B1-B739-AA0127DCF176}"/>
    <cellStyle name="Normal 2 2 2 2 5 2 5" xfId="12438" xr:uid="{C6890DEC-7913-4AAC-B8CA-EDFAF5396D92}"/>
    <cellStyle name="Normal 2 2 2 2 5 3" xfId="2725" xr:uid="{9EB9AA82-D3C2-4FF6-AA13-38791A3260C3}"/>
    <cellStyle name="Normal 2 2 2 2 5 3 2" xfId="8088" xr:uid="{26B8292F-43EA-414C-B99D-6004C92B7973}"/>
    <cellStyle name="Normal 2 2 2 2 5 3 2 2" xfId="18401" xr:uid="{AA0CA7F3-5989-4124-B121-5B49B159EA02}"/>
    <cellStyle name="Normal 2 2 2 2 5 3 3" xfId="13248" xr:uid="{6AEA1CEE-DB08-4343-91D8-460E210908DC}"/>
    <cellStyle name="Normal 2 2 2 2 5 4" xfId="5510" xr:uid="{1B3B92C3-82D7-4151-B784-CEF6DB39FF5C}"/>
    <cellStyle name="Normal 2 2 2 2 5 4 2" xfId="10848" xr:uid="{F2319430-C80C-47C5-9F70-6008E89A090C}"/>
    <cellStyle name="Normal 2 2 2 2 5 4 2 2" xfId="21161" xr:uid="{9038D9E7-C8A7-4140-A4A3-E969D00F88A8}"/>
    <cellStyle name="Normal 2 2 2 2 5 4 3" xfId="16008" xr:uid="{B7DE1CBE-9941-409F-9BFB-50D4952FE432}"/>
    <cellStyle name="Normal 2 2 2 2 5 5" xfId="6440" xr:uid="{82220198-8856-4B55-9149-F5D76ABB46FB}"/>
    <cellStyle name="Normal 2 2 2 2 5 5 2" xfId="16753" xr:uid="{D5A3837E-5477-4205-8EF8-B1EC552FDFAC}"/>
    <cellStyle name="Normal 2 2 2 2 5 6" xfId="11600" xr:uid="{B11ABFBC-0AAA-4CC2-AD90-F8B215F84F81}"/>
    <cellStyle name="Normal 2 2 2 2 6" xfId="1357" xr:uid="{F2DDC72D-1AEB-44FE-9210-8200DD698835}"/>
    <cellStyle name="Normal 2 2 2 2 6 2" xfId="2267" xr:uid="{179CD74A-21ED-4CA1-9939-9EA3E008A46D}"/>
    <cellStyle name="Normal 2 2 2 2 6 2 2" xfId="4028" xr:uid="{060C7DEB-15C1-4C46-AEBB-E15FDE67FBAB}"/>
    <cellStyle name="Normal 2 2 2 2 6 2 2 2" xfId="9381" xr:uid="{6CB3F211-15E6-4F8D-9880-A0099ECD3FE6}"/>
    <cellStyle name="Normal 2 2 2 2 6 2 2 2 2" xfId="19694" xr:uid="{35A004A5-52F0-4E96-A911-0A4D35A60B75}"/>
    <cellStyle name="Normal 2 2 2 2 6 2 2 3" xfId="14541" xr:uid="{76A989F5-DF3D-49F8-A8F4-F6B7147AE7E4}"/>
    <cellStyle name="Normal 2 2 2 2 6 2 3" xfId="5013" xr:uid="{C6ACE861-0FD6-4F11-864C-770E5BA86EE6}"/>
    <cellStyle name="Normal 2 2 2 2 6 2 3 2" xfId="10357" xr:uid="{398FC3B4-FEBA-42DC-B33A-F3ABB3D817BA}"/>
    <cellStyle name="Normal 2 2 2 2 6 2 3 2 2" xfId="20670" xr:uid="{F09141F2-DB24-4A24-9821-B1E10EC8096F}"/>
    <cellStyle name="Normal 2 2 2 2 6 2 3 3" xfId="15517" xr:uid="{7AC90C9D-4CB4-44C7-81B3-A05D8F273662}"/>
    <cellStyle name="Normal 2 2 2 2 6 2 4" xfId="7664" xr:uid="{229B2699-CE25-4A96-AF01-ECE719A635D5}"/>
    <cellStyle name="Normal 2 2 2 2 6 2 4 2" xfId="17977" xr:uid="{8983BC1B-C937-47B6-8C74-1EAC576A989F}"/>
    <cellStyle name="Normal 2 2 2 2 6 2 5" xfId="12824" xr:uid="{461BD343-5401-4577-AE6E-F3EEE5D7E344}"/>
    <cellStyle name="Normal 2 2 2 2 6 3" xfId="3148" xr:uid="{EDD55FF3-04ED-4335-BC80-C6CC6E4135CF}"/>
    <cellStyle name="Normal 2 2 2 2 6 3 2" xfId="8501" xr:uid="{D5D58618-8E4A-4506-91D0-CE0F12AC7D06}"/>
    <cellStyle name="Normal 2 2 2 2 6 3 2 2" xfId="18814" xr:uid="{E83C3BA3-8FC4-43F8-9532-9EE0F36F9216}"/>
    <cellStyle name="Normal 2 2 2 2 6 3 3" xfId="13661" xr:uid="{063F70F7-F522-4653-92AC-D80621F0E799}"/>
    <cellStyle name="Normal 2 2 2 2 6 4" xfId="4133" xr:uid="{D9EAA93B-0877-43D4-A6DC-88E537508395}"/>
    <cellStyle name="Normal 2 2 2 2 6 4 2" xfId="9477" xr:uid="{423B3DD3-2532-4F5F-91C0-35CDD8519C56}"/>
    <cellStyle name="Normal 2 2 2 2 6 4 2 2" xfId="19790" xr:uid="{E8F2FB96-C5A9-4ECE-BCCB-AA2EA5E0588B}"/>
    <cellStyle name="Normal 2 2 2 2 6 4 3" xfId="14637" xr:uid="{18003E8B-5B5C-4824-90D9-4E26A13F2EEA}"/>
    <cellStyle name="Normal 2 2 2 2 6 5" xfId="6784" xr:uid="{0CD83E23-DB2E-42AA-815E-3355097151A7}"/>
    <cellStyle name="Normal 2 2 2 2 6 5 2" xfId="17097" xr:uid="{2C41E727-99C2-43C0-9711-B80E9BF42AA4}"/>
    <cellStyle name="Normal 2 2 2 2 6 6" xfId="11944" xr:uid="{46C297B5-33DF-4A11-B15B-2447BDD0439C}"/>
    <cellStyle name="Normal 2 2 2 2 7" xfId="1544" xr:uid="{1FD16A57-4F9B-4D8B-9B57-7F784B6D7EEA}"/>
    <cellStyle name="Normal 2 2 2 2 7 2" xfId="3310" xr:uid="{E271967A-D529-4651-BBB8-56813EDDAE93}"/>
    <cellStyle name="Normal 2 2 2 2 7 2 2" xfId="8663" xr:uid="{D7CC1449-4EC1-4127-A710-02FEFDEC88D5}"/>
    <cellStyle name="Normal 2 2 2 2 7 2 2 2" xfId="18976" xr:uid="{42063AAB-71AA-4C69-82C9-393DC968BA96}"/>
    <cellStyle name="Normal 2 2 2 2 7 2 3" xfId="13823" xr:uid="{C4B3A094-8018-4E99-8FAA-FC9036423C97}"/>
    <cellStyle name="Normal 2 2 2 2 7 3" xfId="4295" xr:uid="{256A5DA3-2035-441A-ACC1-042AD02FA491}"/>
    <cellStyle name="Normal 2 2 2 2 7 3 2" xfId="9639" xr:uid="{9CBFBFC5-4A09-4F43-A85A-700EF643593B}"/>
    <cellStyle name="Normal 2 2 2 2 7 3 2 2" xfId="19952" xr:uid="{68C228CC-ABF0-4136-8EB2-33BE336FBC5D}"/>
    <cellStyle name="Normal 2 2 2 2 7 3 3" xfId="14799" xr:uid="{6859A9FA-9AD5-4017-826B-591907A7FC2A}"/>
    <cellStyle name="Normal 2 2 2 2 7 4" xfId="6946" xr:uid="{402BB91E-7CDE-44D9-B1B9-1D4673953421}"/>
    <cellStyle name="Normal 2 2 2 2 7 4 2" xfId="17259" xr:uid="{A4DF570B-601F-4681-8FA2-245F4D0787C3}"/>
    <cellStyle name="Normal 2 2 2 2 7 5" xfId="12106" xr:uid="{DD710EF4-57FB-4B84-9B2C-D948432BA77C}"/>
    <cellStyle name="Normal 2 2 2 2 8" xfId="2482" xr:uid="{CF803386-F613-407E-A11B-DC36EF78BDD7}"/>
    <cellStyle name="Normal 2 2 2 2 8 2" xfId="7845" xr:uid="{82F427E1-9E1C-43DE-BD52-1CFD3DBD38DB}"/>
    <cellStyle name="Normal 2 2 2 2 8 2 2" xfId="18158" xr:uid="{C8525F70-9011-41DC-9755-AD704562F8BD}"/>
    <cellStyle name="Normal 2 2 2 2 8 3" xfId="13005" xr:uid="{2ABEFF94-C392-4B34-BEFE-71670873E2A1}"/>
    <cellStyle name="Normal 2 2 2 2 9" xfId="5113" xr:uid="{6F38910A-D884-488B-ADA2-78471B16D994}"/>
    <cellStyle name="Normal 2 2 2 2 9 2" xfId="10451" xr:uid="{E1392E46-CE62-4D16-A999-217850C5A006}"/>
    <cellStyle name="Normal 2 2 2 2 9 2 2" xfId="20764" xr:uid="{8B97C3A6-C440-4EFC-B617-A397B98F9BA9}"/>
    <cellStyle name="Normal 2 2 2 2 9 3" xfId="15611" xr:uid="{0992F4A9-B4BD-424A-AED7-EC5D7B6F1059}"/>
    <cellStyle name="Normal 2 2 2 3" xfId="342" xr:uid="{51240502-F811-4AF3-999B-8BD32626F084}"/>
    <cellStyle name="Normal 2 2 2 3 10" xfId="11223" xr:uid="{C54DB6FB-1C12-43DD-B9AE-4832985AAAA8}"/>
    <cellStyle name="Normal 2 2 2 3 2" xfId="536" xr:uid="{36237AC2-9309-4565-9163-FD6DDDB89732}"/>
    <cellStyle name="Normal 2 2 2 3 2 2" xfId="896" xr:uid="{470163F8-82D3-4B27-8B36-3C4678C4E7FA}"/>
    <cellStyle name="Normal 2 2 2 3 2 2 2" xfId="1881" xr:uid="{3AFE8675-58AB-4D22-A4DB-9C6E7ED3F14D}"/>
    <cellStyle name="Normal 2 2 2 3 2 2 2 2" xfId="3644" xr:uid="{C8716443-F612-40A7-95D7-842B6E87DE3D}"/>
    <cellStyle name="Normal 2 2 2 3 2 2 2 2 2" xfId="8997" xr:uid="{B146DD4A-5456-4572-8285-CE8CF52B590D}"/>
    <cellStyle name="Normal 2 2 2 3 2 2 2 2 2 2" xfId="19310" xr:uid="{F894C622-E3E1-4334-96B4-D298D0FA2FC9}"/>
    <cellStyle name="Normal 2 2 2 3 2 2 2 2 3" xfId="14157" xr:uid="{6CC9BC1B-2505-42DF-B00F-EC912EA0AA01}"/>
    <cellStyle name="Normal 2 2 2 3 2 2 2 3" xfId="4629" xr:uid="{937F8890-A7C0-4E8C-BE6C-C0C100FF5C42}"/>
    <cellStyle name="Normal 2 2 2 3 2 2 2 3 2" xfId="9973" xr:uid="{85A79A7D-37C4-4C4D-B1AE-D3C9CE285589}"/>
    <cellStyle name="Normal 2 2 2 3 2 2 2 3 2 2" xfId="20286" xr:uid="{06A36EB4-DD27-47F8-9169-98C431BEFC1B}"/>
    <cellStyle name="Normal 2 2 2 3 2 2 2 3 3" xfId="15133" xr:uid="{1CE50417-B230-482F-A27A-81819E193E29}"/>
    <cellStyle name="Normal 2 2 2 3 2 2 2 4" xfId="7280" xr:uid="{05BB77D5-5D29-469A-AEC0-BBD72ABCDC4B}"/>
    <cellStyle name="Normal 2 2 2 3 2 2 2 4 2" xfId="17593" xr:uid="{20804070-BADF-4EC8-964F-7C342B5DCD61}"/>
    <cellStyle name="Normal 2 2 2 3 2 2 2 5" xfId="12440" xr:uid="{340C05B8-91C3-4EAE-85F8-E85516FA8903}"/>
    <cellStyle name="Normal 2 2 2 3 2 2 3" xfId="2727" xr:uid="{C6BE568C-CCFC-4AF4-A8A4-7EBA1FD2D78B}"/>
    <cellStyle name="Normal 2 2 2 3 2 2 3 2" xfId="8090" xr:uid="{EC44E8FA-7473-4150-8B3C-858B71F365AC}"/>
    <cellStyle name="Normal 2 2 2 3 2 2 3 2 2" xfId="18403" xr:uid="{83B44131-B92A-4DC3-8A72-4E11A873A699}"/>
    <cellStyle name="Normal 2 2 2 3 2 2 3 3" xfId="13250" xr:uid="{C71FD6EC-588B-4DCB-8888-44933CBED925}"/>
    <cellStyle name="Normal 2 2 2 3 2 2 4" xfId="5511" xr:uid="{92AAAEFA-06AD-47B8-B77D-983BE88AF906}"/>
    <cellStyle name="Normal 2 2 2 3 2 2 4 2" xfId="10849" xr:uid="{42966444-35E0-46D1-A980-D3B83AEE33FC}"/>
    <cellStyle name="Normal 2 2 2 3 2 2 4 2 2" xfId="21162" xr:uid="{6813655A-5E73-4283-B105-99CE719B4AC5}"/>
    <cellStyle name="Normal 2 2 2 3 2 2 4 3" xfId="16009" xr:uid="{A3A9B481-93D5-474A-9E35-0B5F41F4C75E}"/>
    <cellStyle name="Normal 2 2 2 3 2 2 5" xfId="6441" xr:uid="{022DCC32-D30D-46FE-B777-F603AEC4370D}"/>
    <cellStyle name="Normal 2 2 2 3 2 2 5 2" xfId="16754" xr:uid="{F01B9D41-43BB-4E91-B32F-93BF267F4195}"/>
    <cellStyle name="Normal 2 2 2 3 2 2 6" xfId="11601" xr:uid="{9CDF95A6-5800-4049-BAC1-B6B6B0C9716A}"/>
    <cellStyle name="Normal 2 2 2 3 2 3" xfId="1880" xr:uid="{F902B798-1B1D-40FC-9EFA-DFE7766E970A}"/>
    <cellStyle name="Normal 2 2 2 3 2 3 2" xfId="3643" xr:uid="{BC056ABA-A100-4DD1-BEBB-EFE823C6DFB1}"/>
    <cellStyle name="Normal 2 2 2 3 2 3 2 2" xfId="8996" xr:uid="{ACBF1C84-3F0B-48A4-A6ED-33D272F5A8C5}"/>
    <cellStyle name="Normal 2 2 2 3 2 3 2 2 2" xfId="19309" xr:uid="{5A739CCE-C20F-4048-B6FB-7C8C80816C9E}"/>
    <cellStyle name="Normal 2 2 2 3 2 3 2 3" xfId="14156" xr:uid="{E4F12BA1-3D86-4ACE-BECE-283B0E8F8639}"/>
    <cellStyle name="Normal 2 2 2 3 2 3 3" xfId="4628" xr:uid="{F7F43F16-C47B-43FD-A13C-931A2EFD270F}"/>
    <cellStyle name="Normal 2 2 2 3 2 3 3 2" xfId="9972" xr:uid="{F2F0BBB8-5381-4FE0-9D0E-21B1CF0FEBE7}"/>
    <cellStyle name="Normal 2 2 2 3 2 3 3 2 2" xfId="20285" xr:uid="{A8D42B11-2F55-4A1D-A0C6-8C3D7FED47AA}"/>
    <cellStyle name="Normal 2 2 2 3 2 3 3 3" xfId="15132" xr:uid="{090BBD84-CDF3-47B4-A694-7131AD6C6DD7}"/>
    <cellStyle name="Normal 2 2 2 3 2 3 4" xfId="7279" xr:uid="{703981E4-F48B-4521-B3FC-09A3C24F4AAD}"/>
    <cellStyle name="Normal 2 2 2 3 2 3 4 2" xfId="17592" xr:uid="{5F2577B5-A078-4F93-B0C5-72C1411C4483}"/>
    <cellStyle name="Normal 2 2 2 3 2 3 5" xfId="12439" xr:uid="{D42A237A-9214-41B2-9C97-346F8A88A317}"/>
    <cellStyle name="Normal 2 2 2 3 2 4" xfId="2726" xr:uid="{48D624B2-FD12-461D-BD8F-856B6027CB1B}"/>
    <cellStyle name="Normal 2 2 2 3 2 4 2" xfId="8089" xr:uid="{B867CE9A-45EE-4735-B106-CA186076B2D5}"/>
    <cellStyle name="Normal 2 2 2 3 2 4 2 2" xfId="18402" xr:uid="{E5543C8C-A7BC-49A7-81FC-7AF179B4F659}"/>
    <cellStyle name="Normal 2 2 2 3 2 4 3" xfId="13249" xr:uid="{E7E10ECE-6410-45D5-B2F0-48DF43BE3185}"/>
    <cellStyle name="Normal 2 2 2 3 2 5" xfId="5249" xr:uid="{9512347A-0071-4A76-A5D1-0F1FE4CE0037}"/>
    <cellStyle name="Normal 2 2 2 3 2 5 2" xfId="10587" xr:uid="{D1BC2BB3-1E87-452C-92F9-DCF105C3B67F}"/>
    <cellStyle name="Normal 2 2 2 3 2 5 2 2" xfId="20900" xr:uid="{FAA7DDC6-2EDA-4766-A7CA-4FE353B7AC5E}"/>
    <cellStyle name="Normal 2 2 2 3 2 5 3" xfId="15747" xr:uid="{91B789B1-CFBE-4D09-9D23-7D8EC44610AA}"/>
    <cellStyle name="Normal 2 2 2 3 2 6" xfId="6179" xr:uid="{8FAEACE7-6BEA-46C3-B446-2CA76EF446A0}"/>
    <cellStyle name="Normal 2 2 2 3 2 6 2" xfId="16492" xr:uid="{2D4741E0-12C0-4CFF-9D0D-9B47E8BE7AD6}"/>
    <cellStyle name="Normal 2 2 2 3 2 7" xfId="11339" xr:uid="{F62E8025-B780-4B89-B8C2-D32B6973CBCA}"/>
    <cellStyle name="Normal 2 2 2 3 3" xfId="897" xr:uid="{C6DA2639-3249-456E-8223-A8797225E27C}"/>
    <cellStyle name="Normal 2 2 2 3 3 2" xfId="898" xr:uid="{490D4B22-973B-44C8-ADCF-1E9B7AC1BD32}"/>
    <cellStyle name="Normal 2 2 2 3 3 2 2" xfId="1883" xr:uid="{9CC44F65-A003-4BB1-A581-3F082060DBF1}"/>
    <cellStyle name="Normal 2 2 2 3 3 2 2 2" xfId="3646" xr:uid="{C37B9D9D-1AC9-4847-B322-69646689CD79}"/>
    <cellStyle name="Normal 2 2 2 3 3 2 2 2 2" xfId="8999" xr:uid="{809CE41B-5996-4812-A2B5-C961858C3AA8}"/>
    <cellStyle name="Normal 2 2 2 3 3 2 2 2 2 2" xfId="19312" xr:uid="{F6B7DFE2-B972-4F3A-9630-79668887020E}"/>
    <cellStyle name="Normal 2 2 2 3 3 2 2 2 3" xfId="14159" xr:uid="{311BE161-B471-4915-BC4C-DB8BDF6C774F}"/>
    <cellStyle name="Normal 2 2 2 3 3 2 2 3" xfId="4631" xr:uid="{A9D99A83-0975-4653-AB65-23EC944F2AF8}"/>
    <cellStyle name="Normal 2 2 2 3 3 2 2 3 2" xfId="9975" xr:uid="{07C5535A-FF9A-42C4-BD85-EA7CCFB01D2E}"/>
    <cellStyle name="Normal 2 2 2 3 3 2 2 3 2 2" xfId="20288" xr:uid="{AEC2E23B-70E9-4DEE-831A-B9C3ABA34E54}"/>
    <cellStyle name="Normal 2 2 2 3 3 2 2 3 3" xfId="15135" xr:uid="{164FADA3-5B09-4353-B83D-3B5CABBC7A3B}"/>
    <cellStyle name="Normal 2 2 2 3 3 2 2 4" xfId="7282" xr:uid="{F0BC6AB4-CB77-4231-B029-D9728ED9717B}"/>
    <cellStyle name="Normal 2 2 2 3 3 2 2 4 2" xfId="17595" xr:uid="{72881B6A-46A6-4722-B384-CF51BC49578F}"/>
    <cellStyle name="Normal 2 2 2 3 3 2 2 5" xfId="12442" xr:uid="{B7D3D42F-CD1C-41B2-9FDA-8D8EBFCE64F7}"/>
    <cellStyle name="Normal 2 2 2 3 3 2 3" xfId="2729" xr:uid="{5AB8C777-C701-4EC0-BF88-3680782FB98E}"/>
    <cellStyle name="Normal 2 2 2 3 3 2 3 2" xfId="8092" xr:uid="{0B361497-A7E0-4AFA-8D7B-BB22B7BA5ADC}"/>
    <cellStyle name="Normal 2 2 2 3 3 2 3 2 2" xfId="18405" xr:uid="{C9A211FE-980C-4368-AA20-96C7D68E0737}"/>
    <cellStyle name="Normal 2 2 2 3 3 2 3 3" xfId="13252" xr:uid="{F95DA6D1-7435-4AB4-B19F-D32C3BB78089}"/>
    <cellStyle name="Normal 2 2 2 3 3 2 4" xfId="5513" xr:uid="{C1189F7E-F517-46E3-BB11-A394F6472BE3}"/>
    <cellStyle name="Normal 2 2 2 3 3 2 4 2" xfId="10851" xr:uid="{E5D4D035-8DE0-42BF-8F35-F1AC0A8C3C32}"/>
    <cellStyle name="Normal 2 2 2 3 3 2 4 2 2" xfId="21164" xr:uid="{FCFC83E2-527A-40BA-8300-83A3E37A80B2}"/>
    <cellStyle name="Normal 2 2 2 3 3 2 4 3" xfId="16011" xr:uid="{883DB2A3-6F85-42A2-92D5-EA956971AF5A}"/>
    <cellStyle name="Normal 2 2 2 3 3 2 5" xfId="6443" xr:uid="{16BF8065-B142-47D9-9ED3-A0A9932C39F2}"/>
    <cellStyle name="Normal 2 2 2 3 3 2 5 2" xfId="16756" xr:uid="{9172C9FE-86AC-4051-B5F7-A14A57EBE87C}"/>
    <cellStyle name="Normal 2 2 2 3 3 2 6" xfId="11603" xr:uid="{5C9E8F3E-ABD8-405E-9BE6-FE108D5F728B}"/>
    <cellStyle name="Normal 2 2 2 3 3 3" xfId="1882" xr:uid="{C581407C-42D8-4761-872B-033130A4623B}"/>
    <cellStyle name="Normal 2 2 2 3 3 3 2" xfId="3645" xr:uid="{9E46FCF4-284C-4160-9DCB-55CB053A2830}"/>
    <cellStyle name="Normal 2 2 2 3 3 3 2 2" xfId="8998" xr:uid="{BD25D3BE-E02B-4912-BBAF-F9C31B2D1EE3}"/>
    <cellStyle name="Normal 2 2 2 3 3 3 2 2 2" xfId="19311" xr:uid="{152B1AF8-C685-4866-AFAC-3BB1F9D19ED6}"/>
    <cellStyle name="Normal 2 2 2 3 3 3 2 3" xfId="14158" xr:uid="{EC0D8503-010F-4CCC-A948-8D763052F05E}"/>
    <cellStyle name="Normal 2 2 2 3 3 3 3" xfId="4630" xr:uid="{4B99B0D5-C5EE-4103-9F8C-E825B906D8E7}"/>
    <cellStyle name="Normal 2 2 2 3 3 3 3 2" xfId="9974" xr:uid="{35C7594F-5DEA-4A80-81D2-F87F9BA7588C}"/>
    <cellStyle name="Normal 2 2 2 3 3 3 3 2 2" xfId="20287" xr:uid="{7AFDFA51-EA1E-4897-BCDF-14777B6699CB}"/>
    <cellStyle name="Normal 2 2 2 3 3 3 3 3" xfId="15134" xr:uid="{251A77A8-9A18-4423-BBA7-6EF0B76D6F59}"/>
    <cellStyle name="Normal 2 2 2 3 3 3 4" xfId="7281" xr:uid="{2A7D755B-9278-45B5-9699-5E5F080B4263}"/>
    <cellStyle name="Normal 2 2 2 3 3 3 4 2" xfId="17594" xr:uid="{32A44313-77AE-4F77-BFF1-D2F254262548}"/>
    <cellStyle name="Normal 2 2 2 3 3 3 5" xfId="12441" xr:uid="{4669FAA5-DFFC-41E0-AB15-E4F697529956}"/>
    <cellStyle name="Normal 2 2 2 3 3 4" xfId="2728" xr:uid="{92AE16E3-53FA-4E3B-8B5E-2C041A43DD46}"/>
    <cellStyle name="Normal 2 2 2 3 3 4 2" xfId="8091" xr:uid="{CCB89733-FD23-49FE-98B6-58171D9E4254}"/>
    <cellStyle name="Normal 2 2 2 3 3 4 2 2" xfId="18404" xr:uid="{C8ED3B9B-370A-4BB3-8653-4EF110438233}"/>
    <cellStyle name="Normal 2 2 2 3 3 4 3" xfId="13251" xr:uid="{E57F91B2-93F7-4A38-965C-B2E009BAD129}"/>
    <cellStyle name="Normal 2 2 2 3 3 5" xfId="5512" xr:uid="{4D51F3D5-39E9-4DD5-A6F2-05EF444A780C}"/>
    <cellStyle name="Normal 2 2 2 3 3 5 2" xfId="10850" xr:uid="{327FFFB9-DB39-4A64-9E4B-B85A58F18342}"/>
    <cellStyle name="Normal 2 2 2 3 3 5 2 2" xfId="21163" xr:uid="{6BEAE72A-F921-4D37-87DB-F281CEB7EEFD}"/>
    <cellStyle name="Normal 2 2 2 3 3 5 3" xfId="16010" xr:uid="{BA9F6744-D196-40E8-8876-E72224FAED0C}"/>
    <cellStyle name="Normal 2 2 2 3 3 6" xfId="6442" xr:uid="{0DABEEFC-663B-49EA-9129-A64CB4C01578}"/>
    <cellStyle name="Normal 2 2 2 3 3 6 2" xfId="16755" xr:uid="{EC4D5B57-75A1-479B-959D-5135849D4F0A}"/>
    <cellStyle name="Normal 2 2 2 3 3 7" xfId="11602" xr:uid="{F6F8EF11-4DA0-482B-B904-A3C61BE46D4F}"/>
    <cellStyle name="Normal 2 2 2 3 4" xfId="899" xr:uid="{F176370F-038F-4C2C-B884-95A4F694613B}"/>
    <cellStyle name="Normal 2 2 2 3 4 2" xfId="1884" xr:uid="{052400D9-2E00-4CFE-9E64-9E4F0A697D55}"/>
    <cellStyle name="Normal 2 2 2 3 4 2 2" xfId="3647" xr:uid="{EE3EB038-299A-4F0F-8C7F-F44206D55398}"/>
    <cellStyle name="Normal 2 2 2 3 4 2 2 2" xfId="9000" xr:uid="{F24881FF-8DEC-4B9C-9494-CA4F38841200}"/>
    <cellStyle name="Normal 2 2 2 3 4 2 2 2 2" xfId="19313" xr:uid="{E9008320-138F-48FC-AFC9-9479B008B77A}"/>
    <cellStyle name="Normal 2 2 2 3 4 2 2 3" xfId="14160" xr:uid="{02BD8D4B-B708-43A8-855A-871ED9918D9F}"/>
    <cellStyle name="Normal 2 2 2 3 4 2 3" xfId="4632" xr:uid="{78CA7F9D-4BD7-4769-980D-3347CA785984}"/>
    <cellStyle name="Normal 2 2 2 3 4 2 3 2" xfId="9976" xr:uid="{8995D39D-2906-422A-A5E1-4778D33C6051}"/>
    <cellStyle name="Normal 2 2 2 3 4 2 3 2 2" xfId="20289" xr:uid="{FAAD9697-EAF8-4044-A566-8807D5405A3D}"/>
    <cellStyle name="Normal 2 2 2 3 4 2 3 3" xfId="15136" xr:uid="{2D035718-373A-4B7D-B270-4F60D2D8156C}"/>
    <cellStyle name="Normal 2 2 2 3 4 2 4" xfId="7283" xr:uid="{D8BAA89E-099E-43A5-99C1-FBDC5BB66D35}"/>
    <cellStyle name="Normal 2 2 2 3 4 2 4 2" xfId="17596" xr:uid="{10D611BC-68AF-4892-8EC4-08F9A82FFAED}"/>
    <cellStyle name="Normal 2 2 2 3 4 2 5" xfId="12443" xr:uid="{7D51CF78-7548-44F5-B022-D3178F4C0927}"/>
    <cellStyle name="Normal 2 2 2 3 4 3" xfId="2730" xr:uid="{E11BFC3B-E040-4573-A82D-BD59DAC3C83E}"/>
    <cellStyle name="Normal 2 2 2 3 4 3 2" xfId="8093" xr:uid="{501DE064-A342-49CD-A14B-8F9880918466}"/>
    <cellStyle name="Normal 2 2 2 3 4 3 2 2" xfId="18406" xr:uid="{94E3939C-33A8-4396-9A87-601A2B6E2569}"/>
    <cellStyle name="Normal 2 2 2 3 4 3 3" xfId="13253" xr:uid="{BD13F0A3-F723-4A15-BB81-05E153AF3BAE}"/>
    <cellStyle name="Normal 2 2 2 3 4 4" xfId="5514" xr:uid="{4B0A545E-48F7-436B-8DAE-DBB658F18A31}"/>
    <cellStyle name="Normal 2 2 2 3 4 4 2" xfId="10852" xr:uid="{A1E67D38-96F0-4D9F-A862-CEF92C2EAD8B}"/>
    <cellStyle name="Normal 2 2 2 3 4 4 2 2" xfId="21165" xr:uid="{8B71C468-2ADD-4E43-BA20-34331B19CCDD}"/>
    <cellStyle name="Normal 2 2 2 3 4 4 3" xfId="16012" xr:uid="{45F0833B-DDD3-45F7-90D4-56342F784DE2}"/>
    <cellStyle name="Normal 2 2 2 3 4 5" xfId="6444" xr:uid="{3BA7CBF3-BAEA-4867-96A0-A58024749382}"/>
    <cellStyle name="Normal 2 2 2 3 4 5 2" xfId="16757" xr:uid="{183114D8-5D46-46AA-8AC1-BEA22E6C1326}"/>
    <cellStyle name="Normal 2 2 2 3 4 6" xfId="11604" xr:uid="{87E99DBA-DB9F-43F6-8EFC-711283C0B0FC}"/>
    <cellStyle name="Normal 2 2 2 3 5" xfId="1378" xr:uid="{61BBD200-C057-412B-B7E5-5EF4373B2C15}"/>
    <cellStyle name="Normal 2 2 2 3 5 2" xfId="1458" xr:uid="{903384FD-FEF7-43FA-B4F5-5C1AE6A2FBBD}"/>
    <cellStyle name="Normal 2 2 2 3 5 2 2" xfId="3227" xr:uid="{724F77B3-C1AF-47CF-B0D5-8762F62EEEAC}"/>
    <cellStyle name="Normal 2 2 2 3 5 2 2 2" xfId="8580" xr:uid="{6E5B810C-5E8F-48FC-BDB2-8F4FE15E9DF8}"/>
    <cellStyle name="Normal 2 2 2 3 5 2 2 2 2" xfId="18893" xr:uid="{113EF5AA-344C-43AA-B946-84BB7E2ACB78}"/>
    <cellStyle name="Normal 2 2 2 3 5 2 2 3" xfId="13740" xr:uid="{C7ADF55B-0F34-417E-8EAC-DBBB280D0EC4}"/>
    <cellStyle name="Normal 2 2 2 3 5 2 3" xfId="4212" xr:uid="{D6508949-DA18-4C23-989B-1DFE1D8147ED}"/>
    <cellStyle name="Normal 2 2 2 3 5 2 3 2" xfId="9556" xr:uid="{0FA2B894-7EEC-4E43-AAB9-650DA070AF58}"/>
    <cellStyle name="Normal 2 2 2 3 5 2 3 2 2" xfId="19869" xr:uid="{A5031A12-6210-40F0-AD76-BFE37AE088D8}"/>
    <cellStyle name="Normal 2 2 2 3 5 2 3 3" xfId="14716" xr:uid="{6B2A0A44-77B2-46CA-8643-07FFF191380F}"/>
    <cellStyle name="Normal 2 2 2 3 5 2 4" xfId="6863" xr:uid="{2064B884-81DB-48B0-AA57-D2909B166E03}"/>
    <cellStyle name="Normal 2 2 2 3 5 2 4 2" xfId="17176" xr:uid="{C61638D6-8B35-43C6-85CE-B0CBA7434FE5}"/>
    <cellStyle name="Normal 2 2 2 3 5 2 5" xfId="12023" xr:uid="{9AC24B42-61E5-4DC2-9364-22CCFA993725}"/>
    <cellStyle name="Normal 2 2 2 3 5 3" xfId="3169" xr:uid="{5DEDBCF6-8167-4CA7-A4B8-4E1D8E14D98A}"/>
    <cellStyle name="Normal 2 2 2 3 5 3 2" xfId="8522" xr:uid="{5EBD8539-80AE-494F-A383-59F1C5E0BEDF}"/>
    <cellStyle name="Normal 2 2 2 3 5 3 2 2" xfId="18835" xr:uid="{772206F0-5B79-477B-8A7F-49FF9E9FF480}"/>
    <cellStyle name="Normal 2 2 2 3 5 3 3" xfId="13682" xr:uid="{2FB6D73F-1543-4109-97B8-D037BD54DE30}"/>
    <cellStyle name="Normal 2 2 2 3 5 4" xfId="4154" xr:uid="{3E8105E6-75BA-4F7D-ADE9-19D7ABA9231B}"/>
    <cellStyle name="Normal 2 2 2 3 5 4 2" xfId="9498" xr:uid="{6522E6BA-6073-4368-A4E2-5D369BA992ED}"/>
    <cellStyle name="Normal 2 2 2 3 5 4 2 2" xfId="19811" xr:uid="{911D7233-3A64-4324-B39C-145E19EC9DBA}"/>
    <cellStyle name="Normal 2 2 2 3 5 4 3" xfId="14658" xr:uid="{6D53C952-03E4-41BA-8794-B21A32B672C4}"/>
    <cellStyle name="Normal 2 2 2 3 5 5" xfId="6805" xr:uid="{90BD0D64-E655-432E-9F5B-C9F4FB44FCF1}"/>
    <cellStyle name="Normal 2 2 2 3 5 5 2" xfId="17118" xr:uid="{76EEAC58-B737-48A7-88A8-C7FB88641F8D}"/>
    <cellStyle name="Normal 2 2 2 3 5 6" xfId="11965" xr:uid="{902810EC-DE4C-4F9E-AC0A-75238140746F}"/>
    <cellStyle name="Normal 2 2 2 3 6" xfId="1565" xr:uid="{A0B0B8AB-0F14-4DAB-9025-0F738F409130}"/>
    <cellStyle name="Normal 2 2 2 3 6 2" xfId="3331" xr:uid="{3C51F553-0392-4AAC-B3A3-DA3C5DFE66B2}"/>
    <cellStyle name="Normal 2 2 2 3 6 2 2" xfId="8684" xr:uid="{E3015F63-FAE7-4A8A-9898-B961F2700578}"/>
    <cellStyle name="Normal 2 2 2 3 6 2 2 2" xfId="18997" xr:uid="{927FA7F0-E54F-4066-8709-991AAC24145F}"/>
    <cellStyle name="Normal 2 2 2 3 6 2 3" xfId="13844" xr:uid="{82800C5D-EBEE-45F9-AFA0-43369565B672}"/>
    <cellStyle name="Normal 2 2 2 3 6 3" xfId="4316" xr:uid="{A5D8184A-9AC1-41D6-9369-3A0C08CC2BDC}"/>
    <cellStyle name="Normal 2 2 2 3 6 3 2" xfId="9660" xr:uid="{E57EFEE7-B162-49C3-ACAD-BFF14FB0A3E5}"/>
    <cellStyle name="Normal 2 2 2 3 6 3 2 2" xfId="19973" xr:uid="{40CADF51-71DE-4C92-8503-28E5889CB9A3}"/>
    <cellStyle name="Normal 2 2 2 3 6 3 3" xfId="14820" xr:uid="{655454C1-279E-44B7-8A54-CF202112FCAB}"/>
    <cellStyle name="Normal 2 2 2 3 6 4" xfId="6967" xr:uid="{FE447351-556F-42AE-B286-072CFE11AD88}"/>
    <cellStyle name="Normal 2 2 2 3 6 4 2" xfId="17280" xr:uid="{C6F9CFCE-A82D-4346-95FD-B48C1A4B082F}"/>
    <cellStyle name="Normal 2 2 2 3 6 5" xfId="12127" xr:uid="{1250C08D-B67F-4D20-9E2A-EF2FC34982E7}"/>
    <cellStyle name="Normal 2 2 2 3 7" xfId="2503" xr:uid="{AD0D03DD-DC01-4F0F-867B-B6D86206FD75}"/>
    <cellStyle name="Normal 2 2 2 3 7 2" xfId="7866" xr:uid="{66E437A1-A63F-4D53-AB1C-7B76F91E5151}"/>
    <cellStyle name="Normal 2 2 2 3 7 2 2" xfId="18179" xr:uid="{DFF505FC-1211-4CB3-8A8F-DAC9559716B1}"/>
    <cellStyle name="Normal 2 2 2 3 7 3" xfId="13026" xr:uid="{CC0AB6E4-B020-479D-B03C-655812E58096}"/>
    <cellStyle name="Normal 2 2 2 3 8" xfId="5134" xr:uid="{220D9A86-72B6-4D4F-998B-9144D8E3E4E6}"/>
    <cellStyle name="Normal 2 2 2 3 8 2" xfId="10472" xr:uid="{FD4296F8-6CFB-4FE7-B4CA-10590D5EEFD9}"/>
    <cellStyle name="Normal 2 2 2 3 8 2 2" xfId="20785" xr:uid="{02A65C78-1972-46BA-8194-390B33EE5639}"/>
    <cellStyle name="Normal 2 2 2 3 8 3" xfId="15632" xr:uid="{D0296467-00F4-4BAF-AC55-7B802A4A4B86}"/>
    <cellStyle name="Normal 2 2 2 3 9" xfId="6063" xr:uid="{EF9EA54B-8D22-4DF5-BDE8-2D5573567E02}"/>
    <cellStyle name="Normal 2 2 2 3 9 2" xfId="16376" xr:uid="{221F3F50-17F6-4CC8-863B-CEC64F932E58}"/>
    <cellStyle name="Normal 2 2 2 4" xfId="388" xr:uid="{8EFDBD33-C376-4921-A760-F98D499D4B9F}"/>
    <cellStyle name="Normal 2 2 2 4 10" xfId="11269" xr:uid="{1D6DF742-0E67-409F-8613-2C06B0F6AB5E}"/>
    <cellStyle name="Normal 2 2 2 4 2" xfId="582" xr:uid="{1E6E009A-E984-4D75-B329-4FC3E07F848A}"/>
    <cellStyle name="Normal 2 2 2 4 2 2" xfId="900" xr:uid="{5D10AF0A-A659-4CB8-8AB0-050A673B9540}"/>
    <cellStyle name="Normal 2 2 2 4 2 2 2" xfId="1886" xr:uid="{79C43B40-5FE3-40CD-9FDF-17E13FECB557}"/>
    <cellStyle name="Normal 2 2 2 4 2 2 2 2" xfId="3649" xr:uid="{01DB8B7F-5CEA-40C9-996A-C1B9F2EF8EDE}"/>
    <cellStyle name="Normal 2 2 2 4 2 2 2 2 2" xfId="9002" xr:uid="{05C2D2B4-2EA4-49A3-8107-828785E6CD59}"/>
    <cellStyle name="Normal 2 2 2 4 2 2 2 2 2 2" xfId="19315" xr:uid="{B3E6229B-8D47-47E2-A98F-5F60DD5EF181}"/>
    <cellStyle name="Normal 2 2 2 4 2 2 2 2 3" xfId="14162" xr:uid="{1C522175-5C59-447E-BB83-D4B76F850E5C}"/>
    <cellStyle name="Normal 2 2 2 4 2 2 2 3" xfId="4634" xr:uid="{EAA37D84-1F82-4FB8-86E6-F660DFDDF097}"/>
    <cellStyle name="Normal 2 2 2 4 2 2 2 3 2" xfId="9978" xr:uid="{D1465CC6-936C-40C5-98D8-C269173A470A}"/>
    <cellStyle name="Normal 2 2 2 4 2 2 2 3 2 2" xfId="20291" xr:uid="{E745A50C-87A9-4C9C-92B6-AE82433CB2F5}"/>
    <cellStyle name="Normal 2 2 2 4 2 2 2 3 3" xfId="15138" xr:uid="{7C9F5240-D9F9-4B09-A2AB-870BC7D717F7}"/>
    <cellStyle name="Normal 2 2 2 4 2 2 2 4" xfId="7285" xr:uid="{AAD9E510-F4B8-4B21-99C8-D74E4BE096BE}"/>
    <cellStyle name="Normal 2 2 2 4 2 2 2 4 2" xfId="17598" xr:uid="{056EC447-E318-40C6-AB07-F2C67B705BF5}"/>
    <cellStyle name="Normal 2 2 2 4 2 2 2 5" xfId="12445" xr:uid="{E2D8725E-2317-4E67-930E-678F76BEB088}"/>
    <cellStyle name="Normal 2 2 2 4 2 2 3" xfId="2732" xr:uid="{A0FDBA06-D35C-4AF5-A761-6B3755C01C10}"/>
    <cellStyle name="Normal 2 2 2 4 2 2 3 2" xfId="8095" xr:uid="{0D5FE4BE-4E7F-4370-95A8-14FE35D8F5FB}"/>
    <cellStyle name="Normal 2 2 2 4 2 2 3 2 2" xfId="18408" xr:uid="{39E2254E-9BF9-4C9A-87AB-0DD5A5AFF14F}"/>
    <cellStyle name="Normal 2 2 2 4 2 2 3 3" xfId="13255" xr:uid="{9B26F670-9605-4BD2-9617-074FE65BB5A5}"/>
    <cellStyle name="Normal 2 2 2 4 2 2 4" xfId="5515" xr:uid="{9549341F-6D07-4547-88E1-3F5540DB7C8F}"/>
    <cellStyle name="Normal 2 2 2 4 2 2 4 2" xfId="10853" xr:uid="{0255F70E-D6A4-4ED1-8C3C-018E89DE1805}"/>
    <cellStyle name="Normal 2 2 2 4 2 2 4 2 2" xfId="21166" xr:uid="{EE2CBC52-2F4A-414D-8739-CE014E591460}"/>
    <cellStyle name="Normal 2 2 2 4 2 2 4 3" xfId="16013" xr:uid="{4C077735-A86D-48C9-9387-9BEAC66153D5}"/>
    <cellStyle name="Normal 2 2 2 4 2 2 5" xfId="6445" xr:uid="{D78FD625-6E38-45CA-8F70-C20A91F3528F}"/>
    <cellStyle name="Normal 2 2 2 4 2 2 5 2" xfId="16758" xr:uid="{CF798209-80C7-43F2-B34B-30B7D4DA35AD}"/>
    <cellStyle name="Normal 2 2 2 4 2 2 6" xfId="11605" xr:uid="{C211C2EB-2123-4715-AC71-1810C50FC02A}"/>
    <cellStyle name="Normal 2 2 2 4 2 3" xfId="1885" xr:uid="{AD3F11FF-F6EA-4EB4-93B7-9F1E6264415D}"/>
    <cellStyle name="Normal 2 2 2 4 2 3 2" xfId="3648" xr:uid="{D52F9F73-4933-496F-AB0E-179BD0200267}"/>
    <cellStyle name="Normal 2 2 2 4 2 3 2 2" xfId="9001" xr:uid="{D75E37D2-EAF5-462A-890C-BE77F6E07241}"/>
    <cellStyle name="Normal 2 2 2 4 2 3 2 2 2" xfId="19314" xr:uid="{43721678-5533-4FF8-88DE-3F8C30E0C33F}"/>
    <cellStyle name="Normal 2 2 2 4 2 3 2 3" xfId="14161" xr:uid="{D6A5312D-3940-4245-931F-D63BBCD7A46B}"/>
    <cellStyle name="Normal 2 2 2 4 2 3 3" xfId="4633" xr:uid="{C1D36092-8690-406E-9CC6-E709346BCD12}"/>
    <cellStyle name="Normal 2 2 2 4 2 3 3 2" xfId="9977" xr:uid="{8657362D-7129-4C81-8F8D-CD2E8CD1AA54}"/>
    <cellStyle name="Normal 2 2 2 4 2 3 3 2 2" xfId="20290" xr:uid="{B7DC24EB-EF87-4547-BA59-06DE01EABAF4}"/>
    <cellStyle name="Normal 2 2 2 4 2 3 3 3" xfId="15137" xr:uid="{DB3E0B44-98AF-4941-8B67-ED326BCE8E74}"/>
    <cellStyle name="Normal 2 2 2 4 2 3 4" xfId="7284" xr:uid="{C1F7EB0A-A444-4A6E-8F17-5F40905D1020}"/>
    <cellStyle name="Normal 2 2 2 4 2 3 4 2" xfId="17597" xr:uid="{BE852E56-14B4-4397-80D5-FF71E19FD3C3}"/>
    <cellStyle name="Normal 2 2 2 4 2 3 5" xfId="12444" xr:uid="{342E27FE-4944-4E2A-B3D3-9154F515F7EE}"/>
    <cellStyle name="Normal 2 2 2 4 2 4" xfId="2731" xr:uid="{44A855BE-AD6F-4350-B2F4-BEB20B5072DD}"/>
    <cellStyle name="Normal 2 2 2 4 2 4 2" xfId="8094" xr:uid="{406220DA-8F51-4C12-B30E-595FA5E79F95}"/>
    <cellStyle name="Normal 2 2 2 4 2 4 2 2" xfId="18407" xr:uid="{ECEB14A3-6E7B-4FF2-B944-7EC758C655D1}"/>
    <cellStyle name="Normal 2 2 2 4 2 4 3" xfId="13254" xr:uid="{2E5EA6E5-9DDD-4132-9018-1A4D89B50A81}"/>
    <cellStyle name="Normal 2 2 2 4 2 5" xfId="5295" xr:uid="{A8F1556A-D2E6-448D-86EE-1E295530B74F}"/>
    <cellStyle name="Normal 2 2 2 4 2 5 2" xfId="10633" xr:uid="{B88DA9DC-1E95-40E8-B0F7-E5DFF4CEB858}"/>
    <cellStyle name="Normal 2 2 2 4 2 5 2 2" xfId="20946" xr:uid="{1C4C2A39-35C1-453D-BF59-11E9CAB0B41A}"/>
    <cellStyle name="Normal 2 2 2 4 2 5 3" xfId="15793" xr:uid="{34963EF5-3986-48F6-A24A-DA7F85002CDB}"/>
    <cellStyle name="Normal 2 2 2 4 2 6" xfId="6225" xr:uid="{99132961-4B61-4385-96C5-26C0EADDBBB0}"/>
    <cellStyle name="Normal 2 2 2 4 2 6 2" xfId="16538" xr:uid="{46800733-36A5-4F4D-8C17-9F12C30A166C}"/>
    <cellStyle name="Normal 2 2 2 4 2 7" xfId="11385" xr:uid="{CD072BB8-8014-4FCB-8C44-235E99B15238}"/>
    <cellStyle name="Normal 2 2 2 4 3" xfId="901" xr:uid="{BECB3E03-8573-442E-BB3B-374EB5509C4C}"/>
    <cellStyle name="Normal 2 2 2 4 3 2" xfId="902" xr:uid="{CFE6B802-1234-4B7F-883A-974EB36412FE}"/>
    <cellStyle name="Normal 2 2 2 4 3 2 2" xfId="1888" xr:uid="{27880EDC-3A53-42EA-AE2F-833F01E59167}"/>
    <cellStyle name="Normal 2 2 2 4 3 2 2 2" xfId="3651" xr:uid="{8CF250A5-0EE7-4A77-99C6-1D55E67516DA}"/>
    <cellStyle name="Normal 2 2 2 4 3 2 2 2 2" xfId="9004" xr:uid="{E52A1E9B-6C79-41B5-8848-7713C15C35E0}"/>
    <cellStyle name="Normal 2 2 2 4 3 2 2 2 2 2" xfId="19317" xr:uid="{7E89FD0B-15A4-4408-B8EF-6E3EDBDB3203}"/>
    <cellStyle name="Normal 2 2 2 4 3 2 2 2 3" xfId="14164" xr:uid="{9CF0C3FA-FAE8-4DFD-983A-A6975378681C}"/>
    <cellStyle name="Normal 2 2 2 4 3 2 2 3" xfId="4636" xr:uid="{41071CFB-02FD-4E36-A6AE-7ED57EA3BF91}"/>
    <cellStyle name="Normal 2 2 2 4 3 2 2 3 2" xfId="9980" xr:uid="{03465F1E-4605-4CCA-BC40-0EE4FEA5CC09}"/>
    <cellStyle name="Normal 2 2 2 4 3 2 2 3 2 2" xfId="20293" xr:uid="{B00E4362-C46E-42E1-8C70-D06618D417D2}"/>
    <cellStyle name="Normal 2 2 2 4 3 2 2 3 3" xfId="15140" xr:uid="{F1E3F58C-A737-456F-9B45-312EA9EE5AFB}"/>
    <cellStyle name="Normal 2 2 2 4 3 2 2 4" xfId="7287" xr:uid="{BDE164C1-B70D-46AD-AD83-20208F556146}"/>
    <cellStyle name="Normal 2 2 2 4 3 2 2 4 2" xfId="17600" xr:uid="{A98F6289-BCAE-419C-A06C-08318EF90FC3}"/>
    <cellStyle name="Normal 2 2 2 4 3 2 2 5" xfId="12447" xr:uid="{9431BBBA-FBB3-4B28-800B-005D6C80BA71}"/>
    <cellStyle name="Normal 2 2 2 4 3 2 3" xfId="2734" xr:uid="{86C52D1F-5125-4421-BFDA-A306C3EA7C09}"/>
    <cellStyle name="Normal 2 2 2 4 3 2 3 2" xfId="8097" xr:uid="{C99E0849-E15A-411C-802E-BC7DE144CE41}"/>
    <cellStyle name="Normal 2 2 2 4 3 2 3 2 2" xfId="18410" xr:uid="{3D8BF690-7504-43BC-986B-9520FDA82CA8}"/>
    <cellStyle name="Normal 2 2 2 4 3 2 3 3" xfId="13257" xr:uid="{7EAB6489-0B7A-46F6-A750-39C521827BFF}"/>
    <cellStyle name="Normal 2 2 2 4 3 2 4" xfId="5517" xr:uid="{1C147634-B46B-47AB-A472-E837C646A8C9}"/>
    <cellStyle name="Normal 2 2 2 4 3 2 4 2" xfId="10855" xr:uid="{9D470DF8-F3E3-4A26-B39E-69D53D569750}"/>
    <cellStyle name="Normal 2 2 2 4 3 2 4 2 2" xfId="21168" xr:uid="{5A511D69-FDDE-4ADB-B4FD-8869A5253090}"/>
    <cellStyle name="Normal 2 2 2 4 3 2 4 3" xfId="16015" xr:uid="{E1708554-E925-4E78-BFE7-415B65991BAE}"/>
    <cellStyle name="Normal 2 2 2 4 3 2 5" xfId="6447" xr:uid="{1CA1F157-2D23-4B6C-A88F-68F1B803A4D6}"/>
    <cellStyle name="Normal 2 2 2 4 3 2 5 2" xfId="16760" xr:uid="{C290B507-3CC6-4F13-AD37-A7A65ACC027E}"/>
    <cellStyle name="Normal 2 2 2 4 3 2 6" xfId="11607" xr:uid="{CEF2E566-8DA6-43FA-9E8D-594023C24D7C}"/>
    <cellStyle name="Normal 2 2 2 4 3 3" xfId="1887" xr:uid="{2876201C-6DEA-40B2-AAF4-B8FC8D1E7039}"/>
    <cellStyle name="Normal 2 2 2 4 3 3 2" xfId="3650" xr:uid="{ADD060D3-DCFF-45F5-B3DD-BBEDE823543D}"/>
    <cellStyle name="Normal 2 2 2 4 3 3 2 2" xfId="9003" xr:uid="{DF3D91C5-5B73-4A7C-A04D-A70BEBA1CC9C}"/>
    <cellStyle name="Normal 2 2 2 4 3 3 2 2 2" xfId="19316" xr:uid="{846B03DF-5AAC-4EC9-8CF0-45BF39F834FF}"/>
    <cellStyle name="Normal 2 2 2 4 3 3 2 3" xfId="14163" xr:uid="{B56893A9-6B19-4493-AA58-8FC2AE660CE5}"/>
    <cellStyle name="Normal 2 2 2 4 3 3 3" xfId="4635" xr:uid="{3934A01E-7888-4E5D-B963-C8CAECCDD086}"/>
    <cellStyle name="Normal 2 2 2 4 3 3 3 2" xfId="9979" xr:uid="{5232FD1E-EF76-4ED9-9BDE-F13649194654}"/>
    <cellStyle name="Normal 2 2 2 4 3 3 3 2 2" xfId="20292" xr:uid="{572F9BB0-12DF-4EE3-AE59-04F1F03E76EB}"/>
    <cellStyle name="Normal 2 2 2 4 3 3 3 3" xfId="15139" xr:uid="{53BF8453-934F-4699-9871-6EB5F5908898}"/>
    <cellStyle name="Normal 2 2 2 4 3 3 4" xfId="7286" xr:uid="{F4E2E6F4-A0A1-4E29-A86A-A1A311A4BE0B}"/>
    <cellStyle name="Normal 2 2 2 4 3 3 4 2" xfId="17599" xr:uid="{F563E421-3E7E-48AF-AB51-CF4EDCA15B09}"/>
    <cellStyle name="Normal 2 2 2 4 3 3 5" xfId="12446" xr:uid="{0745C8DB-CEFB-4A31-BFE0-99EE0912F46F}"/>
    <cellStyle name="Normal 2 2 2 4 3 4" xfId="2733" xr:uid="{BAC12B95-4B99-4819-8275-F831A23F4FE8}"/>
    <cellStyle name="Normal 2 2 2 4 3 4 2" xfId="8096" xr:uid="{FB953F82-D2A8-4E63-A61F-28A55793ADAE}"/>
    <cellStyle name="Normal 2 2 2 4 3 4 2 2" xfId="18409" xr:uid="{A481AEB7-5ACB-4A1B-8B42-1FC414E46C92}"/>
    <cellStyle name="Normal 2 2 2 4 3 4 3" xfId="13256" xr:uid="{8AB3E49D-A369-4A29-AA2A-A27C36C1F34B}"/>
    <cellStyle name="Normal 2 2 2 4 3 5" xfId="5516" xr:uid="{6E795669-41F1-478E-89F4-2C97C7942451}"/>
    <cellStyle name="Normal 2 2 2 4 3 5 2" xfId="10854" xr:uid="{7661F2E7-B911-4FC2-A557-D73620021B5E}"/>
    <cellStyle name="Normal 2 2 2 4 3 5 2 2" xfId="21167" xr:uid="{1BDDFE8E-2CEB-46A4-9DDA-406C628E4B84}"/>
    <cellStyle name="Normal 2 2 2 4 3 5 3" xfId="16014" xr:uid="{EF4852D8-BE26-49FF-BED3-52175609FB81}"/>
    <cellStyle name="Normal 2 2 2 4 3 6" xfId="6446" xr:uid="{EC3F0C8D-6F40-4D21-9D24-07C598DF59C4}"/>
    <cellStyle name="Normal 2 2 2 4 3 6 2" xfId="16759" xr:uid="{ADCB75F4-4E27-422E-9DA3-688D128A13C5}"/>
    <cellStyle name="Normal 2 2 2 4 3 7" xfId="11606" xr:uid="{94DD3384-8858-49E4-B487-32F3274209CA}"/>
    <cellStyle name="Normal 2 2 2 4 4" xfId="903" xr:uid="{17184442-C4C6-40D2-A40A-6D94EB4CA533}"/>
    <cellStyle name="Normal 2 2 2 4 4 2" xfId="1889" xr:uid="{13543542-F224-4BBB-98E4-5870C8963AD7}"/>
    <cellStyle name="Normal 2 2 2 4 4 2 2" xfId="3652" xr:uid="{9DDC9696-887D-4A7C-BFDF-1268940A89BB}"/>
    <cellStyle name="Normal 2 2 2 4 4 2 2 2" xfId="9005" xr:uid="{4CE9BA5C-E9C0-47D9-8889-5E8CBAE4CDB3}"/>
    <cellStyle name="Normal 2 2 2 4 4 2 2 2 2" xfId="19318" xr:uid="{00A13495-9096-4068-8753-B46D91403A93}"/>
    <cellStyle name="Normal 2 2 2 4 4 2 2 3" xfId="14165" xr:uid="{F8020FC4-A711-4067-9426-65D85406A66F}"/>
    <cellStyle name="Normal 2 2 2 4 4 2 3" xfId="4637" xr:uid="{F7B5ECD3-13FD-4868-8555-147086C494DD}"/>
    <cellStyle name="Normal 2 2 2 4 4 2 3 2" xfId="9981" xr:uid="{11D9910C-8DCD-4124-8056-52B62E65AD6C}"/>
    <cellStyle name="Normal 2 2 2 4 4 2 3 2 2" xfId="20294" xr:uid="{2888D138-CDA1-4975-83D5-A1CCBD462385}"/>
    <cellStyle name="Normal 2 2 2 4 4 2 3 3" xfId="15141" xr:uid="{6E5DC9B4-C6D1-489B-A6F7-CDCA8710AEB7}"/>
    <cellStyle name="Normal 2 2 2 4 4 2 4" xfId="7288" xr:uid="{2A68FC37-1DDE-41AF-9982-573F4593162C}"/>
    <cellStyle name="Normal 2 2 2 4 4 2 4 2" xfId="17601" xr:uid="{0FB6FBB8-B253-4769-9445-1049992C4102}"/>
    <cellStyle name="Normal 2 2 2 4 4 2 5" xfId="12448" xr:uid="{1FC29D25-23E6-4AB0-9055-9C7B48785A83}"/>
    <cellStyle name="Normal 2 2 2 4 4 3" xfId="2735" xr:uid="{D874B229-CCEB-4D92-8BFF-D57183AEDA40}"/>
    <cellStyle name="Normal 2 2 2 4 4 3 2" xfId="8098" xr:uid="{7D8866C9-6483-4B07-A8C3-50715D627807}"/>
    <cellStyle name="Normal 2 2 2 4 4 3 2 2" xfId="18411" xr:uid="{15E0ADBF-53A5-4473-8F5A-16F6E863BE85}"/>
    <cellStyle name="Normal 2 2 2 4 4 3 3" xfId="13258" xr:uid="{4B631FCF-CD75-4815-B2F6-FD6C6EDA6E55}"/>
    <cellStyle name="Normal 2 2 2 4 4 4" xfId="5518" xr:uid="{E4F0E988-147B-45C6-872C-9B46279A86CE}"/>
    <cellStyle name="Normal 2 2 2 4 4 4 2" xfId="10856" xr:uid="{D9736ADB-FA61-4F3A-99CC-367F7AC1FB96}"/>
    <cellStyle name="Normal 2 2 2 4 4 4 2 2" xfId="21169" xr:uid="{73296E2B-CB3C-4FDA-B6F8-08DC66A3BFB6}"/>
    <cellStyle name="Normal 2 2 2 4 4 4 3" xfId="16016" xr:uid="{17B6DEF4-2CB0-43A7-A958-F2BF477CB59B}"/>
    <cellStyle name="Normal 2 2 2 4 4 5" xfId="6448" xr:uid="{60A25FEC-224D-4C6A-A11E-19A0BCBBA472}"/>
    <cellStyle name="Normal 2 2 2 4 4 5 2" xfId="16761" xr:uid="{07A82187-D14D-4508-82DC-13C8F35713B5}"/>
    <cellStyle name="Normal 2 2 2 4 4 6" xfId="11608" xr:uid="{0E0FFDDB-212A-4485-A273-1928691A42F6}"/>
    <cellStyle name="Normal 2 2 2 4 5" xfId="1424" xr:uid="{85A53B33-E67B-4B10-BCBA-B826FD3F5CDE}"/>
    <cellStyle name="Normal 2 2 2 4 5 2" xfId="1787" xr:uid="{6D3F6335-82CC-48E1-8F90-D46305824AEF}"/>
    <cellStyle name="Normal 2 2 2 4 5 2 2" xfId="3553" xr:uid="{855CDA7F-7D51-483C-9114-47BC344909F7}"/>
    <cellStyle name="Normal 2 2 2 4 5 2 2 2" xfId="8906" xr:uid="{32CD172E-D7F7-403D-8BCE-6C6C21351FBD}"/>
    <cellStyle name="Normal 2 2 2 4 5 2 2 2 2" xfId="19219" xr:uid="{529A2588-B843-4034-9FB5-E1706AD98BB7}"/>
    <cellStyle name="Normal 2 2 2 4 5 2 2 3" xfId="14066" xr:uid="{20627167-713C-485B-AB7D-3D5BF921DC62}"/>
    <cellStyle name="Normal 2 2 2 4 5 2 3" xfId="4538" xr:uid="{68BDB4D9-C55B-4A98-A4FB-9D2A44905607}"/>
    <cellStyle name="Normal 2 2 2 4 5 2 3 2" xfId="9882" xr:uid="{4598D6AD-5A86-4A71-A142-9ACEFE37A5B4}"/>
    <cellStyle name="Normal 2 2 2 4 5 2 3 2 2" xfId="20195" xr:uid="{E2235381-3FE3-40FF-9E3A-530754ED7DCF}"/>
    <cellStyle name="Normal 2 2 2 4 5 2 3 3" xfId="15042" xr:uid="{52D466A1-6554-46E7-98F9-77ECDD7C727A}"/>
    <cellStyle name="Normal 2 2 2 4 5 2 4" xfId="7189" xr:uid="{355BF142-53B2-4B6E-AD13-4B651C8D9CA6}"/>
    <cellStyle name="Normal 2 2 2 4 5 2 4 2" xfId="17502" xr:uid="{2BD05CB5-CDA9-4B65-B713-972AB03BBAD1}"/>
    <cellStyle name="Normal 2 2 2 4 5 2 5" xfId="12349" xr:uid="{AF88F311-85F0-4DA0-BBBC-5856FE71307A}"/>
    <cellStyle name="Normal 2 2 2 4 5 3" xfId="3215" xr:uid="{62E19ABB-E2B1-441A-A617-7BAE20C1A374}"/>
    <cellStyle name="Normal 2 2 2 4 5 3 2" xfId="8568" xr:uid="{E8605C16-7C6A-4B45-9FD7-578F0705DA9D}"/>
    <cellStyle name="Normal 2 2 2 4 5 3 2 2" xfId="18881" xr:uid="{7EE6567E-D1F7-4199-8750-BF74B656918A}"/>
    <cellStyle name="Normal 2 2 2 4 5 3 3" xfId="13728" xr:uid="{226A514A-38AD-4FB8-948D-22A99D900035}"/>
    <cellStyle name="Normal 2 2 2 4 5 4" xfId="4200" xr:uid="{ED722EDA-5164-4EE6-AF2E-92FD532EA220}"/>
    <cellStyle name="Normal 2 2 2 4 5 4 2" xfId="9544" xr:uid="{F074CB65-97DB-4D85-B9C7-39E6276CEB25}"/>
    <cellStyle name="Normal 2 2 2 4 5 4 2 2" xfId="19857" xr:uid="{ACEF6AA4-030F-49D5-9152-F635F71662BC}"/>
    <cellStyle name="Normal 2 2 2 4 5 4 3" xfId="14704" xr:uid="{F2C28889-BC7A-4E59-9D62-57E6D4DB5F0D}"/>
    <cellStyle name="Normal 2 2 2 4 5 5" xfId="6851" xr:uid="{17437A4D-DDAD-48DE-97B8-88EF79BB6934}"/>
    <cellStyle name="Normal 2 2 2 4 5 5 2" xfId="17164" xr:uid="{CBD38BA5-0E0B-491A-88DF-F61C635A6102}"/>
    <cellStyle name="Normal 2 2 2 4 5 6" xfId="12011" xr:uid="{BA27918B-2F1D-4386-9D8B-8D8A7ADA87F2}"/>
    <cellStyle name="Normal 2 2 2 4 6" xfId="1611" xr:uid="{9942B9FA-1F84-4E8F-9CFA-205B20E45967}"/>
    <cellStyle name="Normal 2 2 2 4 6 2" xfId="3377" xr:uid="{4306DD5C-4EC5-4DB1-B565-F0CFAD6C2EFF}"/>
    <cellStyle name="Normal 2 2 2 4 6 2 2" xfId="8730" xr:uid="{3C39D046-7924-4E39-B2B8-942E603DD4EF}"/>
    <cellStyle name="Normal 2 2 2 4 6 2 2 2" xfId="19043" xr:uid="{0E47E268-8253-4C37-996B-457747A145F5}"/>
    <cellStyle name="Normal 2 2 2 4 6 2 3" xfId="13890" xr:uid="{634AA1CD-E71D-43C5-B98D-1527166A1131}"/>
    <cellStyle name="Normal 2 2 2 4 6 3" xfId="4362" xr:uid="{1B7A6AB2-DFA7-4DD2-AF6F-6FA9D73BB2B1}"/>
    <cellStyle name="Normal 2 2 2 4 6 3 2" xfId="9706" xr:uid="{DAB5826A-14DB-4FDE-BED6-1D15D9A8157D}"/>
    <cellStyle name="Normal 2 2 2 4 6 3 2 2" xfId="20019" xr:uid="{EFD5839A-7A50-4FB5-8B3A-592DD1F44E81}"/>
    <cellStyle name="Normal 2 2 2 4 6 3 3" xfId="14866" xr:uid="{E3800BAA-765C-47BA-B2A9-18E89CF5D977}"/>
    <cellStyle name="Normal 2 2 2 4 6 4" xfId="7013" xr:uid="{233EAEB8-C7EB-433F-8390-A6343BEAF0E9}"/>
    <cellStyle name="Normal 2 2 2 4 6 4 2" xfId="17326" xr:uid="{32A6A910-08B4-4CD0-B759-E976691355DF}"/>
    <cellStyle name="Normal 2 2 2 4 6 5" xfId="12173" xr:uid="{8DF2D70C-E46D-4A4D-BB7F-D8C06A72C3F5}"/>
    <cellStyle name="Normal 2 2 2 4 7" xfId="2549" xr:uid="{D6B789ED-6F63-445F-8141-3ADB55F2DBFF}"/>
    <cellStyle name="Normal 2 2 2 4 7 2" xfId="7912" xr:uid="{9AFB0421-31A4-4397-A427-BB9CB28D4710}"/>
    <cellStyle name="Normal 2 2 2 4 7 2 2" xfId="18225" xr:uid="{98A01D6B-2DFB-4BFE-AC8D-E369C934EF9A}"/>
    <cellStyle name="Normal 2 2 2 4 7 3" xfId="13072" xr:uid="{1BBA1452-24FB-47E7-8A0F-5F2825C2F48D}"/>
    <cellStyle name="Normal 2 2 2 4 8" xfId="5180" xr:uid="{DB12F26A-93BF-422F-82F1-12387A13B8EC}"/>
    <cellStyle name="Normal 2 2 2 4 8 2" xfId="10518" xr:uid="{2C4BD682-0DA7-4FB8-B1C0-0BD7668996C8}"/>
    <cellStyle name="Normal 2 2 2 4 8 2 2" xfId="20831" xr:uid="{FF61B0B0-B51F-4084-AF50-C940C485804B}"/>
    <cellStyle name="Normal 2 2 2 4 8 3" xfId="15678" xr:uid="{25289050-7F97-4DF7-85BC-EB076A4BA586}"/>
    <cellStyle name="Normal 2 2 2 4 9" xfId="6109" xr:uid="{A03DEE20-3BE0-4BF3-891B-4A79FE85B9B8}"/>
    <cellStyle name="Normal 2 2 2 4 9 2" xfId="16422" xr:uid="{E3C0768C-EC98-44DA-89E4-99C772AF765E}"/>
    <cellStyle name="Normal 2 2 2 5" xfId="485" xr:uid="{C66E70F3-2B14-4C38-833E-04A756804AD0}"/>
    <cellStyle name="Normal 2 2 2 5 2" xfId="904" xr:uid="{2A6BAF9D-0336-435B-A07D-7F53D1D913E9}"/>
    <cellStyle name="Normal 2 2 2 5 2 2" xfId="1891" xr:uid="{2F8F7BC3-7632-4B9C-A3E7-0D0014800EC3}"/>
    <cellStyle name="Normal 2 2 2 5 2 2 2" xfId="3654" xr:uid="{1866713A-8510-43C3-8093-84253B32315E}"/>
    <cellStyle name="Normal 2 2 2 5 2 2 2 2" xfId="9007" xr:uid="{8F265E57-5099-492B-A29E-54930D01DA13}"/>
    <cellStyle name="Normal 2 2 2 5 2 2 2 2 2" xfId="19320" xr:uid="{588E6FEC-1058-4A05-A915-0ED9542DE0C2}"/>
    <cellStyle name="Normal 2 2 2 5 2 2 2 3" xfId="14167" xr:uid="{AFBDB806-9F5E-4EA0-9EB6-0A7E10105F7D}"/>
    <cellStyle name="Normal 2 2 2 5 2 2 3" xfId="4639" xr:uid="{78771024-3B2E-4832-84AF-8F9ECD31EF5F}"/>
    <cellStyle name="Normal 2 2 2 5 2 2 3 2" xfId="9983" xr:uid="{BCFCB466-7B3E-47F8-B331-3A168C6148A2}"/>
    <cellStyle name="Normal 2 2 2 5 2 2 3 2 2" xfId="20296" xr:uid="{CA34A83D-879B-4421-B52F-33BDEA872C71}"/>
    <cellStyle name="Normal 2 2 2 5 2 2 3 3" xfId="15143" xr:uid="{20106637-F1BE-4160-8670-D088827DAF77}"/>
    <cellStyle name="Normal 2 2 2 5 2 2 4" xfId="7290" xr:uid="{4F67214E-50E4-4466-B348-36FE38A2C287}"/>
    <cellStyle name="Normal 2 2 2 5 2 2 4 2" xfId="17603" xr:uid="{8DDCBF48-F2C4-4FD7-901F-40B67DAF96BD}"/>
    <cellStyle name="Normal 2 2 2 5 2 2 5" xfId="12450" xr:uid="{75FB402B-07D2-4477-8860-5C8923ACBD0F}"/>
    <cellStyle name="Normal 2 2 2 5 2 3" xfId="2737" xr:uid="{92979D8F-4C90-4052-8241-569696013C14}"/>
    <cellStyle name="Normal 2 2 2 5 2 3 2" xfId="8100" xr:uid="{61E1F1EE-814B-4A21-8F51-95A518CAC3AB}"/>
    <cellStyle name="Normal 2 2 2 5 2 3 2 2" xfId="18413" xr:uid="{15BEF920-D636-4F23-8392-B8B38596B277}"/>
    <cellStyle name="Normal 2 2 2 5 2 3 3" xfId="13260" xr:uid="{CC6F7D03-24B8-4D20-96B8-102D088F9559}"/>
    <cellStyle name="Normal 2 2 2 5 2 4" xfId="5519" xr:uid="{DCA3A7E8-8DEB-4175-B299-274180AFD4DD}"/>
    <cellStyle name="Normal 2 2 2 5 2 4 2" xfId="10857" xr:uid="{1D62C4CA-863E-46E1-ABFA-C974359B043E}"/>
    <cellStyle name="Normal 2 2 2 5 2 4 2 2" xfId="21170" xr:uid="{F2EDB5DF-C1CF-4A5B-B5B1-9E3CD3E95A6A}"/>
    <cellStyle name="Normal 2 2 2 5 2 4 3" xfId="16017" xr:uid="{C1AE7365-1E1F-4807-98CB-BB36F1EC7B09}"/>
    <cellStyle name="Normal 2 2 2 5 2 5" xfId="6449" xr:uid="{C8A47899-3264-40F3-BB48-672FBE47F95A}"/>
    <cellStyle name="Normal 2 2 2 5 2 5 2" xfId="16762" xr:uid="{47F93E2F-9DBE-45E9-9DA2-F29934E2F2E2}"/>
    <cellStyle name="Normal 2 2 2 5 2 6" xfId="11609" xr:uid="{4BB43574-2C38-4644-978D-D3172FE54D28}"/>
    <cellStyle name="Normal 2 2 2 5 3" xfId="1890" xr:uid="{EDEFCF9D-F9EC-4E82-96D8-75F930D6BB88}"/>
    <cellStyle name="Normal 2 2 2 5 3 2" xfId="3653" xr:uid="{DAA45AA2-92AB-40C0-B9F7-A4CBB43AA79E}"/>
    <cellStyle name="Normal 2 2 2 5 3 2 2" xfId="9006" xr:uid="{9EEC512A-841B-4D16-A665-1687994F7229}"/>
    <cellStyle name="Normal 2 2 2 5 3 2 2 2" xfId="19319" xr:uid="{FD14BF48-D257-43FA-9970-A7C631B2136A}"/>
    <cellStyle name="Normal 2 2 2 5 3 2 3" xfId="14166" xr:uid="{DEF39EE7-7D53-477D-9544-C6D527C059C1}"/>
    <cellStyle name="Normal 2 2 2 5 3 3" xfId="4638" xr:uid="{F61E101C-8444-4175-A4BF-6D7B5CA95A4F}"/>
    <cellStyle name="Normal 2 2 2 5 3 3 2" xfId="9982" xr:uid="{0EB9D78C-73F5-4EFB-9100-5A05B6B4A577}"/>
    <cellStyle name="Normal 2 2 2 5 3 3 2 2" xfId="20295" xr:uid="{680C036E-62ED-49D9-AAB4-FC1E08FDD18D}"/>
    <cellStyle name="Normal 2 2 2 5 3 3 3" xfId="15142" xr:uid="{F9D82312-0B0A-48E8-9BC1-3482F51636C2}"/>
    <cellStyle name="Normal 2 2 2 5 3 4" xfId="7289" xr:uid="{60F5EB1D-474F-471E-938B-78D3905A8D99}"/>
    <cellStyle name="Normal 2 2 2 5 3 4 2" xfId="17602" xr:uid="{FE6C5F70-F327-4815-A9B2-76D2B1520F54}"/>
    <cellStyle name="Normal 2 2 2 5 3 5" xfId="12449" xr:uid="{9A23177C-1ADF-48D8-8BD3-5C8A344D17FD}"/>
    <cellStyle name="Normal 2 2 2 5 4" xfId="2736" xr:uid="{5B365BBE-8485-4992-A145-39DA99F82F10}"/>
    <cellStyle name="Normal 2 2 2 5 4 2" xfId="8099" xr:uid="{083AA1EB-6023-42C6-BD20-E1E7D4E7313B}"/>
    <cellStyle name="Normal 2 2 2 5 4 2 2" xfId="18412" xr:uid="{0E62C206-FD42-4FD3-A3D8-949CC15A21FC}"/>
    <cellStyle name="Normal 2 2 2 5 4 3" xfId="13259" xr:uid="{E5053488-35E1-436C-B68E-556AFDD851A8}"/>
    <cellStyle name="Normal 2 2 2 5 5" xfId="5203" xr:uid="{E559FED8-8D5E-4127-920B-01AB86C064C2}"/>
    <cellStyle name="Normal 2 2 2 5 5 2" xfId="10541" xr:uid="{AB86E79A-A04E-407B-B753-823E141DB74F}"/>
    <cellStyle name="Normal 2 2 2 5 5 2 2" xfId="20854" xr:uid="{4590E92A-6084-4003-8D94-869869AEECB9}"/>
    <cellStyle name="Normal 2 2 2 5 5 3" xfId="15701" xr:uid="{48CE5865-95C9-4B17-B6AC-259C42EA7415}"/>
    <cellStyle name="Normal 2 2 2 5 6" xfId="6133" xr:uid="{C8713C49-FF8E-4427-AC37-2DE211416D61}"/>
    <cellStyle name="Normal 2 2 2 5 6 2" xfId="16446" xr:uid="{795D4147-A28D-4700-8814-79D1C567CE2E}"/>
    <cellStyle name="Normal 2 2 2 5 7" xfId="11293" xr:uid="{98231811-A798-417D-A4A7-4D30A7AD2CF4}"/>
    <cellStyle name="Normal 2 2 2 6" xfId="905" xr:uid="{021E8E2D-9F15-4706-A3BA-08891941235C}"/>
    <cellStyle name="Normal 2 2 2 6 2" xfId="906" xr:uid="{0017EA16-0BC8-48EE-B255-C00C27D47901}"/>
    <cellStyle name="Normal 2 2 2 6 2 2" xfId="1893" xr:uid="{B8D5B1D4-A0EC-422B-A772-B170258E7812}"/>
    <cellStyle name="Normal 2 2 2 6 2 2 2" xfId="3656" xr:uid="{28425A3F-7FC6-44F1-BF72-374938D93AE0}"/>
    <cellStyle name="Normal 2 2 2 6 2 2 2 2" xfId="9009" xr:uid="{024D93BA-8F97-4FC8-AAA8-C051B423AF23}"/>
    <cellStyle name="Normal 2 2 2 6 2 2 2 2 2" xfId="19322" xr:uid="{C9C2F321-84CA-4F34-8F13-5D5010604574}"/>
    <cellStyle name="Normal 2 2 2 6 2 2 2 3" xfId="14169" xr:uid="{3E41994E-A9E7-4D1E-B972-705AC327645E}"/>
    <cellStyle name="Normal 2 2 2 6 2 2 3" xfId="4641" xr:uid="{4B8482CD-1B5C-4D56-8ED2-CCDD3EFC98B6}"/>
    <cellStyle name="Normal 2 2 2 6 2 2 3 2" xfId="9985" xr:uid="{166B9D8E-9147-4688-BFE9-2D7510F70015}"/>
    <cellStyle name="Normal 2 2 2 6 2 2 3 2 2" xfId="20298" xr:uid="{34F44546-2CEA-4484-A767-7870C945A421}"/>
    <cellStyle name="Normal 2 2 2 6 2 2 3 3" xfId="15145" xr:uid="{45BABFAB-F673-4304-B3C9-712E3BC33BA7}"/>
    <cellStyle name="Normal 2 2 2 6 2 2 4" xfId="7292" xr:uid="{698CF7FA-FA8C-4150-B98C-25147F19E67C}"/>
    <cellStyle name="Normal 2 2 2 6 2 2 4 2" xfId="17605" xr:uid="{BE19B261-97C7-45BD-8E6D-8527C6136642}"/>
    <cellStyle name="Normal 2 2 2 6 2 2 5" xfId="12452" xr:uid="{8226D696-57FF-4BC4-AE0F-F23D08A6C792}"/>
    <cellStyle name="Normal 2 2 2 6 2 3" xfId="2739" xr:uid="{36FB33AD-45EE-47A1-AD76-10DBB5AF243C}"/>
    <cellStyle name="Normal 2 2 2 6 2 3 2" xfId="8102" xr:uid="{A84F72A9-7D28-48E3-B466-705064149C5A}"/>
    <cellStyle name="Normal 2 2 2 6 2 3 2 2" xfId="18415" xr:uid="{E6EAFE4B-416B-46BA-B3F5-89BADFFE1E5C}"/>
    <cellStyle name="Normal 2 2 2 6 2 3 3" xfId="13262" xr:uid="{761D790B-A42D-43E7-8B7B-878B535ACAAC}"/>
    <cellStyle name="Normal 2 2 2 6 2 4" xfId="5521" xr:uid="{11F50B61-E258-4F01-B539-D44DBB85D656}"/>
    <cellStyle name="Normal 2 2 2 6 2 4 2" xfId="10859" xr:uid="{66E58951-AFBD-4309-9E32-F696CC786498}"/>
    <cellStyle name="Normal 2 2 2 6 2 4 2 2" xfId="21172" xr:uid="{154447C0-2740-42ED-AA27-59C213EB661B}"/>
    <cellStyle name="Normal 2 2 2 6 2 4 3" xfId="16019" xr:uid="{4A4C66F4-9EC0-420B-A1F6-0828B934D00B}"/>
    <cellStyle name="Normal 2 2 2 6 2 5" xfId="6451" xr:uid="{D4C38C57-4F1F-4AFC-A794-AB239EE7FF62}"/>
    <cellStyle name="Normal 2 2 2 6 2 5 2" xfId="16764" xr:uid="{89B9B06F-E172-4181-AB7B-DAA8F45DB868}"/>
    <cellStyle name="Normal 2 2 2 6 2 6" xfId="11611" xr:uid="{6419CBA1-4335-49E4-9D65-E2D77100A4D3}"/>
    <cellStyle name="Normal 2 2 2 6 3" xfId="1892" xr:uid="{93AD6726-B503-49A2-B761-F8D596F09A22}"/>
    <cellStyle name="Normal 2 2 2 6 3 2" xfId="3655" xr:uid="{6CAED459-735B-465E-B426-03920427407F}"/>
    <cellStyle name="Normal 2 2 2 6 3 2 2" xfId="9008" xr:uid="{4A3FE714-A7EC-4F49-B84D-C3653CC27220}"/>
    <cellStyle name="Normal 2 2 2 6 3 2 2 2" xfId="19321" xr:uid="{5795387C-7159-4AE6-A64F-F35A7A32366A}"/>
    <cellStyle name="Normal 2 2 2 6 3 2 3" xfId="14168" xr:uid="{6EA92501-9C46-44D5-BFE4-CE2DDED630D8}"/>
    <cellStyle name="Normal 2 2 2 6 3 3" xfId="4640" xr:uid="{95516E4D-C17A-48D8-88A7-DB167C35856D}"/>
    <cellStyle name="Normal 2 2 2 6 3 3 2" xfId="9984" xr:uid="{9A154E28-858D-4C20-B129-22BBCAD2ED89}"/>
    <cellStyle name="Normal 2 2 2 6 3 3 2 2" xfId="20297" xr:uid="{AE52CBA9-D628-4300-BB11-49DEBC3F3ABE}"/>
    <cellStyle name="Normal 2 2 2 6 3 3 3" xfId="15144" xr:uid="{D7E1B1ED-3A74-43BF-8E2E-C98308C05E9A}"/>
    <cellStyle name="Normal 2 2 2 6 3 4" xfId="7291" xr:uid="{99725382-471D-481A-8525-2BBE756358DF}"/>
    <cellStyle name="Normal 2 2 2 6 3 4 2" xfId="17604" xr:uid="{248443F9-8A6F-4B9B-A805-05682D3D89E8}"/>
    <cellStyle name="Normal 2 2 2 6 3 5" xfId="12451" xr:uid="{F6E1CBA2-214A-4FA6-8D34-477A5C2B9D36}"/>
    <cellStyle name="Normal 2 2 2 6 4" xfId="2738" xr:uid="{78406032-8853-4DB1-9C23-46113DB2CA74}"/>
    <cellStyle name="Normal 2 2 2 6 4 2" xfId="8101" xr:uid="{FF18E90B-3438-47BB-AB95-D7D516ACD10D}"/>
    <cellStyle name="Normal 2 2 2 6 4 2 2" xfId="18414" xr:uid="{95E4A090-C6E2-4E8F-848B-E4247B0A5AB9}"/>
    <cellStyle name="Normal 2 2 2 6 4 3" xfId="13261" xr:uid="{4BF81F38-5872-48B5-A84C-014FAE146769}"/>
    <cellStyle name="Normal 2 2 2 6 5" xfId="5520" xr:uid="{46CF8FE0-90D3-44C5-BB8C-838DD7A654AE}"/>
    <cellStyle name="Normal 2 2 2 6 5 2" xfId="10858" xr:uid="{3CB2540E-8819-4374-93B6-AA1693926E37}"/>
    <cellStyle name="Normal 2 2 2 6 5 2 2" xfId="21171" xr:uid="{039033BC-FB80-49EA-A10B-E41EE328F0A6}"/>
    <cellStyle name="Normal 2 2 2 6 5 3" xfId="16018" xr:uid="{7F11633F-F3F5-430A-A6A1-84C9589D10C2}"/>
    <cellStyle name="Normal 2 2 2 6 6" xfId="6450" xr:uid="{9D749CE5-1440-4BA1-9C23-19B0AD06B42F}"/>
    <cellStyle name="Normal 2 2 2 6 6 2" xfId="16763" xr:uid="{203A7AE5-15DF-470E-A9A6-4BA7AB399B20}"/>
    <cellStyle name="Normal 2 2 2 6 7" xfId="11610" xr:uid="{675E6618-7D2A-4C1F-AF71-5A16B1D0F14F}"/>
    <cellStyle name="Normal 2 2 2 7" xfId="907" xr:uid="{05F169DC-1E4C-4F83-A91B-576DC352216F}"/>
    <cellStyle name="Normal 2 2 2 7 2" xfId="1894" xr:uid="{34AE86DC-DD65-47C3-9D8B-2C52792C834D}"/>
    <cellStyle name="Normal 2 2 2 7 2 2" xfId="3657" xr:uid="{8E0DB7E9-7D09-4083-B2FA-DC397B615591}"/>
    <cellStyle name="Normal 2 2 2 7 2 2 2" xfId="9010" xr:uid="{4A85B8D7-7AF5-4E4F-9E5C-6C6F5C154950}"/>
    <cellStyle name="Normal 2 2 2 7 2 2 2 2" xfId="19323" xr:uid="{F3D19B4B-3578-4979-AB70-AE2EE55D4326}"/>
    <cellStyle name="Normal 2 2 2 7 2 2 3" xfId="14170" xr:uid="{43C8C54B-87A4-4785-973B-D277EC2222AB}"/>
    <cellStyle name="Normal 2 2 2 7 2 3" xfId="4642" xr:uid="{E6B30611-375C-462A-85DF-56DA88E2BD22}"/>
    <cellStyle name="Normal 2 2 2 7 2 3 2" xfId="9986" xr:uid="{0A5B9651-FA78-4F72-9C86-CD49833773AA}"/>
    <cellStyle name="Normal 2 2 2 7 2 3 2 2" xfId="20299" xr:uid="{FC638E73-327E-444F-A6B0-D5C4BE6705CD}"/>
    <cellStyle name="Normal 2 2 2 7 2 3 3" xfId="15146" xr:uid="{D028FD28-1279-4805-BD98-3EBD9C26834C}"/>
    <cellStyle name="Normal 2 2 2 7 2 4" xfId="7293" xr:uid="{57CDAB61-B299-4165-B801-3C126122FCD7}"/>
    <cellStyle name="Normal 2 2 2 7 2 4 2" xfId="17606" xr:uid="{A563D0C1-FFFD-43AA-B2DF-A9BDA873E8E4}"/>
    <cellStyle name="Normal 2 2 2 7 2 5" xfId="12453" xr:uid="{FA632AE8-EF61-48BB-976F-59789A87A373}"/>
    <cellStyle name="Normal 2 2 2 7 3" xfId="2740" xr:uid="{A0F54B22-4F03-45C1-A638-B3BCF32BF4C2}"/>
    <cellStyle name="Normal 2 2 2 7 3 2" xfId="8103" xr:uid="{48AAFA88-B99B-4B7B-A11F-61A51E81B6B7}"/>
    <cellStyle name="Normal 2 2 2 7 3 2 2" xfId="18416" xr:uid="{019D0F52-82F0-4B47-86CC-DA1754E446D7}"/>
    <cellStyle name="Normal 2 2 2 7 3 3" xfId="13263" xr:uid="{DB8E6B30-B77C-4CAE-BEBE-B7B3168A9E83}"/>
    <cellStyle name="Normal 2 2 2 7 4" xfId="5522" xr:uid="{4F73DB92-3A3A-4B9D-8D28-1C4338385510}"/>
    <cellStyle name="Normal 2 2 2 7 4 2" xfId="10860" xr:uid="{E0803CE7-7222-4A7E-9B28-0FD0F6C9D036}"/>
    <cellStyle name="Normal 2 2 2 7 4 2 2" xfId="21173" xr:uid="{ED0B67EF-5FCA-4914-9BEF-D1EB65D18ACC}"/>
    <cellStyle name="Normal 2 2 2 7 4 3" xfId="16020" xr:uid="{B0C06711-AE9E-489B-9D13-B42FE8EB7B6A}"/>
    <cellStyle name="Normal 2 2 2 7 5" xfId="6452" xr:uid="{D256D53F-B4C1-4AAC-8D15-A13999B6286B}"/>
    <cellStyle name="Normal 2 2 2 7 5 2" xfId="16765" xr:uid="{1F1996DE-7679-44C6-B4F3-0066BD3BAE4A}"/>
    <cellStyle name="Normal 2 2 2 7 6" xfId="11612" xr:uid="{80A57DF2-A143-4813-8583-BC66ED544773}"/>
    <cellStyle name="Normal 2 2 2 8" xfId="1332" xr:uid="{3E929B51-09BB-43C6-8F5F-4D067ACAB2F2}"/>
    <cellStyle name="Normal 2 2 2 8 2" xfId="1511" xr:uid="{ADBB3A54-F6EA-48F7-A9CA-CF51882940C7}"/>
    <cellStyle name="Normal 2 2 2 8 2 2" xfId="3278" xr:uid="{7053D6E4-49EE-4C35-9EAB-373EEF4BE2CB}"/>
    <cellStyle name="Normal 2 2 2 8 2 2 2" xfId="8631" xr:uid="{3B9EC0A6-B00B-4F7F-80A8-162B48AA8C0A}"/>
    <cellStyle name="Normal 2 2 2 8 2 2 2 2" xfId="18944" xr:uid="{BCA54D4C-9577-4C59-B95F-F82EE084DF2A}"/>
    <cellStyle name="Normal 2 2 2 8 2 2 3" xfId="13791" xr:uid="{99C2480A-6FF5-4311-BE6D-1EE88E6C1B13}"/>
    <cellStyle name="Normal 2 2 2 8 2 3" xfId="4263" xr:uid="{ACEBC8F0-AB1C-4BE9-9120-748A9C837C1C}"/>
    <cellStyle name="Normal 2 2 2 8 2 3 2" xfId="9607" xr:uid="{704F2AFD-2B3E-460B-A72D-2449917F05D6}"/>
    <cellStyle name="Normal 2 2 2 8 2 3 2 2" xfId="19920" xr:uid="{F8215251-EEAC-45AF-A1E5-FFE780EFC674}"/>
    <cellStyle name="Normal 2 2 2 8 2 3 3" xfId="14767" xr:uid="{DD8886EE-EF08-43E5-A9E3-AA88E2CEBDB6}"/>
    <cellStyle name="Normal 2 2 2 8 2 4" xfId="6914" xr:uid="{DAEC6777-7667-41CD-A5E1-30A93F736924}"/>
    <cellStyle name="Normal 2 2 2 8 2 4 2" xfId="17227" xr:uid="{E11AD6F3-213C-44E4-A740-75382C1049B1}"/>
    <cellStyle name="Normal 2 2 2 8 2 5" xfId="12074" xr:uid="{E57D15E3-5084-4E0E-9841-AF6B8352E56A}"/>
    <cellStyle name="Normal 2 2 2 8 3" xfId="3123" xr:uid="{85ED8B09-82FC-41D1-A6A2-1CFA6C35AE1C}"/>
    <cellStyle name="Normal 2 2 2 8 3 2" xfId="8476" xr:uid="{35F1A5AE-541C-4129-A272-5C1027738EFE}"/>
    <cellStyle name="Normal 2 2 2 8 3 2 2" xfId="18789" xr:uid="{871334FC-6593-4EBA-8F14-0110FBE28BB5}"/>
    <cellStyle name="Normal 2 2 2 8 3 3" xfId="13636" xr:uid="{0672B225-B97A-4418-8EB3-9219E40A7C8C}"/>
    <cellStyle name="Normal 2 2 2 8 4" xfId="4108" xr:uid="{D6514023-C400-4EF3-8FD3-5927E9E4F8F4}"/>
    <cellStyle name="Normal 2 2 2 8 4 2" xfId="9452" xr:uid="{9FF56A2C-1BFF-463C-BCA3-6C0D47BAE807}"/>
    <cellStyle name="Normal 2 2 2 8 4 2 2" xfId="19765" xr:uid="{653152A0-DED0-4781-AC0B-744219779329}"/>
    <cellStyle name="Normal 2 2 2 8 4 3" xfId="14612" xr:uid="{95C02DE9-22B5-4893-BFA5-6F83FCAB3E35}"/>
    <cellStyle name="Normal 2 2 2 8 5" xfId="6759" xr:uid="{2A5AB77D-47D2-4D5D-AE3B-F2B4776DB907}"/>
    <cellStyle name="Normal 2 2 2 8 5 2" xfId="17072" xr:uid="{7595EAB6-D9C1-4E7B-A282-3BA64CFD7B7A}"/>
    <cellStyle name="Normal 2 2 2 8 6" xfId="11919" xr:uid="{B55EF121-BC1C-4499-B5CB-A13D999A6B0A}"/>
    <cellStyle name="Normal 2 2 2 9" xfId="1519" xr:uid="{3B3A8DF6-80B0-46E3-9B4D-E2D205BE4182}"/>
    <cellStyle name="Normal 2 2 2 9 2" xfId="3285" xr:uid="{1C2F085D-0483-4FC6-AF35-E30C96FC8BC4}"/>
    <cellStyle name="Normal 2 2 2 9 2 2" xfId="8638" xr:uid="{4895DF7C-05AC-40AD-82E3-1A94AF5D33C2}"/>
    <cellStyle name="Normal 2 2 2 9 2 2 2" xfId="18951" xr:uid="{2C126922-C51C-4BE9-B545-983DA4CC7774}"/>
    <cellStyle name="Normal 2 2 2 9 2 3" xfId="13798" xr:uid="{6883FB1F-C94A-4215-9A69-D22DCA4987ED}"/>
    <cellStyle name="Normal 2 2 2 9 3" xfId="4270" xr:uid="{FAA6B215-4A17-4040-886C-98E0928E5A95}"/>
    <cellStyle name="Normal 2 2 2 9 3 2" xfId="9614" xr:uid="{704779C7-CE93-40AD-9E45-E182CC8C12F7}"/>
    <cellStyle name="Normal 2 2 2 9 3 2 2" xfId="19927" xr:uid="{F9DE08BC-AE93-4179-A590-58F295689809}"/>
    <cellStyle name="Normal 2 2 2 9 3 3" xfId="14774" xr:uid="{151FBF6E-5443-498D-B899-F5B42BC4D4B4}"/>
    <cellStyle name="Normal 2 2 2 9 4" xfId="6921" xr:uid="{554C1E19-B0EF-4DA6-8BDB-A7B7B1221FE1}"/>
    <cellStyle name="Normal 2 2 2 9 4 2" xfId="17234" xr:uid="{A36AC229-4679-4B06-8668-787E03F2FE93}"/>
    <cellStyle name="Normal 2 2 2 9 5" xfId="12081" xr:uid="{20649224-9FB1-404B-9F44-AC948AD105F6}"/>
    <cellStyle name="Normal 2 2 3" xfId="307" xr:uid="{E9156A38-3532-442A-944C-0F75BCC939AA}"/>
    <cellStyle name="Normal 2 2 3 10" xfId="6029" xr:uid="{C9D0A379-654B-4276-B289-16ED0BAE57CB}"/>
    <cellStyle name="Normal 2 2 3 10 2" xfId="16342" xr:uid="{7F01520E-DC20-406B-BFAC-21EA42B3503D}"/>
    <cellStyle name="Normal 2 2 3 11" xfId="11189" xr:uid="{23D6E7DF-3CF5-41EB-9E74-B6F153D0B2FF}"/>
    <cellStyle name="Normal 2 2 3 2" xfId="354" xr:uid="{256AEB5B-5C5C-4195-9859-644BA54E0DA4}"/>
    <cellStyle name="Normal 2 2 3 2 10" xfId="11235" xr:uid="{99F2E97B-38C6-4EDE-864B-D0D24F6464D8}"/>
    <cellStyle name="Normal 2 2 3 2 2" xfId="548" xr:uid="{6AEC44A4-F634-431B-B3C4-5AF8E1CA1174}"/>
    <cellStyle name="Normal 2 2 3 2 2 2" xfId="908" xr:uid="{52E11B6D-033D-4CCF-ABD6-F1FF30A58642}"/>
    <cellStyle name="Normal 2 2 3 2 2 2 2" xfId="1896" xr:uid="{3286723D-2E8A-4A5A-8C98-4E1CD2AFD0F9}"/>
    <cellStyle name="Normal 2 2 3 2 2 2 2 2" xfId="3659" xr:uid="{7D5B2487-29AA-4A46-8FDF-2D00A44FB444}"/>
    <cellStyle name="Normal 2 2 3 2 2 2 2 2 2" xfId="9012" xr:uid="{CCC26C82-7F5C-4E04-B736-514574087839}"/>
    <cellStyle name="Normal 2 2 3 2 2 2 2 2 2 2" xfId="19325" xr:uid="{AF280A96-2224-41D8-BB73-98D85D62B3DD}"/>
    <cellStyle name="Normal 2 2 3 2 2 2 2 2 3" xfId="14172" xr:uid="{2169480B-325B-4D1B-AED3-3F336E1C81D5}"/>
    <cellStyle name="Normal 2 2 3 2 2 2 2 3" xfId="4644" xr:uid="{8FC10061-35C9-41D1-A6C6-BBEE511A2FCA}"/>
    <cellStyle name="Normal 2 2 3 2 2 2 2 3 2" xfId="9988" xr:uid="{72ABFA9D-7FEC-4356-B1F1-6E678C6F96D6}"/>
    <cellStyle name="Normal 2 2 3 2 2 2 2 3 2 2" xfId="20301" xr:uid="{313806A1-1B4A-49EC-86FA-AAAD332FDAC3}"/>
    <cellStyle name="Normal 2 2 3 2 2 2 2 3 3" xfId="15148" xr:uid="{2A31D326-0560-4C58-B596-8A6C44A30EBB}"/>
    <cellStyle name="Normal 2 2 3 2 2 2 2 4" xfId="7295" xr:uid="{AB7F797B-0213-4783-BC1D-110E7CD3DF9D}"/>
    <cellStyle name="Normal 2 2 3 2 2 2 2 4 2" xfId="17608" xr:uid="{CE2806E6-167F-4440-8090-5AD78E377F9D}"/>
    <cellStyle name="Normal 2 2 3 2 2 2 2 5" xfId="12455" xr:uid="{14C34A9A-CA7F-4F93-A385-5F1D641DFA6F}"/>
    <cellStyle name="Normal 2 2 3 2 2 2 3" xfId="2742" xr:uid="{BA5E0688-A146-49D0-9B03-C86A8C34BABC}"/>
    <cellStyle name="Normal 2 2 3 2 2 2 3 2" xfId="8105" xr:uid="{09BD44F7-7A5D-4402-97B6-C40796972153}"/>
    <cellStyle name="Normal 2 2 3 2 2 2 3 2 2" xfId="18418" xr:uid="{0E3DD2AF-14A7-4710-B1AC-B178478FA046}"/>
    <cellStyle name="Normal 2 2 3 2 2 2 3 3" xfId="13265" xr:uid="{06759783-C5CE-4393-B2C4-2D592BFDE0F6}"/>
    <cellStyle name="Normal 2 2 3 2 2 2 4" xfId="5523" xr:uid="{25892B72-9EE9-4A64-8CF2-D39433D09AE8}"/>
    <cellStyle name="Normal 2 2 3 2 2 2 4 2" xfId="10861" xr:uid="{BBB7C351-73F6-45A5-BED0-F6B43BD69501}"/>
    <cellStyle name="Normal 2 2 3 2 2 2 4 2 2" xfId="21174" xr:uid="{0EE8E3E0-79FE-49DE-A035-FB14AB828306}"/>
    <cellStyle name="Normal 2 2 3 2 2 2 4 3" xfId="16021" xr:uid="{32E30295-790A-4203-B842-80AE9BD08336}"/>
    <cellStyle name="Normal 2 2 3 2 2 2 5" xfId="6453" xr:uid="{F167A717-FAB9-4638-8A5F-CE0C4723EFB8}"/>
    <cellStyle name="Normal 2 2 3 2 2 2 5 2" xfId="16766" xr:uid="{E32B2245-E9CC-4CED-99A8-16BBB6365E71}"/>
    <cellStyle name="Normal 2 2 3 2 2 2 6" xfId="11613" xr:uid="{204EC81C-1B3D-4AC0-92C0-9D017F47F588}"/>
    <cellStyle name="Normal 2 2 3 2 2 3" xfId="1895" xr:uid="{0159C086-159E-4601-A073-F66C661E2345}"/>
    <cellStyle name="Normal 2 2 3 2 2 3 2" xfId="3658" xr:uid="{91F42807-D644-4F4D-883F-7AF0FA409C14}"/>
    <cellStyle name="Normal 2 2 3 2 2 3 2 2" xfId="9011" xr:uid="{4A526B62-B9E5-48B5-A637-37DB6F3747D0}"/>
    <cellStyle name="Normal 2 2 3 2 2 3 2 2 2" xfId="19324" xr:uid="{6672D593-C93D-4074-8482-939D4C62E0E1}"/>
    <cellStyle name="Normal 2 2 3 2 2 3 2 3" xfId="14171" xr:uid="{DA867E73-21B9-446F-9336-0F42B6526B86}"/>
    <cellStyle name="Normal 2 2 3 2 2 3 3" xfId="4643" xr:uid="{4A1C2418-0BD8-4411-AA76-DB2C627DFF9A}"/>
    <cellStyle name="Normal 2 2 3 2 2 3 3 2" xfId="9987" xr:uid="{E4F4084F-871E-4669-AE1F-477A6DB5FCAF}"/>
    <cellStyle name="Normal 2 2 3 2 2 3 3 2 2" xfId="20300" xr:uid="{2D45237B-296D-472B-86A7-27BBAF656AAC}"/>
    <cellStyle name="Normal 2 2 3 2 2 3 3 3" xfId="15147" xr:uid="{A9F222B9-FA34-4D7D-B4E7-9825B8E0C3DB}"/>
    <cellStyle name="Normal 2 2 3 2 2 3 4" xfId="7294" xr:uid="{D64EEE83-5867-42EC-B34C-67AE2D51E37D}"/>
    <cellStyle name="Normal 2 2 3 2 2 3 4 2" xfId="17607" xr:uid="{14480B6D-E063-4D22-B442-D0417D4E7456}"/>
    <cellStyle name="Normal 2 2 3 2 2 3 5" xfId="12454" xr:uid="{79D40666-84EA-4A54-AC67-A620F53A1715}"/>
    <cellStyle name="Normal 2 2 3 2 2 4" xfId="2741" xr:uid="{F70660D2-4969-4246-B00C-BF5DCD411B4A}"/>
    <cellStyle name="Normal 2 2 3 2 2 4 2" xfId="8104" xr:uid="{DB363197-9F4E-494B-8C87-EA8BFE117062}"/>
    <cellStyle name="Normal 2 2 3 2 2 4 2 2" xfId="18417" xr:uid="{79AD2085-55A0-4D36-A8B0-DABF2168EB14}"/>
    <cellStyle name="Normal 2 2 3 2 2 4 3" xfId="13264" xr:uid="{73C15116-F500-4931-98F5-E60AF5E0C534}"/>
    <cellStyle name="Normal 2 2 3 2 2 5" xfId="5261" xr:uid="{148240C8-35BA-449D-8180-6553E2B4928E}"/>
    <cellStyle name="Normal 2 2 3 2 2 5 2" xfId="10599" xr:uid="{48B9362E-29EE-493B-A4BF-1B150536B124}"/>
    <cellStyle name="Normal 2 2 3 2 2 5 2 2" xfId="20912" xr:uid="{92E7318C-5E37-4C6A-A283-D944D8AF4B46}"/>
    <cellStyle name="Normal 2 2 3 2 2 5 3" xfId="15759" xr:uid="{5D76A967-C47E-4900-8CAC-BF2FBF4DC7FF}"/>
    <cellStyle name="Normal 2 2 3 2 2 6" xfId="6191" xr:uid="{B6EF2D6D-7DC9-47BC-AED7-014C997CBBF6}"/>
    <cellStyle name="Normal 2 2 3 2 2 6 2" xfId="16504" xr:uid="{234249FB-E7F1-48AD-8815-FD220D84660B}"/>
    <cellStyle name="Normal 2 2 3 2 2 7" xfId="11351" xr:uid="{0A27F507-2417-4573-9562-940A7EBBFC58}"/>
    <cellStyle name="Normal 2 2 3 2 3" xfId="909" xr:uid="{AB86A8C1-09D1-4893-800A-5FB8FE2D07A7}"/>
    <cellStyle name="Normal 2 2 3 2 3 2" xfId="910" xr:uid="{50A9B8AE-387C-41D2-907B-0BB18AB399D1}"/>
    <cellStyle name="Normal 2 2 3 2 3 2 2" xfId="1898" xr:uid="{25488D53-5E4C-4633-A1F0-09E3075A1E5E}"/>
    <cellStyle name="Normal 2 2 3 2 3 2 2 2" xfId="3661" xr:uid="{C0031AEB-124D-4C57-925D-CAA6FC4D6504}"/>
    <cellStyle name="Normal 2 2 3 2 3 2 2 2 2" xfId="9014" xr:uid="{99A84148-23B1-4006-B7D4-2BFF35094BD0}"/>
    <cellStyle name="Normal 2 2 3 2 3 2 2 2 2 2" xfId="19327" xr:uid="{C77D186D-382F-4BC3-8A8A-AB8A9CB41B1A}"/>
    <cellStyle name="Normal 2 2 3 2 3 2 2 2 3" xfId="14174" xr:uid="{59523DC6-5F22-4EB9-ACF9-A0146D909A2D}"/>
    <cellStyle name="Normal 2 2 3 2 3 2 2 3" xfId="4646" xr:uid="{4BC6F253-F913-4128-93E0-B9DC3551270D}"/>
    <cellStyle name="Normal 2 2 3 2 3 2 2 3 2" xfId="9990" xr:uid="{6AA9BE11-95E2-47D6-BC4C-9AB29BE357C4}"/>
    <cellStyle name="Normal 2 2 3 2 3 2 2 3 2 2" xfId="20303" xr:uid="{88889859-4EE5-42FC-9F7E-8C3A0DBE8F9F}"/>
    <cellStyle name="Normal 2 2 3 2 3 2 2 3 3" xfId="15150" xr:uid="{32999250-F82B-4286-864F-DB699811B982}"/>
    <cellStyle name="Normal 2 2 3 2 3 2 2 4" xfId="7297" xr:uid="{4DE519E2-5E19-4FCE-830F-FBB7A7098E72}"/>
    <cellStyle name="Normal 2 2 3 2 3 2 2 4 2" xfId="17610" xr:uid="{4FAEAEC2-0A36-47C9-8A27-E035FB223B2D}"/>
    <cellStyle name="Normal 2 2 3 2 3 2 2 5" xfId="12457" xr:uid="{1AF71AC6-9322-49C1-AC4B-1A573705BE99}"/>
    <cellStyle name="Normal 2 2 3 2 3 2 3" xfId="2744" xr:uid="{BB003899-3438-483C-80C8-12A996E28719}"/>
    <cellStyle name="Normal 2 2 3 2 3 2 3 2" xfId="8107" xr:uid="{70920EB9-C27F-422D-AC3E-882C6D17B5AA}"/>
    <cellStyle name="Normal 2 2 3 2 3 2 3 2 2" xfId="18420" xr:uid="{DD18387F-26C8-4ABB-92C8-1D6A5882969C}"/>
    <cellStyle name="Normal 2 2 3 2 3 2 3 3" xfId="13267" xr:uid="{BC6EEF14-C4F4-455E-B651-CDA943E3AC67}"/>
    <cellStyle name="Normal 2 2 3 2 3 2 4" xfId="5525" xr:uid="{3C674E2F-9BF2-48AC-8CC9-496CC20DD98A}"/>
    <cellStyle name="Normal 2 2 3 2 3 2 4 2" xfId="10863" xr:uid="{8EBD432C-D75F-47B4-B823-71C64230659D}"/>
    <cellStyle name="Normal 2 2 3 2 3 2 4 2 2" xfId="21176" xr:uid="{91A75978-F71C-4AE6-979F-E3F37B730288}"/>
    <cellStyle name="Normal 2 2 3 2 3 2 4 3" xfId="16023" xr:uid="{3C0D5254-7F0F-4CC9-9BAC-B0B8123D33F2}"/>
    <cellStyle name="Normal 2 2 3 2 3 2 5" xfId="6455" xr:uid="{22B2C84E-2276-4132-9FF5-BA6E294B3289}"/>
    <cellStyle name="Normal 2 2 3 2 3 2 5 2" xfId="16768" xr:uid="{4DBA71F3-B9BB-4AD4-8523-7C8E7B649673}"/>
    <cellStyle name="Normal 2 2 3 2 3 2 6" xfId="11615" xr:uid="{97598E8B-94F2-4C20-B17B-BC80CF31FD7F}"/>
    <cellStyle name="Normal 2 2 3 2 3 3" xfId="1897" xr:uid="{A5B8E68C-EDE8-4259-B705-81D715B030B4}"/>
    <cellStyle name="Normal 2 2 3 2 3 3 2" xfId="3660" xr:uid="{F04386F6-2591-4BC3-BA67-55AD521927D9}"/>
    <cellStyle name="Normal 2 2 3 2 3 3 2 2" xfId="9013" xr:uid="{FDBEDE42-8BBB-47EC-AE8A-71185BB9F202}"/>
    <cellStyle name="Normal 2 2 3 2 3 3 2 2 2" xfId="19326" xr:uid="{E530A627-3BFB-4841-9ED2-874BC3D2BF8E}"/>
    <cellStyle name="Normal 2 2 3 2 3 3 2 3" xfId="14173" xr:uid="{371C69CD-FB03-49BC-8E56-3C6377BF90CF}"/>
    <cellStyle name="Normal 2 2 3 2 3 3 3" xfId="4645" xr:uid="{212FE72C-7354-4007-95B9-AD713276EA4C}"/>
    <cellStyle name="Normal 2 2 3 2 3 3 3 2" xfId="9989" xr:uid="{A2096591-3999-45E4-A43B-A15A09F89318}"/>
    <cellStyle name="Normal 2 2 3 2 3 3 3 2 2" xfId="20302" xr:uid="{D0076122-1E5D-471F-9795-88D64140E1D0}"/>
    <cellStyle name="Normal 2 2 3 2 3 3 3 3" xfId="15149" xr:uid="{F9559B89-597B-4317-9DDA-3EC732FD34FD}"/>
    <cellStyle name="Normal 2 2 3 2 3 3 4" xfId="7296" xr:uid="{ABD8B234-A598-4AA7-881A-E45276CC3478}"/>
    <cellStyle name="Normal 2 2 3 2 3 3 4 2" xfId="17609" xr:uid="{E2350F81-22EE-48EE-B5E6-C7B90CCEE6D2}"/>
    <cellStyle name="Normal 2 2 3 2 3 3 5" xfId="12456" xr:uid="{B3BD7A78-B53B-4E69-9956-EAE0757EA8D7}"/>
    <cellStyle name="Normal 2 2 3 2 3 4" xfId="2743" xr:uid="{93DCA4EE-659A-44AE-8809-BC1D744D3A58}"/>
    <cellStyle name="Normal 2 2 3 2 3 4 2" xfId="8106" xr:uid="{2353238C-1CE9-4AF2-89A9-AA1D51C8D5D5}"/>
    <cellStyle name="Normal 2 2 3 2 3 4 2 2" xfId="18419" xr:uid="{04E92DF3-AB2D-4739-BC7D-B927EBD0438E}"/>
    <cellStyle name="Normal 2 2 3 2 3 4 3" xfId="13266" xr:uid="{B05A8CA7-D2AE-4415-AE5D-F9928F15CA56}"/>
    <cellStyle name="Normal 2 2 3 2 3 5" xfId="5524" xr:uid="{197AB673-A2F0-42A5-B008-055200C3B583}"/>
    <cellStyle name="Normal 2 2 3 2 3 5 2" xfId="10862" xr:uid="{17A03782-6766-415A-B865-2D389DE37866}"/>
    <cellStyle name="Normal 2 2 3 2 3 5 2 2" xfId="21175" xr:uid="{555B7293-9348-4A61-9311-2759F28156E3}"/>
    <cellStyle name="Normal 2 2 3 2 3 5 3" xfId="16022" xr:uid="{FF8C4B34-9242-4815-BD16-23B90DFE405F}"/>
    <cellStyle name="Normal 2 2 3 2 3 6" xfId="6454" xr:uid="{19E7AD3F-D724-4623-84EE-01DD7A76C5E4}"/>
    <cellStyle name="Normal 2 2 3 2 3 6 2" xfId="16767" xr:uid="{7EC8AADC-454D-4B51-B877-49E2BBEFF069}"/>
    <cellStyle name="Normal 2 2 3 2 3 7" xfId="11614" xr:uid="{87A32570-3107-4F39-88F7-631E5CD88816}"/>
    <cellStyle name="Normal 2 2 3 2 4" xfId="911" xr:uid="{7E1A5562-B764-4BCC-8275-21CC10F82D8B}"/>
    <cellStyle name="Normal 2 2 3 2 4 2" xfId="1899" xr:uid="{D1503B2A-F2CE-4941-852D-ACF053B4CBAA}"/>
    <cellStyle name="Normal 2 2 3 2 4 2 2" xfId="3662" xr:uid="{C7974FED-D1BA-4909-AA9D-08BBE332C172}"/>
    <cellStyle name="Normal 2 2 3 2 4 2 2 2" xfId="9015" xr:uid="{E6AA1112-A7C2-4ED0-ADCF-4946BDAB061D}"/>
    <cellStyle name="Normal 2 2 3 2 4 2 2 2 2" xfId="19328" xr:uid="{0EACD374-8EDE-4315-8E60-2BAF55317ED3}"/>
    <cellStyle name="Normal 2 2 3 2 4 2 2 3" xfId="14175" xr:uid="{6236B83A-02D3-4D0F-941D-7BB5DA282CF0}"/>
    <cellStyle name="Normal 2 2 3 2 4 2 3" xfId="4647" xr:uid="{38FE3B45-D4B7-443F-A0E9-0CA6DEBC6401}"/>
    <cellStyle name="Normal 2 2 3 2 4 2 3 2" xfId="9991" xr:uid="{1346805A-E282-462C-92B2-41399A1EE349}"/>
    <cellStyle name="Normal 2 2 3 2 4 2 3 2 2" xfId="20304" xr:uid="{728AD2E1-0869-4344-9A98-6EF83164BFD4}"/>
    <cellStyle name="Normal 2 2 3 2 4 2 3 3" xfId="15151" xr:uid="{9E73D384-41F6-4BF6-9822-976DA6812A30}"/>
    <cellStyle name="Normal 2 2 3 2 4 2 4" xfId="7298" xr:uid="{A748ACE6-2F8A-40B8-96C3-747E228DD1DE}"/>
    <cellStyle name="Normal 2 2 3 2 4 2 4 2" xfId="17611" xr:uid="{2199CE39-A7B4-4727-9799-9D82EBB05D10}"/>
    <cellStyle name="Normal 2 2 3 2 4 2 5" xfId="12458" xr:uid="{046472E9-DE87-43B1-96FD-22ACD758DBEA}"/>
    <cellStyle name="Normal 2 2 3 2 4 3" xfId="2745" xr:uid="{7603D8F3-D006-434B-A2DE-E8A1FC7D263F}"/>
    <cellStyle name="Normal 2 2 3 2 4 3 2" xfId="8108" xr:uid="{C56C29F8-7369-4250-A976-23344E34B0F1}"/>
    <cellStyle name="Normal 2 2 3 2 4 3 2 2" xfId="18421" xr:uid="{4C6E592D-5D2C-4AF3-9662-820E32971792}"/>
    <cellStyle name="Normal 2 2 3 2 4 3 3" xfId="13268" xr:uid="{B197BE3E-3243-4AC9-ACEF-31C3C07BD744}"/>
    <cellStyle name="Normal 2 2 3 2 4 4" xfId="5526" xr:uid="{D2B16C84-E773-4C41-BFF3-F338541C7811}"/>
    <cellStyle name="Normal 2 2 3 2 4 4 2" xfId="10864" xr:uid="{47E41633-98FD-4A0C-A18C-3678F9EB5EB3}"/>
    <cellStyle name="Normal 2 2 3 2 4 4 2 2" xfId="21177" xr:uid="{5BFAB4E1-7686-457C-A22B-D59ED9F39A00}"/>
    <cellStyle name="Normal 2 2 3 2 4 4 3" xfId="16024" xr:uid="{FD5566D2-02E1-43E3-90DA-EBFE73780AA4}"/>
    <cellStyle name="Normal 2 2 3 2 4 5" xfId="6456" xr:uid="{8BD84A81-5EA2-4771-AB58-55D2830E9116}"/>
    <cellStyle name="Normal 2 2 3 2 4 5 2" xfId="16769" xr:uid="{6073C286-52D3-428E-BCB2-1935207126EC}"/>
    <cellStyle name="Normal 2 2 3 2 4 6" xfId="11616" xr:uid="{A41B4CB6-0509-48A0-A481-C9B620722BB0}"/>
    <cellStyle name="Normal 2 2 3 2 5" xfId="1390" xr:uid="{8C88E220-3E70-4A2F-B20C-1DA556103305}"/>
    <cellStyle name="Normal 2 2 3 2 5 2" xfId="2323" xr:uid="{6C6E5585-5BDB-468C-B99D-7A5492978A9E}"/>
    <cellStyle name="Normal 2 2 3 2 5 2 2" xfId="4066" xr:uid="{A33D0A5B-3F94-490A-A5D8-C21BE89E4CE2}"/>
    <cellStyle name="Normal 2 2 3 2 5 2 2 2" xfId="9419" xr:uid="{89F23A2D-EC4C-41DC-8DCF-5665F7E28409}"/>
    <cellStyle name="Normal 2 2 3 2 5 2 2 2 2" xfId="19732" xr:uid="{0088AE3E-68FC-401C-9D64-47050C8033ED}"/>
    <cellStyle name="Normal 2 2 3 2 5 2 2 3" xfId="14579" xr:uid="{56C9F9C3-B010-4482-A822-F3B87C6B7028}"/>
    <cellStyle name="Normal 2 2 3 2 5 2 3" xfId="5051" xr:uid="{AB5256D1-B84B-4D21-AA07-BFE9E19E6479}"/>
    <cellStyle name="Normal 2 2 3 2 5 2 3 2" xfId="10395" xr:uid="{AF39AAC1-5589-478B-BBB4-7AFD8941C96D}"/>
    <cellStyle name="Normal 2 2 3 2 5 2 3 2 2" xfId="20708" xr:uid="{1E0F0232-C779-406D-8E01-D1756F1C2C81}"/>
    <cellStyle name="Normal 2 2 3 2 5 2 3 3" xfId="15555" xr:uid="{D3B47638-76AC-4F9F-BE23-F01BB541E6DB}"/>
    <cellStyle name="Normal 2 2 3 2 5 2 4" xfId="7702" xr:uid="{75645624-E8A7-4A16-B4AC-39FAC61D4A00}"/>
    <cellStyle name="Normal 2 2 3 2 5 2 4 2" xfId="18015" xr:uid="{36A028B0-0A2B-4512-86C5-886F75680B6C}"/>
    <cellStyle name="Normal 2 2 3 2 5 2 5" xfId="12862" xr:uid="{A3AF99B9-942C-4D52-8C41-D8F575E0A23D}"/>
    <cellStyle name="Normal 2 2 3 2 5 3" xfId="3181" xr:uid="{952DE8AB-CAFE-45C9-8135-E449BA6DAA0C}"/>
    <cellStyle name="Normal 2 2 3 2 5 3 2" xfId="8534" xr:uid="{F16BB35E-21B2-4E9C-8240-6EE0E4F95F5D}"/>
    <cellStyle name="Normal 2 2 3 2 5 3 2 2" xfId="18847" xr:uid="{483D2349-8794-46C4-A29D-5B87CB43D207}"/>
    <cellStyle name="Normal 2 2 3 2 5 3 3" xfId="13694" xr:uid="{A76CCC08-2EBF-4DD1-A3F1-1FE552B52E22}"/>
    <cellStyle name="Normal 2 2 3 2 5 4" xfId="4166" xr:uid="{8C9CAC74-3C81-4C65-BD13-4D706C590CF8}"/>
    <cellStyle name="Normal 2 2 3 2 5 4 2" xfId="9510" xr:uid="{209B2C94-BC3A-4F04-B19E-5F7C30AC1666}"/>
    <cellStyle name="Normal 2 2 3 2 5 4 2 2" xfId="19823" xr:uid="{46704F35-DA7F-448E-9C69-EB8DE929EA92}"/>
    <cellStyle name="Normal 2 2 3 2 5 4 3" xfId="14670" xr:uid="{EAB72BDF-25FC-452A-8AEF-CA9D9AE71E67}"/>
    <cellStyle name="Normal 2 2 3 2 5 5" xfId="6817" xr:uid="{6448C8A9-F017-443A-86CD-CD0287134213}"/>
    <cellStyle name="Normal 2 2 3 2 5 5 2" xfId="17130" xr:uid="{790B947E-709A-4198-B9B3-3E3908BBE894}"/>
    <cellStyle name="Normal 2 2 3 2 5 6" xfId="11977" xr:uid="{D8AF825C-A009-4283-AF87-A6C1F1B61DFE}"/>
    <cellStyle name="Normal 2 2 3 2 6" xfId="1577" xr:uid="{D69F8340-F5B8-48B8-BAA9-91F9F9081381}"/>
    <cellStyle name="Normal 2 2 3 2 6 2" xfId="3343" xr:uid="{D545DEF7-5581-4816-934E-3B27C2F0A40D}"/>
    <cellStyle name="Normal 2 2 3 2 6 2 2" xfId="8696" xr:uid="{717CF0AB-3E67-420D-A938-145F55505F46}"/>
    <cellStyle name="Normal 2 2 3 2 6 2 2 2" xfId="19009" xr:uid="{514A7A2F-CFAA-4BAB-A1AC-131B3F42FEA8}"/>
    <cellStyle name="Normal 2 2 3 2 6 2 3" xfId="13856" xr:uid="{9AE7CA4A-45FB-4F25-A686-34567C734189}"/>
    <cellStyle name="Normal 2 2 3 2 6 3" xfId="4328" xr:uid="{21021825-613F-49A2-957A-0F3A56BC4175}"/>
    <cellStyle name="Normal 2 2 3 2 6 3 2" xfId="9672" xr:uid="{EF5DBBE1-24BA-420F-BE84-D782BBBAF554}"/>
    <cellStyle name="Normal 2 2 3 2 6 3 2 2" xfId="19985" xr:uid="{F1479E08-8FB1-4B81-86CF-F0B3D337D52A}"/>
    <cellStyle name="Normal 2 2 3 2 6 3 3" xfId="14832" xr:uid="{E25B254E-1347-43B6-9286-099B59ED9395}"/>
    <cellStyle name="Normal 2 2 3 2 6 4" xfId="6979" xr:uid="{E3F4C9B7-EE82-4048-9ABA-0706200E6500}"/>
    <cellStyle name="Normal 2 2 3 2 6 4 2" xfId="17292" xr:uid="{3FAA74D4-7E95-4C1A-A251-BBB4C33A1B39}"/>
    <cellStyle name="Normal 2 2 3 2 6 5" xfId="12139" xr:uid="{3237A8FF-16CF-43F7-8C5E-FA9240EA3D38}"/>
    <cellStyle name="Normal 2 2 3 2 7" xfId="2515" xr:uid="{75681908-9427-4389-862A-9A17F15222CC}"/>
    <cellStyle name="Normal 2 2 3 2 7 2" xfId="7878" xr:uid="{9F63CFF6-2FFD-4920-A7FC-5908607D023D}"/>
    <cellStyle name="Normal 2 2 3 2 7 2 2" xfId="18191" xr:uid="{37E31394-7008-460E-B8A0-17A02B65D5F6}"/>
    <cellStyle name="Normal 2 2 3 2 7 3" xfId="13038" xr:uid="{AB995159-BCC0-4622-B784-DEE570B18E88}"/>
    <cellStyle name="Normal 2 2 3 2 8" xfId="5146" xr:uid="{F368134D-A68E-4503-AC42-575E1BC8BF2B}"/>
    <cellStyle name="Normal 2 2 3 2 8 2" xfId="10484" xr:uid="{4830BF7E-23AB-4EFE-BA6F-6A01DF7415B7}"/>
    <cellStyle name="Normal 2 2 3 2 8 2 2" xfId="20797" xr:uid="{AA6771F7-FB10-4BE9-9AD1-76A0BCABA927}"/>
    <cellStyle name="Normal 2 2 3 2 8 3" xfId="15644" xr:uid="{C6C55035-B602-4BB8-9878-50BF35785E9B}"/>
    <cellStyle name="Normal 2 2 3 2 9" xfId="6075" xr:uid="{F3F0F31F-8EC1-4B59-B1C8-B4D989F2B6A3}"/>
    <cellStyle name="Normal 2 2 3 2 9 2" xfId="16388" xr:uid="{680A34C8-1161-4D52-B5BA-E32B886605AE}"/>
    <cellStyle name="Normal 2 2 3 3" xfId="501" xr:uid="{809BDD32-D36F-4F3F-A4A6-73F29F71318F}"/>
    <cellStyle name="Normal 2 2 3 3 2" xfId="912" xr:uid="{2EA10E70-8D1D-42B0-ACA9-FB97EDCB8271}"/>
    <cellStyle name="Normal 2 2 3 3 2 2" xfId="1901" xr:uid="{016D0A7A-0DCD-4DC3-AD94-4EED5F3BC8C8}"/>
    <cellStyle name="Normal 2 2 3 3 2 2 2" xfId="3664" xr:uid="{28111C3B-EA8C-4FBE-86E7-280626A9C0F6}"/>
    <cellStyle name="Normal 2 2 3 3 2 2 2 2" xfId="9017" xr:uid="{34ECEEAF-07F0-4413-9F40-A6EA3743841A}"/>
    <cellStyle name="Normal 2 2 3 3 2 2 2 2 2" xfId="19330" xr:uid="{2ACD623A-38FF-4243-8E1B-717299FDEF05}"/>
    <cellStyle name="Normal 2 2 3 3 2 2 2 3" xfId="14177" xr:uid="{8348CCA6-A74A-45D7-8DCF-977CDE457E55}"/>
    <cellStyle name="Normal 2 2 3 3 2 2 3" xfId="4649" xr:uid="{6A8279A0-9541-449D-85B7-957276474CB4}"/>
    <cellStyle name="Normal 2 2 3 3 2 2 3 2" xfId="9993" xr:uid="{7D6E0284-152D-4F9A-A6A1-D0D3601D70B7}"/>
    <cellStyle name="Normal 2 2 3 3 2 2 3 2 2" xfId="20306" xr:uid="{3CF0AC25-2145-451F-BE34-803F6D7485D5}"/>
    <cellStyle name="Normal 2 2 3 3 2 2 3 3" xfId="15153" xr:uid="{17F6E3A9-5388-4821-9D1F-F5A8CABFF72F}"/>
    <cellStyle name="Normal 2 2 3 3 2 2 4" xfId="7300" xr:uid="{E845CDF8-39EF-4BC5-A346-45AC1BC054C1}"/>
    <cellStyle name="Normal 2 2 3 3 2 2 4 2" xfId="17613" xr:uid="{5BD4CCF4-53FC-4375-92AB-D393A90D2E65}"/>
    <cellStyle name="Normal 2 2 3 3 2 2 5" xfId="12460" xr:uid="{396C9CF0-08D7-4FFA-9C32-D9EAEAAE3316}"/>
    <cellStyle name="Normal 2 2 3 3 2 3" xfId="2747" xr:uid="{2516A1D2-5BFF-467D-8784-38C7360F264D}"/>
    <cellStyle name="Normal 2 2 3 3 2 3 2" xfId="8110" xr:uid="{8503F8DF-B85C-40B8-9AC6-8F8EBF19CF79}"/>
    <cellStyle name="Normal 2 2 3 3 2 3 2 2" xfId="18423" xr:uid="{FAAA1AAA-8DF4-44EB-A9D5-6BB3494C7CBA}"/>
    <cellStyle name="Normal 2 2 3 3 2 3 3" xfId="13270" xr:uid="{5EC31272-1A11-4FE0-92DD-87B171241190}"/>
    <cellStyle name="Normal 2 2 3 3 2 4" xfId="5527" xr:uid="{60F1393B-5DDF-4BCF-BA48-D6D054ECC60A}"/>
    <cellStyle name="Normal 2 2 3 3 2 4 2" xfId="10865" xr:uid="{E0501B14-2110-44F0-B73F-0835676CC602}"/>
    <cellStyle name="Normal 2 2 3 3 2 4 2 2" xfId="21178" xr:uid="{B693B579-0658-429D-96F7-FEC2D064A934}"/>
    <cellStyle name="Normal 2 2 3 3 2 4 3" xfId="16025" xr:uid="{D3193D24-7A46-4358-ACCD-96BA83FCDAFE}"/>
    <cellStyle name="Normal 2 2 3 3 2 5" xfId="6457" xr:uid="{AFB98E02-2AA1-4DC0-B6AA-BAC15561C340}"/>
    <cellStyle name="Normal 2 2 3 3 2 5 2" xfId="16770" xr:uid="{F9C1B41F-B767-4168-ABB9-491588FB1816}"/>
    <cellStyle name="Normal 2 2 3 3 2 6" xfId="11617" xr:uid="{843D0EF6-DFAC-40CC-AE90-B5B5379F9662}"/>
    <cellStyle name="Normal 2 2 3 3 3" xfId="1900" xr:uid="{79672759-FB1B-48AB-AE36-B1581ABF42BE}"/>
    <cellStyle name="Normal 2 2 3 3 3 2" xfId="3663" xr:uid="{3DB68806-E888-4A45-81A0-AF733278D136}"/>
    <cellStyle name="Normal 2 2 3 3 3 2 2" xfId="9016" xr:uid="{411BE147-53F2-4FBD-82CD-D105393E5745}"/>
    <cellStyle name="Normal 2 2 3 3 3 2 2 2" xfId="19329" xr:uid="{94EBEDD2-BE71-465C-93E7-A4DC1376FFA1}"/>
    <cellStyle name="Normal 2 2 3 3 3 2 3" xfId="14176" xr:uid="{A5743EDA-9B80-41A4-B94C-F7E0572BC936}"/>
    <cellStyle name="Normal 2 2 3 3 3 3" xfId="4648" xr:uid="{F5D45603-5268-4D33-A461-1A9CAFE3B84B}"/>
    <cellStyle name="Normal 2 2 3 3 3 3 2" xfId="9992" xr:uid="{6CCE949A-0176-4462-BC1D-0F8A304E6051}"/>
    <cellStyle name="Normal 2 2 3 3 3 3 2 2" xfId="20305" xr:uid="{F090A4D7-0820-4865-B9C8-099B6988839C}"/>
    <cellStyle name="Normal 2 2 3 3 3 3 3" xfId="15152" xr:uid="{73A3FCC8-A481-47A5-9D6D-3A16349029BE}"/>
    <cellStyle name="Normal 2 2 3 3 3 4" xfId="7299" xr:uid="{4D3A5DF6-2867-4A74-9A4B-F8EE66EFF53D}"/>
    <cellStyle name="Normal 2 2 3 3 3 4 2" xfId="17612" xr:uid="{E4A4E5A2-72C2-4454-B4DC-6D0C6E3C83DC}"/>
    <cellStyle name="Normal 2 2 3 3 3 5" xfId="12459" xr:uid="{1DEF4EDE-084D-47E9-97CE-67FEF481D703}"/>
    <cellStyle name="Normal 2 2 3 3 4" xfId="2746" xr:uid="{A8FF84FF-263F-45B9-A5A1-3C875F5A50D3}"/>
    <cellStyle name="Normal 2 2 3 3 4 2" xfId="8109" xr:uid="{92B08814-5CBC-4E1A-922B-A8B50008C434}"/>
    <cellStyle name="Normal 2 2 3 3 4 2 2" xfId="18422" xr:uid="{F6C3E23B-5EC4-478F-BCAC-393F1303484C}"/>
    <cellStyle name="Normal 2 2 3 3 4 3" xfId="13269" xr:uid="{0605D2A0-B246-40A1-9115-FA64A3C7963A}"/>
    <cellStyle name="Normal 2 2 3 3 5" xfId="5215" xr:uid="{C30F77F0-205F-4BDC-9CA7-AC1D2E832843}"/>
    <cellStyle name="Normal 2 2 3 3 5 2" xfId="10553" xr:uid="{616BD47A-AD96-4C5D-A6BF-E9158DB70517}"/>
    <cellStyle name="Normal 2 2 3 3 5 2 2" xfId="20866" xr:uid="{49DE069E-B44C-4740-BE6C-2B13BC5C539D}"/>
    <cellStyle name="Normal 2 2 3 3 5 3" xfId="15713" xr:uid="{307A8323-430D-4C22-9C43-56C8D4C070C1}"/>
    <cellStyle name="Normal 2 2 3 3 6" xfId="6145" xr:uid="{743EB2F1-EC73-4CFF-A9BF-1253032CE61B}"/>
    <cellStyle name="Normal 2 2 3 3 6 2" xfId="16458" xr:uid="{AFD75439-5AB9-41B5-9A52-85DECC3B4042}"/>
    <cellStyle name="Normal 2 2 3 3 7" xfId="11305" xr:uid="{1922885F-1497-4299-9E41-DBFFD755F7E1}"/>
    <cellStyle name="Normal 2 2 3 4" xfId="913" xr:uid="{A2F37723-880D-4B16-812B-E36DFB0BF2D3}"/>
    <cellStyle name="Normal 2 2 3 4 2" xfId="914" xr:uid="{8C4F208A-7D33-435A-8CA4-8C66F970A774}"/>
    <cellStyle name="Normal 2 2 3 4 2 2" xfId="1903" xr:uid="{A9D13F1E-3A49-4A8D-97F8-BE3ABC9D1A3D}"/>
    <cellStyle name="Normal 2 2 3 4 2 2 2" xfId="3666" xr:uid="{839581DB-D8CF-4D79-A628-F62D2BC12FD6}"/>
    <cellStyle name="Normal 2 2 3 4 2 2 2 2" xfId="9019" xr:uid="{E15F0A7F-CD15-4A58-AB2E-CA8B9C5489A7}"/>
    <cellStyle name="Normal 2 2 3 4 2 2 2 2 2" xfId="19332" xr:uid="{9F77B6CF-463A-4572-ABDD-4616520E0314}"/>
    <cellStyle name="Normal 2 2 3 4 2 2 2 3" xfId="14179" xr:uid="{25B3F7C2-E7D8-4CA6-89CF-FEDE359D7128}"/>
    <cellStyle name="Normal 2 2 3 4 2 2 3" xfId="4651" xr:uid="{5B33B273-E65F-42B3-92C1-5BEE61E3D3BA}"/>
    <cellStyle name="Normal 2 2 3 4 2 2 3 2" xfId="9995" xr:uid="{432C1BEB-0F0A-41C4-8A3C-5C97DE8C4C7D}"/>
    <cellStyle name="Normal 2 2 3 4 2 2 3 2 2" xfId="20308" xr:uid="{5EC9F702-4A23-4474-B763-88145A11FF03}"/>
    <cellStyle name="Normal 2 2 3 4 2 2 3 3" xfId="15155" xr:uid="{A971ED88-CA51-4FF5-9B55-500462FBCC27}"/>
    <cellStyle name="Normal 2 2 3 4 2 2 4" xfId="7302" xr:uid="{F2A7B34B-9416-4E92-A5F3-A050B84A76E7}"/>
    <cellStyle name="Normal 2 2 3 4 2 2 4 2" xfId="17615" xr:uid="{9909508E-37FE-4F53-B6B2-96DCFE6A75CC}"/>
    <cellStyle name="Normal 2 2 3 4 2 2 5" xfId="12462" xr:uid="{2BB4F8AC-B657-46A5-B483-929B1D9F75C0}"/>
    <cellStyle name="Normal 2 2 3 4 2 3" xfId="2749" xr:uid="{85A3E5C8-1FAA-4D7A-AB58-F9AD09FD49B5}"/>
    <cellStyle name="Normal 2 2 3 4 2 3 2" xfId="8112" xr:uid="{C8C6A459-53ED-43A3-9AC9-1E9069643F6D}"/>
    <cellStyle name="Normal 2 2 3 4 2 3 2 2" xfId="18425" xr:uid="{228409F5-53D8-458D-993F-1195E774F125}"/>
    <cellStyle name="Normal 2 2 3 4 2 3 3" xfId="13272" xr:uid="{BA86149C-4C15-4D35-BF73-B5F58D47AA71}"/>
    <cellStyle name="Normal 2 2 3 4 2 4" xfId="5529" xr:uid="{037FFC72-1F3C-4AC9-A0CF-910AFFFFE055}"/>
    <cellStyle name="Normal 2 2 3 4 2 4 2" xfId="10867" xr:uid="{47D7DF49-86AB-4A77-B65A-EF003FD0A3A0}"/>
    <cellStyle name="Normal 2 2 3 4 2 4 2 2" xfId="21180" xr:uid="{147D0CA3-D35F-4ED9-95AE-7D5331D53A95}"/>
    <cellStyle name="Normal 2 2 3 4 2 4 3" xfId="16027" xr:uid="{778D3715-2E97-45B6-8069-0E2FF3F75BEA}"/>
    <cellStyle name="Normal 2 2 3 4 2 5" xfId="6459" xr:uid="{2386B4B1-11CB-4106-B84B-0DE56909D321}"/>
    <cellStyle name="Normal 2 2 3 4 2 5 2" xfId="16772" xr:uid="{01DED8A6-EF6C-4845-9E88-E799095AE701}"/>
    <cellStyle name="Normal 2 2 3 4 2 6" xfId="11619" xr:uid="{2E44795C-F06D-4259-83AD-B5B1783FAEFD}"/>
    <cellStyle name="Normal 2 2 3 4 3" xfId="1902" xr:uid="{F57CD4AC-BE44-4C4D-97B7-C127141A3273}"/>
    <cellStyle name="Normal 2 2 3 4 3 2" xfId="3665" xr:uid="{97B2E405-FCCC-40D6-9893-07309F05733B}"/>
    <cellStyle name="Normal 2 2 3 4 3 2 2" xfId="9018" xr:uid="{95833CFC-E6AA-4B63-9D05-D1CA4C48826B}"/>
    <cellStyle name="Normal 2 2 3 4 3 2 2 2" xfId="19331" xr:uid="{C26DBF1E-067F-46E1-920C-B68FBC210913}"/>
    <cellStyle name="Normal 2 2 3 4 3 2 3" xfId="14178" xr:uid="{CD7210A8-78FC-4D04-8F5A-7CEBB688D1A6}"/>
    <cellStyle name="Normal 2 2 3 4 3 3" xfId="4650" xr:uid="{F445AF72-22AA-49EA-8310-FEA8AAAF48DF}"/>
    <cellStyle name="Normal 2 2 3 4 3 3 2" xfId="9994" xr:uid="{3CE5948D-F31D-4533-B55A-E1AA353B022D}"/>
    <cellStyle name="Normal 2 2 3 4 3 3 2 2" xfId="20307" xr:uid="{6408E6DA-D3EA-4F3C-B09C-E59108576F35}"/>
    <cellStyle name="Normal 2 2 3 4 3 3 3" xfId="15154" xr:uid="{4BE476BF-4B25-4ECB-8417-4CDC2EF15D50}"/>
    <cellStyle name="Normal 2 2 3 4 3 4" xfId="7301" xr:uid="{6B9003E8-67D6-4E87-97EC-AD241F5BC6C7}"/>
    <cellStyle name="Normal 2 2 3 4 3 4 2" xfId="17614" xr:uid="{A92AD3C1-ABA8-47BA-ABA1-112F37AE9C1C}"/>
    <cellStyle name="Normal 2 2 3 4 3 5" xfId="12461" xr:uid="{8D081352-265E-4451-9C31-50C6608DFB33}"/>
    <cellStyle name="Normal 2 2 3 4 4" xfId="2748" xr:uid="{918BD87B-7266-4F72-AA27-6F85BB4B006D}"/>
    <cellStyle name="Normal 2 2 3 4 4 2" xfId="8111" xr:uid="{C49D5012-D216-4FEE-9E32-1210B6D86C5E}"/>
    <cellStyle name="Normal 2 2 3 4 4 2 2" xfId="18424" xr:uid="{462F331F-FC65-43CF-AB2B-7C189D1E82D7}"/>
    <cellStyle name="Normal 2 2 3 4 4 3" xfId="13271" xr:uid="{0FBB73A2-EEF6-4F86-967E-D6C8557AAF73}"/>
    <cellStyle name="Normal 2 2 3 4 5" xfId="5528" xr:uid="{D9849A4F-1472-4718-A7F8-B130D8304DFC}"/>
    <cellStyle name="Normal 2 2 3 4 5 2" xfId="10866" xr:uid="{024521A9-10A1-4B72-912D-1B023B670420}"/>
    <cellStyle name="Normal 2 2 3 4 5 2 2" xfId="21179" xr:uid="{4D9017A6-5709-4258-9B36-0156E48C2FAA}"/>
    <cellStyle name="Normal 2 2 3 4 5 3" xfId="16026" xr:uid="{67542A14-A1DE-49C5-AF39-1BA57125E4E1}"/>
    <cellStyle name="Normal 2 2 3 4 6" xfId="6458" xr:uid="{A3BAA8EF-B8A6-484E-918B-00FD0E2150B3}"/>
    <cellStyle name="Normal 2 2 3 4 6 2" xfId="16771" xr:uid="{AD04D5B6-5E95-4A62-BD83-C6E92E7BE921}"/>
    <cellStyle name="Normal 2 2 3 4 7" xfId="11618" xr:uid="{DA346A6E-BB8C-40C4-AA16-016ECF8D0AF4}"/>
    <cellStyle name="Normal 2 2 3 5" xfId="915" xr:uid="{1B0E9E40-6AC2-4AEA-8135-2DFB98BCCC7D}"/>
    <cellStyle name="Normal 2 2 3 5 2" xfId="1904" xr:uid="{1ED61392-AF4B-42B1-81EA-F2B157DCC9AE}"/>
    <cellStyle name="Normal 2 2 3 5 2 2" xfId="3667" xr:uid="{897590AF-316A-4452-87FC-82482CBC5F73}"/>
    <cellStyle name="Normal 2 2 3 5 2 2 2" xfId="9020" xr:uid="{01AC3382-4C53-4C4F-B3ED-07E76A38FFE8}"/>
    <cellStyle name="Normal 2 2 3 5 2 2 2 2" xfId="19333" xr:uid="{329A94D2-7F93-4FE2-92AD-9D6114545DCE}"/>
    <cellStyle name="Normal 2 2 3 5 2 2 3" xfId="14180" xr:uid="{7284DD35-A67A-4A6D-8201-797E39B0427E}"/>
    <cellStyle name="Normal 2 2 3 5 2 3" xfId="4652" xr:uid="{56357DEF-023E-44FC-8F34-4D7996D2B6AE}"/>
    <cellStyle name="Normal 2 2 3 5 2 3 2" xfId="9996" xr:uid="{FA5B0B20-56FB-49F3-A345-08C0661524E9}"/>
    <cellStyle name="Normal 2 2 3 5 2 3 2 2" xfId="20309" xr:uid="{C52A804A-3B6F-4B99-B6B3-2FBBD44300AE}"/>
    <cellStyle name="Normal 2 2 3 5 2 3 3" xfId="15156" xr:uid="{7FFBB302-6090-40B5-A08C-9D1560E87E42}"/>
    <cellStyle name="Normal 2 2 3 5 2 4" xfId="7303" xr:uid="{283B40D1-2450-4DAB-B918-09DC0E3EB942}"/>
    <cellStyle name="Normal 2 2 3 5 2 4 2" xfId="17616" xr:uid="{CAAF6839-1D39-4250-A1DD-DF5B3E79312D}"/>
    <cellStyle name="Normal 2 2 3 5 2 5" xfId="12463" xr:uid="{7E74CAEC-37FF-489D-BCA4-0F94DD513C67}"/>
    <cellStyle name="Normal 2 2 3 5 3" xfId="2750" xr:uid="{7E68CB48-6318-4BE1-B566-3D74364FF482}"/>
    <cellStyle name="Normal 2 2 3 5 3 2" xfId="8113" xr:uid="{DDE1EDE5-4DB8-437E-A92C-6DDA034CB1D4}"/>
    <cellStyle name="Normal 2 2 3 5 3 2 2" xfId="18426" xr:uid="{A236B009-8258-4C48-A48B-FEF225BAFC08}"/>
    <cellStyle name="Normal 2 2 3 5 3 3" xfId="13273" xr:uid="{7CCCB630-C02B-4012-A349-31853E0AEE1A}"/>
    <cellStyle name="Normal 2 2 3 5 4" xfId="5530" xr:uid="{037542F8-CA86-4FCA-92CE-4C231DB5BBB1}"/>
    <cellStyle name="Normal 2 2 3 5 4 2" xfId="10868" xr:uid="{63A1DD41-88B9-46CB-A4D2-11469EA5C99D}"/>
    <cellStyle name="Normal 2 2 3 5 4 2 2" xfId="21181" xr:uid="{EFFD457C-3C52-4653-BD33-97E6A9E979E3}"/>
    <cellStyle name="Normal 2 2 3 5 4 3" xfId="16028" xr:uid="{F334924F-9D4A-4B7F-A2F2-574F9FF42B47}"/>
    <cellStyle name="Normal 2 2 3 5 5" xfId="6460" xr:uid="{9F10B766-512F-4127-B6CC-53044040D8FB}"/>
    <cellStyle name="Normal 2 2 3 5 5 2" xfId="16773" xr:uid="{9F66BDFE-E029-4DB7-931A-E7C9507970F7}"/>
    <cellStyle name="Normal 2 2 3 5 6" xfId="11620" xr:uid="{6E2C0A88-7E0F-4902-9F5C-E3C5076CC3A6}"/>
    <cellStyle name="Normal 2 2 3 6" xfId="1344" xr:uid="{F3917068-A0D7-457F-9958-FFFC4F62A429}"/>
    <cellStyle name="Normal 2 2 3 6 2" xfId="2326" xr:uid="{412535A4-7BB8-4F11-A9CE-A5B4D431722A}"/>
    <cellStyle name="Normal 2 2 3 6 2 2" xfId="4069" xr:uid="{C0C1E074-EA47-45EC-80B0-56A6A277BA97}"/>
    <cellStyle name="Normal 2 2 3 6 2 2 2" xfId="9422" xr:uid="{C9927FA8-5F72-4344-9A15-53A6F0C37B57}"/>
    <cellStyle name="Normal 2 2 3 6 2 2 2 2" xfId="19735" xr:uid="{77EA4F5A-D6F3-4C28-B518-8E676357ED43}"/>
    <cellStyle name="Normal 2 2 3 6 2 2 3" xfId="14582" xr:uid="{C438B279-54CF-4056-95A4-108CDABE45CE}"/>
    <cellStyle name="Normal 2 2 3 6 2 3" xfId="5054" xr:uid="{3C57D4AB-091A-4301-BDC1-696BA6698B3F}"/>
    <cellStyle name="Normal 2 2 3 6 2 3 2" xfId="10398" xr:uid="{CE2A66F5-EB93-4BA4-AB93-41BB352A7857}"/>
    <cellStyle name="Normal 2 2 3 6 2 3 2 2" xfId="20711" xr:uid="{356AE909-C57D-4CAE-A139-891B1C0EB525}"/>
    <cellStyle name="Normal 2 2 3 6 2 3 3" xfId="15558" xr:uid="{D0CAAF12-139F-45DE-8E91-897A05F64274}"/>
    <cellStyle name="Normal 2 2 3 6 2 4" xfId="7705" xr:uid="{380A3F9E-3B91-4A86-AF59-138F52A6D837}"/>
    <cellStyle name="Normal 2 2 3 6 2 4 2" xfId="18018" xr:uid="{D3B4999A-B3A1-46D8-AAE4-27342EB63470}"/>
    <cellStyle name="Normal 2 2 3 6 2 5" xfId="12865" xr:uid="{FCCB41F3-5370-4B2C-ADEB-B13BAC715AA4}"/>
    <cellStyle name="Normal 2 2 3 6 3" xfId="3135" xr:uid="{D4C5407E-0EA1-42B1-A5F8-82F2F98D4CC1}"/>
    <cellStyle name="Normal 2 2 3 6 3 2" xfId="8488" xr:uid="{B9F29324-9A65-44E2-9D0B-F9F0EF9AE64A}"/>
    <cellStyle name="Normal 2 2 3 6 3 2 2" xfId="18801" xr:uid="{C0ED5DFA-8D88-4B5F-BF5F-E6CB86A0F36D}"/>
    <cellStyle name="Normal 2 2 3 6 3 3" xfId="13648" xr:uid="{E03A3D52-200E-40F3-BC4D-8B53751A071C}"/>
    <cellStyle name="Normal 2 2 3 6 4" xfId="4120" xr:uid="{12012E62-BC49-4956-94E8-18A72BDF2988}"/>
    <cellStyle name="Normal 2 2 3 6 4 2" xfId="9464" xr:uid="{64831A7F-156E-4C76-8EFB-B991F59609F6}"/>
    <cellStyle name="Normal 2 2 3 6 4 2 2" xfId="19777" xr:uid="{A55A5DBF-63D1-4D0A-9EEE-CC460E2B169F}"/>
    <cellStyle name="Normal 2 2 3 6 4 3" xfId="14624" xr:uid="{609E9E00-5B3B-4760-8317-247B609CCA98}"/>
    <cellStyle name="Normal 2 2 3 6 5" xfId="6771" xr:uid="{D10A5759-07B0-4983-AE34-7413F1F79FEE}"/>
    <cellStyle name="Normal 2 2 3 6 5 2" xfId="17084" xr:uid="{79FE2265-4A52-470A-B1B2-7882BD45CA4C}"/>
    <cellStyle name="Normal 2 2 3 6 6" xfId="11931" xr:uid="{31D80BAD-D41C-490B-A076-687699DAD437}"/>
    <cellStyle name="Normal 2 2 3 7" xfId="1531" xr:uid="{97449331-9BB4-485A-A7A6-9BFFD3E3BCC7}"/>
    <cellStyle name="Normal 2 2 3 7 2" xfId="3297" xr:uid="{408EF254-25E5-40FE-BC4C-7D5E7458F0D6}"/>
    <cellStyle name="Normal 2 2 3 7 2 2" xfId="8650" xr:uid="{CCDCE8DA-5131-48B8-9254-257E649F252C}"/>
    <cellStyle name="Normal 2 2 3 7 2 2 2" xfId="18963" xr:uid="{7BA9E119-CE62-4F96-852D-AAE0EE63752E}"/>
    <cellStyle name="Normal 2 2 3 7 2 3" xfId="13810" xr:uid="{9E9A7386-CF02-45D8-A387-48AFC5122E78}"/>
    <cellStyle name="Normal 2 2 3 7 3" xfId="4282" xr:uid="{945C46CD-9A73-4934-9E9B-BDCD74C06537}"/>
    <cellStyle name="Normal 2 2 3 7 3 2" xfId="9626" xr:uid="{FCD7B10F-AEF1-451D-AB2E-18EC006185CB}"/>
    <cellStyle name="Normal 2 2 3 7 3 2 2" xfId="19939" xr:uid="{345F9110-EF87-4F20-AADB-E6BBF4D5F1B1}"/>
    <cellStyle name="Normal 2 2 3 7 3 3" xfId="14786" xr:uid="{DB60919C-FCFD-4F5D-93D8-004865567630}"/>
    <cellStyle name="Normal 2 2 3 7 4" xfId="6933" xr:uid="{3E6CAA72-35E3-4FB9-9259-AAD99EF19A57}"/>
    <cellStyle name="Normal 2 2 3 7 4 2" xfId="17246" xr:uid="{DAF3EC1F-99D8-4424-9A63-3C2AE037D4C8}"/>
    <cellStyle name="Normal 2 2 3 7 5" xfId="12093" xr:uid="{CD3A0E1C-F39E-465F-9E99-B9E6D82766BE}"/>
    <cellStyle name="Normal 2 2 3 8" xfId="2469" xr:uid="{57BFFF45-BB0A-4E51-BDF5-0AD06D43B6A0}"/>
    <cellStyle name="Normal 2 2 3 8 2" xfId="7832" xr:uid="{D3C88B6D-71E0-4387-BED6-30CEE08EC62E}"/>
    <cellStyle name="Normal 2 2 3 8 2 2" xfId="18145" xr:uid="{5B8F7199-A620-424F-9CD0-FB496AC89FE5}"/>
    <cellStyle name="Normal 2 2 3 8 3" xfId="12992" xr:uid="{A9127FDF-346A-4589-ABF1-F110414406A8}"/>
    <cellStyle name="Normal 2 2 3 9" xfId="5100" xr:uid="{C8D2E3F8-2342-4B1E-A7EA-E73C4766B2DB}"/>
    <cellStyle name="Normal 2 2 3 9 2" xfId="10438" xr:uid="{767AE359-CF9E-47F5-A6D7-0CDBF85CA33B}"/>
    <cellStyle name="Normal 2 2 3 9 2 2" xfId="20751" xr:uid="{A106EE78-7AC9-460B-9E30-3ECA34CF3DAC}"/>
    <cellStyle name="Normal 2 2 3 9 3" xfId="15598" xr:uid="{1CB74F16-F388-4B46-90AD-869829C33905}"/>
    <cellStyle name="Normal 2 2 4" xfId="330" xr:uid="{850B55D8-4198-4032-8AA8-2F9B9DDDCE26}"/>
    <cellStyle name="Normal 2 2 4 10" xfId="11211" xr:uid="{F472214C-F4F9-4E36-AAF2-37E4D2B86BF2}"/>
    <cellStyle name="Normal 2 2 4 2" xfId="524" xr:uid="{14B97F58-AB15-430E-BB3F-B1950E97F377}"/>
    <cellStyle name="Normal 2 2 4 2 2" xfId="916" xr:uid="{CFC63941-3850-4CB5-8088-05604298A52C}"/>
    <cellStyle name="Normal 2 2 4 2 2 2" xfId="1906" xr:uid="{321708AE-F3FD-46A5-94FA-A2C3E0B170E3}"/>
    <cellStyle name="Normal 2 2 4 2 2 2 2" xfId="3669" xr:uid="{66EC6F95-786E-4664-ACF8-03A2F84936D1}"/>
    <cellStyle name="Normal 2 2 4 2 2 2 2 2" xfId="9022" xr:uid="{772CB6E3-69BF-4ED7-90A8-9E2B866E314B}"/>
    <cellStyle name="Normal 2 2 4 2 2 2 2 2 2" xfId="19335" xr:uid="{DCB97511-E105-461D-B257-06C0C8F85005}"/>
    <cellStyle name="Normal 2 2 4 2 2 2 2 3" xfId="14182" xr:uid="{E6B31A57-7177-4639-9D46-3B21E8791285}"/>
    <cellStyle name="Normal 2 2 4 2 2 2 3" xfId="4654" xr:uid="{896ECBD7-D00C-4301-BDDD-9EDCC9BBC58E}"/>
    <cellStyle name="Normal 2 2 4 2 2 2 3 2" xfId="9998" xr:uid="{5BCB0BB6-CA7C-425A-AFCA-ECDE710B237B}"/>
    <cellStyle name="Normal 2 2 4 2 2 2 3 2 2" xfId="20311" xr:uid="{210831D5-52FA-425A-AD4D-43023D6C5773}"/>
    <cellStyle name="Normal 2 2 4 2 2 2 3 3" xfId="15158" xr:uid="{FD13BB06-8464-47CC-8391-0DD7B08FFE30}"/>
    <cellStyle name="Normal 2 2 4 2 2 2 4" xfId="7305" xr:uid="{A973A6B5-256A-462A-8C93-894BE274A408}"/>
    <cellStyle name="Normal 2 2 4 2 2 2 4 2" xfId="17618" xr:uid="{9EB07D7C-F9E4-44ED-9CA7-35D9590E50AE}"/>
    <cellStyle name="Normal 2 2 4 2 2 2 5" xfId="12465" xr:uid="{99C507D4-BACE-497B-8D3C-18C17D43D46F}"/>
    <cellStyle name="Normal 2 2 4 2 2 3" xfId="2752" xr:uid="{865E61AF-8FFF-4CFA-9991-1896F983C541}"/>
    <cellStyle name="Normal 2 2 4 2 2 3 2" xfId="8115" xr:uid="{ECA1FA23-4BB8-41E6-904C-F6F0C0CCFEE8}"/>
    <cellStyle name="Normal 2 2 4 2 2 3 2 2" xfId="18428" xr:uid="{D13FC59E-37ED-439B-8304-3DD3BF0EBD47}"/>
    <cellStyle name="Normal 2 2 4 2 2 3 3" xfId="13275" xr:uid="{4DF58F0C-8BDD-497E-A16C-73CD2690EB09}"/>
    <cellStyle name="Normal 2 2 4 2 2 4" xfId="5531" xr:uid="{E7C5E74B-CA2E-4CDD-AB64-73E35D6D33FF}"/>
    <cellStyle name="Normal 2 2 4 2 2 4 2" xfId="10869" xr:uid="{13463A76-F663-4670-B28A-2F39E84EF594}"/>
    <cellStyle name="Normal 2 2 4 2 2 4 2 2" xfId="21182" xr:uid="{D5E0A440-6648-413D-B9D8-317521062667}"/>
    <cellStyle name="Normal 2 2 4 2 2 4 3" xfId="16029" xr:uid="{FEDB9940-982A-4722-97AF-819D90F2ECF0}"/>
    <cellStyle name="Normal 2 2 4 2 2 5" xfId="6461" xr:uid="{2F43124E-73A7-4D04-A503-D8E2CE3B3A49}"/>
    <cellStyle name="Normal 2 2 4 2 2 5 2" xfId="16774" xr:uid="{CF980B00-DCF2-4E83-B1BF-CC4C18EC09CA}"/>
    <cellStyle name="Normal 2 2 4 2 2 6" xfId="11621" xr:uid="{AEF4AB93-842E-41F7-971B-F4FA0D1DB1B2}"/>
    <cellStyle name="Normal 2 2 4 2 3" xfId="1905" xr:uid="{43A5FB8E-F358-49EE-8E28-236C05064129}"/>
    <cellStyle name="Normal 2 2 4 2 3 2" xfId="3668" xr:uid="{7E981BFB-A367-4B21-866F-FAF57A647B72}"/>
    <cellStyle name="Normal 2 2 4 2 3 2 2" xfId="9021" xr:uid="{6A36DA40-E74F-4836-9A2A-784E20B8A773}"/>
    <cellStyle name="Normal 2 2 4 2 3 2 2 2" xfId="19334" xr:uid="{1EA8DB77-2857-4F63-BCD0-F5FDB4B1CB89}"/>
    <cellStyle name="Normal 2 2 4 2 3 2 3" xfId="14181" xr:uid="{308BCE5F-08D1-4AC8-A2A8-0451CFBF084E}"/>
    <cellStyle name="Normal 2 2 4 2 3 3" xfId="4653" xr:uid="{5043C351-8DBF-4877-95E6-FB2526C88CD2}"/>
    <cellStyle name="Normal 2 2 4 2 3 3 2" xfId="9997" xr:uid="{3A232080-132D-4FBB-8D5E-7E543FCF7DF1}"/>
    <cellStyle name="Normal 2 2 4 2 3 3 2 2" xfId="20310" xr:uid="{5E3BA953-CD0A-45F4-ADAB-117BE3313799}"/>
    <cellStyle name="Normal 2 2 4 2 3 3 3" xfId="15157" xr:uid="{7245E159-0552-469A-90E9-164E9106E50D}"/>
    <cellStyle name="Normal 2 2 4 2 3 4" xfId="7304" xr:uid="{F153E82D-EA9B-4B35-836C-3E43912F80B2}"/>
    <cellStyle name="Normal 2 2 4 2 3 4 2" xfId="17617" xr:uid="{9379C5E2-974D-43EC-8228-C559276E063A}"/>
    <cellStyle name="Normal 2 2 4 2 3 5" xfId="12464" xr:uid="{61857CD1-3EE9-4EB5-A4E8-4CC32AC454DF}"/>
    <cellStyle name="Normal 2 2 4 2 4" xfId="2751" xr:uid="{FBC3706C-ECF5-4472-820E-F94D53E39E1C}"/>
    <cellStyle name="Normal 2 2 4 2 4 2" xfId="8114" xr:uid="{CA050535-85E3-45A2-A002-E609043FB58B}"/>
    <cellStyle name="Normal 2 2 4 2 4 2 2" xfId="18427" xr:uid="{C533DCE6-2770-4027-9C61-AF3B355E517A}"/>
    <cellStyle name="Normal 2 2 4 2 4 3" xfId="13274" xr:uid="{54F2B5ED-B984-4BCF-8507-F698081419B0}"/>
    <cellStyle name="Normal 2 2 4 2 5" xfId="5237" xr:uid="{727A4B82-BC09-4804-86EE-D3F90F42103C}"/>
    <cellStyle name="Normal 2 2 4 2 5 2" xfId="10575" xr:uid="{02C11F89-290B-4AA2-A39A-3A5ADFCB6CF7}"/>
    <cellStyle name="Normal 2 2 4 2 5 2 2" xfId="20888" xr:uid="{847142CC-2220-4BA2-B4C0-571435F47A0F}"/>
    <cellStyle name="Normal 2 2 4 2 5 3" xfId="15735" xr:uid="{BF4E6463-9DA2-419A-A6FE-A4D2358FE543}"/>
    <cellStyle name="Normal 2 2 4 2 6" xfId="6167" xr:uid="{2DE78482-84BC-434F-B291-F64726D2172F}"/>
    <cellStyle name="Normal 2 2 4 2 6 2" xfId="16480" xr:uid="{C7C96314-90A5-41F8-AEC1-884A658BAA4A}"/>
    <cellStyle name="Normal 2 2 4 2 7" xfId="11327" xr:uid="{F9FD860A-070C-4F04-BDBE-491D29454062}"/>
    <cellStyle name="Normal 2 2 4 3" xfId="917" xr:uid="{E324C242-983B-4398-8E5E-9EE5DF25D3A8}"/>
    <cellStyle name="Normal 2 2 4 3 2" xfId="918" xr:uid="{5A22EF0D-0E25-43E1-BAFA-713E0ED3747C}"/>
    <cellStyle name="Normal 2 2 4 3 2 2" xfId="1908" xr:uid="{71E0F7FC-F6E8-4B17-BA74-12B39FB9B3FB}"/>
    <cellStyle name="Normal 2 2 4 3 2 2 2" xfId="3671" xr:uid="{1F5EE157-C08F-485A-9A63-6D9D3061FD47}"/>
    <cellStyle name="Normal 2 2 4 3 2 2 2 2" xfId="9024" xr:uid="{7E7E7E3F-9E52-4EEB-A0DC-45BE4B01AE9C}"/>
    <cellStyle name="Normal 2 2 4 3 2 2 2 2 2" xfId="19337" xr:uid="{3E23BA0C-E169-4B42-B457-98DD1D7C2BF8}"/>
    <cellStyle name="Normal 2 2 4 3 2 2 2 3" xfId="14184" xr:uid="{5E1F94B8-FF01-46EE-8D8F-FD40686E5B63}"/>
    <cellStyle name="Normal 2 2 4 3 2 2 3" xfId="4656" xr:uid="{B364609C-B93E-4796-92EB-1E822B958050}"/>
    <cellStyle name="Normal 2 2 4 3 2 2 3 2" xfId="10000" xr:uid="{D9E5B2C1-F60E-47EE-89CB-66D862A7F532}"/>
    <cellStyle name="Normal 2 2 4 3 2 2 3 2 2" xfId="20313" xr:uid="{326B4627-0621-4C89-A589-DE79DD0C2D20}"/>
    <cellStyle name="Normal 2 2 4 3 2 2 3 3" xfId="15160" xr:uid="{CEF6E5D0-2137-46CC-8790-303C72A52EF6}"/>
    <cellStyle name="Normal 2 2 4 3 2 2 4" xfId="7307" xr:uid="{CA9C67A6-8707-49E3-BF9D-F2CD02382114}"/>
    <cellStyle name="Normal 2 2 4 3 2 2 4 2" xfId="17620" xr:uid="{D53EC522-3639-45E0-A76E-F18E7DFD4A22}"/>
    <cellStyle name="Normal 2 2 4 3 2 2 5" xfId="12467" xr:uid="{5D164C4E-6FCA-4DAE-AC92-6DFC783D9706}"/>
    <cellStyle name="Normal 2 2 4 3 2 3" xfId="2754" xr:uid="{811A8B1F-AD0B-4C3E-A67C-32FB39F88618}"/>
    <cellStyle name="Normal 2 2 4 3 2 3 2" xfId="8117" xr:uid="{6F3FC166-A4FB-4325-9EED-C596FB813895}"/>
    <cellStyle name="Normal 2 2 4 3 2 3 2 2" xfId="18430" xr:uid="{2262B062-8F05-4DE0-8913-B7173AB1AD6A}"/>
    <cellStyle name="Normal 2 2 4 3 2 3 3" xfId="13277" xr:uid="{3B4F6369-BBF5-4733-BDE4-06F50AE4D7C2}"/>
    <cellStyle name="Normal 2 2 4 3 2 4" xfId="5533" xr:uid="{5F33993E-BF90-46AC-AC1E-1301FBEEAC03}"/>
    <cellStyle name="Normal 2 2 4 3 2 4 2" xfId="10871" xr:uid="{B5C4C471-FD66-4CE1-8B81-B2AC69E500B0}"/>
    <cellStyle name="Normal 2 2 4 3 2 4 2 2" xfId="21184" xr:uid="{B9D16D22-D07F-459E-BB7A-AE3FD36EC696}"/>
    <cellStyle name="Normal 2 2 4 3 2 4 3" xfId="16031" xr:uid="{CE965799-DEFC-4E78-8F38-D3DEB8585AA3}"/>
    <cellStyle name="Normal 2 2 4 3 2 5" xfId="6463" xr:uid="{B86AA929-517D-4308-A8B9-A812D36D752D}"/>
    <cellStyle name="Normal 2 2 4 3 2 5 2" xfId="16776" xr:uid="{79CF48D9-4BCE-4E74-92CE-BB271A470187}"/>
    <cellStyle name="Normal 2 2 4 3 2 6" xfId="11623" xr:uid="{52075E8F-7488-42D6-A745-2D035E40676C}"/>
    <cellStyle name="Normal 2 2 4 3 3" xfId="1907" xr:uid="{34981FDA-2760-49FB-8089-4834E5392FF5}"/>
    <cellStyle name="Normal 2 2 4 3 3 2" xfId="3670" xr:uid="{28376224-8604-46B7-A23A-2855B59029D7}"/>
    <cellStyle name="Normal 2 2 4 3 3 2 2" xfId="9023" xr:uid="{B6753BB2-49AD-41F2-A3B5-A0EF4EDC4C93}"/>
    <cellStyle name="Normal 2 2 4 3 3 2 2 2" xfId="19336" xr:uid="{00600813-68E0-46D1-BFA6-F313BC811070}"/>
    <cellStyle name="Normal 2 2 4 3 3 2 3" xfId="14183" xr:uid="{EF12E41C-DAAC-46F1-82AB-92C033CA1CD9}"/>
    <cellStyle name="Normal 2 2 4 3 3 3" xfId="4655" xr:uid="{D1145B30-2027-4A86-8C94-5CA48AA48B10}"/>
    <cellStyle name="Normal 2 2 4 3 3 3 2" xfId="9999" xr:uid="{CFDE8BB6-0B84-40DC-85EC-C4F7736AF7CB}"/>
    <cellStyle name="Normal 2 2 4 3 3 3 2 2" xfId="20312" xr:uid="{2D2516C8-8A2D-492A-921E-CC383D2FF374}"/>
    <cellStyle name="Normal 2 2 4 3 3 3 3" xfId="15159" xr:uid="{075B6ADD-42F5-4850-A538-3D081A69C3D3}"/>
    <cellStyle name="Normal 2 2 4 3 3 4" xfId="7306" xr:uid="{967B9E2B-B8B5-4D5F-9D04-B28CD832183A}"/>
    <cellStyle name="Normal 2 2 4 3 3 4 2" xfId="17619" xr:uid="{74753DD1-435E-425B-8F4F-E4107ABA5AB6}"/>
    <cellStyle name="Normal 2 2 4 3 3 5" xfId="12466" xr:uid="{30C2F0B8-42BA-4FA6-9E85-EA9ECE482A57}"/>
    <cellStyle name="Normal 2 2 4 3 4" xfId="2753" xr:uid="{8502C699-CF2D-4C9F-94AF-EA6BA66C94FA}"/>
    <cellStyle name="Normal 2 2 4 3 4 2" xfId="8116" xr:uid="{5553E733-2A56-4549-B025-B99C39BF7844}"/>
    <cellStyle name="Normal 2 2 4 3 4 2 2" xfId="18429" xr:uid="{25DC60A1-2FB1-4C3D-974E-C23A6045FC51}"/>
    <cellStyle name="Normal 2 2 4 3 4 3" xfId="13276" xr:uid="{194C2648-82FC-46F4-BB2F-FC3E8440B331}"/>
    <cellStyle name="Normal 2 2 4 3 5" xfId="5532" xr:uid="{FDD1005D-F5E0-4F0C-9BD2-0DDB9E1AA9C8}"/>
    <cellStyle name="Normal 2 2 4 3 5 2" xfId="10870" xr:uid="{D47CC518-11D5-4933-AB74-9718B969109D}"/>
    <cellStyle name="Normal 2 2 4 3 5 2 2" xfId="21183" xr:uid="{D4BADA9E-27AB-40BF-B403-6044713DA5D8}"/>
    <cellStyle name="Normal 2 2 4 3 5 3" xfId="16030" xr:uid="{9794AA09-B3E0-49B9-A035-9149EF8C8B5C}"/>
    <cellStyle name="Normal 2 2 4 3 6" xfId="6462" xr:uid="{17C96E25-27B7-435F-8873-03BF651E9000}"/>
    <cellStyle name="Normal 2 2 4 3 6 2" xfId="16775" xr:uid="{B64EFCDD-DFBC-4CC8-8C45-567F751DA50B}"/>
    <cellStyle name="Normal 2 2 4 3 7" xfId="11622" xr:uid="{A44F5C2D-0D76-4147-B932-412DA11D9A81}"/>
    <cellStyle name="Normal 2 2 4 4" xfId="919" xr:uid="{0C183575-ED88-4799-84DC-155A831E52E7}"/>
    <cellStyle name="Normal 2 2 4 4 2" xfId="1909" xr:uid="{F1DB3F7D-1AB9-431D-9EE4-75C11BC25DA9}"/>
    <cellStyle name="Normal 2 2 4 4 2 2" xfId="3672" xr:uid="{1D43C58A-2B7F-4DAF-A853-B7BC44442FCC}"/>
    <cellStyle name="Normal 2 2 4 4 2 2 2" xfId="9025" xr:uid="{AF7957E7-A79A-481C-8640-48211925E53A}"/>
    <cellStyle name="Normal 2 2 4 4 2 2 2 2" xfId="19338" xr:uid="{2982240F-81BF-401C-B480-BA7CBBDFB320}"/>
    <cellStyle name="Normal 2 2 4 4 2 2 3" xfId="14185" xr:uid="{8C1F8E73-2BB4-4603-B1ED-4877C23F95B1}"/>
    <cellStyle name="Normal 2 2 4 4 2 3" xfId="4657" xr:uid="{4085A71B-33C7-490E-B956-B60386813AA8}"/>
    <cellStyle name="Normal 2 2 4 4 2 3 2" xfId="10001" xr:uid="{FD67DF5A-627C-4810-9AC2-8CFC4EFB3FAB}"/>
    <cellStyle name="Normal 2 2 4 4 2 3 2 2" xfId="20314" xr:uid="{89E0F211-23E3-4150-BAA2-3DB988399BFC}"/>
    <cellStyle name="Normal 2 2 4 4 2 3 3" xfId="15161" xr:uid="{C214FC01-CAF0-4646-B755-15E1C412AC33}"/>
    <cellStyle name="Normal 2 2 4 4 2 4" xfId="7308" xr:uid="{B102731D-48C7-44B5-9E2B-ED8653897E2B}"/>
    <cellStyle name="Normal 2 2 4 4 2 4 2" xfId="17621" xr:uid="{EF828129-B784-418E-A35D-8EDB637D4B2E}"/>
    <cellStyle name="Normal 2 2 4 4 2 5" xfId="12468" xr:uid="{5F1CC7D7-FC09-4430-A0A6-F18FE689D358}"/>
    <cellStyle name="Normal 2 2 4 4 3" xfId="2755" xr:uid="{195E2F52-A82C-498D-9992-9618BBF5788C}"/>
    <cellStyle name="Normal 2 2 4 4 3 2" xfId="8118" xr:uid="{C1D69ECC-278E-4A2F-83BA-4D68757CBC85}"/>
    <cellStyle name="Normal 2 2 4 4 3 2 2" xfId="18431" xr:uid="{BAFD6286-9FF8-4878-8A4C-51CC9E10260A}"/>
    <cellStyle name="Normal 2 2 4 4 3 3" xfId="13278" xr:uid="{E4C739B1-CA95-48CD-BAE4-887AEB2D4392}"/>
    <cellStyle name="Normal 2 2 4 4 4" xfId="5534" xr:uid="{A8CA36D0-CE56-4A86-99AB-0881933085ED}"/>
    <cellStyle name="Normal 2 2 4 4 4 2" xfId="10872" xr:uid="{05E1A369-50A7-426C-AA11-02CD5F06649E}"/>
    <cellStyle name="Normal 2 2 4 4 4 2 2" xfId="21185" xr:uid="{D6A2330E-A3D5-4BC7-8A3D-E8ACD95C080B}"/>
    <cellStyle name="Normal 2 2 4 4 4 3" xfId="16032" xr:uid="{43F8CD57-9D96-4A55-AEF0-7C33A7E91F10}"/>
    <cellStyle name="Normal 2 2 4 4 5" xfId="6464" xr:uid="{58D5F6F8-9895-4823-87CB-8077C3FFE73B}"/>
    <cellStyle name="Normal 2 2 4 4 5 2" xfId="16777" xr:uid="{161BA043-64F2-4926-8170-8E9273153FA4}"/>
    <cellStyle name="Normal 2 2 4 4 6" xfId="11624" xr:uid="{0C5A9B9C-109E-48A6-8003-647114BE1112}"/>
    <cellStyle name="Normal 2 2 4 5" xfId="1366" xr:uid="{7AB3B14D-ECCC-4121-B89E-5BDC571B9ACF}"/>
    <cellStyle name="Normal 2 2 4 5 2" xfId="1737" xr:uid="{0E2A1469-9582-4739-86A3-0B79F4F37B9B}"/>
    <cellStyle name="Normal 2 2 4 5 2 2" xfId="3503" xr:uid="{E44BCE1F-72B1-49C6-86FF-C692564EF040}"/>
    <cellStyle name="Normal 2 2 4 5 2 2 2" xfId="8856" xr:uid="{185592DE-71E6-4FBE-B19E-A9B52380313F}"/>
    <cellStyle name="Normal 2 2 4 5 2 2 2 2" xfId="19169" xr:uid="{4855092A-8515-43CB-BF5C-5B00C8E9E46C}"/>
    <cellStyle name="Normal 2 2 4 5 2 2 3" xfId="14016" xr:uid="{38093183-8A01-455B-B4D7-A19185B8B828}"/>
    <cellStyle name="Normal 2 2 4 5 2 3" xfId="4488" xr:uid="{885B3861-B03C-4651-9BB1-96FAEFD42024}"/>
    <cellStyle name="Normal 2 2 4 5 2 3 2" xfId="9832" xr:uid="{F8CABF1F-8B6D-41D4-ADA8-C2C9C35FE467}"/>
    <cellStyle name="Normal 2 2 4 5 2 3 2 2" xfId="20145" xr:uid="{0EA8105C-3F2B-4618-A08A-3F2CA6A88669}"/>
    <cellStyle name="Normal 2 2 4 5 2 3 3" xfId="14992" xr:uid="{52043F46-8737-4D4B-B57E-F7B5E936E44A}"/>
    <cellStyle name="Normal 2 2 4 5 2 4" xfId="7139" xr:uid="{942BB938-494F-454B-9123-3F4894879E62}"/>
    <cellStyle name="Normal 2 2 4 5 2 4 2" xfId="17452" xr:uid="{B143C8D1-E8E6-421A-AED1-D5243F2B4108}"/>
    <cellStyle name="Normal 2 2 4 5 2 5" xfId="12299" xr:uid="{8C571A17-C89F-449E-A1BE-7241EC71F60F}"/>
    <cellStyle name="Normal 2 2 4 5 3" xfId="3157" xr:uid="{BCD8BD53-A3FF-489B-9C18-E6DFB1563AB9}"/>
    <cellStyle name="Normal 2 2 4 5 3 2" xfId="8510" xr:uid="{16658059-73FC-4AB2-91FE-0AAFD2027A52}"/>
    <cellStyle name="Normal 2 2 4 5 3 2 2" xfId="18823" xr:uid="{8CA7D4E8-92A0-43D9-9E5D-8A9EC72AFE8B}"/>
    <cellStyle name="Normal 2 2 4 5 3 3" xfId="13670" xr:uid="{10BC3129-FEAA-41C2-B881-2A8E1BCA0341}"/>
    <cellStyle name="Normal 2 2 4 5 4" xfId="4142" xr:uid="{8D86CA74-9E73-46CF-8802-0A28AA5C2223}"/>
    <cellStyle name="Normal 2 2 4 5 4 2" xfId="9486" xr:uid="{C2CC1DDB-B555-4B8C-B4A5-9402FC6CDFC4}"/>
    <cellStyle name="Normal 2 2 4 5 4 2 2" xfId="19799" xr:uid="{7451D1C9-9FE9-4725-AF56-EC43FB32ACCA}"/>
    <cellStyle name="Normal 2 2 4 5 4 3" xfId="14646" xr:uid="{37D7DDA9-33E7-4151-B322-3FDC0AA80CE5}"/>
    <cellStyle name="Normal 2 2 4 5 5" xfId="6793" xr:uid="{969B0B97-F2C7-42F6-942F-88D01A780FA8}"/>
    <cellStyle name="Normal 2 2 4 5 5 2" xfId="17106" xr:uid="{A8555112-98D8-4B73-9B74-ABD07F87F6B5}"/>
    <cellStyle name="Normal 2 2 4 5 6" xfId="11953" xr:uid="{D7ADEE11-7BAF-49B1-8EBD-2444BF1475BC}"/>
    <cellStyle name="Normal 2 2 4 6" xfId="1553" xr:uid="{0F041FE2-78C8-4B71-8D25-45677CBC3325}"/>
    <cellStyle name="Normal 2 2 4 6 2" xfId="3319" xr:uid="{4977EF71-EDE4-4C87-947A-9B1F3444CD5B}"/>
    <cellStyle name="Normal 2 2 4 6 2 2" xfId="8672" xr:uid="{B9E3681B-0AC1-4EA2-82AE-8906FEA2B961}"/>
    <cellStyle name="Normal 2 2 4 6 2 2 2" xfId="18985" xr:uid="{645809B0-BFBE-4900-945D-A657DE5B8857}"/>
    <cellStyle name="Normal 2 2 4 6 2 3" xfId="13832" xr:uid="{F7098F95-10CA-4AF8-B5EA-EFF577F4E5C0}"/>
    <cellStyle name="Normal 2 2 4 6 3" xfId="4304" xr:uid="{577DD08F-F283-4CF0-99FF-B1386B9E9484}"/>
    <cellStyle name="Normal 2 2 4 6 3 2" xfId="9648" xr:uid="{096192A5-88FA-41E7-9DE1-D675DB695F20}"/>
    <cellStyle name="Normal 2 2 4 6 3 2 2" xfId="19961" xr:uid="{0C5F5B44-1389-41DD-BE52-3DE62AC5C50A}"/>
    <cellStyle name="Normal 2 2 4 6 3 3" xfId="14808" xr:uid="{480DA2F0-7993-4F93-8E18-812CCC54145D}"/>
    <cellStyle name="Normal 2 2 4 6 4" xfId="6955" xr:uid="{65CBA0A3-2DB7-407E-A1B9-01A1C0829635}"/>
    <cellStyle name="Normal 2 2 4 6 4 2" xfId="17268" xr:uid="{5B35B8F1-FB79-41DE-9D79-D89C652E807B}"/>
    <cellStyle name="Normal 2 2 4 6 5" xfId="12115" xr:uid="{2400FF33-3B92-45A8-A2E8-245698A9CCBB}"/>
    <cellStyle name="Normal 2 2 4 7" xfId="2491" xr:uid="{BFEDEE80-3A31-4E86-B979-9ED98369EABF}"/>
    <cellStyle name="Normal 2 2 4 7 2" xfId="7854" xr:uid="{56044CCB-0C7A-496F-9780-03B20CC6E0AD}"/>
    <cellStyle name="Normal 2 2 4 7 2 2" xfId="18167" xr:uid="{5E5FC323-A6F5-4A21-8DAF-9FA3EA87D09F}"/>
    <cellStyle name="Normal 2 2 4 7 3" xfId="13014" xr:uid="{EB6EFE6E-EF40-462D-A4A8-364206C0C56D}"/>
    <cellStyle name="Normal 2 2 4 8" xfId="5122" xr:uid="{1BFBF48E-F871-42F7-9C5F-F5865CB63724}"/>
    <cellStyle name="Normal 2 2 4 8 2" xfId="10460" xr:uid="{B8CB97FD-157B-4BB3-A157-869379281852}"/>
    <cellStyle name="Normal 2 2 4 8 2 2" xfId="20773" xr:uid="{7F3156AC-944A-48AB-A205-C95443FEEB6D}"/>
    <cellStyle name="Normal 2 2 4 8 3" xfId="15620" xr:uid="{D4C5D96A-6357-4DB0-BE2B-89A2890D45A8}"/>
    <cellStyle name="Normal 2 2 4 9" xfId="6051" xr:uid="{3155BAF7-BBCD-439F-AAED-AA6EF67FFC96}"/>
    <cellStyle name="Normal 2 2 4 9 2" xfId="16364" xr:uid="{912B675B-7B69-4EA9-9D8A-F4F9B0EF27D2}"/>
    <cellStyle name="Normal 2 2 5" xfId="376" xr:uid="{A32DC0FD-4E66-49C8-85FC-8EB1AC2CA33C}"/>
    <cellStyle name="Normal 2 2 5 10" xfId="11257" xr:uid="{9B4B82CD-BBED-4910-A1BB-0516AADCEC0A}"/>
    <cellStyle name="Normal 2 2 5 2" xfId="570" xr:uid="{52291E45-69D5-4940-B14C-0E01A22BA325}"/>
    <cellStyle name="Normal 2 2 5 2 2" xfId="920" xr:uid="{B3DEAD99-5280-4209-A0CD-09ACFA86A2FB}"/>
    <cellStyle name="Normal 2 2 5 2 2 2" xfId="1911" xr:uid="{FDB4BD58-0136-4E38-A5F8-97B18E8FD263}"/>
    <cellStyle name="Normal 2 2 5 2 2 2 2" xfId="3674" xr:uid="{68D6648A-3669-4165-BA06-6FE2D6F1A1B2}"/>
    <cellStyle name="Normal 2 2 5 2 2 2 2 2" xfId="9027" xr:uid="{B2F4281D-79E6-4E4B-A19E-5E456890037D}"/>
    <cellStyle name="Normal 2 2 5 2 2 2 2 2 2" xfId="19340" xr:uid="{DA9FD5CB-CAC2-434D-92B8-964E287DEB85}"/>
    <cellStyle name="Normal 2 2 5 2 2 2 2 3" xfId="14187" xr:uid="{4C026CE1-92CB-4E0B-9209-34BAED0231C8}"/>
    <cellStyle name="Normal 2 2 5 2 2 2 3" xfId="4659" xr:uid="{2CCFDE02-6990-4FF4-A87B-254475C6199F}"/>
    <cellStyle name="Normal 2 2 5 2 2 2 3 2" xfId="10003" xr:uid="{BEFFADD7-11BC-4E42-9F25-C90F45C7A962}"/>
    <cellStyle name="Normal 2 2 5 2 2 2 3 2 2" xfId="20316" xr:uid="{3F97EBBF-00D5-4C09-9281-D176B24E7FFE}"/>
    <cellStyle name="Normal 2 2 5 2 2 2 3 3" xfId="15163" xr:uid="{2E76DE34-F307-49EA-876E-FB0BA1076D96}"/>
    <cellStyle name="Normal 2 2 5 2 2 2 4" xfId="7310" xr:uid="{A4EAE088-2FEE-4C38-BF46-60E7B87A9005}"/>
    <cellStyle name="Normal 2 2 5 2 2 2 4 2" xfId="17623" xr:uid="{D19196EF-4CF8-4809-BA3F-624FB0F7A057}"/>
    <cellStyle name="Normal 2 2 5 2 2 2 5" xfId="12470" xr:uid="{6350E1A3-F1AD-4A7A-8C63-6C1D21270B1F}"/>
    <cellStyle name="Normal 2 2 5 2 2 3" xfId="2757" xr:uid="{77F9CFF0-D05F-4033-9863-7A43A6E306D7}"/>
    <cellStyle name="Normal 2 2 5 2 2 3 2" xfId="8120" xr:uid="{1C71B387-8C83-4C1D-85AE-F8505092AAD7}"/>
    <cellStyle name="Normal 2 2 5 2 2 3 2 2" xfId="18433" xr:uid="{CCE63DDC-C481-4183-AAAE-BEB097DFC813}"/>
    <cellStyle name="Normal 2 2 5 2 2 3 3" xfId="13280" xr:uid="{CE77E649-07BA-4F39-A4AE-96940D1478B7}"/>
    <cellStyle name="Normal 2 2 5 2 2 4" xfId="5535" xr:uid="{2D3C88D5-5F29-461F-9E82-59FEE66C8020}"/>
    <cellStyle name="Normal 2 2 5 2 2 4 2" xfId="10873" xr:uid="{470B55F4-6E64-4828-BCF0-3631BAF58444}"/>
    <cellStyle name="Normal 2 2 5 2 2 4 2 2" xfId="21186" xr:uid="{AA7AD9A2-805A-4EE9-9EF6-AC98F5BDEAA1}"/>
    <cellStyle name="Normal 2 2 5 2 2 4 3" xfId="16033" xr:uid="{A4C9D2E5-C579-4E7A-B944-82E4CA2BA999}"/>
    <cellStyle name="Normal 2 2 5 2 2 5" xfId="6465" xr:uid="{ABF168E9-A457-4A64-BD78-D44DF726FC89}"/>
    <cellStyle name="Normal 2 2 5 2 2 5 2" xfId="16778" xr:uid="{F51BDB82-7E23-4791-A4DC-BE42B49D1BE5}"/>
    <cellStyle name="Normal 2 2 5 2 2 6" xfId="11625" xr:uid="{1143CE15-C15E-4C81-8C04-FA8ABD637725}"/>
    <cellStyle name="Normal 2 2 5 2 3" xfId="1910" xr:uid="{1B0B8358-A7F0-47B4-8EED-7DB55705EB32}"/>
    <cellStyle name="Normal 2 2 5 2 3 2" xfId="3673" xr:uid="{963733A1-0538-4F47-B61F-607ABB458017}"/>
    <cellStyle name="Normal 2 2 5 2 3 2 2" xfId="9026" xr:uid="{A6624B01-598A-4813-BAD7-8FFFFF288AA3}"/>
    <cellStyle name="Normal 2 2 5 2 3 2 2 2" xfId="19339" xr:uid="{C2F056D4-8DCB-4FE4-BCB1-5E5DC4FF2121}"/>
    <cellStyle name="Normal 2 2 5 2 3 2 3" xfId="14186" xr:uid="{46F1EB3D-A785-432A-9B21-162FAEE22909}"/>
    <cellStyle name="Normal 2 2 5 2 3 3" xfId="4658" xr:uid="{73623A49-9E22-45BB-BCCF-2736A8C1B9D5}"/>
    <cellStyle name="Normal 2 2 5 2 3 3 2" xfId="10002" xr:uid="{CCEC3521-3F2F-4C1A-BADE-5388D700460E}"/>
    <cellStyle name="Normal 2 2 5 2 3 3 2 2" xfId="20315" xr:uid="{19493C88-51F6-42B2-BA3E-90F3136848B2}"/>
    <cellStyle name="Normal 2 2 5 2 3 3 3" xfId="15162" xr:uid="{979FA28A-FF3E-4469-9C49-D53FDE343F0F}"/>
    <cellStyle name="Normal 2 2 5 2 3 4" xfId="7309" xr:uid="{A170680C-1738-457B-A53E-4BA3523146FF}"/>
    <cellStyle name="Normal 2 2 5 2 3 4 2" xfId="17622" xr:uid="{C8B5C4D4-FE0F-4B5C-9B1E-B0EC125ACFB9}"/>
    <cellStyle name="Normal 2 2 5 2 3 5" xfId="12469" xr:uid="{06320CB5-7991-42C1-AB02-5F4D9BACCDB6}"/>
    <cellStyle name="Normal 2 2 5 2 4" xfId="2756" xr:uid="{4D04D6D1-C83D-455F-A933-0F346EFDAB15}"/>
    <cellStyle name="Normal 2 2 5 2 4 2" xfId="8119" xr:uid="{6067E35F-3CD8-4C94-9505-075F90BD1B6C}"/>
    <cellStyle name="Normal 2 2 5 2 4 2 2" xfId="18432" xr:uid="{2C11722B-CBF7-4C78-8643-840656F0146D}"/>
    <cellStyle name="Normal 2 2 5 2 4 3" xfId="13279" xr:uid="{F7AE1409-20BA-4888-BE1B-3B36AF82E116}"/>
    <cellStyle name="Normal 2 2 5 2 5" xfId="5283" xr:uid="{0FB7F2AA-EAD7-4567-8241-91EE58FAD044}"/>
    <cellStyle name="Normal 2 2 5 2 5 2" xfId="10621" xr:uid="{C8367310-6B52-47B6-9DFB-553D30C70E1A}"/>
    <cellStyle name="Normal 2 2 5 2 5 2 2" xfId="20934" xr:uid="{358790B5-A1E5-4FBC-A1C7-42E56A74F366}"/>
    <cellStyle name="Normal 2 2 5 2 5 3" xfId="15781" xr:uid="{83197A22-CC67-4C68-A4C9-0B07DF0541A1}"/>
    <cellStyle name="Normal 2 2 5 2 6" xfId="6213" xr:uid="{2CA44AC3-2931-4839-848C-203FDAF03594}"/>
    <cellStyle name="Normal 2 2 5 2 6 2" xfId="16526" xr:uid="{8387C583-80BB-4EAD-9757-99A89116CC0B}"/>
    <cellStyle name="Normal 2 2 5 2 7" xfId="11373" xr:uid="{EB95D17A-EB76-45BA-9887-8345C7EBF674}"/>
    <cellStyle name="Normal 2 2 5 3" xfId="921" xr:uid="{D72676C0-00F6-4F1F-BEB6-0794C94401D9}"/>
    <cellStyle name="Normal 2 2 5 3 2" xfId="922" xr:uid="{A546C17C-9371-45F7-9674-2DAB5D662CBF}"/>
    <cellStyle name="Normal 2 2 5 3 2 2" xfId="1913" xr:uid="{239910E6-A769-4EE2-8784-9C77D0767D25}"/>
    <cellStyle name="Normal 2 2 5 3 2 2 2" xfId="3676" xr:uid="{5CB42AA1-04C0-4497-83CC-5612D0FACC89}"/>
    <cellStyle name="Normal 2 2 5 3 2 2 2 2" xfId="9029" xr:uid="{263431D2-43AD-4E68-A92F-9FEAB83F287C}"/>
    <cellStyle name="Normal 2 2 5 3 2 2 2 2 2" xfId="19342" xr:uid="{7E31EAE5-2018-4DFF-B9AB-139AC80A66FE}"/>
    <cellStyle name="Normal 2 2 5 3 2 2 2 3" xfId="14189" xr:uid="{FD9F4C0D-DCCA-42CE-B1F0-57DB0C2F11E6}"/>
    <cellStyle name="Normal 2 2 5 3 2 2 3" xfId="4661" xr:uid="{65DAE52E-92DA-4C42-A24B-BF4500478028}"/>
    <cellStyle name="Normal 2 2 5 3 2 2 3 2" xfId="10005" xr:uid="{DB63CD8C-76F4-458D-9F0F-866DF71EA67E}"/>
    <cellStyle name="Normal 2 2 5 3 2 2 3 2 2" xfId="20318" xr:uid="{5AF9F3CF-B2D6-4B7E-AD0E-62AE0420104C}"/>
    <cellStyle name="Normal 2 2 5 3 2 2 3 3" xfId="15165" xr:uid="{19778B6B-FA72-4E6C-9605-16E04904E959}"/>
    <cellStyle name="Normal 2 2 5 3 2 2 4" xfId="7312" xr:uid="{A3DFC832-1B2E-49F5-B40C-C6BD09A1239B}"/>
    <cellStyle name="Normal 2 2 5 3 2 2 4 2" xfId="17625" xr:uid="{F1F48056-16BA-476B-81BD-1A35264501C0}"/>
    <cellStyle name="Normal 2 2 5 3 2 2 5" xfId="12472" xr:uid="{BBDD8838-E0AB-4753-BD8E-779146FA1E77}"/>
    <cellStyle name="Normal 2 2 5 3 2 3" xfId="2759" xr:uid="{EE9D08D2-4DFB-4E69-8707-C939A229B839}"/>
    <cellStyle name="Normal 2 2 5 3 2 3 2" xfId="8122" xr:uid="{B0D44CDC-3620-457B-9AE8-4EC952B6B0D0}"/>
    <cellStyle name="Normal 2 2 5 3 2 3 2 2" xfId="18435" xr:uid="{1DCA9B80-4D9E-4B05-BF65-4016CF39F6B5}"/>
    <cellStyle name="Normal 2 2 5 3 2 3 3" xfId="13282" xr:uid="{E90C80F7-418E-4100-9829-69428F19651B}"/>
    <cellStyle name="Normal 2 2 5 3 2 4" xfId="5537" xr:uid="{A17C6B6C-6A82-4584-9526-B9B774C2F7AD}"/>
    <cellStyle name="Normal 2 2 5 3 2 4 2" xfId="10875" xr:uid="{CB3E3D62-4612-4718-8B57-32664477F251}"/>
    <cellStyle name="Normal 2 2 5 3 2 4 2 2" xfId="21188" xr:uid="{8AFC98FA-ED11-46B4-AC56-ACC637773656}"/>
    <cellStyle name="Normal 2 2 5 3 2 4 3" xfId="16035" xr:uid="{A3CA8D45-BCA3-4316-872E-32FEE8DF8BCC}"/>
    <cellStyle name="Normal 2 2 5 3 2 5" xfId="6467" xr:uid="{A9646DAE-6284-4C04-BFA5-95FA500870C5}"/>
    <cellStyle name="Normal 2 2 5 3 2 5 2" xfId="16780" xr:uid="{B889832F-C7DB-4BF0-AB6B-91760018988E}"/>
    <cellStyle name="Normal 2 2 5 3 2 6" xfId="11627" xr:uid="{2B83F052-DD6D-4B93-8968-A13305B0CEFB}"/>
    <cellStyle name="Normal 2 2 5 3 3" xfId="1912" xr:uid="{67D4D3E0-C574-44C0-9B7D-8BBB2EA69A6B}"/>
    <cellStyle name="Normal 2 2 5 3 3 2" xfId="3675" xr:uid="{CC0BA703-22D4-4F21-9902-B34D68E5852D}"/>
    <cellStyle name="Normal 2 2 5 3 3 2 2" xfId="9028" xr:uid="{7A8DD28D-2F38-487E-A996-3EF050781C7E}"/>
    <cellStyle name="Normal 2 2 5 3 3 2 2 2" xfId="19341" xr:uid="{8772AA4A-A7E9-4EC5-8BAE-7E8245EFB189}"/>
    <cellStyle name="Normal 2 2 5 3 3 2 3" xfId="14188" xr:uid="{F9763876-3AA9-4426-BBC7-758A48001852}"/>
    <cellStyle name="Normal 2 2 5 3 3 3" xfId="4660" xr:uid="{F75FF58B-CAD8-4929-A493-C08ED3868E8F}"/>
    <cellStyle name="Normal 2 2 5 3 3 3 2" xfId="10004" xr:uid="{FF8EDB7C-4905-4430-80E9-5A55A0FC3527}"/>
    <cellStyle name="Normal 2 2 5 3 3 3 2 2" xfId="20317" xr:uid="{63D57DC9-BE4C-46DA-8728-7C9E9FF6EF38}"/>
    <cellStyle name="Normal 2 2 5 3 3 3 3" xfId="15164" xr:uid="{9BE9A7AF-6AB7-4047-B774-B2312DD2EC3C}"/>
    <cellStyle name="Normal 2 2 5 3 3 4" xfId="7311" xr:uid="{C79821BD-1752-41F3-91CA-EDC2014565F0}"/>
    <cellStyle name="Normal 2 2 5 3 3 4 2" xfId="17624" xr:uid="{A89B9E4B-E3E1-42FF-A329-BBA2238839CD}"/>
    <cellStyle name="Normal 2 2 5 3 3 5" xfId="12471" xr:uid="{F1724AE6-BE05-4379-9D96-F6277B5F7204}"/>
    <cellStyle name="Normal 2 2 5 3 4" xfId="2758" xr:uid="{95FE2D44-6D9D-4453-B51D-2C9213C4E6E6}"/>
    <cellStyle name="Normal 2 2 5 3 4 2" xfId="8121" xr:uid="{C82DD23F-84AB-4FDD-9373-62511942DCB4}"/>
    <cellStyle name="Normal 2 2 5 3 4 2 2" xfId="18434" xr:uid="{D59D983A-F237-4D34-A178-E67CFF44916E}"/>
    <cellStyle name="Normal 2 2 5 3 4 3" xfId="13281" xr:uid="{3EA1FDAE-6A4C-4D4C-A12D-AE212086F746}"/>
    <cellStyle name="Normal 2 2 5 3 5" xfId="5536" xr:uid="{F0C3E848-2BAD-4A3A-9DA7-4611B3E5B8BD}"/>
    <cellStyle name="Normal 2 2 5 3 5 2" xfId="10874" xr:uid="{5BAB698A-45C3-401E-8D15-F76635F8E09A}"/>
    <cellStyle name="Normal 2 2 5 3 5 2 2" xfId="21187" xr:uid="{E7F299E1-8194-41D8-8B3F-C33521B213F1}"/>
    <cellStyle name="Normal 2 2 5 3 5 3" xfId="16034" xr:uid="{829D467D-009F-4DB6-A3C5-3FC6DF1FA0A8}"/>
    <cellStyle name="Normal 2 2 5 3 6" xfId="6466" xr:uid="{78ED29C4-0C43-485F-8D76-AA3998E9E908}"/>
    <cellStyle name="Normal 2 2 5 3 6 2" xfId="16779" xr:uid="{5F1054DE-77DA-45CD-8131-F697F3A6CC9B}"/>
    <cellStyle name="Normal 2 2 5 3 7" xfId="11626" xr:uid="{AB80D782-B504-4AAF-81BA-3901FAA3EB48}"/>
    <cellStyle name="Normal 2 2 5 4" xfId="923" xr:uid="{429397B2-ACCD-42D9-8F4D-304A25DA1A54}"/>
    <cellStyle name="Normal 2 2 5 4 2" xfId="1914" xr:uid="{06E81290-9A0F-48C3-8F56-D9CF00B4974A}"/>
    <cellStyle name="Normal 2 2 5 4 2 2" xfId="3677" xr:uid="{66668214-598F-4890-B2CE-AF72DB1E2515}"/>
    <cellStyle name="Normal 2 2 5 4 2 2 2" xfId="9030" xr:uid="{9E820F5E-EEA6-4767-9B37-E879D02F7CF8}"/>
    <cellStyle name="Normal 2 2 5 4 2 2 2 2" xfId="19343" xr:uid="{0DC2B7B3-FBBA-49F0-B920-3A5F7795A502}"/>
    <cellStyle name="Normal 2 2 5 4 2 2 3" xfId="14190" xr:uid="{D91C1E20-96FE-4C83-B721-9B16E74F8445}"/>
    <cellStyle name="Normal 2 2 5 4 2 3" xfId="4662" xr:uid="{B3F93C84-BFB0-4650-936A-5FABC9AE1C7B}"/>
    <cellStyle name="Normal 2 2 5 4 2 3 2" xfId="10006" xr:uid="{C9218D8F-9061-4753-B00E-3F3DBD8969DD}"/>
    <cellStyle name="Normal 2 2 5 4 2 3 2 2" xfId="20319" xr:uid="{DB316AF3-01F8-401F-B253-7F7E9849C484}"/>
    <cellStyle name="Normal 2 2 5 4 2 3 3" xfId="15166" xr:uid="{4F42AAF4-ACF3-4A43-B262-EDF57C1FED94}"/>
    <cellStyle name="Normal 2 2 5 4 2 4" xfId="7313" xr:uid="{C18D679F-3AA3-4FE7-BD1E-BBA3B2EEF3FB}"/>
    <cellStyle name="Normal 2 2 5 4 2 4 2" xfId="17626" xr:uid="{13D4D381-0A88-42CE-BD56-DFB72446A163}"/>
    <cellStyle name="Normal 2 2 5 4 2 5" xfId="12473" xr:uid="{8B7ADB96-BE0A-4F4C-9B29-044FAB3B1C0E}"/>
    <cellStyle name="Normal 2 2 5 4 3" xfId="2760" xr:uid="{C7EA6AC5-B0D5-4F55-8779-F5A215A8D643}"/>
    <cellStyle name="Normal 2 2 5 4 3 2" xfId="8123" xr:uid="{99294A27-2E0F-4EA1-9FC9-6237A6024212}"/>
    <cellStyle name="Normal 2 2 5 4 3 2 2" xfId="18436" xr:uid="{4FA81F6D-D154-4F6B-8908-04BD00E460A5}"/>
    <cellStyle name="Normal 2 2 5 4 3 3" xfId="13283" xr:uid="{BCAE6034-58C8-4092-B3A2-4ADD883D7211}"/>
    <cellStyle name="Normal 2 2 5 4 4" xfId="5538" xr:uid="{4434F871-CA9C-414C-989A-4568EB24627F}"/>
    <cellStyle name="Normal 2 2 5 4 4 2" xfId="10876" xr:uid="{51B0C7C7-2B9A-4248-AABE-9DE1D2D3171E}"/>
    <cellStyle name="Normal 2 2 5 4 4 2 2" xfId="21189" xr:uid="{B500159C-5AC6-4C2B-A338-A9A4E21053A6}"/>
    <cellStyle name="Normal 2 2 5 4 4 3" xfId="16036" xr:uid="{C9C4D74C-7894-443C-916C-859B8CD08945}"/>
    <cellStyle name="Normal 2 2 5 4 5" xfId="6468" xr:uid="{9F294C8F-EC78-4668-8FD3-E806A6463E1F}"/>
    <cellStyle name="Normal 2 2 5 4 5 2" xfId="16781" xr:uid="{3EDB849F-3969-49DD-85E6-361E74B0AE3E}"/>
    <cellStyle name="Normal 2 2 5 4 6" xfId="11628" xr:uid="{2BE2F1EF-6259-4B5E-8179-973F95157510}"/>
    <cellStyle name="Normal 2 2 5 5" xfId="1412" xr:uid="{26B91275-6433-4087-8BEE-C732B7FFFB9B}"/>
    <cellStyle name="Normal 2 2 5 5 2" xfId="1467" xr:uid="{6F16DD34-54EA-4660-84B8-71BCE51703C9}"/>
    <cellStyle name="Normal 2 2 5 5 2 2" xfId="3236" xr:uid="{817B7ECD-CC8B-4759-9151-EAC0CFE57748}"/>
    <cellStyle name="Normal 2 2 5 5 2 2 2" xfId="8589" xr:uid="{02B08684-6D87-4D59-905F-0DBE8D6D4315}"/>
    <cellStyle name="Normal 2 2 5 5 2 2 2 2" xfId="18902" xr:uid="{9A7AEFEF-1FA6-4E67-8BD6-027F15C134A2}"/>
    <cellStyle name="Normal 2 2 5 5 2 2 3" xfId="13749" xr:uid="{CC409F33-55EF-47FB-9ADF-BC6726BA2D59}"/>
    <cellStyle name="Normal 2 2 5 5 2 3" xfId="4221" xr:uid="{539D6849-C22C-40BA-B244-190AC1591C6B}"/>
    <cellStyle name="Normal 2 2 5 5 2 3 2" xfId="9565" xr:uid="{A35788AC-5B8B-4FEF-BF15-4AF01B2FC103}"/>
    <cellStyle name="Normal 2 2 5 5 2 3 2 2" xfId="19878" xr:uid="{B1215292-C8D0-428F-A58C-86A26679DE99}"/>
    <cellStyle name="Normal 2 2 5 5 2 3 3" xfId="14725" xr:uid="{B588B4B6-EF1A-4919-AF9F-F978DC41CEA3}"/>
    <cellStyle name="Normal 2 2 5 5 2 4" xfId="6872" xr:uid="{618FF24C-B42B-4A6C-B845-0F3ADBE94F5E}"/>
    <cellStyle name="Normal 2 2 5 5 2 4 2" xfId="17185" xr:uid="{A7106852-AC8C-404F-833A-D04802DBB938}"/>
    <cellStyle name="Normal 2 2 5 5 2 5" xfId="12032" xr:uid="{2C631330-9A8F-401C-8615-61899411C472}"/>
    <cellStyle name="Normal 2 2 5 5 3" xfId="3203" xr:uid="{9640C9ED-37B9-4A5A-B09F-2675429C0D07}"/>
    <cellStyle name="Normal 2 2 5 5 3 2" xfId="8556" xr:uid="{9E9E80A2-73E4-4BDA-8394-E38293BEA0EC}"/>
    <cellStyle name="Normal 2 2 5 5 3 2 2" xfId="18869" xr:uid="{A32181FE-8C75-4760-9895-BD8F4D774529}"/>
    <cellStyle name="Normal 2 2 5 5 3 3" xfId="13716" xr:uid="{B0A0476F-3F3B-4A5B-B315-26C31F3CC53F}"/>
    <cellStyle name="Normal 2 2 5 5 4" xfId="4188" xr:uid="{59E469E0-D53E-4466-B7DC-77EEFF191A70}"/>
    <cellStyle name="Normal 2 2 5 5 4 2" xfId="9532" xr:uid="{B50D6A39-EB35-4449-A6BF-F4BED4783D06}"/>
    <cellStyle name="Normal 2 2 5 5 4 2 2" xfId="19845" xr:uid="{009B7587-900F-48EF-ACE8-0BC09974F67B}"/>
    <cellStyle name="Normal 2 2 5 5 4 3" xfId="14692" xr:uid="{9D2B0E9E-4322-4438-B2B2-37F1ED103110}"/>
    <cellStyle name="Normal 2 2 5 5 5" xfId="6839" xr:uid="{8392547C-AD45-468C-A353-7D41DEFDB3AE}"/>
    <cellStyle name="Normal 2 2 5 5 5 2" xfId="17152" xr:uid="{7EEDF021-782D-4793-9681-8D294B99A07C}"/>
    <cellStyle name="Normal 2 2 5 5 6" xfId="11999" xr:uid="{CFB7B7F8-0AD7-484F-8747-7805807693D3}"/>
    <cellStyle name="Normal 2 2 5 6" xfId="1599" xr:uid="{036075E2-705A-4442-A7FB-B86D1C09EDF3}"/>
    <cellStyle name="Normal 2 2 5 6 2" xfId="3365" xr:uid="{B366A2C4-E943-4747-99EB-32054C74F189}"/>
    <cellStyle name="Normal 2 2 5 6 2 2" xfId="8718" xr:uid="{E2193DC0-DBB4-44E2-9E0B-B9B8607FA14E}"/>
    <cellStyle name="Normal 2 2 5 6 2 2 2" xfId="19031" xr:uid="{573D0A6A-4302-4142-A92D-5D53ADC6FCF9}"/>
    <cellStyle name="Normal 2 2 5 6 2 3" xfId="13878" xr:uid="{3D1C73D5-6C3E-4129-A5DE-EE2C9EB2F741}"/>
    <cellStyle name="Normal 2 2 5 6 3" xfId="4350" xr:uid="{A45F2F7B-7222-4994-99C2-DB9DF5E8015D}"/>
    <cellStyle name="Normal 2 2 5 6 3 2" xfId="9694" xr:uid="{A9965A68-2569-4A75-A10B-BD19E3EEDB2D}"/>
    <cellStyle name="Normal 2 2 5 6 3 2 2" xfId="20007" xr:uid="{62251860-FB7D-4C3F-BF78-743335CDD9D1}"/>
    <cellStyle name="Normal 2 2 5 6 3 3" xfId="14854" xr:uid="{732B5412-7C0C-466C-AF4D-ECF502BC275F}"/>
    <cellStyle name="Normal 2 2 5 6 4" xfId="7001" xr:uid="{3B3AEF2D-2608-4BB4-B505-15C1167FC367}"/>
    <cellStyle name="Normal 2 2 5 6 4 2" xfId="17314" xr:uid="{85C854C7-7BE7-4A29-9398-1E811938BFBA}"/>
    <cellStyle name="Normal 2 2 5 6 5" xfId="12161" xr:uid="{197C27B1-E7F9-44B1-A64E-466761F0F354}"/>
    <cellStyle name="Normal 2 2 5 7" xfId="2537" xr:uid="{9DF02FC4-B59B-4962-90F1-77D599A86D0F}"/>
    <cellStyle name="Normal 2 2 5 7 2" xfId="7900" xr:uid="{EFF668F2-8F58-4688-A092-49C2ACC549DE}"/>
    <cellStyle name="Normal 2 2 5 7 2 2" xfId="18213" xr:uid="{8ED75C88-13C1-4260-AA4F-41C8E7614E59}"/>
    <cellStyle name="Normal 2 2 5 7 3" xfId="13060" xr:uid="{7AA1993B-D886-419D-922A-D10FAF82526E}"/>
    <cellStyle name="Normal 2 2 5 8" xfId="5168" xr:uid="{4821C2A5-75FB-4115-84B4-95817B04BFB6}"/>
    <cellStyle name="Normal 2 2 5 8 2" xfId="10506" xr:uid="{FBA881C2-72DE-473A-8618-7D909EA32DC4}"/>
    <cellStyle name="Normal 2 2 5 8 2 2" xfId="20819" xr:uid="{2D6F2D5E-10AD-49B5-8977-7B9A5871A2F3}"/>
    <cellStyle name="Normal 2 2 5 8 3" xfId="15666" xr:uid="{FA8CEF92-6E1C-4223-9E89-C6E7D4148B64}"/>
    <cellStyle name="Normal 2 2 5 9" xfId="6097" xr:uid="{22B7D352-743E-4C04-AFF7-5B4E32BAB8AD}"/>
    <cellStyle name="Normal 2 2 5 9 2" xfId="16410" xr:uid="{FD6DE79A-0201-4CD9-9A1F-C36B3321CE48}"/>
    <cellStyle name="Normal 2 2 6" xfId="428" xr:uid="{696073FF-FA2A-4EF3-AEC0-21FA57B912B7}"/>
    <cellStyle name="Normal 2 2 6 2" xfId="924" xr:uid="{3AE75C0A-BF2B-4A87-A428-A23C9D7DD053}"/>
    <cellStyle name="Normal 2 2 6 2 2" xfId="925" xr:uid="{E2D15D98-085C-4D23-AC55-36B7E5A5FE63}"/>
    <cellStyle name="Normal 2 2 6 2 2 2" xfId="1917" xr:uid="{122261AB-1812-4A38-AE95-3809B6ACA4BE}"/>
    <cellStyle name="Normal 2 2 6 2 2 2 2" xfId="3680" xr:uid="{1B4EDFD5-66B0-4AC3-8C2C-888EE7A69E06}"/>
    <cellStyle name="Normal 2 2 6 2 2 2 2 2" xfId="9033" xr:uid="{794CB10E-57E4-461A-BCB2-74587492CCB6}"/>
    <cellStyle name="Normal 2 2 6 2 2 2 2 2 2" xfId="19346" xr:uid="{CD56D94E-A192-4284-9D4B-8EA8DE5372A8}"/>
    <cellStyle name="Normal 2 2 6 2 2 2 2 3" xfId="14193" xr:uid="{0E5B3C3C-3AC1-4AAA-98F1-15D2B2FC4B44}"/>
    <cellStyle name="Normal 2 2 6 2 2 2 3" xfId="4665" xr:uid="{57E74122-3EF3-468F-9614-247598D0D56E}"/>
    <cellStyle name="Normal 2 2 6 2 2 2 3 2" xfId="10009" xr:uid="{F666BA6F-1703-46B0-BEC2-97FC0727EA87}"/>
    <cellStyle name="Normal 2 2 6 2 2 2 3 2 2" xfId="20322" xr:uid="{C5F00BC6-8FE7-4390-8985-A39F3ADEA117}"/>
    <cellStyle name="Normal 2 2 6 2 2 2 3 3" xfId="15169" xr:uid="{786C799D-9CBC-41EF-9698-6EDDC75AB97B}"/>
    <cellStyle name="Normal 2 2 6 2 2 2 4" xfId="7316" xr:uid="{9A822D7D-74A1-46F7-AFD3-8B3F2563CA6A}"/>
    <cellStyle name="Normal 2 2 6 2 2 2 4 2" xfId="17629" xr:uid="{644B225C-B688-4A09-97EF-6FB5F80F6481}"/>
    <cellStyle name="Normal 2 2 6 2 2 2 5" xfId="12476" xr:uid="{02F359CF-E167-41F0-972F-85485D3FA825}"/>
    <cellStyle name="Normal 2 2 6 2 2 3" xfId="2763" xr:uid="{CCCC0D4E-C739-4BE7-8451-DD7FA80793AA}"/>
    <cellStyle name="Normal 2 2 6 2 2 3 2" xfId="8126" xr:uid="{6333CCFF-1BE5-4757-8F91-B0ECEBE7F5D5}"/>
    <cellStyle name="Normal 2 2 6 2 2 3 2 2" xfId="18439" xr:uid="{621A6706-D0BD-4F00-AB4F-607980C297A3}"/>
    <cellStyle name="Normal 2 2 6 2 2 3 3" xfId="13286" xr:uid="{669334F0-70EB-4091-9681-172EAD4B291F}"/>
    <cellStyle name="Normal 2 2 6 2 2 4" xfId="5540" xr:uid="{221B5ED6-110B-4887-8797-30FF8AADEB86}"/>
    <cellStyle name="Normal 2 2 6 2 2 4 2" xfId="10878" xr:uid="{E686F650-3DFD-4172-99F8-F4C8BD200427}"/>
    <cellStyle name="Normal 2 2 6 2 2 4 2 2" xfId="21191" xr:uid="{136FD2C3-2D06-4ED1-A8FF-A74E82D0D242}"/>
    <cellStyle name="Normal 2 2 6 2 2 4 3" xfId="16038" xr:uid="{B07EF0B0-17A4-4265-B37E-16187419E1BD}"/>
    <cellStyle name="Normal 2 2 6 2 2 5" xfId="6470" xr:uid="{DD7BA860-CEC7-4778-9009-7BB94D781C87}"/>
    <cellStyle name="Normal 2 2 6 2 2 5 2" xfId="16783" xr:uid="{F4D87FC7-A746-4715-9CA4-8DFD5CCC8409}"/>
    <cellStyle name="Normal 2 2 6 2 2 6" xfId="11630" xr:uid="{9062497A-0E76-442A-95E1-E0586FDA90DC}"/>
    <cellStyle name="Normal 2 2 6 2 3" xfId="1916" xr:uid="{A26ABEF3-CFCB-4D02-9C7A-86513458D724}"/>
    <cellStyle name="Normal 2 2 6 2 3 2" xfId="3679" xr:uid="{6492C179-C3BE-49A8-A847-42C6C6AE4BC1}"/>
    <cellStyle name="Normal 2 2 6 2 3 2 2" xfId="9032" xr:uid="{999D1611-5F1E-403F-B149-211389B4DB9F}"/>
    <cellStyle name="Normal 2 2 6 2 3 2 2 2" xfId="19345" xr:uid="{6A74C877-85ED-4F3B-8D2D-E2361283A035}"/>
    <cellStyle name="Normal 2 2 6 2 3 2 3" xfId="14192" xr:uid="{D8422461-4DDB-4DAD-A4A9-9C4437822BCE}"/>
    <cellStyle name="Normal 2 2 6 2 3 3" xfId="4664" xr:uid="{7DA37EF9-6E89-4289-9E54-9D7E65B123C1}"/>
    <cellStyle name="Normal 2 2 6 2 3 3 2" xfId="10008" xr:uid="{E49F8980-0A1E-461F-92CA-0A68BFA7A52A}"/>
    <cellStyle name="Normal 2 2 6 2 3 3 2 2" xfId="20321" xr:uid="{A5AF8F3D-2686-40B2-AD4D-A7F3740EE435}"/>
    <cellStyle name="Normal 2 2 6 2 3 3 3" xfId="15168" xr:uid="{D392DB0B-E362-45B1-BD3E-1B0628C37156}"/>
    <cellStyle name="Normal 2 2 6 2 3 4" xfId="7315" xr:uid="{21AC5F53-2C17-401F-8B24-E927127346F6}"/>
    <cellStyle name="Normal 2 2 6 2 3 4 2" xfId="17628" xr:uid="{F3069D51-B16F-4FBE-BD14-B12A5A9F8313}"/>
    <cellStyle name="Normal 2 2 6 2 3 5" xfId="12475" xr:uid="{8585C6DC-2845-450F-B1CF-08754D93C42C}"/>
    <cellStyle name="Normal 2 2 6 2 4" xfId="2762" xr:uid="{639D92D5-C54D-4402-8126-62C8828A3D93}"/>
    <cellStyle name="Normal 2 2 6 2 4 2" xfId="8125" xr:uid="{FBAAFE63-06E5-4467-9457-5C71E73DF937}"/>
    <cellStyle name="Normal 2 2 6 2 4 2 2" xfId="18438" xr:uid="{52064FFA-9FEE-4870-AEEC-57B315BC0FC4}"/>
    <cellStyle name="Normal 2 2 6 2 4 3" xfId="13285" xr:uid="{9F9EAEE1-D08F-4442-BC15-6CE6000BACF8}"/>
    <cellStyle name="Normal 2 2 6 2 5" xfId="5539" xr:uid="{8640937E-FDAA-4D27-9DE6-6FD5FBB2CC49}"/>
    <cellStyle name="Normal 2 2 6 2 5 2" xfId="10877" xr:uid="{C6D59E77-037F-4870-B87C-371E0752F13B}"/>
    <cellStyle name="Normal 2 2 6 2 5 2 2" xfId="21190" xr:uid="{271A3017-E542-4FA3-8D8D-21D904488EC0}"/>
    <cellStyle name="Normal 2 2 6 2 5 3" xfId="16037" xr:uid="{68D6C3FC-843C-4589-9B44-99156626706A}"/>
    <cellStyle name="Normal 2 2 6 2 6" xfId="6469" xr:uid="{81495BFE-7F7E-4950-A1A0-E0ABADBF1B24}"/>
    <cellStyle name="Normal 2 2 6 2 6 2" xfId="16782" xr:uid="{BC7762A2-949E-4C18-92A6-E66F8B94281C}"/>
    <cellStyle name="Normal 2 2 6 2 7" xfId="11629" xr:uid="{829E3C74-5694-4733-9C49-69C37D757278}"/>
    <cellStyle name="Normal 2 2 6 3" xfId="926" xr:uid="{B92352C8-195D-4AB2-AEA0-D2F3ACB0195B}"/>
    <cellStyle name="Normal 2 2 6 3 2" xfId="927" xr:uid="{3C217C79-66A6-4DF1-A0D5-A10A950A4572}"/>
    <cellStyle name="Normal 2 2 6 3 2 2" xfId="1919" xr:uid="{36F5B127-3952-4FC2-9471-1FD521F02687}"/>
    <cellStyle name="Normal 2 2 6 3 2 2 2" xfId="3682" xr:uid="{CDD8F20A-9A75-47D5-BC6B-47D1A8095485}"/>
    <cellStyle name="Normal 2 2 6 3 2 2 2 2" xfId="9035" xr:uid="{E1347EC7-E495-4BFF-B2EB-2EC8E9F97E0E}"/>
    <cellStyle name="Normal 2 2 6 3 2 2 2 2 2" xfId="19348" xr:uid="{15663D5F-6723-4FD6-AFAF-FCEF02AABAEB}"/>
    <cellStyle name="Normal 2 2 6 3 2 2 2 3" xfId="14195" xr:uid="{7183B0E2-F622-4968-B9A3-C63DBE5CCAC2}"/>
    <cellStyle name="Normal 2 2 6 3 2 2 3" xfId="4667" xr:uid="{7B38CFCB-29E6-46FE-8613-E548696D56FD}"/>
    <cellStyle name="Normal 2 2 6 3 2 2 3 2" xfId="10011" xr:uid="{CF9F6C92-CB34-4838-9A7A-8F2B9B908C52}"/>
    <cellStyle name="Normal 2 2 6 3 2 2 3 2 2" xfId="20324" xr:uid="{B3088599-95D4-491E-A95F-E0407553D559}"/>
    <cellStyle name="Normal 2 2 6 3 2 2 3 3" xfId="15171" xr:uid="{700C77A5-5248-4261-9721-A8D0C1280B69}"/>
    <cellStyle name="Normal 2 2 6 3 2 2 4" xfId="7318" xr:uid="{E4EF7CA0-29B1-4D4D-8ACF-ED00FF407952}"/>
    <cellStyle name="Normal 2 2 6 3 2 2 4 2" xfId="17631" xr:uid="{C12BADB1-843F-4640-83C0-4F29D80F29AA}"/>
    <cellStyle name="Normal 2 2 6 3 2 2 5" xfId="12478" xr:uid="{E5D8C679-0E4C-4949-94DA-9B53678C5900}"/>
    <cellStyle name="Normal 2 2 6 3 2 3" xfId="2765" xr:uid="{D048CA8F-CFFF-474D-9071-232967A0A0B9}"/>
    <cellStyle name="Normal 2 2 6 3 2 3 2" xfId="8128" xr:uid="{6D96485F-ABE8-47ED-97E6-8B5E336384E3}"/>
    <cellStyle name="Normal 2 2 6 3 2 3 2 2" xfId="18441" xr:uid="{BFE80E42-B91B-49F4-8467-B06D1D8465A4}"/>
    <cellStyle name="Normal 2 2 6 3 2 3 3" xfId="13288" xr:uid="{7FE484DB-26C3-4B3B-B557-E8A2D13CB9B6}"/>
    <cellStyle name="Normal 2 2 6 3 2 4" xfId="5542" xr:uid="{1728C7CC-4BCA-4B58-9BEE-4FB48DFF7659}"/>
    <cellStyle name="Normal 2 2 6 3 2 4 2" xfId="10880" xr:uid="{7A5015FD-56C8-43EF-8C79-D7DB303E80A0}"/>
    <cellStyle name="Normal 2 2 6 3 2 4 2 2" xfId="21193" xr:uid="{558F3C34-AF99-438A-8D92-E11A67324B12}"/>
    <cellStyle name="Normal 2 2 6 3 2 4 3" xfId="16040" xr:uid="{99004635-80F5-4986-A101-691EBCE14035}"/>
    <cellStyle name="Normal 2 2 6 3 2 5" xfId="6472" xr:uid="{6BC89226-75A2-4C15-90A2-F5DC406D8FE2}"/>
    <cellStyle name="Normal 2 2 6 3 2 5 2" xfId="16785" xr:uid="{B545AEAF-315A-4BEA-BEAB-D5793EEA13CD}"/>
    <cellStyle name="Normal 2 2 6 3 2 6" xfId="11632" xr:uid="{847CC86E-947F-4CA6-B312-9C2F090A598C}"/>
    <cellStyle name="Normal 2 2 6 3 3" xfId="1918" xr:uid="{184B2126-72C5-4FB0-AB9C-B2F739B3D3A3}"/>
    <cellStyle name="Normal 2 2 6 3 3 2" xfId="3681" xr:uid="{C9185294-9C69-44DC-A5C1-B976F7FB52BE}"/>
    <cellStyle name="Normal 2 2 6 3 3 2 2" xfId="9034" xr:uid="{5F4A3E9C-40C0-4233-8852-5E68166D6704}"/>
    <cellStyle name="Normal 2 2 6 3 3 2 2 2" xfId="19347" xr:uid="{01BA2A3C-4566-4ED7-A305-BC617F2E3F3C}"/>
    <cellStyle name="Normal 2 2 6 3 3 2 3" xfId="14194" xr:uid="{467DCAA0-7500-46E4-BAE8-EC4235B9CC7B}"/>
    <cellStyle name="Normal 2 2 6 3 3 3" xfId="4666" xr:uid="{A0435138-4B0C-4696-B178-5FE2E516FBEC}"/>
    <cellStyle name="Normal 2 2 6 3 3 3 2" xfId="10010" xr:uid="{46A721C8-F139-4C1C-B198-2BDEA2C1D7FF}"/>
    <cellStyle name="Normal 2 2 6 3 3 3 2 2" xfId="20323" xr:uid="{465D9775-9CA2-4D09-84C5-77F6DE4D2087}"/>
    <cellStyle name="Normal 2 2 6 3 3 3 3" xfId="15170" xr:uid="{1368F372-1626-4E00-BD6F-17A44740E5B4}"/>
    <cellStyle name="Normal 2 2 6 3 3 4" xfId="7317" xr:uid="{3695D579-4F88-4AFF-890C-360A40148EA0}"/>
    <cellStyle name="Normal 2 2 6 3 3 4 2" xfId="17630" xr:uid="{A2B2793D-5D7C-4D43-A523-76A1941761ED}"/>
    <cellStyle name="Normal 2 2 6 3 3 5" xfId="12477" xr:uid="{469FC3C9-8840-4498-894F-A6FF0C24F564}"/>
    <cellStyle name="Normal 2 2 6 3 4" xfId="2764" xr:uid="{4DB18F08-C74E-49B3-96CE-4DF5044D680A}"/>
    <cellStyle name="Normal 2 2 6 3 4 2" xfId="8127" xr:uid="{031E13F6-EC10-4C2D-B7DE-C0DB0B019BFA}"/>
    <cellStyle name="Normal 2 2 6 3 4 2 2" xfId="18440" xr:uid="{F3A5B532-2C9F-44F3-AF70-960B33DC2FD5}"/>
    <cellStyle name="Normal 2 2 6 3 4 3" xfId="13287" xr:uid="{AD7381F0-A08E-433D-BA90-84695DA823F4}"/>
    <cellStyle name="Normal 2 2 6 3 5" xfId="5541" xr:uid="{2A2DD596-057A-41EE-9E73-D08521AED727}"/>
    <cellStyle name="Normal 2 2 6 3 5 2" xfId="10879" xr:uid="{00339873-41C0-4133-B73A-B434B5CE4EC2}"/>
    <cellStyle name="Normal 2 2 6 3 5 2 2" xfId="21192" xr:uid="{6C82D883-0A98-4855-A7A1-22E81958C7ED}"/>
    <cellStyle name="Normal 2 2 6 3 5 3" xfId="16039" xr:uid="{F4BC449A-6A7E-4572-B56B-072F1671841A}"/>
    <cellStyle name="Normal 2 2 6 3 6" xfId="6471" xr:uid="{CC0A66D8-EA11-436E-B576-B47514C4F934}"/>
    <cellStyle name="Normal 2 2 6 3 6 2" xfId="16784" xr:uid="{8C30CAEC-35CB-420E-87C6-1C0D8ECC94A7}"/>
    <cellStyle name="Normal 2 2 6 3 7" xfId="11631" xr:uid="{3ADEFEF6-751F-4E3D-BB1B-594ECB57E0D5}"/>
    <cellStyle name="Normal 2 2 6 4" xfId="928" xr:uid="{D3AF5974-ABA0-418F-9DD6-FD63BB1D6DD9}"/>
    <cellStyle name="Normal 2 2 6 4 2" xfId="1920" xr:uid="{FB53EACA-402A-4C93-AAB9-59B6EC1B7A19}"/>
    <cellStyle name="Normal 2 2 6 4 2 2" xfId="3683" xr:uid="{08EBF140-1445-4B8B-8E6E-A36C325D3D51}"/>
    <cellStyle name="Normal 2 2 6 4 2 2 2" xfId="9036" xr:uid="{C9B76828-6642-4F39-87B4-E4F8CDDDCB91}"/>
    <cellStyle name="Normal 2 2 6 4 2 2 2 2" xfId="19349" xr:uid="{218A24A2-EEA4-4DC3-9ED4-55BB45C254E8}"/>
    <cellStyle name="Normal 2 2 6 4 2 2 3" xfId="14196" xr:uid="{92FBA0AA-E9B0-4CA7-A926-02753B1DBD3E}"/>
    <cellStyle name="Normal 2 2 6 4 2 3" xfId="4668" xr:uid="{924C4D3D-3357-43F1-ACDA-B0E36FB703EF}"/>
    <cellStyle name="Normal 2 2 6 4 2 3 2" xfId="10012" xr:uid="{9949F004-8E7E-4E0D-91FE-393C325338B1}"/>
    <cellStyle name="Normal 2 2 6 4 2 3 2 2" xfId="20325" xr:uid="{C5AD8512-85DF-4629-AE8B-F1CF35CD4276}"/>
    <cellStyle name="Normal 2 2 6 4 2 3 3" xfId="15172" xr:uid="{4AA62083-55F8-4AD9-AF33-2477E024A873}"/>
    <cellStyle name="Normal 2 2 6 4 2 4" xfId="7319" xr:uid="{DACE8EC4-79B4-43B4-94B0-F7D1E9769D4F}"/>
    <cellStyle name="Normal 2 2 6 4 2 4 2" xfId="17632" xr:uid="{65AA31D4-1B06-4345-A553-408DF3884AFB}"/>
    <cellStyle name="Normal 2 2 6 4 2 5" xfId="12479" xr:uid="{471D16BB-E91B-4AF9-8D72-E26C5EFE9F1C}"/>
    <cellStyle name="Normal 2 2 6 4 3" xfId="2766" xr:uid="{CD8F2C03-6F04-4FF7-B6BE-4E79AA8BD58D}"/>
    <cellStyle name="Normal 2 2 6 4 3 2" xfId="8129" xr:uid="{AA84DA84-7775-41EF-B1A4-CF2397026BC5}"/>
    <cellStyle name="Normal 2 2 6 4 3 2 2" xfId="18442" xr:uid="{E0F40F6F-31D2-4D6D-8E93-527960C83187}"/>
    <cellStyle name="Normal 2 2 6 4 3 3" xfId="13289" xr:uid="{C77E180D-AA3E-46EA-A4D1-7F0BC0DB8CE0}"/>
    <cellStyle name="Normal 2 2 6 4 4" xfId="5543" xr:uid="{863CD76F-CC44-4B88-B3AA-66BA2D8D0654}"/>
    <cellStyle name="Normal 2 2 6 4 4 2" xfId="10881" xr:uid="{18E516EA-F99A-4B7F-B45F-B043B1835E24}"/>
    <cellStyle name="Normal 2 2 6 4 4 2 2" xfId="21194" xr:uid="{FD1A5167-9E51-4C17-A86A-0A6C6DBEB17E}"/>
    <cellStyle name="Normal 2 2 6 4 4 3" xfId="16041" xr:uid="{CE8A64AB-AF9C-488F-A93B-1363AB4F1F43}"/>
    <cellStyle name="Normal 2 2 6 4 5" xfId="6473" xr:uid="{B3AB5BBB-0CD7-4DC0-AE9E-55E75CB4CC73}"/>
    <cellStyle name="Normal 2 2 6 4 5 2" xfId="16786" xr:uid="{2011EEE4-97A8-4330-8544-23D91E058419}"/>
    <cellStyle name="Normal 2 2 6 4 6" xfId="11633" xr:uid="{9E1EB11A-3F2D-4D73-9FA4-DB97187614D8}"/>
    <cellStyle name="Normal 2 2 6 5" xfId="1915" xr:uid="{93754316-BD84-477D-910B-177C3C5C87FF}"/>
    <cellStyle name="Normal 2 2 6 5 2" xfId="3678" xr:uid="{6DD75226-4A1D-418D-B2D7-4C5A70E197DF}"/>
    <cellStyle name="Normal 2 2 6 5 2 2" xfId="9031" xr:uid="{D21CF880-4B07-4330-8086-8BC3A16E5598}"/>
    <cellStyle name="Normal 2 2 6 5 2 2 2" xfId="19344" xr:uid="{609AA8CA-384D-4A6A-A345-C64872CDA1C2}"/>
    <cellStyle name="Normal 2 2 6 5 2 3" xfId="14191" xr:uid="{9EB77893-3ECC-489C-9488-C5B1603036D6}"/>
    <cellStyle name="Normal 2 2 6 5 3" xfId="4663" xr:uid="{7A487F86-84BB-484E-9AA5-6CCB22E223E8}"/>
    <cellStyle name="Normal 2 2 6 5 3 2" xfId="10007" xr:uid="{745112BC-6816-4840-8B05-FAE9EF0A83BA}"/>
    <cellStyle name="Normal 2 2 6 5 3 2 2" xfId="20320" xr:uid="{7F23B734-A46E-4610-A60A-DD562E777968}"/>
    <cellStyle name="Normal 2 2 6 5 3 3" xfId="15167" xr:uid="{AFBA3530-5BC7-45C2-B649-82720A96108D}"/>
    <cellStyle name="Normal 2 2 6 5 4" xfId="7314" xr:uid="{1A810B68-37AC-4479-94B9-9ABC45E8CC94}"/>
    <cellStyle name="Normal 2 2 6 5 4 2" xfId="17627" xr:uid="{805DAED1-21DB-40A7-8B5C-16AD8152D9CD}"/>
    <cellStyle name="Normal 2 2 6 5 5" xfId="12474" xr:uid="{B2E0D0C9-9D8A-4331-87F4-7AA66CDF4948}"/>
    <cellStyle name="Normal 2 2 6 6" xfId="2761" xr:uid="{92D72A45-9007-47F7-86C3-B8B687C385B2}"/>
    <cellStyle name="Normal 2 2 6 6 2" xfId="8124" xr:uid="{B82B9A6D-A720-4EAA-BB1F-6307137D4713}"/>
    <cellStyle name="Normal 2 2 6 6 2 2" xfId="18437" xr:uid="{B7B9C420-337A-4C74-AA97-2C225DB44CF3}"/>
    <cellStyle name="Normal 2 2 6 6 3" xfId="13284" xr:uid="{FB7D62B8-A1F9-4FD2-919E-60FA2E879FC7}"/>
    <cellStyle name="Normal 2 2 6 7" xfId="5191" xr:uid="{56272396-EBED-4D9E-90D2-845ECD39F8CD}"/>
    <cellStyle name="Normal 2 2 6 7 2" xfId="10529" xr:uid="{8F295E15-4B36-40B2-8802-BF4595458A1F}"/>
    <cellStyle name="Normal 2 2 6 7 2 2" xfId="20842" xr:uid="{7C76B466-4052-4142-8D6D-12BA5DDF5A51}"/>
    <cellStyle name="Normal 2 2 6 7 3" xfId="15689" xr:uid="{502C4B0D-3BBC-4C97-AA11-2FED946E4B5A}"/>
    <cellStyle name="Normal 2 2 6 8" xfId="6121" xr:uid="{1BF1E792-FA2A-4096-8B65-E46C819AA03B}"/>
    <cellStyle name="Normal 2 2 6 8 2" xfId="16434" xr:uid="{37950147-D43C-48DA-BC89-40BBECDC8032}"/>
    <cellStyle name="Normal 2 2 6 9" xfId="11281" xr:uid="{5A630030-0D24-471B-9FEB-F4FF182BCADF}"/>
    <cellStyle name="Normal 2 2 7" xfId="929" xr:uid="{C3091A74-AD59-4F45-9D3E-9D49CBF51E15}"/>
    <cellStyle name="Normal 2 2 7 2" xfId="930" xr:uid="{5BFE813A-0397-42FF-9C92-66E6BE295EBD}"/>
    <cellStyle name="Normal 2 2 7 2 2" xfId="1922" xr:uid="{D6A77A71-54F6-4205-B595-47ADA84A130A}"/>
    <cellStyle name="Normal 2 2 7 2 2 2" xfId="3685" xr:uid="{CA060E41-9AE0-4D95-AD60-4FBA7A0841D6}"/>
    <cellStyle name="Normal 2 2 7 2 2 2 2" xfId="9038" xr:uid="{33785D86-3668-4150-964C-0AE02000842C}"/>
    <cellStyle name="Normal 2 2 7 2 2 2 2 2" xfId="19351" xr:uid="{4A68C217-95E2-43F8-B5BF-1354B5AB5D50}"/>
    <cellStyle name="Normal 2 2 7 2 2 2 3" xfId="14198" xr:uid="{4A4CF0AD-A281-4EC4-A90E-3646847CC979}"/>
    <cellStyle name="Normal 2 2 7 2 2 3" xfId="4670" xr:uid="{6755AE1D-CA1B-46DB-B38E-2CC84E891A30}"/>
    <cellStyle name="Normal 2 2 7 2 2 3 2" xfId="10014" xr:uid="{99B6B03F-55DE-4DD8-97BA-9C6BC7A25B05}"/>
    <cellStyle name="Normal 2 2 7 2 2 3 2 2" xfId="20327" xr:uid="{763F896F-DBA9-4C18-87D5-3C4C10E2ACC4}"/>
    <cellStyle name="Normal 2 2 7 2 2 3 3" xfId="15174" xr:uid="{0F2FEE3F-15E6-4A00-9CB9-939931CBD3D2}"/>
    <cellStyle name="Normal 2 2 7 2 2 4" xfId="7321" xr:uid="{05483913-8971-4DCD-8D32-4D4C1402F2EF}"/>
    <cellStyle name="Normal 2 2 7 2 2 4 2" xfId="17634" xr:uid="{549516AF-4AE0-464C-9021-3B825316251C}"/>
    <cellStyle name="Normal 2 2 7 2 2 5" xfId="12481" xr:uid="{A27F6051-DAD0-4628-8C1D-D0DAA90C5A54}"/>
    <cellStyle name="Normal 2 2 7 2 3" xfId="2768" xr:uid="{DCECC2C7-40FD-48AA-91C5-01E028A39F65}"/>
    <cellStyle name="Normal 2 2 7 2 3 2" xfId="8131" xr:uid="{08773F5F-42F7-49BE-83E7-0BDB80645089}"/>
    <cellStyle name="Normal 2 2 7 2 3 2 2" xfId="18444" xr:uid="{EC453251-0792-4195-9D2C-4FE44C7883EE}"/>
    <cellStyle name="Normal 2 2 7 2 3 3" xfId="13291" xr:uid="{99518716-ADAA-43FD-99EB-E7E3FC1D0A49}"/>
    <cellStyle name="Normal 2 2 7 2 4" xfId="5545" xr:uid="{93126E3F-505C-43AD-9A09-6F1536981D35}"/>
    <cellStyle name="Normal 2 2 7 2 4 2" xfId="10883" xr:uid="{AAC6D456-FCA1-44E0-9752-764F812363B5}"/>
    <cellStyle name="Normal 2 2 7 2 4 2 2" xfId="21196" xr:uid="{88F76905-5BE3-43D4-8AD4-81BBEEB90FAC}"/>
    <cellStyle name="Normal 2 2 7 2 4 3" xfId="16043" xr:uid="{A0516BFC-B809-4A3E-96C6-4BD2D51F10D5}"/>
    <cellStyle name="Normal 2 2 7 2 5" xfId="6475" xr:uid="{4E4F532D-E4DE-4493-B8D6-ED9F3C11DCAA}"/>
    <cellStyle name="Normal 2 2 7 2 5 2" xfId="16788" xr:uid="{40A56A00-DC6E-47FF-9D94-1CA4B3D09C65}"/>
    <cellStyle name="Normal 2 2 7 2 6" xfId="11635" xr:uid="{B1C1B788-0635-4BB4-9DB4-CE5EE20A5427}"/>
    <cellStyle name="Normal 2 2 7 3" xfId="1921" xr:uid="{A6D9DE35-4116-47D9-8B1E-CCC6C17DDA2B}"/>
    <cellStyle name="Normal 2 2 7 3 2" xfId="3684" xr:uid="{B5F3F0C5-DD0E-4A69-B7D9-BE4391FA9259}"/>
    <cellStyle name="Normal 2 2 7 3 2 2" xfId="9037" xr:uid="{2EA4CC8E-E377-4FA4-8748-DEE0C3E04DC2}"/>
    <cellStyle name="Normal 2 2 7 3 2 2 2" xfId="19350" xr:uid="{26A2738E-436A-47F5-9E92-6A5176F958F3}"/>
    <cellStyle name="Normal 2 2 7 3 2 3" xfId="14197" xr:uid="{104AA9A7-19EC-41B1-98EA-DCC5C64CDBEA}"/>
    <cellStyle name="Normal 2 2 7 3 3" xfId="4669" xr:uid="{DE9807C2-A8C1-40D8-ACEC-C62ECDC93D6E}"/>
    <cellStyle name="Normal 2 2 7 3 3 2" xfId="10013" xr:uid="{B9023E7C-E2C7-4E11-A11B-18E361A0D53E}"/>
    <cellStyle name="Normal 2 2 7 3 3 2 2" xfId="20326" xr:uid="{F00A66F5-0AAF-4CEF-B4BA-E26015F48E74}"/>
    <cellStyle name="Normal 2 2 7 3 3 3" xfId="15173" xr:uid="{1BE95F4F-5DDF-430E-9C91-187EE7ACBE6C}"/>
    <cellStyle name="Normal 2 2 7 3 4" xfId="7320" xr:uid="{D0EDFFE3-52E7-42FC-863F-85ED81A5EA0F}"/>
    <cellStyle name="Normal 2 2 7 3 4 2" xfId="17633" xr:uid="{EE10DD21-BCC5-4BFC-8D90-6B3CD40D128A}"/>
    <cellStyle name="Normal 2 2 7 3 5" xfId="12480" xr:uid="{B0C4356F-B471-4412-901D-E21218F15B8E}"/>
    <cellStyle name="Normal 2 2 7 4" xfId="2767" xr:uid="{45E5A5B3-F7BD-4AC6-848D-78FEF5B512E4}"/>
    <cellStyle name="Normal 2 2 7 4 2" xfId="8130" xr:uid="{37B16344-9142-408F-AFAD-23DC32E1A721}"/>
    <cellStyle name="Normal 2 2 7 4 2 2" xfId="18443" xr:uid="{553CFA41-3674-461A-927C-8D0F1CE164B8}"/>
    <cellStyle name="Normal 2 2 7 4 3" xfId="13290" xr:uid="{B1C4E46D-42BB-4398-9B95-7074B11A5118}"/>
    <cellStyle name="Normal 2 2 7 5" xfId="5544" xr:uid="{2748160E-38A5-4E61-B4F6-9C0A23E87A87}"/>
    <cellStyle name="Normal 2 2 7 5 2" xfId="10882" xr:uid="{AF8111F0-AB62-4BA8-8465-9D0D209A7181}"/>
    <cellStyle name="Normal 2 2 7 5 2 2" xfId="21195" xr:uid="{458527CE-AAD8-4BE4-8C94-F15AC5A7FFCD}"/>
    <cellStyle name="Normal 2 2 7 5 3" xfId="16042" xr:uid="{B9B76036-3A0E-4506-98C6-774DB0ECB66A}"/>
    <cellStyle name="Normal 2 2 7 6" xfId="6474" xr:uid="{1709A840-A794-43B3-9AC8-92720B067121}"/>
    <cellStyle name="Normal 2 2 7 6 2" xfId="16787" xr:uid="{D57B5888-D4E5-45E2-B5BD-F8F21145F328}"/>
    <cellStyle name="Normal 2 2 7 7" xfId="11634" xr:uid="{5E5AA450-3D6A-41A0-989A-B3C9B930EEAB}"/>
    <cellStyle name="Normal 2 2 8" xfId="931" xr:uid="{8F780BA0-1FE1-4622-83DE-2E381A82E418}"/>
    <cellStyle name="Normal 2 2 8 2" xfId="932" xr:uid="{0078FFB6-FE0E-4542-B9B8-4FD8ACDCD4B6}"/>
    <cellStyle name="Normal 2 2 8 2 2" xfId="1924" xr:uid="{991E79D1-43C5-4339-8B49-FA723B48A0C9}"/>
    <cellStyle name="Normal 2 2 8 2 2 2" xfId="3687" xr:uid="{8769A866-41C5-452A-AB26-BAE88F7F8C97}"/>
    <cellStyle name="Normal 2 2 8 2 2 2 2" xfId="9040" xr:uid="{9BE1996C-E2B8-4E0C-90F6-E8ED825386A6}"/>
    <cellStyle name="Normal 2 2 8 2 2 2 2 2" xfId="19353" xr:uid="{4B0D6B64-EA4D-4FD9-B3AF-2C7935184D3C}"/>
    <cellStyle name="Normal 2 2 8 2 2 2 3" xfId="14200" xr:uid="{DEF16105-8611-4EB2-A761-1302F33F8D2F}"/>
    <cellStyle name="Normal 2 2 8 2 2 3" xfId="4672" xr:uid="{F4C85D1F-D067-49C3-9B36-D1150B9FE6A8}"/>
    <cellStyle name="Normal 2 2 8 2 2 3 2" xfId="10016" xr:uid="{6041CE65-54AE-42F1-926A-80EE816212FC}"/>
    <cellStyle name="Normal 2 2 8 2 2 3 2 2" xfId="20329" xr:uid="{F439F776-7DF7-4D9C-A2A3-23E0D92E2B71}"/>
    <cellStyle name="Normal 2 2 8 2 2 3 3" xfId="15176" xr:uid="{73144ADA-8FE9-48BC-8328-4543AC06A6EC}"/>
    <cellStyle name="Normal 2 2 8 2 2 4" xfId="7323" xr:uid="{3365DD19-5D97-4D0A-AA01-E26887569C34}"/>
    <cellStyle name="Normal 2 2 8 2 2 4 2" xfId="17636" xr:uid="{F2540143-6A39-4714-90D8-D2561AE6F10A}"/>
    <cellStyle name="Normal 2 2 8 2 2 5" xfId="12483" xr:uid="{825E3D6A-8D91-4CE1-AF99-C9587A7F2AFC}"/>
    <cellStyle name="Normal 2 2 8 2 3" xfId="2770" xr:uid="{DC85A267-D5BE-4030-9CC5-E437C58CE96D}"/>
    <cellStyle name="Normal 2 2 8 2 3 2" xfId="8133" xr:uid="{1028157E-CE99-4C37-B759-A54A52870E52}"/>
    <cellStyle name="Normal 2 2 8 2 3 2 2" xfId="18446" xr:uid="{73CB3C48-1286-40E8-A927-3B85A93DF14E}"/>
    <cellStyle name="Normal 2 2 8 2 3 3" xfId="13293" xr:uid="{730C66A6-1F4D-4583-A29C-27506E7487FD}"/>
    <cellStyle name="Normal 2 2 8 2 4" xfId="5547" xr:uid="{34EF50DA-768D-487E-A398-9B327778CEDA}"/>
    <cellStyle name="Normal 2 2 8 2 4 2" xfId="10885" xr:uid="{6089BD55-14E5-41A3-A082-0AB1C77FF10F}"/>
    <cellStyle name="Normal 2 2 8 2 4 2 2" xfId="21198" xr:uid="{6BB9A2BC-33F6-4E5E-89E5-40427A4E84BB}"/>
    <cellStyle name="Normal 2 2 8 2 4 3" xfId="16045" xr:uid="{D4A9D84E-ACD4-40F3-86FD-0CAC3B64E810}"/>
    <cellStyle name="Normal 2 2 8 2 5" xfId="6477" xr:uid="{8D279BD4-96F2-4AA0-AA09-AB98C0EFF444}"/>
    <cellStyle name="Normal 2 2 8 2 5 2" xfId="16790" xr:uid="{A4622CD4-26DB-4913-85B9-60C19AF5CCF8}"/>
    <cellStyle name="Normal 2 2 8 2 6" xfId="11637" xr:uid="{7C6B07F4-8120-4D48-8526-5EE98040CCB6}"/>
    <cellStyle name="Normal 2 2 8 3" xfId="1923" xr:uid="{0974A52E-6280-4CFD-BA72-6E698549B134}"/>
    <cellStyle name="Normal 2 2 8 3 2" xfId="3686" xr:uid="{E5C4A86C-0313-4295-8728-D47D9BA7F78F}"/>
    <cellStyle name="Normal 2 2 8 3 2 2" xfId="9039" xr:uid="{D3D9E638-65A4-4A1C-9BD2-310391D79759}"/>
    <cellStyle name="Normal 2 2 8 3 2 2 2" xfId="19352" xr:uid="{DB4C01B5-7D14-4CD7-B53F-F5D8EE497C13}"/>
    <cellStyle name="Normal 2 2 8 3 2 3" xfId="14199" xr:uid="{61DD7B55-CA89-4093-BBB8-2807C5EE75C1}"/>
    <cellStyle name="Normal 2 2 8 3 3" xfId="4671" xr:uid="{382C3919-635E-4029-AE3E-A528D2CD4690}"/>
    <cellStyle name="Normal 2 2 8 3 3 2" xfId="10015" xr:uid="{E01FB7EF-4676-4F0B-99E3-3698062C2F35}"/>
    <cellStyle name="Normal 2 2 8 3 3 2 2" xfId="20328" xr:uid="{4A28FFE1-102A-468F-B328-8C0BACA6D09B}"/>
    <cellStyle name="Normal 2 2 8 3 3 3" xfId="15175" xr:uid="{899FBA52-8F2D-4D6C-A9D0-EB912008FD20}"/>
    <cellStyle name="Normal 2 2 8 3 4" xfId="7322" xr:uid="{2DD75FB0-E518-4732-90A4-8523DB0D760F}"/>
    <cellStyle name="Normal 2 2 8 3 4 2" xfId="17635" xr:uid="{8C9BCC67-11AB-4854-890C-92807943E7C5}"/>
    <cellStyle name="Normal 2 2 8 3 5" xfId="12482" xr:uid="{87B4CB2A-967F-4F4E-9C97-C804358B1313}"/>
    <cellStyle name="Normal 2 2 8 4" xfId="2769" xr:uid="{41F77738-8FF2-4DBD-9FE6-7143877FA162}"/>
    <cellStyle name="Normal 2 2 8 4 2" xfId="8132" xr:uid="{F91251DC-C839-4CCE-9DAF-B6DFB2C1E120}"/>
    <cellStyle name="Normal 2 2 8 4 2 2" xfId="18445" xr:uid="{1AC3087F-CCF8-4EDE-BDE4-B214E444B7F7}"/>
    <cellStyle name="Normal 2 2 8 4 3" xfId="13292" xr:uid="{979FC9AF-9FFD-41AA-8BB9-22088111C512}"/>
    <cellStyle name="Normal 2 2 8 5" xfId="5546" xr:uid="{1F6391A9-13BC-4591-8FB8-728EEDF8F87B}"/>
    <cellStyle name="Normal 2 2 8 5 2" xfId="10884" xr:uid="{FABAB14F-A9D7-4760-8FAB-71D9EB4B07F5}"/>
    <cellStyle name="Normal 2 2 8 5 2 2" xfId="21197" xr:uid="{A6C1B8AC-DE2B-487F-9B43-7C8312D299C3}"/>
    <cellStyle name="Normal 2 2 8 5 3" xfId="16044" xr:uid="{D2A42C17-382B-4278-AF5E-6C1AB779517D}"/>
    <cellStyle name="Normal 2 2 8 6" xfId="6476" xr:uid="{EB8CD314-6A40-4964-B877-7D43AB2D25AC}"/>
    <cellStyle name="Normal 2 2 8 6 2" xfId="16789" xr:uid="{1669FB9B-0803-47E4-97CD-5DBFA9AAB1EE}"/>
    <cellStyle name="Normal 2 2 8 7" xfId="11636" xr:uid="{40BB945A-51DD-437D-8C45-E1503E4710B8}"/>
    <cellStyle name="Normal 2 2 9" xfId="933" xr:uid="{E45AB381-AEFE-4182-A7E2-580AE6490F6D}"/>
    <cellStyle name="Normal 2 2 9 2" xfId="1925" xr:uid="{C4763722-39B5-4FF4-84F3-0BA10F370DC1}"/>
    <cellStyle name="Normal 2 2 9 2 2" xfId="3688" xr:uid="{41B8FBA2-FDD9-4A37-AC66-A82EF412D890}"/>
    <cellStyle name="Normal 2 2 9 2 2 2" xfId="9041" xr:uid="{ECA9693B-4F4F-43D1-BEA7-48165FEEBC87}"/>
    <cellStyle name="Normal 2 2 9 2 2 2 2" xfId="19354" xr:uid="{741C1450-9E0F-4AE9-BB5C-FEE28701D5E3}"/>
    <cellStyle name="Normal 2 2 9 2 2 3" xfId="14201" xr:uid="{0BB5FBFC-9427-4C91-9262-E4CDC72A78FD}"/>
    <cellStyle name="Normal 2 2 9 2 3" xfId="4673" xr:uid="{09414C1F-ED26-4569-A37C-5C9D0699F4D8}"/>
    <cellStyle name="Normal 2 2 9 2 3 2" xfId="10017" xr:uid="{2EEB4F4B-7D20-40B0-847F-C2FAF08DF5FE}"/>
    <cellStyle name="Normal 2 2 9 2 3 2 2" xfId="20330" xr:uid="{F795F4BC-6B0F-485B-81EA-E9075B2FAE9F}"/>
    <cellStyle name="Normal 2 2 9 2 3 3" xfId="15177" xr:uid="{97DAAACF-B2A6-4F00-9034-B7EDA62EFD20}"/>
    <cellStyle name="Normal 2 2 9 2 4" xfId="7324" xr:uid="{90614A4F-ADE7-4A4C-BADD-CA8339AE6C9A}"/>
    <cellStyle name="Normal 2 2 9 2 4 2" xfId="17637" xr:uid="{A7218B1B-E5E4-4644-B5F3-5AE06CD3419C}"/>
    <cellStyle name="Normal 2 2 9 2 5" xfId="12484" xr:uid="{70CE90DC-85E2-4EF7-9993-DB33FC7D08C0}"/>
    <cellStyle name="Normal 2 2 9 3" xfId="2771" xr:uid="{64C95137-6EE7-44C8-B5A6-CEB7DC00EAD1}"/>
    <cellStyle name="Normal 2 2 9 3 2" xfId="8134" xr:uid="{9AEBDDE5-CCD7-40E6-88F9-C82A0D1916EA}"/>
    <cellStyle name="Normal 2 2 9 3 2 2" xfId="18447" xr:uid="{B811A76C-27C4-4DB7-BEFD-0D3501991BD2}"/>
    <cellStyle name="Normal 2 2 9 3 3" xfId="13294" xr:uid="{9D5C8149-AF05-46E0-8093-B8D666521E41}"/>
    <cellStyle name="Normal 2 2 9 4" xfId="5548" xr:uid="{6621346B-C8C3-4D37-9723-773A9F267B24}"/>
    <cellStyle name="Normal 2 2 9 4 2" xfId="10886" xr:uid="{5FB1F0CB-FF6E-4176-8262-E3C83206F302}"/>
    <cellStyle name="Normal 2 2 9 4 2 2" xfId="21199" xr:uid="{55C89C29-E6BE-4725-B214-0EAFEC202599}"/>
    <cellStyle name="Normal 2 2 9 4 3" xfId="16046" xr:uid="{7E129D0C-7519-4FA7-B444-FB411A784BCA}"/>
    <cellStyle name="Normal 2 2 9 5" xfId="6478" xr:uid="{E2A9027B-5B82-4A68-BA62-06D3FBB7DFDD}"/>
    <cellStyle name="Normal 2 2 9 5 2" xfId="16791" xr:uid="{B4464145-9B93-433C-A87D-7F24BB2C3234}"/>
    <cellStyle name="Normal 2 2 9 6" xfId="11638" xr:uid="{26EFD4FB-F4F6-421F-8F25-3E71A9DC9A8D}"/>
    <cellStyle name="Normal 2 3" xfId="5842" xr:uid="{6366024C-C700-4630-A4C9-07C3DB41792E}"/>
    <cellStyle name="Normal 2 3 2" xfId="5968" xr:uid="{095C9CD5-F08E-4338-9B5D-B7AA85F7FF4F}"/>
    <cellStyle name="Normal 2 3 2 2" xfId="11159" xr:uid="{C28884A5-6D10-4E4F-9BD2-F8B1D7E4CE26}"/>
    <cellStyle name="Normal 2 4" xfId="21478" xr:uid="{69E70A85-55C5-4482-969C-54B3D4317EE4}"/>
    <cellStyle name="Normal 2 5" xfId="27569" xr:uid="{6C64E0EA-7C0A-48A4-A9E3-D90FB59D1443}"/>
    <cellStyle name="Normal 2 6" xfId="138" xr:uid="{CA7DBDB5-251F-41D8-91DB-3DE6F4C09D67}"/>
    <cellStyle name="Normal 2_2012-13_DAP_Model_053112 UPDATED Borrowings FIS" xfId="934" xr:uid="{106C8EEE-761B-4C9E-B9F8-28DF5FE3BAC8}"/>
    <cellStyle name="Normal 20" xfId="5844" xr:uid="{669CA577-55BE-4203-B2E3-8EA6DEFBCAA6}"/>
    <cellStyle name="Normal 21" xfId="5843" xr:uid="{61FDC472-9890-41D8-A4AB-7B047C6CE4DE}"/>
    <cellStyle name="Normal 21 2" xfId="11152" xr:uid="{46CC227A-EA62-4E23-83A0-38AB060B23C3}"/>
    <cellStyle name="Normal 21 2 2" xfId="21465" xr:uid="{FA6FCA1A-5041-4E63-A066-0F4CAEB8122D}"/>
    <cellStyle name="Normal 21 3" xfId="16312" xr:uid="{6DEB6D57-FF26-4531-BC97-3431D67B86CD}"/>
    <cellStyle name="Normal 22" xfId="5841" xr:uid="{8494931A-7CBC-4860-AF2B-ECE460168939}"/>
    <cellStyle name="Normal 22 2" xfId="5981" xr:uid="{E317474C-F7F4-4E7A-8833-DF08B1FAA2CE}"/>
    <cellStyle name="Normal 23" xfId="5918" xr:uid="{7E3FBB89-44FE-43BD-8A79-B044A0FB48EF}"/>
    <cellStyle name="Normal 23 2" xfId="11156" xr:uid="{760E777D-DDD6-4444-9035-0E4D9ACBD133}"/>
    <cellStyle name="Normal 24" xfId="5982" xr:uid="{83B6998F-AD1D-478E-BEB2-25A21F590793}"/>
    <cellStyle name="Normal 25" xfId="5983" xr:uid="{21F27289-F5FA-443A-9576-CEBC44BEFC6D}"/>
    <cellStyle name="Normal 26" xfId="5985" xr:uid="{6B0D6262-824B-4026-8EDA-9B4FB7E3D5F7}"/>
    <cellStyle name="Normal 27" xfId="5991" xr:uid="{E10C7672-113E-4E35-9C91-A96674F80602}"/>
    <cellStyle name="Normal 28" xfId="5992" xr:uid="{37D3E43E-C8A0-4BAF-ADFC-AF412077D2FE}"/>
    <cellStyle name="Normal 29" xfId="5994" xr:uid="{7CA776F0-AE67-4211-8E5B-F35200A8E326}"/>
    <cellStyle name="Normal 3" xfId="140" xr:uid="{48D73976-634C-40D8-89D3-99F236637C9B}"/>
    <cellStyle name="Normal 3 10" xfId="21561" xr:uid="{4DB459F0-8032-4100-BAF0-BC2C18683BD1}"/>
    <cellStyle name="Normal 3 11" xfId="27572" xr:uid="{9DD59D1A-479B-463A-AE5A-C59EC0A02FC8}"/>
    <cellStyle name="Normal 3 2" xfId="284" xr:uid="{83D3B963-CE7F-4977-BAD4-4618BCB0CA3A}"/>
    <cellStyle name="Normal 3 2 2" xfId="935" xr:uid="{B39DC7AC-87FA-4D96-9E81-E6DA1D53D89B}"/>
    <cellStyle name="Normal 3 2 2 2" xfId="1926" xr:uid="{A30CA570-7DF3-4720-A837-FBA0CA06F6FD}"/>
    <cellStyle name="Normal 3 2 2 2 2" xfId="3689" xr:uid="{DE1C39C9-10BB-47D3-B1E5-F602E5FFC308}"/>
    <cellStyle name="Normal 3 2 2 2 2 2" xfId="9042" xr:uid="{5EB6CF46-5857-4739-B9A9-4B0BBE5AE0C6}"/>
    <cellStyle name="Normal 3 2 2 2 2 2 2" xfId="19355" xr:uid="{899B1E9C-4B88-4D88-9E59-4618F6132152}"/>
    <cellStyle name="Normal 3 2 2 2 2 3" xfId="14202" xr:uid="{F803F11E-FDB8-441B-A0E9-F32B0F246ABC}"/>
    <cellStyle name="Normal 3 2 2 2 3" xfId="4674" xr:uid="{ECE562D3-F99B-4D87-AEC4-B0397D500305}"/>
    <cellStyle name="Normal 3 2 2 2 3 2" xfId="10018" xr:uid="{8ABA585D-0659-46CD-AAE6-F5E5E4136B94}"/>
    <cellStyle name="Normal 3 2 2 2 3 2 2" xfId="20331" xr:uid="{F56064F2-0958-43DF-A657-C71B9BCD7D11}"/>
    <cellStyle name="Normal 3 2 2 2 3 3" xfId="15178" xr:uid="{3F05B2B6-7D39-4650-85B8-6B628CA2C2D2}"/>
    <cellStyle name="Normal 3 2 2 2 4" xfId="7325" xr:uid="{F61F6B59-1BDB-4708-BEA7-96F5A701DB53}"/>
    <cellStyle name="Normal 3 2 2 2 4 2" xfId="17638" xr:uid="{BDE1868B-7571-4112-AB5A-26269E01D57E}"/>
    <cellStyle name="Normal 3 2 2 2 5" xfId="12485" xr:uid="{84AE8BCF-BA52-4F8B-948C-EC5192BAFFE1}"/>
    <cellStyle name="Normal 3 2 2 3" xfId="2772" xr:uid="{1EDD9794-4291-4C58-9E1F-F95AB59C64A0}"/>
    <cellStyle name="Normal 3 2 2 3 2" xfId="8135" xr:uid="{C4AB6B45-130A-4A95-B75E-FF60319037F2}"/>
    <cellStyle name="Normal 3 2 2 3 2 2" xfId="18448" xr:uid="{77DB0C03-5244-46D6-8DE8-CBF174D2AB5A}"/>
    <cellStyle name="Normal 3 2 2 3 3" xfId="13295" xr:uid="{F18BB87A-19CE-4208-9B96-C62C66A6DFEF}"/>
    <cellStyle name="Normal 3 2 2 4" xfId="5549" xr:uid="{962FE3A2-68FA-475E-A5EF-F288D5C70B4F}"/>
    <cellStyle name="Normal 3 2 2 4 2" xfId="10887" xr:uid="{FE9BA21A-E4CF-4678-8418-207656AC42D0}"/>
    <cellStyle name="Normal 3 2 2 4 2 2" xfId="21200" xr:uid="{82270389-0DEE-4C0B-AA42-9A521EC6F4D0}"/>
    <cellStyle name="Normal 3 2 2 4 3" xfId="16047" xr:uid="{7E604CE1-2528-4243-9907-FF6CCE196B77}"/>
    <cellStyle name="Normal 3 2 2 5" xfId="5879" xr:uid="{E8DB318C-9ED2-449D-BDDE-8276130735C2}"/>
    <cellStyle name="Normal 3 2 2 6" xfId="6479" xr:uid="{28266285-73E5-4BFE-A09F-414BC338C28B}"/>
    <cellStyle name="Normal 3 2 2 6 2" xfId="16792" xr:uid="{32C23B27-80F6-4422-9943-C14C84A1F439}"/>
    <cellStyle name="Normal 3 2 2 7" xfId="11639" xr:uid="{54250044-497B-40B3-AF9E-EC7B6F4C464A}"/>
    <cellStyle name="Normal 3 3" xfId="469" xr:uid="{376E9524-33A6-46D6-9886-12ACBF4DFEB8}"/>
    <cellStyle name="Normal 3 3 2" xfId="21479" xr:uid="{5774092A-6EFB-46E1-8368-A1E01B9FD263}"/>
    <cellStyle name="Normal 3 4" xfId="936" xr:uid="{B639CFA7-EF38-41C7-B9BA-7F1D6CD906DE}"/>
    <cellStyle name="Normal 3 5" xfId="1228" xr:uid="{E47CBECE-2CA5-4123-BEE9-AB164651AE93}"/>
    <cellStyle name="Normal 3 5 2" xfId="21940" xr:uid="{D76F70A8-00FD-4D32-BA25-F00BAB51538B}"/>
    <cellStyle name="Normal 3 6" xfId="459" xr:uid="{E89ECA57-AF16-4800-9307-02D310AEC19D}"/>
    <cellStyle name="Normal 3 6 2" xfId="21676" xr:uid="{343188E6-27FA-4897-8758-37BCEB3420DE}"/>
    <cellStyle name="Normal 3 7" xfId="5970" xr:uid="{C7EF08B0-4709-4D9A-8EBD-8A86886F7017}"/>
    <cellStyle name="Normal 3 8" xfId="5969" xr:uid="{BF647B53-33A5-42CE-8BE2-9E2516E0F157}"/>
    <cellStyle name="Normal 3 9" xfId="21606" xr:uid="{A5226324-C906-4FD2-8949-303B48BD7E8A}"/>
    <cellStyle name="Normal 3 9 2" xfId="27567" xr:uid="{49EA7816-B1DA-4A64-8060-27473C4E6887}"/>
    <cellStyle name="Normal 30" xfId="6000" xr:uid="{4FA88964-69EF-4A7B-AD35-22798671137B}"/>
    <cellStyle name="Normal 31" xfId="6001" xr:uid="{9FA7860A-F0EA-44D0-B294-5AD48D0A897E}"/>
    <cellStyle name="Normal 32" xfId="6002" xr:uid="{C29D1392-BA17-46DE-950B-D6F01618C28C}"/>
    <cellStyle name="Normal 33" xfId="21469" xr:uid="{94B517F4-22CF-4FA0-BB76-8C1980F7B292}"/>
    <cellStyle name="Normal 34" xfId="21470" xr:uid="{08DAEF41-4507-45FD-BA2C-7FC36FB4C4FF}"/>
    <cellStyle name="Normal 35" xfId="21471" xr:uid="{05B79C79-E617-4EB0-9A57-6A4885C461CA}"/>
    <cellStyle name="Normal 35 2" xfId="27410" xr:uid="{F2EF65C4-1E9C-4150-945B-5F0D0DCD0006}"/>
    <cellStyle name="Normal 36" xfId="21504" xr:uid="{E8984B23-E596-4303-A8D9-F03E46E2325A}"/>
    <cellStyle name="Normal 36 2" xfId="27436" xr:uid="{8860B3B5-CFA9-453D-A2BC-2D358F5BD35E}"/>
    <cellStyle name="Normal 37" xfId="21513" xr:uid="{5DA46B06-4115-42A2-8A43-80AC080BEEE9}"/>
    <cellStyle name="Normal 37 2" xfId="27445" xr:uid="{BB3F7025-04EE-4FF1-BA25-C669985C3A81}"/>
    <cellStyle name="Normal 38" xfId="21543" xr:uid="{94D8E66A-588D-4033-9163-6EC698EC41B6}"/>
    <cellStyle name="Normal 38 2" xfId="27475" xr:uid="{751EE45D-7D28-4C40-8533-DF7CAFF8BA52}"/>
    <cellStyle name="Normal 39" xfId="21548" xr:uid="{68B6FFBC-1C21-44BB-A5C9-935F54C25818}"/>
    <cellStyle name="Normal 39 2" xfId="27565" xr:uid="{F37E97EE-6CB7-4AEC-B5C5-9E862A3FC0F7}"/>
    <cellStyle name="Normal 39 3" xfId="21559" xr:uid="{FB0A2444-E629-4D43-B008-81FFDD7F7042}"/>
    <cellStyle name="Normal 4" xfId="141" xr:uid="{418B9C99-2679-479C-A339-5EAC144EA005}"/>
    <cellStyle name="Normal 4 10" xfId="937" xr:uid="{79462058-0C75-4565-935D-5264B135983D}"/>
    <cellStyle name="Normal 4 11" xfId="938" xr:uid="{2E05A8AE-58DD-4889-BB59-215B70A1C233}"/>
    <cellStyle name="Normal 4 11 2" xfId="1927" xr:uid="{34234EF3-096D-4B5E-A4B4-5DD0C5C64412}"/>
    <cellStyle name="Normal 4 11 2 2" xfId="3690" xr:uid="{AD2C09E0-2592-42F8-B2EB-EF9407FC7C2E}"/>
    <cellStyle name="Normal 4 11 2 2 2" xfId="9043" xr:uid="{C2EC7D0E-9E5C-4B67-BA1C-73CC463E5432}"/>
    <cellStyle name="Normal 4 11 2 2 2 2" xfId="19356" xr:uid="{87955E3D-2AEA-4BE9-B95F-9F5AA8009C0F}"/>
    <cellStyle name="Normal 4 11 2 2 3" xfId="14203" xr:uid="{7DD7DE03-4C42-4FD7-96EE-7AF315970940}"/>
    <cellStyle name="Normal 4 11 2 3" xfId="4675" xr:uid="{EED5474D-3E11-4A4A-9CFA-6736B072E17B}"/>
    <cellStyle name="Normal 4 11 2 3 2" xfId="10019" xr:uid="{55ABF114-72B2-4944-9A81-A0FB942646F0}"/>
    <cellStyle name="Normal 4 11 2 3 2 2" xfId="20332" xr:uid="{752B38AD-27B0-4744-B5DE-2511A1A3B997}"/>
    <cellStyle name="Normal 4 11 2 3 3" xfId="15179" xr:uid="{13F187DA-2725-4E32-9D07-B70833EC5CF0}"/>
    <cellStyle name="Normal 4 11 2 4" xfId="7326" xr:uid="{019FBB4F-5804-4A4C-8D1E-3350B937C1CF}"/>
    <cellStyle name="Normal 4 11 2 4 2" xfId="17639" xr:uid="{BEAFE336-2C7D-4A32-824F-C288B521FA92}"/>
    <cellStyle name="Normal 4 11 2 5" xfId="12486" xr:uid="{C19EE40C-6AC2-4A27-BA45-782C89861A9F}"/>
    <cellStyle name="Normal 4 11 3" xfId="2773" xr:uid="{2700F468-9380-4FE8-9150-C60FB22BCAC7}"/>
    <cellStyle name="Normal 4 11 3 2" xfId="8136" xr:uid="{431D5E83-343E-4921-BB9A-4900FC372ECE}"/>
    <cellStyle name="Normal 4 11 3 2 2" xfId="18449" xr:uid="{9CA67856-201B-4776-BB80-FA3BF3CC44AC}"/>
    <cellStyle name="Normal 4 11 3 3" xfId="13296" xr:uid="{C9ED612F-176B-4839-B681-0DFE6EDE0DA1}"/>
    <cellStyle name="Normal 4 11 4" xfId="5550" xr:uid="{0F0E17A3-F3E6-4295-B5BC-0855840A47A6}"/>
    <cellStyle name="Normal 4 11 4 2" xfId="10888" xr:uid="{7D67861C-7959-4107-897B-A9EDC0996F64}"/>
    <cellStyle name="Normal 4 11 4 2 2" xfId="21201" xr:uid="{0042C773-B67D-4196-92E8-B6171DB5372E}"/>
    <cellStyle name="Normal 4 11 4 3" xfId="16048" xr:uid="{9AD5B4D3-F6FD-4D5B-B9EA-7FA09E225D31}"/>
    <cellStyle name="Normal 4 11 5" xfId="6480" xr:uid="{8E653F48-4F61-4F25-93FD-E9C76F3F555C}"/>
    <cellStyle name="Normal 4 11 5 2" xfId="16793" xr:uid="{4A7A65BF-B197-4267-BF37-AF2059F952A7}"/>
    <cellStyle name="Normal 4 11 6" xfId="11640" xr:uid="{3242BB20-FB4E-4CFC-BCFA-C2FDC6464142}"/>
    <cellStyle name="Normal 4 12" xfId="939" xr:uid="{D619634E-59E5-434B-8D1D-F3394A521C7D}"/>
    <cellStyle name="Normal 4 12 2" xfId="1928" xr:uid="{5DE94C0E-2EB7-4045-962D-47B80B35BB19}"/>
    <cellStyle name="Normal 4 12 2 2" xfId="3691" xr:uid="{327F839B-72C2-48BA-90DB-4179B6E3F15A}"/>
    <cellStyle name="Normal 4 12 2 2 2" xfId="9044" xr:uid="{E7E2F6FF-5360-4A8B-BFDC-87DEF5010906}"/>
    <cellStyle name="Normal 4 12 2 2 2 2" xfId="19357" xr:uid="{309ACD60-006A-4F7A-900F-540F90FC61D3}"/>
    <cellStyle name="Normal 4 12 2 2 3" xfId="14204" xr:uid="{BBAC8EE1-2CBE-478F-BB20-82A149BD83C9}"/>
    <cellStyle name="Normal 4 12 2 3" xfId="4676" xr:uid="{FEAED2FF-1C9A-429F-891B-79830C44D372}"/>
    <cellStyle name="Normal 4 12 2 3 2" xfId="10020" xr:uid="{52E5296F-0A55-427C-A8CA-1193E67562CC}"/>
    <cellStyle name="Normal 4 12 2 3 2 2" xfId="20333" xr:uid="{A47A7B6C-F4D2-4A26-97FE-CC0BA7EE8CE1}"/>
    <cellStyle name="Normal 4 12 2 3 3" xfId="15180" xr:uid="{440AF9F2-2A5A-426F-9FFA-CC0B87C7D093}"/>
    <cellStyle name="Normal 4 12 2 4" xfId="7327" xr:uid="{79E5C5A5-F633-46CA-AA91-63F1DD1A2F7B}"/>
    <cellStyle name="Normal 4 12 2 4 2" xfId="17640" xr:uid="{F866FC47-30F7-42C6-95E3-A937935A046D}"/>
    <cellStyle name="Normal 4 12 2 5" xfId="12487" xr:uid="{2676C0DB-063E-4BC0-A0E5-3B4BB275417D}"/>
    <cellStyle name="Normal 4 12 3" xfId="2774" xr:uid="{DBEFFF1E-1A63-463D-AC0A-B880E1609DF7}"/>
    <cellStyle name="Normal 4 12 3 2" xfId="8137" xr:uid="{828792CC-393F-4A06-A93B-6F1DA04CC549}"/>
    <cellStyle name="Normal 4 12 3 2 2" xfId="18450" xr:uid="{D3194957-806A-4B8A-B589-6422DA4A889B}"/>
    <cellStyle name="Normal 4 12 3 3" xfId="13297" xr:uid="{34CDD58D-2A64-401E-AC4B-087768AEF144}"/>
    <cellStyle name="Normal 4 12 4" xfId="5551" xr:uid="{2EF7F7CE-B58F-4306-9A2F-FC184C416292}"/>
    <cellStyle name="Normal 4 12 4 2" xfId="10889" xr:uid="{6BAC37DD-F2B6-4974-A1E2-21DAABE8FD6C}"/>
    <cellStyle name="Normal 4 12 4 2 2" xfId="21202" xr:uid="{B860C490-7A38-4A64-B1AA-F9FCDA565F34}"/>
    <cellStyle name="Normal 4 12 4 3" xfId="16049" xr:uid="{62B19FB7-BC7F-423C-9FD5-1B0D1AF89342}"/>
    <cellStyle name="Normal 4 12 5" xfId="6481" xr:uid="{D1868708-BC8F-49D8-B192-DE64D8B86780}"/>
    <cellStyle name="Normal 4 12 5 2" xfId="16794" xr:uid="{D248E8BB-E3EB-4FCD-BF4D-EBF79F2A2C0D}"/>
    <cellStyle name="Normal 4 12 6" xfId="11641" xr:uid="{75B04565-1D2F-4A3B-B76D-8E0B443F6A97}"/>
    <cellStyle name="Normal 4 13" xfId="1225" xr:uid="{17963808-6B87-4251-B435-49600DA83F3C}"/>
    <cellStyle name="Normal 4 14" xfId="450" xr:uid="{635B484F-E7D0-4832-A325-3A5323E3730F}"/>
    <cellStyle name="Normal 4 15" xfId="1321" xr:uid="{7147D328-D1E2-4018-BC46-5188F2B63931}"/>
    <cellStyle name="Normal 4 15 2" xfId="1494" xr:uid="{FE4ED51A-DFB7-4652-B9F8-A6B68077A24F}"/>
    <cellStyle name="Normal 4 15 2 2" xfId="3262" xr:uid="{BD7F4140-040B-4520-8910-31EA60567BAD}"/>
    <cellStyle name="Normal 4 15 2 2 2" xfId="8615" xr:uid="{4BEE8538-D1C8-4B2C-8B61-89C10134D259}"/>
    <cellStyle name="Normal 4 15 2 2 2 2" xfId="18928" xr:uid="{FC9A1171-C412-416C-99A3-7A88D0F60234}"/>
    <cellStyle name="Normal 4 15 2 2 3" xfId="13775" xr:uid="{3855E43F-FC82-411B-8E8A-F48B2EDD9EAD}"/>
    <cellStyle name="Normal 4 15 2 3" xfId="4247" xr:uid="{4C001468-9B85-41CD-B552-5E84C6AE9DFD}"/>
    <cellStyle name="Normal 4 15 2 3 2" xfId="9591" xr:uid="{CB937B18-852E-4CB9-A811-DF05690624EE}"/>
    <cellStyle name="Normal 4 15 2 3 2 2" xfId="19904" xr:uid="{6EC1116F-B1A5-4BFC-AE9D-D0EFDFCFF4B6}"/>
    <cellStyle name="Normal 4 15 2 3 3" xfId="14751" xr:uid="{702CDF0F-7A5E-4B25-9D8F-6C3A72391564}"/>
    <cellStyle name="Normal 4 15 2 4" xfId="6898" xr:uid="{60A57C77-ED89-49FF-A8AF-AA499682DCCF}"/>
    <cellStyle name="Normal 4 15 2 4 2" xfId="17211" xr:uid="{44266F68-B3D5-4260-9529-25E6CE21B747}"/>
    <cellStyle name="Normal 4 15 2 5" xfId="12058" xr:uid="{81EB94BD-DF5A-4B6E-AAA0-10A306BC0598}"/>
    <cellStyle name="Normal 4 15 3" xfId="3112" xr:uid="{07212F7F-41EF-4233-B192-4F18E2808D58}"/>
    <cellStyle name="Normal 4 15 3 2" xfId="8465" xr:uid="{EBCC177E-402F-4E08-A9FF-589D89503066}"/>
    <cellStyle name="Normal 4 15 3 2 2" xfId="18778" xr:uid="{5B07E7B8-18DF-45D4-AFD7-1198C65339AC}"/>
    <cellStyle name="Normal 4 15 3 3" xfId="13625" xr:uid="{81D25B1F-6D87-4A71-9248-E1FDF5393EBB}"/>
    <cellStyle name="Normal 4 15 4" xfId="4097" xr:uid="{F01A3227-BBCC-468B-B693-9B04A303F311}"/>
    <cellStyle name="Normal 4 15 4 2" xfId="9441" xr:uid="{83776505-907D-4FBD-87CD-A26EB68B6B3A}"/>
    <cellStyle name="Normal 4 15 4 2 2" xfId="19754" xr:uid="{92601CF6-D980-4BB7-BE9D-8FCCADEE4495}"/>
    <cellStyle name="Normal 4 15 4 3" xfId="14601" xr:uid="{A1FE4C94-8ED6-4AAB-A1F0-CD98D276D714}"/>
    <cellStyle name="Normal 4 15 5" xfId="6748" xr:uid="{F4789F6B-46DD-458C-8C4E-E56A636D1608}"/>
    <cellStyle name="Normal 4 15 5 2" xfId="17061" xr:uid="{B595D1F1-2718-4D30-B9D0-1925AAB3E67A}"/>
    <cellStyle name="Normal 4 15 6" xfId="11908" xr:uid="{E51DA443-665B-4718-8B44-D6CB7CE3320A}"/>
    <cellStyle name="Normal 4 16" xfId="2360" xr:uid="{CEC704E0-2657-4249-8F5B-C16BC346B741}"/>
    <cellStyle name="Normal 4 16 2" xfId="7723" xr:uid="{03029AC1-167E-45A7-BA60-F9F65EADCED2}"/>
    <cellStyle name="Normal 4 16 2 2" xfId="18036" xr:uid="{BCACC5D9-AA15-4322-ABC9-3463C06034D2}"/>
    <cellStyle name="Normal 4 16 3" xfId="12883" xr:uid="{8EE8CDC9-3D38-41EF-8E5B-8B5B5D72D7DC}"/>
    <cellStyle name="Normal 4 17" xfId="5077" xr:uid="{9C555D54-A56F-4DAB-8DDD-5031D0F2A3C6}"/>
    <cellStyle name="Normal 4 17 2" xfId="10415" xr:uid="{D254A9D1-E635-4778-91AE-EC3AB8E6CF4E}"/>
    <cellStyle name="Normal 4 17 2 2" xfId="20728" xr:uid="{6F008FDC-5E2A-45D9-8508-272B2715E4B3}"/>
    <cellStyle name="Normal 4 17 3" xfId="15575" xr:uid="{29593DE7-5E37-4C2B-A87A-4B5B4C57F30C}"/>
    <cellStyle name="Normal 4 18" xfId="5849" xr:uid="{BFB9265C-D263-4E6C-9B8B-39DD83FF5B30}"/>
    <cellStyle name="Normal 4 19" xfId="6006" xr:uid="{FB123A53-A02B-49E5-9399-990D9E8F842A}"/>
    <cellStyle name="Normal 4 19 2" xfId="16319" xr:uid="{50652FE0-AE74-464F-9E97-70513215AE66}"/>
    <cellStyle name="Normal 4 2" xfId="285" xr:uid="{E7F2E31D-6BD8-4ABA-8AB3-AB7D62870E85}"/>
    <cellStyle name="Normal 4 2 10" xfId="2458" xr:uid="{3627DAA8-6219-472B-94BE-435037BBB282}"/>
    <cellStyle name="Normal 4 2 10 2" xfId="7821" xr:uid="{7786BC3C-3816-4F19-AA9E-A5EB9B8A7257}"/>
    <cellStyle name="Normal 4 2 10 2 2" xfId="18134" xr:uid="{010887A5-FFB5-4026-9523-F1DA20F0D609}"/>
    <cellStyle name="Normal 4 2 10 3" xfId="12981" xr:uid="{5811A40C-89A2-43F8-8968-B65620D0637E}"/>
    <cellStyle name="Normal 4 2 11" xfId="5089" xr:uid="{ED58339E-B0B6-437B-BB4A-BE124BF73DD4}"/>
    <cellStyle name="Normal 4 2 11 2" xfId="10427" xr:uid="{2BB21248-AC57-41FA-A740-1AC93099D4B0}"/>
    <cellStyle name="Normal 4 2 11 2 2" xfId="20740" xr:uid="{E3900BEF-F649-4C99-8286-2DD05EF645DE}"/>
    <cellStyle name="Normal 4 2 11 3" xfId="15587" xr:uid="{700DB6DB-B8B1-4226-87CF-026341C55DAA}"/>
    <cellStyle name="Normal 4 2 12" xfId="6018" xr:uid="{B6B36A84-4B6B-4ECC-972D-E2C3B29B7952}"/>
    <cellStyle name="Normal 4 2 12 2" xfId="16331" xr:uid="{EC91DAF1-BA63-4A2C-BDF1-DAF5EC1B8E19}"/>
    <cellStyle name="Normal 4 2 13" xfId="11178" xr:uid="{1E3EE0CD-AA1B-4843-A8CA-965ED55FA9E3}"/>
    <cellStyle name="Normal 4 2 2" xfId="322" xr:uid="{F5D40797-C78B-4331-A4AD-DC8BEEB195FB}"/>
    <cellStyle name="Normal 4 2 2 10" xfId="6043" xr:uid="{14294C63-BEC9-4195-8A6A-2BCFB21342BC}"/>
    <cellStyle name="Normal 4 2 2 10 2" xfId="16356" xr:uid="{80E8651C-0329-434C-8394-CB14559E0F29}"/>
    <cellStyle name="Normal 4 2 2 11" xfId="11203" xr:uid="{0728504F-629C-4F40-9126-ABA3C8DF3269}"/>
    <cellStyle name="Normal 4 2 2 2" xfId="368" xr:uid="{C83DB2AC-06C0-400C-9EBD-335CE1BE9B94}"/>
    <cellStyle name="Normal 4 2 2 2 10" xfId="11249" xr:uid="{45919227-A6CD-42C6-8236-B8BECCF9B6C2}"/>
    <cellStyle name="Normal 4 2 2 2 2" xfId="562" xr:uid="{9DE60BD8-044B-42D9-A64F-4795F22E14C4}"/>
    <cellStyle name="Normal 4 2 2 2 2 2" xfId="940" xr:uid="{ABFDC6EA-AEFE-468E-991D-27566A36C00B}"/>
    <cellStyle name="Normal 4 2 2 2 2 2 2" xfId="1930" xr:uid="{BA6B0820-D33A-4CA6-A5FF-BC01AFDB876C}"/>
    <cellStyle name="Normal 4 2 2 2 2 2 2 2" xfId="3693" xr:uid="{23B039ED-F7F5-40B8-AB25-2417DC6C6228}"/>
    <cellStyle name="Normal 4 2 2 2 2 2 2 2 2" xfId="9046" xr:uid="{2E9D6ECA-9A69-4838-BD4B-3AFD1AB5BD33}"/>
    <cellStyle name="Normal 4 2 2 2 2 2 2 2 2 2" xfId="19359" xr:uid="{53852D90-0439-44F5-AAA4-192E21311048}"/>
    <cellStyle name="Normal 4 2 2 2 2 2 2 2 3" xfId="14206" xr:uid="{BE483AE1-976C-4C49-BB58-A3C228F7F13C}"/>
    <cellStyle name="Normal 4 2 2 2 2 2 2 3" xfId="4678" xr:uid="{BD9ED714-CE4E-4FA5-912C-87E0CF48998C}"/>
    <cellStyle name="Normal 4 2 2 2 2 2 2 3 2" xfId="10022" xr:uid="{184EE8A7-9419-4102-8B06-9C5D2D692356}"/>
    <cellStyle name="Normal 4 2 2 2 2 2 2 3 2 2" xfId="20335" xr:uid="{CA6B54BA-EA36-434C-ABD5-0D3E55F0B3AD}"/>
    <cellStyle name="Normal 4 2 2 2 2 2 2 3 3" xfId="15182" xr:uid="{A3069825-8C5D-45CD-82AF-8E440D8AB91C}"/>
    <cellStyle name="Normal 4 2 2 2 2 2 2 4" xfId="7329" xr:uid="{A24F976D-A84A-465C-8E37-1CFDE625B302}"/>
    <cellStyle name="Normal 4 2 2 2 2 2 2 4 2" xfId="17642" xr:uid="{5BA1C05A-7C0F-4D93-A49E-4E4EB1DD3972}"/>
    <cellStyle name="Normal 4 2 2 2 2 2 2 5" xfId="12489" xr:uid="{29276B62-4B7D-4B13-83A9-35DC43D3A1BB}"/>
    <cellStyle name="Normal 4 2 2 2 2 2 3" xfId="2776" xr:uid="{E0D85B75-55F3-4033-A15F-8E78FA9A8DA5}"/>
    <cellStyle name="Normal 4 2 2 2 2 2 3 2" xfId="8139" xr:uid="{7EE1FE35-7708-40F7-B461-D8C43C452119}"/>
    <cellStyle name="Normal 4 2 2 2 2 2 3 2 2" xfId="18452" xr:uid="{03D2C2B8-1338-409B-A568-050D96D96E76}"/>
    <cellStyle name="Normal 4 2 2 2 2 2 3 3" xfId="13299" xr:uid="{6F9B1CF2-D7A8-48E1-8419-6E7AA7B18450}"/>
    <cellStyle name="Normal 4 2 2 2 2 2 4" xfId="5552" xr:uid="{59096DA7-A279-44E6-8A53-7AA07CF79428}"/>
    <cellStyle name="Normal 4 2 2 2 2 2 4 2" xfId="10890" xr:uid="{7FCC741E-3950-4AEB-B471-5D8EB0A225AA}"/>
    <cellStyle name="Normal 4 2 2 2 2 2 4 2 2" xfId="21203" xr:uid="{F417BBD4-4E17-4E12-9ED6-9A39014B7799}"/>
    <cellStyle name="Normal 4 2 2 2 2 2 4 3" xfId="16050" xr:uid="{03AEBE83-711E-45E9-BDF9-5415CD7F7635}"/>
    <cellStyle name="Normal 4 2 2 2 2 2 5" xfId="6482" xr:uid="{6937258D-FBE1-438F-B8E1-8C9F40A0EC9E}"/>
    <cellStyle name="Normal 4 2 2 2 2 2 5 2" xfId="16795" xr:uid="{53E3770E-14BD-4A56-B850-26813217B872}"/>
    <cellStyle name="Normal 4 2 2 2 2 2 6" xfId="11642" xr:uid="{44C667C9-1D6A-4EB9-BD4E-E899753E716A}"/>
    <cellStyle name="Normal 4 2 2 2 2 3" xfId="1929" xr:uid="{A1A25160-B848-4235-96EC-267689B2E5D4}"/>
    <cellStyle name="Normal 4 2 2 2 2 3 2" xfId="3692" xr:uid="{A7D71D1F-9F2C-423D-A8E0-404F2DF205FA}"/>
    <cellStyle name="Normal 4 2 2 2 2 3 2 2" xfId="9045" xr:uid="{C7D3D092-304A-4E4B-97DD-0C1F78FCAABE}"/>
    <cellStyle name="Normal 4 2 2 2 2 3 2 2 2" xfId="19358" xr:uid="{BD81A888-9F8A-4640-9E1E-6E828220EDF3}"/>
    <cellStyle name="Normal 4 2 2 2 2 3 2 3" xfId="14205" xr:uid="{5DF128B0-52EC-4130-920F-8ABC7469DE8C}"/>
    <cellStyle name="Normal 4 2 2 2 2 3 3" xfId="4677" xr:uid="{29482AC1-F7FC-4673-895F-D9FCFE43219D}"/>
    <cellStyle name="Normal 4 2 2 2 2 3 3 2" xfId="10021" xr:uid="{084C822A-473B-4217-9455-4FBC2CCE5035}"/>
    <cellStyle name="Normal 4 2 2 2 2 3 3 2 2" xfId="20334" xr:uid="{9E208C95-76D8-4872-B2CD-B6532092D7C2}"/>
    <cellStyle name="Normal 4 2 2 2 2 3 3 3" xfId="15181" xr:uid="{EC6910C0-F1BB-420A-83B7-A58CDCE81562}"/>
    <cellStyle name="Normal 4 2 2 2 2 3 4" xfId="7328" xr:uid="{02C72610-C226-4EF2-96DD-966B7619B149}"/>
    <cellStyle name="Normal 4 2 2 2 2 3 4 2" xfId="17641" xr:uid="{488EA382-09FA-495D-A86B-06126AF87EDC}"/>
    <cellStyle name="Normal 4 2 2 2 2 3 5" xfId="12488" xr:uid="{CE38DD9D-1AC7-4631-AC8B-B38391B5A82F}"/>
    <cellStyle name="Normal 4 2 2 2 2 4" xfId="2775" xr:uid="{731D23D4-982B-4F97-ABF6-2E693E6A9A78}"/>
    <cellStyle name="Normal 4 2 2 2 2 4 2" xfId="8138" xr:uid="{326EFEA5-3DF1-461D-B168-CC0A61C4DC49}"/>
    <cellStyle name="Normal 4 2 2 2 2 4 2 2" xfId="18451" xr:uid="{8B31ED6C-90E4-4533-9537-47563D71005A}"/>
    <cellStyle name="Normal 4 2 2 2 2 4 3" xfId="13298" xr:uid="{FEAEAFCA-A6C1-43E9-978F-BD6509D6B4D8}"/>
    <cellStyle name="Normal 4 2 2 2 2 5" xfId="5275" xr:uid="{7768780F-72DE-4313-8B46-F7D6400D1FA2}"/>
    <cellStyle name="Normal 4 2 2 2 2 5 2" xfId="10613" xr:uid="{29D2BDC0-08F6-46AA-9820-7D28FEC639D1}"/>
    <cellStyle name="Normal 4 2 2 2 2 5 2 2" xfId="20926" xr:uid="{3716918E-8940-4B56-9D99-20A256D4EC83}"/>
    <cellStyle name="Normal 4 2 2 2 2 5 3" xfId="15773" xr:uid="{C9C24F00-791B-4B1E-B0A0-C105ED9BB264}"/>
    <cellStyle name="Normal 4 2 2 2 2 6" xfId="6205" xr:uid="{E5A2FA6D-FE05-4D42-8CEB-A34C2A76CA4E}"/>
    <cellStyle name="Normal 4 2 2 2 2 6 2" xfId="16518" xr:uid="{2B6C8BA8-D46B-4FB4-836F-78EA43E97009}"/>
    <cellStyle name="Normal 4 2 2 2 2 7" xfId="11365" xr:uid="{A9A2E63A-8105-4FD8-AEB7-FCD65150A412}"/>
    <cellStyle name="Normal 4 2 2 2 3" xfId="941" xr:uid="{064CF215-7FFD-4DDB-B4AF-C69BDC19BF47}"/>
    <cellStyle name="Normal 4 2 2 2 3 2" xfId="942" xr:uid="{75F4B63C-DDEF-4632-9E2D-EB1C99B25610}"/>
    <cellStyle name="Normal 4 2 2 2 3 2 2" xfId="1932" xr:uid="{D2D41D64-45AF-4E6A-8F2C-420C45667BC7}"/>
    <cellStyle name="Normal 4 2 2 2 3 2 2 2" xfId="3695" xr:uid="{C9CBB87B-600E-4D59-8198-B10F8AF271C1}"/>
    <cellStyle name="Normal 4 2 2 2 3 2 2 2 2" xfId="9048" xr:uid="{5E82D8C6-9ECA-4DBD-A8D9-28F9C7F4DB4C}"/>
    <cellStyle name="Normal 4 2 2 2 3 2 2 2 2 2" xfId="19361" xr:uid="{C17EC0F2-613B-44B9-A3C0-C6626F231595}"/>
    <cellStyle name="Normal 4 2 2 2 3 2 2 2 3" xfId="14208" xr:uid="{124DDB2B-DEF8-4506-82EC-D6F4A8BC1F5C}"/>
    <cellStyle name="Normal 4 2 2 2 3 2 2 3" xfId="4680" xr:uid="{E4ABCAAB-6027-47C5-B7F4-7A970E8AC1ED}"/>
    <cellStyle name="Normal 4 2 2 2 3 2 2 3 2" xfId="10024" xr:uid="{63DD11B7-76AE-4C0E-877A-141D59B11EEE}"/>
    <cellStyle name="Normal 4 2 2 2 3 2 2 3 2 2" xfId="20337" xr:uid="{B59D2B6D-BF09-4EB1-988E-BBE36A675988}"/>
    <cellStyle name="Normal 4 2 2 2 3 2 2 3 3" xfId="15184" xr:uid="{7575940E-4E0A-4D3A-B352-D2C474B51C17}"/>
    <cellStyle name="Normal 4 2 2 2 3 2 2 4" xfId="7331" xr:uid="{8DC40CBD-14EF-4D39-AA78-5B05CBFE24D5}"/>
    <cellStyle name="Normal 4 2 2 2 3 2 2 4 2" xfId="17644" xr:uid="{05C8FCEF-1F31-4F1D-A56F-C3EA1E13EA7D}"/>
    <cellStyle name="Normal 4 2 2 2 3 2 2 5" xfId="12491" xr:uid="{B8A62CB9-2FA6-43AE-824C-9D0220453415}"/>
    <cellStyle name="Normal 4 2 2 2 3 2 3" xfId="2778" xr:uid="{0F4212D4-1F45-46B5-B03E-B26E75BB3233}"/>
    <cellStyle name="Normal 4 2 2 2 3 2 3 2" xfId="8141" xr:uid="{F07681EF-CC86-4782-BADB-5DD65C27BC0F}"/>
    <cellStyle name="Normal 4 2 2 2 3 2 3 2 2" xfId="18454" xr:uid="{F321E8FB-F312-40FC-A79E-8D8F46138909}"/>
    <cellStyle name="Normal 4 2 2 2 3 2 3 3" xfId="13301" xr:uid="{6CDE803F-787C-4497-A19A-A9EC11EC14E1}"/>
    <cellStyle name="Normal 4 2 2 2 3 2 4" xfId="5554" xr:uid="{A62B51A7-7AF8-4AD4-BEA4-72AA96BC2B05}"/>
    <cellStyle name="Normal 4 2 2 2 3 2 4 2" xfId="10892" xr:uid="{C08C0D7A-4D4C-4D56-9468-46E0DB87A10D}"/>
    <cellStyle name="Normal 4 2 2 2 3 2 4 2 2" xfId="21205" xr:uid="{7DEA8B33-9A9B-4299-92F4-1671EDCC3F25}"/>
    <cellStyle name="Normal 4 2 2 2 3 2 4 3" xfId="16052" xr:uid="{3A2F9405-D792-4D4F-8754-BD8061430A3A}"/>
    <cellStyle name="Normal 4 2 2 2 3 2 5" xfId="6484" xr:uid="{2B2E7E19-EFD8-4ABC-A859-06F7ACA4748E}"/>
    <cellStyle name="Normal 4 2 2 2 3 2 5 2" xfId="16797" xr:uid="{671FE4A3-7B17-4B43-A4A6-10581F4B927B}"/>
    <cellStyle name="Normal 4 2 2 2 3 2 6" xfId="11644" xr:uid="{CA87A355-CD08-41D0-9194-72D9EF924BE0}"/>
    <cellStyle name="Normal 4 2 2 2 3 3" xfId="1931" xr:uid="{13A0AAE6-4A18-48FA-B87C-93DA1769DD85}"/>
    <cellStyle name="Normal 4 2 2 2 3 3 2" xfId="3694" xr:uid="{6AB4B960-2C73-423F-8037-93C0A4490E0F}"/>
    <cellStyle name="Normal 4 2 2 2 3 3 2 2" xfId="9047" xr:uid="{528A09A7-0C80-4C4E-B1E3-7248F089C460}"/>
    <cellStyle name="Normal 4 2 2 2 3 3 2 2 2" xfId="19360" xr:uid="{09B807E9-D1D0-4444-8B7B-5D802786E9AC}"/>
    <cellStyle name="Normal 4 2 2 2 3 3 2 3" xfId="14207" xr:uid="{BB326452-44E7-4D9B-A0F1-6E54E227DF10}"/>
    <cellStyle name="Normal 4 2 2 2 3 3 3" xfId="4679" xr:uid="{A9DD3CE1-8CE0-4BCF-B03A-87BBF44D6E1B}"/>
    <cellStyle name="Normal 4 2 2 2 3 3 3 2" xfId="10023" xr:uid="{9E2C3891-7620-4B24-9952-BFE0705348F7}"/>
    <cellStyle name="Normal 4 2 2 2 3 3 3 2 2" xfId="20336" xr:uid="{37AB28CB-5272-4FAD-838E-B6BE285EE3C6}"/>
    <cellStyle name="Normal 4 2 2 2 3 3 3 3" xfId="15183" xr:uid="{772C4ADD-1917-4002-870C-D99119092C5B}"/>
    <cellStyle name="Normal 4 2 2 2 3 3 4" xfId="7330" xr:uid="{8E326672-1A3B-4FAD-B509-8A93383DF8E7}"/>
    <cellStyle name="Normal 4 2 2 2 3 3 4 2" xfId="17643" xr:uid="{72AA73E8-6866-4001-92F3-517A81A8EF66}"/>
    <cellStyle name="Normal 4 2 2 2 3 3 5" xfId="12490" xr:uid="{A0CB7E2D-D375-4DEF-8CDC-DA0B97277F0B}"/>
    <cellStyle name="Normal 4 2 2 2 3 4" xfId="2777" xr:uid="{A1FB9D37-6E8F-4115-961D-9159996021DC}"/>
    <cellStyle name="Normal 4 2 2 2 3 4 2" xfId="8140" xr:uid="{321FA2CE-CD79-4E12-A083-3D991182013E}"/>
    <cellStyle name="Normal 4 2 2 2 3 4 2 2" xfId="18453" xr:uid="{F3DB4C58-265B-48A8-B800-CE31C62734A8}"/>
    <cellStyle name="Normal 4 2 2 2 3 4 3" xfId="13300" xr:uid="{8EB3052C-81DF-42C2-8072-36AC7E2EF7E0}"/>
    <cellStyle name="Normal 4 2 2 2 3 5" xfId="5553" xr:uid="{68EB3DD5-65DE-40CF-AABC-052F99756C1D}"/>
    <cellStyle name="Normal 4 2 2 2 3 5 2" xfId="10891" xr:uid="{0758CE5C-711A-4F8C-B329-A1869901F267}"/>
    <cellStyle name="Normal 4 2 2 2 3 5 2 2" xfId="21204" xr:uid="{2981EC3B-656D-4FF2-8D88-731DFCC66DE3}"/>
    <cellStyle name="Normal 4 2 2 2 3 5 3" xfId="16051" xr:uid="{36E017E8-92D7-402D-AFAB-E0A4023DB07E}"/>
    <cellStyle name="Normal 4 2 2 2 3 6" xfId="6483" xr:uid="{871CAEE7-2369-40BF-BF73-1D73592F4A11}"/>
    <cellStyle name="Normal 4 2 2 2 3 6 2" xfId="16796" xr:uid="{F0A4DA65-1B08-473D-9C70-E0D338E413C9}"/>
    <cellStyle name="Normal 4 2 2 2 3 7" xfId="11643" xr:uid="{633EF20D-70C2-4356-B557-ECA2928DA627}"/>
    <cellStyle name="Normal 4 2 2 2 4" xfId="943" xr:uid="{30500CC7-EF41-4D50-9FAE-CEBFECB77500}"/>
    <cellStyle name="Normal 4 2 2 2 4 2" xfId="1933" xr:uid="{38CCEF4B-F426-41D8-A477-7FDA4C1F7233}"/>
    <cellStyle name="Normal 4 2 2 2 4 2 2" xfId="3696" xr:uid="{AC6A4240-F7F0-4505-9624-F77F353CD267}"/>
    <cellStyle name="Normal 4 2 2 2 4 2 2 2" xfId="9049" xr:uid="{B36DD770-ACF2-44CB-B8D9-B75225E08516}"/>
    <cellStyle name="Normal 4 2 2 2 4 2 2 2 2" xfId="19362" xr:uid="{CAE4BA5E-430D-476E-8917-AEA13639A8D8}"/>
    <cellStyle name="Normal 4 2 2 2 4 2 2 3" xfId="14209" xr:uid="{B52D425E-37FD-48F7-990A-450360232642}"/>
    <cellStyle name="Normal 4 2 2 2 4 2 3" xfId="4681" xr:uid="{918281AA-B33B-4F6E-9BEB-73C553D96B51}"/>
    <cellStyle name="Normal 4 2 2 2 4 2 3 2" xfId="10025" xr:uid="{E60CF047-8B2E-4FBD-97EE-8813C83A4085}"/>
    <cellStyle name="Normal 4 2 2 2 4 2 3 2 2" xfId="20338" xr:uid="{FB8E8C92-5F12-495F-A0C9-36A4C2B9B50A}"/>
    <cellStyle name="Normal 4 2 2 2 4 2 3 3" xfId="15185" xr:uid="{0437E7D0-1BB0-42A7-858E-C72E0A8ADB18}"/>
    <cellStyle name="Normal 4 2 2 2 4 2 4" xfId="7332" xr:uid="{C0529AAE-578D-4F93-8A5B-232B769A0017}"/>
    <cellStyle name="Normal 4 2 2 2 4 2 4 2" xfId="17645" xr:uid="{98EDAC02-D960-4C00-86E8-0CC5839CB85C}"/>
    <cellStyle name="Normal 4 2 2 2 4 2 5" xfId="12492" xr:uid="{5E962892-CBFA-4715-8D03-E9A42F6BB4A9}"/>
    <cellStyle name="Normal 4 2 2 2 4 3" xfId="2779" xr:uid="{17232700-1694-47FB-AC09-F03607FF023A}"/>
    <cellStyle name="Normal 4 2 2 2 4 3 2" xfId="8142" xr:uid="{440EE0CF-AF96-4BC9-9EA0-73400552A9FD}"/>
    <cellStyle name="Normal 4 2 2 2 4 3 2 2" xfId="18455" xr:uid="{A8BAF0AB-AD3C-4571-B81F-A5EEDAFA17BE}"/>
    <cellStyle name="Normal 4 2 2 2 4 3 3" xfId="13302" xr:uid="{6CBDEC8D-DBC6-457A-A764-C10D2E78E242}"/>
    <cellStyle name="Normal 4 2 2 2 4 4" xfId="5555" xr:uid="{E767AB6A-E260-4543-AE78-E8CEDD5A567D}"/>
    <cellStyle name="Normal 4 2 2 2 4 4 2" xfId="10893" xr:uid="{BDA4C8F8-CE50-4408-8514-786435717F4C}"/>
    <cellStyle name="Normal 4 2 2 2 4 4 2 2" xfId="21206" xr:uid="{63C56617-A031-410C-9BCF-6C18365A0866}"/>
    <cellStyle name="Normal 4 2 2 2 4 4 3" xfId="16053" xr:uid="{99558C45-A4B8-4CE2-B347-AE5CFCA1D4F8}"/>
    <cellStyle name="Normal 4 2 2 2 4 5" xfId="6485" xr:uid="{2F8136DE-83C7-43DD-8556-E48952B2D340}"/>
    <cellStyle name="Normal 4 2 2 2 4 5 2" xfId="16798" xr:uid="{7B0292F9-7804-45D6-B489-ADD584CB0EB3}"/>
    <cellStyle name="Normal 4 2 2 2 4 6" xfId="11645" xr:uid="{9ED5FF0D-5362-4455-BC62-25FE6C3F3831}"/>
    <cellStyle name="Normal 4 2 2 2 5" xfId="1404" xr:uid="{DB094E03-1163-499D-A066-D18A6DB55992}"/>
    <cellStyle name="Normal 4 2 2 2 5 2" xfId="1514" xr:uid="{60FBA6C2-A2DE-440D-9163-8C785F0DF0A5}"/>
    <cellStyle name="Normal 4 2 2 2 5 2 2" xfId="3281" xr:uid="{789C2FA2-8BBB-4409-A907-BFB5AF069A60}"/>
    <cellStyle name="Normal 4 2 2 2 5 2 2 2" xfId="8634" xr:uid="{72192ECA-C7E0-4C37-A278-9E164F4C9121}"/>
    <cellStyle name="Normal 4 2 2 2 5 2 2 2 2" xfId="18947" xr:uid="{600C77FD-F14D-49FA-AD07-F765984408B4}"/>
    <cellStyle name="Normal 4 2 2 2 5 2 2 3" xfId="13794" xr:uid="{9D181912-7CBF-4151-A44C-862B3EB83941}"/>
    <cellStyle name="Normal 4 2 2 2 5 2 3" xfId="4266" xr:uid="{3294971F-227D-453C-97CF-542FFC52595A}"/>
    <cellStyle name="Normal 4 2 2 2 5 2 3 2" xfId="9610" xr:uid="{A1AC0A52-71F1-4930-AC3E-DAA5DD9D90CA}"/>
    <cellStyle name="Normal 4 2 2 2 5 2 3 2 2" xfId="19923" xr:uid="{DC649459-9276-41F1-9608-1FC8D653A848}"/>
    <cellStyle name="Normal 4 2 2 2 5 2 3 3" xfId="14770" xr:uid="{1572DC34-DAF5-4C53-B941-C814DD090E97}"/>
    <cellStyle name="Normal 4 2 2 2 5 2 4" xfId="6917" xr:uid="{30D6491A-B24B-4BFC-AF5B-B317B61ABE8B}"/>
    <cellStyle name="Normal 4 2 2 2 5 2 4 2" xfId="17230" xr:uid="{78ABA95B-1D20-499C-BC90-47FF7CFFBA01}"/>
    <cellStyle name="Normal 4 2 2 2 5 2 5" xfId="12077" xr:uid="{6BA75F85-625B-4592-9C73-D2BE48B13B2F}"/>
    <cellStyle name="Normal 4 2 2 2 5 3" xfId="3195" xr:uid="{ECD2233E-A546-4CB5-9962-3692C811FA95}"/>
    <cellStyle name="Normal 4 2 2 2 5 3 2" xfId="8548" xr:uid="{CF1A3AB6-7EAC-48D6-9B4B-6C7911C61DC1}"/>
    <cellStyle name="Normal 4 2 2 2 5 3 2 2" xfId="18861" xr:uid="{475428C1-6955-43E1-A4B9-CBB4E17D7724}"/>
    <cellStyle name="Normal 4 2 2 2 5 3 3" xfId="13708" xr:uid="{189A22E0-E85B-49ED-A2D1-4C3223CE1CE0}"/>
    <cellStyle name="Normal 4 2 2 2 5 4" xfId="4180" xr:uid="{1553F6F3-D086-4DD1-8515-946E295F14B3}"/>
    <cellStyle name="Normal 4 2 2 2 5 4 2" xfId="9524" xr:uid="{C64493B6-717B-497C-910A-4B8E30F5EB1D}"/>
    <cellStyle name="Normal 4 2 2 2 5 4 2 2" xfId="19837" xr:uid="{70B7F121-4EF5-4639-9441-D3BF14984789}"/>
    <cellStyle name="Normal 4 2 2 2 5 4 3" xfId="14684" xr:uid="{D5690BE4-D2A2-4CD4-8AF4-503C223C24BC}"/>
    <cellStyle name="Normal 4 2 2 2 5 5" xfId="6831" xr:uid="{5B702FB1-23A2-471C-881F-D33DD2CB0823}"/>
    <cellStyle name="Normal 4 2 2 2 5 5 2" xfId="17144" xr:uid="{045DC4C2-F7E6-45D1-A4DE-0F3E27A19689}"/>
    <cellStyle name="Normal 4 2 2 2 5 6" xfId="11991" xr:uid="{6DE873CA-1323-42A4-A89B-3FFD328719F6}"/>
    <cellStyle name="Normal 4 2 2 2 6" xfId="1591" xr:uid="{FE1145B9-07AC-4B32-A3BA-D4E3ED8F128D}"/>
    <cellStyle name="Normal 4 2 2 2 6 2" xfId="3357" xr:uid="{DF793EB9-78B7-47D7-BE80-F1E4906C7F77}"/>
    <cellStyle name="Normal 4 2 2 2 6 2 2" xfId="8710" xr:uid="{99664849-5C95-4D06-9242-F9811EB35A14}"/>
    <cellStyle name="Normal 4 2 2 2 6 2 2 2" xfId="19023" xr:uid="{AA528569-E67A-43C5-8676-F6379F3D58C1}"/>
    <cellStyle name="Normal 4 2 2 2 6 2 3" xfId="13870" xr:uid="{6CE6BB8D-CC1E-4286-A08E-B3B38669AFFC}"/>
    <cellStyle name="Normal 4 2 2 2 6 3" xfId="4342" xr:uid="{81B3C3A9-8AAF-4380-A41D-CE280AC5ED42}"/>
    <cellStyle name="Normal 4 2 2 2 6 3 2" xfId="9686" xr:uid="{00470842-1CF0-409A-A678-B4E86DF9D51B}"/>
    <cellStyle name="Normal 4 2 2 2 6 3 2 2" xfId="19999" xr:uid="{4F220723-AD06-4F54-890F-3B25E795580A}"/>
    <cellStyle name="Normal 4 2 2 2 6 3 3" xfId="14846" xr:uid="{7D0C87D6-EE74-482A-8EF8-27D3E5C9D74A}"/>
    <cellStyle name="Normal 4 2 2 2 6 4" xfId="6993" xr:uid="{782676F6-713F-4199-930F-BB6F7326E210}"/>
    <cellStyle name="Normal 4 2 2 2 6 4 2" xfId="17306" xr:uid="{60441C00-CA60-4B15-8EC4-D90D1C20B5E4}"/>
    <cellStyle name="Normal 4 2 2 2 6 5" xfId="12153" xr:uid="{96E04588-6F59-4367-A906-7AD8B113023E}"/>
    <cellStyle name="Normal 4 2 2 2 7" xfId="2529" xr:uid="{B26F2A76-D810-4E99-8076-FDA30E26E80C}"/>
    <cellStyle name="Normal 4 2 2 2 7 2" xfId="7892" xr:uid="{2CC7B62A-6D5B-4796-882C-940A6BDD8DAE}"/>
    <cellStyle name="Normal 4 2 2 2 7 2 2" xfId="18205" xr:uid="{E2DF2E52-4A8F-4F89-8659-EFA04043C22A}"/>
    <cellStyle name="Normal 4 2 2 2 7 3" xfId="13052" xr:uid="{F6CDC937-13E1-4CEC-80AA-6628D7BD52E2}"/>
    <cellStyle name="Normal 4 2 2 2 8" xfId="5160" xr:uid="{0E3D44F1-8228-428B-9B9D-F59C2755AC00}"/>
    <cellStyle name="Normal 4 2 2 2 8 2" xfId="10498" xr:uid="{424109E7-7C3D-476F-901A-3C01C2F7CA62}"/>
    <cellStyle name="Normal 4 2 2 2 8 2 2" xfId="20811" xr:uid="{4EDA393F-180C-432C-99C0-A9796E84747E}"/>
    <cellStyle name="Normal 4 2 2 2 8 3" xfId="15658" xr:uid="{A85DBEA0-EC10-41D3-A4D9-03726C32C5D1}"/>
    <cellStyle name="Normal 4 2 2 2 9" xfId="6089" xr:uid="{7BB9A1CA-12A3-4847-929A-553CB0EB7ACE}"/>
    <cellStyle name="Normal 4 2 2 2 9 2" xfId="16402" xr:uid="{9ACE03DB-E9AC-448A-891D-6199EA26710D}"/>
    <cellStyle name="Normal 4 2 2 3" xfId="516" xr:uid="{2382A38E-A30E-4A06-82EA-550ECF3A0092}"/>
    <cellStyle name="Normal 4 2 2 3 2" xfId="944" xr:uid="{284D0D4D-5190-469A-94AB-F6DEC8082CA9}"/>
    <cellStyle name="Normal 4 2 2 3 2 2" xfId="1935" xr:uid="{B816E832-556E-4E61-9AFE-B6F08F646F7E}"/>
    <cellStyle name="Normal 4 2 2 3 2 2 2" xfId="3698" xr:uid="{696EA722-8F6B-4675-BB06-EA8E243EEC8E}"/>
    <cellStyle name="Normal 4 2 2 3 2 2 2 2" xfId="9051" xr:uid="{1EDA77E4-319F-4AC3-9208-6D7DC5F9E7AE}"/>
    <cellStyle name="Normal 4 2 2 3 2 2 2 2 2" xfId="19364" xr:uid="{9F09E157-D36A-4428-9066-99603D0A7C99}"/>
    <cellStyle name="Normal 4 2 2 3 2 2 2 3" xfId="14211" xr:uid="{8C8A3E47-1D2E-4B50-9F14-D30486BBF3A2}"/>
    <cellStyle name="Normal 4 2 2 3 2 2 3" xfId="4683" xr:uid="{F17587E7-D59C-4770-BF4E-705495D7CF9C}"/>
    <cellStyle name="Normal 4 2 2 3 2 2 3 2" xfId="10027" xr:uid="{A20706BA-9614-4FC5-9B8B-91F83D66210A}"/>
    <cellStyle name="Normal 4 2 2 3 2 2 3 2 2" xfId="20340" xr:uid="{8011724A-9EDD-40D0-8B11-46D2831755B3}"/>
    <cellStyle name="Normal 4 2 2 3 2 2 3 3" xfId="15187" xr:uid="{E899581D-4561-4DC4-9845-5028B8A218FE}"/>
    <cellStyle name="Normal 4 2 2 3 2 2 4" xfId="7334" xr:uid="{23DEA9B8-8FCD-470F-8F2A-2A21869F074E}"/>
    <cellStyle name="Normal 4 2 2 3 2 2 4 2" xfId="17647" xr:uid="{A5514557-53E8-43C3-9CD1-609953E95DA8}"/>
    <cellStyle name="Normal 4 2 2 3 2 2 5" xfId="12494" xr:uid="{4D487B83-333C-4C3C-A742-9547FC34025B}"/>
    <cellStyle name="Normal 4 2 2 3 2 3" xfId="2781" xr:uid="{AAFD7F74-61E0-4EEA-9344-3B6FAEBCAB45}"/>
    <cellStyle name="Normal 4 2 2 3 2 3 2" xfId="8144" xr:uid="{28D25D86-F4B7-4B3C-B996-664BF78B1A6E}"/>
    <cellStyle name="Normal 4 2 2 3 2 3 2 2" xfId="18457" xr:uid="{7F7605C7-9CF7-4BBA-9FF0-AB7349A892E9}"/>
    <cellStyle name="Normal 4 2 2 3 2 3 3" xfId="13304" xr:uid="{2701AD30-2AD3-4C25-9E8C-1A9A2BEABB07}"/>
    <cellStyle name="Normal 4 2 2 3 2 4" xfId="5556" xr:uid="{FBAAAC0D-C52C-4A84-989F-923FEFDF3F0A}"/>
    <cellStyle name="Normal 4 2 2 3 2 4 2" xfId="10894" xr:uid="{C97AAFAC-2EC3-4EF3-B0DD-3F71DE06D15B}"/>
    <cellStyle name="Normal 4 2 2 3 2 4 2 2" xfId="21207" xr:uid="{FBDBC491-66FB-4A75-A2B4-0A8643834803}"/>
    <cellStyle name="Normal 4 2 2 3 2 4 3" xfId="16054" xr:uid="{7A8804A5-5044-45B1-96F3-1563B01D6545}"/>
    <cellStyle name="Normal 4 2 2 3 2 5" xfId="6486" xr:uid="{AF3D78C3-B93C-46C2-96C7-973574F17CBA}"/>
    <cellStyle name="Normal 4 2 2 3 2 5 2" xfId="16799" xr:uid="{E1FFA4C1-3C0E-4618-8D0E-2E0BBA86B838}"/>
    <cellStyle name="Normal 4 2 2 3 2 6" xfId="11646" xr:uid="{4BB88F06-62C1-4268-A857-2FF18010E151}"/>
    <cellStyle name="Normal 4 2 2 3 3" xfId="1934" xr:uid="{3CF97C99-9ED0-4F43-9082-48F4081E99AD}"/>
    <cellStyle name="Normal 4 2 2 3 3 2" xfId="3697" xr:uid="{DEA33FD2-D901-4DBC-9128-32ED30956C69}"/>
    <cellStyle name="Normal 4 2 2 3 3 2 2" xfId="9050" xr:uid="{13AD428D-759F-4BE6-B96A-7F708247EDB8}"/>
    <cellStyle name="Normal 4 2 2 3 3 2 2 2" xfId="19363" xr:uid="{7E8922DF-A887-4BCB-A017-17F45BC4D129}"/>
    <cellStyle name="Normal 4 2 2 3 3 2 3" xfId="14210" xr:uid="{145CE223-079A-4557-9082-E16C9C30816D}"/>
    <cellStyle name="Normal 4 2 2 3 3 3" xfId="4682" xr:uid="{EB31F447-8A13-4385-8803-5CF2AC4FF9A1}"/>
    <cellStyle name="Normal 4 2 2 3 3 3 2" xfId="10026" xr:uid="{FC91A0EB-0CA4-4DB8-85C9-DDC65B598C18}"/>
    <cellStyle name="Normal 4 2 2 3 3 3 2 2" xfId="20339" xr:uid="{B72CD1F1-C723-4CC6-91B3-5400EA308E98}"/>
    <cellStyle name="Normal 4 2 2 3 3 3 3" xfId="15186" xr:uid="{3406150B-C5EE-40A8-B229-194D6554424E}"/>
    <cellStyle name="Normal 4 2 2 3 3 4" xfId="7333" xr:uid="{A9AC7F39-1BE4-4423-833A-7D8412FA7320}"/>
    <cellStyle name="Normal 4 2 2 3 3 4 2" xfId="17646" xr:uid="{9E817079-3262-410C-A8C2-791FB496A1E8}"/>
    <cellStyle name="Normal 4 2 2 3 3 5" xfId="12493" xr:uid="{C0991297-6417-4B3A-8BD8-BE39835B5848}"/>
    <cellStyle name="Normal 4 2 2 3 4" xfId="2780" xr:uid="{DA125D65-2382-4A58-9BB0-7E3D7DE48F95}"/>
    <cellStyle name="Normal 4 2 2 3 4 2" xfId="8143" xr:uid="{8A9B693E-1CED-49F1-BF9A-4E9BCDB42ABF}"/>
    <cellStyle name="Normal 4 2 2 3 4 2 2" xfId="18456" xr:uid="{4ECCA44F-43CB-42F5-8780-A7A5D55903E2}"/>
    <cellStyle name="Normal 4 2 2 3 4 3" xfId="13303" xr:uid="{9D5A902F-EFFE-4F19-ABFE-B18363DBDE4C}"/>
    <cellStyle name="Normal 4 2 2 3 5" xfId="5229" xr:uid="{270841A7-3981-4013-9E17-E6914E2EF139}"/>
    <cellStyle name="Normal 4 2 2 3 5 2" xfId="10567" xr:uid="{FC3C5AD1-8E16-45CC-90F6-CA2DF89181AE}"/>
    <cellStyle name="Normal 4 2 2 3 5 2 2" xfId="20880" xr:uid="{74C99660-A750-4014-BA4C-A9D37A257A4A}"/>
    <cellStyle name="Normal 4 2 2 3 5 3" xfId="15727" xr:uid="{6E294FA4-0935-422A-B9D2-BE9DC29DB029}"/>
    <cellStyle name="Normal 4 2 2 3 6" xfId="6159" xr:uid="{1D1E1986-12C8-4C61-83A3-9F241F2250AE}"/>
    <cellStyle name="Normal 4 2 2 3 6 2" xfId="16472" xr:uid="{4A2B5285-1BA2-481D-8F59-8E41D64E1AA7}"/>
    <cellStyle name="Normal 4 2 2 3 7" xfId="11319" xr:uid="{1B8AAB55-F93F-4F24-9845-FF8D31BBFB2F}"/>
    <cellStyle name="Normal 4 2 2 4" xfId="945" xr:uid="{693221EC-989F-4ED0-963C-729D77C534E8}"/>
    <cellStyle name="Normal 4 2 2 4 2" xfId="946" xr:uid="{55044A58-07BD-416B-B0E6-E0576241CB59}"/>
    <cellStyle name="Normal 4 2 2 4 2 2" xfId="1937" xr:uid="{FA19A08B-530C-49EE-92D6-E53416046750}"/>
    <cellStyle name="Normal 4 2 2 4 2 2 2" xfId="3700" xr:uid="{E7CD8444-0297-43C8-B0DE-4E5CE2CAD8C7}"/>
    <cellStyle name="Normal 4 2 2 4 2 2 2 2" xfId="9053" xr:uid="{9577D43F-CE31-468D-84BA-DAB03E94D339}"/>
    <cellStyle name="Normal 4 2 2 4 2 2 2 2 2" xfId="19366" xr:uid="{F2520DF0-A447-4E82-B27B-92DC842A5342}"/>
    <cellStyle name="Normal 4 2 2 4 2 2 2 3" xfId="14213" xr:uid="{0453A9C8-D481-435D-B87E-1AFF641AA7A9}"/>
    <cellStyle name="Normal 4 2 2 4 2 2 3" xfId="4685" xr:uid="{F22988CB-BA9B-4604-9B4C-012604B19D4B}"/>
    <cellStyle name="Normal 4 2 2 4 2 2 3 2" xfId="10029" xr:uid="{9DDE22E6-7EE1-40BA-A619-E1F6C4DBE84C}"/>
    <cellStyle name="Normal 4 2 2 4 2 2 3 2 2" xfId="20342" xr:uid="{C453159F-8BCE-43BE-B8C1-820CF5903D98}"/>
    <cellStyle name="Normal 4 2 2 4 2 2 3 3" xfId="15189" xr:uid="{397DFBD5-9AB1-4BDC-81FC-BF27351C9677}"/>
    <cellStyle name="Normal 4 2 2 4 2 2 4" xfId="7336" xr:uid="{97A91031-C9AB-42A0-A8C6-E03784CDBB6B}"/>
    <cellStyle name="Normal 4 2 2 4 2 2 4 2" xfId="17649" xr:uid="{2DB52989-5D3D-4CE9-9E3D-097B692906AE}"/>
    <cellStyle name="Normal 4 2 2 4 2 2 5" xfId="12496" xr:uid="{606736B6-E724-4158-A8F4-CA8461FBD8D8}"/>
    <cellStyle name="Normal 4 2 2 4 2 3" xfId="2783" xr:uid="{8C9AB93E-980C-4044-B459-2890FF4C6704}"/>
    <cellStyle name="Normal 4 2 2 4 2 3 2" xfId="8146" xr:uid="{3C8DD6D7-04BC-4AA7-AA3E-6AB6EDC9F567}"/>
    <cellStyle name="Normal 4 2 2 4 2 3 2 2" xfId="18459" xr:uid="{EE091C98-901B-4B19-BFC8-6D649B98D434}"/>
    <cellStyle name="Normal 4 2 2 4 2 3 3" xfId="13306" xr:uid="{63F5BA55-B91D-4BD1-81B6-A37A2B1101CD}"/>
    <cellStyle name="Normal 4 2 2 4 2 4" xfId="5558" xr:uid="{D8A8796D-FFF8-4C14-8A91-FE25361F0ED5}"/>
    <cellStyle name="Normal 4 2 2 4 2 4 2" xfId="10896" xr:uid="{2265B992-7716-423F-B95A-9284186C14C9}"/>
    <cellStyle name="Normal 4 2 2 4 2 4 2 2" xfId="21209" xr:uid="{FCDBFD3A-5E76-40BE-B7C8-91A0DDC2E4EE}"/>
    <cellStyle name="Normal 4 2 2 4 2 4 3" xfId="16056" xr:uid="{C536A40A-5418-4D85-BD19-E534A119679C}"/>
    <cellStyle name="Normal 4 2 2 4 2 5" xfId="6488" xr:uid="{3D18C559-292A-4D39-AF6F-974C3B78A96C}"/>
    <cellStyle name="Normal 4 2 2 4 2 5 2" xfId="16801" xr:uid="{FCD82E70-E7A3-4EAC-8119-B4D790CF76F1}"/>
    <cellStyle name="Normal 4 2 2 4 2 6" xfId="11648" xr:uid="{7FF6C8A2-3ECE-4823-BD0D-D363BC4CD7F2}"/>
    <cellStyle name="Normal 4 2 2 4 3" xfId="1936" xr:uid="{C4FA3A78-C9BA-4E35-B73C-4BE0649D4DE3}"/>
    <cellStyle name="Normal 4 2 2 4 3 2" xfId="3699" xr:uid="{A5D6B9FD-543B-46E9-9C3C-5940069AF4DE}"/>
    <cellStyle name="Normal 4 2 2 4 3 2 2" xfId="9052" xr:uid="{4EE121F8-0436-4F0E-9EC2-32A741703A6E}"/>
    <cellStyle name="Normal 4 2 2 4 3 2 2 2" xfId="19365" xr:uid="{16E51E11-42F0-48C5-902B-1BDB0E61F98D}"/>
    <cellStyle name="Normal 4 2 2 4 3 2 3" xfId="14212" xr:uid="{A56C0F1E-437B-455F-B15C-FF188268A789}"/>
    <cellStyle name="Normal 4 2 2 4 3 3" xfId="4684" xr:uid="{644665C8-310F-4E3B-ADD3-038C50875749}"/>
    <cellStyle name="Normal 4 2 2 4 3 3 2" xfId="10028" xr:uid="{B2DE302D-AAE6-4EE5-AAF5-0941E8D42582}"/>
    <cellStyle name="Normal 4 2 2 4 3 3 2 2" xfId="20341" xr:uid="{3BB10AF7-7027-45FA-AD23-12FC078C6F10}"/>
    <cellStyle name="Normal 4 2 2 4 3 3 3" xfId="15188" xr:uid="{FFD10641-7B33-4C06-A9AC-E7BE0D998FB8}"/>
    <cellStyle name="Normal 4 2 2 4 3 4" xfId="7335" xr:uid="{00A5E281-BBB1-46D1-86B5-5C83558F1FD4}"/>
    <cellStyle name="Normal 4 2 2 4 3 4 2" xfId="17648" xr:uid="{13D21BB0-7CDF-4D0F-ABD8-402086861BD8}"/>
    <cellStyle name="Normal 4 2 2 4 3 5" xfId="12495" xr:uid="{75E9BF29-D822-423D-8A31-20C22907FFA4}"/>
    <cellStyle name="Normal 4 2 2 4 4" xfId="2782" xr:uid="{C5B55069-9A3E-4E5C-BA5E-CFAAC8316485}"/>
    <cellStyle name="Normal 4 2 2 4 4 2" xfId="8145" xr:uid="{647D05D0-CB6D-4179-A3D1-8ED1D5A7FFB6}"/>
    <cellStyle name="Normal 4 2 2 4 4 2 2" xfId="18458" xr:uid="{37A4CE81-E316-4112-B721-71DB696317C3}"/>
    <cellStyle name="Normal 4 2 2 4 4 3" xfId="13305" xr:uid="{2BA424C5-72ED-489E-BEDD-8835E6CA82D1}"/>
    <cellStyle name="Normal 4 2 2 4 5" xfId="5557" xr:uid="{3AC2130A-57A9-41DE-BD4B-E4E7923810A0}"/>
    <cellStyle name="Normal 4 2 2 4 5 2" xfId="10895" xr:uid="{A52966C2-D126-46D5-838A-72337F26D38C}"/>
    <cellStyle name="Normal 4 2 2 4 5 2 2" xfId="21208" xr:uid="{9453C020-0DFE-46F3-86D4-2208E3A8B5D0}"/>
    <cellStyle name="Normal 4 2 2 4 5 3" xfId="16055" xr:uid="{BCCEE2A4-0BD6-47D3-8BF6-D66B3CA623DD}"/>
    <cellStyle name="Normal 4 2 2 4 6" xfId="6487" xr:uid="{1B9D8EA6-E9FE-4FBC-98CE-31655B3854DA}"/>
    <cellStyle name="Normal 4 2 2 4 6 2" xfId="16800" xr:uid="{191EC26C-DB68-48EA-9765-2F6A961F86C4}"/>
    <cellStyle name="Normal 4 2 2 4 7" xfId="11647" xr:uid="{DC656529-6E92-499D-BAE5-6E013DD0BA5C}"/>
    <cellStyle name="Normal 4 2 2 5" xfId="947" xr:uid="{0D853986-7376-416E-AE25-01F216794AFE}"/>
    <cellStyle name="Normal 4 2 2 5 2" xfId="1938" xr:uid="{C299D07C-496A-4FDC-AE7C-51A18FEB32B9}"/>
    <cellStyle name="Normal 4 2 2 5 2 2" xfId="3701" xr:uid="{FA64DB5F-5B20-43C0-868C-85B99DF856A5}"/>
    <cellStyle name="Normal 4 2 2 5 2 2 2" xfId="9054" xr:uid="{B80BC683-CA67-4448-84B9-9B94C641F1D0}"/>
    <cellStyle name="Normal 4 2 2 5 2 2 2 2" xfId="19367" xr:uid="{D3AF08A6-54C9-44B2-BD15-E87616BB55D3}"/>
    <cellStyle name="Normal 4 2 2 5 2 2 3" xfId="14214" xr:uid="{A2855331-457D-4105-991F-A32087018DBF}"/>
    <cellStyle name="Normal 4 2 2 5 2 3" xfId="4686" xr:uid="{A1660F1E-7DD9-41DC-B4F8-6A6D0E40CAC8}"/>
    <cellStyle name="Normal 4 2 2 5 2 3 2" xfId="10030" xr:uid="{7ECAE9F9-A2EB-406B-A3FA-2374BE94A703}"/>
    <cellStyle name="Normal 4 2 2 5 2 3 2 2" xfId="20343" xr:uid="{5B912714-D5B5-4332-A22F-8515C7125EB1}"/>
    <cellStyle name="Normal 4 2 2 5 2 3 3" xfId="15190" xr:uid="{029B492A-0A2F-4751-9FB3-5EFD83DA842C}"/>
    <cellStyle name="Normal 4 2 2 5 2 4" xfId="7337" xr:uid="{63802742-9603-45F6-9660-77B0F29B2575}"/>
    <cellStyle name="Normal 4 2 2 5 2 4 2" xfId="17650" xr:uid="{14AE0AB9-A22B-4895-80FC-10A1BCA1172B}"/>
    <cellStyle name="Normal 4 2 2 5 2 5" xfId="12497" xr:uid="{5EF29C4D-B113-4035-B64E-ED0E204FBD3B}"/>
    <cellStyle name="Normal 4 2 2 5 3" xfId="2784" xr:uid="{99A52F1F-7F96-4891-84AB-93339063B89D}"/>
    <cellStyle name="Normal 4 2 2 5 3 2" xfId="8147" xr:uid="{C0DE4905-4621-4750-8FBB-796CA67B9D53}"/>
    <cellStyle name="Normal 4 2 2 5 3 2 2" xfId="18460" xr:uid="{C696B31E-9588-406F-A8C4-33EE19AB3662}"/>
    <cellStyle name="Normal 4 2 2 5 3 3" xfId="13307" xr:uid="{99A001AB-563F-4BA9-BBB8-4E082CAB6C00}"/>
    <cellStyle name="Normal 4 2 2 5 4" xfId="5559" xr:uid="{DAE3EA11-76E5-4155-99D4-FC9EF8F61B88}"/>
    <cellStyle name="Normal 4 2 2 5 4 2" xfId="10897" xr:uid="{448622B4-71B5-409F-869C-0C208EAE1ACB}"/>
    <cellStyle name="Normal 4 2 2 5 4 2 2" xfId="21210" xr:uid="{42A418A5-5879-421B-B390-D4D8DB0B1627}"/>
    <cellStyle name="Normal 4 2 2 5 4 3" xfId="16057" xr:uid="{498BB30F-05FB-4E35-97E9-3F82242C5E27}"/>
    <cellStyle name="Normal 4 2 2 5 5" xfId="6489" xr:uid="{1A1F4D66-30E4-4463-9B18-BCC1A05BB636}"/>
    <cellStyle name="Normal 4 2 2 5 5 2" xfId="16802" xr:uid="{6D1EC56E-B879-4256-B00B-98F8D4887F49}"/>
    <cellStyle name="Normal 4 2 2 5 6" xfId="11649" xr:uid="{98796467-0864-4505-8FD2-0EB86E3F4015}"/>
    <cellStyle name="Normal 4 2 2 6" xfId="1358" xr:uid="{DD22010C-4530-4DB3-8F8F-5A5C6CE11C3D}"/>
    <cellStyle name="Normal 4 2 2 6 2" xfId="2331" xr:uid="{808C60B8-4443-4F9E-9A3D-858FDB20009A}"/>
    <cellStyle name="Normal 4 2 2 6 2 2" xfId="4074" xr:uid="{DCB8E070-C5B2-44F0-8553-1277B4B229BF}"/>
    <cellStyle name="Normal 4 2 2 6 2 2 2" xfId="9427" xr:uid="{3F35289D-5BD2-4778-B6FA-7CD116E6F3CA}"/>
    <cellStyle name="Normal 4 2 2 6 2 2 2 2" xfId="19740" xr:uid="{82B91303-AE75-48CB-9BA1-AAA77D62322D}"/>
    <cellStyle name="Normal 4 2 2 6 2 2 3" xfId="14587" xr:uid="{B1A130F0-0916-4C25-B923-0D49A7883E71}"/>
    <cellStyle name="Normal 4 2 2 6 2 3" xfId="5059" xr:uid="{9736560C-6E9C-4BF5-BCF8-AF224B97250C}"/>
    <cellStyle name="Normal 4 2 2 6 2 3 2" xfId="10403" xr:uid="{ED65E348-CF0D-4090-A379-9B5B7573486D}"/>
    <cellStyle name="Normal 4 2 2 6 2 3 2 2" xfId="20716" xr:uid="{C641EB6B-6A08-485E-8D4D-9058C9D34721}"/>
    <cellStyle name="Normal 4 2 2 6 2 3 3" xfId="15563" xr:uid="{35B6DFD3-C889-4DCC-94EC-98CD3FEF73C8}"/>
    <cellStyle name="Normal 4 2 2 6 2 4" xfId="7710" xr:uid="{AD174331-A206-4231-A1FF-D6163DA04402}"/>
    <cellStyle name="Normal 4 2 2 6 2 4 2" xfId="18023" xr:uid="{5201E6A4-5DC2-490A-93F0-EDE487DC8555}"/>
    <cellStyle name="Normal 4 2 2 6 2 5" xfId="12870" xr:uid="{F07395C9-19E5-4E2B-B315-BAC2D8DC2889}"/>
    <cellStyle name="Normal 4 2 2 6 3" xfId="3149" xr:uid="{5F3133AE-0922-4B69-B2B6-F36BC0A55D51}"/>
    <cellStyle name="Normal 4 2 2 6 3 2" xfId="8502" xr:uid="{949F03C4-96A0-4F2C-8C73-8A234CBD7F36}"/>
    <cellStyle name="Normal 4 2 2 6 3 2 2" xfId="18815" xr:uid="{FF87E3E1-0345-492F-904C-FCB923E4C661}"/>
    <cellStyle name="Normal 4 2 2 6 3 3" xfId="13662" xr:uid="{48B3B66C-420C-4303-B25C-7296BFB04BC6}"/>
    <cellStyle name="Normal 4 2 2 6 4" xfId="4134" xr:uid="{22AE9459-1971-413B-BC42-B94F912BED63}"/>
    <cellStyle name="Normal 4 2 2 6 4 2" xfId="9478" xr:uid="{DF226995-8765-424B-A87C-3C3CC5EEBB5A}"/>
    <cellStyle name="Normal 4 2 2 6 4 2 2" xfId="19791" xr:uid="{CD13A253-17E3-430B-8D99-04C6F1EC0291}"/>
    <cellStyle name="Normal 4 2 2 6 4 3" xfId="14638" xr:uid="{382F0D7B-C087-4960-82AC-ABAA7C0561D7}"/>
    <cellStyle name="Normal 4 2 2 6 5" xfId="6785" xr:uid="{751C7FF2-8FE0-4079-B847-5905C6451570}"/>
    <cellStyle name="Normal 4 2 2 6 5 2" xfId="17098" xr:uid="{C0DEF03D-7C49-44E0-B17D-C5162C8E5A05}"/>
    <cellStyle name="Normal 4 2 2 6 6" xfId="11945" xr:uid="{4E4066A4-927B-46C6-BFAF-EDE5D0AB548B}"/>
    <cellStyle name="Normal 4 2 2 7" xfId="1545" xr:uid="{2B7AE3AC-B355-427F-B031-03A8CD6302A2}"/>
    <cellStyle name="Normal 4 2 2 7 2" xfId="3311" xr:uid="{7971E350-8E5C-46A6-9C4E-B29F889DAF79}"/>
    <cellStyle name="Normal 4 2 2 7 2 2" xfId="8664" xr:uid="{97D8FC86-B6FA-4614-898C-574639AFB852}"/>
    <cellStyle name="Normal 4 2 2 7 2 2 2" xfId="18977" xr:uid="{3A871BFD-138F-411A-A237-C0471ABF6021}"/>
    <cellStyle name="Normal 4 2 2 7 2 3" xfId="13824" xr:uid="{BEDE73D0-8195-456E-ADC5-03EB3F8E2FA6}"/>
    <cellStyle name="Normal 4 2 2 7 3" xfId="4296" xr:uid="{94B74566-68A2-4680-AB03-EEB3601479CF}"/>
    <cellStyle name="Normal 4 2 2 7 3 2" xfId="9640" xr:uid="{5DC2CD7E-2C26-4513-99AF-0CDBBC1CBF58}"/>
    <cellStyle name="Normal 4 2 2 7 3 2 2" xfId="19953" xr:uid="{4A8641D2-0E20-4D46-878B-903FBBFCBFB0}"/>
    <cellStyle name="Normal 4 2 2 7 3 3" xfId="14800" xr:uid="{4929867B-EB88-407B-9DAC-078540490C73}"/>
    <cellStyle name="Normal 4 2 2 7 4" xfId="6947" xr:uid="{55B6C63B-D2BA-4464-B9A5-8CEEE2CD885A}"/>
    <cellStyle name="Normal 4 2 2 7 4 2" xfId="17260" xr:uid="{44990FCD-19AD-4B33-92F3-6CEB40061786}"/>
    <cellStyle name="Normal 4 2 2 7 5" xfId="12107" xr:uid="{85A1B0C0-BFF2-4489-AAE3-AF46381559CF}"/>
    <cellStyle name="Normal 4 2 2 8" xfId="2483" xr:uid="{C18B147A-CA7C-4B20-BB6E-E826B9A0C9FA}"/>
    <cellStyle name="Normal 4 2 2 8 2" xfId="7846" xr:uid="{451686AB-ED33-49E2-A0E7-F589CBDD682E}"/>
    <cellStyle name="Normal 4 2 2 8 2 2" xfId="18159" xr:uid="{5BDFE673-9D4C-4C11-B880-6A99552A692F}"/>
    <cellStyle name="Normal 4 2 2 8 3" xfId="13006" xr:uid="{17EA781A-6E20-43A6-833F-4E543C995E87}"/>
    <cellStyle name="Normal 4 2 2 9" xfId="5114" xr:uid="{369C24E5-425A-4CEF-8057-46C51D374820}"/>
    <cellStyle name="Normal 4 2 2 9 2" xfId="10452" xr:uid="{EC35F8D4-AF00-4F3C-B103-78CF0C816325}"/>
    <cellStyle name="Normal 4 2 2 9 2 2" xfId="20765" xr:uid="{123B7AAF-7961-4761-8E62-602CC5E7FB02}"/>
    <cellStyle name="Normal 4 2 2 9 3" xfId="15612" xr:uid="{645AB09F-8CBF-40C1-99CC-D57009736844}"/>
    <cellStyle name="Normal 4 2 3" xfId="343" xr:uid="{25319524-4E0A-47C8-B9A3-9DEAE4EEA3B7}"/>
    <cellStyle name="Normal 4 2 3 10" xfId="11224" xr:uid="{224A8045-65B7-48C9-B948-DCDBDCB0138F}"/>
    <cellStyle name="Normal 4 2 3 2" xfId="537" xr:uid="{019BD473-609A-402C-AFC6-090B109D2485}"/>
    <cellStyle name="Normal 4 2 3 2 2" xfId="948" xr:uid="{BB4C165E-31DE-4DB4-AE0A-5E5D6DB84E32}"/>
    <cellStyle name="Normal 4 2 3 2 2 2" xfId="1940" xr:uid="{983ED08B-CD47-4F19-9549-F8FAA6622212}"/>
    <cellStyle name="Normal 4 2 3 2 2 2 2" xfId="3703" xr:uid="{7AF6688F-09EA-4649-9C1B-BD98658DC238}"/>
    <cellStyle name="Normal 4 2 3 2 2 2 2 2" xfId="9056" xr:uid="{1A67F3B0-66A9-4800-8EB9-CB3709EDEFF9}"/>
    <cellStyle name="Normal 4 2 3 2 2 2 2 2 2" xfId="19369" xr:uid="{A2303687-800C-4345-99AD-593D7EE76396}"/>
    <cellStyle name="Normal 4 2 3 2 2 2 2 3" xfId="14216" xr:uid="{55144F18-1179-40E3-9018-7523778CCE77}"/>
    <cellStyle name="Normal 4 2 3 2 2 2 3" xfId="4688" xr:uid="{18174FAE-BEED-44EA-9BFD-AF86193A3292}"/>
    <cellStyle name="Normal 4 2 3 2 2 2 3 2" xfId="10032" xr:uid="{822CB8E7-CEE6-4D99-A3D5-F324C05F403C}"/>
    <cellStyle name="Normal 4 2 3 2 2 2 3 2 2" xfId="20345" xr:uid="{FC3EF63E-EFFD-49EC-8276-4E4DE757A785}"/>
    <cellStyle name="Normal 4 2 3 2 2 2 3 3" xfId="15192" xr:uid="{47258BD4-C821-48F3-B54D-75B071445D17}"/>
    <cellStyle name="Normal 4 2 3 2 2 2 4" xfId="7339" xr:uid="{8BF6A7A4-081A-4CED-8DE7-824456B308BB}"/>
    <cellStyle name="Normal 4 2 3 2 2 2 4 2" xfId="17652" xr:uid="{D7695690-2262-4E73-9BD9-E1D17B63A826}"/>
    <cellStyle name="Normal 4 2 3 2 2 2 5" xfId="12499" xr:uid="{C23740B3-D5FE-4938-BE9C-4EDDAECCA0C0}"/>
    <cellStyle name="Normal 4 2 3 2 2 3" xfId="2786" xr:uid="{9A0FE3F3-3ABF-4F4E-8245-01E11865D5FF}"/>
    <cellStyle name="Normal 4 2 3 2 2 3 2" xfId="8149" xr:uid="{4B1BB50D-35CD-4E41-BFD2-2A8AA0FA5B8C}"/>
    <cellStyle name="Normal 4 2 3 2 2 3 2 2" xfId="18462" xr:uid="{929ABE31-715D-407F-A864-A636E85F6DD8}"/>
    <cellStyle name="Normal 4 2 3 2 2 3 3" xfId="13309" xr:uid="{14491FD5-577F-4CB0-9E24-1F328951ACEE}"/>
    <cellStyle name="Normal 4 2 3 2 2 4" xfId="5560" xr:uid="{28449918-B5AC-4461-94A8-00604D392391}"/>
    <cellStyle name="Normal 4 2 3 2 2 4 2" xfId="10898" xr:uid="{EB379FAF-E257-46AC-B1BA-BF857A009362}"/>
    <cellStyle name="Normal 4 2 3 2 2 4 2 2" xfId="21211" xr:uid="{8CD87145-852B-4756-A8F2-53CA51417F25}"/>
    <cellStyle name="Normal 4 2 3 2 2 4 3" xfId="16058" xr:uid="{D346957A-2B1A-4BBA-9502-6A8A3745AE16}"/>
    <cellStyle name="Normal 4 2 3 2 2 5" xfId="6490" xr:uid="{892D05D9-3CE9-47D7-82A3-44F4197754DE}"/>
    <cellStyle name="Normal 4 2 3 2 2 5 2" xfId="16803" xr:uid="{24C6C068-F4E2-4431-8D4E-256BEF81F3F9}"/>
    <cellStyle name="Normal 4 2 3 2 2 6" xfId="11650" xr:uid="{FD9B390D-B7AC-4AC2-A169-3DE9197BD089}"/>
    <cellStyle name="Normal 4 2 3 2 3" xfId="1939" xr:uid="{3AECAFD8-6DC9-4A4F-BC5E-358B826D9FB7}"/>
    <cellStyle name="Normal 4 2 3 2 3 2" xfId="3702" xr:uid="{41239936-CB3F-41C6-9A0B-6C877E0282C6}"/>
    <cellStyle name="Normal 4 2 3 2 3 2 2" xfId="9055" xr:uid="{E139E255-6EFA-40DB-9FBF-BA5E2E10036D}"/>
    <cellStyle name="Normal 4 2 3 2 3 2 2 2" xfId="19368" xr:uid="{5E482619-3799-4C16-ABD8-78C0E4DA99B3}"/>
    <cellStyle name="Normal 4 2 3 2 3 2 3" xfId="14215" xr:uid="{CE7CC6DC-58CB-4088-B92C-28B936239D03}"/>
    <cellStyle name="Normal 4 2 3 2 3 3" xfId="4687" xr:uid="{189C08A2-78E8-4738-952D-31B2038EF2D5}"/>
    <cellStyle name="Normal 4 2 3 2 3 3 2" xfId="10031" xr:uid="{A1588679-F1A1-4D8A-9230-74532B449E63}"/>
    <cellStyle name="Normal 4 2 3 2 3 3 2 2" xfId="20344" xr:uid="{452447B4-D5E1-4E84-9BD6-D832499F6474}"/>
    <cellStyle name="Normal 4 2 3 2 3 3 3" xfId="15191" xr:uid="{B87B42B5-0BA3-4857-BDDF-3BF038C34AB5}"/>
    <cellStyle name="Normal 4 2 3 2 3 4" xfId="7338" xr:uid="{B8CA7AFD-F511-48D8-BB4A-B9D8F8722402}"/>
    <cellStyle name="Normal 4 2 3 2 3 4 2" xfId="17651" xr:uid="{584EBFDB-BF81-4694-968B-F7C2F51F77BD}"/>
    <cellStyle name="Normal 4 2 3 2 3 5" xfId="12498" xr:uid="{0D71BC8C-92AD-4752-BAE0-AD33EABDEF36}"/>
    <cellStyle name="Normal 4 2 3 2 4" xfId="2785" xr:uid="{50D4CEF8-259E-49B8-A4A1-17DBB89A93FE}"/>
    <cellStyle name="Normal 4 2 3 2 4 2" xfId="8148" xr:uid="{0D1034B1-CF50-4F7F-BF6F-F57E500235B9}"/>
    <cellStyle name="Normal 4 2 3 2 4 2 2" xfId="18461" xr:uid="{899B8447-63D8-4530-8F2D-8DD65F2DBBC8}"/>
    <cellStyle name="Normal 4 2 3 2 4 3" xfId="13308" xr:uid="{DFC22F96-D01D-41D6-8A83-047969635C21}"/>
    <cellStyle name="Normal 4 2 3 2 5" xfId="5250" xr:uid="{8AFFB60A-2C3D-4E6F-96E0-158E2976F3A5}"/>
    <cellStyle name="Normal 4 2 3 2 5 2" xfId="10588" xr:uid="{44193C05-1F94-4441-95FE-FA83358EB253}"/>
    <cellStyle name="Normal 4 2 3 2 5 2 2" xfId="20901" xr:uid="{A6676D38-8286-4F85-9E8B-4DE69EBF287D}"/>
    <cellStyle name="Normal 4 2 3 2 5 3" xfId="15748" xr:uid="{01663048-6888-412A-852D-9A195AF05923}"/>
    <cellStyle name="Normal 4 2 3 2 6" xfId="6180" xr:uid="{C33CF0E5-67B9-444D-ACA2-660E6F1B175D}"/>
    <cellStyle name="Normal 4 2 3 2 6 2" xfId="16493" xr:uid="{69E209FB-CB1E-4C36-AF37-9AE8F5682ABA}"/>
    <cellStyle name="Normal 4 2 3 2 7" xfId="11340" xr:uid="{5CC860B4-5111-4F68-A292-FD91E2CB14A1}"/>
    <cellStyle name="Normal 4 2 3 3" xfId="949" xr:uid="{49FACB2D-B192-48DC-BB24-754042F505E9}"/>
    <cellStyle name="Normal 4 2 3 3 2" xfId="950" xr:uid="{2F8BBA62-AF07-45D4-992A-C97086F76C2D}"/>
    <cellStyle name="Normal 4 2 3 3 2 2" xfId="1942" xr:uid="{ADC3C16F-5313-4CB4-B6DC-D91362F1ABD4}"/>
    <cellStyle name="Normal 4 2 3 3 2 2 2" xfId="3705" xr:uid="{75E93583-C7DB-466F-8D2F-5C23013A52B1}"/>
    <cellStyle name="Normal 4 2 3 3 2 2 2 2" xfId="9058" xr:uid="{22A1789E-D5F6-4CC3-B62D-25F6B82C5860}"/>
    <cellStyle name="Normal 4 2 3 3 2 2 2 2 2" xfId="19371" xr:uid="{B7F03C04-1FE6-49E8-9ECA-F77657737460}"/>
    <cellStyle name="Normal 4 2 3 3 2 2 2 3" xfId="14218" xr:uid="{26490823-AAA1-43A5-B5A4-E6CD42E00C5C}"/>
    <cellStyle name="Normal 4 2 3 3 2 2 3" xfId="4690" xr:uid="{5D8A0404-15EE-4E33-8F60-2DFADC17A930}"/>
    <cellStyle name="Normal 4 2 3 3 2 2 3 2" xfId="10034" xr:uid="{FAB14F31-A7E1-4C1E-9D92-1F3B458A9B1A}"/>
    <cellStyle name="Normal 4 2 3 3 2 2 3 2 2" xfId="20347" xr:uid="{942E8BAA-E63F-45FA-A5FC-3452660CDBBA}"/>
    <cellStyle name="Normal 4 2 3 3 2 2 3 3" xfId="15194" xr:uid="{5838DB18-4BFA-42C5-AA5A-AF6FCAEED00B}"/>
    <cellStyle name="Normal 4 2 3 3 2 2 4" xfId="7341" xr:uid="{B78DD7CF-C22D-4314-8006-DF8201B2BE8C}"/>
    <cellStyle name="Normal 4 2 3 3 2 2 4 2" xfId="17654" xr:uid="{6451D1BC-C68C-47D2-91F9-B18A26F668C6}"/>
    <cellStyle name="Normal 4 2 3 3 2 2 5" xfId="12501" xr:uid="{A3B3CCC5-5647-4905-8897-935F16388147}"/>
    <cellStyle name="Normal 4 2 3 3 2 3" xfId="2788" xr:uid="{621CB420-D2B7-46D3-BB09-980631905F7A}"/>
    <cellStyle name="Normal 4 2 3 3 2 3 2" xfId="8151" xr:uid="{BA962B8C-44E1-498C-B699-95FEF5A5ABD0}"/>
    <cellStyle name="Normal 4 2 3 3 2 3 2 2" xfId="18464" xr:uid="{82B5CE43-F31C-49B2-90D1-ED7AA7462B1C}"/>
    <cellStyle name="Normal 4 2 3 3 2 3 3" xfId="13311" xr:uid="{3B0B679E-26BE-4887-8037-D4AD77E46662}"/>
    <cellStyle name="Normal 4 2 3 3 2 4" xfId="5562" xr:uid="{2B0AC779-18C4-472A-9E1F-3514FBA1F8B2}"/>
    <cellStyle name="Normal 4 2 3 3 2 4 2" xfId="10900" xr:uid="{D6AF1B64-DEA1-41C9-8923-8851745B8F64}"/>
    <cellStyle name="Normal 4 2 3 3 2 4 2 2" xfId="21213" xr:uid="{B40824DE-1D55-48A3-8FBF-5C6D6C872D66}"/>
    <cellStyle name="Normal 4 2 3 3 2 4 3" xfId="16060" xr:uid="{D4766060-1067-4DA7-B183-6C478B13F1C1}"/>
    <cellStyle name="Normal 4 2 3 3 2 5" xfId="6492" xr:uid="{05E2B336-21F7-4F92-85EA-95649898540D}"/>
    <cellStyle name="Normal 4 2 3 3 2 5 2" xfId="16805" xr:uid="{EDD47D37-88A2-4FA0-A5F1-0A450E2E60C8}"/>
    <cellStyle name="Normal 4 2 3 3 2 6" xfId="11652" xr:uid="{076C933C-E91A-475F-B42D-AB1BD3804878}"/>
    <cellStyle name="Normal 4 2 3 3 3" xfId="1941" xr:uid="{CB5022A1-C2D4-4A4C-9F23-CC70127CD7F1}"/>
    <cellStyle name="Normal 4 2 3 3 3 2" xfId="3704" xr:uid="{859E84C7-D151-4B23-84DB-4B6848F24A00}"/>
    <cellStyle name="Normal 4 2 3 3 3 2 2" xfId="9057" xr:uid="{0D4D89A6-40AD-43EC-8A7B-1DCE82013BBF}"/>
    <cellStyle name="Normal 4 2 3 3 3 2 2 2" xfId="19370" xr:uid="{DE658344-F4CE-46D2-ADFB-65B5245B1612}"/>
    <cellStyle name="Normal 4 2 3 3 3 2 3" xfId="14217" xr:uid="{E197490A-F23D-4355-8B88-2D4D04F40EFA}"/>
    <cellStyle name="Normal 4 2 3 3 3 3" xfId="4689" xr:uid="{E5F88E42-3CF2-4134-AB68-EFB380616FDB}"/>
    <cellStyle name="Normal 4 2 3 3 3 3 2" xfId="10033" xr:uid="{3370B88E-B269-451D-A0F8-1763EFD43807}"/>
    <cellStyle name="Normal 4 2 3 3 3 3 2 2" xfId="20346" xr:uid="{D5C1FA3A-D6C3-4E29-B019-0A1EDDA86FBF}"/>
    <cellStyle name="Normal 4 2 3 3 3 3 3" xfId="15193" xr:uid="{F09EF711-FF05-4E7D-9884-F2A99EB25044}"/>
    <cellStyle name="Normal 4 2 3 3 3 4" xfId="7340" xr:uid="{39AA2ABB-8AFB-4D10-94FB-26C2598C89FD}"/>
    <cellStyle name="Normal 4 2 3 3 3 4 2" xfId="17653" xr:uid="{13C9DE04-7B4B-43AD-B7F4-697246569410}"/>
    <cellStyle name="Normal 4 2 3 3 3 5" xfId="12500" xr:uid="{BB8E9F05-3A70-4017-8840-50C94EB2C73B}"/>
    <cellStyle name="Normal 4 2 3 3 4" xfId="2787" xr:uid="{2E6D3871-8600-4EDC-BD6C-AC229B2C9202}"/>
    <cellStyle name="Normal 4 2 3 3 4 2" xfId="8150" xr:uid="{B2A25CAB-B2D8-4F8E-85DB-8CCE88765EA9}"/>
    <cellStyle name="Normal 4 2 3 3 4 2 2" xfId="18463" xr:uid="{008023E3-0F0B-4E74-BEB9-334F6676C189}"/>
    <cellStyle name="Normal 4 2 3 3 4 3" xfId="13310" xr:uid="{5FE44214-AE6F-4770-9B30-81EBC33ECFDA}"/>
    <cellStyle name="Normal 4 2 3 3 5" xfId="5561" xr:uid="{F394322F-17CC-4365-99CF-976426BABC78}"/>
    <cellStyle name="Normal 4 2 3 3 5 2" xfId="10899" xr:uid="{7F4DF083-3A8B-4AD1-A831-048DC54C33A5}"/>
    <cellStyle name="Normal 4 2 3 3 5 2 2" xfId="21212" xr:uid="{7D7A46C5-5C13-46DB-8BDD-285291B5FC5D}"/>
    <cellStyle name="Normal 4 2 3 3 5 3" xfId="16059" xr:uid="{D485CC1B-23C2-497F-8EA1-0029A1239855}"/>
    <cellStyle name="Normal 4 2 3 3 6" xfId="6491" xr:uid="{442B8C6F-AA6A-4961-B7B3-AC4A6995457E}"/>
    <cellStyle name="Normal 4 2 3 3 6 2" xfId="16804" xr:uid="{8AC5365A-1D4E-46F3-BCDB-FD138A176D1B}"/>
    <cellStyle name="Normal 4 2 3 3 7" xfId="11651" xr:uid="{93A8304C-A00D-4EAE-B89B-65EC501E7A12}"/>
    <cellStyle name="Normal 4 2 3 4" xfId="951" xr:uid="{F1750D7D-8714-4C1D-BE27-E050DFBDD9FA}"/>
    <cellStyle name="Normal 4 2 3 4 2" xfId="1943" xr:uid="{C88ACB5E-552E-48DB-94E2-32CFA2CDBDE0}"/>
    <cellStyle name="Normal 4 2 3 4 2 2" xfId="3706" xr:uid="{71ADA122-B5A9-43A8-9903-BD2FD9E02C03}"/>
    <cellStyle name="Normal 4 2 3 4 2 2 2" xfId="9059" xr:uid="{B3CD05D9-8789-4A48-9A65-C47A2178E1D2}"/>
    <cellStyle name="Normal 4 2 3 4 2 2 2 2" xfId="19372" xr:uid="{6F27D578-3D13-4D79-94AC-1D75139BF065}"/>
    <cellStyle name="Normal 4 2 3 4 2 2 3" xfId="14219" xr:uid="{959C0310-79D0-4750-9E05-55E0F2DBF931}"/>
    <cellStyle name="Normal 4 2 3 4 2 3" xfId="4691" xr:uid="{F10FCE90-07A1-4037-8FDE-0CB004544298}"/>
    <cellStyle name="Normal 4 2 3 4 2 3 2" xfId="10035" xr:uid="{023B78F3-64CC-43D9-9B0F-54D87E77C53C}"/>
    <cellStyle name="Normal 4 2 3 4 2 3 2 2" xfId="20348" xr:uid="{2A2B2615-B3A0-4431-8107-DBE40ADDD00A}"/>
    <cellStyle name="Normal 4 2 3 4 2 3 3" xfId="15195" xr:uid="{8310F70E-011F-4F66-A160-FE3EDF3BDCAD}"/>
    <cellStyle name="Normal 4 2 3 4 2 4" xfId="7342" xr:uid="{3C063673-4511-4ED9-905D-A1E0E9DCF179}"/>
    <cellStyle name="Normal 4 2 3 4 2 4 2" xfId="17655" xr:uid="{9B7ADF3B-43D3-48BB-B47A-109253B839D0}"/>
    <cellStyle name="Normal 4 2 3 4 2 5" xfId="12502" xr:uid="{D4AB7AB5-51F5-4A3E-BE60-DEC33678BD4A}"/>
    <cellStyle name="Normal 4 2 3 4 3" xfId="2789" xr:uid="{995F23F9-CAB5-4CD7-8241-980D4FB68A42}"/>
    <cellStyle name="Normal 4 2 3 4 3 2" xfId="8152" xr:uid="{C52BF8D6-B8D4-4EAE-9F48-E77FA57AB4D0}"/>
    <cellStyle name="Normal 4 2 3 4 3 2 2" xfId="18465" xr:uid="{A3992B52-ABAD-4C19-A019-78C56DCB1839}"/>
    <cellStyle name="Normal 4 2 3 4 3 3" xfId="13312" xr:uid="{C5A37E72-B800-4E90-8ADE-AC5C870D0BD4}"/>
    <cellStyle name="Normal 4 2 3 4 4" xfId="5563" xr:uid="{24CC9F4E-C6BB-4160-AC42-F8002AD4E905}"/>
    <cellStyle name="Normal 4 2 3 4 4 2" xfId="10901" xr:uid="{7C0F55A3-9206-4AC0-98F6-AF274C214EB9}"/>
    <cellStyle name="Normal 4 2 3 4 4 2 2" xfId="21214" xr:uid="{37D02123-3BFD-4036-9022-57DF14598F65}"/>
    <cellStyle name="Normal 4 2 3 4 4 3" xfId="16061" xr:uid="{9D9C7982-6479-47B2-8A2C-C88E673CA633}"/>
    <cellStyle name="Normal 4 2 3 4 5" xfId="6493" xr:uid="{62B96012-F895-4BA9-B299-023F8B8D5C88}"/>
    <cellStyle name="Normal 4 2 3 4 5 2" xfId="16806" xr:uid="{9D1A4C24-870F-42C7-A46D-FD5A741F6628}"/>
    <cellStyle name="Normal 4 2 3 4 6" xfId="11653" xr:uid="{B2F670C7-D0C3-4B58-99C1-A6C6A7C1FA7A}"/>
    <cellStyle name="Normal 4 2 3 5" xfId="1379" xr:uid="{4550B61D-66D8-4C23-9F12-38B595B3BB32}"/>
    <cellStyle name="Normal 4 2 3 5 2" xfId="2284" xr:uid="{01D81612-D68F-41ED-AF87-C74BC3DDACC0}"/>
    <cellStyle name="Normal 4 2 3 5 2 2" xfId="4038" xr:uid="{D699ADCE-D59B-4BAD-B7E3-3CA8D2382218}"/>
    <cellStyle name="Normal 4 2 3 5 2 2 2" xfId="9391" xr:uid="{A22C15FA-EFEE-4DC4-AC8E-1A5967C04296}"/>
    <cellStyle name="Normal 4 2 3 5 2 2 2 2" xfId="19704" xr:uid="{619E11B2-0B35-4809-84B0-391C18D5908C}"/>
    <cellStyle name="Normal 4 2 3 5 2 2 3" xfId="14551" xr:uid="{D404F8C6-1B07-4B34-8C3C-7BFC1209C39F}"/>
    <cellStyle name="Normal 4 2 3 5 2 3" xfId="5023" xr:uid="{00BE6AA9-7DB0-476D-B0E1-BBAE4570B95F}"/>
    <cellStyle name="Normal 4 2 3 5 2 3 2" xfId="10367" xr:uid="{F2BF4D4C-65FC-4A72-BFA7-706775401E0F}"/>
    <cellStyle name="Normal 4 2 3 5 2 3 2 2" xfId="20680" xr:uid="{93C8E304-7A76-4D85-AFEA-DA458BCB4F6B}"/>
    <cellStyle name="Normal 4 2 3 5 2 3 3" xfId="15527" xr:uid="{F187960E-C6D4-422D-B1A0-4B31EC91CC76}"/>
    <cellStyle name="Normal 4 2 3 5 2 4" xfId="7674" xr:uid="{682A3E0A-9F81-490A-AFDF-4750E7074E5E}"/>
    <cellStyle name="Normal 4 2 3 5 2 4 2" xfId="17987" xr:uid="{850F62D4-16EC-466E-932B-E09C36C574C6}"/>
    <cellStyle name="Normal 4 2 3 5 2 5" xfId="12834" xr:uid="{B4D46708-8516-4E58-A12E-7D9DDDC2187A}"/>
    <cellStyle name="Normal 4 2 3 5 3" xfId="3170" xr:uid="{E729A986-8194-410D-B841-BEE6352D7918}"/>
    <cellStyle name="Normal 4 2 3 5 3 2" xfId="8523" xr:uid="{387E148B-E63C-44D7-A4C5-F3D6FBADBC4D}"/>
    <cellStyle name="Normal 4 2 3 5 3 2 2" xfId="18836" xr:uid="{E34AAF0D-9179-4240-9001-D70B890BAD96}"/>
    <cellStyle name="Normal 4 2 3 5 3 3" xfId="13683" xr:uid="{2894257F-241A-48D9-BB4E-44EAB411884D}"/>
    <cellStyle name="Normal 4 2 3 5 4" xfId="4155" xr:uid="{8D672711-5049-4A28-A261-00439D058B3F}"/>
    <cellStyle name="Normal 4 2 3 5 4 2" xfId="9499" xr:uid="{B431D455-A72E-4F0B-8426-02E1534BCA92}"/>
    <cellStyle name="Normal 4 2 3 5 4 2 2" xfId="19812" xr:uid="{30A843A3-3A96-4D3F-BFCB-6C10A2A0458D}"/>
    <cellStyle name="Normal 4 2 3 5 4 3" xfId="14659" xr:uid="{8686C232-A1AD-4E58-87D0-32CD8C7F429E}"/>
    <cellStyle name="Normal 4 2 3 5 5" xfId="6806" xr:uid="{9B89C351-3886-42B8-A67B-A4F37417F1E7}"/>
    <cellStyle name="Normal 4 2 3 5 5 2" xfId="17119" xr:uid="{B2FA5F23-05AF-4193-AB4A-D8656E6E6D35}"/>
    <cellStyle name="Normal 4 2 3 5 6" xfId="11966" xr:uid="{8E46A1D6-E203-4840-BB45-79621B37566D}"/>
    <cellStyle name="Normal 4 2 3 6" xfId="1566" xr:uid="{3286AAF5-B911-4499-B3C6-83B88D495DC4}"/>
    <cellStyle name="Normal 4 2 3 6 2" xfId="3332" xr:uid="{1E4E4666-D799-4F07-ADE6-A18EF67D6270}"/>
    <cellStyle name="Normal 4 2 3 6 2 2" xfId="8685" xr:uid="{E9AF6E9E-B65F-4FAD-82EC-F1CFC0835DC7}"/>
    <cellStyle name="Normal 4 2 3 6 2 2 2" xfId="18998" xr:uid="{D8B93B9A-86F5-476D-A75F-E1FF3CFF097B}"/>
    <cellStyle name="Normal 4 2 3 6 2 3" xfId="13845" xr:uid="{E844C14A-8736-4060-BBAF-3C38EA4E4304}"/>
    <cellStyle name="Normal 4 2 3 6 3" xfId="4317" xr:uid="{0552DEB0-E44C-4A1B-B6C9-222E3A5F185F}"/>
    <cellStyle name="Normal 4 2 3 6 3 2" xfId="9661" xr:uid="{C318F03D-C881-4ED9-B9C8-E4065B06C4A2}"/>
    <cellStyle name="Normal 4 2 3 6 3 2 2" xfId="19974" xr:uid="{9985640B-0308-4692-8B5A-0E03942077F5}"/>
    <cellStyle name="Normal 4 2 3 6 3 3" xfId="14821" xr:uid="{A8C59E9E-7612-456A-A97E-A60D02A0ECC6}"/>
    <cellStyle name="Normal 4 2 3 6 4" xfId="6968" xr:uid="{06CF48C2-455B-4644-A159-9525C27D3727}"/>
    <cellStyle name="Normal 4 2 3 6 4 2" xfId="17281" xr:uid="{95E44181-57DE-4A86-9F3A-9E9A4B774AB4}"/>
    <cellStyle name="Normal 4 2 3 6 5" xfId="12128" xr:uid="{DE72EE9A-08AE-424D-9608-27023F224B40}"/>
    <cellStyle name="Normal 4 2 3 7" xfId="2504" xr:uid="{4F4BED79-7A85-43DA-94E5-CBCD2287AA8F}"/>
    <cellStyle name="Normal 4 2 3 7 2" xfId="7867" xr:uid="{D81A8468-0309-438B-810B-82F3876EBF22}"/>
    <cellStyle name="Normal 4 2 3 7 2 2" xfId="18180" xr:uid="{7917A259-E635-49C6-AFEA-375A7A3B74B5}"/>
    <cellStyle name="Normal 4 2 3 7 3" xfId="13027" xr:uid="{85ABCECE-D728-4225-B7D1-7636BAEA303F}"/>
    <cellStyle name="Normal 4 2 3 8" xfId="5135" xr:uid="{25B8F4B5-B7A0-4C5F-96E2-B4B2A5F42C2C}"/>
    <cellStyle name="Normal 4 2 3 8 2" xfId="10473" xr:uid="{6DA18DBD-C072-43B3-B9D0-13BB3B265041}"/>
    <cellStyle name="Normal 4 2 3 8 2 2" xfId="20786" xr:uid="{1DD41793-3DD4-472C-A3AC-DA423C88C3F6}"/>
    <cellStyle name="Normal 4 2 3 8 3" xfId="15633" xr:uid="{F8D54C73-B52F-4AB8-BDB3-361B003C6FC5}"/>
    <cellStyle name="Normal 4 2 3 9" xfId="6064" xr:uid="{EDF4E9FE-02E2-4512-9F22-C57603A9F6FD}"/>
    <cellStyle name="Normal 4 2 3 9 2" xfId="16377" xr:uid="{7555ADFC-65A8-4781-91D4-5BF379B026C8}"/>
    <cellStyle name="Normal 4 2 4" xfId="389" xr:uid="{F610174C-6BCC-4780-A1AB-312A04C05AE0}"/>
    <cellStyle name="Normal 4 2 4 10" xfId="11270" xr:uid="{850718E1-F458-4468-A1B2-38C884372EC5}"/>
    <cellStyle name="Normal 4 2 4 2" xfId="583" xr:uid="{7A57390E-EC97-45FA-B663-F7F66BE74E99}"/>
    <cellStyle name="Normal 4 2 4 2 2" xfId="952" xr:uid="{D2AC3A6E-E0BB-44AA-A2D9-2F7EA236BAB3}"/>
    <cellStyle name="Normal 4 2 4 2 2 2" xfId="1945" xr:uid="{CC4F15B3-064A-49FD-B179-850AA07FAF0A}"/>
    <cellStyle name="Normal 4 2 4 2 2 2 2" xfId="3708" xr:uid="{B436C52B-31D1-471E-A15D-F454CC3D2C49}"/>
    <cellStyle name="Normal 4 2 4 2 2 2 2 2" xfId="9061" xr:uid="{0888B454-17C7-433B-955D-280ADF6D2FF1}"/>
    <cellStyle name="Normal 4 2 4 2 2 2 2 2 2" xfId="19374" xr:uid="{42770662-ECBB-4F45-ADDC-1F9BFDA6BDE1}"/>
    <cellStyle name="Normal 4 2 4 2 2 2 2 3" xfId="14221" xr:uid="{3447C477-352D-4AB5-9B98-55907F3C1DB7}"/>
    <cellStyle name="Normal 4 2 4 2 2 2 3" xfId="4693" xr:uid="{21761EF6-C9F2-4FA8-B5C2-A16D53020D71}"/>
    <cellStyle name="Normal 4 2 4 2 2 2 3 2" xfId="10037" xr:uid="{EF0FFAAC-1796-469D-9394-D87C91B114E0}"/>
    <cellStyle name="Normal 4 2 4 2 2 2 3 2 2" xfId="20350" xr:uid="{2CEBCD8B-5AA1-40BD-93DF-FD67819218E3}"/>
    <cellStyle name="Normal 4 2 4 2 2 2 3 3" xfId="15197" xr:uid="{E2BD7C9F-BA48-43D7-BEF1-4684CD92F61A}"/>
    <cellStyle name="Normal 4 2 4 2 2 2 4" xfId="7344" xr:uid="{2D7E1B34-C4C8-4F10-A471-E419947F346F}"/>
    <cellStyle name="Normal 4 2 4 2 2 2 4 2" xfId="17657" xr:uid="{FD5E3A0D-E627-43FF-B274-6BFE8CBE16B8}"/>
    <cellStyle name="Normal 4 2 4 2 2 2 5" xfId="12504" xr:uid="{5E588BB7-81F6-4488-9545-DA1D8147306F}"/>
    <cellStyle name="Normal 4 2 4 2 2 3" xfId="2791" xr:uid="{CC7BE96B-9B7B-4C59-8AD4-F70FA024B266}"/>
    <cellStyle name="Normal 4 2 4 2 2 3 2" xfId="8154" xr:uid="{3196D2CD-4DD9-4C0F-A96E-ACB8A0FC0EC7}"/>
    <cellStyle name="Normal 4 2 4 2 2 3 2 2" xfId="18467" xr:uid="{A527E05C-70D6-4A56-B303-0C444838D6AB}"/>
    <cellStyle name="Normal 4 2 4 2 2 3 3" xfId="13314" xr:uid="{9119D5D3-E79D-43CF-B1BF-D0DA3B77F069}"/>
    <cellStyle name="Normal 4 2 4 2 2 4" xfId="5564" xr:uid="{4D363CF2-6466-41C7-8813-683F2822BA69}"/>
    <cellStyle name="Normal 4 2 4 2 2 4 2" xfId="10902" xr:uid="{61431B50-9B2A-4D95-849A-83FCDD88C558}"/>
    <cellStyle name="Normal 4 2 4 2 2 4 2 2" xfId="21215" xr:uid="{5BADD4E0-3382-4117-8777-CFC07DFD3E3D}"/>
    <cellStyle name="Normal 4 2 4 2 2 4 3" xfId="16062" xr:uid="{8E95713F-A355-40CF-86E7-5FD03D070705}"/>
    <cellStyle name="Normal 4 2 4 2 2 5" xfId="6494" xr:uid="{7ADC3259-582A-422B-B3BB-EB14EE48EB76}"/>
    <cellStyle name="Normal 4 2 4 2 2 5 2" xfId="16807" xr:uid="{45FECFB7-6E6A-4A9F-8DD9-72681BAF57F9}"/>
    <cellStyle name="Normal 4 2 4 2 2 6" xfId="11654" xr:uid="{A7FC81D5-9A8A-4109-8F4E-F1437C6757C6}"/>
    <cellStyle name="Normal 4 2 4 2 3" xfId="1944" xr:uid="{66EBD006-9471-4A03-BBF7-53D9898FF2E5}"/>
    <cellStyle name="Normal 4 2 4 2 3 2" xfId="3707" xr:uid="{34845B66-0E5C-4E78-B44B-F7BD7CBF2E59}"/>
    <cellStyle name="Normal 4 2 4 2 3 2 2" xfId="9060" xr:uid="{8D123852-48F9-4AFB-A448-647D7A73C44F}"/>
    <cellStyle name="Normal 4 2 4 2 3 2 2 2" xfId="19373" xr:uid="{D5BD50B4-C403-4303-9649-AFFBA2B4DFE0}"/>
    <cellStyle name="Normal 4 2 4 2 3 2 3" xfId="14220" xr:uid="{E4A2A0BC-54A8-43E4-9A9F-13601F5144F5}"/>
    <cellStyle name="Normal 4 2 4 2 3 3" xfId="4692" xr:uid="{608B925B-DB6F-4197-B17E-B303983719CB}"/>
    <cellStyle name="Normal 4 2 4 2 3 3 2" xfId="10036" xr:uid="{BC6DEBBB-250E-4E7E-AF02-4152B9BF4D05}"/>
    <cellStyle name="Normal 4 2 4 2 3 3 2 2" xfId="20349" xr:uid="{2701BA23-7FED-4C74-89D9-7151C60B96C0}"/>
    <cellStyle name="Normal 4 2 4 2 3 3 3" xfId="15196" xr:uid="{1830E324-09F9-4FFF-9FB1-3E0D78BD2C1A}"/>
    <cellStyle name="Normal 4 2 4 2 3 4" xfId="7343" xr:uid="{CF057C51-B8C8-4AB2-BAB3-D0061B907DD6}"/>
    <cellStyle name="Normal 4 2 4 2 3 4 2" xfId="17656" xr:uid="{8C889530-0CB4-4CC8-A684-0CF40A894953}"/>
    <cellStyle name="Normal 4 2 4 2 3 5" xfId="12503" xr:uid="{499504CC-82B5-4AE4-9786-C01B1EC4D096}"/>
    <cellStyle name="Normal 4 2 4 2 4" xfId="2790" xr:uid="{4D8DC708-F463-4FCA-8F1D-52C07DE4583C}"/>
    <cellStyle name="Normal 4 2 4 2 4 2" xfId="8153" xr:uid="{CEC6C97D-8966-4AFF-9B94-3573F8C34B15}"/>
    <cellStyle name="Normal 4 2 4 2 4 2 2" xfId="18466" xr:uid="{CD3BD4E7-1A57-490A-BDBF-1DE6EA0EA6EE}"/>
    <cellStyle name="Normal 4 2 4 2 4 3" xfId="13313" xr:uid="{3D7612D6-0881-4926-AAEB-44BCFF89771B}"/>
    <cellStyle name="Normal 4 2 4 2 5" xfId="5296" xr:uid="{1C58713D-314D-408C-A9EF-F7C5E6777B16}"/>
    <cellStyle name="Normal 4 2 4 2 5 2" xfId="10634" xr:uid="{AF3A3946-4F97-4A75-9F1D-2DB5DCC0D36C}"/>
    <cellStyle name="Normal 4 2 4 2 5 2 2" xfId="20947" xr:uid="{7B06719F-0421-4DFE-A20A-254D4364C92F}"/>
    <cellStyle name="Normal 4 2 4 2 5 3" xfId="15794" xr:uid="{1BEDF36E-B530-4FF5-BE5E-7A5F92D26846}"/>
    <cellStyle name="Normal 4 2 4 2 6" xfId="6226" xr:uid="{E4C1EFF8-F63E-48A3-8E87-E5E8F5BC89FC}"/>
    <cellStyle name="Normal 4 2 4 2 6 2" xfId="16539" xr:uid="{CDC437FB-BC1D-4926-99AE-523DE993652C}"/>
    <cellStyle name="Normal 4 2 4 2 7" xfId="11386" xr:uid="{FD816164-79EF-45C3-AAB5-F5FF8B600CD5}"/>
    <cellStyle name="Normal 4 2 4 3" xfId="953" xr:uid="{C7E2E6BA-875A-4AEA-93AA-CE6C702B4D67}"/>
    <cellStyle name="Normal 4 2 4 3 2" xfId="954" xr:uid="{2B1D5159-D16F-4D28-914A-B696856653B1}"/>
    <cellStyle name="Normal 4 2 4 3 2 2" xfId="1947" xr:uid="{781F2A67-3A29-42E3-B9A3-7EEE2FC3D925}"/>
    <cellStyle name="Normal 4 2 4 3 2 2 2" xfId="3710" xr:uid="{83541F58-150D-4453-A026-79C4EC94A457}"/>
    <cellStyle name="Normal 4 2 4 3 2 2 2 2" xfId="9063" xr:uid="{D102AF03-5B3C-495C-8F6B-2119A590BEBB}"/>
    <cellStyle name="Normal 4 2 4 3 2 2 2 2 2" xfId="19376" xr:uid="{64B7F572-8B10-466A-8D0C-BE8A3D1483BC}"/>
    <cellStyle name="Normal 4 2 4 3 2 2 2 3" xfId="14223" xr:uid="{B4F271A2-2A72-4EBA-AB30-7BB03E8B95E2}"/>
    <cellStyle name="Normal 4 2 4 3 2 2 3" xfId="4695" xr:uid="{5C106DF0-F7F8-467C-A4E2-43F5706A91C3}"/>
    <cellStyle name="Normal 4 2 4 3 2 2 3 2" xfId="10039" xr:uid="{ACB59DA7-F095-45A8-81F3-4AD9767541D1}"/>
    <cellStyle name="Normal 4 2 4 3 2 2 3 2 2" xfId="20352" xr:uid="{E89A7A03-D258-4A2B-A198-AC57234B2FC5}"/>
    <cellStyle name="Normal 4 2 4 3 2 2 3 3" xfId="15199" xr:uid="{A4165F00-B8FE-45BD-A6A0-C43B1AE2316B}"/>
    <cellStyle name="Normal 4 2 4 3 2 2 4" xfId="7346" xr:uid="{9795FFDD-897D-472B-9A94-B93E0655BC8B}"/>
    <cellStyle name="Normal 4 2 4 3 2 2 4 2" xfId="17659" xr:uid="{9619B638-7456-454E-BFDF-79979791D927}"/>
    <cellStyle name="Normal 4 2 4 3 2 2 5" xfId="12506" xr:uid="{1AED68DA-B152-4106-A3BF-5B244C34B1BB}"/>
    <cellStyle name="Normal 4 2 4 3 2 3" xfId="2793" xr:uid="{945D858A-E562-4C10-9079-84E30E724623}"/>
    <cellStyle name="Normal 4 2 4 3 2 3 2" xfId="8156" xr:uid="{79C7EA0A-4F99-4D8F-8D65-FBA5DA54EBE5}"/>
    <cellStyle name="Normal 4 2 4 3 2 3 2 2" xfId="18469" xr:uid="{209F04AA-351A-4B49-9194-5C261694CB3D}"/>
    <cellStyle name="Normal 4 2 4 3 2 3 3" xfId="13316" xr:uid="{B7E7C7F0-734A-4086-980D-163E243874BC}"/>
    <cellStyle name="Normal 4 2 4 3 2 4" xfId="5566" xr:uid="{EA58592C-B766-490E-B403-54D016C58DB9}"/>
    <cellStyle name="Normal 4 2 4 3 2 4 2" xfId="10904" xr:uid="{338FE431-8468-4040-9265-73ABF42107CD}"/>
    <cellStyle name="Normal 4 2 4 3 2 4 2 2" xfId="21217" xr:uid="{6845B077-8836-403A-A9B3-E021F2722592}"/>
    <cellStyle name="Normal 4 2 4 3 2 4 3" xfId="16064" xr:uid="{9060F044-F869-44DC-9CFB-220349684AF1}"/>
    <cellStyle name="Normal 4 2 4 3 2 5" xfId="6496" xr:uid="{1C17298F-8E36-4A4D-9987-8A1E0AE8D5DD}"/>
    <cellStyle name="Normal 4 2 4 3 2 5 2" xfId="16809" xr:uid="{40C89CAC-3831-4F51-9738-028CAC8D4690}"/>
    <cellStyle name="Normal 4 2 4 3 2 6" xfId="11656" xr:uid="{927F71DF-D657-482A-A00D-8344BBF9B12F}"/>
    <cellStyle name="Normal 4 2 4 3 3" xfId="1946" xr:uid="{765801DB-8CAB-486A-8BD2-7082B4C633E0}"/>
    <cellStyle name="Normal 4 2 4 3 3 2" xfId="3709" xr:uid="{8E5F5F4A-A7E2-4ED2-8373-A62729D1E1DC}"/>
    <cellStyle name="Normal 4 2 4 3 3 2 2" xfId="9062" xr:uid="{8D127C57-CF84-4B7B-8394-C0309060B3A4}"/>
    <cellStyle name="Normal 4 2 4 3 3 2 2 2" xfId="19375" xr:uid="{1EAD80EF-9037-41A7-BE82-C1B9E2E00611}"/>
    <cellStyle name="Normal 4 2 4 3 3 2 3" xfId="14222" xr:uid="{2DF02026-8864-4B0F-A2BC-6AA1E9AAA6A9}"/>
    <cellStyle name="Normal 4 2 4 3 3 3" xfId="4694" xr:uid="{E533A9A8-F313-4EB0-B19A-6DF7C4FB38CF}"/>
    <cellStyle name="Normal 4 2 4 3 3 3 2" xfId="10038" xr:uid="{5CD6A816-C149-4ACA-80F8-88F0F02397E7}"/>
    <cellStyle name="Normal 4 2 4 3 3 3 2 2" xfId="20351" xr:uid="{342BA4E4-3BEA-400A-A1F5-BA9283114F2A}"/>
    <cellStyle name="Normal 4 2 4 3 3 3 3" xfId="15198" xr:uid="{C9ABA951-8755-49CA-A916-76A69E59B34F}"/>
    <cellStyle name="Normal 4 2 4 3 3 4" xfId="7345" xr:uid="{6B309387-52FF-4121-A741-0C104D9285A6}"/>
    <cellStyle name="Normal 4 2 4 3 3 4 2" xfId="17658" xr:uid="{1EE90CAB-426B-44BE-BB2F-E5C9B5322BB4}"/>
    <cellStyle name="Normal 4 2 4 3 3 5" xfId="12505" xr:uid="{9CB600EA-E4CE-44B2-99C5-0EA2D8CD5789}"/>
    <cellStyle name="Normal 4 2 4 3 4" xfId="2792" xr:uid="{8102F86F-D23C-4B27-BFBE-7A2436901BAD}"/>
    <cellStyle name="Normal 4 2 4 3 4 2" xfId="8155" xr:uid="{12B23805-668A-4AF8-83D0-CB14E3C86590}"/>
    <cellStyle name="Normal 4 2 4 3 4 2 2" xfId="18468" xr:uid="{948E29E1-E844-408E-B589-AE1BB193ECC5}"/>
    <cellStyle name="Normal 4 2 4 3 4 3" xfId="13315" xr:uid="{C0B85B63-E2A9-4EAD-9BCE-BAF9059E6CE5}"/>
    <cellStyle name="Normal 4 2 4 3 5" xfId="5565" xr:uid="{48F870E7-0A46-43FB-8C14-B4F2A97554CF}"/>
    <cellStyle name="Normal 4 2 4 3 5 2" xfId="10903" xr:uid="{905DEAA6-16E0-44F8-88C1-FD48EE146363}"/>
    <cellStyle name="Normal 4 2 4 3 5 2 2" xfId="21216" xr:uid="{F5C5DDCF-5477-47AE-9D5B-3D9ECA2E9BBE}"/>
    <cellStyle name="Normal 4 2 4 3 5 3" xfId="16063" xr:uid="{8FD1E96E-657C-4B34-9FF4-3C58391DA348}"/>
    <cellStyle name="Normal 4 2 4 3 6" xfId="6495" xr:uid="{9321FD07-9AA1-4FA1-BAB9-84ACE3E0832A}"/>
    <cellStyle name="Normal 4 2 4 3 6 2" xfId="16808" xr:uid="{F46885AD-E7AE-4FC7-90BB-81003A544D48}"/>
    <cellStyle name="Normal 4 2 4 3 7" xfId="11655" xr:uid="{8268F66B-797D-4F57-A4E8-FB245E9BAB89}"/>
    <cellStyle name="Normal 4 2 4 4" xfId="955" xr:uid="{C5C28A9F-91AF-437E-9663-4762C055D2E6}"/>
    <cellStyle name="Normal 4 2 4 4 2" xfId="1948" xr:uid="{B28CB6AA-1CBE-4A42-B467-73DEEB63A8CC}"/>
    <cellStyle name="Normal 4 2 4 4 2 2" xfId="3711" xr:uid="{A263D820-6E37-40B9-BE8A-580BF7B57A39}"/>
    <cellStyle name="Normal 4 2 4 4 2 2 2" xfId="9064" xr:uid="{28695896-6667-4FC9-AA36-CCD6014A3FD2}"/>
    <cellStyle name="Normal 4 2 4 4 2 2 2 2" xfId="19377" xr:uid="{29207C0C-2EB0-43A9-AF23-B7F2EF8F8C56}"/>
    <cellStyle name="Normal 4 2 4 4 2 2 3" xfId="14224" xr:uid="{93DCC4EE-6521-4A54-A213-9B8DA908C6E6}"/>
    <cellStyle name="Normal 4 2 4 4 2 3" xfId="4696" xr:uid="{83A325E2-4419-490D-898A-DC422B4A1513}"/>
    <cellStyle name="Normal 4 2 4 4 2 3 2" xfId="10040" xr:uid="{DD939203-AFFC-4A53-9CC9-3A521CB353D1}"/>
    <cellStyle name="Normal 4 2 4 4 2 3 2 2" xfId="20353" xr:uid="{99BA82DA-3D82-4154-BEB3-D100484AC062}"/>
    <cellStyle name="Normal 4 2 4 4 2 3 3" xfId="15200" xr:uid="{A3530F17-E1D6-4343-A5F4-EEEA9F724256}"/>
    <cellStyle name="Normal 4 2 4 4 2 4" xfId="7347" xr:uid="{386F8765-8C8A-4018-82B5-BD6532EA44CC}"/>
    <cellStyle name="Normal 4 2 4 4 2 4 2" xfId="17660" xr:uid="{1B310A0D-7C57-491E-97C1-8DB89BF48B66}"/>
    <cellStyle name="Normal 4 2 4 4 2 5" xfId="12507" xr:uid="{5C8C1038-57FA-4D65-AB8C-615D1F3A19F0}"/>
    <cellStyle name="Normal 4 2 4 4 3" xfId="2794" xr:uid="{2B634919-1A2B-4118-9B39-E4371368C131}"/>
    <cellStyle name="Normal 4 2 4 4 3 2" xfId="8157" xr:uid="{D2F93605-E059-4572-9390-8E967EEA720A}"/>
    <cellStyle name="Normal 4 2 4 4 3 2 2" xfId="18470" xr:uid="{26F2A364-AFED-4C47-A7ED-F04D4AE5DF37}"/>
    <cellStyle name="Normal 4 2 4 4 3 3" xfId="13317" xr:uid="{E207AB18-9675-4EFD-9E24-74D13904AE55}"/>
    <cellStyle name="Normal 4 2 4 4 4" xfId="5567" xr:uid="{D9E21BDB-1EED-4BB4-A32E-FF77307030BF}"/>
    <cellStyle name="Normal 4 2 4 4 4 2" xfId="10905" xr:uid="{DBDE6786-125D-4339-BC11-B4183AE7ACF5}"/>
    <cellStyle name="Normal 4 2 4 4 4 2 2" xfId="21218" xr:uid="{0E66B1D6-2B91-4440-8513-3E80541815C1}"/>
    <cellStyle name="Normal 4 2 4 4 4 3" xfId="16065" xr:uid="{7F68F33C-9AF4-4A03-B6FB-72B19DF86FCE}"/>
    <cellStyle name="Normal 4 2 4 4 5" xfId="6497" xr:uid="{4AD7B34F-CD5C-413B-9BE5-882F24D10731}"/>
    <cellStyle name="Normal 4 2 4 4 5 2" xfId="16810" xr:uid="{34B809AC-E5ED-4F76-9CCF-4DF445B92BF6}"/>
    <cellStyle name="Normal 4 2 4 4 6" xfId="11657" xr:uid="{258C1FBE-1654-4290-A282-5F9AADB083A6}"/>
    <cellStyle name="Normal 4 2 4 5" xfId="1425" xr:uid="{D5505A97-3A93-488D-9B95-333AA3C7EDE9}"/>
    <cellStyle name="Normal 4 2 4 5 2" xfId="2255" xr:uid="{08AA922F-60B9-43DB-96FE-A8F219E040FF}"/>
    <cellStyle name="Normal 4 2 4 5 2 2" xfId="4017" xr:uid="{21B048DD-B206-4990-8E50-4E5548922DA2}"/>
    <cellStyle name="Normal 4 2 4 5 2 2 2" xfId="9370" xr:uid="{75876969-2A1D-4B8B-9053-2D6DD770CE5A}"/>
    <cellStyle name="Normal 4 2 4 5 2 2 2 2" xfId="19683" xr:uid="{E11AF116-0BBA-421C-B8BC-835C90EFEB0D}"/>
    <cellStyle name="Normal 4 2 4 5 2 2 3" xfId="14530" xr:uid="{8534FB27-69BE-4D05-A256-303EF9683FFC}"/>
    <cellStyle name="Normal 4 2 4 5 2 3" xfId="5002" xr:uid="{F4C6B74F-5A53-4085-BF73-06842E40AD0D}"/>
    <cellStyle name="Normal 4 2 4 5 2 3 2" xfId="10346" xr:uid="{4049E6C6-DB5E-4E82-955D-69CF5419C57A}"/>
    <cellStyle name="Normal 4 2 4 5 2 3 2 2" xfId="20659" xr:uid="{4525DB4B-1C09-4625-BD27-0FB151D230BD}"/>
    <cellStyle name="Normal 4 2 4 5 2 3 3" xfId="15506" xr:uid="{9239392F-5292-46D0-9EB6-0868EB5DA532}"/>
    <cellStyle name="Normal 4 2 4 5 2 4" xfId="7653" xr:uid="{5E8BC102-CDE8-4162-881D-8E627E69B8E1}"/>
    <cellStyle name="Normal 4 2 4 5 2 4 2" xfId="17966" xr:uid="{586E4AAB-A9B9-4096-B02D-E6BEE3084B35}"/>
    <cellStyle name="Normal 4 2 4 5 2 5" xfId="12813" xr:uid="{793E1E62-1152-4545-9EEA-C0FE1AE7EE0D}"/>
    <cellStyle name="Normal 4 2 4 5 3" xfId="3216" xr:uid="{F2BB1CD8-AB1D-4520-BFCB-2CA4B7BB60F6}"/>
    <cellStyle name="Normal 4 2 4 5 3 2" xfId="8569" xr:uid="{918A20EB-9F8F-4A4F-9096-A82C1EE1AA81}"/>
    <cellStyle name="Normal 4 2 4 5 3 2 2" xfId="18882" xr:uid="{58B2B2DA-0C2D-422E-847B-4F5BB398D5D0}"/>
    <cellStyle name="Normal 4 2 4 5 3 3" xfId="13729" xr:uid="{5F2ABDC3-56AA-4115-A217-CBE9F5342778}"/>
    <cellStyle name="Normal 4 2 4 5 4" xfId="4201" xr:uid="{3928189A-3780-4389-9921-50947B8A67D5}"/>
    <cellStyle name="Normal 4 2 4 5 4 2" xfId="9545" xr:uid="{EF15AD21-E30F-4BBD-902D-A1CE7500DBF8}"/>
    <cellStyle name="Normal 4 2 4 5 4 2 2" xfId="19858" xr:uid="{944B21BE-8BA5-4602-A059-93116E60E85D}"/>
    <cellStyle name="Normal 4 2 4 5 4 3" xfId="14705" xr:uid="{55CEDBC9-669F-4165-AD5C-7135FD679448}"/>
    <cellStyle name="Normal 4 2 4 5 5" xfId="6852" xr:uid="{D8936532-B531-4B61-AD19-6EA5DA654D8C}"/>
    <cellStyle name="Normal 4 2 4 5 5 2" xfId="17165" xr:uid="{1EC4CC60-7AE7-4690-A9C8-570188DAAE8D}"/>
    <cellStyle name="Normal 4 2 4 5 6" xfId="12012" xr:uid="{5625D29A-F86B-417B-93AD-96DCAFB93F05}"/>
    <cellStyle name="Normal 4 2 4 6" xfId="1612" xr:uid="{8D293AB1-7FEC-42C7-A830-45D7C6411B16}"/>
    <cellStyle name="Normal 4 2 4 6 2" xfId="3378" xr:uid="{2A2B77E7-48FA-4DE5-AC97-FB07DCBB9F64}"/>
    <cellStyle name="Normal 4 2 4 6 2 2" xfId="8731" xr:uid="{89F09DB3-4B53-4A4B-8E3B-E3AA005BBCF2}"/>
    <cellStyle name="Normal 4 2 4 6 2 2 2" xfId="19044" xr:uid="{2B34C624-3C2F-41BD-ADF1-9BF8F1AC69D0}"/>
    <cellStyle name="Normal 4 2 4 6 2 3" xfId="13891" xr:uid="{C02F79AB-97C2-41E2-8E37-8CA146B6B248}"/>
    <cellStyle name="Normal 4 2 4 6 3" xfId="4363" xr:uid="{F6497F10-226D-434E-82E8-5DBDC630A335}"/>
    <cellStyle name="Normal 4 2 4 6 3 2" xfId="9707" xr:uid="{163E2F0A-9653-4494-AD36-D3C674A71ED7}"/>
    <cellStyle name="Normal 4 2 4 6 3 2 2" xfId="20020" xr:uid="{B0E968FE-E069-4825-8EFB-727C8D0B0A38}"/>
    <cellStyle name="Normal 4 2 4 6 3 3" xfId="14867" xr:uid="{8D35D93D-B19B-48DB-A4E2-A793F19E1AF5}"/>
    <cellStyle name="Normal 4 2 4 6 4" xfId="7014" xr:uid="{325C5E49-68C9-4E6E-A4B4-46357A0D3C70}"/>
    <cellStyle name="Normal 4 2 4 6 4 2" xfId="17327" xr:uid="{419786F7-9147-4A59-B2EC-AFA662ED23B4}"/>
    <cellStyle name="Normal 4 2 4 6 5" xfId="12174" xr:uid="{AC671A25-612C-42B8-AAEA-7C309905D9F1}"/>
    <cellStyle name="Normal 4 2 4 7" xfId="2550" xr:uid="{991736AB-038F-4373-80B4-435CD1F8C8A0}"/>
    <cellStyle name="Normal 4 2 4 7 2" xfId="7913" xr:uid="{746DDB64-21C0-4502-93D1-B822C05E8655}"/>
    <cellStyle name="Normal 4 2 4 7 2 2" xfId="18226" xr:uid="{DD7A7A45-54FD-4A86-B7CE-9CDB116BD415}"/>
    <cellStyle name="Normal 4 2 4 7 3" xfId="13073" xr:uid="{7DA5D1A5-AD20-4979-A23E-867692BA2E5D}"/>
    <cellStyle name="Normal 4 2 4 8" xfId="5181" xr:uid="{DA76708B-B011-4860-A099-4C525D4E3C3A}"/>
    <cellStyle name="Normal 4 2 4 8 2" xfId="10519" xr:uid="{4551BC6C-7B63-4EF3-8E54-E44FB635F595}"/>
    <cellStyle name="Normal 4 2 4 8 2 2" xfId="20832" xr:uid="{35B4C28A-7BE6-44B4-AC0B-9CAAEBAFD051}"/>
    <cellStyle name="Normal 4 2 4 8 3" xfId="15679" xr:uid="{867D4CAB-5BAC-4D8B-A5A8-2B797C25F789}"/>
    <cellStyle name="Normal 4 2 4 9" xfId="6110" xr:uid="{7E21DCC4-5E67-403C-B226-BC7C2909D192}"/>
    <cellStyle name="Normal 4 2 4 9 2" xfId="16423" xr:uid="{7812CC84-3D5A-49AC-BEC3-57EBB165BFD0}"/>
    <cellStyle name="Normal 4 2 5" xfId="486" xr:uid="{29BA0500-4226-4C4C-AA8A-392FF699C341}"/>
    <cellStyle name="Normal 4 2 5 2" xfId="956" xr:uid="{0104A30A-4103-4C09-A6A3-38E5C82F31E1}"/>
    <cellStyle name="Normal 4 2 5 2 2" xfId="1950" xr:uid="{D7A131CE-B506-49E3-9A53-2F756660B8DF}"/>
    <cellStyle name="Normal 4 2 5 2 2 2" xfId="3713" xr:uid="{74BB607F-73F7-462C-8A75-477002761264}"/>
    <cellStyle name="Normal 4 2 5 2 2 2 2" xfId="9066" xr:uid="{DB32CE77-D913-4456-88F4-ECBFEDFF7EA4}"/>
    <cellStyle name="Normal 4 2 5 2 2 2 2 2" xfId="19379" xr:uid="{78D8780B-9F98-4926-9767-7E7AF231C835}"/>
    <cellStyle name="Normal 4 2 5 2 2 2 3" xfId="14226" xr:uid="{0FE4CA2B-D189-4742-B0CD-417AF777B221}"/>
    <cellStyle name="Normal 4 2 5 2 2 3" xfId="4698" xr:uid="{750AA3C5-1824-4E5E-B289-59C8598F65B3}"/>
    <cellStyle name="Normal 4 2 5 2 2 3 2" xfId="10042" xr:uid="{A2FB380C-0DC9-4325-AE4C-79B06BEF8C08}"/>
    <cellStyle name="Normal 4 2 5 2 2 3 2 2" xfId="20355" xr:uid="{AB37C289-307B-4C93-91DD-ED724090356B}"/>
    <cellStyle name="Normal 4 2 5 2 2 3 3" xfId="15202" xr:uid="{20BAC4DA-4B56-4E48-B825-8A3EDD886ADB}"/>
    <cellStyle name="Normal 4 2 5 2 2 4" xfId="7349" xr:uid="{28D7A4DA-D917-4CA7-835B-830C0BA47101}"/>
    <cellStyle name="Normal 4 2 5 2 2 4 2" xfId="17662" xr:uid="{1378A775-C2C3-43C0-8D5A-D76F0CC37099}"/>
    <cellStyle name="Normal 4 2 5 2 2 5" xfId="12509" xr:uid="{5405FD2A-B594-4646-AC02-1E2E5622E1DA}"/>
    <cellStyle name="Normal 4 2 5 2 3" xfId="2796" xr:uid="{AB2C4B01-4024-4099-B710-AB464F6BC427}"/>
    <cellStyle name="Normal 4 2 5 2 3 2" xfId="8159" xr:uid="{DD7772E9-B6F6-431A-B943-74C241F030DB}"/>
    <cellStyle name="Normal 4 2 5 2 3 2 2" xfId="18472" xr:uid="{9EAF25C8-A8FC-451A-95CD-62EDC4A44093}"/>
    <cellStyle name="Normal 4 2 5 2 3 3" xfId="13319" xr:uid="{A7B34297-7F7E-4CB4-B060-4509FCDBFE8A}"/>
    <cellStyle name="Normal 4 2 5 2 4" xfId="5568" xr:uid="{CBE6D0C0-F3FB-4534-8914-538D6D926BDA}"/>
    <cellStyle name="Normal 4 2 5 2 4 2" xfId="10906" xr:uid="{9F0F65B4-3088-48FC-A342-4B541FE8D71C}"/>
    <cellStyle name="Normal 4 2 5 2 4 2 2" xfId="21219" xr:uid="{6D61535E-CA0C-4141-8676-74D63490C6D6}"/>
    <cellStyle name="Normal 4 2 5 2 4 3" xfId="16066" xr:uid="{887E18CD-5842-4F80-8BB5-5EEFFBE4B20F}"/>
    <cellStyle name="Normal 4 2 5 2 5" xfId="6498" xr:uid="{6BCB6C40-C091-4580-9697-4673889C246D}"/>
    <cellStyle name="Normal 4 2 5 2 5 2" xfId="16811" xr:uid="{E16A2CC3-A40F-45EA-8788-210FE2DEBD67}"/>
    <cellStyle name="Normal 4 2 5 2 6" xfId="11658" xr:uid="{DB3805E0-7A9D-4F0D-83EA-55C193D99113}"/>
    <cellStyle name="Normal 4 2 5 3" xfId="1949" xr:uid="{6EDF0686-C46C-4218-A53C-D413DEEBA190}"/>
    <cellStyle name="Normal 4 2 5 3 2" xfId="3712" xr:uid="{529CEC38-D63B-47FC-A2E7-4B6BF819583C}"/>
    <cellStyle name="Normal 4 2 5 3 2 2" xfId="9065" xr:uid="{262E8566-DD87-44DE-A129-11EA8DD6022E}"/>
    <cellStyle name="Normal 4 2 5 3 2 2 2" xfId="19378" xr:uid="{B92CE116-AD41-47BF-BDF5-0CB0A2834320}"/>
    <cellStyle name="Normal 4 2 5 3 2 3" xfId="14225" xr:uid="{FF3079C9-3745-4F82-A5BC-FE7F6B2321AC}"/>
    <cellStyle name="Normal 4 2 5 3 3" xfId="4697" xr:uid="{3A638F37-643A-43F8-8615-4B7064DC61D8}"/>
    <cellStyle name="Normal 4 2 5 3 3 2" xfId="10041" xr:uid="{D82C41DD-26FA-45D8-9189-8B1C38306ACF}"/>
    <cellStyle name="Normal 4 2 5 3 3 2 2" xfId="20354" xr:uid="{9BC377B1-EF5D-4235-9D83-32AEE838BBB1}"/>
    <cellStyle name="Normal 4 2 5 3 3 3" xfId="15201" xr:uid="{0FCF4484-9CDB-457A-8356-F65508232095}"/>
    <cellStyle name="Normal 4 2 5 3 4" xfId="7348" xr:uid="{D83BD84D-15EB-4947-822A-4826C2592BCA}"/>
    <cellStyle name="Normal 4 2 5 3 4 2" xfId="17661" xr:uid="{706F51C0-930F-48E8-92BE-ACE7F8BDF9B2}"/>
    <cellStyle name="Normal 4 2 5 3 5" xfId="12508" xr:uid="{4A04F2AC-ABE0-440C-9DB2-EAC27B21CF33}"/>
    <cellStyle name="Normal 4 2 5 4" xfId="2795" xr:uid="{4F68C058-054D-408E-8025-934CAD35EEF3}"/>
    <cellStyle name="Normal 4 2 5 4 2" xfId="8158" xr:uid="{3E3E1AFE-92DB-4108-AD57-F970BF5D7843}"/>
    <cellStyle name="Normal 4 2 5 4 2 2" xfId="18471" xr:uid="{6869B1B3-046F-425D-A777-54157B1C6970}"/>
    <cellStyle name="Normal 4 2 5 4 3" xfId="13318" xr:uid="{B1B57127-AD2A-4D2D-A12C-F7912CDC13D0}"/>
    <cellStyle name="Normal 4 2 5 5" xfId="5204" xr:uid="{ADC01800-4954-4DCD-9491-EABF94D62B7F}"/>
    <cellStyle name="Normal 4 2 5 5 2" xfId="10542" xr:uid="{85EFADDE-BC18-40C6-B4E4-E66AF5A6A5AB}"/>
    <cellStyle name="Normal 4 2 5 5 2 2" xfId="20855" xr:uid="{52D6457F-48F1-40C7-B902-1AB04B442210}"/>
    <cellStyle name="Normal 4 2 5 5 3" xfId="15702" xr:uid="{DB9F2916-ACF0-4248-8B60-8CDD30C8B4A7}"/>
    <cellStyle name="Normal 4 2 5 6" xfId="6134" xr:uid="{F82FA64A-4A82-4E06-B1B4-3190422D269C}"/>
    <cellStyle name="Normal 4 2 5 6 2" xfId="16447" xr:uid="{D2D77274-F1D2-4842-9AA4-3A8C2CEBF796}"/>
    <cellStyle name="Normal 4 2 5 7" xfId="11294" xr:uid="{DE555782-C9FA-46B6-A5F0-D90F31E674BE}"/>
    <cellStyle name="Normal 4 2 6" xfId="957" xr:uid="{1C015BD6-A790-45EA-9FE1-3488B492029E}"/>
    <cellStyle name="Normal 4 2 6 2" xfId="958" xr:uid="{647E6963-4C75-45F8-8F66-A7BACBF93C3C}"/>
    <cellStyle name="Normal 4 2 6 2 2" xfId="1952" xr:uid="{5D0D14A5-841F-47C3-8C7F-21F9D1D96093}"/>
    <cellStyle name="Normal 4 2 6 2 2 2" xfId="3715" xr:uid="{2AA41B12-C09D-47C5-A2DD-7B97BFCA984D}"/>
    <cellStyle name="Normal 4 2 6 2 2 2 2" xfId="9068" xr:uid="{17DE66E2-5574-4AAC-BC99-D3657FC90BC2}"/>
    <cellStyle name="Normal 4 2 6 2 2 2 2 2" xfId="19381" xr:uid="{16EF953A-D34C-494C-928F-96D20987F732}"/>
    <cellStyle name="Normal 4 2 6 2 2 2 3" xfId="14228" xr:uid="{6A9835BC-9A1F-4F35-87C5-01A37260BE1E}"/>
    <cellStyle name="Normal 4 2 6 2 2 3" xfId="4700" xr:uid="{386EA6FF-65BF-4318-B6B7-860B24259689}"/>
    <cellStyle name="Normal 4 2 6 2 2 3 2" xfId="10044" xr:uid="{D79DF1A7-7046-4F4A-A32C-468F571E0240}"/>
    <cellStyle name="Normal 4 2 6 2 2 3 2 2" xfId="20357" xr:uid="{E91DB779-3FB3-4C7A-98AA-A17CAC2DC330}"/>
    <cellStyle name="Normal 4 2 6 2 2 3 3" xfId="15204" xr:uid="{3C304607-26E3-4D3F-9A44-CDD5DB65BB9A}"/>
    <cellStyle name="Normal 4 2 6 2 2 4" xfId="7351" xr:uid="{DA7E6D03-41CA-4616-89F0-79A63C3572D1}"/>
    <cellStyle name="Normal 4 2 6 2 2 4 2" xfId="17664" xr:uid="{1CCB404D-2BB1-4E49-A476-4758C314F33F}"/>
    <cellStyle name="Normal 4 2 6 2 2 5" xfId="12511" xr:uid="{75136FFF-9174-4398-8BA8-14615951C314}"/>
    <cellStyle name="Normal 4 2 6 2 3" xfId="2798" xr:uid="{5549E983-27BB-48A0-9385-76708EDDFB59}"/>
    <cellStyle name="Normal 4 2 6 2 3 2" xfId="8161" xr:uid="{3160E6AB-93C5-464D-B662-EC4967B04095}"/>
    <cellStyle name="Normal 4 2 6 2 3 2 2" xfId="18474" xr:uid="{DC7BF960-BA89-4B42-9C2E-08118364994A}"/>
    <cellStyle name="Normal 4 2 6 2 3 3" xfId="13321" xr:uid="{D4CEADC1-89B2-4DAB-80B8-F76A53CAB4B5}"/>
    <cellStyle name="Normal 4 2 6 2 4" xfId="5570" xr:uid="{01BF0C1C-717E-4EA5-8711-E0D987338B93}"/>
    <cellStyle name="Normal 4 2 6 2 4 2" xfId="10908" xr:uid="{13AC6796-C133-4C6D-BEE5-03A2AAE1FD12}"/>
    <cellStyle name="Normal 4 2 6 2 4 2 2" xfId="21221" xr:uid="{D64586F3-B466-429D-A149-4D9A6A96B1CD}"/>
    <cellStyle name="Normal 4 2 6 2 4 3" xfId="16068" xr:uid="{F0908B0F-9061-4ECD-AB9F-ADA40D7F70BD}"/>
    <cellStyle name="Normal 4 2 6 2 5" xfId="6500" xr:uid="{1275A67D-1939-490B-A5AC-26ABD0A265E9}"/>
    <cellStyle name="Normal 4 2 6 2 5 2" xfId="16813" xr:uid="{9A8D3B95-1DEE-4DB5-B142-649F5F2322A5}"/>
    <cellStyle name="Normal 4 2 6 2 6" xfId="11660" xr:uid="{A2480171-EA8E-4317-8B40-C91B3F1C4968}"/>
    <cellStyle name="Normal 4 2 6 3" xfId="1951" xr:uid="{69CB881E-9B83-41C8-82F8-58DBA7C286AD}"/>
    <cellStyle name="Normal 4 2 6 3 2" xfId="3714" xr:uid="{FA83C9C4-AA8B-461F-8B54-098707113AEF}"/>
    <cellStyle name="Normal 4 2 6 3 2 2" xfId="9067" xr:uid="{C8FC8596-91AA-4C62-AC48-62D0F0F83C23}"/>
    <cellStyle name="Normal 4 2 6 3 2 2 2" xfId="19380" xr:uid="{BE91F128-0D8E-4950-9C30-94B9C1D9E2BE}"/>
    <cellStyle name="Normal 4 2 6 3 2 3" xfId="14227" xr:uid="{5E64A382-F539-45AB-9FCA-AEE4DC73D513}"/>
    <cellStyle name="Normal 4 2 6 3 3" xfId="4699" xr:uid="{FCD1BE35-D6EA-4238-AAA2-0614639DA7FB}"/>
    <cellStyle name="Normal 4 2 6 3 3 2" xfId="10043" xr:uid="{E44527EF-CFFD-4EBD-8329-2C06785E0FDF}"/>
    <cellStyle name="Normal 4 2 6 3 3 2 2" xfId="20356" xr:uid="{BCA7A7CF-01E2-4FAD-871F-EEC98BA11394}"/>
    <cellStyle name="Normal 4 2 6 3 3 3" xfId="15203" xr:uid="{24FE2501-EE08-4E8D-B7EA-A030C0C9E9B4}"/>
    <cellStyle name="Normal 4 2 6 3 4" xfId="7350" xr:uid="{56CB5A9E-A605-43CC-85DE-FECA5BDF6999}"/>
    <cellStyle name="Normal 4 2 6 3 4 2" xfId="17663" xr:uid="{230212D4-8D29-41AA-B6CD-CA9E18AD316C}"/>
    <cellStyle name="Normal 4 2 6 3 5" xfId="12510" xr:uid="{0805F234-C11B-4515-99B8-DC7682A094D0}"/>
    <cellStyle name="Normal 4 2 6 4" xfId="2797" xr:uid="{FC090F9F-4C34-43B2-B6D4-A667489C6313}"/>
    <cellStyle name="Normal 4 2 6 4 2" xfId="8160" xr:uid="{A782B116-3810-488C-BFE1-3FA9873D87E5}"/>
    <cellStyle name="Normal 4 2 6 4 2 2" xfId="18473" xr:uid="{783387B7-BD04-4658-BCC3-42C7454B7C7A}"/>
    <cellStyle name="Normal 4 2 6 4 3" xfId="13320" xr:uid="{50784BAB-1107-4225-B2ED-93F12323B6F4}"/>
    <cellStyle name="Normal 4 2 6 5" xfId="5569" xr:uid="{09C34D8A-249D-4ADD-851F-82C33F25518B}"/>
    <cellStyle name="Normal 4 2 6 5 2" xfId="10907" xr:uid="{E7EC29FF-7090-4F3D-993E-424212621266}"/>
    <cellStyle name="Normal 4 2 6 5 2 2" xfId="21220" xr:uid="{06806D85-9F35-4A74-927E-5C6803EA4567}"/>
    <cellStyle name="Normal 4 2 6 5 3" xfId="16067" xr:uid="{997CC815-896F-47FF-A99D-8167314C3497}"/>
    <cellStyle name="Normal 4 2 6 6" xfId="6499" xr:uid="{6D4667B8-32EF-4278-B245-7E13C6EBD115}"/>
    <cellStyle name="Normal 4 2 6 6 2" xfId="16812" xr:uid="{85C4953D-FEB5-4565-8175-73DF18079FA6}"/>
    <cellStyle name="Normal 4 2 6 7" xfId="11659" xr:uid="{04E3F02E-AB3B-41F7-A032-685D47643E84}"/>
    <cellStyle name="Normal 4 2 7" xfId="959" xr:uid="{41ACBC2E-2F50-4525-985E-4D3411732F69}"/>
    <cellStyle name="Normal 4 2 7 2" xfId="1953" xr:uid="{045AF955-6A96-4629-8245-B94B4635D43C}"/>
    <cellStyle name="Normal 4 2 7 2 2" xfId="3716" xr:uid="{C0043DB4-7267-4AB0-ADDE-BED69B29B104}"/>
    <cellStyle name="Normal 4 2 7 2 2 2" xfId="9069" xr:uid="{9C66C122-3817-4E47-BB94-A407FE63D7B8}"/>
    <cellStyle name="Normal 4 2 7 2 2 2 2" xfId="19382" xr:uid="{97128D67-1B5B-4597-91D0-FE5AF1A5A1FE}"/>
    <cellStyle name="Normal 4 2 7 2 2 3" xfId="14229" xr:uid="{BAC02C41-797F-490D-8EF7-1250F96009A4}"/>
    <cellStyle name="Normal 4 2 7 2 3" xfId="4701" xr:uid="{1D1B859A-75B2-4183-BBE5-3520414EEC7B}"/>
    <cellStyle name="Normal 4 2 7 2 3 2" xfId="10045" xr:uid="{CDCFF83D-E6AA-4E82-B0F7-E46EE32D24AE}"/>
    <cellStyle name="Normal 4 2 7 2 3 2 2" xfId="20358" xr:uid="{D6FFEAD4-3DBA-4CF4-9006-6DC70969CA82}"/>
    <cellStyle name="Normal 4 2 7 2 3 3" xfId="15205" xr:uid="{6A7DDA5D-0AF8-46F2-A589-45988F93805A}"/>
    <cellStyle name="Normal 4 2 7 2 4" xfId="7352" xr:uid="{B2FBD67B-D7FC-488A-90B9-566407582AA3}"/>
    <cellStyle name="Normal 4 2 7 2 4 2" xfId="17665" xr:uid="{4876E9C8-2B6A-4E74-8196-563940AACEE8}"/>
    <cellStyle name="Normal 4 2 7 2 5" xfId="12512" xr:uid="{2D10A9FC-6EA0-4431-BFBF-69BF5E6F921F}"/>
    <cellStyle name="Normal 4 2 7 3" xfId="2799" xr:uid="{48B61ECF-9B76-43CF-8C14-C742B9E8918D}"/>
    <cellStyle name="Normal 4 2 7 3 2" xfId="8162" xr:uid="{F2587C26-1584-4C21-B28A-B5766F5A9CF7}"/>
    <cellStyle name="Normal 4 2 7 3 2 2" xfId="18475" xr:uid="{CFA28EF6-9AD9-49F2-A294-9823C2AA59D8}"/>
    <cellStyle name="Normal 4 2 7 3 3" xfId="13322" xr:uid="{D1A81D8F-EE5F-4CFF-ADB8-73906AC83DFB}"/>
    <cellStyle name="Normal 4 2 7 4" xfId="5571" xr:uid="{C81103DF-E98F-4803-B6CB-A885A9FA39B8}"/>
    <cellStyle name="Normal 4 2 7 4 2" xfId="10909" xr:uid="{EC4406E4-CCB8-48EA-B28F-F84F508C8918}"/>
    <cellStyle name="Normal 4 2 7 4 2 2" xfId="21222" xr:uid="{2388D5A2-181D-4313-BB5B-12993BDF39E9}"/>
    <cellStyle name="Normal 4 2 7 4 3" xfId="16069" xr:uid="{4B5C1B26-29DC-4835-B7AB-FD0D8CAC4518}"/>
    <cellStyle name="Normal 4 2 7 5" xfId="6501" xr:uid="{F378697B-68FD-4762-B0B8-3D4F1A9C05F4}"/>
    <cellStyle name="Normal 4 2 7 5 2" xfId="16814" xr:uid="{0BB9997F-A5BF-4839-B34C-7EE9EE4A30BF}"/>
    <cellStyle name="Normal 4 2 7 6" xfId="11661" xr:uid="{3C1682EE-27D4-4465-8CC5-C0B1E2CFD87B}"/>
    <cellStyle name="Normal 4 2 8" xfId="1333" xr:uid="{E115B44E-7983-49BD-A6A1-32EA5E565762}"/>
    <cellStyle name="Normal 4 2 8 2" xfId="1501" xr:uid="{78DBF98B-BA47-407B-BCAA-04BB770B5255}"/>
    <cellStyle name="Normal 4 2 8 2 2" xfId="3269" xr:uid="{605C16A2-C8BC-474E-A2DC-6C36ABC5EAA5}"/>
    <cellStyle name="Normal 4 2 8 2 2 2" xfId="8622" xr:uid="{8E523159-8C5D-4831-8755-FA52FD5577E1}"/>
    <cellStyle name="Normal 4 2 8 2 2 2 2" xfId="18935" xr:uid="{EAE2F06F-4D18-4B08-8806-08CF887A9071}"/>
    <cellStyle name="Normal 4 2 8 2 2 3" xfId="13782" xr:uid="{20311951-1908-4BEA-82B9-B38E1CE85DF9}"/>
    <cellStyle name="Normal 4 2 8 2 3" xfId="4254" xr:uid="{9AD0A12D-985B-46B4-B3B4-5C44E7788E04}"/>
    <cellStyle name="Normal 4 2 8 2 3 2" xfId="9598" xr:uid="{4F765A42-BF83-4E8D-B9BD-877B5EA184AD}"/>
    <cellStyle name="Normal 4 2 8 2 3 2 2" xfId="19911" xr:uid="{5ED07F2B-6C0F-41D0-989E-DE0A266E699D}"/>
    <cellStyle name="Normal 4 2 8 2 3 3" xfId="14758" xr:uid="{C62A3079-6F11-40E8-9312-48D04EFF7FE7}"/>
    <cellStyle name="Normal 4 2 8 2 4" xfId="6905" xr:uid="{1BC34F37-7D51-41DC-9394-77D17C47DE60}"/>
    <cellStyle name="Normal 4 2 8 2 4 2" xfId="17218" xr:uid="{F4585D3F-0425-4A62-8DE0-00F33D957AB9}"/>
    <cellStyle name="Normal 4 2 8 2 5" xfId="12065" xr:uid="{4DBEE895-FE78-49CA-A309-F6DBBCFA4AD1}"/>
    <cellStyle name="Normal 4 2 8 3" xfId="3124" xr:uid="{2C298E23-121F-425B-8101-D7158F0F677A}"/>
    <cellStyle name="Normal 4 2 8 3 2" xfId="8477" xr:uid="{91EA60DD-426A-46A5-8B5B-1085D061B8F1}"/>
    <cellStyle name="Normal 4 2 8 3 2 2" xfId="18790" xr:uid="{4A57F985-0844-4C66-AF21-AE6C8CA8F6B9}"/>
    <cellStyle name="Normal 4 2 8 3 3" xfId="13637" xr:uid="{457BB9F1-CDA5-4DFD-AAC0-C5DE11FBCE65}"/>
    <cellStyle name="Normal 4 2 8 4" xfId="4109" xr:uid="{978CFAEF-8AD9-45CD-9E67-3BBF9DA4C58A}"/>
    <cellStyle name="Normal 4 2 8 4 2" xfId="9453" xr:uid="{1D520768-D7B2-4C33-A516-980979BCE993}"/>
    <cellStyle name="Normal 4 2 8 4 2 2" xfId="19766" xr:uid="{01F75B4F-DDE9-4C3C-A4C5-A5EFDC946452}"/>
    <cellStyle name="Normal 4 2 8 4 3" xfId="14613" xr:uid="{A217DA7F-E6CA-435F-96FA-C85C63B45876}"/>
    <cellStyle name="Normal 4 2 8 5" xfId="6760" xr:uid="{CA0D8295-CADA-4925-A176-B03261E4BA42}"/>
    <cellStyle name="Normal 4 2 8 5 2" xfId="17073" xr:uid="{9966320D-B8AE-4B2F-B28D-F57CFFB37972}"/>
    <cellStyle name="Normal 4 2 8 6" xfId="11920" xr:uid="{FFCA0B55-6CFF-475A-970F-99CCA5856047}"/>
    <cellStyle name="Normal 4 2 9" xfId="1520" xr:uid="{7FE39A40-C491-4318-9FE1-D89A53CBC1AE}"/>
    <cellStyle name="Normal 4 2 9 2" xfId="3286" xr:uid="{9DF1224B-B195-4720-99B4-3B7EB8CFEBB4}"/>
    <cellStyle name="Normal 4 2 9 2 2" xfId="8639" xr:uid="{A17F651F-1806-49FB-B0C4-A9E4CEE62E6B}"/>
    <cellStyle name="Normal 4 2 9 2 2 2" xfId="18952" xr:uid="{9EDC0F65-A8B4-4C3A-9425-9D7611CB1A06}"/>
    <cellStyle name="Normal 4 2 9 2 3" xfId="13799" xr:uid="{1FF4AA07-3696-45E3-80A2-A648385EFEA5}"/>
    <cellStyle name="Normal 4 2 9 3" xfId="4271" xr:uid="{511C531C-CD74-4A47-B936-348DF4A05D5B}"/>
    <cellStyle name="Normal 4 2 9 3 2" xfId="9615" xr:uid="{2911FC15-2736-4793-AD68-33C66230453F}"/>
    <cellStyle name="Normal 4 2 9 3 2 2" xfId="19928" xr:uid="{2EE5850B-64D5-46B7-834E-35E351CA74DE}"/>
    <cellStyle name="Normal 4 2 9 3 3" xfId="14775" xr:uid="{A9DEB9EA-811A-4DAB-AD01-5683547A772B}"/>
    <cellStyle name="Normal 4 2 9 4" xfId="6922" xr:uid="{77C8AE85-E5A7-49AE-8C04-C76FEDBA0D17}"/>
    <cellStyle name="Normal 4 2 9 4 2" xfId="17235" xr:uid="{64155652-42E0-4CE8-B0AB-1AD2DD275D6C}"/>
    <cellStyle name="Normal 4 2 9 5" xfId="12082" xr:uid="{44D40B17-6003-408A-BA85-8255E3BA53C0}"/>
    <cellStyle name="Normal 4 20" xfId="11166" xr:uid="{7E726AED-A614-49A8-A106-ABD242C464E5}"/>
    <cellStyle name="Normal 4 3" xfId="304" xr:uid="{25BF3255-590A-4B30-9B1F-0A473F686D91}"/>
    <cellStyle name="Normal 4 3 10" xfId="6026" xr:uid="{8469F6EF-D2AB-4D5F-B21F-76C9783ED8BE}"/>
    <cellStyle name="Normal 4 3 10 2" xfId="16339" xr:uid="{449AD7E3-1447-4AAC-9641-870128DA5B43}"/>
    <cellStyle name="Normal 4 3 11" xfId="11186" xr:uid="{60F579D4-01F3-4BBF-9FCE-99E6A4D5D036}"/>
    <cellStyle name="Normal 4 3 2" xfId="351" xr:uid="{24D6A682-0398-4E83-ABAC-8BA43E2BC577}"/>
    <cellStyle name="Normal 4 3 2 10" xfId="11232" xr:uid="{5D340E74-4C23-495A-84A1-8DFF44546A29}"/>
    <cellStyle name="Normal 4 3 2 2" xfId="545" xr:uid="{430A3E76-6A75-4FB3-8A1C-548120528D78}"/>
    <cellStyle name="Normal 4 3 2 2 2" xfId="960" xr:uid="{C65AC453-6B57-4D1A-8848-CA5433C58CD3}"/>
    <cellStyle name="Normal 4 3 2 2 2 2" xfId="1955" xr:uid="{377B929E-1561-4D94-9476-8646A6488A9D}"/>
    <cellStyle name="Normal 4 3 2 2 2 2 2" xfId="3718" xr:uid="{6D1CF584-3573-4EBA-9779-A1542B0CB367}"/>
    <cellStyle name="Normal 4 3 2 2 2 2 2 2" xfId="9071" xr:uid="{1D197A97-6D16-4032-856E-935B2A6CF12D}"/>
    <cellStyle name="Normal 4 3 2 2 2 2 2 2 2" xfId="19384" xr:uid="{40A98FA7-D503-4E82-BD85-A174D1D80079}"/>
    <cellStyle name="Normal 4 3 2 2 2 2 2 3" xfId="14231" xr:uid="{B55283AE-6C9F-45D2-9F08-6F6B609F2AAF}"/>
    <cellStyle name="Normal 4 3 2 2 2 2 3" xfId="4703" xr:uid="{327EE7E3-C2FA-4AE5-9E01-0D822513FDAA}"/>
    <cellStyle name="Normal 4 3 2 2 2 2 3 2" xfId="10047" xr:uid="{88D996CA-7116-4A60-B4D1-4D3147A74300}"/>
    <cellStyle name="Normal 4 3 2 2 2 2 3 2 2" xfId="20360" xr:uid="{A65A029C-E31D-4F92-AECC-128A9F59AE28}"/>
    <cellStyle name="Normal 4 3 2 2 2 2 3 3" xfId="15207" xr:uid="{A6F461B1-9F8D-4B0E-9F04-AD5DE016A5D5}"/>
    <cellStyle name="Normal 4 3 2 2 2 2 4" xfId="7354" xr:uid="{F36AE14F-F452-4119-B441-68EEFDF40181}"/>
    <cellStyle name="Normal 4 3 2 2 2 2 4 2" xfId="17667" xr:uid="{0A91665D-143C-4C3F-8FE1-CA48E7D45CF1}"/>
    <cellStyle name="Normal 4 3 2 2 2 2 5" xfId="12514" xr:uid="{49FC99D2-F35F-4895-BB95-749C48433518}"/>
    <cellStyle name="Normal 4 3 2 2 2 3" xfId="2801" xr:uid="{0BD14401-5621-4447-A534-F93A21192A3B}"/>
    <cellStyle name="Normal 4 3 2 2 2 3 2" xfId="8164" xr:uid="{87AD6608-8D66-482C-81B5-6BC0DE903524}"/>
    <cellStyle name="Normal 4 3 2 2 2 3 2 2" xfId="18477" xr:uid="{13912A4E-02BD-4642-B43F-ED002789A457}"/>
    <cellStyle name="Normal 4 3 2 2 2 3 3" xfId="13324" xr:uid="{8E82F569-B44F-414E-8F38-1DD894F34838}"/>
    <cellStyle name="Normal 4 3 2 2 2 4" xfId="5572" xr:uid="{0F6DD2F0-6394-42B8-87FA-35C10E373F3F}"/>
    <cellStyle name="Normal 4 3 2 2 2 4 2" xfId="10910" xr:uid="{2FD2AE53-6A43-4FF1-87FD-6E7078A6DA20}"/>
    <cellStyle name="Normal 4 3 2 2 2 4 2 2" xfId="21223" xr:uid="{F5ACA6EA-65CD-420A-AE33-163B0ACC6793}"/>
    <cellStyle name="Normal 4 3 2 2 2 4 3" xfId="16070" xr:uid="{0848211D-C6DD-4431-BDD6-6F8790F7A64E}"/>
    <cellStyle name="Normal 4 3 2 2 2 5" xfId="6502" xr:uid="{C62F3CF5-7DF6-485F-90E7-DF346ADB3EA5}"/>
    <cellStyle name="Normal 4 3 2 2 2 5 2" xfId="16815" xr:uid="{D3466D27-71A9-467D-BEF8-C2D236FF78EE}"/>
    <cellStyle name="Normal 4 3 2 2 2 6" xfId="11662" xr:uid="{77DE022D-3EA0-4287-95F4-B7E197B638C8}"/>
    <cellStyle name="Normal 4 3 2 2 3" xfId="1954" xr:uid="{021A2EEC-D4AB-4022-A5DB-E180583D8EDE}"/>
    <cellStyle name="Normal 4 3 2 2 3 2" xfId="3717" xr:uid="{270A0F9A-90E0-443F-BFD0-C49DE279D6E7}"/>
    <cellStyle name="Normal 4 3 2 2 3 2 2" xfId="9070" xr:uid="{F30B7FC3-7001-4A34-900B-1B69ED5AE5A6}"/>
    <cellStyle name="Normal 4 3 2 2 3 2 2 2" xfId="19383" xr:uid="{B9EC07FF-3BD0-4051-9C88-CA223C05D48A}"/>
    <cellStyle name="Normal 4 3 2 2 3 2 3" xfId="14230" xr:uid="{B4A18FB8-A9F3-43A9-9698-C891A2FC1153}"/>
    <cellStyle name="Normal 4 3 2 2 3 3" xfId="4702" xr:uid="{93FEB216-8BA6-4E20-996D-673630BB356E}"/>
    <cellStyle name="Normal 4 3 2 2 3 3 2" xfId="10046" xr:uid="{B7292C2A-A7B8-4174-8393-E8ACD966ACFD}"/>
    <cellStyle name="Normal 4 3 2 2 3 3 2 2" xfId="20359" xr:uid="{AE24CB7E-90C8-4C5F-BC49-C603B442D520}"/>
    <cellStyle name="Normal 4 3 2 2 3 3 3" xfId="15206" xr:uid="{B929C1AB-BEBB-44EE-B0C9-3DC8581CDF78}"/>
    <cellStyle name="Normal 4 3 2 2 3 4" xfId="7353" xr:uid="{754889D9-A57E-4959-A85D-C0003ECAC7DD}"/>
    <cellStyle name="Normal 4 3 2 2 3 4 2" xfId="17666" xr:uid="{AF28FB4D-DCED-4FF8-A371-E502FA80851E}"/>
    <cellStyle name="Normal 4 3 2 2 3 5" xfId="12513" xr:uid="{32C6B5ED-A161-4E98-84BD-6823E282246A}"/>
    <cellStyle name="Normal 4 3 2 2 4" xfId="2800" xr:uid="{DE2E1626-6172-40A8-AEB0-9BF257528B11}"/>
    <cellStyle name="Normal 4 3 2 2 4 2" xfId="8163" xr:uid="{C70C71E0-2DCC-432F-930E-6F917CE27C00}"/>
    <cellStyle name="Normal 4 3 2 2 4 2 2" xfId="18476" xr:uid="{89F63A76-F72C-4721-91E2-12DB818511C2}"/>
    <cellStyle name="Normal 4 3 2 2 4 3" xfId="13323" xr:uid="{F8D5ED18-98D6-4565-AC28-4C2A25DE6E59}"/>
    <cellStyle name="Normal 4 3 2 2 5" xfId="5258" xr:uid="{D7B1C25C-3A4B-4BED-A23C-6C80231285EE}"/>
    <cellStyle name="Normal 4 3 2 2 5 2" xfId="10596" xr:uid="{934730F3-3331-4F84-8F34-B1D2124960FA}"/>
    <cellStyle name="Normal 4 3 2 2 5 2 2" xfId="20909" xr:uid="{F101005C-8DD6-432C-A147-711CA03831F5}"/>
    <cellStyle name="Normal 4 3 2 2 5 3" xfId="15756" xr:uid="{875445AF-AEC1-4D55-89A1-E72D4091CD86}"/>
    <cellStyle name="Normal 4 3 2 2 6" xfId="6188" xr:uid="{C68D2609-870F-4B29-A7FD-6E36742508BC}"/>
    <cellStyle name="Normal 4 3 2 2 6 2" xfId="16501" xr:uid="{F9556FE1-D1ED-4461-831B-801FEFCA8D39}"/>
    <cellStyle name="Normal 4 3 2 2 7" xfId="11348" xr:uid="{9D1F4E7B-BA5E-4D01-B78C-C93705DACC04}"/>
    <cellStyle name="Normal 4 3 2 3" xfId="961" xr:uid="{A64F1CA5-EF11-4ABA-890D-C0FB3F4B85FF}"/>
    <cellStyle name="Normal 4 3 2 3 2" xfId="962" xr:uid="{6432427C-8ECA-4270-BC5F-4B8827297597}"/>
    <cellStyle name="Normal 4 3 2 3 2 2" xfId="1957" xr:uid="{E2CEDA0D-F39B-4D2D-8D31-6E2E6ACACABB}"/>
    <cellStyle name="Normal 4 3 2 3 2 2 2" xfId="3720" xr:uid="{31F57525-0AF0-46CE-B7A0-75A607A60E1D}"/>
    <cellStyle name="Normal 4 3 2 3 2 2 2 2" xfId="9073" xr:uid="{93D7FA27-BE29-46CB-A16F-7493E0590258}"/>
    <cellStyle name="Normal 4 3 2 3 2 2 2 2 2" xfId="19386" xr:uid="{FBDE464B-7887-4EB0-B99D-84BCF9854877}"/>
    <cellStyle name="Normal 4 3 2 3 2 2 2 3" xfId="14233" xr:uid="{A87BE8EB-2843-4279-8B30-5B4A92776ECA}"/>
    <cellStyle name="Normal 4 3 2 3 2 2 3" xfId="4705" xr:uid="{E94D4627-F411-470E-9EE5-B859B6A21306}"/>
    <cellStyle name="Normal 4 3 2 3 2 2 3 2" xfId="10049" xr:uid="{D31700B4-4E48-4487-9E13-7CFFF8E63F0D}"/>
    <cellStyle name="Normal 4 3 2 3 2 2 3 2 2" xfId="20362" xr:uid="{C66D219F-DBE3-426D-B907-D64FB05206CA}"/>
    <cellStyle name="Normal 4 3 2 3 2 2 3 3" xfId="15209" xr:uid="{24B598A6-EDD7-4F93-B1DB-F01A67015C29}"/>
    <cellStyle name="Normal 4 3 2 3 2 2 4" xfId="7356" xr:uid="{BAAD8C3B-BDFA-4E80-AA8F-98D1E60FBDFD}"/>
    <cellStyle name="Normal 4 3 2 3 2 2 4 2" xfId="17669" xr:uid="{E1378330-B277-4FFC-BD98-1C7E9299F745}"/>
    <cellStyle name="Normal 4 3 2 3 2 2 5" xfId="12516" xr:uid="{F5A03B82-7786-4201-866B-6CA139A9863A}"/>
    <cellStyle name="Normal 4 3 2 3 2 3" xfId="2803" xr:uid="{975B4C5A-3133-43BF-B7C0-3BBE3AED1586}"/>
    <cellStyle name="Normal 4 3 2 3 2 3 2" xfId="8166" xr:uid="{2DF81AA6-D63C-4A1D-ACE5-D49731C64B5E}"/>
    <cellStyle name="Normal 4 3 2 3 2 3 2 2" xfId="18479" xr:uid="{57811B55-12C2-4D81-8132-4C158B21D231}"/>
    <cellStyle name="Normal 4 3 2 3 2 3 3" xfId="13326" xr:uid="{E8C27D46-BF20-4ED5-8CFA-B6730360C1CF}"/>
    <cellStyle name="Normal 4 3 2 3 2 4" xfId="5574" xr:uid="{47F1C423-4F7F-4C00-86B6-032500E318D6}"/>
    <cellStyle name="Normal 4 3 2 3 2 4 2" xfId="10912" xr:uid="{D58BF0BB-059D-4072-B58C-D36A02644901}"/>
    <cellStyle name="Normal 4 3 2 3 2 4 2 2" xfId="21225" xr:uid="{9F7EF6E4-743A-4F36-B728-F8E981D08D2D}"/>
    <cellStyle name="Normal 4 3 2 3 2 4 3" xfId="16072" xr:uid="{F1C7B994-61C9-4056-9A40-0719292F0898}"/>
    <cellStyle name="Normal 4 3 2 3 2 5" xfId="6504" xr:uid="{A5ACD92B-39EB-4060-A6CE-0EED1401640B}"/>
    <cellStyle name="Normal 4 3 2 3 2 5 2" xfId="16817" xr:uid="{90292BF7-6A73-4DD4-9ABE-AF7C0785A83A}"/>
    <cellStyle name="Normal 4 3 2 3 2 6" xfId="11664" xr:uid="{91AE1DB2-300C-47C6-9279-00FAE3461CB2}"/>
    <cellStyle name="Normal 4 3 2 3 3" xfId="1956" xr:uid="{2852A65A-0A30-4383-AB99-6D29EC1EF0ED}"/>
    <cellStyle name="Normal 4 3 2 3 3 2" xfId="3719" xr:uid="{7F6AA706-27E8-47E1-9840-C9C2AAD9E1E7}"/>
    <cellStyle name="Normal 4 3 2 3 3 2 2" xfId="9072" xr:uid="{B3F98FD5-AB3E-4610-A447-1E44E2D681A7}"/>
    <cellStyle name="Normal 4 3 2 3 3 2 2 2" xfId="19385" xr:uid="{0A8C0D23-1288-4199-806B-1853A96EC13C}"/>
    <cellStyle name="Normal 4 3 2 3 3 2 3" xfId="14232" xr:uid="{5A0D7F78-C65A-4B50-9DCE-534FB0D7F6A7}"/>
    <cellStyle name="Normal 4 3 2 3 3 3" xfId="4704" xr:uid="{03B460C0-FDA2-4001-BC10-41F1680E111F}"/>
    <cellStyle name="Normal 4 3 2 3 3 3 2" xfId="10048" xr:uid="{16031E60-E7C7-428A-955D-1B04490FAF04}"/>
    <cellStyle name="Normal 4 3 2 3 3 3 2 2" xfId="20361" xr:uid="{1D14D244-33F2-4F5C-968E-AAF1389B5C13}"/>
    <cellStyle name="Normal 4 3 2 3 3 3 3" xfId="15208" xr:uid="{20A46174-9E27-4D8E-8992-AA948E6C533B}"/>
    <cellStyle name="Normal 4 3 2 3 3 4" xfId="7355" xr:uid="{1670AA50-9BA1-45EA-B853-6890675E408E}"/>
    <cellStyle name="Normal 4 3 2 3 3 4 2" xfId="17668" xr:uid="{D5E9F82D-94E7-42D3-80A7-323489DDA623}"/>
    <cellStyle name="Normal 4 3 2 3 3 5" xfId="12515" xr:uid="{3A8C860A-BFCC-4BAB-A558-9A32C260F067}"/>
    <cellStyle name="Normal 4 3 2 3 4" xfId="2802" xr:uid="{7709F0A5-DBF4-4C3D-97CC-7C15FA6CC91E}"/>
    <cellStyle name="Normal 4 3 2 3 4 2" xfId="8165" xr:uid="{08645168-8CF5-4BF5-A0CD-C218A79D9322}"/>
    <cellStyle name="Normal 4 3 2 3 4 2 2" xfId="18478" xr:uid="{CD8B612A-8333-457E-A41E-A12BBF19A979}"/>
    <cellStyle name="Normal 4 3 2 3 4 3" xfId="13325" xr:uid="{43A95E30-4A75-4F51-89FB-1732854E65A3}"/>
    <cellStyle name="Normal 4 3 2 3 5" xfId="5573" xr:uid="{845C3732-7082-4F7D-B37B-342D065B0B7C}"/>
    <cellStyle name="Normal 4 3 2 3 5 2" xfId="10911" xr:uid="{AE58F87C-47BC-47DA-96A2-1BD9B0F9F3D1}"/>
    <cellStyle name="Normal 4 3 2 3 5 2 2" xfId="21224" xr:uid="{C739A9B5-226C-4595-8C17-F01257120908}"/>
    <cellStyle name="Normal 4 3 2 3 5 3" xfId="16071" xr:uid="{B94B1DF5-27C7-4C5D-9466-7AA9C6E6A22C}"/>
    <cellStyle name="Normal 4 3 2 3 6" xfId="6503" xr:uid="{AA0BF24F-7256-468D-85C7-421E9C50F086}"/>
    <cellStyle name="Normal 4 3 2 3 6 2" xfId="16816" xr:uid="{597B8649-D4E2-4EA3-9606-329BCD2F5BA7}"/>
    <cellStyle name="Normal 4 3 2 3 7" xfId="11663" xr:uid="{27204E69-3FE7-4346-817E-3D7340AB4366}"/>
    <cellStyle name="Normal 4 3 2 4" xfId="963" xr:uid="{41805B3C-3EC6-40AA-B158-A85E85F1FCC5}"/>
    <cellStyle name="Normal 4 3 2 4 2" xfId="1958" xr:uid="{2F8465BB-295B-4A73-87CA-D2439AE2FA36}"/>
    <cellStyle name="Normal 4 3 2 4 2 2" xfId="3721" xr:uid="{F5EA9B60-EA18-4E7F-97A9-8D4514A0CBCE}"/>
    <cellStyle name="Normal 4 3 2 4 2 2 2" xfId="9074" xr:uid="{763652E2-F163-4922-BBBB-67239B4B2251}"/>
    <cellStyle name="Normal 4 3 2 4 2 2 2 2" xfId="19387" xr:uid="{1B6A7317-0B11-43B4-B6FC-44BF2E5A1342}"/>
    <cellStyle name="Normal 4 3 2 4 2 2 3" xfId="14234" xr:uid="{D336DB88-C692-43FF-9697-56B6696AD5C6}"/>
    <cellStyle name="Normal 4 3 2 4 2 3" xfId="4706" xr:uid="{E25A3373-54BD-486C-B0C2-E084EADC2FBE}"/>
    <cellStyle name="Normal 4 3 2 4 2 3 2" xfId="10050" xr:uid="{5E674D71-C859-4536-B2F3-EAF57C34A314}"/>
    <cellStyle name="Normal 4 3 2 4 2 3 2 2" xfId="20363" xr:uid="{7BC4FB8F-D7C8-43E1-B16D-C43FBEB9E3A6}"/>
    <cellStyle name="Normal 4 3 2 4 2 3 3" xfId="15210" xr:uid="{AE026089-DAED-4F29-B26C-1CF59DFA4F5F}"/>
    <cellStyle name="Normal 4 3 2 4 2 4" xfId="7357" xr:uid="{ACF54A2A-0BBB-4B46-8A7D-1D1AC9B09A14}"/>
    <cellStyle name="Normal 4 3 2 4 2 4 2" xfId="17670" xr:uid="{7DB047A4-A4CE-4562-B8D5-352D23C9F60F}"/>
    <cellStyle name="Normal 4 3 2 4 2 5" xfId="12517" xr:uid="{3FA2F310-F148-4047-AA71-D103375E56C1}"/>
    <cellStyle name="Normal 4 3 2 4 3" xfId="2804" xr:uid="{62598AF5-D48E-439D-8F98-AC0BB3026250}"/>
    <cellStyle name="Normal 4 3 2 4 3 2" xfId="8167" xr:uid="{ADCDC9D8-DD9F-4214-90AC-A0B95723FA79}"/>
    <cellStyle name="Normal 4 3 2 4 3 2 2" xfId="18480" xr:uid="{93B794B1-C494-461B-BBB9-D19F0B5A076E}"/>
    <cellStyle name="Normal 4 3 2 4 3 3" xfId="13327" xr:uid="{0F2ED79C-8105-499C-B2D0-70C8C8E73356}"/>
    <cellStyle name="Normal 4 3 2 4 4" xfId="5575" xr:uid="{009C8B42-1561-4BF3-B394-A26F08F41040}"/>
    <cellStyle name="Normal 4 3 2 4 4 2" xfId="10913" xr:uid="{B3F5C8FC-BC8D-425D-964E-0B2C7270BC97}"/>
    <cellStyle name="Normal 4 3 2 4 4 2 2" xfId="21226" xr:uid="{FD6A9B95-D602-429E-B085-F8D063D758E9}"/>
    <cellStyle name="Normal 4 3 2 4 4 3" xfId="16073" xr:uid="{C0ACB2C0-573B-406F-9849-A685C60F507F}"/>
    <cellStyle name="Normal 4 3 2 4 5" xfId="6505" xr:uid="{6418461C-C6CB-4E33-823D-BCB1BC2FD75E}"/>
    <cellStyle name="Normal 4 3 2 4 5 2" xfId="16818" xr:uid="{5F6190F5-C58F-472F-81EC-77FAED617E4E}"/>
    <cellStyle name="Normal 4 3 2 4 6" xfId="11665" xr:uid="{E9120EE8-3431-4D19-A236-EC5C7729A4F7}"/>
    <cellStyle name="Normal 4 3 2 5" xfId="1387" xr:uid="{DDDC2E9D-E55C-4F2E-9D1D-1701557192FD}"/>
    <cellStyle name="Normal 4 3 2 5 2" xfId="1736" xr:uid="{4E14F505-A65E-46B9-9743-E9E7E6568FD3}"/>
    <cellStyle name="Normal 4 3 2 5 2 2" xfId="3502" xr:uid="{1C7591C5-B8D2-462F-8D2E-CE24F00DF3B2}"/>
    <cellStyle name="Normal 4 3 2 5 2 2 2" xfId="8855" xr:uid="{D11B8402-71BC-49AF-B59D-E50331DACB69}"/>
    <cellStyle name="Normal 4 3 2 5 2 2 2 2" xfId="19168" xr:uid="{301BF33B-4BF6-4C9C-9317-491049370006}"/>
    <cellStyle name="Normal 4 3 2 5 2 2 3" xfId="14015" xr:uid="{6CB8F3FF-9254-4C38-B8CF-8E9CFA84C294}"/>
    <cellStyle name="Normal 4 3 2 5 2 3" xfId="4487" xr:uid="{A5D21564-A0A8-4AAC-9B80-E24861EF943E}"/>
    <cellStyle name="Normal 4 3 2 5 2 3 2" xfId="9831" xr:uid="{C3268879-884A-4EEC-A8EA-09638B10C0C2}"/>
    <cellStyle name="Normal 4 3 2 5 2 3 2 2" xfId="20144" xr:uid="{6A3DF510-DE01-4C0F-8AE2-A6EFCB446BF7}"/>
    <cellStyle name="Normal 4 3 2 5 2 3 3" xfId="14991" xr:uid="{A5EF38A8-BCFF-4A63-A7D1-C6D38C791976}"/>
    <cellStyle name="Normal 4 3 2 5 2 4" xfId="7138" xr:uid="{B84F9421-D311-4721-BE19-2323C3E63091}"/>
    <cellStyle name="Normal 4 3 2 5 2 4 2" xfId="17451" xr:uid="{B5E8F4C2-819C-421A-AA73-C138A80AEC65}"/>
    <cellStyle name="Normal 4 3 2 5 2 5" xfId="12298" xr:uid="{B9A8EBC9-684D-4327-A128-4C9192480E41}"/>
    <cellStyle name="Normal 4 3 2 5 3" xfId="3178" xr:uid="{6FCC4D7D-5D3B-45F7-999E-30E89DC73DA9}"/>
    <cellStyle name="Normal 4 3 2 5 3 2" xfId="8531" xr:uid="{6C0A8B4F-B969-4E5A-9B05-76DC03ED0FFB}"/>
    <cellStyle name="Normal 4 3 2 5 3 2 2" xfId="18844" xr:uid="{9D899440-F623-4696-8A47-B414A23E51EE}"/>
    <cellStyle name="Normal 4 3 2 5 3 3" xfId="13691" xr:uid="{A2DDD540-5DF4-449A-9AF5-6115A393C76C}"/>
    <cellStyle name="Normal 4 3 2 5 4" xfId="4163" xr:uid="{9AB4E40A-F8A7-4A50-AD0E-E353632A81BE}"/>
    <cellStyle name="Normal 4 3 2 5 4 2" xfId="9507" xr:uid="{2355B659-1218-4575-8001-59A276F32E6A}"/>
    <cellStyle name="Normal 4 3 2 5 4 2 2" xfId="19820" xr:uid="{703E29CF-C782-400A-B710-3D6E8B8B8536}"/>
    <cellStyle name="Normal 4 3 2 5 4 3" xfId="14667" xr:uid="{B95FE5F4-7E87-4C6D-AA76-34D974401F34}"/>
    <cellStyle name="Normal 4 3 2 5 5" xfId="6814" xr:uid="{D0048F99-C762-4E29-AF5A-F4A305C1CF72}"/>
    <cellStyle name="Normal 4 3 2 5 5 2" xfId="17127" xr:uid="{F74DCC9C-FDDD-4645-8636-6C786CE1A4BD}"/>
    <cellStyle name="Normal 4 3 2 5 6" xfId="11974" xr:uid="{8208EDBD-E14A-45DE-AB74-14C897C83524}"/>
    <cellStyle name="Normal 4 3 2 6" xfId="1574" xr:uid="{18FEB869-0E53-4E4C-8354-86E1817F9B92}"/>
    <cellStyle name="Normal 4 3 2 6 2" xfId="3340" xr:uid="{154863A6-7868-45E4-B44D-2F9A1A7568DF}"/>
    <cellStyle name="Normal 4 3 2 6 2 2" xfId="8693" xr:uid="{E8061A32-CD22-4AA3-941C-8F5E24C54FCC}"/>
    <cellStyle name="Normal 4 3 2 6 2 2 2" xfId="19006" xr:uid="{18DC4102-827C-4B85-B606-9027E9346CD9}"/>
    <cellStyle name="Normal 4 3 2 6 2 3" xfId="13853" xr:uid="{522CE501-B254-4035-A426-1BAE3AB2EB5B}"/>
    <cellStyle name="Normal 4 3 2 6 3" xfId="4325" xr:uid="{62976932-479C-4503-A4A6-C834E28A344B}"/>
    <cellStyle name="Normal 4 3 2 6 3 2" xfId="9669" xr:uid="{EDA77BD9-1474-4971-9A7A-63A980797851}"/>
    <cellStyle name="Normal 4 3 2 6 3 2 2" xfId="19982" xr:uid="{2DFAC170-9E51-4C0B-9067-AC8D8100F6AC}"/>
    <cellStyle name="Normal 4 3 2 6 3 3" xfId="14829" xr:uid="{0C61594B-B86E-48ED-9042-EE1C3988B8A5}"/>
    <cellStyle name="Normal 4 3 2 6 4" xfId="6976" xr:uid="{4FEAEB79-0B4A-470F-AEE1-C736C00B3511}"/>
    <cellStyle name="Normal 4 3 2 6 4 2" xfId="17289" xr:uid="{D92E3F07-A530-43E3-BFD6-5E479956904C}"/>
    <cellStyle name="Normal 4 3 2 6 5" xfId="12136" xr:uid="{90073C0F-B650-4EDF-98C3-49F2A8070392}"/>
    <cellStyle name="Normal 4 3 2 7" xfId="2512" xr:uid="{8EBDB926-EFF2-4CD5-B5D8-F87D1AA1CE93}"/>
    <cellStyle name="Normal 4 3 2 7 2" xfId="7875" xr:uid="{745E818A-E75F-40CA-AAF8-73F900018330}"/>
    <cellStyle name="Normal 4 3 2 7 2 2" xfId="18188" xr:uid="{A341EC99-BECF-422F-BD4B-3FDA904DD8DF}"/>
    <cellStyle name="Normal 4 3 2 7 3" xfId="13035" xr:uid="{66D6CE37-A12C-496A-B86B-81FA91A5DB64}"/>
    <cellStyle name="Normal 4 3 2 8" xfId="5143" xr:uid="{BB86B23A-B38C-4BED-9E9A-153203A68588}"/>
    <cellStyle name="Normal 4 3 2 8 2" xfId="10481" xr:uid="{C93E9F61-190E-464B-98AA-6EA2E706EF37}"/>
    <cellStyle name="Normal 4 3 2 8 2 2" xfId="20794" xr:uid="{CED8DC4F-EE55-4DC9-B25A-36290AF2AFDE}"/>
    <cellStyle name="Normal 4 3 2 8 3" xfId="15641" xr:uid="{2CE33C4A-187B-4D80-8AC6-512FECFC92CD}"/>
    <cellStyle name="Normal 4 3 2 9" xfId="6072" xr:uid="{58790A2D-5171-450A-A4AD-766B8C7314C3}"/>
    <cellStyle name="Normal 4 3 2 9 2" xfId="16385" xr:uid="{2BE24A92-A1D0-46A6-AD6E-C49B348DEC79}"/>
    <cellStyle name="Normal 4 3 3" xfId="498" xr:uid="{B8775231-0E91-4654-91D2-2AC4B9BD0BF3}"/>
    <cellStyle name="Normal 4 3 3 2" xfId="964" xr:uid="{A5265E96-1C0B-47F0-853F-F2EEBE18FC5F}"/>
    <cellStyle name="Normal 4 3 3 2 2" xfId="1960" xr:uid="{1AF63980-234A-40ED-A40F-4DC83FA6A0ED}"/>
    <cellStyle name="Normal 4 3 3 2 2 2" xfId="3723" xr:uid="{5D728939-B6F9-4C5B-9A52-33E93DAE13B5}"/>
    <cellStyle name="Normal 4 3 3 2 2 2 2" xfId="9076" xr:uid="{6CD3491F-BBC6-4A32-81D2-C10095FD900B}"/>
    <cellStyle name="Normal 4 3 3 2 2 2 2 2" xfId="19389" xr:uid="{AF1A615C-AB96-445B-84DC-E1FBA76080A1}"/>
    <cellStyle name="Normal 4 3 3 2 2 2 3" xfId="14236" xr:uid="{441D8875-7771-4751-AB3A-75060E8787C7}"/>
    <cellStyle name="Normal 4 3 3 2 2 3" xfId="4708" xr:uid="{28EF6FB6-639A-4464-BE6F-4C5D3C5247D7}"/>
    <cellStyle name="Normal 4 3 3 2 2 3 2" xfId="10052" xr:uid="{5DC4426E-B377-4781-B253-EF9A3AAC66E2}"/>
    <cellStyle name="Normal 4 3 3 2 2 3 2 2" xfId="20365" xr:uid="{DB47A1DD-D05B-4778-8045-244E88A69A0F}"/>
    <cellStyle name="Normal 4 3 3 2 2 3 3" xfId="15212" xr:uid="{E88C9E63-D8FD-489A-980A-9BE4CD77199F}"/>
    <cellStyle name="Normal 4 3 3 2 2 4" xfId="7359" xr:uid="{E9EEABF4-74FA-4E6D-8B57-5343D62ED033}"/>
    <cellStyle name="Normal 4 3 3 2 2 4 2" xfId="17672" xr:uid="{6720F8FF-5EC4-40AF-98F0-B2948E5686EC}"/>
    <cellStyle name="Normal 4 3 3 2 2 5" xfId="12519" xr:uid="{2BDC9C41-0B6C-4393-9D6E-DDF1515495DC}"/>
    <cellStyle name="Normal 4 3 3 2 3" xfId="2806" xr:uid="{837DE00D-2A6C-4E58-AC44-8DD87BFB39A3}"/>
    <cellStyle name="Normal 4 3 3 2 3 2" xfId="8169" xr:uid="{4FF88724-1131-4476-B36D-4DA519E20D9C}"/>
    <cellStyle name="Normal 4 3 3 2 3 2 2" xfId="18482" xr:uid="{3146C308-655A-4180-A97A-7E1E89FE7235}"/>
    <cellStyle name="Normal 4 3 3 2 3 3" xfId="13329" xr:uid="{E108E03D-A8CF-4BB3-A84C-D298ADECB5DA}"/>
    <cellStyle name="Normal 4 3 3 2 4" xfId="5576" xr:uid="{B05D5CAE-8DC2-4575-983B-D72F4C10CA14}"/>
    <cellStyle name="Normal 4 3 3 2 4 2" xfId="10914" xr:uid="{806C3E36-0C39-44F0-9248-FD87511CC236}"/>
    <cellStyle name="Normal 4 3 3 2 4 2 2" xfId="21227" xr:uid="{9FB61B13-1476-4F2C-AAFE-E44931FEE589}"/>
    <cellStyle name="Normal 4 3 3 2 4 3" xfId="16074" xr:uid="{DEC4E9FC-775E-4726-B17C-CF607573C7AB}"/>
    <cellStyle name="Normal 4 3 3 2 5" xfId="6506" xr:uid="{5343336B-C6DA-4180-BB96-768114DCB60C}"/>
    <cellStyle name="Normal 4 3 3 2 5 2" xfId="16819" xr:uid="{E1E3C0C3-A555-4DBE-BD27-305BCE0CF8E3}"/>
    <cellStyle name="Normal 4 3 3 2 6" xfId="11666" xr:uid="{431C476B-A92E-44B7-9501-9DEECCED6B22}"/>
    <cellStyle name="Normal 4 3 3 3" xfId="1959" xr:uid="{3C4D0970-7C97-469F-B2FB-98CBBF308108}"/>
    <cellStyle name="Normal 4 3 3 3 2" xfId="3722" xr:uid="{021A6D01-F755-4946-ACED-993F7BE2DA8F}"/>
    <cellStyle name="Normal 4 3 3 3 2 2" xfId="9075" xr:uid="{06DD48B9-12FE-4955-9F4D-9B52E298D2DB}"/>
    <cellStyle name="Normal 4 3 3 3 2 2 2" xfId="19388" xr:uid="{604DB1B1-40B5-4A5A-B2C6-3C1D40AB37CC}"/>
    <cellStyle name="Normal 4 3 3 3 2 3" xfId="14235" xr:uid="{65E95DFD-7A8C-4F9F-845F-5EE65AF5F289}"/>
    <cellStyle name="Normal 4 3 3 3 3" xfId="4707" xr:uid="{CC08EF9B-995E-4BD9-83A7-DD36A0E0FE3E}"/>
    <cellStyle name="Normal 4 3 3 3 3 2" xfId="10051" xr:uid="{9641BE34-FD7E-4A9A-9C0A-F8E835E0479F}"/>
    <cellStyle name="Normal 4 3 3 3 3 2 2" xfId="20364" xr:uid="{485CBB8F-5801-4CCD-B6CB-F3BCD8977B94}"/>
    <cellStyle name="Normal 4 3 3 3 3 3" xfId="15211" xr:uid="{683F909B-A8FE-427F-94AC-4DAC215DF2C6}"/>
    <cellStyle name="Normal 4 3 3 3 4" xfId="7358" xr:uid="{2EAAC3D2-7C90-4E6F-B249-119EA8E1EDC5}"/>
    <cellStyle name="Normal 4 3 3 3 4 2" xfId="17671" xr:uid="{9114EB63-4095-4A10-B300-6462747226C1}"/>
    <cellStyle name="Normal 4 3 3 3 5" xfId="12518" xr:uid="{BE8BC015-EBFB-4BCB-9DC6-F340DD644625}"/>
    <cellStyle name="Normal 4 3 3 4" xfId="2805" xr:uid="{D2D925EE-9EBE-4630-A7A7-DCC482EA5AFC}"/>
    <cellStyle name="Normal 4 3 3 4 2" xfId="8168" xr:uid="{22BF5C4B-4E4F-44C8-ADF6-E73D0F0B3452}"/>
    <cellStyle name="Normal 4 3 3 4 2 2" xfId="18481" xr:uid="{E0B3B434-A179-40C1-97DC-9D0C77A8B265}"/>
    <cellStyle name="Normal 4 3 3 4 3" xfId="13328" xr:uid="{1B1983B1-C207-49FD-A18A-AB1E7D8344CF}"/>
    <cellStyle name="Normal 4 3 3 5" xfId="5212" xr:uid="{5E22373C-BA2D-4170-9719-AEA9D8218F1C}"/>
    <cellStyle name="Normal 4 3 3 5 2" xfId="10550" xr:uid="{E2C7B96F-7F74-4506-9E2C-D468C67955C0}"/>
    <cellStyle name="Normal 4 3 3 5 2 2" xfId="20863" xr:uid="{D0D5AAC6-0CA4-457C-9B34-DB66EF7566B9}"/>
    <cellStyle name="Normal 4 3 3 5 3" xfId="15710" xr:uid="{93EFA260-866D-49A6-8472-13BB73B011CB}"/>
    <cellStyle name="Normal 4 3 3 6" xfId="6142" xr:uid="{BDA04DBF-2F46-43DC-8817-26333EE57E52}"/>
    <cellStyle name="Normal 4 3 3 6 2" xfId="16455" xr:uid="{E3F10600-D60D-419F-8F98-C089544F596A}"/>
    <cellStyle name="Normal 4 3 3 7" xfId="11302" xr:uid="{D2FFE942-138B-4FA9-BF5B-ED081189DAAA}"/>
    <cellStyle name="Normal 4 3 4" xfId="965" xr:uid="{3FE73434-B802-4815-AF82-922E57E455E9}"/>
    <cellStyle name="Normal 4 3 4 2" xfId="966" xr:uid="{C4C6F6F3-1909-48EA-9936-6B96FF3A285D}"/>
    <cellStyle name="Normal 4 3 4 2 2" xfId="1962" xr:uid="{D120F450-26A3-4756-A9EE-0749AD70B45E}"/>
    <cellStyle name="Normal 4 3 4 2 2 2" xfId="3725" xr:uid="{C2238BEC-B14B-4DD2-805C-4AFD0F2D3201}"/>
    <cellStyle name="Normal 4 3 4 2 2 2 2" xfId="9078" xr:uid="{A15DD1B3-3B2B-4D44-B74A-506A38BC0779}"/>
    <cellStyle name="Normal 4 3 4 2 2 2 2 2" xfId="19391" xr:uid="{5822D2D0-B000-426E-80C9-788181E8764D}"/>
    <cellStyle name="Normal 4 3 4 2 2 2 3" xfId="14238" xr:uid="{BE9FD5F7-3F27-417C-A5A0-ACB77D9409AE}"/>
    <cellStyle name="Normal 4 3 4 2 2 3" xfId="4710" xr:uid="{275413D7-EBDD-4C32-970B-B04B721C79DD}"/>
    <cellStyle name="Normal 4 3 4 2 2 3 2" xfId="10054" xr:uid="{A9EF62DF-2295-44D2-B823-9BDF72757177}"/>
    <cellStyle name="Normal 4 3 4 2 2 3 2 2" xfId="20367" xr:uid="{52BAE5BD-3189-4979-80A9-C0EEBD8D124E}"/>
    <cellStyle name="Normal 4 3 4 2 2 3 3" xfId="15214" xr:uid="{C1821EAB-80CE-48AD-BA6F-6DE34DDDF3C8}"/>
    <cellStyle name="Normal 4 3 4 2 2 4" xfId="7361" xr:uid="{6F5EB398-6C08-494D-A711-4039D88AC971}"/>
    <cellStyle name="Normal 4 3 4 2 2 4 2" xfId="17674" xr:uid="{0634D561-66AE-4174-A3B2-D7F5C6254A73}"/>
    <cellStyle name="Normal 4 3 4 2 2 5" xfId="12521" xr:uid="{3173176B-0055-4288-8BBF-3FB5F09311DD}"/>
    <cellStyle name="Normal 4 3 4 2 3" xfId="2808" xr:uid="{DFFFF0E8-0563-4A03-A194-D66220B4B205}"/>
    <cellStyle name="Normal 4 3 4 2 3 2" xfId="8171" xr:uid="{5576E5BA-FA2C-4211-B1A9-3A42AFF24139}"/>
    <cellStyle name="Normal 4 3 4 2 3 2 2" xfId="18484" xr:uid="{C8D5120B-5F19-45C5-A39A-4B857A587DE6}"/>
    <cellStyle name="Normal 4 3 4 2 3 3" xfId="13331" xr:uid="{884AE46A-D3AF-4B0C-A89B-432CAB83AA20}"/>
    <cellStyle name="Normal 4 3 4 2 4" xfId="5578" xr:uid="{72F73066-3231-4833-BA1B-92DF0D215D3D}"/>
    <cellStyle name="Normal 4 3 4 2 4 2" xfId="10916" xr:uid="{2ECB815F-2FC0-4EAF-8EC0-B073A618BC80}"/>
    <cellStyle name="Normal 4 3 4 2 4 2 2" xfId="21229" xr:uid="{13BF6E14-1560-4CD5-8C3C-B74F6CB5A546}"/>
    <cellStyle name="Normal 4 3 4 2 4 3" xfId="16076" xr:uid="{2F94A67C-6C58-4649-BEA7-06283171882B}"/>
    <cellStyle name="Normal 4 3 4 2 5" xfId="6508" xr:uid="{42127DED-304C-4422-9D72-D5E050D23B74}"/>
    <cellStyle name="Normal 4 3 4 2 5 2" xfId="16821" xr:uid="{270A748E-5BD3-4553-88AE-13F74D169DA2}"/>
    <cellStyle name="Normal 4 3 4 2 6" xfId="11668" xr:uid="{A3D6F2B4-56BE-4317-800E-1076B5C4957B}"/>
    <cellStyle name="Normal 4 3 4 3" xfId="1961" xr:uid="{9B69280D-4903-45D5-9FF4-C909FDC4218D}"/>
    <cellStyle name="Normal 4 3 4 3 2" xfId="3724" xr:uid="{314573CB-3EC5-4133-9B6A-FD9AA2CEA8C3}"/>
    <cellStyle name="Normal 4 3 4 3 2 2" xfId="9077" xr:uid="{003F44F9-6DD4-4B35-AD84-1B9D283D00E5}"/>
    <cellStyle name="Normal 4 3 4 3 2 2 2" xfId="19390" xr:uid="{FE9E3DAE-1553-42CC-B918-B4B3CF1B84C8}"/>
    <cellStyle name="Normal 4 3 4 3 2 3" xfId="14237" xr:uid="{978E3254-73F9-4BBD-A75B-639B967835A6}"/>
    <cellStyle name="Normal 4 3 4 3 3" xfId="4709" xr:uid="{66284CE1-3686-46D3-96E5-38D98F7A8527}"/>
    <cellStyle name="Normal 4 3 4 3 3 2" xfId="10053" xr:uid="{C4239195-DA70-4D0D-84D5-7C1D0C36C4A4}"/>
    <cellStyle name="Normal 4 3 4 3 3 2 2" xfId="20366" xr:uid="{5F957978-4941-4B16-8988-CADE98BE3937}"/>
    <cellStyle name="Normal 4 3 4 3 3 3" xfId="15213" xr:uid="{32E69AF6-3319-4CA5-88B5-BA9B17904AA0}"/>
    <cellStyle name="Normal 4 3 4 3 4" xfId="7360" xr:uid="{4F3D74A3-30A8-497D-8091-B5E85B33FD02}"/>
    <cellStyle name="Normal 4 3 4 3 4 2" xfId="17673" xr:uid="{948AAD6D-58DC-400C-BBAF-42929F6CDF8E}"/>
    <cellStyle name="Normal 4 3 4 3 5" xfId="12520" xr:uid="{C499AAA2-78B9-4F83-AD10-8A067EDCDB6E}"/>
    <cellStyle name="Normal 4 3 4 4" xfId="2807" xr:uid="{F66EC925-2AA6-4A07-AE59-DA20404DD7A2}"/>
    <cellStyle name="Normal 4 3 4 4 2" xfId="8170" xr:uid="{9D67F424-C91B-4CB8-8CB3-7953DDBA103B}"/>
    <cellStyle name="Normal 4 3 4 4 2 2" xfId="18483" xr:uid="{6A73EA00-3CD7-4141-A173-0A5E85B3E4BB}"/>
    <cellStyle name="Normal 4 3 4 4 3" xfId="13330" xr:uid="{A9D6C977-888C-48C4-BC01-2CFE408ED607}"/>
    <cellStyle name="Normal 4 3 4 5" xfId="5577" xr:uid="{5A69FA96-8BC1-4AB9-B285-C871DBC9C600}"/>
    <cellStyle name="Normal 4 3 4 5 2" xfId="10915" xr:uid="{47820897-A83A-4E79-9BCD-EF8C4F8A9F02}"/>
    <cellStyle name="Normal 4 3 4 5 2 2" xfId="21228" xr:uid="{9918D28B-CC49-4B7C-89A8-864399AD09A6}"/>
    <cellStyle name="Normal 4 3 4 5 3" xfId="16075" xr:uid="{6F1A2911-3BE3-4E18-A1F9-8AA6F87306ED}"/>
    <cellStyle name="Normal 4 3 4 6" xfId="6507" xr:uid="{352D8454-C19F-4EC8-8E06-C6EEB5193F5E}"/>
    <cellStyle name="Normal 4 3 4 6 2" xfId="16820" xr:uid="{67E1E018-CD13-444D-864A-388AAE87913D}"/>
    <cellStyle name="Normal 4 3 4 7" xfId="11667" xr:uid="{79FCD24B-5DFB-4575-9F31-4383EFEB2D56}"/>
    <cellStyle name="Normal 4 3 5" xfId="967" xr:uid="{6A914D64-8D9D-4477-88C6-864A8EA5D785}"/>
    <cellStyle name="Normal 4 3 5 2" xfId="1963" xr:uid="{43F805E8-E10C-47BE-840E-8D757C4AB534}"/>
    <cellStyle name="Normal 4 3 5 2 2" xfId="3726" xr:uid="{488714A0-4D15-4967-950A-F6C799B8E7E5}"/>
    <cellStyle name="Normal 4 3 5 2 2 2" xfId="9079" xr:uid="{5456804A-3EAC-4309-948F-026D3F37935D}"/>
    <cellStyle name="Normal 4 3 5 2 2 2 2" xfId="19392" xr:uid="{92F75C2E-B8E0-435C-98CC-1F5911152175}"/>
    <cellStyle name="Normal 4 3 5 2 2 3" xfId="14239" xr:uid="{5A3D52FE-2786-4DCD-8962-98F1AFA2402B}"/>
    <cellStyle name="Normal 4 3 5 2 3" xfId="4711" xr:uid="{F56B1BA5-8656-4F48-9A96-649FBA879116}"/>
    <cellStyle name="Normal 4 3 5 2 3 2" xfId="10055" xr:uid="{F2A2C8C3-7C06-4B1B-A43D-C105D57BD214}"/>
    <cellStyle name="Normal 4 3 5 2 3 2 2" xfId="20368" xr:uid="{69704CEB-7069-4DFB-A265-0F1B7A25878A}"/>
    <cellStyle name="Normal 4 3 5 2 3 3" xfId="15215" xr:uid="{B0ED5D8D-5D4E-4881-9E25-38063AFC432F}"/>
    <cellStyle name="Normal 4 3 5 2 4" xfId="7362" xr:uid="{EB7C7BFC-27B9-40A9-8E11-2796BA89416B}"/>
    <cellStyle name="Normal 4 3 5 2 4 2" xfId="17675" xr:uid="{ED386232-39DF-4339-934F-D780FC450D82}"/>
    <cellStyle name="Normal 4 3 5 2 5" xfId="12522" xr:uid="{D36C160F-4F76-4442-B08F-9F74C34FFB1B}"/>
    <cellStyle name="Normal 4 3 5 3" xfId="2809" xr:uid="{D7EC0DC0-13CC-4A8E-92B4-AED6882D6A9C}"/>
    <cellStyle name="Normal 4 3 5 3 2" xfId="8172" xr:uid="{D45636ED-8400-40C8-917E-DBC60421F153}"/>
    <cellStyle name="Normal 4 3 5 3 2 2" xfId="18485" xr:uid="{C92796A7-B33E-4FBE-9CAD-A90A29B7A32F}"/>
    <cellStyle name="Normal 4 3 5 3 3" xfId="13332" xr:uid="{CCB14C92-C61B-400F-8303-21FF6E7910E7}"/>
    <cellStyle name="Normal 4 3 5 4" xfId="5579" xr:uid="{56F0849C-201C-4B77-B27B-F8D64E28B199}"/>
    <cellStyle name="Normal 4 3 5 4 2" xfId="10917" xr:uid="{4BD4B51A-6E6D-403B-9BA8-D3EE7A12B124}"/>
    <cellStyle name="Normal 4 3 5 4 2 2" xfId="21230" xr:uid="{1B7B682B-DB2A-47C7-AC8A-2A3D3EA3E5EA}"/>
    <cellStyle name="Normal 4 3 5 4 3" xfId="16077" xr:uid="{5A78121C-8719-4F2A-BD6C-7B8D2428D673}"/>
    <cellStyle name="Normal 4 3 5 5" xfId="6509" xr:uid="{8CA5115B-FF3F-4E4B-BADC-6D1AABF59839}"/>
    <cellStyle name="Normal 4 3 5 5 2" xfId="16822" xr:uid="{3D27012D-D9DD-4579-A78E-4941E1339D97}"/>
    <cellStyle name="Normal 4 3 5 6" xfId="11669" xr:uid="{0DD50C78-CA71-4CC4-814E-1D1D35A630B7}"/>
    <cellStyle name="Normal 4 3 6" xfId="1341" xr:uid="{09CC79B1-F78C-4785-AAE4-86A816DD0C16}"/>
    <cellStyle name="Normal 4 3 6 2" xfId="1504" xr:uid="{CBAC4CC8-08E8-413E-A8A1-E8083A1F77D2}"/>
    <cellStyle name="Normal 4 3 6 2 2" xfId="3272" xr:uid="{22DA6064-4280-4761-A8AD-B413692D620A}"/>
    <cellStyle name="Normal 4 3 6 2 2 2" xfId="8625" xr:uid="{7CD010B3-6C81-4F4C-9980-3739CF8E3C21}"/>
    <cellStyle name="Normal 4 3 6 2 2 2 2" xfId="18938" xr:uid="{DB92B09B-26BB-4622-91A9-138C4D0BB8AB}"/>
    <cellStyle name="Normal 4 3 6 2 2 3" xfId="13785" xr:uid="{2C381ECD-9869-4A0A-8F4B-429020F7FCCB}"/>
    <cellStyle name="Normal 4 3 6 2 3" xfId="4257" xr:uid="{887C5FE9-ECA8-4A76-9172-7D876BBF49BF}"/>
    <cellStyle name="Normal 4 3 6 2 3 2" xfId="9601" xr:uid="{EE253104-9A50-4221-BF69-0E9115FCFD08}"/>
    <cellStyle name="Normal 4 3 6 2 3 2 2" xfId="19914" xr:uid="{3F303C50-45FD-4F07-A3AD-B2C861EB65C8}"/>
    <cellStyle name="Normal 4 3 6 2 3 3" xfId="14761" xr:uid="{E0A15B19-6599-427F-9376-DBB446940844}"/>
    <cellStyle name="Normal 4 3 6 2 4" xfId="6908" xr:uid="{5C08FC09-3764-4481-8F61-59EB36CFCB64}"/>
    <cellStyle name="Normal 4 3 6 2 4 2" xfId="17221" xr:uid="{180CD380-54CB-4486-A5A7-D0BBDD19487C}"/>
    <cellStyle name="Normal 4 3 6 2 5" xfId="12068" xr:uid="{E6D2C2F5-446F-4EA1-AB85-735F02B70A93}"/>
    <cellStyle name="Normal 4 3 6 3" xfId="3132" xr:uid="{C2EEDC9D-0998-41DC-AEEC-FC95D6F47D7E}"/>
    <cellStyle name="Normal 4 3 6 3 2" xfId="8485" xr:uid="{286A1A54-31F6-4A60-A4DD-13FA0762D4E9}"/>
    <cellStyle name="Normal 4 3 6 3 2 2" xfId="18798" xr:uid="{088C5232-D316-4D10-B987-ACC77899FFC6}"/>
    <cellStyle name="Normal 4 3 6 3 3" xfId="13645" xr:uid="{8B018846-35BE-429D-9768-26B160038013}"/>
    <cellStyle name="Normal 4 3 6 4" xfId="4117" xr:uid="{5F6A78DA-66B5-4927-93E0-A98DC1A7BEAB}"/>
    <cellStyle name="Normal 4 3 6 4 2" xfId="9461" xr:uid="{5A9DD708-099F-4DA7-B6AB-E79ACE5E7A10}"/>
    <cellStyle name="Normal 4 3 6 4 2 2" xfId="19774" xr:uid="{9F5859C0-6207-4261-8521-D49A94C1F66E}"/>
    <cellStyle name="Normal 4 3 6 4 3" xfId="14621" xr:uid="{7B1E3704-3EFE-453D-9314-2E745DA5CA23}"/>
    <cellStyle name="Normal 4 3 6 5" xfId="6768" xr:uid="{5A86F6BD-CD93-438F-8AF8-CFDC5BC6D323}"/>
    <cellStyle name="Normal 4 3 6 5 2" xfId="17081" xr:uid="{5789D648-84C3-4D39-93E0-84B08B4D36C2}"/>
    <cellStyle name="Normal 4 3 6 6" xfId="11928" xr:uid="{6144AC9A-8A88-4EF8-B1E2-5427F6791E01}"/>
    <cellStyle name="Normal 4 3 7" xfId="1528" xr:uid="{AE238E5B-EF37-455F-A4AF-6FDAF83D2E14}"/>
    <cellStyle name="Normal 4 3 7 2" xfId="3294" xr:uid="{39B1FBAC-7104-4E65-A9F0-4867B2F6381C}"/>
    <cellStyle name="Normal 4 3 7 2 2" xfId="8647" xr:uid="{D87C27E7-4409-4B4F-8A73-5E9141669FED}"/>
    <cellStyle name="Normal 4 3 7 2 2 2" xfId="18960" xr:uid="{D1FA6429-29F4-4314-B9B8-0ED72854B039}"/>
    <cellStyle name="Normal 4 3 7 2 3" xfId="13807" xr:uid="{8F06DA42-6CBB-4D94-9822-65BE86473F7D}"/>
    <cellStyle name="Normal 4 3 7 3" xfId="4279" xr:uid="{9F4BBFB4-C80B-4A2D-9B6C-AFE819AF6072}"/>
    <cellStyle name="Normal 4 3 7 3 2" xfId="9623" xr:uid="{0FA5AE19-536E-44E0-B2DB-7E3075950428}"/>
    <cellStyle name="Normal 4 3 7 3 2 2" xfId="19936" xr:uid="{C920865A-22AC-41E8-A864-64E9E6576474}"/>
    <cellStyle name="Normal 4 3 7 3 3" xfId="14783" xr:uid="{158CFF8C-1833-4E75-879F-0825C93502CB}"/>
    <cellStyle name="Normal 4 3 7 4" xfId="6930" xr:uid="{7A891225-3A38-4174-85A7-D5CFC6BAE255}"/>
    <cellStyle name="Normal 4 3 7 4 2" xfId="17243" xr:uid="{F5B7DE34-5C28-4F23-8E05-917ED7A29CBC}"/>
    <cellStyle name="Normal 4 3 7 5" xfId="12090" xr:uid="{0C42AA9C-D59F-4655-9EFB-4429A9F39D66}"/>
    <cellStyle name="Normal 4 3 8" xfId="2466" xr:uid="{21E99378-1F8B-4B69-B57A-8FBE2420BAEC}"/>
    <cellStyle name="Normal 4 3 8 2" xfId="7829" xr:uid="{FE88E9D1-29C4-4A7D-A116-09949DDA6198}"/>
    <cellStyle name="Normal 4 3 8 2 2" xfId="18142" xr:uid="{C308B8A0-5FCD-44B3-9852-B28FB626A1B1}"/>
    <cellStyle name="Normal 4 3 8 3" xfId="12989" xr:uid="{6F77C3E0-6051-4170-B815-730266576482}"/>
    <cellStyle name="Normal 4 3 9" xfId="5097" xr:uid="{104EE276-33A0-4EC0-9073-98BBA72E18D3}"/>
    <cellStyle name="Normal 4 3 9 2" xfId="10435" xr:uid="{88811B28-38AE-4786-9C53-051D5F4156C4}"/>
    <cellStyle name="Normal 4 3 9 2 2" xfId="20748" xr:uid="{3A76E37F-0FD0-4DA1-9C03-18BFA4871D5C}"/>
    <cellStyle name="Normal 4 3 9 3" xfId="15595" xr:uid="{141783C9-7E50-47C4-8B93-5F0F5D8B484B}"/>
    <cellStyle name="Normal 4 4" xfId="331" xr:uid="{72EC802B-FFE4-4B47-899F-E25C1025BB31}"/>
    <cellStyle name="Normal 4 4 10" xfId="11212" xr:uid="{BB79DDA8-B508-4DB4-8BA9-003441A14C07}"/>
    <cellStyle name="Normal 4 4 2" xfId="525" xr:uid="{CE38A1BA-956D-4839-9BDC-6533EB88D337}"/>
    <cellStyle name="Normal 4 4 2 2" xfId="968" xr:uid="{C1CDE952-B08D-4928-8380-E3AD072F70E0}"/>
    <cellStyle name="Normal 4 4 2 2 2" xfId="1965" xr:uid="{7BE2D74F-58FF-4514-90B8-35CFA41D88A9}"/>
    <cellStyle name="Normal 4 4 2 2 2 2" xfId="3728" xr:uid="{2A25A20B-401D-4BFA-8C9A-27892C38FE59}"/>
    <cellStyle name="Normal 4 4 2 2 2 2 2" xfId="9081" xr:uid="{100CBF1B-F6C4-402F-97A4-3F2214287801}"/>
    <cellStyle name="Normal 4 4 2 2 2 2 2 2" xfId="19394" xr:uid="{93FBCECA-71AF-4884-9978-E4B20DDFBCAE}"/>
    <cellStyle name="Normal 4 4 2 2 2 2 3" xfId="14241" xr:uid="{4FD1E861-951C-4232-810F-B303472AF0E6}"/>
    <cellStyle name="Normal 4 4 2 2 2 3" xfId="4713" xr:uid="{2B61367D-4346-477F-B132-AEBB06795F61}"/>
    <cellStyle name="Normal 4 4 2 2 2 3 2" xfId="10057" xr:uid="{0204A60A-6CC5-4218-9189-397AD04B4A4F}"/>
    <cellStyle name="Normal 4 4 2 2 2 3 2 2" xfId="20370" xr:uid="{A873CBAE-87AF-42A4-8345-55C69E160F4D}"/>
    <cellStyle name="Normal 4 4 2 2 2 3 3" xfId="15217" xr:uid="{4465987C-21E1-49D9-A4C5-28998DEA7E8C}"/>
    <cellStyle name="Normal 4 4 2 2 2 4" xfId="7364" xr:uid="{C422F816-F016-412C-9AD5-3BECC5D11B05}"/>
    <cellStyle name="Normal 4 4 2 2 2 4 2" xfId="17677" xr:uid="{E6BF7101-FB5E-4BC9-A73C-1A4754152185}"/>
    <cellStyle name="Normal 4 4 2 2 2 5" xfId="12524" xr:uid="{4FE78FE0-3F85-468E-BEC3-7DEC458313A0}"/>
    <cellStyle name="Normal 4 4 2 2 3" xfId="2811" xr:uid="{918830A2-329C-4167-947D-8EA931398AA0}"/>
    <cellStyle name="Normal 4 4 2 2 3 2" xfId="8174" xr:uid="{AE13817F-2B79-4AEF-8424-6AB5BE78AF7D}"/>
    <cellStyle name="Normal 4 4 2 2 3 2 2" xfId="18487" xr:uid="{7BF169B3-97E2-4F9A-9A27-1732419FF84B}"/>
    <cellStyle name="Normal 4 4 2 2 3 3" xfId="13334" xr:uid="{0D6DC57A-AA48-482B-ACA2-4F8019EB8D7D}"/>
    <cellStyle name="Normal 4 4 2 2 4" xfId="5580" xr:uid="{A82804F1-86AD-4A6B-B43A-9A6D29105B2F}"/>
    <cellStyle name="Normal 4 4 2 2 4 2" xfId="10918" xr:uid="{2148AD51-75A8-476C-9359-D1F380ACA9B3}"/>
    <cellStyle name="Normal 4 4 2 2 4 2 2" xfId="21231" xr:uid="{BD3E46BA-47D0-42E9-9988-CE42DE977BD8}"/>
    <cellStyle name="Normal 4 4 2 2 4 3" xfId="16078" xr:uid="{0FBA173E-B94A-42E0-A7B2-DFFB016E8050}"/>
    <cellStyle name="Normal 4 4 2 2 5" xfId="6510" xr:uid="{F6C40F4E-4B54-477F-98BF-F443171AEBE8}"/>
    <cellStyle name="Normal 4 4 2 2 5 2" xfId="16823" xr:uid="{2A8E3DF2-55D8-4541-AF15-44D265339222}"/>
    <cellStyle name="Normal 4 4 2 2 6" xfId="11670" xr:uid="{7DD449BE-9F43-4E75-AD99-ABEB7FDFDC2B}"/>
    <cellStyle name="Normal 4 4 2 3" xfId="1964" xr:uid="{89A99435-BD0A-4BB6-8F97-84DD08F035AE}"/>
    <cellStyle name="Normal 4 4 2 3 2" xfId="3727" xr:uid="{173F7C7B-026D-456C-B6FE-7DBE91B73926}"/>
    <cellStyle name="Normal 4 4 2 3 2 2" xfId="9080" xr:uid="{35839DE2-1CA0-4330-AA51-B4E9D6FD9283}"/>
    <cellStyle name="Normal 4 4 2 3 2 2 2" xfId="19393" xr:uid="{C8778500-897D-44AD-943C-087B690EB92C}"/>
    <cellStyle name="Normal 4 4 2 3 2 3" xfId="14240" xr:uid="{6AA23687-214B-4F9D-8171-FE9E0A40A37D}"/>
    <cellStyle name="Normal 4 4 2 3 3" xfId="4712" xr:uid="{236AE958-5C88-461B-A7E0-5EC9B3566ABD}"/>
    <cellStyle name="Normal 4 4 2 3 3 2" xfId="10056" xr:uid="{13061ED1-BE80-4A45-B333-EC292A68C39A}"/>
    <cellStyle name="Normal 4 4 2 3 3 2 2" xfId="20369" xr:uid="{94DAE046-BF4D-4461-9918-C23D1CD314DF}"/>
    <cellStyle name="Normal 4 4 2 3 3 3" xfId="15216" xr:uid="{17597139-9D6C-49E6-BB01-3A8173075194}"/>
    <cellStyle name="Normal 4 4 2 3 4" xfId="7363" xr:uid="{5134E5B7-A00D-49F4-8FAB-8B55BA6A501F}"/>
    <cellStyle name="Normal 4 4 2 3 4 2" xfId="17676" xr:uid="{7A3786A9-58F7-4B4C-B32F-2BA7DC738719}"/>
    <cellStyle name="Normal 4 4 2 3 5" xfId="12523" xr:uid="{373A58B4-2D4C-4546-8813-BE666B7085D9}"/>
    <cellStyle name="Normal 4 4 2 4" xfId="2810" xr:uid="{B06CDF0E-0AB7-48D6-AA37-49EB2F6D906A}"/>
    <cellStyle name="Normal 4 4 2 4 2" xfId="8173" xr:uid="{D311E841-D04B-4C22-931B-C5F86D9CEE60}"/>
    <cellStyle name="Normal 4 4 2 4 2 2" xfId="18486" xr:uid="{57780B5C-03FD-488D-A355-5F924B10FD5C}"/>
    <cellStyle name="Normal 4 4 2 4 3" xfId="13333" xr:uid="{B15D5E13-325F-4679-9E64-B49315ADAB8C}"/>
    <cellStyle name="Normal 4 4 2 5" xfId="5238" xr:uid="{9BC4EC3D-759F-4FCF-A80E-A23D0ECCDC69}"/>
    <cellStyle name="Normal 4 4 2 5 2" xfId="10576" xr:uid="{EBF34998-0456-47D0-82A1-0D9DBA23BD51}"/>
    <cellStyle name="Normal 4 4 2 5 2 2" xfId="20889" xr:uid="{C9A1FA56-C0A3-43AA-8115-9C108B06F396}"/>
    <cellStyle name="Normal 4 4 2 5 3" xfId="15736" xr:uid="{AABA6950-E1D1-45CC-8C90-5F9787BDF062}"/>
    <cellStyle name="Normal 4 4 2 6" xfId="6168" xr:uid="{0ABA5FC8-1D7C-4946-99D4-834FDD549729}"/>
    <cellStyle name="Normal 4 4 2 6 2" xfId="16481" xr:uid="{045C28DD-B5CF-47DF-823B-09C5CBBF5B26}"/>
    <cellStyle name="Normal 4 4 2 7" xfId="11328" xr:uid="{C654F86D-9995-4FA2-A23F-C27C69058470}"/>
    <cellStyle name="Normal 4 4 3" xfId="969" xr:uid="{D1C5B541-B2FF-4226-B59A-448936D34BCA}"/>
    <cellStyle name="Normal 4 4 3 2" xfId="970" xr:uid="{78DCCE9F-8C65-42F1-B395-73EAF490D93B}"/>
    <cellStyle name="Normal 4 4 3 2 2" xfId="1967" xr:uid="{9B123861-89C8-43CA-A4E4-ED3876BA8F35}"/>
    <cellStyle name="Normal 4 4 3 2 2 2" xfId="3730" xr:uid="{3A555DA2-623F-40DC-AB37-41C787EEEDEF}"/>
    <cellStyle name="Normal 4 4 3 2 2 2 2" xfId="9083" xr:uid="{D5AC96B6-36A5-43C3-B1C8-5D6BBC518CC3}"/>
    <cellStyle name="Normal 4 4 3 2 2 2 2 2" xfId="19396" xr:uid="{F23F811E-6596-4A64-9D10-BBA0C23397CF}"/>
    <cellStyle name="Normal 4 4 3 2 2 2 3" xfId="14243" xr:uid="{697703E8-4B13-4350-B050-511DFD3B0DBC}"/>
    <cellStyle name="Normal 4 4 3 2 2 3" xfId="4715" xr:uid="{2D389BD2-228C-474C-B124-F44A83C4100E}"/>
    <cellStyle name="Normal 4 4 3 2 2 3 2" xfId="10059" xr:uid="{5553E91F-7E6D-49CC-AE64-CFC14494199D}"/>
    <cellStyle name="Normal 4 4 3 2 2 3 2 2" xfId="20372" xr:uid="{5B00ECA5-0568-49BC-9231-BAEF293408AA}"/>
    <cellStyle name="Normal 4 4 3 2 2 3 3" xfId="15219" xr:uid="{8E43ED11-0826-4E75-A674-0A3587A7FEE2}"/>
    <cellStyle name="Normal 4 4 3 2 2 4" xfId="7366" xr:uid="{7A9C1756-F4E8-40FA-B38A-55093B1E005A}"/>
    <cellStyle name="Normal 4 4 3 2 2 4 2" xfId="17679" xr:uid="{86727602-C21B-4A01-AD70-C1024BE2A620}"/>
    <cellStyle name="Normal 4 4 3 2 2 5" xfId="12526" xr:uid="{9936EA38-2381-4F0A-8F11-AB44F41F903B}"/>
    <cellStyle name="Normal 4 4 3 2 3" xfId="2813" xr:uid="{9B103F29-F50E-4348-B222-E02B0F097E9A}"/>
    <cellStyle name="Normal 4 4 3 2 3 2" xfId="8176" xr:uid="{37B1646F-D54A-4E3E-8033-D9D7B91D7293}"/>
    <cellStyle name="Normal 4 4 3 2 3 2 2" xfId="18489" xr:uid="{D60635FF-D1DB-4597-869F-31C6B3715E76}"/>
    <cellStyle name="Normal 4 4 3 2 3 3" xfId="13336" xr:uid="{B49383FB-A497-41FB-9108-047399A85C1B}"/>
    <cellStyle name="Normal 4 4 3 2 4" xfId="5582" xr:uid="{1E9F4A4F-4B32-437F-9E9E-5D9F3E53EBF5}"/>
    <cellStyle name="Normal 4 4 3 2 4 2" xfId="10920" xr:uid="{E5184FAA-248F-4E07-A3CB-2215E5EDB2AE}"/>
    <cellStyle name="Normal 4 4 3 2 4 2 2" xfId="21233" xr:uid="{22BF215B-1032-4198-85E8-2D210E7E8126}"/>
    <cellStyle name="Normal 4 4 3 2 4 3" xfId="16080" xr:uid="{729A4B65-913D-4362-817D-C34AECB66241}"/>
    <cellStyle name="Normal 4 4 3 2 5" xfId="6512" xr:uid="{2D5401D0-8A6A-4C65-9734-D3B69648E9AE}"/>
    <cellStyle name="Normal 4 4 3 2 5 2" xfId="16825" xr:uid="{94F1ACC4-3B2A-4EF7-9CB7-865DCBC8E581}"/>
    <cellStyle name="Normal 4 4 3 2 6" xfId="11672" xr:uid="{DC9A7E53-82E4-472C-9586-BE8AB868E819}"/>
    <cellStyle name="Normal 4 4 3 3" xfId="1966" xr:uid="{1A7C4B1F-3FFD-403C-905B-21061B0D55E5}"/>
    <cellStyle name="Normal 4 4 3 3 2" xfId="3729" xr:uid="{5F074762-3ADB-4492-9061-676C7E318679}"/>
    <cellStyle name="Normal 4 4 3 3 2 2" xfId="9082" xr:uid="{7EA0D621-C1B3-4E9B-9A1E-2EEB8F55BDC6}"/>
    <cellStyle name="Normal 4 4 3 3 2 2 2" xfId="19395" xr:uid="{53EB84BE-FFE8-42CC-ACDE-F40B617E9404}"/>
    <cellStyle name="Normal 4 4 3 3 2 3" xfId="14242" xr:uid="{E1ABFB11-F626-45A6-88AF-F62266B989E0}"/>
    <cellStyle name="Normal 4 4 3 3 3" xfId="4714" xr:uid="{5AA555EE-4FDC-47EA-9920-8689851B7C3D}"/>
    <cellStyle name="Normal 4 4 3 3 3 2" xfId="10058" xr:uid="{EBF014C5-9C06-4815-A739-448FA4A9E897}"/>
    <cellStyle name="Normal 4 4 3 3 3 2 2" xfId="20371" xr:uid="{D2009705-B3CE-4D6D-9601-8E1DE267E16A}"/>
    <cellStyle name="Normal 4 4 3 3 3 3" xfId="15218" xr:uid="{AE434ABF-D0DE-440C-B962-6316348A85CE}"/>
    <cellStyle name="Normal 4 4 3 3 4" xfId="7365" xr:uid="{8F80F808-84BF-44B3-9D92-456530855C77}"/>
    <cellStyle name="Normal 4 4 3 3 4 2" xfId="17678" xr:uid="{FB6B7A8D-DDD5-4ED5-B2A2-3382FC867A11}"/>
    <cellStyle name="Normal 4 4 3 3 5" xfId="12525" xr:uid="{F8FBA019-A21E-49FF-961F-65856F31C810}"/>
    <cellStyle name="Normal 4 4 3 4" xfId="2812" xr:uid="{1A52413F-62F4-4A58-A497-0C276C31401B}"/>
    <cellStyle name="Normal 4 4 3 4 2" xfId="8175" xr:uid="{E48619C4-8B6F-42CF-9AEE-C5EC60884330}"/>
    <cellStyle name="Normal 4 4 3 4 2 2" xfId="18488" xr:uid="{48B594C8-C6CD-4E5F-A1FA-A09EF9919800}"/>
    <cellStyle name="Normal 4 4 3 4 3" xfId="13335" xr:uid="{FFC5DAE7-86C7-4966-ACD6-9CB400E3F736}"/>
    <cellStyle name="Normal 4 4 3 5" xfId="5581" xr:uid="{662E09C1-5143-4A7A-B165-15944F22A1F9}"/>
    <cellStyle name="Normal 4 4 3 5 2" xfId="10919" xr:uid="{017458F6-1907-498B-9439-8F132B76E346}"/>
    <cellStyle name="Normal 4 4 3 5 2 2" xfId="21232" xr:uid="{8EB46E96-E7B7-43AA-9E04-87D0D3ABF193}"/>
    <cellStyle name="Normal 4 4 3 5 3" xfId="16079" xr:uid="{E033EF48-D3A5-4B15-99C2-1BC0CAE9044A}"/>
    <cellStyle name="Normal 4 4 3 6" xfId="6511" xr:uid="{A0040CAF-CEA7-48A4-ACF6-40635F891327}"/>
    <cellStyle name="Normal 4 4 3 6 2" xfId="16824" xr:uid="{B2E6FFE9-E3A9-4871-AD7E-0CA37E7A38F4}"/>
    <cellStyle name="Normal 4 4 3 7" xfId="11671" xr:uid="{6D1E2711-E8F4-4CD7-BAF6-6DE84FE6F492}"/>
    <cellStyle name="Normal 4 4 4" xfId="971" xr:uid="{A764E5F7-C337-4303-863A-4FAA2F08DCC0}"/>
    <cellStyle name="Normal 4 4 4 2" xfId="1968" xr:uid="{0491E944-6483-49C9-9CF1-99913E06E4EA}"/>
    <cellStyle name="Normal 4 4 4 2 2" xfId="3731" xr:uid="{33899275-2142-4AB8-8720-9C889195E4E2}"/>
    <cellStyle name="Normal 4 4 4 2 2 2" xfId="9084" xr:uid="{3F93D5CA-AFCF-4FCD-93E6-0F9B26E650A7}"/>
    <cellStyle name="Normal 4 4 4 2 2 2 2" xfId="19397" xr:uid="{8FF39950-BF1F-4A2B-9266-12BA268EB521}"/>
    <cellStyle name="Normal 4 4 4 2 2 3" xfId="14244" xr:uid="{548D6805-9789-42AC-96C9-9433B5D49AD2}"/>
    <cellStyle name="Normal 4 4 4 2 3" xfId="4716" xr:uid="{5E0EFA0A-68B6-4FA5-A08D-AA687BB00E93}"/>
    <cellStyle name="Normal 4 4 4 2 3 2" xfId="10060" xr:uid="{1EBC65D7-462A-4DB0-885F-068442DE1B9A}"/>
    <cellStyle name="Normal 4 4 4 2 3 2 2" xfId="20373" xr:uid="{715C4D8B-86E2-495A-81D1-F520F11E5A70}"/>
    <cellStyle name="Normal 4 4 4 2 3 3" xfId="15220" xr:uid="{90BE2244-7CA5-4D7B-A6C1-1C2C6AF69E2B}"/>
    <cellStyle name="Normal 4 4 4 2 4" xfId="7367" xr:uid="{0FA15B45-E163-4555-8222-427644DEA972}"/>
    <cellStyle name="Normal 4 4 4 2 4 2" xfId="17680" xr:uid="{B42BCB94-60D8-4C72-8F0D-7D50DBDCB29A}"/>
    <cellStyle name="Normal 4 4 4 2 5" xfId="12527" xr:uid="{B47F9F0B-9E48-4A71-9800-FDEC4F4D3AF8}"/>
    <cellStyle name="Normal 4 4 4 3" xfId="2814" xr:uid="{0A7513B7-D39D-4514-B444-641F1900D76B}"/>
    <cellStyle name="Normal 4 4 4 3 2" xfId="8177" xr:uid="{D8D1A80C-1B84-4D52-A1D4-A3B7786AD8F2}"/>
    <cellStyle name="Normal 4 4 4 3 2 2" xfId="18490" xr:uid="{61BB06D2-FDB5-447F-A234-6418362FA16F}"/>
    <cellStyle name="Normal 4 4 4 3 3" xfId="13337" xr:uid="{46D1BB79-B69A-4359-A103-AD930674310B}"/>
    <cellStyle name="Normal 4 4 4 4" xfId="5583" xr:uid="{AFCF3B5F-29B5-4196-BEC0-8ADA8927B518}"/>
    <cellStyle name="Normal 4 4 4 4 2" xfId="10921" xr:uid="{87FB036F-73B9-4E0F-B24C-ED8699DC69F2}"/>
    <cellStyle name="Normal 4 4 4 4 2 2" xfId="21234" xr:uid="{F320025F-866F-4623-B11C-8CD9D4A7AF07}"/>
    <cellStyle name="Normal 4 4 4 4 3" xfId="16081" xr:uid="{7EA3B2DD-A697-4C7A-8130-3845D67018A8}"/>
    <cellStyle name="Normal 4 4 4 5" xfId="6513" xr:uid="{D38A2595-EA66-4C28-B1BB-CFB2688685B9}"/>
    <cellStyle name="Normal 4 4 4 5 2" xfId="16826" xr:uid="{A16FEC80-2E40-4C48-A457-59CEAB720381}"/>
    <cellStyle name="Normal 4 4 4 6" xfId="11673" xr:uid="{BAB78E22-F808-455E-A744-92616FDCC615}"/>
    <cellStyle name="Normal 4 4 5" xfId="1367" xr:uid="{08CB95D1-580E-4556-86EF-E0A54328CEBC}"/>
    <cellStyle name="Normal 4 4 5 2" xfId="2309" xr:uid="{9EFB96A0-6781-430A-B060-D49F60FB3B6D}"/>
    <cellStyle name="Normal 4 4 5 2 2" xfId="4055" xr:uid="{A8AE8305-D920-4234-8BBC-66A3FB090D80}"/>
    <cellStyle name="Normal 4 4 5 2 2 2" xfId="9408" xr:uid="{4F5D83AA-81D6-453B-9C1C-C64EA7308C11}"/>
    <cellStyle name="Normal 4 4 5 2 2 2 2" xfId="19721" xr:uid="{F6B0AF59-BB85-48D2-A074-ABA899157808}"/>
    <cellStyle name="Normal 4 4 5 2 2 3" xfId="14568" xr:uid="{529D5625-F045-4E04-86D7-469F69C19BD0}"/>
    <cellStyle name="Normal 4 4 5 2 3" xfId="5040" xr:uid="{4098DC8B-244D-47EF-8393-7814C80D8706}"/>
    <cellStyle name="Normal 4 4 5 2 3 2" xfId="10384" xr:uid="{C49C92F6-4341-4395-8CAD-43FED925372A}"/>
    <cellStyle name="Normal 4 4 5 2 3 2 2" xfId="20697" xr:uid="{D80D823A-6A89-464D-B83B-0F354BAF11BB}"/>
    <cellStyle name="Normal 4 4 5 2 3 3" xfId="15544" xr:uid="{F0CF5E3B-4DD4-4AFC-AE1B-EA22C6AC5F52}"/>
    <cellStyle name="Normal 4 4 5 2 4" xfId="7691" xr:uid="{F2FFF65C-7C9B-4171-94A0-8197C77923BB}"/>
    <cellStyle name="Normal 4 4 5 2 4 2" xfId="18004" xr:uid="{92A7041D-A3DF-482C-9AE1-C3803CDC3EF7}"/>
    <cellStyle name="Normal 4 4 5 2 5" xfId="12851" xr:uid="{47CD3A1C-EFB5-45B3-ACAC-6F8332F057A1}"/>
    <cellStyle name="Normal 4 4 5 3" xfId="3158" xr:uid="{23566F1F-1294-493A-9D64-77E6A5A76E8D}"/>
    <cellStyle name="Normal 4 4 5 3 2" xfId="8511" xr:uid="{6043405B-8F80-428E-AE20-DB4A41C8B727}"/>
    <cellStyle name="Normal 4 4 5 3 2 2" xfId="18824" xr:uid="{C205EC5A-5020-4619-9272-E98B436BE186}"/>
    <cellStyle name="Normal 4 4 5 3 3" xfId="13671" xr:uid="{949EBE32-C7BC-45B3-92BD-22C0BBECE366}"/>
    <cellStyle name="Normal 4 4 5 4" xfId="4143" xr:uid="{55843FAF-91BD-4C01-97E8-00BD084D947C}"/>
    <cellStyle name="Normal 4 4 5 4 2" xfId="9487" xr:uid="{7A7E12BA-2759-49F7-9DC3-84058440B7AC}"/>
    <cellStyle name="Normal 4 4 5 4 2 2" xfId="19800" xr:uid="{EFB2A35B-4204-4316-82CD-D2651A0611F4}"/>
    <cellStyle name="Normal 4 4 5 4 3" xfId="14647" xr:uid="{9D09FCCA-67E0-42B1-A3CA-01B8D9D6379C}"/>
    <cellStyle name="Normal 4 4 5 5" xfId="6794" xr:uid="{9D290222-4BE8-41F8-BE2F-2BE8BA1274A5}"/>
    <cellStyle name="Normal 4 4 5 5 2" xfId="17107" xr:uid="{A2EEE79C-DCFC-4C77-8FD3-0C4984F937EE}"/>
    <cellStyle name="Normal 4 4 5 6" xfId="11954" xr:uid="{B5657A1F-C89F-4B77-B946-3199C382BACC}"/>
    <cellStyle name="Normal 4 4 6" xfId="1554" xr:uid="{6AA006BA-E1FA-47D7-B7EA-C404A3A08188}"/>
    <cellStyle name="Normal 4 4 6 2" xfId="3320" xr:uid="{6741D551-1CB8-4F91-BF82-61BDF99BBA23}"/>
    <cellStyle name="Normal 4 4 6 2 2" xfId="8673" xr:uid="{CD2A2934-6710-4ACC-B9E3-DF9D01BF559F}"/>
    <cellStyle name="Normal 4 4 6 2 2 2" xfId="18986" xr:uid="{10900A2F-A182-4B48-941D-C6ABD1BC1962}"/>
    <cellStyle name="Normal 4 4 6 2 3" xfId="13833" xr:uid="{D467E234-2401-4FB5-A26F-DD1F2A063588}"/>
    <cellStyle name="Normal 4 4 6 3" xfId="4305" xr:uid="{BD3C5753-C2F5-4212-B565-8C56AF49D586}"/>
    <cellStyle name="Normal 4 4 6 3 2" xfId="9649" xr:uid="{B08E7EA0-CA08-4B75-8AC7-03DC28D6BDF1}"/>
    <cellStyle name="Normal 4 4 6 3 2 2" xfId="19962" xr:uid="{E03EED4F-76D9-4171-9799-78726EBF9762}"/>
    <cellStyle name="Normal 4 4 6 3 3" xfId="14809" xr:uid="{F1100EDC-9EA8-4CED-8B53-686EE5219CE8}"/>
    <cellStyle name="Normal 4 4 6 4" xfId="6956" xr:uid="{DD504D4A-E0A3-4E8C-9A2B-402DC9021482}"/>
    <cellStyle name="Normal 4 4 6 4 2" xfId="17269" xr:uid="{6A2C68D3-DA7E-44C3-8F55-E6507A8D06B4}"/>
    <cellStyle name="Normal 4 4 6 5" xfId="12116" xr:uid="{73EEFD73-890A-4129-B7F7-2BBA695D9383}"/>
    <cellStyle name="Normal 4 4 7" xfId="2492" xr:uid="{2D6B87B0-E95F-48E9-8CC2-3EAEF4C6D707}"/>
    <cellStyle name="Normal 4 4 7 2" xfId="7855" xr:uid="{3E4D8835-01EC-4428-88D9-82BC2760310D}"/>
    <cellStyle name="Normal 4 4 7 2 2" xfId="18168" xr:uid="{819E8D63-73FC-4F3A-95F6-AE5B627F13AF}"/>
    <cellStyle name="Normal 4 4 7 3" xfId="13015" xr:uid="{26DC5FE0-3EFA-4D85-99B8-47F7A291BFB5}"/>
    <cellStyle name="Normal 4 4 8" xfId="5123" xr:uid="{687E8679-1219-42FB-85E7-046F01AFDA25}"/>
    <cellStyle name="Normal 4 4 8 2" xfId="10461" xr:uid="{8C53B602-91B8-42E2-BC67-DF51E9D4F3B0}"/>
    <cellStyle name="Normal 4 4 8 2 2" xfId="20774" xr:uid="{184E7D09-2AD2-4C64-9A64-271F76AE0776}"/>
    <cellStyle name="Normal 4 4 8 3" xfId="15621" xr:uid="{3B100A47-7647-43FA-BDFF-CE1BB86A2289}"/>
    <cellStyle name="Normal 4 4 9" xfId="6052" xr:uid="{7290604E-7471-4181-A0D3-202C230E2161}"/>
    <cellStyle name="Normal 4 4 9 2" xfId="16365" xr:uid="{54976B46-3083-4515-BC64-0A141E56A7DB}"/>
    <cellStyle name="Normal 4 5" xfId="377" xr:uid="{4F39103D-32B6-4B86-ABE6-8DFA33D52FE9}"/>
    <cellStyle name="Normal 4 5 10" xfId="11258" xr:uid="{FEFCA1C2-1834-49E5-98F6-D3C766AFA6C5}"/>
    <cellStyle name="Normal 4 5 2" xfId="571" xr:uid="{DF0B0B3A-78FD-4A82-8887-CBE12AB95EFF}"/>
    <cellStyle name="Normal 4 5 2 2" xfId="972" xr:uid="{5D9DBC71-2A59-478B-8427-401D7DF7183E}"/>
    <cellStyle name="Normal 4 5 2 2 2" xfId="1970" xr:uid="{9DDDF8F3-C671-419F-B92F-FE9EA5ACA0BC}"/>
    <cellStyle name="Normal 4 5 2 2 2 2" xfId="3733" xr:uid="{1C125F03-CFF2-4441-A513-475F4FCAA418}"/>
    <cellStyle name="Normal 4 5 2 2 2 2 2" xfId="9086" xr:uid="{1950732E-1035-48FB-921E-0F75E85CE88A}"/>
    <cellStyle name="Normal 4 5 2 2 2 2 2 2" xfId="19399" xr:uid="{25573AA7-7A0F-4847-B120-6FF3E190D9F0}"/>
    <cellStyle name="Normal 4 5 2 2 2 2 3" xfId="14246" xr:uid="{4F733565-7ABF-4B0C-91EB-4611C3F1BE3E}"/>
    <cellStyle name="Normal 4 5 2 2 2 3" xfId="4718" xr:uid="{20A4EA04-DE9A-4049-BF3D-DE2CC7646E7A}"/>
    <cellStyle name="Normal 4 5 2 2 2 3 2" xfId="10062" xr:uid="{405B0F52-2746-4CFF-91E3-79CCF6C471DB}"/>
    <cellStyle name="Normal 4 5 2 2 2 3 2 2" xfId="20375" xr:uid="{86E8D2E4-3909-439D-A903-7C53219793F1}"/>
    <cellStyle name="Normal 4 5 2 2 2 3 3" xfId="15222" xr:uid="{EE420D05-B651-4E78-9678-B3D8C9B25177}"/>
    <cellStyle name="Normal 4 5 2 2 2 4" xfId="7369" xr:uid="{6198E295-4D19-403A-ACD9-7AECDC8CFAC6}"/>
    <cellStyle name="Normal 4 5 2 2 2 4 2" xfId="17682" xr:uid="{95C9F788-B890-49CE-A69A-916D86A27565}"/>
    <cellStyle name="Normal 4 5 2 2 2 5" xfId="12529" xr:uid="{120ABDE4-6D02-4AE8-83D5-24833C0EFCF5}"/>
    <cellStyle name="Normal 4 5 2 2 3" xfId="2816" xr:uid="{33CBB236-3E0A-46DF-9B75-11AA640E4AF1}"/>
    <cellStyle name="Normal 4 5 2 2 3 2" xfId="8179" xr:uid="{8D01863B-4049-44FC-8271-ABA871539129}"/>
    <cellStyle name="Normal 4 5 2 2 3 2 2" xfId="18492" xr:uid="{7D630EA8-50F5-49B1-8A48-C1D2E4608F5E}"/>
    <cellStyle name="Normal 4 5 2 2 3 3" xfId="13339" xr:uid="{57EEA905-3A05-4BAD-B681-EEF09DC02953}"/>
    <cellStyle name="Normal 4 5 2 2 4" xfId="5584" xr:uid="{52B3B4DC-855A-4515-BD2B-D6FF9B02CF52}"/>
    <cellStyle name="Normal 4 5 2 2 4 2" xfId="10922" xr:uid="{3A3EAB75-28EA-4C30-BE4A-ACDE0D98C1F3}"/>
    <cellStyle name="Normal 4 5 2 2 4 2 2" xfId="21235" xr:uid="{7ADABBCE-A7C0-4544-AFC1-6A7A75D085B9}"/>
    <cellStyle name="Normal 4 5 2 2 4 3" xfId="16082" xr:uid="{51B0996C-DF63-4983-A8B3-332203F14469}"/>
    <cellStyle name="Normal 4 5 2 2 5" xfId="6514" xr:uid="{54933B57-CEBF-44F6-99DF-BB5445CE3713}"/>
    <cellStyle name="Normal 4 5 2 2 5 2" xfId="16827" xr:uid="{3FDA3D77-361A-49E2-B781-B714283F2CD3}"/>
    <cellStyle name="Normal 4 5 2 2 6" xfId="11674" xr:uid="{47187310-58F3-4202-A72D-417EC3E176B2}"/>
    <cellStyle name="Normal 4 5 2 3" xfId="1969" xr:uid="{E4820F56-5E5E-4D16-9915-DB6BCA8AC88B}"/>
    <cellStyle name="Normal 4 5 2 3 2" xfId="3732" xr:uid="{C43B4820-53F1-4F34-8AC4-07C72EA677DD}"/>
    <cellStyle name="Normal 4 5 2 3 2 2" xfId="9085" xr:uid="{DA49F276-4AC8-4F93-8E4C-0DB4CE96DBAA}"/>
    <cellStyle name="Normal 4 5 2 3 2 2 2" xfId="19398" xr:uid="{69446F58-5338-442A-8318-5B49293E873B}"/>
    <cellStyle name="Normal 4 5 2 3 2 3" xfId="14245" xr:uid="{4235D424-5F4B-4405-B5C9-CDEA37D02E83}"/>
    <cellStyle name="Normal 4 5 2 3 3" xfId="4717" xr:uid="{A11C62BD-E430-4757-8A4C-56C2BA53F0AC}"/>
    <cellStyle name="Normal 4 5 2 3 3 2" xfId="10061" xr:uid="{EFB4B96E-8A6C-4B2F-88E7-0E3F8338CC29}"/>
    <cellStyle name="Normal 4 5 2 3 3 2 2" xfId="20374" xr:uid="{897D9F02-0725-4A71-AF95-EE19D591424E}"/>
    <cellStyle name="Normal 4 5 2 3 3 3" xfId="15221" xr:uid="{847199E1-0028-4F46-8E28-1CC3CCD858F1}"/>
    <cellStyle name="Normal 4 5 2 3 4" xfId="7368" xr:uid="{9883A404-04A2-4E01-B03D-C85BD9452C7F}"/>
    <cellStyle name="Normal 4 5 2 3 4 2" xfId="17681" xr:uid="{1C12D525-35E6-47F3-BF6B-09B24AB03A59}"/>
    <cellStyle name="Normal 4 5 2 3 5" xfId="12528" xr:uid="{0AC36384-8454-4BA3-9862-55FEDD25FF86}"/>
    <cellStyle name="Normal 4 5 2 4" xfId="2815" xr:uid="{E6DC1D79-C68D-4D0E-8160-C8004586D8E8}"/>
    <cellStyle name="Normal 4 5 2 4 2" xfId="8178" xr:uid="{71C70458-4F65-41E0-90FD-6002AF24BC26}"/>
    <cellStyle name="Normal 4 5 2 4 2 2" xfId="18491" xr:uid="{10D97976-88F2-4F56-9318-98146FD44C0A}"/>
    <cellStyle name="Normal 4 5 2 4 3" xfId="13338" xr:uid="{650D5A81-9E05-4026-859A-66647A41B907}"/>
    <cellStyle name="Normal 4 5 2 5" xfId="5284" xr:uid="{47A1F42E-8C5C-4AFD-88EC-4C7EE0F9C657}"/>
    <cellStyle name="Normal 4 5 2 5 2" xfId="10622" xr:uid="{63F6C969-3649-4502-85E2-05A741D41A28}"/>
    <cellStyle name="Normal 4 5 2 5 2 2" xfId="20935" xr:uid="{50DBF194-503F-483D-BD94-52C17E66654F}"/>
    <cellStyle name="Normal 4 5 2 5 3" xfId="15782" xr:uid="{5C1B414A-CADB-49A0-8A43-38B85A9784D5}"/>
    <cellStyle name="Normal 4 5 2 6" xfId="6214" xr:uid="{64E5E3C1-EEFE-4DC9-9F14-0A6B81678C5B}"/>
    <cellStyle name="Normal 4 5 2 6 2" xfId="16527" xr:uid="{7E725959-1394-4975-B244-3645C08EC9BD}"/>
    <cellStyle name="Normal 4 5 2 7" xfId="11374" xr:uid="{71F174BA-5F92-458E-A196-80F2049041CD}"/>
    <cellStyle name="Normal 4 5 3" xfId="973" xr:uid="{A8565E08-9C84-49EF-82D4-52735E0211E4}"/>
    <cellStyle name="Normal 4 5 3 2" xfId="974" xr:uid="{1E5CA3B3-8887-42F4-ACDA-E20A06E81C67}"/>
    <cellStyle name="Normal 4 5 3 2 2" xfId="1972" xr:uid="{D18BD8B9-9C87-46F7-AEAF-6E0674F1F331}"/>
    <cellStyle name="Normal 4 5 3 2 2 2" xfId="3735" xr:uid="{2C5DB69E-E2F2-43CD-8448-992440CAFD6A}"/>
    <cellStyle name="Normal 4 5 3 2 2 2 2" xfId="9088" xr:uid="{FBCD4BFC-FB3A-4755-999C-8B3BD991C5BA}"/>
    <cellStyle name="Normal 4 5 3 2 2 2 2 2" xfId="19401" xr:uid="{A85F0109-420C-4F9E-9F59-B5BA35E2381D}"/>
    <cellStyle name="Normal 4 5 3 2 2 2 3" xfId="14248" xr:uid="{293727EC-1C86-4379-9F79-F91DA654A712}"/>
    <cellStyle name="Normal 4 5 3 2 2 3" xfId="4720" xr:uid="{865FC64B-61CA-4713-A64A-8EF8A514FE69}"/>
    <cellStyle name="Normal 4 5 3 2 2 3 2" xfId="10064" xr:uid="{AEB60020-8B61-4725-BBB2-B46C431A4CA6}"/>
    <cellStyle name="Normal 4 5 3 2 2 3 2 2" xfId="20377" xr:uid="{4FF02279-169F-4BC9-BF0C-E38FB68B3812}"/>
    <cellStyle name="Normal 4 5 3 2 2 3 3" xfId="15224" xr:uid="{719CCC4E-E2FF-4ED7-9F85-59964AF90FBD}"/>
    <cellStyle name="Normal 4 5 3 2 2 4" xfId="7371" xr:uid="{B6710098-E3B9-423D-9DBC-41A1EBFABDC1}"/>
    <cellStyle name="Normal 4 5 3 2 2 4 2" xfId="17684" xr:uid="{AAB8A9F7-23D3-4354-9DA4-A7C715E26F5E}"/>
    <cellStyle name="Normal 4 5 3 2 2 5" xfId="12531" xr:uid="{0AC44CAC-D946-4B0F-82FA-49A2B3B00917}"/>
    <cellStyle name="Normal 4 5 3 2 3" xfId="2818" xr:uid="{C3B8FACF-F4F7-4456-B19E-0C9668DE9CF4}"/>
    <cellStyle name="Normal 4 5 3 2 3 2" xfId="8181" xr:uid="{34E8789A-209B-4057-A61E-7B1F03475AAA}"/>
    <cellStyle name="Normal 4 5 3 2 3 2 2" xfId="18494" xr:uid="{DEC6D1A0-BD4B-4B86-83C6-18780E14E01D}"/>
    <cellStyle name="Normal 4 5 3 2 3 3" xfId="13341" xr:uid="{BEE28F4B-4613-4110-AEB0-207663D8EBC4}"/>
    <cellStyle name="Normal 4 5 3 2 4" xfId="5586" xr:uid="{7F79DD44-7C35-4388-9B41-9EA8E8017E34}"/>
    <cellStyle name="Normal 4 5 3 2 4 2" xfId="10924" xr:uid="{0AA2D7C8-2F76-4E4D-94D5-E5E0D02156CA}"/>
    <cellStyle name="Normal 4 5 3 2 4 2 2" xfId="21237" xr:uid="{02FC7868-7F05-4AAC-A6AD-1FF18578F3D7}"/>
    <cellStyle name="Normal 4 5 3 2 4 3" xfId="16084" xr:uid="{EB743FC8-AA79-4CCA-BD75-FD3F0A09D19F}"/>
    <cellStyle name="Normal 4 5 3 2 5" xfId="6516" xr:uid="{0C117548-B5E9-4E8C-8E10-47BD2E38FE82}"/>
    <cellStyle name="Normal 4 5 3 2 5 2" xfId="16829" xr:uid="{A954920D-6A96-40B6-A080-67092F9AD9CD}"/>
    <cellStyle name="Normal 4 5 3 2 6" xfId="11676" xr:uid="{BC5EF4D1-4C25-4FA1-B670-6734DB124FFA}"/>
    <cellStyle name="Normal 4 5 3 3" xfId="1971" xr:uid="{DF3FFEAA-0B1A-4BAB-B632-3A887DD28B7F}"/>
    <cellStyle name="Normal 4 5 3 3 2" xfId="3734" xr:uid="{17C6FEEB-1DFA-4FC5-8AFA-690E0A5B5680}"/>
    <cellStyle name="Normal 4 5 3 3 2 2" xfId="9087" xr:uid="{B1C1C616-F156-4571-8AF5-E1BFB7F56C43}"/>
    <cellStyle name="Normal 4 5 3 3 2 2 2" xfId="19400" xr:uid="{25D3EF16-5D02-4197-B426-F0A832829CFB}"/>
    <cellStyle name="Normal 4 5 3 3 2 3" xfId="14247" xr:uid="{581EE14D-6451-432D-B870-9815A57DAE7C}"/>
    <cellStyle name="Normal 4 5 3 3 3" xfId="4719" xr:uid="{408DD4E9-741A-4244-98F4-F4CC5FAC5110}"/>
    <cellStyle name="Normal 4 5 3 3 3 2" xfId="10063" xr:uid="{9E63F45B-A1C3-4209-ACD9-1A5006C2C002}"/>
    <cellStyle name="Normal 4 5 3 3 3 2 2" xfId="20376" xr:uid="{3292930D-2B38-4C75-8B74-53B4DF8FDB91}"/>
    <cellStyle name="Normal 4 5 3 3 3 3" xfId="15223" xr:uid="{9714844A-3907-41F0-99BE-0984338155E0}"/>
    <cellStyle name="Normal 4 5 3 3 4" xfId="7370" xr:uid="{23DC879B-29AB-43A7-B9E1-3CE9CDBA1125}"/>
    <cellStyle name="Normal 4 5 3 3 4 2" xfId="17683" xr:uid="{661AA82E-D45D-40FC-A593-A7133F184AFB}"/>
    <cellStyle name="Normal 4 5 3 3 5" xfId="12530" xr:uid="{622F835E-28DA-4CB1-A704-D5C9D57ACCDA}"/>
    <cellStyle name="Normal 4 5 3 4" xfId="2817" xr:uid="{E55B2703-07AC-435B-9C3D-9212386AA4AA}"/>
    <cellStyle name="Normal 4 5 3 4 2" xfId="8180" xr:uid="{B4FF9459-B0B9-4705-87E8-1FB0A2102CE0}"/>
    <cellStyle name="Normal 4 5 3 4 2 2" xfId="18493" xr:uid="{97EA7A1A-56AB-42A2-A428-CC56CA5C4DAC}"/>
    <cellStyle name="Normal 4 5 3 4 3" xfId="13340" xr:uid="{4E176E9A-B00E-42C4-AB61-02D27150B9C9}"/>
    <cellStyle name="Normal 4 5 3 5" xfId="5585" xr:uid="{B839F445-2273-4720-B0DC-F6CA2AA01E73}"/>
    <cellStyle name="Normal 4 5 3 5 2" xfId="10923" xr:uid="{B106DFFC-E187-4BF7-92FA-6C488A9806E7}"/>
    <cellStyle name="Normal 4 5 3 5 2 2" xfId="21236" xr:uid="{8078773E-7366-4D46-8A2D-51E3B03C043B}"/>
    <cellStyle name="Normal 4 5 3 5 3" xfId="16083" xr:uid="{20C969FC-EB06-45E8-A898-8B45199D5D1C}"/>
    <cellStyle name="Normal 4 5 3 6" xfId="6515" xr:uid="{1EA3F3BF-D0E8-401D-B91E-955249D82B88}"/>
    <cellStyle name="Normal 4 5 3 6 2" xfId="16828" xr:uid="{31481A60-3599-4311-B652-AA8471F3F94A}"/>
    <cellStyle name="Normal 4 5 3 7" xfId="11675" xr:uid="{B21103AA-AC46-49DB-8A24-FE2BBBA767A3}"/>
    <cellStyle name="Normal 4 5 4" xfId="975" xr:uid="{6CD5AB66-F972-468C-922A-43162370F93A}"/>
    <cellStyle name="Normal 4 5 4 2" xfId="1973" xr:uid="{13E6D76D-D83F-4D19-BDE5-87E21EE26371}"/>
    <cellStyle name="Normal 4 5 4 2 2" xfId="3736" xr:uid="{435D49E9-294A-4958-97F3-6AAEF0EEB957}"/>
    <cellStyle name="Normal 4 5 4 2 2 2" xfId="9089" xr:uid="{B1EBF461-73B4-450B-9007-94621A77EA4A}"/>
    <cellStyle name="Normal 4 5 4 2 2 2 2" xfId="19402" xr:uid="{5BD2F18D-6A4A-4B62-8FCE-DD14E3ADFD32}"/>
    <cellStyle name="Normal 4 5 4 2 2 3" xfId="14249" xr:uid="{B91B5A8E-A64C-4D2B-81BC-60329EC4117A}"/>
    <cellStyle name="Normal 4 5 4 2 3" xfId="4721" xr:uid="{57975A30-0D46-4D0F-B10C-FD8402D84394}"/>
    <cellStyle name="Normal 4 5 4 2 3 2" xfId="10065" xr:uid="{B7A03FC0-FA48-4973-B184-E2FDF55D0D65}"/>
    <cellStyle name="Normal 4 5 4 2 3 2 2" xfId="20378" xr:uid="{FC694E5B-AA9A-40CE-8258-74C0823C0E9C}"/>
    <cellStyle name="Normal 4 5 4 2 3 3" xfId="15225" xr:uid="{7D709291-F92A-4748-B01F-155518EC32DE}"/>
    <cellStyle name="Normal 4 5 4 2 4" xfId="7372" xr:uid="{8BCE8262-101C-4CC8-855C-D5305B2635DC}"/>
    <cellStyle name="Normal 4 5 4 2 4 2" xfId="17685" xr:uid="{449C3130-8F0D-4D0E-A302-CCC8E8772212}"/>
    <cellStyle name="Normal 4 5 4 2 5" xfId="12532" xr:uid="{AB06B852-F04D-4E6A-A50D-F7F0D1A6FC04}"/>
    <cellStyle name="Normal 4 5 4 3" xfId="2819" xr:uid="{D04CE6A6-300F-4EE7-A721-834FD7FE82D7}"/>
    <cellStyle name="Normal 4 5 4 3 2" xfId="8182" xr:uid="{7956F8CE-4B65-4D57-BE83-7F433674920B}"/>
    <cellStyle name="Normal 4 5 4 3 2 2" xfId="18495" xr:uid="{57CA4CAA-B74D-49FC-BE6E-E732429E2E86}"/>
    <cellStyle name="Normal 4 5 4 3 3" xfId="13342" xr:uid="{11E2AA3F-AD75-45A1-83FA-966443DBCB53}"/>
    <cellStyle name="Normal 4 5 4 4" xfId="5587" xr:uid="{FF88072E-5710-4666-9130-EF0A2DD5B573}"/>
    <cellStyle name="Normal 4 5 4 4 2" xfId="10925" xr:uid="{0D611C1D-BA03-4CF8-866F-E5571D121E02}"/>
    <cellStyle name="Normal 4 5 4 4 2 2" xfId="21238" xr:uid="{91B7AE1E-3187-4F3A-9B06-FB8F708D8559}"/>
    <cellStyle name="Normal 4 5 4 4 3" xfId="16085" xr:uid="{4B98EFC2-2C13-4E42-830F-166FFAF549B3}"/>
    <cellStyle name="Normal 4 5 4 5" xfId="6517" xr:uid="{4B759EA0-F36A-4099-9B0F-91DDE538B101}"/>
    <cellStyle name="Normal 4 5 4 5 2" xfId="16830" xr:uid="{5BF2F106-83E8-4145-80BE-CA92BBDCD5F7}"/>
    <cellStyle name="Normal 4 5 4 6" xfId="11677" xr:uid="{F73A92DD-0258-49D9-B1D9-F3A769060534}"/>
    <cellStyle name="Normal 4 5 5" xfId="1413" xr:uid="{59959018-BEC3-451B-A31A-19AC331A8973}"/>
    <cellStyle name="Normal 4 5 5 2" xfId="1515" xr:uid="{3529B71A-6ABC-4306-B489-45D59D7E4270}"/>
    <cellStyle name="Normal 4 5 5 2 2" xfId="3282" xr:uid="{45E4B2D8-6F97-4718-BBC0-D3BB0D782541}"/>
    <cellStyle name="Normal 4 5 5 2 2 2" xfId="8635" xr:uid="{51E7F48B-3708-4571-88BE-C976462FC0B5}"/>
    <cellStyle name="Normal 4 5 5 2 2 2 2" xfId="18948" xr:uid="{0B8B668B-8E3F-4DE8-AA7B-6DB9D0892402}"/>
    <cellStyle name="Normal 4 5 5 2 2 3" xfId="13795" xr:uid="{CA0E26C0-50DD-4BD0-8D3E-C022445BB72E}"/>
    <cellStyle name="Normal 4 5 5 2 3" xfId="4267" xr:uid="{105E37C6-967D-49A4-8175-03920F736F0F}"/>
    <cellStyle name="Normal 4 5 5 2 3 2" xfId="9611" xr:uid="{53A089DF-DE2E-4048-8C3C-68FA2D77D014}"/>
    <cellStyle name="Normal 4 5 5 2 3 2 2" xfId="19924" xr:uid="{32452C53-F391-427E-9A94-821271E74F2C}"/>
    <cellStyle name="Normal 4 5 5 2 3 3" xfId="14771" xr:uid="{ABA471CE-F249-49DD-87BE-C9095949F9E2}"/>
    <cellStyle name="Normal 4 5 5 2 4" xfId="6918" xr:uid="{11F764BA-4ACB-429C-9472-86A71ED88FCB}"/>
    <cellStyle name="Normal 4 5 5 2 4 2" xfId="17231" xr:uid="{5830A3BE-8984-47EF-8CC5-A44DE6A09F5E}"/>
    <cellStyle name="Normal 4 5 5 2 5" xfId="12078" xr:uid="{F1AD4E99-09AD-48CD-B3E0-5761635CFDCE}"/>
    <cellStyle name="Normal 4 5 5 3" xfId="3204" xr:uid="{DDCE0DC1-AFB4-4809-BDC7-51ADC3741029}"/>
    <cellStyle name="Normal 4 5 5 3 2" xfId="8557" xr:uid="{11D22B04-C2BE-44A8-8C55-5CCBAD2C92C7}"/>
    <cellStyle name="Normal 4 5 5 3 2 2" xfId="18870" xr:uid="{EB743D70-1F33-4914-A676-643843D1BF9F}"/>
    <cellStyle name="Normal 4 5 5 3 3" xfId="13717" xr:uid="{09699EC5-E4EA-4DCF-9A49-C4CE22AD7963}"/>
    <cellStyle name="Normal 4 5 5 4" xfId="4189" xr:uid="{0A14A2A4-246F-4AC4-9C90-5A6A27A8DA4B}"/>
    <cellStyle name="Normal 4 5 5 4 2" xfId="9533" xr:uid="{E43F3EF7-151D-48F5-A191-774D5664409F}"/>
    <cellStyle name="Normal 4 5 5 4 2 2" xfId="19846" xr:uid="{8A54DD29-E381-4F34-9EF3-D08CEFD34CAE}"/>
    <cellStyle name="Normal 4 5 5 4 3" xfId="14693" xr:uid="{91A2D19B-DA0F-4379-9FC7-B976ADE827DD}"/>
    <cellStyle name="Normal 4 5 5 5" xfId="6840" xr:uid="{0AEADA32-CED5-4C69-A8AC-204B93AE65BD}"/>
    <cellStyle name="Normal 4 5 5 5 2" xfId="17153" xr:uid="{4B7FFF73-C8A6-4694-A16A-8358B904B133}"/>
    <cellStyle name="Normal 4 5 5 6" xfId="12000" xr:uid="{D9C502FA-A1A6-420C-9A9D-16E662259EDA}"/>
    <cellStyle name="Normal 4 5 6" xfId="1600" xr:uid="{5F732153-5F69-4C20-A137-62CCE5754708}"/>
    <cellStyle name="Normal 4 5 6 2" xfId="3366" xr:uid="{D83C8B12-4422-4856-9F3A-6079F4108137}"/>
    <cellStyle name="Normal 4 5 6 2 2" xfId="8719" xr:uid="{0322B913-4F8C-4E85-8393-29A2D334CE0A}"/>
    <cellStyle name="Normal 4 5 6 2 2 2" xfId="19032" xr:uid="{58A595D6-9F65-4C5A-8858-CD7E4C5BC508}"/>
    <cellStyle name="Normal 4 5 6 2 3" xfId="13879" xr:uid="{2375E9D8-EDCC-448F-ABB9-277431E492F2}"/>
    <cellStyle name="Normal 4 5 6 3" xfId="4351" xr:uid="{1A06C103-E9C6-4462-BBA3-FCB35A33C449}"/>
    <cellStyle name="Normal 4 5 6 3 2" xfId="9695" xr:uid="{87F34004-CAF9-477A-97B5-ECA14C763EF8}"/>
    <cellStyle name="Normal 4 5 6 3 2 2" xfId="20008" xr:uid="{C8F62355-E950-4EEC-8821-B09588D8C44E}"/>
    <cellStyle name="Normal 4 5 6 3 3" xfId="14855" xr:uid="{1CB7ADEA-74DA-4766-AE9C-C9A6B4D9E237}"/>
    <cellStyle name="Normal 4 5 6 4" xfId="7002" xr:uid="{8F9A37F9-A42B-455B-BA7B-BD13E3D4CA90}"/>
    <cellStyle name="Normal 4 5 6 4 2" xfId="17315" xr:uid="{0BC89C38-2C8F-4F81-95B3-A50758DA93E1}"/>
    <cellStyle name="Normal 4 5 6 5" xfId="12162" xr:uid="{D44AD9C9-4098-4951-916D-1A3DBC5019F8}"/>
    <cellStyle name="Normal 4 5 7" xfId="2538" xr:uid="{2642F063-EB09-4277-AC2D-03F2697693CB}"/>
    <cellStyle name="Normal 4 5 7 2" xfId="7901" xr:uid="{D974BFE7-E5F5-42AB-9F2D-3639859B48D4}"/>
    <cellStyle name="Normal 4 5 7 2 2" xfId="18214" xr:uid="{7CA6C587-E5F9-4ECA-B1CA-2A9B152FA99D}"/>
    <cellStyle name="Normal 4 5 7 3" xfId="13061" xr:uid="{F49E3918-727A-4F2F-A25D-D893C12A8708}"/>
    <cellStyle name="Normal 4 5 8" xfId="5169" xr:uid="{F14DB7DE-C6C5-4F93-B9DA-54DCDCCFBE47}"/>
    <cellStyle name="Normal 4 5 8 2" xfId="10507" xr:uid="{5629A338-0F98-415A-B4B4-5B40DE60A8BE}"/>
    <cellStyle name="Normal 4 5 8 2 2" xfId="20820" xr:uid="{892EF384-FFC4-479A-A2CB-4093334F044C}"/>
    <cellStyle name="Normal 4 5 8 3" xfId="15667" xr:uid="{34F2E18A-3F85-4AF9-AD7A-4C44D4FBE010}"/>
    <cellStyle name="Normal 4 5 9" xfId="6098" xr:uid="{F1033A8D-A7A6-427D-B4BD-B1A89A0E7EB3}"/>
    <cellStyle name="Normal 4 5 9 2" xfId="16411" xr:uid="{584FFB35-371E-4353-BF90-BF560C88A43F}"/>
    <cellStyle name="Normal 4 6" xfId="430" xr:uid="{D7EEC3D3-7532-450E-9EBA-CC6815E5E794}"/>
    <cellStyle name="Normal 4 6 2" xfId="976" xr:uid="{886A0232-4AD7-404E-B749-11B9E70BCC3D}"/>
    <cellStyle name="Normal 4 6 2 2" xfId="977" xr:uid="{5646C2CE-CCBF-42EA-9A4C-F15E8BF6A499}"/>
    <cellStyle name="Normal 4 6 2 2 2" xfId="1975" xr:uid="{498F7A1A-AD2E-4F5D-A636-27361258C57D}"/>
    <cellStyle name="Normal 4 6 2 2 2 2" xfId="3738" xr:uid="{379214A7-7BDE-4C94-BCBD-8C4DDF44E5FF}"/>
    <cellStyle name="Normal 4 6 2 2 2 2 2" xfId="9091" xr:uid="{F80CEAE2-49F3-4A7B-A3D2-D535E8810B3B}"/>
    <cellStyle name="Normal 4 6 2 2 2 2 2 2" xfId="19404" xr:uid="{1AD2F608-912E-41FC-B983-D5C2A5708D12}"/>
    <cellStyle name="Normal 4 6 2 2 2 2 3" xfId="14251" xr:uid="{2CF1FEC5-4AAD-4D0E-AC7E-19730E69A3A8}"/>
    <cellStyle name="Normal 4 6 2 2 2 3" xfId="4723" xr:uid="{D7DBC580-0546-4E7F-A5B7-6383C620839E}"/>
    <cellStyle name="Normal 4 6 2 2 2 3 2" xfId="10067" xr:uid="{C16F17E5-3ACF-4AD4-9379-C42B0EA8459A}"/>
    <cellStyle name="Normal 4 6 2 2 2 3 2 2" xfId="20380" xr:uid="{D8DB9D9E-F774-48F0-8C4B-31FE0CCFFCE5}"/>
    <cellStyle name="Normal 4 6 2 2 2 3 3" xfId="15227" xr:uid="{41296A7F-AB17-465D-B208-3734D75121A7}"/>
    <cellStyle name="Normal 4 6 2 2 2 4" xfId="7374" xr:uid="{AF708177-DDB1-4178-BE87-00532C2D5E3E}"/>
    <cellStyle name="Normal 4 6 2 2 2 4 2" xfId="17687" xr:uid="{F3937200-2F64-4AD8-B30C-62ED33B277A2}"/>
    <cellStyle name="Normal 4 6 2 2 2 5" xfId="12534" xr:uid="{951A7AEB-B9F1-435D-B689-4E9AE4F43FA3}"/>
    <cellStyle name="Normal 4 6 2 2 3" xfId="2822" xr:uid="{71FC5D6B-6DB4-4CFF-AB67-6A45347D2BB5}"/>
    <cellStyle name="Normal 4 6 2 2 3 2" xfId="8185" xr:uid="{95958948-8B4C-44B3-886F-3AB0F7002349}"/>
    <cellStyle name="Normal 4 6 2 2 3 2 2" xfId="18498" xr:uid="{B4DF229A-03C5-4586-A63B-F21F3AFE4733}"/>
    <cellStyle name="Normal 4 6 2 2 3 3" xfId="13345" xr:uid="{D82CDFA6-699C-4985-9C61-50535BC617A7}"/>
    <cellStyle name="Normal 4 6 2 2 4" xfId="5589" xr:uid="{BBC619AB-1EA2-4934-BF2F-5BFF3C2CE4CF}"/>
    <cellStyle name="Normal 4 6 2 2 4 2" xfId="10927" xr:uid="{9527126F-A09D-4498-BFE9-F252442DC662}"/>
    <cellStyle name="Normal 4 6 2 2 4 2 2" xfId="21240" xr:uid="{9F427530-4CA8-4107-839D-B4E89CC01830}"/>
    <cellStyle name="Normal 4 6 2 2 4 3" xfId="16087" xr:uid="{A75E4359-0DA4-4298-A8EA-480538FAED5D}"/>
    <cellStyle name="Normal 4 6 2 2 5" xfId="6519" xr:uid="{8DA653F2-AADC-420D-8A83-92355FC40AFF}"/>
    <cellStyle name="Normal 4 6 2 2 5 2" xfId="16832" xr:uid="{3ACC7185-F9A6-4942-89F1-761730AF0975}"/>
    <cellStyle name="Normal 4 6 2 2 6" xfId="11679" xr:uid="{4922ABAC-9626-48A6-8E98-F2B0D84CE274}"/>
    <cellStyle name="Normal 4 6 2 3" xfId="1974" xr:uid="{D45B5EFC-437F-43EF-8CFA-5D28648407AE}"/>
    <cellStyle name="Normal 4 6 2 3 2" xfId="3737" xr:uid="{D930ACE1-BF85-4E90-87F1-3EE9439B85A5}"/>
    <cellStyle name="Normal 4 6 2 3 2 2" xfId="9090" xr:uid="{9AD6DD92-0CED-45FA-A406-C415530CE56D}"/>
    <cellStyle name="Normal 4 6 2 3 2 2 2" xfId="19403" xr:uid="{38821F8E-1D00-4151-8031-3EA44A01F723}"/>
    <cellStyle name="Normal 4 6 2 3 2 3" xfId="14250" xr:uid="{6959CC26-6EDC-43F1-BA54-B705206E527F}"/>
    <cellStyle name="Normal 4 6 2 3 3" xfId="4722" xr:uid="{96F71BC1-BF56-4069-B0A9-F7FEE6C72AC9}"/>
    <cellStyle name="Normal 4 6 2 3 3 2" xfId="10066" xr:uid="{16008F26-2236-4FC1-979D-C85BA49E7C7D}"/>
    <cellStyle name="Normal 4 6 2 3 3 2 2" xfId="20379" xr:uid="{2F5802DC-47BF-4801-9433-51CF076378A1}"/>
    <cellStyle name="Normal 4 6 2 3 3 3" xfId="15226" xr:uid="{466B958C-13F4-4B3A-A947-B0370709C1D6}"/>
    <cellStyle name="Normal 4 6 2 3 4" xfId="7373" xr:uid="{F0DD5243-902B-4E03-8A13-967EED436DA1}"/>
    <cellStyle name="Normal 4 6 2 3 4 2" xfId="17686" xr:uid="{1AE06097-FBA7-40BF-A02B-0769147CDD58}"/>
    <cellStyle name="Normal 4 6 2 3 5" xfId="12533" xr:uid="{0C931911-7C61-4FD9-ABEA-0BEA8849464E}"/>
    <cellStyle name="Normal 4 6 2 4" xfId="2821" xr:uid="{7D183456-C0E8-4121-AB72-417B7AEEB236}"/>
    <cellStyle name="Normal 4 6 2 4 2" xfId="8184" xr:uid="{F235A472-4526-4048-96AB-E737274E5D9F}"/>
    <cellStyle name="Normal 4 6 2 4 2 2" xfId="18497" xr:uid="{A87797F5-2E90-44E5-B9E2-8E57070DDBB8}"/>
    <cellStyle name="Normal 4 6 2 4 3" xfId="13344" xr:uid="{3447B4C4-905F-47AE-9A35-A3EC2054ABEC}"/>
    <cellStyle name="Normal 4 6 2 5" xfId="5588" xr:uid="{CC1D3DB0-158A-412C-8A01-BCD802C4E5B2}"/>
    <cellStyle name="Normal 4 6 2 5 2" xfId="10926" xr:uid="{6F6C01E1-57C0-4A9B-A33F-2DC20F542CEE}"/>
    <cellStyle name="Normal 4 6 2 5 2 2" xfId="21239" xr:uid="{1E384D3F-FE69-4789-AB94-E1545E1E3EA8}"/>
    <cellStyle name="Normal 4 6 2 5 3" xfId="16086" xr:uid="{F59AA5FA-4CCA-486B-B391-511E734E1CB2}"/>
    <cellStyle name="Normal 4 6 2 6" xfId="6518" xr:uid="{AE8B50BC-2A91-4AE1-801A-F08C84456878}"/>
    <cellStyle name="Normal 4 6 2 6 2" xfId="16831" xr:uid="{976516C5-3095-4DF1-833D-86727C71CCE0}"/>
    <cellStyle name="Normal 4 6 2 7" xfId="11678" xr:uid="{9DDA7EEC-496E-433F-BE66-2400CAC04F12}"/>
    <cellStyle name="Normal 4 6 3" xfId="978" xr:uid="{3DB52DCD-CBC4-473E-83C5-85F71CF7FD7B}"/>
    <cellStyle name="Normal 4 6 3 2" xfId="979" xr:uid="{584198D6-6677-4BCD-9B8C-15F6F2739DB0}"/>
    <cellStyle name="Normal 4 6 3 2 2" xfId="1977" xr:uid="{4E810967-B090-4CBA-86BD-5100759D96BA}"/>
    <cellStyle name="Normal 4 6 3 2 2 2" xfId="3740" xr:uid="{68AAD53F-AFFE-4773-985B-6CBA77547D8D}"/>
    <cellStyle name="Normal 4 6 3 2 2 2 2" xfId="9093" xr:uid="{E8BBB617-C973-4676-9A93-A9D8EA4CAB40}"/>
    <cellStyle name="Normal 4 6 3 2 2 2 2 2" xfId="19406" xr:uid="{F56FF3B1-9CEA-4ED9-980D-B2CCA28F0D8B}"/>
    <cellStyle name="Normal 4 6 3 2 2 2 3" xfId="14253" xr:uid="{650F6A09-6EE8-4F3A-9EC4-8F4549D17789}"/>
    <cellStyle name="Normal 4 6 3 2 2 3" xfId="4725" xr:uid="{3C42CFDB-6256-463E-82CC-3E682A4011E6}"/>
    <cellStyle name="Normal 4 6 3 2 2 3 2" xfId="10069" xr:uid="{76973E10-A647-429B-8DC9-981544B7AED9}"/>
    <cellStyle name="Normal 4 6 3 2 2 3 2 2" xfId="20382" xr:uid="{5989A01F-12F5-4C18-8F36-BC60E5A4FFB7}"/>
    <cellStyle name="Normal 4 6 3 2 2 3 3" xfId="15229" xr:uid="{285CFBAE-3876-47E0-BD12-3AE608AD2F1E}"/>
    <cellStyle name="Normal 4 6 3 2 2 4" xfId="7376" xr:uid="{D994F8C2-3D50-44B9-BDEE-07D983F56C8D}"/>
    <cellStyle name="Normal 4 6 3 2 2 4 2" xfId="17689" xr:uid="{C3CA7DAF-AAEA-4F77-A714-B1BBB2E9B236}"/>
    <cellStyle name="Normal 4 6 3 2 2 5" xfId="12536" xr:uid="{FCC73F5D-8B27-4C6B-8E07-FE4D5271E6AC}"/>
    <cellStyle name="Normal 4 6 3 2 3" xfId="2824" xr:uid="{028488BE-4993-4168-8429-E5B5FB271933}"/>
    <cellStyle name="Normal 4 6 3 2 3 2" xfId="8187" xr:uid="{9E7AD01A-1E94-4B1A-BB09-299DD7E959D3}"/>
    <cellStyle name="Normal 4 6 3 2 3 2 2" xfId="18500" xr:uid="{79CF2448-B274-4EBA-89A4-D94D64A96A76}"/>
    <cellStyle name="Normal 4 6 3 2 3 3" xfId="13347" xr:uid="{A85DD418-6D6D-433D-863A-0AA9FD5426CC}"/>
    <cellStyle name="Normal 4 6 3 2 4" xfId="5591" xr:uid="{9658509B-EAB8-4B85-9058-D63901F021A5}"/>
    <cellStyle name="Normal 4 6 3 2 4 2" xfId="10929" xr:uid="{1ECEC43E-FBA9-4EE3-B62A-7784449B9928}"/>
    <cellStyle name="Normal 4 6 3 2 4 2 2" xfId="21242" xr:uid="{72251A71-DCE5-45A2-978E-F21747195325}"/>
    <cellStyle name="Normal 4 6 3 2 4 3" xfId="16089" xr:uid="{3BBAED4E-98A6-4E1B-8CA7-E1AE143406B9}"/>
    <cellStyle name="Normal 4 6 3 2 5" xfId="6521" xr:uid="{F1E08301-04FC-4679-B1AF-CAC49CEA0082}"/>
    <cellStyle name="Normal 4 6 3 2 5 2" xfId="16834" xr:uid="{98BAE909-0333-4B44-B55C-64B053DAB518}"/>
    <cellStyle name="Normal 4 6 3 2 6" xfId="11681" xr:uid="{FB4A5F8B-1CE2-410B-B826-24DD23083FCF}"/>
    <cellStyle name="Normal 4 6 3 3" xfId="1976" xr:uid="{52C36D25-E99E-4E4A-98CE-D8170C23B890}"/>
    <cellStyle name="Normal 4 6 3 3 2" xfId="3739" xr:uid="{91C7AFE2-98EA-4C15-AC76-02E95B58F1DF}"/>
    <cellStyle name="Normal 4 6 3 3 2 2" xfId="9092" xr:uid="{A9760773-6E23-420E-A45F-CCA81AC24A37}"/>
    <cellStyle name="Normal 4 6 3 3 2 2 2" xfId="19405" xr:uid="{AAEBC4EB-682A-401F-B8EB-A4D9F6A4F427}"/>
    <cellStyle name="Normal 4 6 3 3 2 3" xfId="14252" xr:uid="{83CCB8F5-C730-4C8B-8364-7F0B2C206AAF}"/>
    <cellStyle name="Normal 4 6 3 3 3" xfId="4724" xr:uid="{BF022BD4-B5FC-4359-928B-F1E9A530E31A}"/>
    <cellStyle name="Normal 4 6 3 3 3 2" xfId="10068" xr:uid="{F62C4486-4485-4A8E-BF10-B91D403C14F3}"/>
    <cellStyle name="Normal 4 6 3 3 3 2 2" xfId="20381" xr:uid="{A0B05CF5-E333-45DE-B9BA-9B5734557BCD}"/>
    <cellStyle name="Normal 4 6 3 3 3 3" xfId="15228" xr:uid="{217145FF-773C-42AB-9A11-DFFDD6D0B203}"/>
    <cellStyle name="Normal 4 6 3 3 4" xfId="7375" xr:uid="{FB76839C-25FD-45D3-AC2F-B5D8B891AE6A}"/>
    <cellStyle name="Normal 4 6 3 3 4 2" xfId="17688" xr:uid="{672F5102-60D7-4CCA-A5B7-A5A6D9EA6C2F}"/>
    <cellStyle name="Normal 4 6 3 3 5" xfId="12535" xr:uid="{BC1D95B8-EA6C-40E3-9B97-84595B98DF84}"/>
    <cellStyle name="Normal 4 6 3 4" xfId="2823" xr:uid="{4CE49413-CC13-4FFA-B22A-9CC90B94402A}"/>
    <cellStyle name="Normal 4 6 3 4 2" xfId="8186" xr:uid="{5D30B917-63D6-4B31-83F1-4F04CB164693}"/>
    <cellStyle name="Normal 4 6 3 4 2 2" xfId="18499" xr:uid="{C80F09CB-7E0E-4AAE-91FF-CB7599333021}"/>
    <cellStyle name="Normal 4 6 3 4 3" xfId="13346" xr:uid="{E5077865-2FCA-4664-87A2-1922B0E78442}"/>
    <cellStyle name="Normal 4 6 3 5" xfId="5590" xr:uid="{9877BF0A-E23D-46FB-926A-6A5C95430751}"/>
    <cellStyle name="Normal 4 6 3 5 2" xfId="10928" xr:uid="{60A26EE6-1851-4B5C-A48A-DF1BEF681596}"/>
    <cellStyle name="Normal 4 6 3 5 2 2" xfId="21241" xr:uid="{2B3E2F86-718D-4803-9638-1B8590F7A23A}"/>
    <cellStyle name="Normal 4 6 3 5 3" xfId="16088" xr:uid="{9898C435-8272-45A5-ACA0-D7DC3240D481}"/>
    <cellStyle name="Normal 4 6 3 6" xfId="6520" xr:uid="{1282204A-B7FF-4764-B72B-6CAD33EA9277}"/>
    <cellStyle name="Normal 4 6 3 6 2" xfId="16833" xr:uid="{3E9FE0EB-0FFE-44DF-8217-2F8F9E4EEE2E}"/>
    <cellStyle name="Normal 4 6 3 7" xfId="11680" xr:uid="{B14A8DAA-2965-45A1-BD95-75F5C4A85287}"/>
    <cellStyle name="Normal 4 6 4" xfId="980" xr:uid="{FE75E7B3-A894-4F04-95CB-C376EBBBD932}"/>
    <cellStyle name="Normal 4 6 4 2" xfId="1978" xr:uid="{2DDBD60F-9BFA-443B-9569-56B2BD2D64EB}"/>
    <cellStyle name="Normal 4 6 4 2 2" xfId="3741" xr:uid="{779AEE47-4110-47DB-B49D-DE5FA058DF86}"/>
    <cellStyle name="Normal 4 6 4 2 2 2" xfId="9094" xr:uid="{0A075ECA-9F16-4E89-B49B-003A713E39B9}"/>
    <cellStyle name="Normal 4 6 4 2 2 2 2" xfId="19407" xr:uid="{203F086C-60C2-41CD-BCA1-ADB3AA540348}"/>
    <cellStyle name="Normal 4 6 4 2 2 3" xfId="14254" xr:uid="{887F8340-390B-4142-81F8-9747AC33C989}"/>
    <cellStyle name="Normal 4 6 4 2 3" xfId="4726" xr:uid="{DDCFB75A-20BD-4E74-8412-674CC09F34FF}"/>
    <cellStyle name="Normal 4 6 4 2 3 2" xfId="10070" xr:uid="{40B2C62E-4320-4C31-A82C-CDC171FBCAAD}"/>
    <cellStyle name="Normal 4 6 4 2 3 2 2" xfId="20383" xr:uid="{C74224CA-8B6A-41C3-8ADD-74151003EA97}"/>
    <cellStyle name="Normal 4 6 4 2 3 3" xfId="15230" xr:uid="{0D0A6769-ED80-4747-86D3-B77149013002}"/>
    <cellStyle name="Normal 4 6 4 2 4" xfId="7377" xr:uid="{35E0FFC0-7B34-4F7F-A444-692B79E717BD}"/>
    <cellStyle name="Normal 4 6 4 2 4 2" xfId="17690" xr:uid="{DEABDFC1-E8A0-4721-84E9-3A030371771C}"/>
    <cellStyle name="Normal 4 6 4 2 5" xfId="12537" xr:uid="{C828320B-6857-419F-9643-4B41A171E4B1}"/>
    <cellStyle name="Normal 4 6 4 3" xfId="2825" xr:uid="{F09CAD19-97FE-4485-BADB-4213DF500B00}"/>
    <cellStyle name="Normal 4 6 4 3 2" xfId="8188" xr:uid="{78608036-94A5-48E4-83E9-019D448FA89B}"/>
    <cellStyle name="Normal 4 6 4 3 2 2" xfId="18501" xr:uid="{7C8FB965-5BBF-41CD-8CD2-D53D9CB27F1A}"/>
    <cellStyle name="Normal 4 6 4 3 3" xfId="13348" xr:uid="{16CF1E14-B560-469C-8005-5A4CE5C26068}"/>
    <cellStyle name="Normal 4 6 4 4" xfId="5592" xr:uid="{12004849-5F4C-4E63-B7DC-A43F25DCEF05}"/>
    <cellStyle name="Normal 4 6 4 4 2" xfId="10930" xr:uid="{DAC1F092-55A3-47C4-8584-35FBF35D6B08}"/>
    <cellStyle name="Normal 4 6 4 4 2 2" xfId="21243" xr:uid="{18402D5E-0B43-4002-8BF0-FD9CCBBE7470}"/>
    <cellStyle name="Normal 4 6 4 4 3" xfId="16090" xr:uid="{EC2C4A32-13EE-4B3D-BA1F-2E21A7F46544}"/>
    <cellStyle name="Normal 4 6 4 5" xfId="6522" xr:uid="{58A9EC5D-5C3A-4255-A3F8-EBFB18F67F61}"/>
    <cellStyle name="Normal 4 6 4 5 2" xfId="16835" xr:uid="{AD1B1769-AEC4-4177-AF34-C58597FC64A9}"/>
    <cellStyle name="Normal 4 6 4 6" xfId="11682" xr:uid="{6CB47DCE-6FEB-4E43-96E1-A0CF452DD7A9}"/>
    <cellStyle name="Normal 4 6 5" xfId="1484" xr:uid="{E3F3C8DA-95D6-4A92-BFC9-B96CBFD224FA}"/>
    <cellStyle name="Normal 4 6 5 2" xfId="3253" xr:uid="{313AD58A-B1E0-40BE-ADCB-A73580DB2B29}"/>
    <cellStyle name="Normal 4 6 5 2 2" xfId="8606" xr:uid="{77C52D23-2471-4047-9D5A-23BC7462FB23}"/>
    <cellStyle name="Normal 4 6 5 2 2 2" xfId="18919" xr:uid="{1B9C6DDC-C575-458C-998D-1784F7243011}"/>
    <cellStyle name="Normal 4 6 5 2 3" xfId="13766" xr:uid="{24A0A777-CFCE-4E92-A9CD-795F2D32F1B0}"/>
    <cellStyle name="Normal 4 6 5 3" xfId="4238" xr:uid="{A5517589-2D93-4079-B8FD-C7ABA42F1001}"/>
    <cellStyle name="Normal 4 6 5 3 2" xfId="9582" xr:uid="{5AB7EEAB-41DE-4C16-959D-24A614CF81F6}"/>
    <cellStyle name="Normal 4 6 5 3 2 2" xfId="19895" xr:uid="{C28B6BD0-4A01-4A7F-AC67-044A2F132BB7}"/>
    <cellStyle name="Normal 4 6 5 3 3" xfId="14742" xr:uid="{1A799F20-6DC9-4188-912D-0E14AD432C44}"/>
    <cellStyle name="Normal 4 6 5 4" xfId="6889" xr:uid="{7257C5DF-8FCD-488B-A4B6-09461397A242}"/>
    <cellStyle name="Normal 4 6 5 4 2" xfId="17202" xr:uid="{A5A9D73B-5F17-4C61-941B-4D2B150B604B}"/>
    <cellStyle name="Normal 4 6 5 5" xfId="12049" xr:uid="{48BBCC29-BDD5-4B5E-B8FD-C747999D60E7}"/>
    <cellStyle name="Normal 4 6 6" xfId="2820" xr:uid="{C913FDEF-FEDE-457C-B213-2B2A235EE44A}"/>
    <cellStyle name="Normal 4 6 6 2" xfId="8183" xr:uid="{3CCC9B72-8F1E-437D-9EC0-E50625304164}"/>
    <cellStyle name="Normal 4 6 6 2 2" xfId="18496" xr:uid="{31F7CD2C-C9E2-4119-835A-FD0A8E54462D}"/>
    <cellStyle name="Normal 4 6 6 3" xfId="13343" xr:uid="{DBA2271C-E666-47DF-995E-2A7204DB4C87}"/>
    <cellStyle name="Normal 4 6 7" xfId="5192" xr:uid="{8369F2D3-2006-4A12-90AA-D128E047187B}"/>
    <cellStyle name="Normal 4 6 7 2" xfId="10530" xr:uid="{BBBB1A0E-672A-45EB-80CC-A19F418C7994}"/>
    <cellStyle name="Normal 4 6 7 2 2" xfId="20843" xr:uid="{91A1F8BA-62B7-4D12-B618-4E0276CEFA5C}"/>
    <cellStyle name="Normal 4 6 7 3" xfId="15690" xr:uid="{9959887A-852F-4B3A-89EA-AC3E0C5636D8}"/>
    <cellStyle name="Normal 4 6 8" xfId="6122" xr:uid="{3541EC0C-2988-44D8-9A62-D98B608BE768}"/>
    <cellStyle name="Normal 4 6 8 2" xfId="16435" xr:uid="{C8100EE4-C232-4007-8BA0-881C79DAD9E0}"/>
    <cellStyle name="Normal 4 6 9" xfId="11282" xr:uid="{68EEE51E-0414-4EA8-BE75-FCC79F866543}"/>
    <cellStyle name="Normal 4 7" xfId="981" xr:uid="{97E21A7D-1F08-4C92-82B2-5203E8DE8F0E}"/>
    <cellStyle name="Normal 4 7 2" xfId="982" xr:uid="{E354D1D8-CEB4-4E1C-A6E2-8B0D19BC1F46}"/>
    <cellStyle name="Normal 4 7 2 2" xfId="1980" xr:uid="{E4352344-3381-4632-A425-A168089F1E97}"/>
    <cellStyle name="Normal 4 7 2 2 2" xfId="3743" xr:uid="{E965AC22-A73A-47B4-A2F5-EF5EAEFA0C70}"/>
    <cellStyle name="Normal 4 7 2 2 2 2" xfId="9096" xr:uid="{8F74E316-25B9-44AB-A272-3418D108BFB0}"/>
    <cellStyle name="Normal 4 7 2 2 2 2 2" xfId="19409" xr:uid="{75150413-6BA1-4623-8563-1E14A4152C7F}"/>
    <cellStyle name="Normal 4 7 2 2 2 3" xfId="14256" xr:uid="{E22DFE66-4DDF-48FE-AC10-4C1510AAFEF3}"/>
    <cellStyle name="Normal 4 7 2 2 3" xfId="4728" xr:uid="{54FF195D-7D01-46C6-943F-7A3331DEFD63}"/>
    <cellStyle name="Normal 4 7 2 2 3 2" xfId="10072" xr:uid="{144B9EB4-3AD8-4D8C-8877-6E840A600A4E}"/>
    <cellStyle name="Normal 4 7 2 2 3 2 2" xfId="20385" xr:uid="{73C37B11-BC40-4CE1-A473-EF60883C3D02}"/>
    <cellStyle name="Normal 4 7 2 2 3 3" xfId="15232" xr:uid="{FADB30B4-CA91-4A3C-9912-1706D49657AA}"/>
    <cellStyle name="Normal 4 7 2 2 4" xfId="7379" xr:uid="{2EA40FB8-E1FB-483D-9241-E38DB0B7154B}"/>
    <cellStyle name="Normal 4 7 2 2 4 2" xfId="17692" xr:uid="{652898C7-BB82-4702-B627-D1FBE7727982}"/>
    <cellStyle name="Normal 4 7 2 2 5" xfId="12539" xr:uid="{AF205240-A113-43B5-B643-9881CE9D6F0C}"/>
    <cellStyle name="Normal 4 7 2 3" xfId="2827" xr:uid="{437F1200-761D-4DBE-8AF4-DBF3EC58E5C8}"/>
    <cellStyle name="Normal 4 7 2 3 2" xfId="8190" xr:uid="{A81A60CA-23AF-4215-B302-33CF60D7AC70}"/>
    <cellStyle name="Normal 4 7 2 3 2 2" xfId="18503" xr:uid="{6EB18591-78FB-4769-9AF4-A56BF8FFFA70}"/>
    <cellStyle name="Normal 4 7 2 3 3" xfId="13350" xr:uid="{E43521C9-96CD-4955-AF18-E7D99FAC71D7}"/>
    <cellStyle name="Normal 4 7 2 4" xfId="5594" xr:uid="{E502D9CB-989C-4067-9E09-104BB6EB34CD}"/>
    <cellStyle name="Normal 4 7 2 4 2" xfId="10932" xr:uid="{97FCE6F9-768C-40AE-8C0E-050547646FB4}"/>
    <cellStyle name="Normal 4 7 2 4 2 2" xfId="21245" xr:uid="{1ED5E3F5-BA7F-4F85-BE67-E482C2D701D6}"/>
    <cellStyle name="Normal 4 7 2 4 3" xfId="16092" xr:uid="{BAB06E39-34D7-4310-8B14-42BC59FD0F2F}"/>
    <cellStyle name="Normal 4 7 2 5" xfId="6524" xr:uid="{CFA080F5-621B-476F-987E-57C203A84273}"/>
    <cellStyle name="Normal 4 7 2 5 2" xfId="16837" xr:uid="{74A4779C-CAE5-4DB1-A438-00C7541C2A1A}"/>
    <cellStyle name="Normal 4 7 2 6" xfId="11684" xr:uid="{C3816ECC-7FA8-4658-847B-E2883D99A1DD}"/>
    <cellStyle name="Normal 4 7 3" xfId="1979" xr:uid="{1C9BCA1D-285B-4810-9DC2-F4831B4CAF5D}"/>
    <cellStyle name="Normal 4 7 3 2" xfId="3742" xr:uid="{B67D5C0E-6906-47F4-911D-356F8788761D}"/>
    <cellStyle name="Normal 4 7 3 2 2" xfId="9095" xr:uid="{52A14A89-EF65-4A61-9C37-8CD61FFE00C5}"/>
    <cellStyle name="Normal 4 7 3 2 2 2" xfId="19408" xr:uid="{B3AE2B07-05D8-4A89-A765-F54E2F210416}"/>
    <cellStyle name="Normal 4 7 3 2 3" xfId="14255" xr:uid="{DDD8B370-57D3-4716-BF13-DF3063D2A1E2}"/>
    <cellStyle name="Normal 4 7 3 3" xfId="4727" xr:uid="{7012E994-98D0-481D-9123-0A5F1FC933F5}"/>
    <cellStyle name="Normal 4 7 3 3 2" xfId="10071" xr:uid="{FC44CA5C-1454-4402-8B98-63D9375212AC}"/>
    <cellStyle name="Normal 4 7 3 3 2 2" xfId="20384" xr:uid="{666EDEDE-87FB-4CD0-8C6F-167F88BF9DA0}"/>
    <cellStyle name="Normal 4 7 3 3 3" xfId="15231" xr:uid="{BF9BF7EC-878A-4D2A-BCEC-B5CA21892202}"/>
    <cellStyle name="Normal 4 7 3 4" xfId="7378" xr:uid="{8D5EBF77-D8FB-4E21-9EF0-30D8FB3D3EE5}"/>
    <cellStyle name="Normal 4 7 3 4 2" xfId="17691" xr:uid="{B1A8FFE0-FE04-463D-A524-103866401C85}"/>
    <cellStyle name="Normal 4 7 3 5" xfId="12538" xr:uid="{6A8FF5F8-136F-4F60-8ECB-DC280A7DF0EA}"/>
    <cellStyle name="Normal 4 7 4" xfId="2826" xr:uid="{1178D3ED-5B97-4565-9F9A-D2DB36ED1AB5}"/>
    <cellStyle name="Normal 4 7 4 2" xfId="8189" xr:uid="{8BA1E734-DB54-4E24-97ED-8081E04D72E8}"/>
    <cellStyle name="Normal 4 7 4 2 2" xfId="18502" xr:uid="{21DC2332-C959-4053-8D5A-1366AB52EBA9}"/>
    <cellStyle name="Normal 4 7 4 3" xfId="13349" xr:uid="{D851C09B-FC37-4FBC-9A59-4CF694B1BD2D}"/>
    <cellStyle name="Normal 4 7 5" xfId="5593" xr:uid="{09CF5F0F-F1CE-4017-B222-44A1ECA73660}"/>
    <cellStyle name="Normal 4 7 5 2" xfId="10931" xr:uid="{E378DD22-6E77-4760-8014-747A2DF27A63}"/>
    <cellStyle name="Normal 4 7 5 2 2" xfId="21244" xr:uid="{26994E7F-427A-4F32-B52D-380F85E138B4}"/>
    <cellStyle name="Normal 4 7 5 3" xfId="16091" xr:uid="{B4E78B40-E363-4649-8749-314B523B4211}"/>
    <cellStyle name="Normal 4 7 6" xfId="6523" xr:uid="{CF6C5001-9F62-4710-A7BE-01D08520FE0B}"/>
    <cellStyle name="Normal 4 7 6 2" xfId="16836" xr:uid="{B4B9D86D-A7C8-4CB3-9FD7-FD5B950CBA0A}"/>
    <cellStyle name="Normal 4 7 7" xfId="11683" xr:uid="{E10F72C5-5E65-4AE6-94BF-3E30AAE53605}"/>
    <cellStyle name="Normal 4 8" xfId="983" xr:uid="{FF63BBE3-FD66-4D37-A375-B8826D1AE27E}"/>
    <cellStyle name="Normal 4 8 2" xfId="984" xr:uid="{2D886AD6-9C2C-44D1-BEC1-E599A044A8B1}"/>
    <cellStyle name="Normal 4 8 2 2" xfId="1982" xr:uid="{1BBD315A-E8C4-42A7-AAD6-610E08D6E18F}"/>
    <cellStyle name="Normal 4 8 2 2 2" xfId="3745" xr:uid="{FB12BF90-4861-4769-BDDB-BB4EDB5EB5B8}"/>
    <cellStyle name="Normal 4 8 2 2 2 2" xfId="9098" xr:uid="{E762BA06-BFFC-4F71-8C6C-202376EE6971}"/>
    <cellStyle name="Normal 4 8 2 2 2 2 2" xfId="19411" xr:uid="{B9358DF1-21C7-4EC2-8AC6-B27C8A8972E6}"/>
    <cellStyle name="Normal 4 8 2 2 2 3" xfId="14258" xr:uid="{D326D970-B482-4790-8F83-7AC7F2B0D098}"/>
    <cellStyle name="Normal 4 8 2 2 3" xfId="4730" xr:uid="{65A74FCE-822C-4C80-AF19-6D34A2C2345F}"/>
    <cellStyle name="Normal 4 8 2 2 3 2" xfId="10074" xr:uid="{A4A0F02C-AEE2-4D1C-A9FF-2467CCE5BB58}"/>
    <cellStyle name="Normal 4 8 2 2 3 2 2" xfId="20387" xr:uid="{41D73264-07EB-4B4C-B37F-31932924D5E9}"/>
    <cellStyle name="Normal 4 8 2 2 3 3" xfId="15234" xr:uid="{21B49BCC-5ED4-4D6F-83D7-463771F68C4C}"/>
    <cellStyle name="Normal 4 8 2 2 4" xfId="7381" xr:uid="{F25D92AD-30C4-4CB1-8CB9-14270DD70BB5}"/>
    <cellStyle name="Normal 4 8 2 2 4 2" xfId="17694" xr:uid="{36BF6B2E-AAB3-43CA-9C67-320385A9FF79}"/>
    <cellStyle name="Normal 4 8 2 2 5" xfId="12541" xr:uid="{C47C8767-F3FF-4061-B19E-8AD8B9331EE1}"/>
    <cellStyle name="Normal 4 8 2 3" xfId="2829" xr:uid="{0FF5A0EF-04BB-4C7E-9ED1-48F96E98CE2D}"/>
    <cellStyle name="Normal 4 8 2 3 2" xfId="8192" xr:uid="{7EE342FF-BB17-41A3-9414-3EF1EEAE0C34}"/>
    <cellStyle name="Normal 4 8 2 3 2 2" xfId="18505" xr:uid="{CACB9812-913D-4C89-97D2-6057E60F44CA}"/>
    <cellStyle name="Normal 4 8 2 3 3" xfId="13352" xr:uid="{75212B96-DB02-4402-9B86-87DA91660FE7}"/>
    <cellStyle name="Normal 4 8 2 4" xfId="5596" xr:uid="{2BD6911D-37BE-437D-9837-B18EA35E421D}"/>
    <cellStyle name="Normal 4 8 2 4 2" xfId="10934" xr:uid="{1C0867D7-59E6-4908-96F3-2CBC4919E0B4}"/>
    <cellStyle name="Normal 4 8 2 4 2 2" xfId="21247" xr:uid="{EAC7550A-3A91-4683-8161-2A7504327D8C}"/>
    <cellStyle name="Normal 4 8 2 4 3" xfId="16094" xr:uid="{0684CBC9-B4CC-4381-B49F-B3FA74A1204C}"/>
    <cellStyle name="Normal 4 8 2 5" xfId="6526" xr:uid="{AD70BE82-040F-492B-AFF7-852471204C39}"/>
    <cellStyle name="Normal 4 8 2 5 2" xfId="16839" xr:uid="{14A473E5-7A29-411E-A23F-73CA2596E009}"/>
    <cellStyle name="Normal 4 8 2 6" xfId="11686" xr:uid="{D75078B0-031A-48B5-BAB6-820DB36AA7B2}"/>
    <cellStyle name="Normal 4 8 3" xfId="1981" xr:uid="{D9C06085-3849-4F1F-8520-22434F61E88B}"/>
    <cellStyle name="Normal 4 8 3 2" xfId="3744" xr:uid="{D66F70B8-C4F9-4BFD-9A2B-0C41F719C33D}"/>
    <cellStyle name="Normal 4 8 3 2 2" xfId="9097" xr:uid="{14E516D3-F566-4CDB-8BD9-BF1B5BC402C1}"/>
    <cellStyle name="Normal 4 8 3 2 2 2" xfId="19410" xr:uid="{9A4C044E-1D0F-474D-8C75-1003221452FC}"/>
    <cellStyle name="Normal 4 8 3 2 3" xfId="14257" xr:uid="{00482101-D6B6-49F1-9B86-05B1A9797BF7}"/>
    <cellStyle name="Normal 4 8 3 3" xfId="4729" xr:uid="{39CACF6B-23E6-417F-A460-CAA6C1640279}"/>
    <cellStyle name="Normal 4 8 3 3 2" xfId="10073" xr:uid="{EB08C24B-B525-4E65-ACF8-7B2905BA2FED}"/>
    <cellStyle name="Normal 4 8 3 3 2 2" xfId="20386" xr:uid="{FC0B9A59-3CCA-4913-8364-504C9CBE6C53}"/>
    <cellStyle name="Normal 4 8 3 3 3" xfId="15233" xr:uid="{BCCB8139-4405-46AC-AF8D-7A560FA2B3FC}"/>
    <cellStyle name="Normal 4 8 3 4" xfId="7380" xr:uid="{F2AFDFE9-A23E-4AE5-8BE0-80729434E067}"/>
    <cellStyle name="Normal 4 8 3 4 2" xfId="17693" xr:uid="{94F86A30-C02D-4AB0-820F-4A58F0708C1E}"/>
    <cellStyle name="Normal 4 8 3 5" xfId="12540" xr:uid="{33ED0D8F-46F9-4F6B-8D27-8F69A12ABCE8}"/>
    <cellStyle name="Normal 4 8 4" xfId="2828" xr:uid="{1787CAAD-E765-4B78-AA77-2BEF4A928F7B}"/>
    <cellStyle name="Normal 4 8 4 2" xfId="8191" xr:uid="{FD50CAF5-DB8E-4FE1-9C88-F4E8BD3EB752}"/>
    <cellStyle name="Normal 4 8 4 2 2" xfId="18504" xr:uid="{4F5B818C-3DC0-4FE4-A111-DED9A5416AA7}"/>
    <cellStyle name="Normal 4 8 4 3" xfId="13351" xr:uid="{89ADBD31-AA81-42A7-ABC3-390DF917E8BD}"/>
    <cellStyle name="Normal 4 8 5" xfId="5595" xr:uid="{D45D0B68-E1D4-4AF8-8DE6-707FFF4CF06E}"/>
    <cellStyle name="Normal 4 8 5 2" xfId="10933" xr:uid="{00ACD975-257E-4019-B082-D8CEED7735FE}"/>
    <cellStyle name="Normal 4 8 5 2 2" xfId="21246" xr:uid="{26D1D4FC-E257-413C-B20C-5BCF3A30B3EC}"/>
    <cellStyle name="Normal 4 8 5 3" xfId="16093" xr:uid="{D302619E-2E8F-4CB6-B0AE-2E9685CF4BC3}"/>
    <cellStyle name="Normal 4 8 6" xfId="6525" xr:uid="{1DB1BDD3-2E3B-461F-ABB9-21293BA96E96}"/>
    <cellStyle name="Normal 4 8 6 2" xfId="16838" xr:uid="{1CF03105-A091-4D55-9A39-8FE3DEFC1359}"/>
    <cellStyle name="Normal 4 8 7" xfId="11685" xr:uid="{CFD4542C-904C-4EAC-932D-38F382F1DE3A}"/>
    <cellStyle name="Normal 4 9" xfId="985" xr:uid="{973A3942-1E9E-4CFF-AA8C-58D2632F90B4}"/>
    <cellStyle name="Normal 4 9 2" xfId="1983" xr:uid="{77512E0D-DE1A-464A-9FC2-E3E2D24C4B85}"/>
    <cellStyle name="Normal 4 9 2 2" xfId="3746" xr:uid="{8058B98F-8D6B-4B15-B9C7-ADE7842A1693}"/>
    <cellStyle name="Normal 4 9 2 2 2" xfId="9099" xr:uid="{2E885323-98AF-495F-AE7D-D6274B60FA07}"/>
    <cellStyle name="Normal 4 9 2 2 2 2" xfId="19412" xr:uid="{A1212650-F7D9-418B-8E90-4E9046CE2AD9}"/>
    <cellStyle name="Normal 4 9 2 2 3" xfId="14259" xr:uid="{79F041E9-B9EA-4CA0-A56F-F4C12F071EA7}"/>
    <cellStyle name="Normal 4 9 2 3" xfId="4731" xr:uid="{CB6A2D23-169B-4690-8E1A-E86335DFA8DE}"/>
    <cellStyle name="Normal 4 9 2 3 2" xfId="10075" xr:uid="{605995BF-30D5-4D41-A07B-20F87DB71440}"/>
    <cellStyle name="Normal 4 9 2 3 2 2" xfId="20388" xr:uid="{F84AF0B6-B4AC-425C-9C90-095ED959BFA3}"/>
    <cellStyle name="Normal 4 9 2 3 3" xfId="15235" xr:uid="{C888E7EC-DC9B-4E34-AAF6-5576389FF835}"/>
    <cellStyle name="Normal 4 9 2 4" xfId="7382" xr:uid="{CA377D30-40C1-4452-A8EB-4E2D4711EEDF}"/>
    <cellStyle name="Normal 4 9 2 4 2" xfId="17695" xr:uid="{C945A4EF-C8B9-4FB4-9B7D-5C516E57ED4B}"/>
    <cellStyle name="Normal 4 9 2 5" xfId="12542" xr:uid="{C2A73E47-9073-403F-8A06-85E6229E984B}"/>
    <cellStyle name="Normal 4 9 3" xfId="2830" xr:uid="{DBF6ADAA-3116-4AAE-BDB1-BFF43CBE4077}"/>
    <cellStyle name="Normal 4 9 3 2" xfId="8193" xr:uid="{65758A55-E88C-44A3-B058-34159987ADFE}"/>
    <cellStyle name="Normal 4 9 3 2 2" xfId="18506" xr:uid="{F6997C14-4AAB-410F-B281-B65E954D59ED}"/>
    <cellStyle name="Normal 4 9 3 3" xfId="13353" xr:uid="{7F5E7443-5902-4652-AA50-DB278E23F529}"/>
    <cellStyle name="Normal 4 9 4" xfId="5597" xr:uid="{7B2AEA97-AC40-4057-B322-C673B36E63F7}"/>
    <cellStyle name="Normal 4 9 4 2" xfId="10935" xr:uid="{B520338A-5B6B-4371-820B-6C3F480CC608}"/>
    <cellStyle name="Normal 4 9 4 2 2" xfId="21248" xr:uid="{DF50271B-B4AB-4029-9E36-57AE2CA97340}"/>
    <cellStyle name="Normal 4 9 4 3" xfId="16095" xr:uid="{06E102C5-CC9F-4610-ACCC-1AB99316BA4E}"/>
    <cellStyle name="Normal 4 9 5" xfId="6527" xr:uid="{4B487C67-7879-4A65-A8B1-07A4993AAB5A}"/>
    <cellStyle name="Normal 4 9 5 2" xfId="16840" xr:uid="{25EB5E28-95D5-4441-8070-87E1276C6FE2}"/>
    <cellStyle name="Normal 4 9 6" xfId="11687" xr:uid="{219C4C12-1A19-4C26-AAB6-1BE200678FB5}"/>
    <cellStyle name="Normal 40" xfId="21544" xr:uid="{90373D05-B4A3-441F-A358-5A5836C97ED1}"/>
    <cellStyle name="Normal 40 2" xfId="27476" xr:uid="{B18B72CA-C067-4F89-A901-B578391D9652}"/>
    <cellStyle name="Normal 41" xfId="21545" xr:uid="{D97840B5-F942-4769-BF84-E9925ADA5056}"/>
    <cellStyle name="Normal 41 2" xfId="27564" xr:uid="{0FC2194A-08BE-4846-B898-FC351D86B01E}"/>
    <cellStyle name="Normal 41 3" xfId="21557" xr:uid="{676BD973-D99A-4F2D-B676-26DDC688E1C7}"/>
    <cellStyle name="Normal 42" xfId="21550" xr:uid="{01FDF20B-0C3C-4957-9019-A18AFDC3E935}"/>
    <cellStyle name="Normal 42 2" xfId="27480" xr:uid="{33361AF2-26F7-4D36-BE8A-C0116762F758}"/>
    <cellStyle name="Normal 43" xfId="21552" xr:uid="{64738583-4A4C-4324-966F-E004DC38508F}"/>
    <cellStyle name="Normal 43 2" xfId="27482" xr:uid="{EE2BD60B-BA72-4E16-813B-438F17ABADDA}"/>
    <cellStyle name="Normal 44" xfId="21609" xr:uid="{6F732348-16FB-4519-BD49-5C8DA73086E7}"/>
    <cellStyle name="Normal 45" xfId="27516" xr:uid="{42B8674B-45B6-462C-BE51-0929FEAF7BB3}"/>
    <cellStyle name="Normal 46" xfId="27514" xr:uid="{1A976F98-81ED-46EB-BECF-96543A0A1C2C}"/>
    <cellStyle name="Normal 47" xfId="27510" xr:uid="{4C9FF595-F086-476A-ADF9-9CBF40F0DC83}"/>
    <cellStyle name="Normal 48" xfId="21553" xr:uid="{968DCF09-C624-42AB-ADB5-908F17B632AA}"/>
    <cellStyle name="Normal 49" xfId="27568" xr:uid="{D08A6971-526D-41D2-9F03-1A5EEE8E8F1B}"/>
    <cellStyle name="Normal 5" xfId="188" xr:uid="{04AE023A-E0D1-41BF-B7EA-515144793A01}"/>
    <cellStyle name="Normal 5 2" xfId="199" xr:uid="{0C5895F8-409F-43E6-8E2F-64D136FEBFA6}"/>
    <cellStyle name="Normal 5 3" xfId="986" xr:uid="{C1CDA5AF-3658-430D-93B4-9C0ADC8C0205}"/>
    <cellStyle name="Normal 5 3 2" xfId="1449" xr:uid="{1F511ABE-3076-477A-B3AB-04853DD203C6}"/>
    <cellStyle name="Normal 5 4" xfId="1312" xr:uid="{73E8B97A-E433-4160-8E4C-0F6C2C8EF8E5}"/>
    <cellStyle name="Normal 50" xfId="27576" xr:uid="{1C6336EB-2CC0-45A4-BAF1-5C6AA5BBA01A}"/>
    <cellStyle name="Normal 51" xfId="27578" xr:uid="{58CFBEFB-4340-4989-84E3-49E1809F5BA0}"/>
    <cellStyle name="Normal 52" xfId="5" xr:uid="{6EBAACBC-8C95-4F6E-8C63-9D50BC810FE0}"/>
    <cellStyle name="Normal 53" xfId="27581" xr:uid="{61191CE4-95D0-4645-AE8B-F7678897256F}"/>
    <cellStyle name="Normal 54" xfId="27584" xr:uid="{9FF637D7-45FF-420A-9E4B-5A1B587D1A88}"/>
    <cellStyle name="Normal 596" xfId="5880" xr:uid="{ACCEA8D3-3EA8-439D-862E-C5E3CC5B4B21}"/>
    <cellStyle name="Normal 598" xfId="5881" xr:uid="{1CD1ADC5-CF95-4EF0-A2A2-BF6284738915}"/>
    <cellStyle name="Normal 599" xfId="5882" xr:uid="{FF2F7726-2616-4C47-9A23-415E6C23A534}"/>
    <cellStyle name="Normal 6" xfId="192" xr:uid="{71E99FE5-A7F3-4E3E-8D90-4C977A3AEF65}"/>
    <cellStyle name="Normal 6 2" xfId="5883" xr:uid="{8CCF3D77-9DDE-473E-AFBF-94CA348C4B85}"/>
    <cellStyle name="Normal 6 3" xfId="21614" xr:uid="{32F94478-AF1B-4993-8F1C-5C9B54B24A2D}"/>
    <cellStyle name="Normal 601" xfId="5884" xr:uid="{3BC11E1E-3A5C-4862-A5D8-E8B4F5A6A397}"/>
    <cellStyle name="Normal 602" xfId="5885" xr:uid="{E6D896AB-56ED-4C7A-AE46-6CF782C13156}"/>
    <cellStyle name="Normal 603" xfId="5886" xr:uid="{1017EA81-2FC3-4A47-A44B-413CF7DA6151}"/>
    <cellStyle name="Normal 604" xfId="5887" xr:uid="{F67668B8-7C9A-40A0-ADF9-26C4D1374562}"/>
    <cellStyle name="Normal 606" xfId="5888" xr:uid="{F24FC22E-35F3-4F24-AD99-0BAB19F0DE7B}"/>
    <cellStyle name="Normal 608" xfId="5889" xr:uid="{68223E67-D86B-4CC4-BA36-5095C5C49F9F}"/>
    <cellStyle name="Normal 609" xfId="5890" xr:uid="{097E1C0A-9784-431B-8E2D-D26FED3924B9}"/>
    <cellStyle name="Normal 612" xfId="5891" xr:uid="{AC4CF369-A87B-4C69-9A19-CA3C6FFDDEF8}"/>
    <cellStyle name="Normal 620" xfId="5892" xr:uid="{0C1A9249-C724-44B6-8D2D-9FAF22787F25}"/>
    <cellStyle name="Normal 620 2" xfId="23246" xr:uid="{86FDE655-A805-41E0-A284-397ACB12C461}"/>
    <cellStyle name="Normal 621" xfId="5893" xr:uid="{1ED487D9-453A-43BE-9155-40455A2D342A}"/>
    <cellStyle name="Normal 621 2" xfId="23247" xr:uid="{267201A7-E894-4BE5-B793-35C095A6B755}"/>
    <cellStyle name="Normal 622" xfId="5894" xr:uid="{D25AE110-DF9C-402D-B4D2-79302AF1B150}"/>
    <cellStyle name="Normal 622 2" xfId="23248" xr:uid="{964A7210-7688-4D93-86F1-4FF123D66138}"/>
    <cellStyle name="Normal 623" xfId="5895" xr:uid="{6E8EB4C1-7FE4-42CD-9EC8-8F3A5C11711C}"/>
    <cellStyle name="Normal 624" xfId="5896" xr:uid="{B2687931-C906-4F78-9CF9-2224A477624F}"/>
    <cellStyle name="Normal 624 2" xfId="23249" xr:uid="{051A2E70-D29B-4DFF-A7F4-32E47045378B}"/>
    <cellStyle name="Normal 625" xfId="5897" xr:uid="{27AE5D8D-2475-47A2-A808-E9E2DB10BE3F}"/>
    <cellStyle name="Normal 625 2" xfId="23250" xr:uid="{1999B105-AD8F-432C-95F1-F898D8FD4863}"/>
    <cellStyle name="Normal 626" xfId="5898" xr:uid="{C6879EC2-8995-41A1-9C3C-9E7C1B6B6F5F}"/>
    <cellStyle name="Normal 626 2" xfId="23251" xr:uid="{01A52874-7C28-454D-85BF-95DE45D9C6F4}"/>
    <cellStyle name="Normal 627" xfId="5899" xr:uid="{3D4FA85B-104F-4619-9C82-20BB41AB905F}"/>
    <cellStyle name="Normal 627 2" xfId="23252" xr:uid="{DA8104FE-4C6C-44B2-824E-61CB26A561D8}"/>
    <cellStyle name="Normal 628" xfId="5900" xr:uid="{E6BB058B-2E0B-490C-BC9D-9B0D29E1A4E5}"/>
    <cellStyle name="Normal 628 2" xfId="23253" xr:uid="{1FBFEDF6-8C7E-4B03-9D83-CC3EF7265DAC}"/>
    <cellStyle name="Normal 629" xfId="5901" xr:uid="{CBB664F4-860D-4B2B-816D-75C8E9086DCA}"/>
    <cellStyle name="Normal 636 2" xfId="202" xr:uid="{AFCFAD7D-22AB-4DF4-9EB2-920ACC22F066}"/>
    <cellStyle name="Normal 656" xfId="142" xr:uid="{A9B7BD70-49E0-4C25-9961-66410ABFB7AF}"/>
    <cellStyle name="Normal 656 10" xfId="987" xr:uid="{C4B374F9-FAE7-4B46-B056-5E8A29FAA401}"/>
    <cellStyle name="Normal 656 10 2" xfId="1984" xr:uid="{2B7D2077-4CA8-4E98-B0FC-A9BED291912C}"/>
    <cellStyle name="Normal 656 10 2 2" xfId="3747" xr:uid="{84DF3A2D-CBA2-4454-89A2-807B304BB36F}"/>
    <cellStyle name="Normal 656 10 2 2 2" xfId="9100" xr:uid="{15DC8430-D2C3-483A-A9CD-373956ED43FE}"/>
    <cellStyle name="Normal 656 10 2 2 2 2" xfId="19413" xr:uid="{970A2DF0-3007-4D88-A95D-01B987F10575}"/>
    <cellStyle name="Normal 656 10 2 2 3" xfId="14260" xr:uid="{97E3F755-E5ED-47DA-8C58-08EA4398D3B5}"/>
    <cellStyle name="Normal 656 10 2 3" xfId="4732" xr:uid="{46F519AA-1D2C-4077-A470-B1F0CCCDA7AC}"/>
    <cellStyle name="Normal 656 10 2 3 2" xfId="10076" xr:uid="{E22BD91E-27B5-4ACD-99D2-4DA1322244E7}"/>
    <cellStyle name="Normal 656 10 2 3 2 2" xfId="20389" xr:uid="{6F5729ED-9DDB-45AB-A775-7B4682D628C8}"/>
    <cellStyle name="Normal 656 10 2 3 3" xfId="15236" xr:uid="{960FF0F8-05CA-4911-93EB-5CED938DADFF}"/>
    <cellStyle name="Normal 656 10 2 4" xfId="7383" xr:uid="{1B7E9F7F-F5B0-4F45-AE37-B497240A5C48}"/>
    <cellStyle name="Normal 656 10 2 4 2" xfId="17696" xr:uid="{8F260450-82E5-4B82-82F9-D4A569B6C97B}"/>
    <cellStyle name="Normal 656 10 2 5" xfId="12543" xr:uid="{0113B6DE-5FA7-4220-BFC4-E18EC5A6139B}"/>
    <cellStyle name="Normal 656 10 3" xfId="2831" xr:uid="{29D2D643-30D2-4D9D-AFD1-16D8CD88F258}"/>
    <cellStyle name="Normal 656 10 3 2" xfId="8194" xr:uid="{ED6FE2D6-7C8D-4F60-A42E-23A25F8ED95F}"/>
    <cellStyle name="Normal 656 10 3 2 2" xfId="18507" xr:uid="{C0CEE347-27DC-427B-B87A-2AEE56421845}"/>
    <cellStyle name="Normal 656 10 3 3" xfId="13354" xr:uid="{0F540602-419C-4E64-9287-1CB2BD14A06D}"/>
    <cellStyle name="Normal 656 10 4" xfId="5598" xr:uid="{8237D135-CE89-4BB2-AB30-B271D63618D5}"/>
    <cellStyle name="Normal 656 10 4 2" xfId="10936" xr:uid="{8D172168-BD27-426C-8312-0B09699A952A}"/>
    <cellStyle name="Normal 656 10 4 2 2" xfId="21249" xr:uid="{1CA04C87-AE4C-417B-8375-F03680E36627}"/>
    <cellStyle name="Normal 656 10 4 3" xfId="16096" xr:uid="{B7F007C4-0B67-4BCB-AB7D-4CC44D156162}"/>
    <cellStyle name="Normal 656 10 5" xfId="6528" xr:uid="{62E1B428-29AF-4FDE-9274-5A88C4EB68B7}"/>
    <cellStyle name="Normal 656 10 5 2" xfId="16841" xr:uid="{DEE76620-462A-4A4E-A889-6AA2DC7C2F88}"/>
    <cellStyle name="Normal 656 10 6" xfId="11688" xr:uid="{B2CF9FCE-CD37-4305-8A59-8A23F542D110}"/>
    <cellStyle name="Normal 656 11" xfId="988" xr:uid="{BFC45A02-184A-44FE-AA99-EDC372BC877B}"/>
    <cellStyle name="Normal 656 11 2" xfId="1985" xr:uid="{254F57D9-87E7-4AAA-BC74-53F8BB024862}"/>
    <cellStyle name="Normal 656 11 2 2" xfId="3748" xr:uid="{0FA54106-471A-4950-8ADB-0577B6F9B098}"/>
    <cellStyle name="Normal 656 11 2 2 2" xfId="9101" xr:uid="{BA713F4C-EF66-4409-9C23-463181FEA1C3}"/>
    <cellStyle name="Normal 656 11 2 2 2 2" xfId="19414" xr:uid="{A1B5B221-5E82-4FDC-AD62-2173E7DF67E7}"/>
    <cellStyle name="Normal 656 11 2 2 3" xfId="14261" xr:uid="{4084EFE8-A91A-46C4-B59A-9E3F21F8F5A1}"/>
    <cellStyle name="Normal 656 11 2 3" xfId="4733" xr:uid="{D9F1AE90-4121-4E9A-9C3E-51317E91CCDF}"/>
    <cellStyle name="Normal 656 11 2 3 2" xfId="10077" xr:uid="{5F86F980-C03B-42F6-AF3A-910C46669D7C}"/>
    <cellStyle name="Normal 656 11 2 3 2 2" xfId="20390" xr:uid="{5ABC2762-3C4C-4E0B-8A2E-9BA868FE7A47}"/>
    <cellStyle name="Normal 656 11 2 3 3" xfId="15237" xr:uid="{76D35CFC-DD71-4A62-A698-41FFEA85F4D9}"/>
    <cellStyle name="Normal 656 11 2 4" xfId="7384" xr:uid="{A3771A1F-5DCB-4C1D-908B-DB8E83B1EF13}"/>
    <cellStyle name="Normal 656 11 2 4 2" xfId="17697" xr:uid="{B397C5A7-94BF-4DA4-A8BB-AE634B298D56}"/>
    <cellStyle name="Normal 656 11 2 5" xfId="12544" xr:uid="{6C2B29AB-2ADD-4875-B5B7-567FA9723792}"/>
    <cellStyle name="Normal 656 11 3" xfId="2832" xr:uid="{39405A67-99A8-4B68-8B1D-4A83A549C110}"/>
    <cellStyle name="Normal 656 11 3 2" xfId="8195" xr:uid="{3F8C1634-FD56-4401-82D2-73673C8B89BC}"/>
    <cellStyle name="Normal 656 11 3 2 2" xfId="18508" xr:uid="{DF0EFAF4-29A6-4F59-A545-680B6D863680}"/>
    <cellStyle name="Normal 656 11 3 3" xfId="13355" xr:uid="{18E546CF-1F57-496F-B8A8-127406D9FF0C}"/>
    <cellStyle name="Normal 656 11 4" xfId="5599" xr:uid="{14669634-DB85-4583-B0A0-46CAF4A3B41D}"/>
    <cellStyle name="Normal 656 11 4 2" xfId="10937" xr:uid="{F2C3493D-1EA8-491A-B05D-FB824B80CE11}"/>
    <cellStyle name="Normal 656 11 4 2 2" xfId="21250" xr:uid="{F4114142-7F46-4F1A-9709-A4F1FFF3A1FB}"/>
    <cellStyle name="Normal 656 11 4 3" xfId="16097" xr:uid="{B461AF96-8F2D-406C-8879-FE72014D77AB}"/>
    <cellStyle name="Normal 656 11 5" xfId="6529" xr:uid="{C03C48FC-6759-4A83-8AAD-458E5A0E072F}"/>
    <cellStyle name="Normal 656 11 5 2" xfId="16842" xr:uid="{C6F089DE-F3BE-4857-9CD4-FF2B4B5F3F05}"/>
    <cellStyle name="Normal 656 11 6" xfId="11689" xr:uid="{C13237BA-7D25-4FF4-B664-349ACCD43431}"/>
    <cellStyle name="Normal 656 12" xfId="1322" xr:uid="{E1B00728-04E6-40E2-A565-36E06087C2E5}"/>
    <cellStyle name="Normal 656 12 2" xfId="2321" xr:uid="{E09D3909-7F26-4262-8F5A-303A6CBDC770}"/>
    <cellStyle name="Normal 656 12 2 2" xfId="4064" xr:uid="{E127585C-22B5-44E2-A850-77D276497CCF}"/>
    <cellStyle name="Normal 656 12 2 2 2" xfId="9417" xr:uid="{2A826699-E6B0-45D0-88F5-DB779B27E623}"/>
    <cellStyle name="Normal 656 12 2 2 2 2" xfId="19730" xr:uid="{756464C9-79A2-444C-80F2-BAEF0F44E3DC}"/>
    <cellStyle name="Normal 656 12 2 2 3" xfId="14577" xr:uid="{62479F32-F9F5-49DB-A087-675A1459E9B7}"/>
    <cellStyle name="Normal 656 12 2 3" xfId="5049" xr:uid="{83168881-2A14-4817-9070-3251E9876B34}"/>
    <cellStyle name="Normal 656 12 2 3 2" xfId="10393" xr:uid="{76CAFFF2-FBCC-4DA3-99B2-ED9C335BCC1C}"/>
    <cellStyle name="Normal 656 12 2 3 2 2" xfId="20706" xr:uid="{B6E0848A-7122-46F1-B2FA-B8DB2D3893B5}"/>
    <cellStyle name="Normal 656 12 2 3 3" xfId="15553" xr:uid="{255F1FC1-275B-4FEF-9869-8376442404C0}"/>
    <cellStyle name="Normal 656 12 2 4" xfId="7700" xr:uid="{0C9C30D6-C5FD-4ED5-B214-924FA052B3D3}"/>
    <cellStyle name="Normal 656 12 2 4 2" xfId="18013" xr:uid="{D0C26A02-5C6F-4236-AC03-56D7DD199C39}"/>
    <cellStyle name="Normal 656 12 2 5" xfId="12860" xr:uid="{95A5510D-7F89-42A9-8E3A-1D1751182F74}"/>
    <cellStyle name="Normal 656 12 3" xfId="3113" xr:uid="{4BB06608-0142-4AFB-A8A1-19B222106A90}"/>
    <cellStyle name="Normal 656 12 3 2" xfId="8466" xr:uid="{362BD4AC-F34B-497F-9B45-75A2FC245960}"/>
    <cellStyle name="Normal 656 12 3 2 2" xfId="18779" xr:uid="{4E1BB5F8-98B8-4CFD-B446-AFECD3C0D34B}"/>
    <cellStyle name="Normal 656 12 3 3" xfId="13626" xr:uid="{55B2EC98-A57E-4644-92CC-F98C1C3A4ED1}"/>
    <cellStyle name="Normal 656 12 4" xfId="4098" xr:uid="{1FA196E4-330B-4770-B552-6646C5543196}"/>
    <cellStyle name="Normal 656 12 4 2" xfId="9442" xr:uid="{1C7A6D5D-4BBF-49AF-A748-172CA2A8152B}"/>
    <cellStyle name="Normal 656 12 4 2 2" xfId="19755" xr:uid="{EEFCD2A5-5D0A-4545-9030-594D3A9CA024}"/>
    <cellStyle name="Normal 656 12 4 3" xfId="14602" xr:uid="{87E829CB-43CE-4F23-BEE2-7AD4DF6C4AF8}"/>
    <cellStyle name="Normal 656 12 5" xfId="6749" xr:uid="{7340CCDC-6886-40F1-BFCA-A09C19B08E02}"/>
    <cellStyle name="Normal 656 12 5 2" xfId="17062" xr:uid="{B754B29F-269B-4E12-B2D3-C2DADF364F78}"/>
    <cellStyle name="Normal 656 12 6" xfId="11909" xr:uid="{41A74804-BE07-4662-83B0-326023602349}"/>
    <cellStyle name="Normal 656 13" xfId="1485" xr:uid="{D5A14946-0DBD-4F73-93E3-C00C857C4F74}"/>
    <cellStyle name="Normal 656 13 2" xfId="3254" xr:uid="{3A4A50BE-D544-437D-8034-F8FF73583FE1}"/>
    <cellStyle name="Normal 656 13 2 2" xfId="8607" xr:uid="{41CF9F40-E6FB-4AA3-8324-62586CF47A61}"/>
    <cellStyle name="Normal 656 13 2 2 2" xfId="18920" xr:uid="{21932D67-AB8E-44F1-AD4E-E8C552E2BA24}"/>
    <cellStyle name="Normal 656 13 2 3" xfId="13767" xr:uid="{5114D0EF-FD2D-4DB5-B9D3-A7522E508B15}"/>
    <cellStyle name="Normal 656 13 3" xfId="4239" xr:uid="{F113117D-DADC-4676-8C41-8CC560ACC342}"/>
    <cellStyle name="Normal 656 13 3 2" xfId="9583" xr:uid="{E9D8873D-2650-45FF-AEDA-9169F8AF86E0}"/>
    <cellStyle name="Normal 656 13 3 2 2" xfId="19896" xr:uid="{B0D24A71-E53D-4967-955E-CF7054A6F950}"/>
    <cellStyle name="Normal 656 13 3 3" xfId="14743" xr:uid="{A814179E-7594-400D-9463-C86381D0776C}"/>
    <cellStyle name="Normal 656 13 4" xfId="6890" xr:uid="{1883DE3E-CE6D-45EB-8151-6511A05D6D60}"/>
    <cellStyle name="Normal 656 13 4 2" xfId="17203" xr:uid="{679C5423-B830-4B1B-BDF6-B1BC23602E8C}"/>
    <cellStyle name="Normal 656 13 5" xfId="12050" xr:uid="{391BCEDB-458B-48EE-B971-143928E25CD2}"/>
    <cellStyle name="Normal 656 14" xfId="2361" xr:uid="{8C7639B8-7056-4C09-BAA1-F3482B3620AF}"/>
    <cellStyle name="Normal 656 14 2" xfId="7724" xr:uid="{B3549104-DE0F-40FD-BCB7-04F6972F4021}"/>
    <cellStyle name="Normal 656 14 2 2" xfId="18037" xr:uid="{E10B701D-DC97-4E7B-95CE-53ED001262ED}"/>
    <cellStyle name="Normal 656 14 3" xfId="12884" xr:uid="{64E410B2-1035-4172-ADD3-09C26B7FC747}"/>
    <cellStyle name="Normal 656 15" xfId="5078" xr:uid="{D1F0A904-33DE-4F40-B353-0577C4DC843A}"/>
    <cellStyle name="Normal 656 15 2" xfId="10416" xr:uid="{6000306C-2D3F-4683-A526-9911E53FA88F}"/>
    <cellStyle name="Normal 656 15 2 2" xfId="20729" xr:uid="{547E241D-F287-4375-9351-6D59E4A329D7}"/>
    <cellStyle name="Normal 656 15 3" xfId="15576" xr:uid="{B9022880-AFE8-4F42-B660-BA6DDB2A3ECE}"/>
    <cellStyle name="Normal 656 16" xfId="6007" xr:uid="{AAD1B517-15F6-4D2C-9C3C-18D7D2F60A7E}"/>
    <cellStyle name="Normal 656 16 2" xfId="16320" xr:uid="{BEB5A698-5701-43C0-B81A-11FC41B2DC6C}"/>
    <cellStyle name="Normal 656 17" xfId="11167" xr:uid="{EB735A8A-8EE4-4289-BD18-7C28084D05B3}"/>
    <cellStyle name="Normal 656 2" xfId="286" xr:uid="{F9106FE3-8F11-478A-995F-2309B575D9AB}"/>
    <cellStyle name="Normal 656 2 10" xfId="2459" xr:uid="{1F9CD258-033C-472C-9FF2-4CF4803FE13D}"/>
    <cellStyle name="Normal 656 2 10 2" xfId="7822" xr:uid="{FC29F35F-9EA9-4953-9B95-7D119D715442}"/>
    <cellStyle name="Normal 656 2 10 2 2" xfId="18135" xr:uid="{0B130D1C-2CCB-4C28-BB63-1413E168D72E}"/>
    <cellStyle name="Normal 656 2 10 3" xfId="12982" xr:uid="{F4576EFD-8477-4640-A371-C4D48745203D}"/>
    <cellStyle name="Normal 656 2 11" xfId="5090" xr:uid="{B708881E-9A8E-473B-BE26-3D347C485B7E}"/>
    <cellStyle name="Normal 656 2 11 2" xfId="10428" xr:uid="{447C85C1-0DD6-4E6E-B93C-BCF789FA7F7D}"/>
    <cellStyle name="Normal 656 2 11 2 2" xfId="20741" xr:uid="{05C03119-37B7-4DD4-ABA9-AB801849676A}"/>
    <cellStyle name="Normal 656 2 11 3" xfId="15588" xr:uid="{826B3220-864D-4C7E-8073-4226929823A7}"/>
    <cellStyle name="Normal 656 2 12" xfId="6019" xr:uid="{756A53E3-82D9-44D7-AEAA-2576CF905709}"/>
    <cellStyle name="Normal 656 2 12 2" xfId="16332" xr:uid="{AF6E9CC9-2150-4A67-99A9-A6959DBBC227}"/>
    <cellStyle name="Normal 656 2 13" xfId="11179" xr:uid="{6ED3FDC7-83E4-47A2-8520-CA07DB1AEA28}"/>
    <cellStyle name="Normal 656 2 2" xfId="323" xr:uid="{2CCA329B-86E0-4664-97F1-35808593264A}"/>
    <cellStyle name="Normal 656 2 2 10" xfId="6044" xr:uid="{04BF393E-4904-4B5A-A225-49FBF8F804A2}"/>
    <cellStyle name="Normal 656 2 2 10 2" xfId="16357" xr:uid="{396F71CB-0012-4081-8346-49F45D54B01B}"/>
    <cellStyle name="Normal 656 2 2 11" xfId="11204" xr:uid="{CB41B435-A7D3-4F49-A7AF-12FC46308B4B}"/>
    <cellStyle name="Normal 656 2 2 2" xfId="369" xr:uid="{F1FB76A7-4834-42BD-88C7-03F11F80F42F}"/>
    <cellStyle name="Normal 656 2 2 2 10" xfId="11250" xr:uid="{E905E114-C0EB-463D-9CDB-9D89AF38BEDA}"/>
    <cellStyle name="Normal 656 2 2 2 2" xfId="563" xr:uid="{6CDEDC0B-80E4-49CA-9BF5-78AF4CE52181}"/>
    <cellStyle name="Normal 656 2 2 2 2 2" xfId="989" xr:uid="{1CFCCDD9-8D0B-4816-9E94-1B78198C8A27}"/>
    <cellStyle name="Normal 656 2 2 2 2 2 2" xfId="1987" xr:uid="{3FBBBCBD-1E58-460D-802D-2D9082660207}"/>
    <cellStyle name="Normal 656 2 2 2 2 2 2 2" xfId="3750" xr:uid="{EF399892-94FA-48E4-9E15-4FE9A11CDB4F}"/>
    <cellStyle name="Normal 656 2 2 2 2 2 2 2 2" xfId="9103" xr:uid="{759FF685-2C35-4276-BC17-B55B9683A41F}"/>
    <cellStyle name="Normal 656 2 2 2 2 2 2 2 2 2" xfId="19416" xr:uid="{4FAF557D-C788-46A7-BEBB-C4EE22057450}"/>
    <cellStyle name="Normal 656 2 2 2 2 2 2 2 3" xfId="14263" xr:uid="{42970A49-253C-4FCC-9A86-A16A37146B3E}"/>
    <cellStyle name="Normal 656 2 2 2 2 2 2 3" xfId="4735" xr:uid="{77194783-8037-497E-B4B0-204EDDFFC0D0}"/>
    <cellStyle name="Normal 656 2 2 2 2 2 2 3 2" xfId="10079" xr:uid="{69198BC7-F0E9-4D47-A706-FE4813A97A94}"/>
    <cellStyle name="Normal 656 2 2 2 2 2 2 3 2 2" xfId="20392" xr:uid="{91091377-5DF7-422F-BE2A-86352C383907}"/>
    <cellStyle name="Normal 656 2 2 2 2 2 2 3 3" xfId="15239" xr:uid="{10635C56-C461-4ECC-A908-D4F6911FBFC5}"/>
    <cellStyle name="Normal 656 2 2 2 2 2 2 4" xfId="7386" xr:uid="{E1FD3B2A-DB5F-4593-BF22-E79E22798FE9}"/>
    <cellStyle name="Normal 656 2 2 2 2 2 2 4 2" xfId="17699" xr:uid="{ABE8AE79-CFF1-46A6-BD4D-23C116A475D9}"/>
    <cellStyle name="Normal 656 2 2 2 2 2 2 5" xfId="12546" xr:uid="{2BBB9DD3-1E54-4FA6-A827-FEE6E74AC018}"/>
    <cellStyle name="Normal 656 2 2 2 2 2 3" xfId="2834" xr:uid="{6760DF33-D29B-417C-9262-A3ECD18C95E2}"/>
    <cellStyle name="Normal 656 2 2 2 2 2 3 2" xfId="8197" xr:uid="{DA737DB5-481C-49B5-A61E-1EDAFD74677E}"/>
    <cellStyle name="Normal 656 2 2 2 2 2 3 2 2" xfId="18510" xr:uid="{361CFAC8-F8B6-4378-93CA-6D5310D01600}"/>
    <cellStyle name="Normal 656 2 2 2 2 2 3 3" xfId="13357" xr:uid="{3DD4E7AA-F24E-4F63-9F03-8938EAF04B38}"/>
    <cellStyle name="Normal 656 2 2 2 2 2 4" xfId="5600" xr:uid="{ABFE8ABE-AB4D-466A-802D-4EBBE58C77CC}"/>
    <cellStyle name="Normal 656 2 2 2 2 2 4 2" xfId="10938" xr:uid="{201A4DE2-8856-47CC-9D2A-94F3E74A80DD}"/>
    <cellStyle name="Normal 656 2 2 2 2 2 4 2 2" xfId="21251" xr:uid="{44C96092-E04D-4404-A261-681C4753B50D}"/>
    <cellStyle name="Normal 656 2 2 2 2 2 4 3" xfId="16098" xr:uid="{1AD05AE5-6317-4BD1-8742-4F57091BCB2F}"/>
    <cellStyle name="Normal 656 2 2 2 2 2 5" xfId="6530" xr:uid="{E1BDC8EB-4966-4DC6-ACCB-8380CD08EAE4}"/>
    <cellStyle name="Normal 656 2 2 2 2 2 5 2" xfId="16843" xr:uid="{5DCFD896-DA10-46E6-8233-6F05F84E6DF1}"/>
    <cellStyle name="Normal 656 2 2 2 2 2 6" xfId="11690" xr:uid="{7E82A5C9-B92A-442C-B90F-81B54E7E31F1}"/>
    <cellStyle name="Normal 656 2 2 2 2 3" xfId="1986" xr:uid="{A08E1428-54AA-42BC-9CDD-76D4506C9412}"/>
    <cellStyle name="Normal 656 2 2 2 2 3 2" xfId="3749" xr:uid="{BA6D4E3A-9602-46A7-968B-B636BA87438F}"/>
    <cellStyle name="Normal 656 2 2 2 2 3 2 2" xfId="9102" xr:uid="{98860F21-08AB-4154-A47E-7CF13B20AA2F}"/>
    <cellStyle name="Normal 656 2 2 2 2 3 2 2 2" xfId="19415" xr:uid="{BC740E14-34A1-4579-AE92-6AA4D2A00B4A}"/>
    <cellStyle name="Normal 656 2 2 2 2 3 2 3" xfId="14262" xr:uid="{D4124E36-126D-4D44-B547-A912D28CBA0E}"/>
    <cellStyle name="Normal 656 2 2 2 2 3 3" xfId="4734" xr:uid="{3F2D112E-AD54-4617-90CC-665882C8C034}"/>
    <cellStyle name="Normal 656 2 2 2 2 3 3 2" xfId="10078" xr:uid="{46ACFEAA-19C2-4156-8D77-17EF471A0C90}"/>
    <cellStyle name="Normal 656 2 2 2 2 3 3 2 2" xfId="20391" xr:uid="{F3693705-6A72-4596-AC71-1C9838E5A449}"/>
    <cellStyle name="Normal 656 2 2 2 2 3 3 3" xfId="15238" xr:uid="{5EE5C15D-A3C1-49DB-82C4-2C3592A625D2}"/>
    <cellStyle name="Normal 656 2 2 2 2 3 4" xfId="7385" xr:uid="{67479C77-3DF1-4CD7-B4AB-00C1CC1BC1F2}"/>
    <cellStyle name="Normal 656 2 2 2 2 3 4 2" xfId="17698" xr:uid="{A002C924-F716-4796-B125-C78011A8D1DE}"/>
    <cellStyle name="Normal 656 2 2 2 2 3 5" xfId="12545" xr:uid="{0AEFC886-3049-41C6-B7F2-C68861C2C928}"/>
    <cellStyle name="Normal 656 2 2 2 2 4" xfId="2833" xr:uid="{440FA25D-68A4-40AC-BF2D-677CA785C43C}"/>
    <cellStyle name="Normal 656 2 2 2 2 4 2" xfId="8196" xr:uid="{0BBE4536-6DEB-4524-A5FC-79D302C7E79A}"/>
    <cellStyle name="Normal 656 2 2 2 2 4 2 2" xfId="18509" xr:uid="{7FFF6295-7199-4FE4-90E7-B08EAE96082A}"/>
    <cellStyle name="Normal 656 2 2 2 2 4 3" xfId="13356" xr:uid="{6C5ADB4A-7FFB-42C5-B9AB-7D82A634E7C0}"/>
    <cellStyle name="Normal 656 2 2 2 2 5" xfId="5276" xr:uid="{FB657F61-F2D1-46FB-B41E-13CF71537278}"/>
    <cellStyle name="Normal 656 2 2 2 2 5 2" xfId="10614" xr:uid="{CCEB3660-3F58-4974-A135-B643A9216EE1}"/>
    <cellStyle name="Normal 656 2 2 2 2 5 2 2" xfId="20927" xr:uid="{37FC1338-282C-43E7-BBC8-8C0C59CC3F96}"/>
    <cellStyle name="Normal 656 2 2 2 2 5 3" xfId="15774" xr:uid="{B38B9BCC-C5CC-4727-B9D9-D4944E2E4506}"/>
    <cellStyle name="Normal 656 2 2 2 2 6" xfId="6206" xr:uid="{FF91E1E5-4A4A-4894-B6F3-59EAB4DC2D06}"/>
    <cellStyle name="Normal 656 2 2 2 2 6 2" xfId="16519" xr:uid="{5BE6802D-9F5C-4467-924B-E01C340D49C1}"/>
    <cellStyle name="Normal 656 2 2 2 2 7" xfId="11366" xr:uid="{B29DCDC1-756E-401A-A603-6B6A4B336477}"/>
    <cellStyle name="Normal 656 2 2 2 3" xfId="990" xr:uid="{95D102F6-A7EF-4D07-AAC0-6A4E11B0D35C}"/>
    <cellStyle name="Normal 656 2 2 2 3 2" xfId="991" xr:uid="{3EF45BDE-C3B1-4781-B884-D374CF4A7469}"/>
    <cellStyle name="Normal 656 2 2 2 3 2 2" xfId="1989" xr:uid="{23B24C90-5709-408D-82FC-09653970B739}"/>
    <cellStyle name="Normal 656 2 2 2 3 2 2 2" xfId="3752" xr:uid="{8438ED86-DA80-4414-9E7D-7AFEE6AD108B}"/>
    <cellStyle name="Normal 656 2 2 2 3 2 2 2 2" xfId="9105" xr:uid="{55A6908F-9ACA-4AA1-937B-E819A658D2B5}"/>
    <cellStyle name="Normal 656 2 2 2 3 2 2 2 2 2" xfId="19418" xr:uid="{296BBDAD-35EF-4A74-A6DA-AB934874344D}"/>
    <cellStyle name="Normal 656 2 2 2 3 2 2 2 3" xfId="14265" xr:uid="{DA6E3874-024A-4CD9-9AF1-9025045203CF}"/>
    <cellStyle name="Normal 656 2 2 2 3 2 2 3" xfId="4737" xr:uid="{99684ABD-ABE2-4E95-9219-D0B83A0693DE}"/>
    <cellStyle name="Normal 656 2 2 2 3 2 2 3 2" xfId="10081" xr:uid="{67047621-10C9-48A4-B380-14304C4CD0F8}"/>
    <cellStyle name="Normal 656 2 2 2 3 2 2 3 2 2" xfId="20394" xr:uid="{04327FA8-2164-41AA-B715-4EE86623FF94}"/>
    <cellStyle name="Normal 656 2 2 2 3 2 2 3 3" xfId="15241" xr:uid="{8F049FC6-316D-491A-93C1-053329E00234}"/>
    <cellStyle name="Normal 656 2 2 2 3 2 2 4" xfId="7388" xr:uid="{BFDAC528-C05B-4CC2-B117-1A5D137A78D2}"/>
    <cellStyle name="Normal 656 2 2 2 3 2 2 4 2" xfId="17701" xr:uid="{8E7D7033-39A7-4473-88B9-6CAF38306EDC}"/>
    <cellStyle name="Normal 656 2 2 2 3 2 2 5" xfId="12548" xr:uid="{CA88221B-F8AB-46BA-A022-0DA9208FBFC9}"/>
    <cellStyle name="Normal 656 2 2 2 3 2 3" xfId="2836" xr:uid="{55AEC137-8E3B-4F2F-9423-F38806B349D1}"/>
    <cellStyle name="Normal 656 2 2 2 3 2 3 2" xfId="8199" xr:uid="{618D8D9B-94C4-4643-81CF-624DEAD8E1C9}"/>
    <cellStyle name="Normal 656 2 2 2 3 2 3 2 2" xfId="18512" xr:uid="{8CB836F4-17AD-4EFE-B461-9014AE94544B}"/>
    <cellStyle name="Normal 656 2 2 2 3 2 3 3" xfId="13359" xr:uid="{227F9CFC-155B-440D-9A40-B5B55547DFD3}"/>
    <cellStyle name="Normal 656 2 2 2 3 2 4" xfId="5602" xr:uid="{A36BEF97-8699-4DFE-97A3-66FEA4C448B3}"/>
    <cellStyle name="Normal 656 2 2 2 3 2 4 2" xfId="10940" xr:uid="{E1F66B4B-027C-434B-8E4C-8EDAAEC33700}"/>
    <cellStyle name="Normal 656 2 2 2 3 2 4 2 2" xfId="21253" xr:uid="{BF191810-A790-4A5B-A1DB-6E07F20D0C1B}"/>
    <cellStyle name="Normal 656 2 2 2 3 2 4 3" xfId="16100" xr:uid="{E9D7C30C-743F-4230-9EDE-41B7676ADDE7}"/>
    <cellStyle name="Normal 656 2 2 2 3 2 5" xfId="6532" xr:uid="{D4A52E3D-E90A-4FD8-9550-A6FE4E26DF22}"/>
    <cellStyle name="Normal 656 2 2 2 3 2 5 2" xfId="16845" xr:uid="{7AFE3B21-CB0C-441A-9C7A-672DBA473980}"/>
    <cellStyle name="Normal 656 2 2 2 3 2 6" xfId="11692" xr:uid="{C9981E7E-00E6-4B31-8A15-D94C5504E85C}"/>
    <cellStyle name="Normal 656 2 2 2 3 3" xfId="1988" xr:uid="{9A414A9D-735A-4DDA-9936-8EB9E66E9AB4}"/>
    <cellStyle name="Normal 656 2 2 2 3 3 2" xfId="3751" xr:uid="{FBC2AB3A-82D4-4C0E-AA98-C7BCC50BA0B7}"/>
    <cellStyle name="Normal 656 2 2 2 3 3 2 2" xfId="9104" xr:uid="{80BD2E7F-07F1-4F5C-A8E4-49E1BB9325A1}"/>
    <cellStyle name="Normal 656 2 2 2 3 3 2 2 2" xfId="19417" xr:uid="{1C9BD5FA-1659-4C1F-8443-A0C4264D1E09}"/>
    <cellStyle name="Normal 656 2 2 2 3 3 2 3" xfId="14264" xr:uid="{8941CBEE-24EF-45F7-9781-8854781F4D59}"/>
    <cellStyle name="Normal 656 2 2 2 3 3 3" xfId="4736" xr:uid="{5A88AD6A-296B-48F8-AE8E-E8B0A0158035}"/>
    <cellStyle name="Normal 656 2 2 2 3 3 3 2" xfId="10080" xr:uid="{786CD976-615F-4FEB-8D05-BC76449EABA1}"/>
    <cellStyle name="Normal 656 2 2 2 3 3 3 2 2" xfId="20393" xr:uid="{EAB44FF7-92F0-4EB8-B0D3-ED1FF5CB08ED}"/>
    <cellStyle name="Normal 656 2 2 2 3 3 3 3" xfId="15240" xr:uid="{C423072B-FAB6-4D3F-80B2-7BA8A2F2AA5A}"/>
    <cellStyle name="Normal 656 2 2 2 3 3 4" xfId="7387" xr:uid="{726E634C-311C-4AEA-8FF2-8E1B06E57E2E}"/>
    <cellStyle name="Normal 656 2 2 2 3 3 4 2" xfId="17700" xr:uid="{5F97E116-AE2C-41E4-911B-9B6E11541D6C}"/>
    <cellStyle name="Normal 656 2 2 2 3 3 5" xfId="12547" xr:uid="{8874C00F-8BC0-4882-A80F-F34AC667E909}"/>
    <cellStyle name="Normal 656 2 2 2 3 4" xfId="2835" xr:uid="{F00A9682-4823-4003-9F21-DEAB01A9DA3F}"/>
    <cellStyle name="Normal 656 2 2 2 3 4 2" xfId="8198" xr:uid="{05C458A6-FE36-4DD7-A8C3-479A1D1F0242}"/>
    <cellStyle name="Normal 656 2 2 2 3 4 2 2" xfId="18511" xr:uid="{8BA7A4B6-3AAE-44AD-A9B9-3BBCEE5EEF77}"/>
    <cellStyle name="Normal 656 2 2 2 3 4 3" xfId="13358" xr:uid="{2BDFFEFB-CFD9-4730-8C9F-29E891497ED5}"/>
    <cellStyle name="Normal 656 2 2 2 3 5" xfId="5601" xr:uid="{86EA2F13-772E-4D68-95AA-CD94D729DE53}"/>
    <cellStyle name="Normal 656 2 2 2 3 5 2" xfId="10939" xr:uid="{A6A124A8-D230-452C-B5A4-6C385F85B80F}"/>
    <cellStyle name="Normal 656 2 2 2 3 5 2 2" xfId="21252" xr:uid="{0365E463-476C-4C78-8250-B9743BDFFAD0}"/>
    <cellStyle name="Normal 656 2 2 2 3 5 3" xfId="16099" xr:uid="{ADE9364D-30D5-4086-8747-9EC54FA30A96}"/>
    <cellStyle name="Normal 656 2 2 2 3 6" xfId="6531" xr:uid="{129B7513-C3CF-4437-9C80-289E7EDC5930}"/>
    <cellStyle name="Normal 656 2 2 2 3 6 2" xfId="16844" xr:uid="{4E7296AB-7E43-4D68-A3EE-AC67E4B8107A}"/>
    <cellStyle name="Normal 656 2 2 2 3 7" xfId="11691" xr:uid="{1FB434AD-0A2C-4B24-956D-C5BE695DCDBB}"/>
    <cellStyle name="Normal 656 2 2 2 4" xfId="992" xr:uid="{687EA0C2-D604-465F-B672-217392E6F876}"/>
    <cellStyle name="Normal 656 2 2 2 4 2" xfId="1990" xr:uid="{5E8E8730-0C26-4FA6-BD01-CDC1BBE01BDD}"/>
    <cellStyle name="Normal 656 2 2 2 4 2 2" xfId="3753" xr:uid="{319DD54F-143D-4C93-81E1-D3ACA4835799}"/>
    <cellStyle name="Normal 656 2 2 2 4 2 2 2" xfId="9106" xr:uid="{BA7DE178-EAB3-4166-9297-5D823018E436}"/>
    <cellStyle name="Normal 656 2 2 2 4 2 2 2 2" xfId="19419" xr:uid="{1E113AA9-A279-4180-B94E-C856573B16A4}"/>
    <cellStyle name="Normal 656 2 2 2 4 2 2 3" xfId="14266" xr:uid="{31DA13A3-6AB8-4C70-AB6C-4BAE10F992AD}"/>
    <cellStyle name="Normal 656 2 2 2 4 2 3" xfId="4738" xr:uid="{CD5FEEF2-AE3D-4239-9EC1-537EB89B0C09}"/>
    <cellStyle name="Normal 656 2 2 2 4 2 3 2" xfId="10082" xr:uid="{FEB98930-05FA-407C-B7BC-0E18A02C6D1F}"/>
    <cellStyle name="Normal 656 2 2 2 4 2 3 2 2" xfId="20395" xr:uid="{5B3CD668-0AF4-4F54-8E60-7F2156D6C156}"/>
    <cellStyle name="Normal 656 2 2 2 4 2 3 3" xfId="15242" xr:uid="{C1126DF4-9391-44F2-8855-444D7CC43166}"/>
    <cellStyle name="Normal 656 2 2 2 4 2 4" xfId="7389" xr:uid="{F879E040-22CC-40DE-A98D-24B50DBEFA19}"/>
    <cellStyle name="Normal 656 2 2 2 4 2 4 2" xfId="17702" xr:uid="{86FD4FA7-890C-42B2-A473-1DA445ECB3C7}"/>
    <cellStyle name="Normal 656 2 2 2 4 2 5" xfId="12549" xr:uid="{2971C9E5-FC84-4253-98FD-D4505E74D9E4}"/>
    <cellStyle name="Normal 656 2 2 2 4 3" xfId="2837" xr:uid="{14F0BC25-C30E-45C3-9673-A2CF88FFC37F}"/>
    <cellStyle name="Normal 656 2 2 2 4 3 2" xfId="8200" xr:uid="{46BA4A8B-17FA-4098-991B-541D729A6D14}"/>
    <cellStyle name="Normal 656 2 2 2 4 3 2 2" xfId="18513" xr:uid="{51FFADAA-C817-41A2-AC63-AC2EB7AE190E}"/>
    <cellStyle name="Normal 656 2 2 2 4 3 3" xfId="13360" xr:uid="{C0CA0021-DDA4-47C4-8311-D17F84CE6632}"/>
    <cellStyle name="Normal 656 2 2 2 4 4" xfId="5603" xr:uid="{018B0F43-6677-477E-9959-78FEA9BE7AA0}"/>
    <cellStyle name="Normal 656 2 2 2 4 4 2" xfId="10941" xr:uid="{849F9656-D721-48A5-BC79-383661CEECC1}"/>
    <cellStyle name="Normal 656 2 2 2 4 4 2 2" xfId="21254" xr:uid="{AB8AC4B8-BB7D-4833-906B-C85413A658D3}"/>
    <cellStyle name="Normal 656 2 2 2 4 4 3" xfId="16101" xr:uid="{75D56AB5-BDAF-487B-8BF6-0C3CD7FA1B38}"/>
    <cellStyle name="Normal 656 2 2 2 4 5" xfId="6533" xr:uid="{1CFC5787-A26C-4310-8E19-8DE0E536D001}"/>
    <cellStyle name="Normal 656 2 2 2 4 5 2" xfId="16846" xr:uid="{1F431D3E-2C71-4FAA-A925-2062209BAE1D}"/>
    <cellStyle name="Normal 656 2 2 2 4 6" xfId="11693" xr:uid="{B0BB3ADC-68DC-46BA-BC2C-6437C39F0719}"/>
    <cellStyle name="Normal 656 2 2 2 5" xfId="1405" xr:uid="{33F7904C-FBB2-4EA8-AB95-53F1E5ECFD43}"/>
    <cellStyle name="Normal 656 2 2 2 5 2" xfId="2265" xr:uid="{F16FCF14-CAA8-4928-B539-BCB5A6D81955}"/>
    <cellStyle name="Normal 656 2 2 2 5 2 2" xfId="4027" xr:uid="{F7DDA276-B8DA-4679-82F7-2F6EA50108A0}"/>
    <cellStyle name="Normal 656 2 2 2 5 2 2 2" xfId="9380" xr:uid="{6491FC55-3633-4CC8-B0F3-83A570D48E53}"/>
    <cellStyle name="Normal 656 2 2 2 5 2 2 2 2" xfId="19693" xr:uid="{EC5CDC8B-24E8-4C6F-9DAA-AD577BEC6A1A}"/>
    <cellStyle name="Normal 656 2 2 2 5 2 2 3" xfId="14540" xr:uid="{76F88C90-F858-4E3B-9B6A-C197A3ADE939}"/>
    <cellStyle name="Normal 656 2 2 2 5 2 3" xfId="5012" xr:uid="{996D1916-AF00-4328-BABF-9E6A9D40D307}"/>
    <cellStyle name="Normal 656 2 2 2 5 2 3 2" xfId="10356" xr:uid="{598A9453-29E7-4B65-8B1F-AF4A3E50E8B1}"/>
    <cellStyle name="Normal 656 2 2 2 5 2 3 2 2" xfId="20669" xr:uid="{8894E2EE-F660-478C-80A1-359CE4995A33}"/>
    <cellStyle name="Normal 656 2 2 2 5 2 3 3" xfId="15516" xr:uid="{8BC4ADB9-F0D6-476A-B400-16810175678F}"/>
    <cellStyle name="Normal 656 2 2 2 5 2 4" xfId="7663" xr:uid="{7358DFA4-5788-42EA-8F20-0F3F89707783}"/>
    <cellStyle name="Normal 656 2 2 2 5 2 4 2" xfId="17976" xr:uid="{8DCE8D8D-E1BB-4F65-933B-717A49B0E929}"/>
    <cellStyle name="Normal 656 2 2 2 5 2 5" xfId="12823" xr:uid="{787A364B-7F5F-4DA2-80E4-5ADE91F9E9B8}"/>
    <cellStyle name="Normal 656 2 2 2 5 3" xfId="3196" xr:uid="{D19C16F3-E339-41A1-A1EB-DE68485CE716}"/>
    <cellStyle name="Normal 656 2 2 2 5 3 2" xfId="8549" xr:uid="{7098A0D6-67D4-4ECB-AEE0-7F06FD14E3AD}"/>
    <cellStyle name="Normal 656 2 2 2 5 3 2 2" xfId="18862" xr:uid="{8A82D066-384D-4878-BCE9-94D1C99262D0}"/>
    <cellStyle name="Normal 656 2 2 2 5 3 3" xfId="13709" xr:uid="{D8F6F8AC-F7AC-4E21-9A36-B07CE33C63F9}"/>
    <cellStyle name="Normal 656 2 2 2 5 4" xfId="4181" xr:uid="{255A0067-B264-4071-B538-1C3A94796D4F}"/>
    <cellStyle name="Normal 656 2 2 2 5 4 2" xfId="9525" xr:uid="{27100C14-4E34-46B0-B4C9-5107B79783A9}"/>
    <cellStyle name="Normal 656 2 2 2 5 4 2 2" xfId="19838" xr:uid="{1E15AA6A-C163-42C3-B743-306766F25B21}"/>
    <cellStyle name="Normal 656 2 2 2 5 4 3" xfId="14685" xr:uid="{4C2242EE-FFCF-4EA9-83EC-917C469F0143}"/>
    <cellStyle name="Normal 656 2 2 2 5 5" xfId="6832" xr:uid="{A4052B0A-DEDE-45FB-9364-28526B648513}"/>
    <cellStyle name="Normal 656 2 2 2 5 5 2" xfId="17145" xr:uid="{337257E3-DE88-4A82-BD79-07190FFE655F}"/>
    <cellStyle name="Normal 656 2 2 2 5 6" xfId="11992" xr:uid="{784A969F-7E94-4065-8E4E-675E76E10B14}"/>
    <cellStyle name="Normal 656 2 2 2 6" xfId="1592" xr:uid="{3EA208E5-0AE5-41CD-962D-A38A3C92255F}"/>
    <cellStyle name="Normal 656 2 2 2 6 2" xfId="3358" xr:uid="{37ACE8A1-4FB4-4138-BFA8-CF8240048342}"/>
    <cellStyle name="Normal 656 2 2 2 6 2 2" xfId="8711" xr:uid="{90832366-ED53-47B5-917E-92CD5B98443A}"/>
    <cellStyle name="Normal 656 2 2 2 6 2 2 2" xfId="19024" xr:uid="{E826B6F5-394B-4F6F-85B7-EF262A9BE4DB}"/>
    <cellStyle name="Normal 656 2 2 2 6 2 3" xfId="13871" xr:uid="{EE1143D9-1644-4CE6-B595-EDB97C5F0311}"/>
    <cellStyle name="Normal 656 2 2 2 6 3" xfId="4343" xr:uid="{7205BC6B-5FFB-486F-8902-2B266F7215F8}"/>
    <cellStyle name="Normal 656 2 2 2 6 3 2" xfId="9687" xr:uid="{77808F27-6FCC-41A8-BC0C-6F96F6369182}"/>
    <cellStyle name="Normal 656 2 2 2 6 3 2 2" xfId="20000" xr:uid="{33D391B0-5DDD-46A4-892C-A4BBDA90AB93}"/>
    <cellStyle name="Normal 656 2 2 2 6 3 3" xfId="14847" xr:uid="{96EEFDDC-0716-4683-A9D3-126656B61ABE}"/>
    <cellStyle name="Normal 656 2 2 2 6 4" xfId="6994" xr:uid="{D03E0604-81C2-4302-A2F1-24A3965C06CC}"/>
    <cellStyle name="Normal 656 2 2 2 6 4 2" xfId="17307" xr:uid="{BC348885-51FE-4C7C-9AF7-B31582F2E392}"/>
    <cellStyle name="Normal 656 2 2 2 6 5" xfId="12154" xr:uid="{BF43B1EA-8EBB-45DA-B0A5-B48BCFA62654}"/>
    <cellStyle name="Normal 656 2 2 2 7" xfId="2530" xr:uid="{4D8E2A72-6BB3-4F42-B6BF-5338E3E3A32E}"/>
    <cellStyle name="Normal 656 2 2 2 7 2" xfId="7893" xr:uid="{093C0400-09D4-42BD-BA9F-8554F307CFF8}"/>
    <cellStyle name="Normal 656 2 2 2 7 2 2" xfId="18206" xr:uid="{942B8787-511B-40C1-9E30-9F2CB5746067}"/>
    <cellStyle name="Normal 656 2 2 2 7 3" xfId="13053" xr:uid="{E4258D27-5162-4822-B3D3-4D5BDD59C7EF}"/>
    <cellStyle name="Normal 656 2 2 2 8" xfId="5161" xr:uid="{81EDBDCD-62A0-490E-A7C5-47BD29F7C7DC}"/>
    <cellStyle name="Normal 656 2 2 2 8 2" xfId="10499" xr:uid="{839FB949-9921-43BB-9027-225387027424}"/>
    <cellStyle name="Normal 656 2 2 2 8 2 2" xfId="20812" xr:uid="{AC52856E-3641-4A65-A96A-14707D1090B3}"/>
    <cellStyle name="Normal 656 2 2 2 8 3" xfId="15659" xr:uid="{84D0A10A-A63C-4D94-A150-314D9D769269}"/>
    <cellStyle name="Normal 656 2 2 2 9" xfId="6090" xr:uid="{6F03A398-767F-43F7-A974-7DFFDAFB0B27}"/>
    <cellStyle name="Normal 656 2 2 2 9 2" xfId="16403" xr:uid="{7EE884B4-1333-4493-B23A-09B184DCC95F}"/>
    <cellStyle name="Normal 656 2 2 3" xfId="517" xr:uid="{6FB79757-B33A-4ECF-B254-FC3FDE06BC6E}"/>
    <cellStyle name="Normal 656 2 2 3 2" xfId="993" xr:uid="{4878013F-B2DC-4FDA-8F7E-8A1BE4FAC3FE}"/>
    <cellStyle name="Normal 656 2 2 3 2 2" xfId="1992" xr:uid="{ECCC7C02-A1AC-43FF-9C06-AE025BCA802A}"/>
    <cellStyle name="Normal 656 2 2 3 2 2 2" xfId="3755" xr:uid="{D8A5A664-B3BB-4AF0-B042-107A0B72899D}"/>
    <cellStyle name="Normal 656 2 2 3 2 2 2 2" xfId="9108" xr:uid="{BF45DFEE-E614-402D-ADF5-5D4FF98793AB}"/>
    <cellStyle name="Normal 656 2 2 3 2 2 2 2 2" xfId="19421" xr:uid="{9C4CB60C-8970-4C6D-B889-3A3FEAE79649}"/>
    <cellStyle name="Normal 656 2 2 3 2 2 2 3" xfId="14268" xr:uid="{D1A35147-26C5-46CA-9575-D619E8B168D9}"/>
    <cellStyle name="Normal 656 2 2 3 2 2 3" xfId="4740" xr:uid="{86094CD8-00F9-4D7C-98A4-7B9C2C95A7E7}"/>
    <cellStyle name="Normal 656 2 2 3 2 2 3 2" xfId="10084" xr:uid="{46347812-74B8-4AA1-9910-785CC66B1BBA}"/>
    <cellStyle name="Normal 656 2 2 3 2 2 3 2 2" xfId="20397" xr:uid="{3A07F3C3-3786-4EFF-A90A-6CB354216C10}"/>
    <cellStyle name="Normal 656 2 2 3 2 2 3 3" xfId="15244" xr:uid="{2D6DD10A-0CD3-48DC-BDE5-B6DAD64086D5}"/>
    <cellStyle name="Normal 656 2 2 3 2 2 4" xfId="7391" xr:uid="{D02FE1C6-45A5-4452-B3A8-4389F348C344}"/>
    <cellStyle name="Normal 656 2 2 3 2 2 4 2" xfId="17704" xr:uid="{35DB2AAA-9CCB-4704-9A75-684EF9127EF1}"/>
    <cellStyle name="Normal 656 2 2 3 2 2 5" xfId="12551" xr:uid="{795267FE-860D-44BF-ACF7-9BAC3ADC2D87}"/>
    <cellStyle name="Normal 656 2 2 3 2 3" xfId="2839" xr:uid="{DC611F70-B2BA-4381-9339-868A1AFDB8CD}"/>
    <cellStyle name="Normal 656 2 2 3 2 3 2" xfId="8202" xr:uid="{A8F749B1-434B-40E6-85D8-1E9E6794CC36}"/>
    <cellStyle name="Normal 656 2 2 3 2 3 2 2" xfId="18515" xr:uid="{B46C7F36-E025-4300-B939-B2B6BE80ADC3}"/>
    <cellStyle name="Normal 656 2 2 3 2 3 3" xfId="13362" xr:uid="{47F8B250-1C78-4AD5-AE4A-1D136CD8CE36}"/>
    <cellStyle name="Normal 656 2 2 3 2 4" xfId="5604" xr:uid="{548E25B0-FE90-4FB9-B131-11F7F93D8611}"/>
    <cellStyle name="Normal 656 2 2 3 2 4 2" xfId="10942" xr:uid="{E12BA8EA-09F8-4202-A0C0-158F680739B3}"/>
    <cellStyle name="Normal 656 2 2 3 2 4 2 2" xfId="21255" xr:uid="{9B719A48-EEDD-433F-906A-28F369369F9D}"/>
    <cellStyle name="Normal 656 2 2 3 2 4 3" xfId="16102" xr:uid="{8FC862AE-1D59-4735-BEB4-43505BDD4C62}"/>
    <cellStyle name="Normal 656 2 2 3 2 5" xfId="6534" xr:uid="{06F6CDD1-095A-488E-9AAA-8CA4A58E3B16}"/>
    <cellStyle name="Normal 656 2 2 3 2 5 2" xfId="16847" xr:uid="{1B02A320-E265-49D0-A22E-61342A26F50F}"/>
    <cellStyle name="Normal 656 2 2 3 2 6" xfId="11694" xr:uid="{C2A5C89B-3509-401D-A3C0-2CF66F803AE6}"/>
    <cellStyle name="Normal 656 2 2 3 3" xfId="1991" xr:uid="{6A24F11C-1132-410C-B065-6CC3C1949D8E}"/>
    <cellStyle name="Normal 656 2 2 3 3 2" xfId="3754" xr:uid="{F5B96DB2-3C6D-4392-8CC5-338C52E4569F}"/>
    <cellStyle name="Normal 656 2 2 3 3 2 2" xfId="9107" xr:uid="{6B8B6EB8-DE8B-4DC4-8BF0-01FB0227C141}"/>
    <cellStyle name="Normal 656 2 2 3 3 2 2 2" xfId="19420" xr:uid="{04ECBCD8-70A5-4343-A319-DF289F952C39}"/>
    <cellStyle name="Normal 656 2 2 3 3 2 3" xfId="14267" xr:uid="{CD6F1800-32CA-4825-98DE-CA665C0163A4}"/>
    <cellStyle name="Normal 656 2 2 3 3 3" xfId="4739" xr:uid="{8A9771CF-11A8-4E80-8FD5-F908FDF54FDE}"/>
    <cellStyle name="Normal 656 2 2 3 3 3 2" xfId="10083" xr:uid="{DA628D3D-E438-4416-A2C2-2792E33EA20F}"/>
    <cellStyle name="Normal 656 2 2 3 3 3 2 2" xfId="20396" xr:uid="{DFB5FC23-74DA-415F-AEC0-AEBBE1522323}"/>
    <cellStyle name="Normal 656 2 2 3 3 3 3" xfId="15243" xr:uid="{D5E5CC29-9EFA-4CD6-98DB-CF892E99E386}"/>
    <cellStyle name="Normal 656 2 2 3 3 4" xfId="7390" xr:uid="{60DEC509-195C-465B-908F-76E1617A6D4C}"/>
    <cellStyle name="Normal 656 2 2 3 3 4 2" xfId="17703" xr:uid="{9D2C7271-A71B-4230-B273-462C680B7422}"/>
    <cellStyle name="Normal 656 2 2 3 3 5" xfId="12550" xr:uid="{B39E52B0-C8EB-4B8F-BBFF-DB632D16FBCC}"/>
    <cellStyle name="Normal 656 2 2 3 4" xfId="2838" xr:uid="{7117677E-5AEB-4117-A109-662CEDA92C2C}"/>
    <cellStyle name="Normal 656 2 2 3 4 2" xfId="8201" xr:uid="{C8480825-CEA4-4D46-BD7F-F9D18EBA7FD4}"/>
    <cellStyle name="Normal 656 2 2 3 4 2 2" xfId="18514" xr:uid="{9C027F25-843A-44C5-9074-B49B3E0D910C}"/>
    <cellStyle name="Normal 656 2 2 3 4 3" xfId="13361" xr:uid="{1A92BA0C-2F0E-4C3A-81A8-AD0688F14200}"/>
    <cellStyle name="Normal 656 2 2 3 5" xfId="5230" xr:uid="{BDD27DEE-17AC-44B1-B5ED-6677F513232E}"/>
    <cellStyle name="Normal 656 2 2 3 5 2" xfId="10568" xr:uid="{B6160018-F7D5-49D2-B846-92B805612384}"/>
    <cellStyle name="Normal 656 2 2 3 5 2 2" xfId="20881" xr:uid="{DE536ABD-4282-4798-A0DE-D8932D60930E}"/>
    <cellStyle name="Normal 656 2 2 3 5 3" xfId="15728" xr:uid="{44B9B68E-5D55-4086-9D7C-F9FEE64D8DD8}"/>
    <cellStyle name="Normal 656 2 2 3 6" xfId="6160" xr:uid="{6A7E206F-4F37-4D71-B20B-FF14F2A655AC}"/>
    <cellStyle name="Normal 656 2 2 3 6 2" xfId="16473" xr:uid="{E502EE21-BB05-4C63-966D-EA255B8F2EED}"/>
    <cellStyle name="Normal 656 2 2 3 7" xfId="11320" xr:uid="{0B013EFF-E5EB-4D32-BA77-73F6D59A0787}"/>
    <cellStyle name="Normal 656 2 2 4" xfId="994" xr:uid="{6575077A-8564-4FBA-AF8D-FA67C18D0575}"/>
    <cellStyle name="Normal 656 2 2 4 2" xfId="995" xr:uid="{532D3A2B-94F3-4D32-AF22-D228A800B25E}"/>
    <cellStyle name="Normal 656 2 2 4 2 2" xfId="1994" xr:uid="{1DE35DBF-E15D-408B-A263-7384B24DB955}"/>
    <cellStyle name="Normal 656 2 2 4 2 2 2" xfId="3757" xr:uid="{CE3B1BC5-E395-4205-B3AB-F2B10986EC5C}"/>
    <cellStyle name="Normal 656 2 2 4 2 2 2 2" xfId="9110" xr:uid="{305471E9-02F5-4691-93C5-13DA9005541F}"/>
    <cellStyle name="Normal 656 2 2 4 2 2 2 2 2" xfId="19423" xr:uid="{5A9482EF-D337-427C-865B-CB9BE8DAA52E}"/>
    <cellStyle name="Normal 656 2 2 4 2 2 2 3" xfId="14270" xr:uid="{58DEA5FF-FBB4-4FB9-835F-4F9F8C4BE2A2}"/>
    <cellStyle name="Normal 656 2 2 4 2 2 3" xfId="4742" xr:uid="{0AE999EC-59BD-4C4A-A46F-AF74715DB142}"/>
    <cellStyle name="Normal 656 2 2 4 2 2 3 2" xfId="10086" xr:uid="{D06B1803-149C-4656-B519-4EBB6523EF63}"/>
    <cellStyle name="Normal 656 2 2 4 2 2 3 2 2" xfId="20399" xr:uid="{1F9E1DC1-F5FA-4697-A6CE-BBE9AAF3A357}"/>
    <cellStyle name="Normal 656 2 2 4 2 2 3 3" xfId="15246" xr:uid="{65E6703C-1127-4643-AF3B-70973998D31C}"/>
    <cellStyle name="Normal 656 2 2 4 2 2 4" xfId="7393" xr:uid="{02F03DD5-D682-42AE-8395-798724E16A3A}"/>
    <cellStyle name="Normal 656 2 2 4 2 2 4 2" xfId="17706" xr:uid="{0477124A-FED8-4549-825C-48F9A49F5B95}"/>
    <cellStyle name="Normal 656 2 2 4 2 2 5" xfId="12553" xr:uid="{20B4ABE7-EB31-4310-B943-3BA8683989E2}"/>
    <cellStyle name="Normal 656 2 2 4 2 3" xfId="2841" xr:uid="{00222796-32C3-4947-9230-8FF775326B87}"/>
    <cellStyle name="Normal 656 2 2 4 2 3 2" xfId="8204" xr:uid="{DBE78984-A3AD-4EF8-80D8-8F7592B96841}"/>
    <cellStyle name="Normal 656 2 2 4 2 3 2 2" xfId="18517" xr:uid="{9A06CA01-31A5-42CA-A814-5A8544325E20}"/>
    <cellStyle name="Normal 656 2 2 4 2 3 3" xfId="13364" xr:uid="{5536FF83-02EF-4AA6-ABCE-0C94C26370EE}"/>
    <cellStyle name="Normal 656 2 2 4 2 4" xfId="5606" xr:uid="{B22DFDE4-B538-4162-94E8-7E671C971A2C}"/>
    <cellStyle name="Normal 656 2 2 4 2 4 2" xfId="10944" xr:uid="{AD69605C-B398-4765-8559-799021C740F6}"/>
    <cellStyle name="Normal 656 2 2 4 2 4 2 2" xfId="21257" xr:uid="{68C90061-9FE7-44EC-B4E8-3824FC44FEC2}"/>
    <cellStyle name="Normal 656 2 2 4 2 4 3" xfId="16104" xr:uid="{1ED8CF0C-5191-4620-93CE-CC265DECD170}"/>
    <cellStyle name="Normal 656 2 2 4 2 5" xfId="6536" xr:uid="{10D93597-5D75-4967-839A-991BF3633B20}"/>
    <cellStyle name="Normal 656 2 2 4 2 5 2" xfId="16849" xr:uid="{C7D4462B-E511-4BC6-B601-C8860B1B9189}"/>
    <cellStyle name="Normal 656 2 2 4 2 6" xfId="11696" xr:uid="{EFAA41E9-3FBD-4846-9D99-30B86113D691}"/>
    <cellStyle name="Normal 656 2 2 4 3" xfId="1993" xr:uid="{7A72C296-841D-4AF2-A9EC-DA51238954FA}"/>
    <cellStyle name="Normal 656 2 2 4 3 2" xfId="3756" xr:uid="{9BB8906F-2E08-44E8-BD18-8BC851022E82}"/>
    <cellStyle name="Normal 656 2 2 4 3 2 2" xfId="9109" xr:uid="{BE1EE625-10A9-4F4A-8A79-C3148DBD76D4}"/>
    <cellStyle name="Normal 656 2 2 4 3 2 2 2" xfId="19422" xr:uid="{A9272270-8735-414A-BEE5-C3E00AB2A295}"/>
    <cellStyle name="Normal 656 2 2 4 3 2 3" xfId="14269" xr:uid="{3BB4F318-6127-47F2-B054-2A0764967B4E}"/>
    <cellStyle name="Normal 656 2 2 4 3 3" xfId="4741" xr:uid="{D05906A1-938B-4B7F-B9D6-160F825D9764}"/>
    <cellStyle name="Normal 656 2 2 4 3 3 2" xfId="10085" xr:uid="{6B0C35F1-69B1-41FC-95C1-AC406A72B284}"/>
    <cellStyle name="Normal 656 2 2 4 3 3 2 2" xfId="20398" xr:uid="{C6B501E3-4A25-4177-8AE4-198852261D1C}"/>
    <cellStyle name="Normal 656 2 2 4 3 3 3" xfId="15245" xr:uid="{AEE1BA9A-D3C3-4452-8427-5D2B559E1297}"/>
    <cellStyle name="Normal 656 2 2 4 3 4" xfId="7392" xr:uid="{1B37FE0E-604F-4CC0-8EF3-20BD15657B7E}"/>
    <cellStyle name="Normal 656 2 2 4 3 4 2" xfId="17705" xr:uid="{9F527D5F-0745-4D98-8D1F-BBB931404641}"/>
    <cellStyle name="Normal 656 2 2 4 3 5" xfId="12552" xr:uid="{2804D362-4057-42CF-B407-04C4EDA9782C}"/>
    <cellStyle name="Normal 656 2 2 4 4" xfId="2840" xr:uid="{B670D8D6-43ED-4710-BFF7-04569E1A47D2}"/>
    <cellStyle name="Normal 656 2 2 4 4 2" xfId="8203" xr:uid="{9BF6E52C-622A-4C61-8CCA-59B998DCB4FF}"/>
    <cellStyle name="Normal 656 2 2 4 4 2 2" xfId="18516" xr:uid="{EC1D4C1E-FA99-429F-BA63-EB4E9FF0D083}"/>
    <cellStyle name="Normal 656 2 2 4 4 3" xfId="13363" xr:uid="{373EB5BB-C4C7-4067-89F6-E0077AD96263}"/>
    <cellStyle name="Normal 656 2 2 4 5" xfId="5605" xr:uid="{1BD3C8E9-3A2D-40DA-BDB6-8B6D4BE8667B}"/>
    <cellStyle name="Normal 656 2 2 4 5 2" xfId="10943" xr:uid="{C159A8BC-A0F4-4E7F-9E39-584BB2D902C5}"/>
    <cellStyle name="Normal 656 2 2 4 5 2 2" xfId="21256" xr:uid="{A52EEAA9-D37D-40D3-ABD6-FFF43709FBE7}"/>
    <cellStyle name="Normal 656 2 2 4 5 3" xfId="16103" xr:uid="{89287CB9-46D7-4E7D-B79D-6B43482DCE47}"/>
    <cellStyle name="Normal 656 2 2 4 6" xfId="6535" xr:uid="{E132AD26-5C80-4286-82CC-DDAB7311BA18}"/>
    <cellStyle name="Normal 656 2 2 4 6 2" xfId="16848" xr:uid="{1196D7E6-B194-4379-B88E-7DE27B16357C}"/>
    <cellStyle name="Normal 656 2 2 4 7" xfId="11695" xr:uid="{A6F114D9-03D9-4679-821A-DA655A1BE9AB}"/>
    <cellStyle name="Normal 656 2 2 5" xfId="996" xr:uid="{79B8D461-5590-4E87-BD34-1EEC90C32ED5}"/>
    <cellStyle name="Normal 656 2 2 5 2" xfId="1995" xr:uid="{82AC1988-7E4F-484F-BFA7-2C4123F83B72}"/>
    <cellStyle name="Normal 656 2 2 5 2 2" xfId="3758" xr:uid="{1DA75608-4D70-4298-913A-6B849F1B5668}"/>
    <cellStyle name="Normal 656 2 2 5 2 2 2" xfId="9111" xr:uid="{450C5F11-1AB3-44AE-9A14-604E376C2A59}"/>
    <cellStyle name="Normal 656 2 2 5 2 2 2 2" xfId="19424" xr:uid="{2DE04D2A-2EE3-4CC5-9026-9BFB6714E7DC}"/>
    <cellStyle name="Normal 656 2 2 5 2 2 3" xfId="14271" xr:uid="{81C47129-B94F-45C4-950C-BC09C49F3FA8}"/>
    <cellStyle name="Normal 656 2 2 5 2 3" xfId="4743" xr:uid="{4B0E668C-CE48-415F-8E70-EDCAFADE37FC}"/>
    <cellStyle name="Normal 656 2 2 5 2 3 2" xfId="10087" xr:uid="{08627106-3B7F-4087-9480-B035F806FF4A}"/>
    <cellStyle name="Normal 656 2 2 5 2 3 2 2" xfId="20400" xr:uid="{7F99CEEA-493D-49DB-9DC7-31004559ED96}"/>
    <cellStyle name="Normal 656 2 2 5 2 3 3" xfId="15247" xr:uid="{FBE35449-5336-40D4-87B7-7F00DB374730}"/>
    <cellStyle name="Normal 656 2 2 5 2 4" xfId="7394" xr:uid="{D01B3FC9-61A5-4371-BBAA-D16CD517BEA7}"/>
    <cellStyle name="Normal 656 2 2 5 2 4 2" xfId="17707" xr:uid="{696E5D08-4E06-4E54-B1E0-1D6CD3C8E55A}"/>
    <cellStyle name="Normal 656 2 2 5 2 5" xfId="12554" xr:uid="{339A9742-B292-462D-A8E5-1C8CA1CFE248}"/>
    <cellStyle name="Normal 656 2 2 5 3" xfId="2842" xr:uid="{B7FBCE74-3E0A-4660-88F8-E6BBD9EC603C}"/>
    <cellStyle name="Normal 656 2 2 5 3 2" xfId="8205" xr:uid="{311686F7-EB5D-4608-A139-CC7DB4DABD48}"/>
    <cellStyle name="Normal 656 2 2 5 3 2 2" xfId="18518" xr:uid="{07DA72CF-9A9E-4626-8963-A05E67E4FBBB}"/>
    <cellStyle name="Normal 656 2 2 5 3 3" xfId="13365" xr:uid="{313FE4F8-972B-453F-AC84-8FADF65685B2}"/>
    <cellStyle name="Normal 656 2 2 5 4" xfId="5607" xr:uid="{D36BDC8A-E804-4228-A9E1-5F0016CB266D}"/>
    <cellStyle name="Normal 656 2 2 5 4 2" xfId="10945" xr:uid="{66042ABC-C202-4669-ABD1-CA174F6E1BD0}"/>
    <cellStyle name="Normal 656 2 2 5 4 2 2" xfId="21258" xr:uid="{E44AF396-E606-41BF-A639-7F86CF297390}"/>
    <cellStyle name="Normal 656 2 2 5 4 3" xfId="16105" xr:uid="{2C4464E1-7F4F-4061-ABD7-8761926369A5}"/>
    <cellStyle name="Normal 656 2 2 5 5" xfId="6537" xr:uid="{9AFE4C4E-FED0-4D19-B860-9A1DE5274049}"/>
    <cellStyle name="Normal 656 2 2 5 5 2" xfId="16850" xr:uid="{801D563E-CD73-4D4A-9942-B611342678BA}"/>
    <cellStyle name="Normal 656 2 2 5 6" xfId="11697" xr:uid="{4FDB68FE-5138-4639-AEB1-AA469C90546C}"/>
    <cellStyle name="Normal 656 2 2 6" xfId="1359" xr:uid="{2552EAF4-CAE9-482E-A1FB-3B707942C2BB}"/>
    <cellStyle name="Normal 656 2 2 6 2" xfId="2337" xr:uid="{DDCBEC03-8DA8-4739-AD7D-B6540D90FA3A}"/>
    <cellStyle name="Normal 656 2 2 6 2 2" xfId="4080" xr:uid="{F5B48829-4F74-415C-828E-82E7E3599027}"/>
    <cellStyle name="Normal 656 2 2 6 2 2 2" xfId="9433" xr:uid="{CD797388-F2BB-412B-970C-E55030C69D15}"/>
    <cellStyle name="Normal 656 2 2 6 2 2 2 2" xfId="19746" xr:uid="{D3D4C5EA-0A60-4B43-B88D-E991E7DBF6CA}"/>
    <cellStyle name="Normal 656 2 2 6 2 2 3" xfId="14593" xr:uid="{272E92B4-E89C-4519-9C73-361F4A28F27B}"/>
    <cellStyle name="Normal 656 2 2 6 2 3" xfId="5065" xr:uid="{AAF63C72-1195-4687-8EE7-13F5302A931B}"/>
    <cellStyle name="Normal 656 2 2 6 2 3 2" xfId="10409" xr:uid="{ECFC5D10-1A53-4F20-8ABD-2DA8CA837563}"/>
    <cellStyle name="Normal 656 2 2 6 2 3 2 2" xfId="20722" xr:uid="{AF6D4896-CA8B-45D2-8F9E-D6DC405DE013}"/>
    <cellStyle name="Normal 656 2 2 6 2 3 3" xfId="15569" xr:uid="{E9E62316-0D6D-4DDE-9CE9-5E284FD9AA57}"/>
    <cellStyle name="Normal 656 2 2 6 2 4" xfId="7716" xr:uid="{24A99A22-931B-4258-B769-B6E9B65EEF7B}"/>
    <cellStyle name="Normal 656 2 2 6 2 4 2" xfId="18029" xr:uid="{AFDE31A5-3E7F-43AD-962C-0DB1785666FE}"/>
    <cellStyle name="Normal 656 2 2 6 2 5" xfId="12876" xr:uid="{44CB338D-1E09-4339-A2F8-39C358CB5DD4}"/>
    <cellStyle name="Normal 656 2 2 6 3" xfId="3150" xr:uid="{73A74C62-396A-4E02-9076-7D5208C27C63}"/>
    <cellStyle name="Normal 656 2 2 6 3 2" xfId="8503" xr:uid="{3CE9361E-4134-47AB-A0DA-5E2913F3366C}"/>
    <cellStyle name="Normal 656 2 2 6 3 2 2" xfId="18816" xr:uid="{F15AB582-A91E-4A92-8911-AA79D7BC132A}"/>
    <cellStyle name="Normal 656 2 2 6 3 3" xfId="13663" xr:uid="{7F825FF6-77BA-46A9-9ADB-52B412A87613}"/>
    <cellStyle name="Normal 656 2 2 6 4" xfId="4135" xr:uid="{A8860422-AA28-48F0-B426-53505708C65D}"/>
    <cellStyle name="Normal 656 2 2 6 4 2" xfId="9479" xr:uid="{C44089CE-D1DD-47C8-9A5A-646F32256912}"/>
    <cellStyle name="Normal 656 2 2 6 4 2 2" xfId="19792" xr:uid="{3028FF1B-FFB3-483D-B383-138050035DDF}"/>
    <cellStyle name="Normal 656 2 2 6 4 3" xfId="14639" xr:uid="{F795D871-9EFB-4208-A552-42D2639C8AA0}"/>
    <cellStyle name="Normal 656 2 2 6 5" xfId="6786" xr:uid="{DD5A2236-9C19-49F7-9BBA-2B48A6A9BF1C}"/>
    <cellStyle name="Normal 656 2 2 6 5 2" xfId="17099" xr:uid="{9EC2011F-80C0-4C21-9534-300822129B3C}"/>
    <cellStyle name="Normal 656 2 2 6 6" xfId="11946" xr:uid="{3277E980-39CA-4BA5-9D76-B08DDE6E1F51}"/>
    <cellStyle name="Normal 656 2 2 7" xfId="1546" xr:uid="{5FA1520C-6932-43C5-BB20-A4E99282CBE9}"/>
    <cellStyle name="Normal 656 2 2 7 2" xfId="3312" xr:uid="{7CBDFA6B-330A-4E6D-8E10-290B083CD35E}"/>
    <cellStyle name="Normal 656 2 2 7 2 2" xfId="8665" xr:uid="{F6D44B1F-FC25-4EA9-8FD3-3ED46492942C}"/>
    <cellStyle name="Normal 656 2 2 7 2 2 2" xfId="18978" xr:uid="{27A3C249-C0F5-4AB1-9ABB-C303A81A59C4}"/>
    <cellStyle name="Normal 656 2 2 7 2 3" xfId="13825" xr:uid="{3E036034-7383-481E-910B-D4EFC13297DA}"/>
    <cellStyle name="Normal 656 2 2 7 3" xfId="4297" xr:uid="{8959747A-12A5-4559-B12C-2DE7400FA570}"/>
    <cellStyle name="Normal 656 2 2 7 3 2" xfId="9641" xr:uid="{E459B086-82BE-4EE1-B8D8-9D852C3DA539}"/>
    <cellStyle name="Normal 656 2 2 7 3 2 2" xfId="19954" xr:uid="{B784D21D-2448-4785-BBEF-973429B0806E}"/>
    <cellStyle name="Normal 656 2 2 7 3 3" xfId="14801" xr:uid="{0B085E3C-6BA9-4908-863D-C1E4265F28DF}"/>
    <cellStyle name="Normal 656 2 2 7 4" xfId="6948" xr:uid="{2403AA45-FBF7-4F27-BA6F-FC244BB1243D}"/>
    <cellStyle name="Normal 656 2 2 7 4 2" xfId="17261" xr:uid="{71B931EB-CA06-4D67-A512-F11D0FEF079B}"/>
    <cellStyle name="Normal 656 2 2 7 5" xfId="12108" xr:uid="{95DCFE09-2813-4782-B047-0FD2D66FAE7A}"/>
    <cellStyle name="Normal 656 2 2 8" xfId="2484" xr:uid="{CFB5FFC2-976E-48CE-8F32-419509E31316}"/>
    <cellStyle name="Normal 656 2 2 8 2" xfId="7847" xr:uid="{0191D228-D785-461F-B303-AA7E97D3E9CD}"/>
    <cellStyle name="Normal 656 2 2 8 2 2" xfId="18160" xr:uid="{054D1053-D12D-418D-8AF4-32E97B875755}"/>
    <cellStyle name="Normal 656 2 2 8 3" xfId="13007" xr:uid="{EE2B6D65-92E8-45DB-A107-10F366C730AE}"/>
    <cellStyle name="Normal 656 2 2 9" xfId="5115" xr:uid="{00B22D4E-3A4B-449A-81AA-B36BE61E39D4}"/>
    <cellStyle name="Normal 656 2 2 9 2" xfId="10453" xr:uid="{384701BB-22A0-4E97-80D6-E7E0647C7EA1}"/>
    <cellStyle name="Normal 656 2 2 9 2 2" xfId="20766" xr:uid="{00BF69B2-D351-4D7F-904B-D247376A98A7}"/>
    <cellStyle name="Normal 656 2 2 9 3" xfId="15613" xr:uid="{9461F70E-EDC1-4404-94D7-A7765009CA56}"/>
    <cellStyle name="Normal 656 2 3" xfId="344" xr:uid="{CD4039F2-9B13-4F0B-A44C-140BBE166412}"/>
    <cellStyle name="Normal 656 2 3 10" xfId="11225" xr:uid="{9850F269-0C20-4F60-AA0F-55AB656C1E42}"/>
    <cellStyle name="Normal 656 2 3 2" xfId="538" xr:uid="{7A6781A4-B1E4-4321-84A1-6BD3F89AE69D}"/>
    <cellStyle name="Normal 656 2 3 2 2" xfId="997" xr:uid="{AC0DD36C-A580-4EEF-BD6A-E7DC6234C9C2}"/>
    <cellStyle name="Normal 656 2 3 2 2 2" xfId="1997" xr:uid="{C2AA1DE9-BAA6-423F-A9DC-1A41EBE682BD}"/>
    <cellStyle name="Normal 656 2 3 2 2 2 2" xfId="3760" xr:uid="{643A35A9-E2D6-4640-BCB5-D3B697D63F5A}"/>
    <cellStyle name="Normal 656 2 3 2 2 2 2 2" xfId="9113" xr:uid="{A4275C78-D37A-49FD-87B9-6E5BAFAEF90D}"/>
    <cellStyle name="Normal 656 2 3 2 2 2 2 2 2" xfId="19426" xr:uid="{A0C85AC7-4B51-47A0-B351-E06D015155AD}"/>
    <cellStyle name="Normal 656 2 3 2 2 2 2 3" xfId="14273" xr:uid="{8BD9239B-D3D7-4FEC-8E17-85F8F7F32F87}"/>
    <cellStyle name="Normal 656 2 3 2 2 2 3" xfId="4745" xr:uid="{558AF562-A155-43CB-BBA2-CAEABB8A8ECF}"/>
    <cellStyle name="Normal 656 2 3 2 2 2 3 2" xfId="10089" xr:uid="{2771E176-55CB-4B21-BA0C-49A7B28BD802}"/>
    <cellStyle name="Normal 656 2 3 2 2 2 3 2 2" xfId="20402" xr:uid="{8EAFB7D1-12C3-44D6-BC6A-36A80AE39D41}"/>
    <cellStyle name="Normal 656 2 3 2 2 2 3 3" xfId="15249" xr:uid="{F67AFE29-C3B6-462A-8399-2862C4159E8C}"/>
    <cellStyle name="Normal 656 2 3 2 2 2 4" xfId="7396" xr:uid="{3F3241A8-3390-4ACA-ADE1-142567EFAB0A}"/>
    <cellStyle name="Normal 656 2 3 2 2 2 4 2" xfId="17709" xr:uid="{171CE26C-385D-4F25-99CF-8F77FBC2A449}"/>
    <cellStyle name="Normal 656 2 3 2 2 2 5" xfId="12556" xr:uid="{92925608-25B8-4F6C-A72F-321D4D37B682}"/>
    <cellStyle name="Normal 656 2 3 2 2 3" xfId="2844" xr:uid="{C417395F-778C-407A-87A8-B89D1B376090}"/>
    <cellStyle name="Normal 656 2 3 2 2 3 2" xfId="8207" xr:uid="{7203B156-35FD-414E-B41B-3F1FB5CEFB03}"/>
    <cellStyle name="Normal 656 2 3 2 2 3 2 2" xfId="18520" xr:uid="{B36D148B-79E4-4EE8-B77B-B89EE4581D65}"/>
    <cellStyle name="Normal 656 2 3 2 2 3 3" xfId="13367" xr:uid="{F0C046AF-05CA-4FC1-ABEA-8C8565B91DE9}"/>
    <cellStyle name="Normal 656 2 3 2 2 4" xfId="5608" xr:uid="{9ADB0174-2F09-4DA3-B0DA-A1F8637B92AE}"/>
    <cellStyle name="Normal 656 2 3 2 2 4 2" xfId="10946" xr:uid="{11C8B2C1-2AB1-40DA-A18D-10A8CF31DB5A}"/>
    <cellStyle name="Normal 656 2 3 2 2 4 2 2" xfId="21259" xr:uid="{BE3D65E9-B5D5-449E-B6B7-4C64BBCB5902}"/>
    <cellStyle name="Normal 656 2 3 2 2 4 3" xfId="16106" xr:uid="{02DDA523-8BE0-4119-87AE-720E2AF74CD4}"/>
    <cellStyle name="Normal 656 2 3 2 2 5" xfId="6538" xr:uid="{484E91F1-FB44-4EF9-8610-5C76A8B51459}"/>
    <cellStyle name="Normal 656 2 3 2 2 5 2" xfId="16851" xr:uid="{A3FE38B1-F43A-4DEF-A7C8-548C9EBD1AAD}"/>
    <cellStyle name="Normal 656 2 3 2 2 6" xfId="11698" xr:uid="{1A75A039-C0BE-4561-A33E-FD050CA898FD}"/>
    <cellStyle name="Normal 656 2 3 2 3" xfId="1996" xr:uid="{0B650D67-0BEE-49BE-9374-A27668984CE5}"/>
    <cellStyle name="Normal 656 2 3 2 3 2" xfId="3759" xr:uid="{F1F31AC1-6801-425A-9594-05AA3B660C4F}"/>
    <cellStyle name="Normal 656 2 3 2 3 2 2" xfId="9112" xr:uid="{E8BEBA05-B1B5-43BF-A795-C08C33C9BCD4}"/>
    <cellStyle name="Normal 656 2 3 2 3 2 2 2" xfId="19425" xr:uid="{177DBE36-532D-499A-9415-C1491C44721A}"/>
    <cellStyle name="Normal 656 2 3 2 3 2 3" xfId="14272" xr:uid="{6472AC4B-6D03-4AEA-8B24-009F1C380B39}"/>
    <cellStyle name="Normal 656 2 3 2 3 3" xfId="4744" xr:uid="{93E5F7D4-65E9-432E-B2C9-553109CCA04B}"/>
    <cellStyle name="Normal 656 2 3 2 3 3 2" xfId="10088" xr:uid="{4913A63A-B878-496D-AC17-C506C83DD8FA}"/>
    <cellStyle name="Normal 656 2 3 2 3 3 2 2" xfId="20401" xr:uid="{1F23143C-C143-4480-9753-337EEA31E48E}"/>
    <cellStyle name="Normal 656 2 3 2 3 3 3" xfId="15248" xr:uid="{F9ECB2E3-A08C-452B-84AD-B41BFD8EF216}"/>
    <cellStyle name="Normal 656 2 3 2 3 4" xfId="7395" xr:uid="{15B5B437-CFB5-4370-B4BA-D6D2B435C760}"/>
    <cellStyle name="Normal 656 2 3 2 3 4 2" xfId="17708" xr:uid="{2F9716D9-D27A-4610-834A-EC9FB79AA5C4}"/>
    <cellStyle name="Normal 656 2 3 2 3 5" xfId="12555" xr:uid="{5899FEB2-97B3-4312-8F38-83EF27F94C60}"/>
    <cellStyle name="Normal 656 2 3 2 4" xfId="2843" xr:uid="{9652BAD5-26E6-44CD-8454-D11EE73C404A}"/>
    <cellStyle name="Normal 656 2 3 2 4 2" xfId="8206" xr:uid="{98E4ED97-61E6-4C03-B238-44C88FAC3DEB}"/>
    <cellStyle name="Normal 656 2 3 2 4 2 2" xfId="18519" xr:uid="{FA46F298-88A9-4292-8419-36079F000CC3}"/>
    <cellStyle name="Normal 656 2 3 2 4 3" xfId="13366" xr:uid="{D18EF01D-A440-4D1B-AADB-1B34ECC2ED9C}"/>
    <cellStyle name="Normal 656 2 3 2 5" xfId="5251" xr:uid="{7582873A-8AD4-43C5-AB9D-05AC34B1D5A8}"/>
    <cellStyle name="Normal 656 2 3 2 5 2" xfId="10589" xr:uid="{1EBE2661-C31F-4AC7-A5C5-78FD818DD5C6}"/>
    <cellStyle name="Normal 656 2 3 2 5 2 2" xfId="20902" xr:uid="{84B4FDD5-1C16-4B2B-B4E6-4A5E150F7B44}"/>
    <cellStyle name="Normal 656 2 3 2 5 3" xfId="15749" xr:uid="{1D47EE62-78E1-4FBA-95F5-4B5DD3E6A720}"/>
    <cellStyle name="Normal 656 2 3 2 6" xfId="6181" xr:uid="{2CBD714F-EE1F-46F2-90C3-CEF12FB3B3C7}"/>
    <cellStyle name="Normal 656 2 3 2 6 2" xfId="16494" xr:uid="{D7D75B3E-022A-44E4-979F-902D6749AB0D}"/>
    <cellStyle name="Normal 656 2 3 2 7" xfId="11341" xr:uid="{F3D4C94C-D789-464C-83DE-1B57E7763856}"/>
    <cellStyle name="Normal 656 2 3 3" xfId="998" xr:uid="{125CBA20-7E7F-4715-9345-E88696600182}"/>
    <cellStyle name="Normal 656 2 3 3 2" xfId="999" xr:uid="{15EFD70A-7C4E-4B39-A928-F3686DE00192}"/>
    <cellStyle name="Normal 656 2 3 3 2 2" xfId="1999" xr:uid="{80A464EF-387E-484E-BD0C-198F15E3FDB2}"/>
    <cellStyle name="Normal 656 2 3 3 2 2 2" xfId="3762" xr:uid="{596B95A0-4C19-4624-AA2D-9E887B26EA05}"/>
    <cellStyle name="Normal 656 2 3 3 2 2 2 2" xfId="9115" xr:uid="{53C3DCD8-2B40-4ED1-BAD8-0963AAA20946}"/>
    <cellStyle name="Normal 656 2 3 3 2 2 2 2 2" xfId="19428" xr:uid="{ED76A855-BD94-4ECE-87CA-8E9A4B474E96}"/>
    <cellStyle name="Normal 656 2 3 3 2 2 2 3" xfId="14275" xr:uid="{62D3D30B-3965-49E7-995C-A20F451BDE51}"/>
    <cellStyle name="Normal 656 2 3 3 2 2 3" xfId="4747" xr:uid="{ABE9986D-28B7-49BB-AEBA-9C94E4D264C6}"/>
    <cellStyle name="Normal 656 2 3 3 2 2 3 2" xfId="10091" xr:uid="{18350217-91DA-4C34-8510-14E8F81BD5E0}"/>
    <cellStyle name="Normal 656 2 3 3 2 2 3 2 2" xfId="20404" xr:uid="{72AF5257-C5D0-4E3D-8869-A450D537E105}"/>
    <cellStyle name="Normal 656 2 3 3 2 2 3 3" xfId="15251" xr:uid="{0F0B1253-BF0A-444C-94CE-60418ABA41AB}"/>
    <cellStyle name="Normal 656 2 3 3 2 2 4" xfId="7398" xr:uid="{434226B2-A0F5-42DD-A89A-4B37D8F2638D}"/>
    <cellStyle name="Normal 656 2 3 3 2 2 4 2" xfId="17711" xr:uid="{46221ECF-A4BE-4620-991D-00CF3844ECB7}"/>
    <cellStyle name="Normal 656 2 3 3 2 2 5" xfId="12558" xr:uid="{3B545FEB-CC65-4AEA-A419-6B401FBF6352}"/>
    <cellStyle name="Normal 656 2 3 3 2 3" xfId="2846" xr:uid="{0F8F572B-0FBA-4399-BCCF-9D03766F20B4}"/>
    <cellStyle name="Normal 656 2 3 3 2 3 2" xfId="8209" xr:uid="{F9257E57-E01A-4090-B053-41391DA9F671}"/>
    <cellStyle name="Normal 656 2 3 3 2 3 2 2" xfId="18522" xr:uid="{D528C5E9-5D4F-4C5A-96DD-A5D8EF3951FA}"/>
    <cellStyle name="Normal 656 2 3 3 2 3 3" xfId="13369" xr:uid="{9C68D933-92F6-41D1-977A-9749EB56AAA5}"/>
    <cellStyle name="Normal 656 2 3 3 2 4" xfId="5610" xr:uid="{EF6D1712-8B73-4BDE-8179-D2E6959428C7}"/>
    <cellStyle name="Normal 656 2 3 3 2 4 2" xfId="10948" xr:uid="{B2585EA7-6330-4831-B93E-133A068CB1BA}"/>
    <cellStyle name="Normal 656 2 3 3 2 4 2 2" xfId="21261" xr:uid="{153D81CB-0386-4380-8F61-5D8504B27744}"/>
    <cellStyle name="Normal 656 2 3 3 2 4 3" xfId="16108" xr:uid="{6C26E1C9-5CEA-42BF-84F2-C3705E58FE6A}"/>
    <cellStyle name="Normal 656 2 3 3 2 5" xfId="6540" xr:uid="{5B829F84-2B74-4E7A-B637-FA3930082FBB}"/>
    <cellStyle name="Normal 656 2 3 3 2 5 2" xfId="16853" xr:uid="{90BC0BC8-28A0-40F4-9B30-E6EE87151A63}"/>
    <cellStyle name="Normal 656 2 3 3 2 6" xfId="11700" xr:uid="{4EB972F4-D294-49CA-BCA9-BF3F43ADB409}"/>
    <cellStyle name="Normal 656 2 3 3 3" xfId="1998" xr:uid="{AA354947-2446-4E66-82E7-C6F5C9BE6C98}"/>
    <cellStyle name="Normal 656 2 3 3 3 2" xfId="3761" xr:uid="{ACE1FDE9-B85E-4C12-9CF9-CF2658957335}"/>
    <cellStyle name="Normal 656 2 3 3 3 2 2" xfId="9114" xr:uid="{356E0C65-615C-4040-98EB-E48B2DC35950}"/>
    <cellStyle name="Normal 656 2 3 3 3 2 2 2" xfId="19427" xr:uid="{D1C17431-1452-4CC6-9E22-2EF942B69495}"/>
    <cellStyle name="Normal 656 2 3 3 3 2 3" xfId="14274" xr:uid="{986B97B6-ECCC-4F12-8075-4D1C223CB994}"/>
    <cellStyle name="Normal 656 2 3 3 3 3" xfId="4746" xr:uid="{D2660C9B-0198-4ECB-ADBB-78F136163F95}"/>
    <cellStyle name="Normal 656 2 3 3 3 3 2" xfId="10090" xr:uid="{ABE37758-DDC6-47FF-833A-C7DA864E4921}"/>
    <cellStyle name="Normal 656 2 3 3 3 3 2 2" xfId="20403" xr:uid="{703A12D0-00B3-4995-862D-8F6976F16E00}"/>
    <cellStyle name="Normal 656 2 3 3 3 3 3" xfId="15250" xr:uid="{EF04EA08-4E81-4F2A-97DF-D97E32A44FA5}"/>
    <cellStyle name="Normal 656 2 3 3 3 4" xfId="7397" xr:uid="{E81FDB4F-E86A-481E-97ED-7A92DF0EC6AF}"/>
    <cellStyle name="Normal 656 2 3 3 3 4 2" xfId="17710" xr:uid="{4C189D85-AA98-4CD9-83FE-0E2986E0265F}"/>
    <cellStyle name="Normal 656 2 3 3 3 5" xfId="12557" xr:uid="{30FA10D7-3832-4CFF-A08D-CFB2829F17C0}"/>
    <cellStyle name="Normal 656 2 3 3 4" xfId="2845" xr:uid="{887E37FA-35C8-4CAB-9F47-30CAAEC54319}"/>
    <cellStyle name="Normal 656 2 3 3 4 2" xfId="8208" xr:uid="{68EFBAB5-B78D-4364-A11D-AD9348E4AB23}"/>
    <cellStyle name="Normal 656 2 3 3 4 2 2" xfId="18521" xr:uid="{CB50B87F-07ED-4CAE-A459-DC32D73D87C3}"/>
    <cellStyle name="Normal 656 2 3 3 4 3" xfId="13368" xr:uid="{C22E6FCE-43E1-4540-9F7A-18D3A50EB52F}"/>
    <cellStyle name="Normal 656 2 3 3 5" xfId="5609" xr:uid="{A896C182-167E-4FD1-A4B6-A77DABBD3B4A}"/>
    <cellStyle name="Normal 656 2 3 3 5 2" xfId="10947" xr:uid="{D674773A-FB1B-4A9F-AC67-B602040A5D66}"/>
    <cellStyle name="Normal 656 2 3 3 5 2 2" xfId="21260" xr:uid="{F9212458-1737-4035-88CD-92AF253C3A03}"/>
    <cellStyle name="Normal 656 2 3 3 5 3" xfId="16107" xr:uid="{D38B8E54-BE60-4666-8B73-1CFF9BE03B4C}"/>
    <cellStyle name="Normal 656 2 3 3 6" xfId="6539" xr:uid="{01C1C7D9-A4D1-49EC-8F41-DF3583A61D07}"/>
    <cellStyle name="Normal 656 2 3 3 6 2" xfId="16852" xr:uid="{ED1F563E-E7CB-4332-9C8B-122DEF4DC4C2}"/>
    <cellStyle name="Normal 656 2 3 3 7" xfId="11699" xr:uid="{82AC4813-08A9-401D-8A6F-7E7150C53A56}"/>
    <cellStyle name="Normal 656 2 3 4" xfId="1000" xr:uid="{B280F4DE-3228-4FDE-B864-591D518E5DDC}"/>
    <cellStyle name="Normal 656 2 3 4 2" xfId="2000" xr:uid="{FA7F5BC0-6538-49CE-9D59-190A424C1638}"/>
    <cellStyle name="Normal 656 2 3 4 2 2" xfId="3763" xr:uid="{7D4EE00B-9C17-468E-929E-CCC5A127B106}"/>
    <cellStyle name="Normal 656 2 3 4 2 2 2" xfId="9116" xr:uid="{F83E7BCF-A5B0-4EA2-BDBE-2915231597DA}"/>
    <cellStyle name="Normal 656 2 3 4 2 2 2 2" xfId="19429" xr:uid="{4ED5302D-E008-4D99-830A-184756651D22}"/>
    <cellStyle name="Normal 656 2 3 4 2 2 3" xfId="14276" xr:uid="{6177E39D-929D-4EE5-A1D0-75893AF6EB51}"/>
    <cellStyle name="Normal 656 2 3 4 2 3" xfId="4748" xr:uid="{82A9817D-CF73-40E1-9538-351CF5063359}"/>
    <cellStyle name="Normal 656 2 3 4 2 3 2" xfId="10092" xr:uid="{7DCF7DCF-C7D3-46F9-8D52-E4F4934B9547}"/>
    <cellStyle name="Normal 656 2 3 4 2 3 2 2" xfId="20405" xr:uid="{D18F6032-DF55-45B9-8314-6FAD078606DE}"/>
    <cellStyle name="Normal 656 2 3 4 2 3 3" xfId="15252" xr:uid="{D429A1C7-C357-44B8-8C8B-EA9D26788D91}"/>
    <cellStyle name="Normal 656 2 3 4 2 4" xfId="7399" xr:uid="{4B4F3AC0-EA69-4295-87E2-C84C9C0790D5}"/>
    <cellStyle name="Normal 656 2 3 4 2 4 2" xfId="17712" xr:uid="{AD73F2B6-FDDF-4A24-B04E-FBE5604D9EB6}"/>
    <cellStyle name="Normal 656 2 3 4 2 5" xfId="12559" xr:uid="{8600384F-ECE9-47CA-B96A-9EEB92289CC6}"/>
    <cellStyle name="Normal 656 2 3 4 3" xfId="2847" xr:uid="{61501247-B7B1-4DE7-9EF4-666AAFD47C05}"/>
    <cellStyle name="Normal 656 2 3 4 3 2" xfId="8210" xr:uid="{A1E110E2-D006-4B98-93B2-960D634D30DD}"/>
    <cellStyle name="Normal 656 2 3 4 3 2 2" xfId="18523" xr:uid="{3BE150CD-085A-40FC-9B53-69E021CF471B}"/>
    <cellStyle name="Normal 656 2 3 4 3 3" xfId="13370" xr:uid="{A2EB5E7B-D6F4-4DAA-94D5-ECCFD0991ECB}"/>
    <cellStyle name="Normal 656 2 3 4 4" xfId="5611" xr:uid="{0FCF78B3-A4A4-4A76-97E1-3D530929E631}"/>
    <cellStyle name="Normal 656 2 3 4 4 2" xfId="10949" xr:uid="{0AC1734C-041C-49B2-9379-CB358C99373B}"/>
    <cellStyle name="Normal 656 2 3 4 4 2 2" xfId="21262" xr:uid="{7A92EA95-F2B2-42DC-8A4D-DB46F7D88006}"/>
    <cellStyle name="Normal 656 2 3 4 4 3" xfId="16109" xr:uid="{49ABB3B5-F68F-4648-8AEC-3F02EB1515C9}"/>
    <cellStyle name="Normal 656 2 3 4 5" xfId="6541" xr:uid="{C361EF84-0944-4342-9D87-5538507E6D48}"/>
    <cellStyle name="Normal 656 2 3 4 5 2" xfId="16854" xr:uid="{BA8D9E0F-654D-48DC-B565-788671A13171}"/>
    <cellStyle name="Normal 656 2 3 4 6" xfId="11701" xr:uid="{16C4BECB-9CAB-48AC-B05F-3D97B20647E4}"/>
    <cellStyle name="Normal 656 2 3 5" xfId="1380" xr:uid="{5DFF6645-B142-4892-8D75-21FCC45F50EE}"/>
    <cellStyle name="Normal 656 2 3 5 2" xfId="2260" xr:uid="{270DC2D8-3E12-433A-86A5-2A2042611744}"/>
    <cellStyle name="Normal 656 2 3 5 2 2" xfId="4022" xr:uid="{E429F46E-6F4C-48D4-B853-6B49AE0EFA43}"/>
    <cellStyle name="Normal 656 2 3 5 2 2 2" xfId="9375" xr:uid="{9F7C4E88-DFEC-40BE-AF3D-D8AC2FA44B3B}"/>
    <cellStyle name="Normal 656 2 3 5 2 2 2 2" xfId="19688" xr:uid="{90C43E8B-AC1C-4592-9978-68B63CD411A8}"/>
    <cellStyle name="Normal 656 2 3 5 2 2 3" xfId="14535" xr:uid="{918A5F0B-AE87-4355-93E3-6FE7A8A63504}"/>
    <cellStyle name="Normal 656 2 3 5 2 3" xfId="5007" xr:uid="{E4102C7F-07E8-4BAA-9AAE-F5F31E3F9060}"/>
    <cellStyle name="Normal 656 2 3 5 2 3 2" xfId="10351" xr:uid="{D1CB5545-05A5-44B1-BEB6-487B1E8382FC}"/>
    <cellStyle name="Normal 656 2 3 5 2 3 2 2" xfId="20664" xr:uid="{EDC54A00-B803-4116-8134-2AD31230905F}"/>
    <cellStyle name="Normal 656 2 3 5 2 3 3" xfId="15511" xr:uid="{4A0828C2-1A2E-4E81-9C43-73D3A4DC1797}"/>
    <cellStyle name="Normal 656 2 3 5 2 4" xfId="7658" xr:uid="{514EA8B4-FF09-474B-9B48-6A2199EF8F73}"/>
    <cellStyle name="Normal 656 2 3 5 2 4 2" xfId="17971" xr:uid="{538EFBDE-5AED-40AE-8D2B-E776B4081BA3}"/>
    <cellStyle name="Normal 656 2 3 5 2 5" xfId="12818" xr:uid="{B36E6CDA-8E0D-4232-B3DB-F053085CB11C}"/>
    <cellStyle name="Normal 656 2 3 5 3" xfId="3171" xr:uid="{9C12DA5C-FFF9-418A-8D19-589CD4A7A6C6}"/>
    <cellStyle name="Normal 656 2 3 5 3 2" xfId="8524" xr:uid="{D5B01ED1-7154-4C45-9335-C65FC7D0AE1B}"/>
    <cellStyle name="Normal 656 2 3 5 3 2 2" xfId="18837" xr:uid="{4BBA4652-DD46-4936-803F-F122C8155223}"/>
    <cellStyle name="Normal 656 2 3 5 3 3" xfId="13684" xr:uid="{14D16928-BE24-4E62-9146-D9AF9DAB65A9}"/>
    <cellStyle name="Normal 656 2 3 5 4" xfId="4156" xr:uid="{4722290A-0899-46C4-8A34-670621FA3864}"/>
    <cellStyle name="Normal 656 2 3 5 4 2" xfId="9500" xr:uid="{31FAD82F-2338-45B9-85B5-190C749F0DD4}"/>
    <cellStyle name="Normal 656 2 3 5 4 2 2" xfId="19813" xr:uid="{08745DF9-3CAF-4DE9-898A-5BBEEC3B3988}"/>
    <cellStyle name="Normal 656 2 3 5 4 3" xfId="14660" xr:uid="{114A6193-DB17-4E67-944B-14440B721792}"/>
    <cellStyle name="Normal 656 2 3 5 5" xfId="6807" xr:uid="{F8E1F9C9-5719-4F67-A252-F9BF2B13FCF5}"/>
    <cellStyle name="Normal 656 2 3 5 5 2" xfId="17120" xr:uid="{947D97CE-1843-4024-B210-03FC7AB7B8E7}"/>
    <cellStyle name="Normal 656 2 3 5 6" xfId="11967" xr:uid="{4B97004A-37BA-45A0-BA72-3510AC0BE622}"/>
    <cellStyle name="Normal 656 2 3 6" xfId="1567" xr:uid="{A8AC1D1A-8288-42DD-91CC-4C262A7D7054}"/>
    <cellStyle name="Normal 656 2 3 6 2" xfId="3333" xr:uid="{9B83A0C9-8427-4121-92C0-A2ED54438C91}"/>
    <cellStyle name="Normal 656 2 3 6 2 2" xfId="8686" xr:uid="{5A4E285F-6226-456D-9117-E7F67D0ECDAF}"/>
    <cellStyle name="Normal 656 2 3 6 2 2 2" xfId="18999" xr:uid="{08B07682-31E3-481B-A83D-96D44F385976}"/>
    <cellStyle name="Normal 656 2 3 6 2 3" xfId="13846" xr:uid="{D928A109-2FFF-44E8-8B5E-E8254C4FA1FC}"/>
    <cellStyle name="Normal 656 2 3 6 3" xfId="4318" xr:uid="{FBB88F9B-8D45-485E-90EA-93721F6D7E0D}"/>
    <cellStyle name="Normal 656 2 3 6 3 2" xfId="9662" xr:uid="{2AFC5F7D-38DE-4A80-BD0D-4CCDA660FC7D}"/>
    <cellStyle name="Normal 656 2 3 6 3 2 2" xfId="19975" xr:uid="{815A3735-F0C8-4500-A4B2-55F602C9F8CF}"/>
    <cellStyle name="Normal 656 2 3 6 3 3" xfId="14822" xr:uid="{C32856C7-79A0-4F62-9E4F-7A0CBA8834FE}"/>
    <cellStyle name="Normal 656 2 3 6 4" xfId="6969" xr:uid="{FA637CD1-31EA-48A8-A5BF-CD27C62244E4}"/>
    <cellStyle name="Normal 656 2 3 6 4 2" xfId="17282" xr:uid="{1351C56C-1360-44B7-9938-BFF49B3E0681}"/>
    <cellStyle name="Normal 656 2 3 6 5" xfId="12129" xr:uid="{2655FB1E-0996-4C0D-9B75-D4CCAB6A4E63}"/>
    <cellStyle name="Normal 656 2 3 7" xfId="2505" xr:uid="{6A5F518A-68B2-419D-A75C-29B5DDE6BB8F}"/>
    <cellStyle name="Normal 656 2 3 7 2" xfId="7868" xr:uid="{87F94171-AA54-4CCF-A589-7346E1EAEE8D}"/>
    <cellStyle name="Normal 656 2 3 7 2 2" xfId="18181" xr:uid="{247F648F-C99D-4437-84A3-20C09DE9EA70}"/>
    <cellStyle name="Normal 656 2 3 7 3" xfId="13028" xr:uid="{30D1CD49-5D45-4789-A35A-75DEB3589684}"/>
    <cellStyle name="Normal 656 2 3 8" xfId="5136" xr:uid="{B2637BDE-C25C-4C31-9304-A8C50E7C1E3F}"/>
    <cellStyle name="Normal 656 2 3 8 2" xfId="10474" xr:uid="{460E67A9-4075-4751-B3A4-D1E5E860119C}"/>
    <cellStyle name="Normal 656 2 3 8 2 2" xfId="20787" xr:uid="{D5640DFD-BC06-4E66-963C-0D3894D5B467}"/>
    <cellStyle name="Normal 656 2 3 8 3" xfId="15634" xr:uid="{89061640-344D-454C-89F3-13644CD891C7}"/>
    <cellStyle name="Normal 656 2 3 9" xfId="6065" xr:uid="{84E5D3E8-AF53-424E-8836-B0F66F2073FF}"/>
    <cellStyle name="Normal 656 2 3 9 2" xfId="16378" xr:uid="{9F645EF8-E1F0-48B8-A48B-51BF60C7DA4C}"/>
    <cellStyle name="Normal 656 2 4" xfId="390" xr:uid="{C4C47EA6-D95E-4EAF-AEA3-BF358C2D26D4}"/>
    <cellStyle name="Normal 656 2 4 10" xfId="11271" xr:uid="{EC42CD46-9D38-4315-AF12-96BB1CACEDD8}"/>
    <cellStyle name="Normal 656 2 4 2" xfId="584" xr:uid="{B8AA2CD8-62E8-4F09-8529-6A529020F5E0}"/>
    <cellStyle name="Normal 656 2 4 2 2" xfId="1001" xr:uid="{B0A3EAED-927F-4235-9993-5186D438F95E}"/>
    <cellStyle name="Normal 656 2 4 2 2 2" xfId="2002" xr:uid="{1F720868-11FD-4FF6-850F-1093DCCA96FB}"/>
    <cellStyle name="Normal 656 2 4 2 2 2 2" xfId="3765" xr:uid="{77DBF975-AD11-478E-AB63-34F9C26BDA99}"/>
    <cellStyle name="Normal 656 2 4 2 2 2 2 2" xfId="9118" xr:uid="{992AB210-CB55-4C06-99E5-60B62C44531A}"/>
    <cellStyle name="Normal 656 2 4 2 2 2 2 2 2" xfId="19431" xr:uid="{35ACCF57-47C3-4778-8380-48754A582C3A}"/>
    <cellStyle name="Normal 656 2 4 2 2 2 2 3" xfId="14278" xr:uid="{118D9CAE-2CF9-457A-B361-CB06F2C6C4A4}"/>
    <cellStyle name="Normal 656 2 4 2 2 2 3" xfId="4750" xr:uid="{1160B2AE-7DCF-44E3-B77E-4049179CB7F9}"/>
    <cellStyle name="Normal 656 2 4 2 2 2 3 2" xfId="10094" xr:uid="{1964E18F-70FE-4653-B3CF-263041EDF1B8}"/>
    <cellStyle name="Normal 656 2 4 2 2 2 3 2 2" xfId="20407" xr:uid="{59C365FC-C1B8-4D5E-A8D4-71F63B545E5C}"/>
    <cellStyle name="Normal 656 2 4 2 2 2 3 3" xfId="15254" xr:uid="{F8133D41-C4B7-4AD6-B523-5D98388165B9}"/>
    <cellStyle name="Normal 656 2 4 2 2 2 4" xfId="7401" xr:uid="{BCEBC906-39E7-47A4-8540-A5249FC90BAB}"/>
    <cellStyle name="Normal 656 2 4 2 2 2 4 2" xfId="17714" xr:uid="{D335D586-5FE6-4AF7-A4EF-D6A16B60194F}"/>
    <cellStyle name="Normal 656 2 4 2 2 2 5" xfId="12561" xr:uid="{893C1944-5F71-4818-B259-1A38E637343B}"/>
    <cellStyle name="Normal 656 2 4 2 2 3" xfId="2849" xr:uid="{D1936309-9F3F-48D6-971C-34B4259975C9}"/>
    <cellStyle name="Normal 656 2 4 2 2 3 2" xfId="8212" xr:uid="{9A429658-4C36-4D65-A0F7-A387034866C2}"/>
    <cellStyle name="Normal 656 2 4 2 2 3 2 2" xfId="18525" xr:uid="{51F1BEBA-02BB-43CE-A8A8-A96781A12F8D}"/>
    <cellStyle name="Normal 656 2 4 2 2 3 3" xfId="13372" xr:uid="{E334984E-473F-485D-9FC8-3152D4BE7455}"/>
    <cellStyle name="Normal 656 2 4 2 2 4" xfId="5612" xr:uid="{39CDE5BC-1066-46FE-8BB5-24C732B51938}"/>
    <cellStyle name="Normal 656 2 4 2 2 4 2" xfId="10950" xr:uid="{C3EA3E62-D655-4EDA-81F5-394C6542A1FF}"/>
    <cellStyle name="Normal 656 2 4 2 2 4 2 2" xfId="21263" xr:uid="{FD9715C3-C8D4-4BB3-A173-1032FDFB915E}"/>
    <cellStyle name="Normal 656 2 4 2 2 4 3" xfId="16110" xr:uid="{60AC4A79-2A48-4453-BAC4-B911226A9315}"/>
    <cellStyle name="Normal 656 2 4 2 2 5" xfId="6542" xr:uid="{3823236B-80DE-444C-AC46-9D0674040BFE}"/>
    <cellStyle name="Normal 656 2 4 2 2 5 2" xfId="16855" xr:uid="{E0B38CED-9F05-4D93-A7D9-F94A9473C3FF}"/>
    <cellStyle name="Normal 656 2 4 2 2 6" xfId="11702" xr:uid="{9798B13C-CAC1-4395-A92C-0F162A31298A}"/>
    <cellStyle name="Normal 656 2 4 2 3" xfId="2001" xr:uid="{613F1DAF-F212-42DB-9423-E86867E9BC24}"/>
    <cellStyle name="Normal 656 2 4 2 3 2" xfId="3764" xr:uid="{16608AB1-8A8E-4CCC-8402-73FD44D343F4}"/>
    <cellStyle name="Normal 656 2 4 2 3 2 2" xfId="9117" xr:uid="{1D8AD2C5-C6A0-4F5E-A7FC-63FFB99DDBA9}"/>
    <cellStyle name="Normal 656 2 4 2 3 2 2 2" xfId="19430" xr:uid="{D337B3BE-A079-4D66-86FE-059B4AD83A62}"/>
    <cellStyle name="Normal 656 2 4 2 3 2 3" xfId="14277" xr:uid="{AE23AEB7-CD3A-4794-B683-49BC838737A6}"/>
    <cellStyle name="Normal 656 2 4 2 3 3" xfId="4749" xr:uid="{DAF82AFF-5C2D-41D0-81A4-9B40E08E5C30}"/>
    <cellStyle name="Normal 656 2 4 2 3 3 2" xfId="10093" xr:uid="{4834DC6E-89FC-429E-B30F-25353C1B384C}"/>
    <cellStyle name="Normal 656 2 4 2 3 3 2 2" xfId="20406" xr:uid="{E78B38DD-7AEC-44BB-8F34-FACFEA38AB7F}"/>
    <cellStyle name="Normal 656 2 4 2 3 3 3" xfId="15253" xr:uid="{7AB8CC18-7D05-4B93-9728-69F32E16DF79}"/>
    <cellStyle name="Normal 656 2 4 2 3 4" xfId="7400" xr:uid="{7D7556B9-D5C2-41E1-A6A9-3D3A7141616A}"/>
    <cellStyle name="Normal 656 2 4 2 3 4 2" xfId="17713" xr:uid="{5C2B0416-9BE0-4CCD-9778-5BE384F31C12}"/>
    <cellStyle name="Normal 656 2 4 2 3 5" xfId="12560" xr:uid="{E93EB04A-2228-4BD2-92C8-F140A006FAD7}"/>
    <cellStyle name="Normal 656 2 4 2 4" xfId="2848" xr:uid="{FF331928-418A-4F41-92A0-0BDAF7A92211}"/>
    <cellStyle name="Normal 656 2 4 2 4 2" xfId="8211" xr:uid="{4366A15E-1116-45C6-8039-271967F4DDF8}"/>
    <cellStyle name="Normal 656 2 4 2 4 2 2" xfId="18524" xr:uid="{B461AD30-8A1A-4BD1-B284-9696615D21BF}"/>
    <cellStyle name="Normal 656 2 4 2 4 3" xfId="13371" xr:uid="{B5467BA2-506B-4B34-8D60-487E6CE4A6BD}"/>
    <cellStyle name="Normal 656 2 4 2 5" xfId="5297" xr:uid="{1BDFD3E4-2951-4337-B939-4A3266C3EB85}"/>
    <cellStyle name="Normal 656 2 4 2 5 2" xfId="10635" xr:uid="{052CB827-EED8-4EF6-8718-7C0620CC04CC}"/>
    <cellStyle name="Normal 656 2 4 2 5 2 2" xfId="20948" xr:uid="{38BC8DBE-887B-445F-8312-9333D5D713FA}"/>
    <cellStyle name="Normal 656 2 4 2 5 3" xfId="15795" xr:uid="{1F8A9BA6-0DBA-4A7A-AC88-180477AA8A4E}"/>
    <cellStyle name="Normal 656 2 4 2 6" xfId="6227" xr:uid="{FC8A3783-EB42-46E0-A0B5-CECE740AEA1C}"/>
    <cellStyle name="Normal 656 2 4 2 6 2" xfId="16540" xr:uid="{81650052-8A50-4E5C-91D6-5E7566B724DB}"/>
    <cellStyle name="Normal 656 2 4 2 7" xfId="11387" xr:uid="{F00E9B2D-71DD-476B-975A-853C9D87C89D}"/>
    <cellStyle name="Normal 656 2 4 3" xfId="1002" xr:uid="{3458D9D6-E742-4106-B935-23137E926835}"/>
    <cellStyle name="Normal 656 2 4 3 2" xfId="1003" xr:uid="{45447E55-0A6B-4EAA-B766-6E198BBB388E}"/>
    <cellStyle name="Normal 656 2 4 3 2 2" xfId="2004" xr:uid="{9FA3CEC8-F79C-46CC-B9FD-3ED1645DE587}"/>
    <cellStyle name="Normal 656 2 4 3 2 2 2" xfId="3767" xr:uid="{F17EC569-B670-443E-A4F2-81BAC6D5A2DE}"/>
    <cellStyle name="Normal 656 2 4 3 2 2 2 2" xfId="9120" xr:uid="{1774CBF1-68F7-4E0B-AB62-900F8DE3C06D}"/>
    <cellStyle name="Normal 656 2 4 3 2 2 2 2 2" xfId="19433" xr:uid="{1053963A-C341-49E2-A19F-A8794E9D4FA7}"/>
    <cellStyle name="Normal 656 2 4 3 2 2 2 3" xfId="14280" xr:uid="{8B3BE43C-C30D-44F2-B4AC-70FF45681BAA}"/>
    <cellStyle name="Normal 656 2 4 3 2 2 3" xfId="4752" xr:uid="{FE8A414F-2329-4581-967E-CDF0CADD26AC}"/>
    <cellStyle name="Normal 656 2 4 3 2 2 3 2" xfId="10096" xr:uid="{0EA571C7-53CF-484C-9051-0BEF053FFDDE}"/>
    <cellStyle name="Normal 656 2 4 3 2 2 3 2 2" xfId="20409" xr:uid="{48621DF0-7A71-4262-8058-39F32CF414C1}"/>
    <cellStyle name="Normal 656 2 4 3 2 2 3 3" xfId="15256" xr:uid="{89A2AA14-7A61-4983-8B33-AEC363DC593C}"/>
    <cellStyle name="Normal 656 2 4 3 2 2 4" xfId="7403" xr:uid="{180EFF9E-FB8D-45EB-91CD-CD4B845F50CE}"/>
    <cellStyle name="Normal 656 2 4 3 2 2 4 2" xfId="17716" xr:uid="{8CDEFF21-CB95-4F5F-AA1A-44D18B3422CC}"/>
    <cellStyle name="Normal 656 2 4 3 2 2 5" xfId="12563" xr:uid="{9AC88D21-8849-4E9D-A773-14D375E9B72B}"/>
    <cellStyle name="Normal 656 2 4 3 2 3" xfId="2851" xr:uid="{BF834785-1F8E-4463-81F9-44B31C16F94A}"/>
    <cellStyle name="Normal 656 2 4 3 2 3 2" xfId="8214" xr:uid="{24489355-244A-412F-BBD1-4BA21301DB89}"/>
    <cellStyle name="Normal 656 2 4 3 2 3 2 2" xfId="18527" xr:uid="{0ED992AF-D0EB-422F-9310-6B4FAF6C33D9}"/>
    <cellStyle name="Normal 656 2 4 3 2 3 3" xfId="13374" xr:uid="{9950ECC1-77DB-4987-91FF-9EB5DD37FF28}"/>
    <cellStyle name="Normal 656 2 4 3 2 4" xfId="5614" xr:uid="{C5FAF83B-9E3B-4F66-9434-0A5AAABF6233}"/>
    <cellStyle name="Normal 656 2 4 3 2 4 2" xfId="10952" xr:uid="{BDD48FDB-1617-4D78-BB89-DC1DB7DF58C4}"/>
    <cellStyle name="Normal 656 2 4 3 2 4 2 2" xfId="21265" xr:uid="{282C14EE-2ED1-49C3-91AC-AFAE7ED18349}"/>
    <cellStyle name="Normal 656 2 4 3 2 4 3" xfId="16112" xr:uid="{882D0646-C6F9-41BC-9CDA-B43354F2C7DF}"/>
    <cellStyle name="Normal 656 2 4 3 2 5" xfId="6544" xr:uid="{A89AB11B-5CB7-41B8-8CAC-8B13E472FE6A}"/>
    <cellStyle name="Normal 656 2 4 3 2 5 2" xfId="16857" xr:uid="{03087C4F-1A63-47F9-B480-9B4E505858D7}"/>
    <cellStyle name="Normal 656 2 4 3 2 6" xfId="11704" xr:uid="{81BAA95C-30FE-4689-B9DE-C2F14163BDC8}"/>
    <cellStyle name="Normal 656 2 4 3 3" xfId="2003" xr:uid="{CE10CB70-3D05-4A41-9337-88558A56689C}"/>
    <cellStyle name="Normal 656 2 4 3 3 2" xfId="3766" xr:uid="{A4D095A7-7F14-464E-A902-A7D3BA4632E6}"/>
    <cellStyle name="Normal 656 2 4 3 3 2 2" xfId="9119" xr:uid="{7B4D1D59-93FB-401D-8ADB-0D815153B8C3}"/>
    <cellStyle name="Normal 656 2 4 3 3 2 2 2" xfId="19432" xr:uid="{85EB746C-0A0A-452A-A050-D23E0EAACD6D}"/>
    <cellStyle name="Normal 656 2 4 3 3 2 3" xfId="14279" xr:uid="{86127F04-E296-426E-BD38-CCE7C30C0029}"/>
    <cellStyle name="Normal 656 2 4 3 3 3" xfId="4751" xr:uid="{66A32942-5462-4E2A-8C29-82F82323AEB0}"/>
    <cellStyle name="Normal 656 2 4 3 3 3 2" xfId="10095" xr:uid="{9F3C70FF-6516-4D5D-9AF9-6287A9699C22}"/>
    <cellStyle name="Normal 656 2 4 3 3 3 2 2" xfId="20408" xr:uid="{53C0BA7E-7FCB-4C4A-96AB-2DE3E959D90A}"/>
    <cellStyle name="Normal 656 2 4 3 3 3 3" xfId="15255" xr:uid="{EDDC3E13-0D2C-4A19-90F7-157E94C9F192}"/>
    <cellStyle name="Normal 656 2 4 3 3 4" xfId="7402" xr:uid="{B18835B6-1D7C-4D02-A240-8023B425CFF5}"/>
    <cellStyle name="Normal 656 2 4 3 3 4 2" xfId="17715" xr:uid="{04C496DE-3130-4A72-AA86-FDDEC9ACE1B9}"/>
    <cellStyle name="Normal 656 2 4 3 3 5" xfId="12562" xr:uid="{A1978E6E-BAB3-4BED-AF57-4D64DBECA0D7}"/>
    <cellStyle name="Normal 656 2 4 3 4" xfId="2850" xr:uid="{CD0E17B7-DD3E-46A0-B9D7-C28A5F266E8F}"/>
    <cellStyle name="Normal 656 2 4 3 4 2" xfId="8213" xr:uid="{0B261820-9AD0-4052-8398-2ABEAC656CAF}"/>
    <cellStyle name="Normal 656 2 4 3 4 2 2" xfId="18526" xr:uid="{75ED7CB3-8322-44D3-A42F-8743B2DF0C90}"/>
    <cellStyle name="Normal 656 2 4 3 4 3" xfId="13373" xr:uid="{E50C76E9-F033-4EAA-89A1-6F34559B6A78}"/>
    <cellStyle name="Normal 656 2 4 3 5" xfId="5613" xr:uid="{004B753D-ED60-47D0-9A46-51DC1738A032}"/>
    <cellStyle name="Normal 656 2 4 3 5 2" xfId="10951" xr:uid="{EAA0A97F-D9BB-40EE-BE6E-806B8910F8DA}"/>
    <cellStyle name="Normal 656 2 4 3 5 2 2" xfId="21264" xr:uid="{6225D5A5-DF5D-4143-BB5F-366C263354CB}"/>
    <cellStyle name="Normal 656 2 4 3 5 3" xfId="16111" xr:uid="{F8039B1B-D5D8-49A1-B71A-2DF9EF4D8F44}"/>
    <cellStyle name="Normal 656 2 4 3 6" xfId="6543" xr:uid="{BA89E069-383E-4A09-96F3-B585C6C8D2DF}"/>
    <cellStyle name="Normal 656 2 4 3 6 2" xfId="16856" xr:uid="{5B2065F5-5226-4CDE-988B-0F8620C21B89}"/>
    <cellStyle name="Normal 656 2 4 3 7" xfId="11703" xr:uid="{872D8AB8-90C1-4F08-ABCB-5E5C35982125}"/>
    <cellStyle name="Normal 656 2 4 4" xfId="1004" xr:uid="{A9181143-39A3-4491-9972-A4C125B167B8}"/>
    <cellStyle name="Normal 656 2 4 4 2" xfId="2005" xr:uid="{5F49542B-F69B-4386-9B85-018B52445EF6}"/>
    <cellStyle name="Normal 656 2 4 4 2 2" xfId="3768" xr:uid="{13D96089-A1DB-4FA7-A47E-01E345C2FE8D}"/>
    <cellStyle name="Normal 656 2 4 4 2 2 2" xfId="9121" xr:uid="{80D4027A-D307-4737-B839-F22E9CCDB679}"/>
    <cellStyle name="Normal 656 2 4 4 2 2 2 2" xfId="19434" xr:uid="{8B7284CB-6663-4983-8CE3-851535420B32}"/>
    <cellStyle name="Normal 656 2 4 4 2 2 3" xfId="14281" xr:uid="{748309E7-5235-4DD9-B84A-03E1AA4975C1}"/>
    <cellStyle name="Normal 656 2 4 4 2 3" xfId="4753" xr:uid="{2DB04876-040E-4CFF-ACCC-B917D7F70419}"/>
    <cellStyle name="Normal 656 2 4 4 2 3 2" xfId="10097" xr:uid="{023447C0-E36C-4E19-A32F-76D61245A4DC}"/>
    <cellStyle name="Normal 656 2 4 4 2 3 2 2" xfId="20410" xr:uid="{4D483984-9D05-474F-BC68-AFC039912E9D}"/>
    <cellStyle name="Normal 656 2 4 4 2 3 3" xfId="15257" xr:uid="{6691D1BB-4352-4472-ADE0-C8A828704E83}"/>
    <cellStyle name="Normal 656 2 4 4 2 4" xfId="7404" xr:uid="{554882E9-53A6-4A4F-B95D-4D5515BADACB}"/>
    <cellStyle name="Normal 656 2 4 4 2 4 2" xfId="17717" xr:uid="{857A005F-B9D8-4ED9-AA85-90A748C17EE4}"/>
    <cellStyle name="Normal 656 2 4 4 2 5" xfId="12564" xr:uid="{DE19A15E-7A87-4E90-A971-A3D8DE497C43}"/>
    <cellStyle name="Normal 656 2 4 4 3" xfId="2852" xr:uid="{F4F543ED-BB64-41C7-81E0-5F7D862814AA}"/>
    <cellStyle name="Normal 656 2 4 4 3 2" xfId="8215" xr:uid="{602FF734-C306-4194-B859-E6FF5EE0387A}"/>
    <cellStyle name="Normal 656 2 4 4 3 2 2" xfId="18528" xr:uid="{BEC877BF-6538-456F-A1CF-4FF81F6F28A5}"/>
    <cellStyle name="Normal 656 2 4 4 3 3" xfId="13375" xr:uid="{74DF9186-946F-45D3-96BD-AF703A7E2748}"/>
    <cellStyle name="Normal 656 2 4 4 4" xfId="5615" xr:uid="{597D88B2-BBD0-4286-8C83-BE3904F8FA4D}"/>
    <cellStyle name="Normal 656 2 4 4 4 2" xfId="10953" xr:uid="{24F5AD15-F82E-43E6-9720-30457B69BB6E}"/>
    <cellStyle name="Normal 656 2 4 4 4 2 2" xfId="21266" xr:uid="{166DDCEE-BCDC-47D8-951D-E1F8E476DC2F}"/>
    <cellStyle name="Normal 656 2 4 4 4 3" xfId="16113" xr:uid="{3472A340-987C-4D89-9352-9AD843F2D56B}"/>
    <cellStyle name="Normal 656 2 4 4 5" xfId="6545" xr:uid="{28086EF6-8780-4435-90F2-A31DC9FC19A2}"/>
    <cellStyle name="Normal 656 2 4 4 5 2" xfId="16858" xr:uid="{C4C484CD-AFAE-410B-9109-1C1CCC89E1F8}"/>
    <cellStyle name="Normal 656 2 4 4 6" xfId="11705" xr:uid="{CE39A442-25F4-44A2-9D01-CACEF560B5BC}"/>
    <cellStyle name="Normal 656 2 4 5" xfId="1426" xr:uid="{CF1C8713-F313-4D7C-9A92-8B43D632F022}"/>
    <cellStyle name="Normal 656 2 4 5 2" xfId="2324" xr:uid="{0098530E-B6BC-4689-8B17-3C85E9EE3B80}"/>
    <cellStyle name="Normal 656 2 4 5 2 2" xfId="4067" xr:uid="{DD40BAEB-8D12-4F5A-ADDD-D417E423F9E6}"/>
    <cellStyle name="Normal 656 2 4 5 2 2 2" xfId="9420" xr:uid="{D5060E54-74A1-44B3-A592-F412CFF31EE5}"/>
    <cellStyle name="Normal 656 2 4 5 2 2 2 2" xfId="19733" xr:uid="{E386B0D0-E8A3-453B-BD9B-3668B324E64D}"/>
    <cellStyle name="Normal 656 2 4 5 2 2 3" xfId="14580" xr:uid="{E733B9E5-1CDE-494E-9A44-A1180B59373D}"/>
    <cellStyle name="Normal 656 2 4 5 2 3" xfId="5052" xr:uid="{C7E0FBB3-3B32-44F3-BEFA-8FA2C4C71042}"/>
    <cellStyle name="Normal 656 2 4 5 2 3 2" xfId="10396" xr:uid="{8147B4C6-080C-4C8B-BE5F-E4C8DB3CCCFB}"/>
    <cellStyle name="Normal 656 2 4 5 2 3 2 2" xfId="20709" xr:uid="{3BA59437-EBDD-48B0-B479-9EC057EC1CB6}"/>
    <cellStyle name="Normal 656 2 4 5 2 3 3" xfId="15556" xr:uid="{166DBB68-1066-47FC-BABB-F43325DAE7B2}"/>
    <cellStyle name="Normal 656 2 4 5 2 4" xfId="7703" xr:uid="{28D84C7B-A4F5-4100-880A-1597FB2C4F25}"/>
    <cellStyle name="Normal 656 2 4 5 2 4 2" xfId="18016" xr:uid="{4DD7A104-C035-450C-B82A-F1FA1CFCF0CC}"/>
    <cellStyle name="Normal 656 2 4 5 2 5" xfId="12863" xr:uid="{7D72E574-BE53-4302-9AAF-9B231B4D6357}"/>
    <cellStyle name="Normal 656 2 4 5 3" xfId="3217" xr:uid="{6E9B4DEB-99D8-42A7-A70D-B1A8E67FFEC6}"/>
    <cellStyle name="Normal 656 2 4 5 3 2" xfId="8570" xr:uid="{C0E82249-AC7D-4555-827B-D06FF0E30E96}"/>
    <cellStyle name="Normal 656 2 4 5 3 2 2" xfId="18883" xr:uid="{501ED943-7923-4233-8E5A-86B6C17CDC6E}"/>
    <cellStyle name="Normal 656 2 4 5 3 3" xfId="13730" xr:uid="{F8D6A9D9-DAA4-40F7-AA28-159E191F08BA}"/>
    <cellStyle name="Normal 656 2 4 5 4" xfId="4202" xr:uid="{5EAE8D1E-F50E-47A2-AAA1-8D02AC6931BB}"/>
    <cellStyle name="Normal 656 2 4 5 4 2" xfId="9546" xr:uid="{2F274769-E55F-4F7F-912B-CC8D2E754E7C}"/>
    <cellStyle name="Normal 656 2 4 5 4 2 2" xfId="19859" xr:uid="{5C2555A4-E42E-48DD-9D6B-EFEE766D8F63}"/>
    <cellStyle name="Normal 656 2 4 5 4 3" xfId="14706" xr:uid="{0DDEA4A6-4518-48C5-8BAD-B008516D1C81}"/>
    <cellStyle name="Normal 656 2 4 5 5" xfId="6853" xr:uid="{257609F3-8803-4313-9154-887DF3F42D39}"/>
    <cellStyle name="Normal 656 2 4 5 5 2" xfId="17166" xr:uid="{36F57919-FA09-4168-BF5A-1F579B233010}"/>
    <cellStyle name="Normal 656 2 4 5 6" xfId="12013" xr:uid="{14BD3AFE-D978-46EF-ACD5-A29C0909649C}"/>
    <cellStyle name="Normal 656 2 4 6" xfId="1613" xr:uid="{260ADA8A-7627-44C3-A8A1-E3631DEE8952}"/>
    <cellStyle name="Normal 656 2 4 6 2" xfId="3379" xr:uid="{3E95801D-2522-482E-ACD8-3361D1A8850A}"/>
    <cellStyle name="Normal 656 2 4 6 2 2" xfId="8732" xr:uid="{BF18825C-C55E-4192-9CAD-292F86410487}"/>
    <cellStyle name="Normal 656 2 4 6 2 2 2" xfId="19045" xr:uid="{BF3EF5F6-05C2-4A22-8206-2FC81B373630}"/>
    <cellStyle name="Normal 656 2 4 6 2 3" xfId="13892" xr:uid="{83BA72EF-5808-4022-8D0F-8C544BEC5A22}"/>
    <cellStyle name="Normal 656 2 4 6 3" xfId="4364" xr:uid="{33FF5FBE-3BCE-4474-973D-25437A651D15}"/>
    <cellStyle name="Normal 656 2 4 6 3 2" xfId="9708" xr:uid="{B6D1B4CE-CF2F-420A-ACAE-F1C6EC134BAA}"/>
    <cellStyle name="Normal 656 2 4 6 3 2 2" xfId="20021" xr:uid="{FD349933-7E7F-483B-978F-67508F448B3A}"/>
    <cellStyle name="Normal 656 2 4 6 3 3" xfId="14868" xr:uid="{ADD9DC5F-BBFA-4F2E-8C43-AF06A924ED64}"/>
    <cellStyle name="Normal 656 2 4 6 4" xfId="7015" xr:uid="{559CC375-DC3C-43BC-BD2D-9C0DA8F25585}"/>
    <cellStyle name="Normal 656 2 4 6 4 2" xfId="17328" xr:uid="{2727050F-67A5-40AF-84F0-35005870F3D7}"/>
    <cellStyle name="Normal 656 2 4 6 5" xfId="12175" xr:uid="{B0BBA1C0-E43C-4998-B490-C7FCCF20F11F}"/>
    <cellStyle name="Normal 656 2 4 7" xfId="2551" xr:uid="{3F295639-F4B4-42CA-87E2-0FEAE012350A}"/>
    <cellStyle name="Normal 656 2 4 7 2" xfId="7914" xr:uid="{1FE10D4C-BCDF-4970-B04A-80F66A978244}"/>
    <cellStyle name="Normal 656 2 4 7 2 2" xfId="18227" xr:uid="{AED374E4-B8D5-445E-8548-C27B25EDDFF2}"/>
    <cellStyle name="Normal 656 2 4 7 3" xfId="13074" xr:uid="{97C7B537-87C2-4F12-A019-EA823445B262}"/>
    <cellStyle name="Normal 656 2 4 8" xfId="5182" xr:uid="{83FBE96B-DA76-418C-9C3C-03B3EE2980B4}"/>
    <cellStyle name="Normal 656 2 4 8 2" xfId="10520" xr:uid="{41311FB1-8D9B-45C2-B55E-04A5A96334D5}"/>
    <cellStyle name="Normal 656 2 4 8 2 2" xfId="20833" xr:uid="{FAC6141D-07F5-4532-992A-2698BFB3C159}"/>
    <cellStyle name="Normal 656 2 4 8 3" xfId="15680" xr:uid="{09DF72EF-3384-42EF-A925-FF1489F029DA}"/>
    <cellStyle name="Normal 656 2 4 9" xfId="6111" xr:uid="{7DD1890C-4077-4929-A531-C5C4929D3BBA}"/>
    <cellStyle name="Normal 656 2 4 9 2" xfId="16424" xr:uid="{36197FE4-186B-4E3A-95CD-5431FD2A3EE9}"/>
    <cellStyle name="Normal 656 2 5" xfId="487" xr:uid="{F5BACD66-433A-4EFE-9186-0AA62A517852}"/>
    <cellStyle name="Normal 656 2 5 2" xfId="1005" xr:uid="{C842A4E6-E5E1-457A-A13C-14E82A7F6B49}"/>
    <cellStyle name="Normal 656 2 5 2 2" xfId="2007" xr:uid="{5F7C2B78-890B-4E9A-9E58-B9A61A2C5948}"/>
    <cellStyle name="Normal 656 2 5 2 2 2" xfId="3770" xr:uid="{8BB80FAB-31F5-41D7-9710-6CB836808FF1}"/>
    <cellStyle name="Normal 656 2 5 2 2 2 2" xfId="9123" xr:uid="{D0629745-36C5-4878-8510-AE870B8EB923}"/>
    <cellStyle name="Normal 656 2 5 2 2 2 2 2" xfId="19436" xr:uid="{5AA61BAB-A798-4AB6-86BC-DE0A31B65F36}"/>
    <cellStyle name="Normal 656 2 5 2 2 2 3" xfId="14283" xr:uid="{ED249963-5703-40AC-88BE-FE6F96C95BA1}"/>
    <cellStyle name="Normal 656 2 5 2 2 3" xfId="4755" xr:uid="{FA71ED95-4D1E-4CFC-B692-A11A63537835}"/>
    <cellStyle name="Normal 656 2 5 2 2 3 2" xfId="10099" xr:uid="{09CF9BE6-F556-4C48-8903-3AAD4E651797}"/>
    <cellStyle name="Normal 656 2 5 2 2 3 2 2" xfId="20412" xr:uid="{E87C4F31-78DD-4B85-9546-09717E172050}"/>
    <cellStyle name="Normal 656 2 5 2 2 3 3" xfId="15259" xr:uid="{1249990D-0B54-43FA-BC47-6F086508E2CA}"/>
    <cellStyle name="Normal 656 2 5 2 2 4" xfId="7406" xr:uid="{6524A856-A0B7-4664-B07D-9E2BA5466CAD}"/>
    <cellStyle name="Normal 656 2 5 2 2 4 2" xfId="17719" xr:uid="{DBA752BF-E125-40C0-A0A2-277CBC3E9A6A}"/>
    <cellStyle name="Normal 656 2 5 2 2 5" xfId="12566" xr:uid="{3DB9ED5C-8B31-491C-9626-24377AE5F118}"/>
    <cellStyle name="Normal 656 2 5 2 3" xfId="2854" xr:uid="{0B625DA2-A2EA-49B4-84A4-ADE908100B4A}"/>
    <cellStyle name="Normal 656 2 5 2 3 2" xfId="8217" xr:uid="{06365920-6C33-4316-B514-C5A8D262A5A6}"/>
    <cellStyle name="Normal 656 2 5 2 3 2 2" xfId="18530" xr:uid="{5E779287-3629-46AA-A6B9-23DAF6FDE614}"/>
    <cellStyle name="Normal 656 2 5 2 3 3" xfId="13377" xr:uid="{D1E501FF-B524-4228-AA37-C714FBD3E17F}"/>
    <cellStyle name="Normal 656 2 5 2 4" xfId="5616" xr:uid="{2B90FBDE-C733-44CF-BF3C-8529D9EF2ED4}"/>
    <cellStyle name="Normal 656 2 5 2 4 2" xfId="10954" xr:uid="{67AF8F60-5598-4BBB-BE94-1C3497151654}"/>
    <cellStyle name="Normal 656 2 5 2 4 2 2" xfId="21267" xr:uid="{D47DB8D6-1661-4B90-939B-D80EAB93EC73}"/>
    <cellStyle name="Normal 656 2 5 2 4 3" xfId="16114" xr:uid="{12C65248-1134-4379-AB0E-29C4D3FCE3A8}"/>
    <cellStyle name="Normal 656 2 5 2 5" xfId="6546" xr:uid="{C0362572-E2C2-4A8E-8A34-AAD8C3525CA9}"/>
    <cellStyle name="Normal 656 2 5 2 5 2" xfId="16859" xr:uid="{76BA2979-DF78-42DB-9A99-A0706E21F306}"/>
    <cellStyle name="Normal 656 2 5 2 6" xfId="11706" xr:uid="{18F4080F-D332-4EBA-834E-1D372A700B9A}"/>
    <cellStyle name="Normal 656 2 5 3" xfId="2006" xr:uid="{82817EF4-184C-4B8B-A013-0A4C57163ADC}"/>
    <cellStyle name="Normal 656 2 5 3 2" xfId="3769" xr:uid="{3A58FBB7-3200-4ABA-B8CB-D6ABA6581E96}"/>
    <cellStyle name="Normal 656 2 5 3 2 2" xfId="9122" xr:uid="{669B28C3-9B4D-46E7-8327-ECAA63293ECF}"/>
    <cellStyle name="Normal 656 2 5 3 2 2 2" xfId="19435" xr:uid="{2D775B8E-5E82-4C1F-A73C-33B86ADB20E2}"/>
    <cellStyle name="Normal 656 2 5 3 2 3" xfId="14282" xr:uid="{2D5EC5B6-57E8-41B8-BAE5-0FA78E1A9472}"/>
    <cellStyle name="Normal 656 2 5 3 3" xfId="4754" xr:uid="{199F4B07-01BC-4DB6-894F-24788D00ED49}"/>
    <cellStyle name="Normal 656 2 5 3 3 2" xfId="10098" xr:uid="{48EE457D-638F-4F8D-84A4-2E780EA8A0D8}"/>
    <cellStyle name="Normal 656 2 5 3 3 2 2" xfId="20411" xr:uid="{6A93EC42-CEAB-4F94-AAE9-61EF3DB1E77F}"/>
    <cellStyle name="Normal 656 2 5 3 3 3" xfId="15258" xr:uid="{705CD53B-4EB3-4264-A1A4-86BB30223DB5}"/>
    <cellStyle name="Normal 656 2 5 3 4" xfId="7405" xr:uid="{7841DC40-CD0B-4EAA-A821-166B6944D205}"/>
    <cellStyle name="Normal 656 2 5 3 4 2" xfId="17718" xr:uid="{78F1A26A-8266-440C-A3BB-DF60544FC835}"/>
    <cellStyle name="Normal 656 2 5 3 5" xfId="12565" xr:uid="{A2BA7FB0-918B-4C9B-8BDA-4B8AD1078164}"/>
    <cellStyle name="Normal 656 2 5 4" xfId="2853" xr:uid="{690D5B3E-8D9D-4BFA-B083-F8CE89F5D508}"/>
    <cellStyle name="Normal 656 2 5 4 2" xfId="8216" xr:uid="{27550850-8331-48BC-B726-7082A72DFACF}"/>
    <cellStyle name="Normal 656 2 5 4 2 2" xfId="18529" xr:uid="{94161805-5E51-4533-977F-9337837581A9}"/>
    <cellStyle name="Normal 656 2 5 4 3" xfId="13376" xr:uid="{3EA1401C-708D-4464-A998-36DFDFE6906E}"/>
    <cellStyle name="Normal 656 2 5 5" xfId="5205" xr:uid="{725A5FF7-7582-4D7A-BE9A-0F3F694DF6B1}"/>
    <cellStyle name="Normal 656 2 5 5 2" xfId="10543" xr:uid="{7018E2CF-8735-40AA-B0F0-2D589C58E5E3}"/>
    <cellStyle name="Normal 656 2 5 5 2 2" xfId="20856" xr:uid="{9C1EA1F1-DE19-45E6-8F3F-315C41FFAF5B}"/>
    <cellStyle name="Normal 656 2 5 5 3" xfId="15703" xr:uid="{5B64AC94-3444-440F-A112-3659B57DC3F8}"/>
    <cellStyle name="Normal 656 2 5 6" xfId="6135" xr:uid="{C8AEA7A4-B41A-41F7-9C1A-8814B582E3C0}"/>
    <cellStyle name="Normal 656 2 5 6 2" xfId="16448" xr:uid="{250956A4-576A-454F-9F65-D0061802E923}"/>
    <cellStyle name="Normal 656 2 5 7" xfId="11295" xr:uid="{447F6103-2EB1-4C12-98B8-E8B1534D1F0E}"/>
    <cellStyle name="Normal 656 2 6" xfId="1006" xr:uid="{CAF24261-A177-4EE9-8377-755A1DC11890}"/>
    <cellStyle name="Normal 656 2 6 2" xfId="1007" xr:uid="{0C93FF58-F626-4318-AE1E-1E7AB66001BC}"/>
    <cellStyle name="Normal 656 2 6 2 2" xfId="2009" xr:uid="{5B94BC5D-B591-4D78-AA7E-F0BDC1738218}"/>
    <cellStyle name="Normal 656 2 6 2 2 2" xfId="3772" xr:uid="{C71C534F-8785-40FC-83DA-2ADEE078C2C8}"/>
    <cellStyle name="Normal 656 2 6 2 2 2 2" xfId="9125" xr:uid="{6839B225-3E94-45CB-9A98-8B0535FCE5B1}"/>
    <cellStyle name="Normal 656 2 6 2 2 2 2 2" xfId="19438" xr:uid="{916F567D-6EC4-47F5-A1BF-6CBA5DBAC2CF}"/>
    <cellStyle name="Normal 656 2 6 2 2 2 3" xfId="14285" xr:uid="{7C5B1A94-F009-4FDB-BBD1-9DDDF232597E}"/>
    <cellStyle name="Normal 656 2 6 2 2 3" xfId="4757" xr:uid="{1DA43400-86B4-4ADA-BD1C-6D5728E18A7C}"/>
    <cellStyle name="Normal 656 2 6 2 2 3 2" xfId="10101" xr:uid="{3BCB4084-F39C-425B-A067-7AABA6435E57}"/>
    <cellStyle name="Normal 656 2 6 2 2 3 2 2" xfId="20414" xr:uid="{684E993F-F1AA-4400-8E63-92FA0B193482}"/>
    <cellStyle name="Normal 656 2 6 2 2 3 3" xfId="15261" xr:uid="{349BFF7E-1F3B-49E7-851A-B874651184D9}"/>
    <cellStyle name="Normal 656 2 6 2 2 4" xfId="7408" xr:uid="{1424B340-B999-4F4D-B74F-A8AA33C71662}"/>
    <cellStyle name="Normal 656 2 6 2 2 4 2" xfId="17721" xr:uid="{327FCD7C-528B-4DE5-972F-93A9DCB44085}"/>
    <cellStyle name="Normal 656 2 6 2 2 5" xfId="12568" xr:uid="{240872C0-8932-4FA5-A809-FFB43758A7F8}"/>
    <cellStyle name="Normal 656 2 6 2 3" xfId="2856" xr:uid="{83C9CDB0-90C0-467F-BDB6-EE4ABF195465}"/>
    <cellStyle name="Normal 656 2 6 2 3 2" xfId="8219" xr:uid="{2E52AF05-5225-495B-865A-9CA83F8DDF21}"/>
    <cellStyle name="Normal 656 2 6 2 3 2 2" xfId="18532" xr:uid="{8046682F-D8B3-4930-9595-E49036C6F1C0}"/>
    <cellStyle name="Normal 656 2 6 2 3 3" xfId="13379" xr:uid="{E72D753F-A94C-46B8-A089-87DB2402F279}"/>
    <cellStyle name="Normal 656 2 6 2 4" xfId="5618" xr:uid="{C8C87502-1E57-4B1F-8C9C-97B6E5805C84}"/>
    <cellStyle name="Normal 656 2 6 2 4 2" xfId="10956" xr:uid="{9FFFACAB-C0E3-4A3A-BC2F-11335F075444}"/>
    <cellStyle name="Normal 656 2 6 2 4 2 2" xfId="21269" xr:uid="{75DA2CB7-AF7E-4D7D-AE9A-A345C8A9BE50}"/>
    <cellStyle name="Normal 656 2 6 2 4 3" xfId="16116" xr:uid="{FD1E674E-12C1-40BF-8078-873F977CA9F1}"/>
    <cellStyle name="Normal 656 2 6 2 5" xfId="6548" xr:uid="{E7EA423D-DAB4-4964-8B83-BC49FD97CE63}"/>
    <cellStyle name="Normal 656 2 6 2 5 2" xfId="16861" xr:uid="{1C3AF91C-D4A8-41B3-8E89-6BFFCC4B2B9A}"/>
    <cellStyle name="Normal 656 2 6 2 6" xfId="11708" xr:uid="{88112C1C-CEAD-4E05-A346-9A53B35A2D86}"/>
    <cellStyle name="Normal 656 2 6 3" xfId="2008" xr:uid="{C09D5DE3-8192-4966-9B0E-B80240A69EC9}"/>
    <cellStyle name="Normal 656 2 6 3 2" xfId="3771" xr:uid="{1C8C786F-D1EB-4C7B-A2C0-F41D03FEF6F4}"/>
    <cellStyle name="Normal 656 2 6 3 2 2" xfId="9124" xr:uid="{93A88DCA-2EF9-4B7F-AD11-C93C3344D91F}"/>
    <cellStyle name="Normal 656 2 6 3 2 2 2" xfId="19437" xr:uid="{AFD0039D-344B-43EC-AF39-384DFA877744}"/>
    <cellStyle name="Normal 656 2 6 3 2 3" xfId="14284" xr:uid="{BDA88037-A069-4039-9EEE-AB70749710C1}"/>
    <cellStyle name="Normal 656 2 6 3 3" xfId="4756" xr:uid="{F45AC97F-6AE9-4D9F-84BE-D22152CFA691}"/>
    <cellStyle name="Normal 656 2 6 3 3 2" xfId="10100" xr:uid="{E4EFC94D-0EF5-4BE6-B301-BB565FD7B0BE}"/>
    <cellStyle name="Normal 656 2 6 3 3 2 2" xfId="20413" xr:uid="{4C54ABD5-F483-435C-B9A3-0245F51B2929}"/>
    <cellStyle name="Normal 656 2 6 3 3 3" xfId="15260" xr:uid="{09128B88-6A8E-4F01-AC8F-025C9E9B3129}"/>
    <cellStyle name="Normal 656 2 6 3 4" xfId="7407" xr:uid="{CE3A9D86-2519-4EA5-AC16-1266B805BE2C}"/>
    <cellStyle name="Normal 656 2 6 3 4 2" xfId="17720" xr:uid="{F9191B71-9468-4335-A743-A59369D0E48A}"/>
    <cellStyle name="Normal 656 2 6 3 5" xfId="12567" xr:uid="{71034522-B376-43C5-9649-1AAA5B7628B8}"/>
    <cellStyle name="Normal 656 2 6 4" xfId="2855" xr:uid="{9421C284-33A7-4CC3-8828-0AD826C02011}"/>
    <cellStyle name="Normal 656 2 6 4 2" xfId="8218" xr:uid="{73498640-AAB1-40AE-AB46-4086BAC86678}"/>
    <cellStyle name="Normal 656 2 6 4 2 2" xfId="18531" xr:uid="{41F767A9-7B8C-4039-BD16-3F2F58A57F30}"/>
    <cellStyle name="Normal 656 2 6 4 3" xfId="13378" xr:uid="{5ACA9152-15B2-4001-9973-620B7B7E2B6C}"/>
    <cellStyle name="Normal 656 2 6 5" xfId="5617" xr:uid="{A4244F99-E98C-4C03-ACDC-BAC35B498412}"/>
    <cellStyle name="Normal 656 2 6 5 2" xfId="10955" xr:uid="{66BBEF44-16F8-4951-8E2E-9DD5B237E6B1}"/>
    <cellStyle name="Normal 656 2 6 5 2 2" xfId="21268" xr:uid="{1D90BE3E-59DC-4603-9975-A7B4E30A17BC}"/>
    <cellStyle name="Normal 656 2 6 5 3" xfId="16115" xr:uid="{9C7225AA-DF0C-4DE4-9B3E-F5361183A5DE}"/>
    <cellStyle name="Normal 656 2 6 6" xfId="6547" xr:uid="{2C102A02-5768-4EAD-A485-58E499741572}"/>
    <cellStyle name="Normal 656 2 6 6 2" xfId="16860" xr:uid="{67AD5555-9394-47F1-B32C-63C28CEB216C}"/>
    <cellStyle name="Normal 656 2 6 7" xfId="11707" xr:uid="{9AE1D95F-C78A-46B7-A439-46164C6F1927}"/>
    <cellStyle name="Normal 656 2 7" xfId="1008" xr:uid="{88FF90D1-DD82-4F14-ADE9-4F3C4A867F12}"/>
    <cellStyle name="Normal 656 2 7 2" xfId="2010" xr:uid="{EDB23DEF-80F9-42A1-9534-7E54A1BE33F3}"/>
    <cellStyle name="Normal 656 2 7 2 2" xfId="3773" xr:uid="{1DCB9DF0-0218-4F61-8D01-21A8E2215792}"/>
    <cellStyle name="Normal 656 2 7 2 2 2" xfId="9126" xr:uid="{9D630EEE-595E-4017-9A6E-CBB745E913A6}"/>
    <cellStyle name="Normal 656 2 7 2 2 2 2" xfId="19439" xr:uid="{3F177ECB-D15B-4D5A-95DA-DBB56F9B29A1}"/>
    <cellStyle name="Normal 656 2 7 2 2 3" xfId="14286" xr:uid="{D17B7431-9EB6-41D0-B1A0-7C4DA627E9BC}"/>
    <cellStyle name="Normal 656 2 7 2 3" xfId="4758" xr:uid="{DBF9F7B8-51D2-4F5F-9AF2-57C74CB59EB8}"/>
    <cellStyle name="Normal 656 2 7 2 3 2" xfId="10102" xr:uid="{25975340-608F-47CB-9A63-418E815E5C10}"/>
    <cellStyle name="Normal 656 2 7 2 3 2 2" xfId="20415" xr:uid="{B46BC455-43D8-4D10-9275-E8A7EAE9B5DC}"/>
    <cellStyle name="Normal 656 2 7 2 3 3" xfId="15262" xr:uid="{A1DA493C-DD47-4B15-9049-76EDD989FB43}"/>
    <cellStyle name="Normal 656 2 7 2 4" xfId="7409" xr:uid="{3E599722-7740-4D03-8281-B532E30ED47B}"/>
    <cellStyle name="Normal 656 2 7 2 4 2" xfId="17722" xr:uid="{8431EE8E-4BF4-43BB-8B77-CEB848E17B1D}"/>
    <cellStyle name="Normal 656 2 7 2 5" xfId="12569" xr:uid="{2EB8FB6B-1B00-473B-BD44-F7A33461D9A7}"/>
    <cellStyle name="Normal 656 2 7 3" xfId="2857" xr:uid="{38F04D1A-20C8-4EB9-9C30-6319BC9A9AC9}"/>
    <cellStyle name="Normal 656 2 7 3 2" xfId="8220" xr:uid="{6E4AF918-1427-4DFC-BE85-B52A0C02B5D6}"/>
    <cellStyle name="Normal 656 2 7 3 2 2" xfId="18533" xr:uid="{C89A16FC-01F3-4CF1-9EC1-61E3ACBD0EB3}"/>
    <cellStyle name="Normal 656 2 7 3 3" xfId="13380" xr:uid="{0953BF2E-03F5-40C0-A087-41BE72B29520}"/>
    <cellStyle name="Normal 656 2 7 4" xfId="5619" xr:uid="{12DF3879-2285-4E87-8729-AF3371DD9BB7}"/>
    <cellStyle name="Normal 656 2 7 4 2" xfId="10957" xr:uid="{38D78309-067F-42EB-A454-63D178E51DF7}"/>
    <cellStyle name="Normal 656 2 7 4 2 2" xfId="21270" xr:uid="{8FE589FD-69B4-4B01-9018-1CEDB5D9EA7F}"/>
    <cellStyle name="Normal 656 2 7 4 3" xfId="16117" xr:uid="{C33D6B4A-73D4-4291-AF1D-DB0347B0C68A}"/>
    <cellStyle name="Normal 656 2 7 5" xfId="6549" xr:uid="{06E8AEC2-D5B1-4891-9CDB-F2C4021114D4}"/>
    <cellStyle name="Normal 656 2 7 5 2" xfId="16862" xr:uid="{04BC4181-6E28-49BB-B84E-7667740AA31A}"/>
    <cellStyle name="Normal 656 2 7 6" xfId="11709" xr:uid="{32E10B5B-C6EA-4617-AD75-24DDAA2CBF4E}"/>
    <cellStyle name="Normal 656 2 8" xfId="1334" xr:uid="{CEF9C416-85F7-4B31-B40F-238278E52F21}"/>
    <cellStyle name="Normal 656 2 8 2" xfId="2271" xr:uid="{AEF41F1D-F3E6-425C-937D-31244378FA96}"/>
    <cellStyle name="Normal 656 2 8 2 2" xfId="4032" xr:uid="{01157953-ACBD-408D-A767-AF6BBF0D22F7}"/>
    <cellStyle name="Normal 656 2 8 2 2 2" xfId="9385" xr:uid="{B8EE7B1A-5A11-4D3C-A2BF-DC14F43944F7}"/>
    <cellStyle name="Normal 656 2 8 2 2 2 2" xfId="19698" xr:uid="{CF2E3731-ABB8-40DE-B025-0AD9DE700626}"/>
    <cellStyle name="Normal 656 2 8 2 2 3" xfId="14545" xr:uid="{F348E12A-3E37-48EB-9CC3-14F08DAAD510}"/>
    <cellStyle name="Normal 656 2 8 2 3" xfId="5017" xr:uid="{1299FE97-AB17-435F-AB73-DD37712AFDD9}"/>
    <cellStyle name="Normal 656 2 8 2 3 2" xfId="10361" xr:uid="{DD430EA0-1F48-431F-8A3C-B0E364B7C850}"/>
    <cellStyle name="Normal 656 2 8 2 3 2 2" xfId="20674" xr:uid="{1FC5E6D1-53BA-4BF2-8F41-17D6CF4BC4DA}"/>
    <cellStyle name="Normal 656 2 8 2 3 3" xfId="15521" xr:uid="{6814700D-D2D5-4C2F-994D-8F51712CAEC6}"/>
    <cellStyle name="Normal 656 2 8 2 4" xfId="7668" xr:uid="{31B769F2-6A35-48C6-810C-F21756894B71}"/>
    <cellStyle name="Normal 656 2 8 2 4 2" xfId="17981" xr:uid="{E2CA8866-2149-487C-8395-2F5FE2BC5B80}"/>
    <cellStyle name="Normal 656 2 8 2 5" xfId="12828" xr:uid="{A7E0ACA0-7963-4740-A479-9566791BAC3C}"/>
    <cellStyle name="Normal 656 2 8 3" xfId="3125" xr:uid="{2D46590B-7B7E-48F4-90F1-92E5DCFE8203}"/>
    <cellStyle name="Normal 656 2 8 3 2" xfId="8478" xr:uid="{8619DEC7-FDB1-46E7-89B8-C1D82803C227}"/>
    <cellStyle name="Normal 656 2 8 3 2 2" xfId="18791" xr:uid="{B81CA2F7-149C-4C53-B298-0D7FDC60395A}"/>
    <cellStyle name="Normal 656 2 8 3 3" xfId="13638" xr:uid="{20387BF2-6552-4920-8A89-FD6BB47C04F6}"/>
    <cellStyle name="Normal 656 2 8 4" xfId="4110" xr:uid="{30DFE47D-C73C-48C4-A618-627AA43715DF}"/>
    <cellStyle name="Normal 656 2 8 4 2" xfId="9454" xr:uid="{12F13875-CC81-4DA5-89F9-726D982D2770}"/>
    <cellStyle name="Normal 656 2 8 4 2 2" xfId="19767" xr:uid="{C806A186-B2D6-4978-8984-59572C588E68}"/>
    <cellStyle name="Normal 656 2 8 4 3" xfId="14614" xr:uid="{045FA601-3D7E-4B2C-BF64-155A4EEF9511}"/>
    <cellStyle name="Normal 656 2 8 5" xfId="6761" xr:uid="{9C0F22FC-365C-46BF-85DB-44D2C73253B8}"/>
    <cellStyle name="Normal 656 2 8 5 2" xfId="17074" xr:uid="{AB492032-0EF0-4063-8C62-1601528F5CD1}"/>
    <cellStyle name="Normal 656 2 8 6" xfId="11921" xr:uid="{D4F26797-B4A1-4E94-97C6-EF622759B36F}"/>
    <cellStyle name="Normal 656 2 9" xfId="1521" xr:uid="{072C9B94-FEA4-4615-87C1-7864B58BE994}"/>
    <cellStyle name="Normal 656 2 9 2" xfId="3287" xr:uid="{964B8DD9-DB90-4B43-B473-4358AF856F5C}"/>
    <cellStyle name="Normal 656 2 9 2 2" xfId="8640" xr:uid="{0B85A69C-2022-4558-AE14-3C7DEA6B5038}"/>
    <cellStyle name="Normal 656 2 9 2 2 2" xfId="18953" xr:uid="{BDC6E5F6-6E1F-48D9-A057-587DDE4A6CDF}"/>
    <cellStyle name="Normal 656 2 9 2 3" xfId="13800" xr:uid="{8FE9F905-39B4-45E3-BD60-FE12769374C5}"/>
    <cellStyle name="Normal 656 2 9 3" xfId="4272" xr:uid="{7DDBA358-D799-47C2-91EC-CC0478F79F1C}"/>
    <cellStyle name="Normal 656 2 9 3 2" xfId="9616" xr:uid="{79EB5823-9B07-42A1-8B4B-FB128D818880}"/>
    <cellStyle name="Normal 656 2 9 3 2 2" xfId="19929" xr:uid="{712EB729-9463-4B74-8C52-62262AEBB963}"/>
    <cellStyle name="Normal 656 2 9 3 3" xfId="14776" xr:uid="{1D98FA53-D8F6-4BFF-883E-5107973575EA}"/>
    <cellStyle name="Normal 656 2 9 4" xfId="6923" xr:uid="{85E5E6F3-0D8E-4E62-B5E3-BCC0DAC87834}"/>
    <cellStyle name="Normal 656 2 9 4 2" xfId="17236" xr:uid="{DE8CAAA5-D3B7-449B-AE41-651080B8880C}"/>
    <cellStyle name="Normal 656 2 9 5" xfId="12083" xr:uid="{07E5DEFC-1133-4F9D-B7CC-FB99280F15BC}"/>
    <cellStyle name="Normal 656 3" xfId="308" xr:uid="{575B2D52-5895-4ED2-A300-242AFAFF8336}"/>
    <cellStyle name="Normal 656 3 10" xfId="6030" xr:uid="{232551DD-58FF-47A3-B8B3-973B46E73E0A}"/>
    <cellStyle name="Normal 656 3 10 2" xfId="16343" xr:uid="{80E124D1-AC16-4CD3-BCCD-54ECEAAEDCC2}"/>
    <cellStyle name="Normal 656 3 11" xfId="11190" xr:uid="{3CCB41E3-C6A9-4300-B134-E9B87370A717}"/>
    <cellStyle name="Normal 656 3 2" xfId="355" xr:uid="{30A38FE2-345F-4184-99DA-749DC8961007}"/>
    <cellStyle name="Normal 656 3 2 10" xfId="11236" xr:uid="{7B3F4D0F-13E3-4A4F-8406-AE5F626E7045}"/>
    <cellStyle name="Normal 656 3 2 2" xfId="549" xr:uid="{448267B9-00EB-4D42-98DD-92D9A7621E46}"/>
    <cellStyle name="Normal 656 3 2 2 2" xfId="1009" xr:uid="{9D14E102-3B23-4499-8C7B-86528235079E}"/>
    <cellStyle name="Normal 656 3 2 2 2 2" xfId="2012" xr:uid="{0A8D1B98-0107-4A58-8247-129BD1424A10}"/>
    <cellStyle name="Normal 656 3 2 2 2 2 2" xfId="3775" xr:uid="{D52B54B1-1E91-45FF-A218-5527EE6276D2}"/>
    <cellStyle name="Normal 656 3 2 2 2 2 2 2" xfId="9128" xr:uid="{5F2DFC95-EF71-435C-A092-21C5C2FADC8B}"/>
    <cellStyle name="Normal 656 3 2 2 2 2 2 2 2" xfId="19441" xr:uid="{5917EB7E-4436-44F6-AA88-FBA8DD508048}"/>
    <cellStyle name="Normal 656 3 2 2 2 2 2 3" xfId="14288" xr:uid="{7433235C-4975-42B7-9DE3-329B11A0A8D2}"/>
    <cellStyle name="Normal 656 3 2 2 2 2 3" xfId="4760" xr:uid="{F4EF99D2-D47B-410D-A8C6-D2274C9A24C5}"/>
    <cellStyle name="Normal 656 3 2 2 2 2 3 2" xfId="10104" xr:uid="{03C5DA33-FD11-4E11-8632-09B7299F703F}"/>
    <cellStyle name="Normal 656 3 2 2 2 2 3 2 2" xfId="20417" xr:uid="{D6203F8E-DEB8-43AC-8774-42C63D8AA43D}"/>
    <cellStyle name="Normal 656 3 2 2 2 2 3 3" xfId="15264" xr:uid="{D2A18E5A-5735-498B-9FAF-B060B6BBDE54}"/>
    <cellStyle name="Normal 656 3 2 2 2 2 4" xfId="7411" xr:uid="{AA7845CA-1476-459E-8DEA-E8DAA859A20A}"/>
    <cellStyle name="Normal 656 3 2 2 2 2 4 2" xfId="17724" xr:uid="{FA782C51-9637-4D77-8F4D-5E573F11D8E5}"/>
    <cellStyle name="Normal 656 3 2 2 2 2 5" xfId="12571" xr:uid="{1774197B-E2C4-4398-A841-80D19B1A1E77}"/>
    <cellStyle name="Normal 656 3 2 2 2 3" xfId="2859" xr:uid="{F638B85E-0749-43A1-A55E-A5DFEDDAF531}"/>
    <cellStyle name="Normal 656 3 2 2 2 3 2" xfId="8222" xr:uid="{52C0BFF7-46EE-478B-B387-471A55C3146E}"/>
    <cellStyle name="Normal 656 3 2 2 2 3 2 2" xfId="18535" xr:uid="{F3BE7B40-8E5E-4089-8149-3299121ADC14}"/>
    <cellStyle name="Normal 656 3 2 2 2 3 3" xfId="13382" xr:uid="{522CA2FF-F96B-49BD-B5CC-C0F089593ECF}"/>
    <cellStyle name="Normal 656 3 2 2 2 4" xfId="5620" xr:uid="{2C4B8A83-48CD-40B9-9FE3-D6ED8711C52C}"/>
    <cellStyle name="Normal 656 3 2 2 2 4 2" xfId="10958" xr:uid="{D6F94E3A-AD21-4CB9-AEFF-8906AA6B942E}"/>
    <cellStyle name="Normal 656 3 2 2 2 4 2 2" xfId="21271" xr:uid="{6433E7B0-B07D-4FC9-A833-544C607EAA9F}"/>
    <cellStyle name="Normal 656 3 2 2 2 4 3" xfId="16118" xr:uid="{D6DE1488-600B-4429-B706-DF17750264B4}"/>
    <cellStyle name="Normal 656 3 2 2 2 5" xfId="6550" xr:uid="{B23B5484-1297-4535-9FC9-379056631E17}"/>
    <cellStyle name="Normal 656 3 2 2 2 5 2" xfId="16863" xr:uid="{7456BD81-A4CE-4155-ADC2-728D2253A7AF}"/>
    <cellStyle name="Normal 656 3 2 2 2 6" xfId="11710" xr:uid="{2C8C668E-9BD5-4081-AB3E-E2FFC5BEE6C0}"/>
    <cellStyle name="Normal 656 3 2 2 3" xfId="2011" xr:uid="{7B91FA05-354A-457B-BEED-30E213A03F63}"/>
    <cellStyle name="Normal 656 3 2 2 3 2" xfId="3774" xr:uid="{C70B532A-C6BD-455C-8532-205D05FFE4BF}"/>
    <cellStyle name="Normal 656 3 2 2 3 2 2" xfId="9127" xr:uid="{FDFB1101-2380-49DD-8F43-EAADBF878BBC}"/>
    <cellStyle name="Normal 656 3 2 2 3 2 2 2" xfId="19440" xr:uid="{5CB07DE2-D545-4587-B6D3-C3BA807B61BF}"/>
    <cellStyle name="Normal 656 3 2 2 3 2 3" xfId="14287" xr:uid="{FA89043E-6777-438F-85C1-59F8D66C2E61}"/>
    <cellStyle name="Normal 656 3 2 2 3 3" xfId="4759" xr:uid="{7D644E4D-C953-434D-B697-8D945BDA1A9C}"/>
    <cellStyle name="Normal 656 3 2 2 3 3 2" xfId="10103" xr:uid="{ABE6EE5E-5AA3-44BA-A45F-D5D835851096}"/>
    <cellStyle name="Normal 656 3 2 2 3 3 2 2" xfId="20416" xr:uid="{73CAAD19-3EF7-4914-B8C7-E33E0DFA8F61}"/>
    <cellStyle name="Normal 656 3 2 2 3 3 3" xfId="15263" xr:uid="{EDA0347A-947B-49EF-AA8B-DDD53DB4EB65}"/>
    <cellStyle name="Normal 656 3 2 2 3 4" xfId="7410" xr:uid="{D7ABCE9B-BEB9-4B2B-B858-EB04F594CAEE}"/>
    <cellStyle name="Normal 656 3 2 2 3 4 2" xfId="17723" xr:uid="{0FE26EC2-C502-46DA-AA3A-65F88F72A841}"/>
    <cellStyle name="Normal 656 3 2 2 3 5" xfId="12570" xr:uid="{7E39BF37-FC3C-4CA5-992E-4E31CC8E43FA}"/>
    <cellStyle name="Normal 656 3 2 2 4" xfId="2858" xr:uid="{BD6814AE-A22E-4710-8970-924437DF815B}"/>
    <cellStyle name="Normal 656 3 2 2 4 2" xfId="8221" xr:uid="{09F3CB78-312E-432F-B049-F30C992FB10F}"/>
    <cellStyle name="Normal 656 3 2 2 4 2 2" xfId="18534" xr:uid="{330E4046-9222-4646-A606-AF4AE36750FC}"/>
    <cellStyle name="Normal 656 3 2 2 4 3" xfId="13381" xr:uid="{76ACF75D-F91F-450C-8C67-AA22FA61D1CA}"/>
    <cellStyle name="Normal 656 3 2 2 5" xfId="5262" xr:uid="{9E9113D6-EB27-4469-AF9B-D5AC4E84503F}"/>
    <cellStyle name="Normal 656 3 2 2 5 2" xfId="10600" xr:uid="{8645934C-D922-4461-A495-2C5EA1E64922}"/>
    <cellStyle name="Normal 656 3 2 2 5 2 2" xfId="20913" xr:uid="{FEF452BC-CAE9-4A3D-9EEE-AB79FD365977}"/>
    <cellStyle name="Normal 656 3 2 2 5 3" xfId="15760" xr:uid="{0DDB90B8-C50D-49F0-A2E0-42BC952BBA3B}"/>
    <cellStyle name="Normal 656 3 2 2 6" xfId="6192" xr:uid="{8594F694-2D83-4C95-9335-2A7532411A1B}"/>
    <cellStyle name="Normal 656 3 2 2 6 2" xfId="16505" xr:uid="{824D8182-1AD2-4D84-B688-8B3562801DFD}"/>
    <cellStyle name="Normal 656 3 2 2 7" xfId="11352" xr:uid="{332F6501-C936-48FE-9742-62BD9937082E}"/>
    <cellStyle name="Normal 656 3 2 3" xfId="1010" xr:uid="{D480E8B6-F5C4-4B79-AF74-C6FEC6AFF1D6}"/>
    <cellStyle name="Normal 656 3 2 3 2" xfId="1011" xr:uid="{E31216BF-C990-4A73-8BEB-866ACD79E52D}"/>
    <cellStyle name="Normal 656 3 2 3 2 2" xfId="2014" xr:uid="{BB9C6215-204E-4DBC-8DEA-8D3062992A2B}"/>
    <cellStyle name="Normal 656 3 2 3 2 2 2" xfId="3777" xr:uid="{D77233DB-8CA2-45F5-88CB-FF6CE59AAE26}"/>
    <cellStyle name="Normal 656 3 2 3 2 2 2 2" xfId="9130" xr:uid="{4D6C04C2-30CC-449D-B7D1-336744974DE9}"/>
    <cellStyle name="Normal 656 3 2 3 2 2 2 2 2" xfId="19443" xr:uid="{AF687BFB-8617-46C4-B11F-5EC677976965}"/>
    <cellStyle name="Normal 656 3 2 3 2 2 2 3" xfId="14290" xr:uid="{BF6CCC43-3E22-4A71-BCAE-0AB48A53C764}"/>
    <cellStyle name="Normal 656 3 2 3 2 2 3" xfId="4762" xr:uid="{5C93B273-9514-4EF5-A7CF-73C488CE5139}"/>
    <cellStyle name="Normal 656 3 2 3 2 2 3 2" xfId="10106" xr:uid="{5510B725-76F6-4E73-9A65-710D24A80351}"/>
    <cellStyle name="Normal 656 3 2 3 2 2 3 2 2" xfId="20419" xr:uid="{3EFDC877-5744-41C4-AB6D-FD52BDEDD516}"/>
    <cellStyle name="Normal 656 3 2 3 2 2 3 3" xfId="15266" xr:uid="{CC3092DD-43A9-4B37-87FE-650D438E3E8C}"/>
    <cellStyle name="Normal 656 3 2 3 2 2 4" xfId="7413" xr:uid="{9F86CF33-AC86-4FA9-A996-8D85986AC51A}"/>
    <cellStyle name="Normal 656 3 2 3 2 2 4 2" xfId="17726" xr:uid="{F2CE1397-FC4E-46C9-ACB1-37CC5D2E613E}"/>
    <cellStyle name="Normal 656 3 2 3 2 2 5" xfId="12573" xr:uid="{668D9042-2E69-4119-B354-351B1BAC0977}"/>
    <cellStyle name="Normal 656 3 2 3 2 3" xfId="2861" xr:uid="{7C757A3D-7082-4574-9715-8A76FA701677}"/>
    <cellStyle name="Normal 656 3 2 3 2 3 2" xfId="8224" xr:uid="{CF60EE68-BD56-4FB8-B712-0B4C08840381}"/>
    <cellStyle name="Normal 656 3 2 3 2 3 2 2" xfId="18537" xr:uid="{7620DE4D-581D-4187-B4CD-DC8842B4B4D5}"/>
    <cellStyle name="Normal 656 3 2 3 2 3 3" xfId="13384" xr:uid="{3088AE27-2CB9-4C8C-99B3-93875B93D40C}"/>
    <cellStyle name="Normal 656 3 2 3 2 4" xfId="5622" xr:uid="{03B4DBFE-FDB7-4762-AB15-34AE538D18E5}"/>
    <cellStyle name="Normal 656 3 2 3 2 4 2" xfId="10960" xr:uid="{B139FAFD-B4A4-4375-B2DB-60347F3E5401}"/>
    <cellStyle name="Normal 656 3 2 3 2 4 2 2" xfId="21273" xr:uid="{13C82FCC-EA1A-439D-968F-C7D4C587E47B}"/>
    <cellStyle name="Normal 656 3 2 3 2 4 3" xfId="16120" xr:uid="{46CDC80F-DBFE-42D0-85F1-8B1FB15BD4F7}"/>
    <cellStyle name="Normal 656 3 2 3 2 5" xfId="6552" xr:uid="{9991D11E-4C21-4E74-8EF6-500AADAFAEB6}"/>
    <cellStyle name="Normal 656 3 2 3 2 5 2" xfId="16865" xr:uid="{8A7ED7CC-F244-4BFC-B44A-F01DF55DE0AF}"/>
    <cellStyle name="Normal 656 3 2 3 2 6" xfId="11712" xr:uid="{65B3B84B-51BF-4817-A3C2-C8FD731899C4}"/>
    <cellStyle name="Normal 656 3 2 3 3" xfId="2013" xr:uid="{C4A6253B-6301-443A-A030-F00859EFD018}"/>
    <cellStyle name="Normal 656 3 2 3 3 2" xfId="3776" xr:uid="{9563630D-4764-40F2-98C8-5A4CD6B6B864}"/>
    <cellStyle name="Normal 656 3 2 3 3 2 2" xfId="9129" xr:uid="{46BD952A-7A13-44D9-AE7E-B15E967DC8AF}"/>
    <cellStyle name="Normal 656 3 2 3 3 2 2 2" xfId="19442" xr:uid="{95B8240C-A3A4-4E81-9EEF-48AA08DE41C9}"/>
    <cellStyle name="Normal 656 3 2 3 3 2 3" xfId="14289" xr:uid="{A620D3E2-48EA-49B9-9545-3F8A672427F3}"/>
    <cellStyle name="Normal 656 3 2 3 3 3" xfId="4761" xr:uid="{5FF2AEE2-F01D-49BB-A5C6-6D3C67401AB4}"/>
    <cellStyle name="Normal 656 3 2 3 3 3 2" xfId="10105" xr:uid="{241BF5DA-78E4-4364-B7FE-F5CD0F117353}"/>
    <cellStyle name="Normal 656 3 2 3 3 3 2 2" xfId="20418" xr:uid="{1064761B-1A92-4052-AC80-553F0E6C31C9}"/>
    <cellStyle name="Normal 656 3 2 3 3 3 3" xfId="15265" xr:uid="{74FFB636-7857-4B55-9B08-43DE0229478E}"/>
    <cellStyle name="Normal 656 3 2 3 3 4" xfId="7412" xr:uid="{8445B0CD-C5B9-4EC2-8DED-264DD86B4F91}"/>
    <cellStyle name="Normal 656 3 2 3 3 4 2" xfId="17725" xr:uid="{534C27BD-5A93-46AF-B7D1-B4538A42DF94}"/>
    <cellStyle name="Normal 656 3 2 3 3 5" xfId="12572" xr:uid="{D4C4F54F-8954-470E-91D5-9ECE1BA4F89F}"/>
    <cellStyle name="Normal 656 3 2 3 4" xfId="2860" xr:uid="{73AACAAB-4838-4725-8C71-AEC93CB64A2F}"/>
    <cellStyle name="Normal 656 3 2 3 4 2" xfId="8223" xr:uid="{D85B3BD2-556D-46EA-99BD-34EF43C2143B}"/>
    <cellStyle name="Normal 656 3 2 3 4 2 2" xfId="18536" xr:uid="{479CE428-0280-423E-9A8D-AB1E94385869}"/>
    <cellStyle name="Normal 656 3 2 3 4 3" xfId="13383" xr:uid="{96488732-DB57-4E18-BA27-0CDB555A00C6}"/>
    <cellStyle name="Normal 656 3 2 3 5" xfId="5621" xr:uid="{44F30DCD-2DFD-4DC0-9E4A-FFA43B998104}"/>
    <cellStyle name="Normal 656 3 2 3 5 2" xfId="10959" xr:uid="{EDF0576D-BCD2-45AB-A0EA-61532A512D8F}"/>
    <cellStyle name="Normal 656 3 2 3 5 2 2" xfId="21272" xr:uid="{1B994DBC-7259-474C-B47D-2B7F9F98CC67}"/>
    <cellStyle name="Normal 656 3 2 3 5 3" xfId="16119" xr:uid="{1EB890B0-B01A-451A-9013-DF470D6031F7}"/>
    <cellStyle name="Normal 656 3 2 3 6" xfId="6551" xr:uid="{CF4C2A16-12ED-456E-8800-DE20AEA3442C}"/>
    <cellStyle name="Normal 656 3 2 3 6 2" xfId="16864" xr:uid="{D054881F-32D2-4CB2-B600-3549E3F8FBF7}"/>
    <cellStyle name="Normal 656 3 2 3 7" xfId="11711" xr:uid="{A6418FA1-81EE-4D59-8F7B-0AAFF56601F1}"/>
    <cellStyle name="Normal 656 3 2 4" xfId="1012" xr:uid="{B3CE3BB1-D100-43AC-B0AE-D6ECA79AFFEE}"/>
    <cellStyle name="Normal 656 3 2 4 2" xfId="2015" xr:uid="{DF0B50C1-AB4C-49F4-9104-363666E97004}"/>
    <cellStyle name="Normal 656 3 2 4 2 2" xfId="3778" xr:uid="{022875A7-A010-429B-A20F-BA424D80AAFF}"/>
    <cellStyle name="Normal 656 3 2 4 2 2 2" xfId="9131" xr:uid="{5DA474CF-46F4-4EE9-8E6B-4637C709B351}"/>
    <cellStyle name="Normal 656 3 2 4 2 2 2 2" xfId="19444" xr:uid="{DDC969E8-B6B2-4B34-B9F9-086078F63762}"/>
    <cellStyle name="Normal 656 3 2 4 2 2 3" xfId="14291" xr:uid="{354BA9BA-5611-4C33-AC7A-349F6D0B6AF4}"/>
    <cellStyle name="Normal 656 3 2 4 2 3" xfId="4763" xr:uid="{1CC83159-5A7E-4E82-9752-A431D84ABEAD}"/>
    <cellStyle name="Normal 656 3 2 4 2 3 2" xfId="10107" xr:uid="{57A54FC3-44E9-447F-AC96-13B4177E057F}"/>
    <cellStyle name="Normal 656 3 2 4 2 3 2 2" xfId="20420" xr:uid="{412EA2AF-5212-42A3-A9F3-2C1EA82E4D68}"/>
    <cellStyle name="Normal 656 3 2 4 2 3 3" xfId="15267" xr:uid="{AEC1D9B8-3DD7-4B1F-8F06-3F15F4777E6D}"/>
    <cellStyle name="Normal 656 3 2 4 2 4" xfId="7414" xr:uid="{8B1394B1-3919-475D-91EB-16B5BA6D2F39}"/>
    <cellStyle name="Normal 656 3 2 4 2 4 2" xfId="17727" xr:uid="{77EE0914-8A32-48F3-A9F2-0D25C14C8E8D}"/>
    <cellStyle name="Normal 656 3 2 4 2 5" xfId="12574" xr:uid="{142C571D-638D-41B0-A762-0A1A66FDA4FF}"/>
    <cellStyle name="Normal 656 3 2 4 3" xfId="2862" xr:uid="{F9E18285-045E-4C36-9928-7AC1ACB25EB1}"/>
    <cellStyle name="Normal 656 3 2 4 3 2" xfId="8225" xr:uid="{331059B4-EEE3-4C9F-8020-779D828A4DAB}"/>
    <cellStyle name="Normal 656 3 2 4 3 2 2" xfId="18538" xr:uid="{5E3D231E-A219-44A3-B606-D6396FF9ABE5}"/>
    <cellStyle name="Normal 656 3 2 4 3 3" xfId="13385" xr:uid="{52965C25-3B78-41C1-A535-1DCB6031A21F}"/>
    <cellStyle name="Normal 656 3 2 4 4" xfId="5623" xr:uid="{BF05A4CA-3C9C-4C1E-A4E2-65695929D93D}"/>
    <cellStyle name="Normal 656 3 2 4 4 2" xfId="10961" xr:uid="{28058A13-8A00-4F17-8045-BFCFB7FE633E}"/>
    <cellStyle name="Normal 656 3 2 4 4 2 2" xfId="21274" xr:uid="{7EF238D5-3400-4E1B-A720-1C04D557F1DD}"/>
    <cellStyle name="Normal 656 3 2 4 4 3" xfId="16121" xr:uid="{C63C8BA3-0C24-46CA-847E-4BFDB721599E}"/>
    <cellStyle name="Normal 656 3 2 4 5" xfId="6553" xr:uid="{7480165F-2367-4E63-88B6-523CC003E376}"/>
    <cellStyle name="Normal 656 3 2 4 5 2" xfId="16866" xr:uid="{80B881C3-6802-4026-94D9-7B113D9CDAF6}"/>
    <cellStyle name="Normal 656 3 2 4 6" xfId="11713" xr:uid="{ADB2E309-C76C-4D96-89AE-84D0330278EA}"/>
    <cellStyle name="Normal 656 3 2 5" xfId="1391" xr:uid="{21A6783A-7D83-4EED-9BA7-CE5B18005325}"/>
    <cellStyle name="Normal 656 3 2 5 2" xfId="2281" xr:uid="{3AF9F7C5-CEC3-4709-8464-86DF20BE99A2}"/>
    <cellStyle name="Normal 656 3 2 5 2 2" xfId="4035" xr:uid="{7C0011BE-F8DA-486B-9CDD-AAD573E3E186}"/>
    <cellStyle name="Normal 656 3 2 5 2 2 2" xfId="9388" xr:uid="{CA287E47-8CCF-44FE-9896-BDF7CE92A3AC}"/>
    <cellStyle name="Normal 656 3 2 5 2 2 2 2" xfId="19701" xr:uid="{B73221C2-7596-4E0A-AFDC-99F2B2BE297C}"/>
    <cellStyle name="Normal 656 3 2 5 2 2 3" xfId="14548" xr:uid="{BF646698-C4F4-4CD2-A98A-6896947EC785}"/>
    <cellStyle name="Normal 656 3 2 5 2 3" xfId="5020" xr:uid="{689A95AA-152A-4631-BCA0-8B4A5A2A9396}"/>
    <cellStyle name="Normal 656 3 2 5 2 3 2" xfId="10364" xr:uid="{68D1D816-234B-4755-8554-9C1498D7310E}"/>
    <cellStyle name="Normal 656 3 2 5 2 3 2 2" xfId="20677" xr:uid="{91EA772B-7544-405B-8A9B-5F282EF20D80}"/>
    <cellStyle name="Normal 656 3 2 5 2 3 3" xfId="15524" xr:uid="{C95F4D34-2EF9-4ED0-A5A7-9CC945188565}"/>
    <cellStyle name="Normal 656 3 2 5 2 4" xfId="7671" xr:uid="{D0664CB3-6708-473C-94EE-B86FCCC8484D}"/>
    <cellStyle name="Normal 656 3 2 5 2 4 2" xfId="17984" xr:uid="{E8E7E1EB-1FB0-442A-A4D4-E5A2C3A0FEFB}"/>
    <cellStyle name="Normal 656 3 2 5 2 5" xfId="12831" xr:uid="{8F62B046-15D5-4690-A85E-4A52B743FEEF}"/>
    <cellStyle name="Normal 656 3 2 5 3" xfId="3182" xr:uid="{C32A444C-857A-4C77-84A7-61F5CE1CB67F}"/>
    <cellStyle name="Normal 656 3 2 5 3 2" xfId="8535" xr:uid="{52EC0A9E-0608-4C92-B3D1-ECD0099ED00F}"/>
    <cellStyle name="Normal 656 3 2 5 3 2 2" xfId="18848" xr:uid="{994E5BF2-189E-49B3-BE1D-DB429793874E}"/>
    <cellStyle name="Normal 656 3 2 5 3 3" xfId="13695" xr:uid="{EDBAD8ED-985E-4C2F-8E08-24DA82AA2002}"/>
    <cellStyle name="Normal 656 3 2 5 4" xfId="4167" xr:uid="{3D75F207-A895-40E8-8559-9455E698BDD5}"/>
    <cellStyle name="Normal 656 3 2 5 4 2" xfId="9511" xr:uid="{8A8FE11F-89F6-43B9-A96B-0313F2ABE098}"/>
    <cellStyle name="Normal 656 3 2 5 4 2 2" xfId="19824" xr:uid="{097087C7-69C1-4589-BB9F-0DA0043B83D8}"/>
    <cellStyle name="Normal 656 3 2 5 4 3" xfId="14671" xr:uid="{C4F22CA6-D0A8-4134-B4E4-726E2FD86608}"/>
    <cellStyle name="Normal 656 3 2 5 5" xfId="6818" xr:uid="{20B299B1-32D2-4B2E-B8B4-5769A5592645}"/>
    <cellStyle name="Normal 656 3 2 5 5 2" xfId="17131" xr:uid="{E41BDBDE-2164-4655-9169-86501BB989EF}"/>
    <cellStyle name="Normal 656 3 2 5 6" xfId="11978" xr:uid="{C9DA18A2-4C91-4CDE-8847-B51F9E7E11C4}"/>
    <cellStyle name="Normal 656 3 2 6" xfId="1578" xr:uid="{55F9C228-A743-42AE-8141-73829E9BD0A1}"/>
    <cellStyle name="Normal 656 3 2 6 2" xfId="3344" xr:uid="{FFE424EA-E898-4234-85B2-FC56157B6B9F}"/>
    <cellStyle name="Normal 656 3 2 6 2 2" xfId="8697" xr:uid="{458EB629-B2B1-4D6C-85C6-E844CD99E099}"/>
    <cellStyle name="Normal 656 3 2 6 2 2 2" xfId="19010" xr:uid="{27775B08-ADA4-4B19-93AB-33BE1CD9305F}"/>
    <cellStyle name="Normal 656 3 2 6 2 3" xfId="13857" xr:uid="{4F1C71EF-48A1-4A6B-847B-0FA2CC1DEFB9}"/>
    <cellStyle name="Normal 656 3 2 6 3" xfId="4329" xr:uid="{408F4EB2-393D-43FB-AF98-CFCF112B0C86}"/>
    <cellStyle name="Normal 656 3 2 6 3 2" xfId="9673" xr:uid="{BD41A02C-0E17-474F-A907-670675707E72}"/>
    <cellStyle name="Normal 656 3 2 6 3 2 2" xfId="19986" xr:uid="{43D705E5-BF42-47BA-8895-38C6A62CD171}"/>
    <cellStyle name="Normal 656 3 2 6 3 3" xfId="14833" xr:uid="{AD6DB53B-356D-44AE-8793-CE4DA6345F37}"/>
    <cellStyle name="Normal 656 3 2 6 4" xfId="6980" xr:uid="{FE16B507-9870-48AA-AE1A-3B1ED5B7FC8E}"/>
    <cellStyle name="Normal 656 3 2 6 4 2" xfId="17293" xr:uid="{2563732C-5DA6-4522-A868-BEFECDB7937E}"/>
    <cellStyle name="Normal 656 3 2 6 5" xfId="12140" xr:uid="{2F5B79E0-3D2D-4EBF-830F-618D63434AF9}"/>
    <cellStyle name="Normal 656 3 2 7" xfId="2516" xr:uid="{33BFB2AD-C118-40FA-A566-48AF6D9A1621}"/>
    <cellStyle name="Normal 656 3 2 7 2" xfId="7879" xr:uid="{8BA8F8D0-5A34-401C-95F9-CF4FB4ADA734}"/>
    <cellStyle name="Normal 656 3 2 7 2 2" xfId="18192" xr:uid="{30C2DAB7-1AAB-45F2-A792-81F8CE106355}"/>
    <cellStyle name="Normal 656 3 2 7 3" xfId="13039" xr:uid="{EBD414DD-2B73-4BDB-8E8D-69A75973CD5C}"/>
    <cellStyle name="Normal 656 3 2 8" xfId="5147" xr:uid="{666BFCFF-4EC0-4B52-B83D-73DFB031A69C}"/>
    <cellStyle name="Normal 656 3 2 8 2" xfId="10485" xr:uid="{4ADBDABD-20C9-4FB1-A94A-AB92F998541E}"/>
    <cellStyle name="Normal 656 3 2 8 2 2" xfId="20798" xr:uid="{E01645CA-7143-41E1-8579-8597CF8FF2DB}"/>
    <cellStyle name="Normal 656 3 2 8 3" xfId="15645" xr:uid="{0128DAE9-CFE2-4CCA-B8CA-D08124CCAA77}"/>
    <cellStyle name="Normal 656 3 2 9" xfId="6076" xr:uid="{D6AB26B7-E8AD-4BFA-A50A-F727722647EA}"/>
    <cellStyle name="Normal 656 3 2 9 2" xfId="16389" xr:uid="{E4D9A99C-985D-48E1-B81B-1C33019CE894}"/>
    <cellStyle name="Normal 656 3 3" xfId="502" xr:uid="{FC9DFD0A-FB6C-4621-83C7-956D4E342EEF}"/>
    <cellStyle name="Normal 656 3 3 2" xfId="1013" xr:uid="{F89E902C-680E-4527-BDA8-6D1B6909E472}"/>
    <cellStyle name="Normal 656 3 3 2 2" xfId="2017" xr:uid="{6CDDA674-C201-4CD1-A31C-9D1719E580F0}"/>
    <cellStyle name="Normal 656 3 3 2 2 2" xfId="3780" xr:uid="{57A39E8B-FB9F-41BF-8D63-7388DB2FE19E}"/>
    <cellStyle name="Normal 656 3 3 2 2 2 2" xfId="9133" xr:uid="{DE4B8571-2A1B-4E07-9275-99C63ED2D9CE}"/>
    <cellStyle name="Normal 656 3 3 2 2 2 2 2" xfId="19446" xr:uid="{54FE4112-4B93-4826-B90D-6B5A613A491F}"/>
    <cellStyle name="Normal 656 3 3 2 2 2 3" xfId="14293" xr:uid="{77E3F750-4EC6-4E3F-9D6B-3EEE3E0C9110}"/>
    <cellStyle name="Normal 656 3 3 2 2 3" xfId="4765" xr:uid="{828B9099-C50A-42C9-ACDD-7B625C45036C}"/>
    <cellStyle name="Normal 656 3 3 2 2 3 2" xfId="10109" xr:uid="{6BEB2B73-6132-4734-A132-39B0DD0DEFA3}"/>
    <cellStyle name="Normal 656 3 3 2 2 3 2 2" xfId="20422" xr:uid="{B9171FAA-82D6-482D-B137-59BD286F9F23}"/>
    <cellStyle name="Normal 656 3 3 2 2 3 3" xfId="15269" xr:uid="{05839058-35E4-4CD4-B4AA-5D52B29D9ECE}"/>
    <cellStyle name="Normal 656 3 3 2 2 4" xfId="7416" xr:uid="{0440CD28-524A-4C56-98D7-B5AE766A7A25}"/>
    <cellStyle name="Normal 656 3 3 2 2 4 2" xfId="17729" xr:uid="{DD749C27-3B92-4C77-8848-D5044BFAA9E3}"/>
    <cellStyle name="Normal 656 3 3 2 2 5" xfId="12576" xr:uid="{971A30EC-137A-498A-9B20-3E283F29090D}"/>
    <cellStyle name="Normal 656 3 3 2 3" xfId="2864" xr:uid="{BE538015-6411-4072-91C1-A85151AC2A57}"/>
    <cellStyle name="Normal 656 3 3 2 3 2" xfId="8227" xr:uid="{7CB019AA-D22D-4C8F-9428-92AC35E5A24C}"/>
    <cellStyle name="Normal 656 3 3 2 3 2 2" xfId="18540" xr:uid="{9AFB7DF4-651C-4063-B7F3-41F4CC50C4E3}"/>
    <cellStyle name="Normal 656 3 3 2 3 3" xfId="13387" xr:uid="{EF45B0F0-A7B1-41CD-AECB-D4D24A1EF8A0}"/>
    <cellStyle name="Normal 656 3 3 2 4" xfId="5624" xr:uid="{CC1FBE12-5D91-43D6-95A0-1204114306CC}"/>
    <cellStyle name="Normal 656 3 3 2 4 2" xfId="10962" xr:uid="{C14BAD92-AB86-4995-8549-86D5FD77583C}"/>
    <cellStyle name="Normal 656 3 3 2 4 2 2" xfId="21275" xr:uid="{90308D98-ECCA-4661-9C44-E8577F4EAD85}"/>
    <cellStyle name="Normal 656 3 3 2 4 3" xfId="16122" xr:uid="{37B2DF55-55F2-4F30-BCB2-5E32898ADDEE}"/>
    <cellStyle name="Normal 656 3 3 2 5" xfId="6554" xr:uid="{0473F01F-479F-44C5-A3A8-5616753A44FE}"/>
    <cellStyle name="Normal 656 3 3 2 5 2" xfId="16867" xr:uid="{2983E75C-4BE0-4BCC-AAEA-B6DCAB075D71}"/>
    <cellStyle name="Normal 656 3 3 2 6" xfId="11714" xr:uid="{0994BC71-84E0-464E-BC44-E152BDAF8C0E}"/>
    <cellStyle name="Normal 656 3 3 3" xfId="2016" xr:uid="{D0E5EA37-0A9D-4B49-87C1-C584619F9D6F}"/>
    <cellStyle name="Normal 656 3 3 3 2" xfId="3779" xr:uid="{E25DC873-2237-4974-B055-4C4EBEC03BC6}"/>
    <cellStyle name="Normal 656 3 3 3 2 2" xfId="9132" xr:uid="{8EA4262E-FB2F-41C6-B670-490A39361AFC}"/>
    <cellStyle name="Normal 656 3 3 3 2 2 2" xfId="19445" xr:uid="{BAE8FCCA-6BBE-4C87-8FB4-F11C4E76DD0C}"/>
    <cellStyle name="Normal 656 3 3 3 2 3" xfId="14292" xr:uid="{AB231C01-678F-4E95-BC25-939471930611}"/>
    <cellStyle name="Normal 656 3 3 3 3" xfId="4764" xr:uid="{0B6FEE1F-9457-41B6-A439-4B1A6D0D2E15}"/>
    <cellStyle name="Normal 656 3 3 3 3 2" xfId="10108" xr:uid="{290AB077-04A2-495C-8C0C-3E6F844DA920}"/>
    <cellStyle name="Normal 656 3 3 3 3 2 2" xfId="20421" xr:uid="{3B58C41F-07CF-4601-B17C-03B0C248DDF7}"/>
    <cellStyle name="Normal 656 3 3 3 3 3" xfId="15268" xr:uid="{8F425E5E-683F-4B39-AE2A-9FC04D2A5119}"/>
    <cellStyle name="Normal 656 3 3 3 4" xfId="7415" xr:uid="{460D22D8-7B53-4D3E-8E00-50FDD80A23EC}"/>
    <cellStyle name="Normal 656 3 3 3 4 2" xfId="17728" xr:uid="{1001F9FA-B055-483F-82A4-F60ADC800ACE}"/>
    <cellStyle name="Normal 656 3 3 3 5" xfId="12575" xr:uid="{16EA9F71-D3A5-43F1-B279-76C857928232}"/>
    <cellStyle name="Normal 656 3 3 4" xfId="2863" xr:uid="{A961DAEF-6E32-4BED-AAE8-CF5650CE4FAC}"/>
    <cellStyle name="Normal 656 3 3 4 2" xfId="8226" xr:uid="{C30C727C-EB7C-4036-9870-723B79EA32C9}"/>
    <cellStyle name="Normal 656 3 3 4 2 2" xfId="18539" xr:uid="{9DBC761C-3B65-4EAC-A9E6-A95EFE1AC9EA}"/>
    <cellStyle name="Normal 656 3 3 4 3" xfId="13386" xr:uid="{8AEF3387-2AC1-42F0-8240-28AA8B4A6FB6}"/>
    <cellStyle name="Normal 656 3 3 5" xfId="5216" xr:uid="{888B0B7A-68B3-4C9E-A644-0FC651B1122D}"/>
    <cellStyle name="Normal 656 3 3 5 2" xfId="10554" xr:uid="{BB4FE117-F4AA-4818-9D68-0BDE586573AB}"/>
    <cellStyle name="Normal 656 3 3 5 2 2" xfId="20867" xr:uid="{78D42393-87B0-4510-8152-ED80E27A4106}"/>
    <cellStyle name="Normal 656 3 3 5 3" xfId="15714" xr:uid="{9FFF2660-1107-44F9-86F0-B48097796C86}"/>
    <cellStyle name="Normal 656 3 3 6" xfId="6146" xr:uid="{61A1591D-F269-4EE7-9625-E14AD109255E}"/>
    <cellStyle name="Normal 656 3 3 6 2" xfId="16459" xr:uid="{E705FFDC-6AC4-4006-B8D0-A5D45144850E}"/>
    <cellStyle name="Normal 656 3 3 7" xfId="11306" xr:uid="{DF5705CE-4D55-400D-81B8-BB3B0ADFDA25}"/>
    <cellStyle name="Normal 656 3 4" xfId="1014" xr:uid="{C2841393-67FE-48F4-9A35-DA72D10DC572}"/>
    <cellStyle name="Normal 656 3 4 2" xfId="1015" xr:uid="{EB39E10A-78A7-4D7F-855D-9201F8B9D14A}"/>
    <cellStyle name="Normal 656 3 4 2 2" xfId="2019" xr:uid="{FBB0EE44-FD44-4C04-8E98-17CA13D6E4F5}"/>
    <cellStyle name="Normal 656 3 4 2 2 2" xfId="3782" xr:uid="{7C0283F8-9F08-49B2-9198-D04490A0354A}"/>
    <cellStyle name="Normal 656 3 4 2 2 2 2" xfId="9135" xr:uid="{B86474FB-23C8-4961-926E-F5AAF74CE612}"/>
    <cellStyle name="Normal 656 3 4 2 2 2 2 2" xfId="19448" xr:uid="{4618726C-EDEE-49CE-9218-FBC325F6F208}"/>
    <cellStyle name="Normal 656 3 4 2 2 2 3" xfId="14295" xr:uid="{7EC1E88C-567B-4495-BE1A-2D0AA66652A2}"/>
    <cellStyle name="Normal 656 3 4 2 2 3" xfId="4767" xr:uid="{A6878331-3E34-45AA-939C-D9C05BF4D146}"/>
    <cellStyle name="Normal 656 3 4 2 2 3 2" xfId="10111" xr:uid="{342B7F43-4DE7-4AFA-9836-524DD191B024}"/>
    <cellStyle name="Normal 656 3 4 2 2 3 2 2" xfId="20424" xr:uid="{428C0DD7-2124-4E09-B27C-12A70485EE01}"/>
    <cellStyle name="Normal 656 3 4 2 2 3 3" xfId="15271" xr:uid="{7D9175B1-A884-4C22-A00A-4DC73D46DFD5}"/>
    <cellStyle name="Normal 656 3 4 2 2 4" xfId="7418" xr:uid="{58619ACA-302A-46B8-BB85-B9F0E94AC8A6}"/>
    <cellStyle name="Normal 656 3 4 2 2 4 2" xfId="17731" xr:uid="{8F5733B1-5884-4DD2-9492-A344B6A73002}"/>
    <cellStyle name="Normal 656 3 4 2 2 5" xfId="12578" xr:uid="{FB7818F0-EC37-489A-80BE-CD37038E96F8}"/>
    <cellStyle name="Normal 656 3 4 2 3" xfId="2866" xr:uid="{05EE099E-00B6-49AB-AA18-365FD1D36FC3}"/>
    <cellStyle name="Normal 656 3 4 2 3 2" xfId="8229" xr:uid="{58D15682-3433-4994-9EFB-D7C3CE084353}"/>
    <cellStyle name="Normal 656 3 4 2 3 2 2" xfId="18542" xr:uid="{DC93AF18-2CE8-4DB6-B2FD-29D4FF43C85E}"/>
    <cellStyle name="Normal 656 3 4 2 3 3" xfId="13389" xr:uid="{4FE35868-E91D-4033-A731-4D50A7F9FB16}"/>
    <cellStyle name="Normal 656 3 4 2 4" xfId="5626" xr:uid="{696968D0-1AB3-4F59-B5DE-015597DC770B}"/>
    <cellStyle name="Normal 656 3 4 2 4 2" xfId="10964" xr:uid="{C20CE5B7-ADA7-4C59-B4B9-E057A7383E28}"/>
    <cellStyle name="Normal 656 3 4 2 4 2 2" xfId="21277" xr:uid="{1E024C91-0391-4A70-B337-F91A05535410}"/>
    <cellStyle name="Normal 656 3 4 2 4 3" xfId="16124" xr:uid="{3F5C3DBB-CA44-453F-93AB-289E62533E21}"/>
    <cellStyle name="Normal 656 3 4 2 5" xfId="6556" xr:uid="{B3B28596-EA7D-4752-901E-A441DF47F987}"/>
    <cellStyle name="Normal 656 3 4 2 5 2" xfId="16869" xr:uid="{201774D8-8BB7-48A2-A8FA-D64A652E9FB1}"/>
    <cellStyle name="Normal 656 3 4 2 6" xfId="11716" xr:uid="{176D9275-F254-4025-A143-7882BA6DC00E}"/>
    <cellStyle name="Normal 656 3 4 3" xfId="2018" xr:uid="{15C5E89C-EE48-4EDB-8788-75B4536B85EE}"/>
    <cellStyle name="Normal 656 3 4 3 2" xfId="3781" xr:uid="{5E1F81F7-F6D5-46C6-98FE-D921EAC58971}"/>
    <cellStyle name="Normal 656 3 4 3 2 2" xfId="9134" xr:uid="{1D0D08DA-922A-4DCC-9A7F-F6B886856BD9}"/>
    <cellStyle name="Normal 656 3 4 3 2 2 2" xfId="19447" xr:uid="{905327DC-F143-48FA-91AF-89B3158B5863}"/>
    <cellStyle name="Normal 656 3 4 3 2 3" xfId="14294" xr:uid="{BC4AAF01-67DF-46F2-95DE-9B710FDEF80C}"/>
    <cellStyle name="Normal 656 3 4 3 3" xfId="4766" xr:uid="{5081A5DE-2EBD-4DA8-B80A-AB1EE61AB609}"/>
    <cellStyle name="Normal 656 3 4 3 3 2" xfId="10110" xr:uid="{273BC04E-7C2A-4792-BD7B-C07243277867}"/>
    <cellStyle name="Normal 656 3 4 3 3 2 2" xfId="20423" xr:uid="{F046AEC6-DCCB-44F4-A5C8-AFEC72F2CC89}"/>
    <cellStyle name="Normal 656 3 4 3 3 3" xfId="15270" xr:uid="{C9F05C17-4EDF-4AE2-A7B4-04040AF08820}"/>
    <cellStyle name="Normal 656 3 4 3 4" xfId="7417" xr:uid="{0D936936-7615-4D54-908D-34C25F28EF21}"/>
    <cellStyle name="Normal 656 3 4 3 4 2" xfId="17730" xr:uid="{0501850C-6C49-4159-9E46-F7E5767071AC}"/>
    <cellStyle name="Normal 656 3 4 3 5" xfId="12577" xr:uid="{9B2F6048-8A34-4BDC-8107-4200FD5F4CBA}"/>
    <cellStyle name="Normal 656 3 4 4" xfId="2865" xr:uid="{7E736E50-B4C1-4C61-B52A-F2F360815732}"/>
    <cellStyle name="Normal 656 3 4 4 2" xfId="8228" xr:uid="{A13598A2-787C-4C97-9BB6-E58B445C3680}"/>
    <cellStyle name="Normal 656 3 4 4 2 2" xfId="18541" xr:uid="{083CACEA-6433-486B-95E2-22C5EEB590AA}"/>
    <cellStyle name="Normal 656 3 4 4 3" xfId="13388" xr:uid="{7F1CA095-0D73-467A-9E62-4E4BF69FE687}"/>
    <cellStyle name="Normal 656 3 4 5" xfId="5625" xr:uid="{A2084E5C-E23A-4228-943D-01BB0A236663}"/>
    <cellStyle name="Normal 656 3 4 5 2" xfId="10963" xr:uid="{A98C4D04-7394-41CA-B37E-FDAF052ACA45}"/>
    <cellStyle name="Normal 656 3 4 5 2 2" xfId="21276" xr:uid="{798E31EE-B9CE-45CA-9232-3B36D040FF67}"/>
    <cellStyle name="Normal 656 3 4 5 3" xfId="16123" xr:uid="{F759CE83-40C9-4D0B-B7AB-C5F2B3B3C8B3}"/>
    <cellStyle name="Normal 656 3 4 6" xfId="6555" xr:uid="{B17E43AD-EE11-471C-9596-7B2FBA373AF2}"/>
    <cellStyle name="Normal 656 3 4 6 2" xfId="16868" xr:uid="{91E6CC2F-740B-43EC-9F1F-DF4872071ABB}"/>
    <cellStyle name="Normal 656 3 4 7" xfId="11715" xr:uid="{40ADF0A4-EA0B-461B-8533-4C50FF3EA98C}"/>
    <cellStyle name="Normal 656 3 5" xfId="1016" xr:uid="{4780CB6E-553D-41B5-81EE-A7A283714AF6}"/>
    <cellStyle name="Normal 656 3 5 2" xfId="2020" xr:uid="{473024F4-E328-4700-8457-E9EB368B6156}"/>
    <cellStyle name="Normal 656 3 5 2 2" xfId="3783" xr:uid="{0ED55612-7904-448C-8833-02FBE7541E84}"/>
    <cellStyle name="Normal 656 3 5 2 2 2" xfId="9136" xr:uid="{DE7182B7-947E-4381-B1E9-CEB1913FD05A}"/>
    <cellStyle name="Normal 656 3 5 2 2 2 2" xfId="19449" xr:uid="{CC8895EE-5153-4F76-A676-3A54F2894BBD}"/>
    <cellStyle name="Normal 656 3 5 2 2 3" xfId="14296" xr:uid="{4E286C31-621C-421B-896E-F989092FB9A2}"/>
    <cellStyle name="Normal 656 3 5 2 3" xfId="4768" xr:uid="{E645D5CD-FD09-49D4-A668-FB6D7CAA914C}"/>
    <cellStyle name="Normal 656 3 5 2 3 2" xfId="10112" xr:uid="{9396DC97-7CDF-43B8-BD11-6F36F2DF6913}"/>
    <cellStyle name="Normal 656 3 5 2 3 2 2" xfId="20425" xr:uid="{F3190970-9FB6-44C5-86B7-3310A9860D9A}"/>
    <cellStyle name="Normal 656 3 5 2 3 3" xfId="15272" xr:uid="{FC558D0E-5072-4562-ACFB-392CD83E9FF1}"/>
    <cellStyle name="Normal 656 3 5 2 4" xfId="7419" xr:uid="{CB1F6D00-7DBB-42B6-885A-857AA6486777}"/>
    <cellStyle name="Normal 656 3 5 2 4 2" xfId="17732" xr:uid="{3EC5DA1F-9517-44E3-9366-AC63132C9F23}"/>
    <cellStyle name="Normal 656 3 5 2 5" xfId="12579" xr:uid="{852ECB77-8BEB-4BB1-BD82-903642C4F779}"/>
    <cellStyle name="Normal 656 3 5 3" xfId="2867" xr:uid="{B0A8C98F-C2A3-47FD-BAD6-C38F34BDE303}"/>
    <cellStyle name="Normal 656 3 5 3 2" xfId="8230" xr:uid="{F0366670-217F-4469-B869-1CC2777B0A80}"/>
    <cellStyle name="Normal 656 3 5 3 2 2" xfId="18543" xr:uid="{F7435D3D-DE7F-4DD0-85FD-C6495530C15B}"/>
    <cellStyle name="Normal 656 3 5 3 3" xfId="13390" xr:uid="{BB3C1E60-594A-4B1E-A490-84EE3E6FC0B8}"/>
    <cellStyle name="Normal 656 3 5 4" xfId="5627" xr:uid="{F99545E7-F710-4693-982E-1E8C2FB506B0}"/>
    <cellStyle name="Normal 656 3 5 4 2" xfId="10965" xr:uid="{27424B84-961F-4DE8-87D2-8BF98C8F15AD}"/>
    <cellStyle name="Normal 656 3 5 4 2 2" xfId="21278" xr:uid="{56825251-9689-4195-905B-317B22A5C647}"/>
    <cellStyle name="Normal 656 3 5 4 3" xfId="16125" xr:uid="{F69C2122-FB3A-4AD8-A065-9B8B15E36318}"/>
    <cellStyle name="Normal 656 3 5 5" xfId="6557" xr:uid="{D99AE38E-F1AD-4E20-8183-443781972048}"/>
    <cellStyle name="Normal 656 3 5 5 2" xfId="16870" xr:uid="{B43C4D31-3037-4698-B477-BF8777031F30}"/>
    <cellStyle name="Normal 656 3 5 6" xfId="11717" xr:uid="{D786E75A-33F0-449A-8A3A-45773DCC4837}"/>
    <cellStyle name="Normal 656 3 6" xfId="1345" xr:uid="{009397F9-BDA5-42AE-A6C2-6BC1D34A5B4A}"/>
    <cellStyle name="Normal 656 3 6 2" xfId="2258" xr:uid="{8752F81F-E931-43D9-B7EF-9FDB1DA50905}"/>
    <cellStyle name="Normal 656 3 6 2 2" xfId="4020" xr:uid="{4D71A85C-1538-45CE-8E80-B3CDCC16B306}"/>
    <cellStyle name="Normal 656 3 6 2 2 2" xfId="9373" xr:uid="{BD0C5CF9-1D20-452E-B30F-BC17EB21B207}"/>
    <cellStyle name="Normal 656 3 6 2 2 2 2" xfId="19686" xr:uid="{31C0A875-8E36-44C6-9376-393F8BBF5F21}"/>
    <cellStyle name="Normal 656 3 6 2 2 3" xfId="14533" xr:uid="{4CE1F58F-E832-4FD0-80CF-74CFFC117BEC}"/>
    <cellStyle name="Normal 656 3 6 2 3" xfId="5005" xr:uid="{1333895D-A60C-458A-9987-004E586EEF9C}"/>
    <cellStyle name="Normal 656 3 6 2 3 2" xfId="10349" xr:uid="{D8FC1F77-6634-4870-A856-319B84D65984}"/>
    <cellStyle name="Normal 656 3 6 2 3 2 2" xfId="20662" xr:uid="{F3799A2E-7B4E-44E0-824A-5766967ADB16}"/>
    <cellStyle name="Normal 656 3 6 2 3 3" xfId="15509" xr:uid="{B75057C4-1814-40EF-A139-196284BB9232}"/>
    <cellStyle name="Normal 656 3 6 2 4" xfId="7656" xr:uid="{2C6FE976-CEDF-41C0-8663-5D1A38A0082A}"/>
    <cellStyle name="Normal 656 3 6 2 4 2" xfId="17969" xr:uid="{AC1476E7-1F26-4B66-8AB9-C46AAC32A800}"/>
    <cellStyle name="Normal 656 3 6 2 5" xfId="12816" xr:uid="{C8978D2A-6A05-4B38-91A5-FFA110F45AFE}"/>
    <cellStyle name="Normal 656 3 6 3" xfId="3136" xr:uid="{2BCE147D-ED11-48C8-BF4B-EFC91D4F073B}"/>
    <cellStyle name="Normal 656 3 6 3 2" xfId="8489" xr:uid="{3659443B-EBB1-475C-B049-BE08DF11A1ED}"/>
    <cellStyle name="Normal 656 3 6 3 2 2" xfId="18802" xr:uid="{085F1372-8668-4222-8E0F-BD19900D7171}"/>
    <cellStyle name="Normal 656 3 6 3 3" xfId="13649" xr:uid="{021CA884-7047-454C-81B6-4F493E57D57F}"/>
    <cellStyle name="Normal 656 3 6 4" xfId="4121" xr:uid="{797EE1A3-1E69-449B-8A0C-9E5ED6B06AB7}"/>
    <cellStyle name="Normal 656 3 6 4 2" xfId="9465" xr:uid="{6CB2CA2A-4CB2-469B-9212-F69126211A8B}"/>
    <cellStyle name="Normal 656 3 6 4 2 2" xfId="19778" xr:uid="{91F7BBEE-78A6-426B-BF62-4EA128C5EB5F}"/>
    <cellStyle name="Normal 656 3 6 4 3" xfId="14625" xr:uid="{27E0B060-68D6-4FC0-B342-CE68469C704F}"/>
    <cellStyle name="Normal 656 3 6 5" xfId="6772" xr:uid="{A677ADC6-B637-4E64-B046-922AF163E325}"/>
    <cellStyle name="Normal 656 3 6 5 2" xfId="17085" xr:uid="{738C60BA-F01B-4CB5-A9D3-3B03029A7421}"/>
    <cellStyle name="Normal 656 3 6 6" xfId="11932" xr:uid="{FAE2A209-4134-4F3D-9B14-4978F91E3E69}"/>
    <cellStyle name="Normal 656 3 7" xfId="1532" xr:uid="{B6B747BA-1D8E-4269-8DA5-54E8A5E74A9B}"/>
    <cellStyle name="Normal 656 3 7 2" xfId="3298" xr:uid="{EE724F73-4CBB-493B-9EFE-9FDEA3052D24}"/>
    <cellStyle name="Normal 656 3 7 2 2" xfId="8651" xr:uid="{AC5D8B35-5601-4B15-9D30-8E92522A0FE0}"/>
    <cellStyle name="Normal 656 3 7 2 2 2" xfId="18964" xr:uid="{28DDBBA0-283A-4EA1-90C4-293C03279426}"/>
    <cellStyle name="Normal 656 3 7 2 3" xfId="13811" xr:uid="{7CA4F56C-CA7A-46D8-9E05-E33A6B5E165D}"/>
    <cellStyle name="Normal 656 3 7 3" xfId="4283" xr:uid="{88356986-82F2-4843-B56B-15F8DCBAF46E}"/>
    <cellStyle name="Normal 656 3 7 3 2" xfId="9627" xr:uid="{B9A70325-9F86-4C43-BEBC-CD162AABCBFD}"/>
    <cellStyle name="Normal 656 3 7 3 2 2" xfId="19940" xr:uid="{5F57D6BE-8D8D-4971-9018-D9938ECD3EB2}"/>
    <cellStyle name="Normal 656 3 7 3 3" xfId="14787" xr:uid="{2FCEC82C-3EF3-4AC5-AD56-4089A759B690}"/>
    <cellStyle name="Normal 656 3 7 4" xfId="6934" xr:uid="{6C067497-E4D8-4BC1-967A-836AC2ACD66C}"/>
    <cellStyle name="Normal 656 3 7 4 2" xfId="17247" xr:uid="{A4D5437E-8B56-417B-BD96-E4ACB4C3ACAA}"/>
    <cellStyle name="Normal 656 3 7 5" xfId="12094" xr:uid="{CB1EABB4-4F28-4235-8C84-66BF96F2EBCF}"/>
    <cellStyle name="Normal 656 3 8" xfId="2470" xr:uid="{5C395E24-FCF8-40F6-B2B7-49A7B782F2F5}"/>
    <cellStyle name="Normal 656 3 8 2" xfId="7833" xr:uid="{89FA9744-EB45-4620-9E1F-7225503848C2}"/>
    <cellStyle name="Normal 656 3 8 2 2" xfId="18146" xr:uid="{762A8BB3-BEA6-40CD-A4AA-A6B9783A4DAB}"/>
    <cellStyle name="Normal 656 3 8 3" xfId="12993" xr:uid="{F15D5F14-71CF-4E49-AAED-6428FAD28539}"/>
    <cellStyle name="Normal 656 3 9" xfId="5101" xr:uid="{9935A1EA-D8C9-4D27-9C42-B4BADA4B6A47}"/>
    <cellStyle name="Normal 656 3 9 2" xfId="10439" xr:uid="{F48A48E2-032F-4733-8E38-91D0FFD0219C}"/>
    <cellStyle name="Normal 656 3 9 2 2" xfId="20752" xr:uid="{D16925E7-0D84-4B29-A15F-FAA71FCFDC83}"/>
    <cellStyle name="Normal 656 3 9 3" xfId="15599" xr:uid="{676E7591-6E7F-4518-8C84-66BCAC3EEAC8}"/>
    <cellStyle name="Normal 656 4" xfId="332" xr:uid="{4A976179-FA74-45CC-811C-4D7991DEC188}"/>
    <cellStyle name="Normal 656 4 10" xfId="11213" xr:uid="{C9B5211E-B767-4930-969D-9F2E43603A10}"/>
    <cellStyle name="Normal 656 4 2" xfId="526" xr:uid="{65097A49-E439-4739-BA29-CE480D7941F7}"/>
    <cellStyle name="Normal 656 4 2 2" xfId="1017" xr:uid="{62CFE5D9-0672-483B-9819-33914253AADA}"/>
    <cellStyle name="Normal 656 4 2 2 2" xfId="2022" xr:uid="{0F0DDD6D-C367-4387-8999-DEB556A60E3A}"/>
    <cellStyle name="Normal 656 4 2 2 2 2" xfId="3785" xr:uid="{D993764B-DA1D-4C77-A4AF-7F4CF8D5B1C4}"/>
    <cellStyle name="Normal 656 4 2 2 2 2 2" xfId="9138" xr:uid="{5A08805C-334D-4153-A571-9832DB2B91E7}"/>
    <cellStyle name="Normal 656 4 2 2 2 2 2 2" xfId="19451" xr:uid="{CDDBD720-BBD8-4CF0-9F50-4B3BA9FD7A81}"/>
    <cellStyle name="Normal 656 4 2 2 2 2 3" xfId="14298" xr:uid="{841C77C6-158E-4847-B691-631654AB654F}"/>
    <cellStyle name="Normal 656 4 2 2 2 3" xfId="4770" xr:uid="{D2103A6C-0BA5-4247-831C-9EBAF78DCF48}"/>
    <cellStyle name="Normal 656 4 2 2 2 3 2" xfId="10114" xr:uid="{63F093E2-F184-4484-93AB-37F461225ED0}"/>
    <cellStyle name="Normal 656 4 2 2 2 3 2 2" xfId="20427" xr:uid="{658AC8CB-7F0D-431D-A229-1683F965485E}"/>
    <cellStyle name="Normal 656 4 2 2 2 3 3" xfId="15274" xr:uid="{54FCD132-51E8-4486-A991-1550887BB39A}"/>
    <cellStyle name="Normal 656 4 2 2 2 4" xfId="7421" xr:uid="{86C859D1-5831-4F45-819E-2AA8FDEDB0F8}"/>
    <cellStyle name="Normal 656 4 2 2 2 4 2" xfId="17734" xr:uid="{EA0FF315-469C-4E6C-80D7-4F1A83710FB1}"/>
    <cellStyle name="Normal 656 4 2 2 2 5" xfId="12581" xr:uid="{DEC1388A-D458-4FE6-85EE-8112C60620CA}"/>
    <cellStyle name="Normal 656 4 2 2 3" xfId="2869" xr:uid="{045C2277-5393-4F8D-B3EB-EB195F28E208}"/>
    <cellStyle name="Normal 656 4 2 2 3 2" xfId="8232" xr:uid="{8F96FB6B-0851-42FE-B642-80807EDD25D3}"/>
    <cellStyle name="Normal 656 4 2 2 3 2 2" xfId="18545" xr:uid="{42F37E29-647A-471C-9E62-880A37D803BB}"/>
    <cellStyle name="Normal 656 4 2 2 3 3" xfId="13392" xr:uid="{0C37B8DF-06FD-4D2B-B509-34EFDE24885E}"/>
    <cellStyle name="Normal 656 4 2 2 4" xfId="5628" xr:uid="{A13C215A-630E-4EC9-9F6E-1C7ECB55DDCE}"/>
    <cellStyle name="Normal 656 4 2 2 4 2" xfId="10966" xr:uid="{585D0940-B727-4C19-895B-0310F5D26CCC}"/>
    <cellStyle name="Normal 656 4 2 2 4 2 2" xfId="21279" xr:uid="{A2063AB5-E76F-47B0-B82D-315BB6A13738}"/>
    <cellStyle name="Normal 656 4 2 2 4 3" xfId="16126" xr:uid="{B417AC44-881D-4FAA-854B-244AE6ECE16F}"/>
    <cellStyle name="Normal 656 4 2 2 5" xfId="6558" xr:uid="{077310D8-AE58-42C5-A556-AA655F44F747}"/>
    <cellStyle name="Normal 656 4 2 2 5 2" xfId="16871" xr:uid="{9D458040-2711-4DD4-9F71-11E6F6B94644}"/>
    <cellStyle name="Normal 656 4 2 2 6" xfId="11718" xr:uid="{91D1BD26-C4B0-4A17-B22B-6802DB8269F3}"/>
    <cellStyle name="Normal 656 4 2 3" xfId="2021" xr:uid="{B6A1E86F-37EB-453D-BE96-1D0A73D3AE19}"/>
    <cellStyle name="Normal 656 4 2 3 2" xfId="3784" xr:uid="{6D425D66-8424-4178-9BF8-565A02CFAABF}"/>
    <cellStyle name="Normal 656 4 2 3 2 2" xfId="9137" xr:uid="{F2A7D50C-6E0F-4A5F-8FD3-66B80F399126}"/>
    <cellStyle name="Normal 656 4 2 3 2 2 2" xfId="19450" xr:uid="{D831B161-3174-46DE-9CA4-F3C0D88DD96C}"/>
    <cellStyle name="Normal 656 4 2 3 2 3" xfId="14297" xr:uid="{22710DBF-4765-4FE1-9795-A73C79F9692B}"/>
    <cellStyle name="Normal 656 4 2 3 3" xfId="4769" xr:uid="{CAEC29E5-7DA5-488C-936B-6320A5752761}"/>
    <cellStyle name="Normal 656 4 2 3 3 2" xfId="10113" xr:uid="{B27FBA78-333E-4300-A267-931D51BEF42D}"/>
    <cellStyle name="Normal 656 4 2 3 3 2 2" xfId="20426" xr:uid="{14AD99D0-FA51-40C0-8629-B1C4DEEA38AC}"/>
    <cellStyle name="Normal 656 4 2 3 3 3" xfId="15273" xr:uid="{6E28EC9A-1718-4DE0-8341-66E47C9C8547}"/>
    <cellStyle name="Normal 656 4 2 3 4" xfId="7420" xr:uid="{1F0B1FF7-55F1-4527-943A-147E4B9B67DD}"/>
    <cellStyle name="Normal 656 4 2 3 4 2" xfId="17733" xr:uid="{7E2E1B8B-1B7E-4232-A20D-86FBE1F5BA37}"/>
    <cellStyle name="Normal 656 4 2 3 5" xfId="12580" xr:uid="{A96AB5F0-B52D-4469-9C8C-74DE238D05AD}"/>
    <cellStyle name="Normal 656 4 2 4" xfId="2868" xr:uid="{CD750FC5-5A14-41FE-9197-EC83782AA9AE}"/>
    <cellStyle name="Normal 656 4 2 4 2" xfId="8231" xr:uid="{DBEA6487-986D-46A9-AF05-917B531A8392}"/>
    <cellStyle name="Normal 656 4 2 4 2 2" xfId="18544" xr:uid="{75103FC2-49FA-457D-9DDD-52C0B3E59854}"/>
    <cellStyle name="Normal 656 4 2 4 3" xfId="13391" xr:uid="{F7AA4E10-D2CC-4D11-8E2A-EA8086A83D3E}"/>
    <cellStyle name="Normal 656 4 2 5" xfId="5239" xr:uid="{B2CF1793-0C39-4162-B55A-14FFAC68BC7D}"/>
    <cellStyle name="Normal 656 4 2 5 2" xfId="10577" xr:uid="{354D6C9C-532E-478B-BF12-2F76862B3121}"/>
    <cellStyle name="Normal 656 4 2 5 2 2" xfId="20890" xr:uid="{79D0022E-3C4E-40EE-9567-FF15ED6885A2}"/>
    <cellStyle name="Normal 656 4 2 5 3" xfId="15737" xr:uid="{18C4809A-21F6-4C7A-8F04-D212E097A60C}"/>
    <cellStyle name="Normal 656 4 2 6" xfId="6169" xr:uid="{47512ABC-4AE9-45AE-A3C6-7D5CEB323BAE}"/>
    <cellStyle name="Normal 656 4 2 6 2" xfId="16482" xr:uid="{AEE4C450-8C58-4DC0-8E74-6DB6E4F256CA}"/>
    <cellStyle name="Normal 656 4 2 7" xfId="11329" xr:uid="{86A2648A-29D9-499A-B4EE-AE110B24A6A5}"/>
    <cellStyle name="Normal 656 4 3" xfId="1018" xr:uid="{C7963C09-31D3-46A1-B7BE-568983B3913D}"/>
    <cellStyle name="Normal 656 4 3 2" xfId="1019" xr:uid="{A4496DA3-0A36-460E-9CF9-3213046C16A0}"/>
    <cellStyle name="Normal 656 4 3 2 2" xfId="2024" xr:uid="{E686FBA3-1E25-4F8F-8847-2C70B2DAD513}"/>
    <cellStyle name="Normal 656 4 3 2 2 2" xfId="3787" xr:uid="{0011B638-11EF-4DCA-855B-82423BDAFD26}"/>
    <cellStyle name="Normal 656 4 3 2 2 2 2" xfId="9140" xr:uid="{D1B4A8AC-7722-4D1F-9DCB-9F603326DF51}"/>
    <cellStyle name="Normal 656 4 3 2 2 2 2 2" xfId="19453" xr:uid="{E46EA156-6FE5-4E74-9804-E9A9468AF648}"/>
    <cellStyle name="Normal 656 4 3 2 2 2 3" xfId="14300" xr:uid="{5C26685C-4E33-414C-A4BF-62B7A99D53E4}"/>
    <cellStyle name="Normal 656 4 3 2 2 3" xfId="4772" xr:uid="{731689A1-06DB-4140-A7EC-0704CD8689EE}"/>
    <cellStyle name="Normal 656 4 3 2 2 3 2" xfId="10116" xr:uid="{7EADF3C9-5AB7-4808-9AE7-A3E5D9998BE9}"/>
    <cellStyle name="Normal 656 4 3 2 2 3 2 2" xfId="20429" xr:uid="{AA338D3B-E140-4EA4-8685-A1597FE4ACB8}"/>
    <cellStyle name="Normal 656 4 3 2 2 3 3" xfId="15276" xr:uid="{5C2ED89B-97B4-40F0-923A-11536040721A}"/>
    <cellStyle name="Normal 656 4 3 2 2 4" xfId="7423" xr:uid="{B09B3A96-6C52-4011-BA67-D910A861BF66}"/>
    <cellStyle name="Normal 656 4 3 2 2 4 2" xfId="17736" xr:uid="{DDF35D98-2571-4912-9B85-6E8F8357AB84}"/>
    <cellStyle name="Normal 656 4 3 2 2 5" xfId="12583" xr:uid="{BCBF3397-9E1E-40B0-BACF-31DD5472E097}"/>
    <cellStyle name="Normal 656 4 3 2 3" xfId="2871" xr:uid="{273A9261-5609-40DC-8874-73CC2D1EFDD7}"/>
    <cellStyle name="Normal 656 4 3 2 3 2" xfId="8234" xr:uid="{A75785B2-F2A0-411B-B934-B60C1F37A919}"/>
    <cellStyle name="Normal 656 4 3 2 3 2 2" xfId="18547" xr:uid="{39E0A7B8-3907-4BFD-95DC-071C348480E7}"/>
    <cellStyle name="Normal 656 4 3 2 3 3" xfId="13394" xr:uid="{6E79580F-91F1-4559-8DC0-CFBE90C428BE}"/>
    <cellStyle name="Normal 656 4 3 2 4" xfId="5630" xr:uid="{BD632C64-99D8-41FC-8E62-54FCDC201E60}"/>
    <cellStyle name="Normal 656 4 3 2 4 2" xfId="10968" xr:uid="{CFF83959-146F-49F6-9F70-B513C0FD45AE}"/>
    <cellStyle name="Normal 656 4 3 2 4 2 2" xfId="21281" xr:uid="{424D34BE-922B-4DF1-8F09-5AF803375945}"/>
    <cellStyle name="Normal 656 4 3 2 4 3" xfId="16128" xr:uid="{F4E5D3EE-2E6E-4064-A10C-1BE350FEDCC1}"/>
    <cellStyle name="Normal 656 4 3 2 5" xfId="6560" xr:uid="{6A93F425-EBF4-454B-8148-5D235EA341DE}"/>
    <cellStyle name="Normal 656 4 3 2 5 2" xfId="16873" xr:uid="{761F5AB9-A516-4B46-9857-EE96BF2EC9A2}"/>
    <cellStyle name="Normal 656 4 3 2 6" xfId="11720" xr:uid="{BCB88405-F77F-4C43-BED0-CD4C34B80CFF}"/>
    <cellStyle name="Normal 656 4 3 3" xfId="2023" xr:uid="{59B4F86A-5540-4BF9-BDAD-050B93AF98A5}"/>
    <cellStyle name="Normal 656 4 3 3 2" xfId="3786" xr:uid="{E6369655-BAF2-4AE8-AEE4-66F71630B309}"/>
    <cellStyle name="Normal 656 4 3 3 2 2" xfId="9139" xr:uid="{CA99CD79-B106-4B4D-BEBE-3229385AB363}"/>
    <cellStyle name="Normal 656 4 3 3 2 2 2" xfId="19452" xr:uid="{05371C69-3BEC-4699-B815-18CEF7997A50}"/>
    <cellStyle name="Normal 656 4 3 3 2 3" xfId="14299" xr:uid="{4034FBBB-49B5-4872-A0C3-B9530B5868EE}"/>
    <cellStyle name="Normal 656 4 3 3 3" xfId="4771" xr:uid="{1D009404-95D4-4C1A-A0DE-ECB2A6761E8E}"/>
    <cellStyle name="Normal 656 4 3 3 3 2" xfId="10115" xr:uid="{8933618A-2BB6-4901-828A-81027F5A621F}"/>
    <cellStyle name="Normal 656 4 3 3 3 2 2" xfId="20428" xr:uid="{96DB19DD-BC53-4273-A56E-98A514C781DD}"/>
    <cellStyle name="Normal 656 4 3 3 3 3" xfId="15275" xr:uid="{2BBC1A9A-389B-48F2-A6AC-72C8EAA3EFC1}"/>
    <cellStyle name="Normal 656 4 3 3 4" xfId="7422" xr:uid="{B69D3286-6AD2-41CE-BA1A-6877F569B22E}"/>
    <cellStyle name="Normal 656 4 3 3 4 2" xfId="17735" xr:uid="{10E41424-FC8B-46C6-ABB1-5729870BD78B}"/>
    <cellStyle name="Normal 656 4 3 3 5" xfId="12582" xr:uid="{6B989D2A-569E-4763-8356-DE3F02A8F6FE}"/>
    <cellStyle name="Normal 656 4 3 4" xfId="2870" xr:uid="{89019E61-4AB6-47F4-B841-5737DEFBEBE4}"/>
    <cellStyle name="Normal 656 4 3 4 2" xfId="8233" xr:uid="{273D67FD-307B-4A32-9FDC-AA270D5B13B5}"/>
    <cellStyle name="Normal 656 4 3 4 2 2" xfId="18546" xr:uid="{6FB88EB8-9A81-410B-958E-21AFA3071A9A}"/>
    <cellStyle name="Normal 656 4 3 4 3" xfId="13393" xr:uid="{0C9B5C68-0AB6-4A3E-90BB-95FAF2E99590}"/>
    <cellStyle name="Normal 656 4 3 5" xfId="5629" xr:uid="{4CC5C9C8-CCE1-41A8-844F-0D8FA9E9BA6A}"/>
    <cellStyle name="Normal 656 4 3 5 2" xfId="10967" xr:uid="{498B8C04-8A31-45E1-8149-648DB232A400}"/>
    <cellStyle name="Normal 656 4 3 5 2 2" xfId="21280" xr:uid="{470A121A-291F-4D0C-8F00-4C5503C0DBB2}"/>
    <cellStyle name="Normal 656 4 3 5 3" xfId="16127" xr:uid="{DF591F7E-9DAC-4361-8517-417D916BA36E}"/>
    <cellStyle name="Normal 656 4 3 6" xfId="6559" xr:uid="{E45C99F4-BB7B-4E8F-992B-BDCC8AEA1594}"/>
    <cellStyle name="Normal 656 4 3 6 2" xfId="16872" xr:uid="{B9443438-8270-444B-B983-B1DB0EB5C99F}"/>
    <cellStyle name="Normal 656 4 3 7" xfId="11719" xr:uid="{B256152E-57B3-4D99-BCA0-59F19D29B429}"/>
    <cellStyle name="Normal 656 4 4" xfId="1020" xr:uid="{182CAF32-C948-4E62-9E85-7F8143DE6AFD}"/>
    <cellStyle name="Normal 656 4 4 2" xfId="2025" xr:uid="{1D8FFE72-689C-4170-BA1F-32780A4CB1A4}"/>
    <cellStyle name="Normal 656 4 4 2 2" xfId="3788" xr:uid="{FC47FC12-E2FC-4094-AB7C-95558285AC0E}"/>
    <cellStyle name="Normal 656 4 4 2 2 2" xfId="9141" xr:uid="{1D6B95B5-7B8F-4630-A54C-8C4B243BCF20}"/>
    <cellStyle name="Normal 656 4 4 2 2 2 2" xfId="19454" xr:uid="{9B2109E8-4A1F-4F3A-9720-BC8F5E70CB0F}"/>
    <cellStyle name="Normal 656 4 4 2 2 3" xfId="14301" xr:uid="{BAA235BC-A7D6-419A-8C93-FA3F77C29241}"/>
    <cellStyle name="Normal 656 4 4 2 3" xfId="4773" xr:uid="{E6F82E3B-FF75-431A-A0E8-6DFE24E90EC3}"/>
    <cellStyle name="Normal 656 4 4 2 3 2" xfId="10117" xr:uid="{21F108BC-D867-4D57-9794-48137BDA7FB8}"/>
    <cellStyle name="Normal 656 4 4 2 3 2 2" xfId="20430" xr:uid="{452BB442-2870-4E30-A983-6B11663F8ED9}"/>
    <cellStyle name="Normal 656 4 4 2 3 3" xfId="15277" xr:uid="{2CD477FD-E9ED-43D5-8138-ECCF9C76B54F}"/>
    <cellStyle name="Normal 656 4 4 2 4" xfId="7424" xr:uid="{422C9407-CCF6-49D0-A5CC-C1E097D3C0EB}"/>
    <cellStyle name="Normal 656 4 4 2 4 2" xfId="17737" xr:uid="{CCF420A5-4F99-416C-AA9C-07A4B9B47D5C}"/>
    <cellStyle name="Normal 656 4 4 2 5" xfId="12584" xr:uid="{5CBB25C4-3A76-4401-8F91-7170DD0A50B0}"/>
    <cellStyle name="Normal 656 4 4 3" xfId="2872" xr:uid="{42E7BD9D-408C-4718-950A-870CCF33F89C}"/>
    <cellStyle name="Normal 656 4 4 3 2" xfId="8235" xr:uid="{5D991455-7CC2-4E09-B1BD-31C0B9766B4E}"/>
    <cellStyle name="Normal 656 4 4 3 2 2" xfId="18548" xr:uid="{A2DBBFDE-A40D-4FCF-938B-5D00BF457D3F}"/>
    <cellStyle name="Normal 656 4 4 3 3" xfId="13395" xr:uid="{881067D1-9D6E-4C81-AD25-942CE5FE599F}"/>
    <cellStyle name="Normal 656 4 4 4" xfId="5631" xr:uid="{92646B27-BC91-4B13-A496-6C9D77709A09}"/>
    <cellStyle name="Normal 656 4 4 4 2" xfId="10969" xr:uid="{4313AFCF-7446-4EFA-812D-DB798BE5B507}"/>
    <cellStyle name="Normal 656 4 4 4 2 2" xfId="21282" xr:uid="{92E8B05F-F775-456D-B96B-BD608F9A2D8F}"/>
    <cellStyle name="Normal 656 4 4 4 3" xfId="16129" xr:uid="{967F36F2-4491-41AB-A0C5-ABB9563502AC}"/>
    <cellStyle name="Normal 656 4 4 5" xfId="6561" xr:uid="{FA4D055C-88B4-40E7-B86A-429CDB84C3BC}"/>
    <cellStyle name="Normal 656 4 4 5 2" xfId="16874" xr:uid="{C568B08B-7D8A-4608-A96D-308F0C1ED95C}"/>
    <cellStyle name="Normal 656 4 4 6" xfId="11721" xr:uid="{0FC36E6E-20CE-461E-A37E-D49886256E7F}"/>
    <cellStyle name="Normal 656 4 5" xfId="1368" xr:uid="{7D2319C7-71A3-4320-A405-B70F94E141B6}"/>
    <cellStyle name="Normal 656 4 5 2" xfId="1620" xr:uid="{9C76757A-559F-4980-A2BB-0417ABCE96D3}"/>
    <cellStyle name="Normal 656 4 5 2 2" xfId="3386" xr:uid="{9F2BF9EB-A2D2-4AC8-9E96-D266D9D12098}"/>
    <cellStyle name="Normal 656 4 5 2 2 2" xfId="8739" xr:uid="{A439B091-14DD-45E8-B2DB-6C9BA3500B1D}"/>
    <cellStyle name="Normal 656 4 5 2 2 2 2" xfId="19052" xr:uid="{73FF2DF0-3ACB-4C3C-856B-60527A0D8CEE}"/>
    <cellStyle name="Normal 656 4 5 2 2 3" xfId="13899" xr:uid="{D438330C-77CD-485B-8FC4-919359D48030}"/>
    <cellStyle name="Normal 656 4 5 2 3" xfId="4371" xr:uid="{1F36CF94-0793-4992-895A-32D255D2D035}"/>
    <cellStyle name="Normal 656 4 5 2 3 2" xfId="9715" xr:uid="{A40D8C7D-5E57-494F-8B7D-4CB5734ED7E0}"/>
    <cellStyle name="Normal 656 4 5 2 3 2 2" xfId="20028" xr:uid="{E9ADD5FA-396A-46EF-B9F9-265B8050E5E7}"/>
    <cellStyle name="Normal 656 4 5 2 3 3" xfId="14875" xr:uid="{206F36AE-C571-483C-859E-687524DA19AE}"/>
    <cellStyle name="Normal 656 4 5 2 4" xfId="7022" xr:uid="{74A7633E-3582-42A4-A318-3495931429B4}"/>
    <cellStyle name="Normal 656 4 5 2 4 2" xfId="17335" xr:uid="{EEF8B5DE-E207-4B62-A8A5-5626F9D73460}"/>
    <cellStyle name="Normal 656 4 5 2 5" xfId="12182" xr:uid="{3978D401-DF37-492F-A01E-3E6A837940AC}"/>
    <cellStyle name="Normal 656 4 5 3" xfId="3159" xr:uid="{71DF5A7A-7CAB-4242-8784-91BBA337ADD1}"/>
    <cellStyle name="Normal 656 4 5 3 2" xfId="8512" xr:uid="{2CADE055-F7B2-4B45-855A-8BEA2004333A}"/>
    <cellStyle name="Normal 656 4 5 3 2 2" xfId="18825" xr:uid="{9E86590E-9993-4905-BD6A-0E6F5A166133}"/>
    <cellStyle name="Normal 656 4 5 3 3" xfId="13672" xr:uid="{8785DCE4-68E9-4C0F-9818-5684389A00B7}"/>
    <cellStyle name="Normal 656 4 5 4" xfId="4144" xr:uid="{C0150D27-A6ED-4A94-BBAA-D07EBBB5B463}"/>
    <cellStyle name="Normal 656 4 5 4 2" xfId="9488" xr:uid="{A6C609A0-7C51-4DD9-81DF-90E416D08978}"/>
    <cellStyle name="Normal 656 4 5 4 2 2" xfId="19801" xr:uid="{0F954A44-890B-40BF-B7C6-CC90F9C0DCBC}"/>
    <cellStyle name="Normal 656 4 5 4 3" xfId="14648" xr:uid="{2B98124F-00D3-4D1F-A8AC-FB37331CBDCE}"/>
    <cellStyle name="Normal 656 4 5 5" xfId="6795" xr:uid="{0C28575F-24BD-4982-B02A-08EC42AA5383}"/>
    <cellStyle name="Normal 656 4 5 5 2" xfId="17108" xr:uid="{E97DA175-FD21-480F-B65A-1B85F9898552}"/>
    <cellStyle name="Normal 656 4 5 6" xfId="11955" xr:uid="{9E427933-2AB4-4FF8-82AB-4ABEB5BC8B8A}"/>
    <cellStyle name="Normal 656 4 6" xfId="1555" xr:uid="{AC0C609A-53F6-4950-8E93-C07C1A0C9D0D}"/>
    <cellStyle name="Normal 656 4 6 2" xfId="3321" xr:uid="{852225B1-B349-4DC8-818E-966645EBCC5D}"/>
    <cellStyle name="Normal 656 4 6 2 2" xfId="8674" xr:uid="{068EFBC2-5631-4F54-B1BE-108ED0E9B0CE}"/>
    <cellStyle name="Normal 656 4 6 2 2 2" xfId="18987" xr:uid="{8518B3EE-4682-4679-B474-5097BF136D17}"/>
    <cellStyle name="Normal 656 4 6 2 3" xfId="13834" xr:uid="{30F04F98-AEA6-4CD7-A256-39FDF66B2F21}"/>
    <cellStyle name="Normal 656 4 6 3" xfId="4306" xr:uid="{4A8F54C5-92EE-4743-8E56-D83011DD68B5}"/>
    <cellStyle name="Normal 656 4 6 3 2" xfId="9650" xr:uid="{82B3F11B-DBD1-48E5-A446-521EF5E4AAF1}"/>
    <cellStyle name="Normal 656 4 6 3 2 2" xfId="19963" xr:uid="{5E6BCCB6-494F-42B3-804F-A723ED91EB52}"/>
    <cellStyle name="Normal 656 4 6 3 3" xfId="14810" xr:uid="{C9D37B45-2F82-4E31-8705-718DCF41195A}"/>
    <cellStyle name="Normal 656 4 6 4" xfId="6957" xr:uid="{05CAFB3F-54C0-4DF5-BF1F-582ED6C6A12D}"/>
    <cellStyle name="Normal 656 4 6 4 2" xfId="17270" xr:uid="{0ED42EDD-3653-4C6A-A262-1B6224395A93}"/>
    <cellStyle name="Normal 656 4 6 5" xfId="12117" xr:uid="{C528253A-6C61-40D5-8E3C-5A12A38F6873}"/>
    <cellStyle name="Normal 656 4 7" xfId="2493" xr:uid="{9F21AE38-454B-4A21-A101-E9EA3E7D7A1C}"/>
    <cellStyle name="Normal 656 4 7 2" xfId="7856" xr:uid="{E4D89542-50A8-4610-9923-C3D3F6FCAD9B}"/>
    <cellStyle name="Normal 656 4 7 2 2" xfId="18169" xr:uid="{52E6A423-975A-4AAD-B00C-77AF52A62489}"/>
    <cellStyle name="Normal 656 4 7 3" xfId="13016" xr:uid="{E4CCCA53-B8E6-4E45-872B-71DD4917152B}"/>
    <cellStyle name="Normal 656 4 8" xfId="5124" xr:uid="{E7BD327E-8AC5-420F-9F8F-66C654759961}"/>
    <cellStyle name="Normal 656 4 8 2" xfId="10462" xr:uid="{AD84603C-D5C6-4573-88A2-D75E9303A08F}"/>
    <cellStyle name="Normal 656 4 8 2 2" xfId="20775" xr:uid="{DB1DC232-59EB-4658-82E2-CC44B62657F6}"/>
    <cellStyle name="Normal 656 4 8 3" xfId="15622" xr:uid="{EEAA3A83-BEC4-40E1-8EEC-A689C85C1E30}"/>
    <cellStyle name="Normal 656 4 9" xfId="6053" xr:uid="{A982B6BE-25FD-4663-B359-C31F476A4234}"/>
    <cellStyle name="Normal 656 4 9 2" xfId="16366" xr:uid="{8E45E49B-0CAE-45D7-A264-3B9DCFCE28DD}"/>
    <cellStyle name="Normal 656 5" xfId="378" xr:uid="{3F4DBC1B-0426-450C-B134-8B9001ABA594}"/>
    <cellStyle name="Normal 656 5 10" xfId="11259" xr:uid="{5A0E2BF1-9DBF-4AE0-8889-9DD36FE3966F}"/>
    <cellStyle name="Normal 656 5 2" xfId="572" xr:uid="{73929706-BF38-4A48-9A43-B3DCCDE97658}"/>
    <cellStyle name="Normal 656 5 2 2" xfId="1021" xr:uid="{2B461B8B-393C-4869-9F19-49DFBADA2E1B}"/>
    <cellStyle name="Normal 656 5 2 2 2" xfId="2027" xr:uid="{A739F9BB-B43B-4AE4-86BB-D40B93D68591}"/>
    <cellStyle name="Normal 656 5 2 2 2 2" xfId="3790" xr:uid="{6AAA652B-5FCB-4378-BD2D-4DF81C7B5D6F}"/>
    <cellStyle name="Normal 656 5 2 2 2 2 2" xfId="9143" xr:uid="{A74CA585-932A-4131-B581-1E1F71CB3372}"/>
    <cellStyle name="Normal 656 5 2 2 2 2 2 2" xfId="19456" xr:uid="{F1EBA2B3-4678-41B5-80A5-72FE345E656C}"/>
    <cellStyle name="Normal 656 5 2 2 2 2 3" xfId="14303" xr:uid="{2F89CA0E-C67D-4F16-AFFC-792579E3FAE7}"/>
    <cellStyle name="Normal 656 5 2 2 2 3" xfId="4775" xr:uid="{4A745449-D3F7-400B-8183-0369C0C88C8D}"/>
    <cellStyle name="Normal 656 5 2 2 2 3 2" xfId="10119" xr:uid="{A1A2CCB2-06FD-4DE5-A51F-8DECCDA7E54A}"/>
    <cellStyle name="Normal 656 5 2 2 2 3 2 2" xfId="20432" xr:uid="{B585E8B2-1265-4965-BD1A-392B0CE5B544}"/>
    <cellStyle name="Normal 656 5 2 2 2 3 3" xfId="15279" xr:uid="{3E133DCF-0F00-476A-8E73-A34845684F97}"/>
    <cellStyle name="Normal 656 5 2 2 2 4" xfId="7426" xr:uid="{65FC0CDC-641F-4A0A-996F-E99456A623E7}"/>
    <cellStyle name="Normal 656 5 2 2 2 4 2" xfId="17739" xr:uid="{5A954626-716C-4816-BC69-8CA6CCB2AAB1}"/>
    <cellStyle name="Normal 656 5 2 2 2 5" xfId="12586" xr:uid="{569DF419-53F1-477E-B890-6976B17F0325}"/>
    <cellStyle name="Normal 656 5 2 2 3" xfId="2874" xr:uid="{49B8E31E-E661-4A43-B449-2E9FE69D6B4F}"/>
    <cellStyle name="Normal 656 5 2 2 3 2" xfId="8237" xr:uid="{0D0E0F22-E30D-4BCB-A5B6-56FEC51BFF30}"/>
    <cellStyle name="Normal 656 5 2 2 3 2 2" xfId="18550" xr:uid="{962EF81E-8770-45AF-A3B7-7A6A1FCB84D3}"/>
    <cellStyle name="Normal 656 5 2 2 3 3" xfId="13397" xr:uid="{29EF0223-00BB-4505-80B8-22AB5F73FB5C}"/>
    <cellStyle name="Normal 656 5 2 2 4" xfId="5632" xr:uid="{0EA6E425-3AA1-4BB0-823F-14F17DEB4E91}"/>
    <cellStyle name="Normal 656 5 2 2 4 2" xfId="10970" xr:uid="{EA026621-645E-4CA2-84E0-445B2F1AAC58}"/>
    <cellStyle name="Normal 656 5 2 2 4 2 2" xfId="21283" xr:uid="{F5A47DB0-DD42-4954-86BB-0EA9EEDA7198}"/>
    <cellStyle name="Normal 656 5 2 2 4 3" xfId="16130" xr:uid="{3BFFC37F-D4D8-42FD-8621-74D8D3F74841}"/>
    <cellStyle name="Normal 656 5 2 2 5" xfId="6562" xr:uid="{883FC8E7-88FA-4442-BCD6-BED27D9AFFAB}"/>
    <cellStyle name="Normal 656 5 2 2 5 2" xfId="16875" xr:uid="{08950872-6147-4048-A23A-930F7D9885F5}"/>
    <cellStyle name="Normal 656 5 2 2 6" xfId="11722" xr:uid="{7821B1B9-514E-4460-AF7C-B7143A7E6BCF}"/>
    <cellStyle name="Normal 656 5 2 3" xfId="2026" xr:uid="{F29F4E74-AED9-48CE-83BC-85FF2F32F2AE}"/>
    <cellStyle name="Normal 656 5 2 3 2" xfId="3789" xr:uid="{8690F303-F7B9-4439-8C17-8A00C825692E}"/>
    <cellStyle name="Normal 656 5 2 3 2 2" xfId="9142" xr:uid="{B71E5491-C02C-4529-8916-27E075B492C0}"/>
    <cellStyle name="Normal 656 5 2 3 2 2 2" xfId="19455" xr:uid="{311700EB-7C61-4521-8710-AB89E943E44A}"/>
    <cellStyle name="Normal 656 5 2 3 2 3" xfId="14302" xr:uid="{D4A4A058-C47D-4BF5-BA93-05C4E534E2F7}"/>
    <cellStyle name="Normal 656 5 2 3 3" xfId="4774" xr:uid="{97082233-17BB-454C-B49F-00BDD6B23232}"/>
    <cellStyle name="Normal 656 5 2 3 3 2" xfId="10118" xr:uid="{F948522A-B8F9-4405-8504-484D41DBC197}"/>
    <cellStyle name="Normal 656 5 2 3 3 2 2" xfId="20431" xr:uid="{D52BEDDB-F24C-46EC-99B4-3D02960D9487}"/>
    <cellStyle name="Normal 656 5 2 3 3 3" xfId="15278" xr:uid="{AF5D82DC-F6D3-4DDE-8465-A273BD04BD30}"/>
    <cellStyle name="Normal 656 5 2 3 4" xfId="7425" xr:uid="{37C867B3-8F8C-4C88-8179-C92CFAB759C3}"/>
    <cellStyle name="Normal 656 5 2 3 4 2" xfId="17738" xr:uid="{D5B77B88-AC67-46B2-A996-F64FB80502FD}"/>
    <cellStyle name="Normal 656 5 2 3 5" xfId="12585" xr:uid="{4956712C-E175-47EA-A115-17D5702B00C6}"/>
    <cellStyle name="Normal 656 5 2 4" xfId="2873" xr:uid="{DD33F3AE-699E-4DD1-ABA9-9FF143B83340}"/>
    <cellStyle name="Normal 656 5 2 4 2" xfId="8236" xr:uid="{891F4555-ABA3-4102-83D3-DC72C5A93DD3}"/>
    <cellStyle name="Normal 656 5 2 4 2 2" xfId="18549" xr:uid="{F1ED1E60-813A-482B-B370-73A261AE9730}"/>
    <cellStyle name="Normal 656 5 2 4 3" xfId="13396" xr:uid="{AF7CB504-789E-4588-B730-756D73EAB8C6}"/>
    <cellStyle name="Normal 656 5 2 5" xfId="5285" xr:uid="{AACEB124-71DE-49B1-8C3D-1E48C03F071A}"/>
    <cellStyle name="Normal 656 5 2 5 2" xfId="10623" xr:uid="{7ED24614-59F5-49DA-A1BC-8E21638C98DB}"/>
    <cellStyle name="Normal 656 5 2 5 2 2" xfId="20936" xr:uid="{2F37F00F-918D-46B4-9D6C-AB2A9BFDCC1B}"/>
    <cellStyle name="Normal 656 5 2 5 3" xfId="15783" xr:uid="{1B4B8DAC-FD4F-4334-A8E0-05EDE17970DA}"/>
    <cellStyle name="Normal 656 5 2 6" xfId="6215" xr:uid="{96B101DD-2941-4E9D-912D-3D1984D2B39D}"/>
    <cellStyle name="Normal 656 5 2 6 2" xfId="16528" xr:uid="{23ABFD3F-94AC-40B7-9DC2-065BD05B6048}"/>
    <cellStyle name="Normal 656 5 2 7" xfId="11375" xr:uid="{29819819-DF4E-4FF3-AB5B-6F412594B008}"/>
    <cellStyle name="Normal 656 5 3" xfId="1022" xr:uid="{FB971D30-CCD0-49AE-A6D7-864C8003CB9C}"/>
    <cellStyle name="Normal 656 5 3 2" xfId="1023" xr:uid="{956BAAE7-7839-4D21-9D6E-B60186A4E3CC}"/>
    <cellStyle name="Normal 656 5 3 2 2" xfId="2029" xr:uid="{36024B93-F176-43F8-93F0-22AB38F90D69}"/>
    <cellStyle name="Normal 656 5 3 2 2 2" xfId="3792" xr:uid="{4C2C9CEC-A9E8-4339-8CAF-0115E86E6AE9}"/>
    <cellStyle name="Normal 656 5 3 2 2 2 2" xfId="9145" xr:uid="{BA0E1C0E-3739-486D-826E-0E2FA22B4D96}"/>
    <cellStyle name="Normal 656 5 3 2 2 2 2 2" xfId="19458" xr:uid="{EFA18EFE-84CE-433A-B4D1-20C99262E191}"/>
    <cellStyle name="Normal 656 5 3 2 2 2 3" xfId="14305" xr:uid="{95A676FE-3A49-4F00-BA6A-DD3EE4763F40}"/>
    <cellStyle name="Normal 656 5 3 2 2 3" xfId="4777" xr:uid="{8B82457A-D441-49BB-8886-4C9F14F59061}"/>
    <cellStyle name="Normal 656 5 3 2 2 3 2" xfId="10121" xr:uid="{E002032B-3D0A-4618-83FF-C030172052D1}"/>
    <cellStyle name="Normal 656 5 3 2 2 3 2 2" xfId="20434" xr:uid="{DFC46B1C-C341-417C-9C0D-523A7E4D3299}"/>
    <cellStyle name="Normal 656 5 3 2 2 3 3" xfId="15281" xr:uid="{0DC02CF2-3695-4231-BCA2-192389B5A0E8}"/>
    <cellStyle name="Normal 656 5 3 2 2 4" xfId="7428" xr:uid="{875F8DB2-A326-4C00-8FD5-EACA0DEE7E6D}"/>
    <cellStyle name="Normal 656 5 3 2 2 4 2" xfId="17741" xr:uid="{D91F0E29-7CED-49E9-92E4-27EDA57FC1E8}"/>
    <cellStyle name="Normal 656 5 3 2 2 5" xfId="12588" xr:uid="{C0812B51-19CE-491D-98A7-D37AE9478F60}"/>
    <cellStyle name="Normal 656 5 3 2 3" xfId="2876" xr:uid="{84A4E609-6EFC-417A-8DA7-34830EEEFA0E}"/>
    <cellStyle name="Normal 656 5 3 2 3 2" xfId="8239" xr:uid="{0BBDA674-1F1D-4B14-9005-070C7888CA7A}"/>
    <cellStyle name="Normal 656 5 3 2 3 2 2" xfId="18552" xr:uid="{7AC9A0A9-ACD8-4528-8E8D-B411E21188D7}"/>
    <cellStyle name="Normal 656 5 3 2 3 3" xfId="13399" xr:uid="{2DA41549-1EC3-4BFA-8D73-7BF8A025E323}"/>
    <cellStyle name="Normal 656 5 3 2 4" xfId="5634" xr:uid="{1F14E17E-F4A0-46A8-8FCC-C108D3D20380}"/>
    <cellStyle name="Normal 656 5 3 2 4 2" xfId="10972" xr:uid="{B0B92201-3A89-4215-BF64-040C7A8CD92C}"/>
    <cellStyle name="Normal 656 5 3 2 4 2 2" xfId="21285" xr:uid="{D568335C-4292-4237-A219-894EE219D9E2}"/>
    <cellStyle name="Normal 656 5 3 2 4 3" xfId="16132" xr:uid="{3E8FD927-E43B-4985-9AA5-911C341143E2}"/>
    <cellStyle name="Normal 656 5 3 2 5" xfId="6564" xr:uid="{6E76C3BC-5976-49CE-9E2C-729C1FBF85BE}"/>
    <cellStyle name="Normal 656 5 3 2 5 2" xfId="16877" xr:uid="{C7467954-69ED-4F85-9FBC-6E2BEFC23F16}"/>
    <cellStyle name="Normal 656 5 3 2 6" xfId="11724" xr:uid="{39D6CF3D-1842-40FE-9E92-2AF86000C388}"/>
    <cellStyle name="Normal 656 5 3 3" xfId="2028" xr:uid="{EB7BC778-EADA-449D-B30B-E99A775C94B2}"/>
    <cellStyle name="Normal 656 5 3 3 2" xfId="3791" xr:uid="{C43EC096-23E2-453A-BE51-9C175057373C}"/>
    <cellStyle name="Normal 656 5 3 3 2 2" xfId="9144" xr:uid="{99345802-1CA1-4931-9118-7D8B42ED6395}"/>
    <cellStyle name="Normal 656 5 3 3 2 2 2" xfId="19457" xr:uid="{AB92513B-2394-4461-BE06-4E0B9A393830}"/>
    <cellStyle name="Normal 656 5 3 3 2 3" xfId="14304" xr:uid="{0CD8C378-DC63-44EE-8C0C-55F1BBECAAE5}"/>
    <cellStyle name="Normal 656 5 3 3 3" xfId="4776" xr:uid="{30A767EB-29C3-4533-8798-559F74B5E66D}"/>
    <cellStyle name="Normal 656 5 3 3 3 2" xfId="10120" xr:uid="{341301A8-7ABA-4936-BA8B-22708DBC15F7}"/>
    <cellStyle name="Normal 656 5 3 3 3 2 2" xfId="20433" xr:uid="{3CD01623-C168-40C8-8ADE-2A1898E13ED8}"/>
    <cellStyle name="Normal 656 5 3 3 3 3" xfId="15280" xr:uid="{C5F49DF7-F4B8-4D7B-B2F0-FF1845D80D85}"/>
    <cellStyle name="Normal 656 5 3 3 4" xfId="7427" xr:uid="{6FD292AD-7894-43CA-AF88-42577B89DBB3}"/>
    <cellStyle name="Normal 656 5 3 3 4 2" xfId="17740" xr:uid="{C3BAE331-8E66-4E77-B316-489D76B3F285}"/>
    <cellStyle name="Normal 656 5 3 3 5" xfId="12587" xr:uid="{701E7337-2BFD-4DC7-B43A-65FED1EC4BB5}"/>
    <cellStyle name="Normal 656 5 3 4" xfId="2875" xr:uid="{A58F5630-A73E-4122-8B52-A2035ECA2D72}"/>
    <cellStyle name="Normal 656 5 3 4 2" xfId="8238" xr:uid="{E164DB51-3A9F-4A61-A0A2-184689ADB37C}"/>
    <cellStyle name="Normal 656 5 3 4 2 2" xfId="18551" xr:uid="{34DC09FD-6E69-494D-A1A7-07F08A6B6968}"/>
    <cellStyle name="Normal 656 5 3 4 3" xfId="13398" xr:uid="{4AD5877E-D3FE-4989-BEC7-6CF9020CD626}"/>
    <cellStyle name="Normal 656 5 3 5" xfId="5633" xr:uid="{F54CCC24-07CF-4F47-8AD9-AFA0D73DD426}"/>
    <cellStyle name="Normal 656 5 3 5 2" xfId="10971" xr:uid="{384399E7-0AF8-4C23-8DB3-9D7855BFE6FE}"/>
    <cellStyle name="Normal 656 5 3 5 2 2" xfId="21284" xr:uid="{95FF2688-DE98-4A54-AC6D-01C2E48FECE9}"/>
    <cellStyle name="Normal 656 5 3 5 3" xfId="16131" xr:uid="{FAF8AD62-78AB-4A95-B0A6-3BE705046C7F}"/>
    <cellStyle name="Normal 656 5 3 6" xfId="6563" xr:uid="{75B4A6D5-566F-4118-A34D-B9543551A50D}"/>
    <cellStyle name="Normal 656 5 3 6 2" xfId="16876" xr:uid="{D914B6EA-C634-47E8-ABC7-639AF734D3EE}"/>
    <cellStyle name="Normal 656 5 3 7" xfId="11723" xr:uid="{16DD963B-D83D-4496-B07D-EB552326D6B8}"/>
    <cellStyle name="Normal 656 5 4" xfId="1024" xr:uid="{E8227376-B645-42BF-95F7-457162FE6D81}"/>
    <cellStyle name="Normal 656 5 4 2" xfId="2030" xr:uid="{9E2B4059-CFAD-482A-850D-69889BF12B63}"/>
    <cellStyle name="Normal 656 5 4 2 2" xfId="3793" xr:uid="{C3EAFFF4-52B9-4F99-A6EF-8EA28FA672A8}"/>
    <cellStyle name="Normal 656 5 4 2 2 2" xfId="9146" xr:uid="{812585DC-914C-4654-B51E-4A6093124F21}"/>
    <cellStyle name="Normal 656 5 4 2 2 2 2" xfId="19459" xr:uid="{0D574ACF-3162-47CB-9CC4-BC1EF9BEC616}"/>
    <cellStyle name="Normal 656 5 4 2 2 3" xfId="14306" xr:uid="{21D375F5-19B0-4872-B2E8-4B005015C83E}"/>
    <cellStyle name="Normal 656 5 4 2 3" xfId="4778" xr:uid="{4ABE90BC-56AB-48A8-89BF-88462AB2E22E}"/>
    <cellStyle name="Normal 656 5 4 2 3 2" xfId="10122" xr:uid="{7298A270-DD50-40C1-8257-DCF9FFE811AC}"/>
    <cellStyle name="Normal 656 5 4 2 3 2 2" xfId="20435" xr:uid="{971C7805-D1FA-4CAD-951F-6CE92957C8B2}"/>
    <cellStyle name="Normal 656 5 4 2 3 3" xfId="15282" xr:uid="{44A82F20-ED12-4325-BB45-C62638DB480E}"/>
    <cellStyle name="Normal 656 5 4 2 4" xfId="7429" xr:uid="{69FD626E-E5C0-4178-9B3E-2FEDADE09DC2}"/>
    <cellStyle name="Normal 656 5 4 2 4 2" xfId="17742" xr:uid="{4A6BE5E9-1A40-4DCF-8E7A-A7213ACB4660}"/>
    <cellStyle name="Normal 656 5 4 2 5" xfId="12589" xr:uid="{F8DFCD39-8A1E-40C4-B900-38C95F8C8950}"/>
    <cellStyle name="Normal 656 5 4 3" xfId="2877" xr:uid="{6CD233E5-875E-4C74-B7EF-0CBC9913C017}"/>
    <cellStyle name="Normal 656 5 4 3 2" xfId="8240" xr:uid="{EC34556B-5BE8-4B34-83FF-E80609174542}"/>
    <cellStyle name="Normal 656 5 4 3 2 2" xfId="18553" xr:uid="{1F3A3AB9-ACB4-4246-9BE4-392B6AE3A88A}"/>
    <cellStyle name="Normal 656 5 4 3 3" xfId="13400" xr:uid="{199DD8A2-6343-4696-BBC2-E52A6C5387CE}"/>
    <cellStyle name="Normal 656 5 4 4" xfId="5635" xr:uid="{20D82ABB-4080-4FC3-935B-BF9626503A39}"/>
    <cellStyle name="Normal 656 5 4 4 2" xfId="10973" xr:uid="{4E829F09-DD51-460F-89CF-38978018BDEF}"/>
    <cellStyle name="Normal 656 5 4 4 2 2" xfId="21286" xr:uid="{F5EDE429-88C3-43F7-8EAE-AE75E5E02B61}"/>
    <cellStyle name="Normal 656 5 4 4 3" xfId="16133" xr:uid="{81F7981F-5616-432B-87EA-49D5EB0EC424}"/>
    <cellStyle name="Normal 656 5 4 5" xfId="6565" xr:uid="{57F57E3E-2A38-429C-8623-81667F1EBA08}"/>
    <cellStyle name="Normal 656 5 4 5 2" xfId="16878" xr:uid="{0D7CA382-D1B1-4938-93CB-9B237EACFDBA}"/>
    <cellStyle name="Normal 656 5 4 6" xfId="11725" xr:uid="{6AFCC9A2-D217-4659-BC91-EDFD42A39E2F}"/>
    <cellStyle name="Normal 656 5 5" xfId="1414" xr:uid="{3BC22491-4924-449F-8146-332345C068A7}"/>
    <cellStyle name="Normal 656 5 5 2" xfId="1478" xr:uid="{3D991E16-497B-47E9-A3E2-0E8003BECA0D}"/>
    <cellStyle name="Normal 656 5 5 2 2" xfId="3247" xr:uid="{E649AC4E-1726-409D-8478-E3B70E4A1FC7}"/>
    <cellStyle name="Normal 656 5 5 2 2 2" xfId="8600" xr:uid="{0DC0F1BF-5970-4768-87DF-84956CA6879D}"/>
    <cellStyle name="Normal 656 5 5 2 2 2 2" xfId="18913" xr:uid="{6EE13417-8717-48A8-B43E-71D0EFA8555F}"/>
    <cellStyle name="Normal 656 5 5 2 2 3" xfId="13760" xr:uid="{68CCFBB5-CFD3-4F03-95A6-60F8AAEE2B83}"/>
    <cellStyle name="Normal 656 5 5 2 3" xfId="4232" xr:uid="{5501287A-30AC-43FF-9881-E7433752DBF5}"/>
    <cellStyle name="Normal 656 5 5 2 3 2" xfId="9576" xr:uid="{0D295EC7-7470-4D82-B14C-5AABC5B03A0A}"/>
    <cellStyle name="Normal 656 5 5 2 3 2 2" xfId="19889" xr:uid="{249A82BD-1876-45E2-8597-DA9DE4C52311}"/>
    <cellStyle name="Normal 656 5 5 2 3 3" xfId="14736" xr:uid="{D60CB41C-254B-404C-BD28-5FA6CA218803}"/>
    <cellStyle name="Normal 656 5 5 2 4" xfId="6883" xr:uid="{E0415685-80D8-46EE-90D5-B2DA4FB22441}"/>
    <cellStyle name="Normal 656 5 5 2 4 2" xfId="17196" xr:uid="{532E1ACD-D5AF-4DB9-9429-9F58DC877B8F}"/>
    <cellStyle name="Normal 656 5 5 2 5" xfId="12043" xr:uid="{C8BD111C-474A-4655-8D6E-09E377BEDE4B}"/>
    <cellStyle name="Normal 656 5 5 3" xfId="3205" xr:uid="{495E9221-1915-4F62-9A5F-55225AB0CC33}"/>
    <cellStyle name="Normal 656 5 5 3 2" xfId="8558" xr:uid="{BFBDED73-6DBB-4206-B8D3-B9EE84BC43F4}"/>
    <cellStyle name="Normal 656 5 5 3 2 2" xfId="18871" xr:uid="{D99B1DBD-D72D-4935-ABD2-EBB3EE22C2E3}"/>
    <cellStyle name="Normal 656 5 5 3 3" xfId="13718" xr:uid="{5CBAA457-EFFE-430A-A209-0280D311E7EC}"/>
    <cellStyle name="Normal 656 5 5 4" xfId="4190" xr:uid="{26EC959F-0C88-40D9-9EA4-655AA5907140}"/>
    <cellStyle name="Normal 656 5 5 4 2" xfId="9534" xr:uid="{418EDE12-D406-48D5-9D9E-5A572B7CD208}"/>
    <cellStyle name="Normal 656 5 5 4 2 2" xfId="19847" xr:uid="{85240017-DA23-4F8E-BAB7-555BDD6C15BD}"/>
    <cellStyle name="Normal 656 5 5 4 3" xfId="14694" xr:uid="{32AB49EA-B5D7-422C-B058-C12296E454CE}"/>
    <cellStyle name="Normal 656 5 5 5" xfId="6841" xr:uid="{7A09D44E-C576-4C14-876D-9478846EB2B7}"/>
    <cellStyle name="Normal 656 5 5 5 2" xfId="17154" xr:uid="{484945D8-95D9-4B0B-94C0-DFDB6125C1CF}"/>
    <cellStyle name="Normal 656 5 5 6" xfId="12001" xr:uid="{B835C43C-C16A-4904-A726-97BF7E6647C0}"/>
    <cellStyle name="Normal 656 5 6" xfId="1601" xr:uid="{E2E807A8-3105-4134-978B-AE93A803D629}"/>
    <cellStyle name="Normal 656 5 6 2" xfId="3367" xr:uid="{5D12D02F-EF43-44ED-BA58-7F91E58C57FF}"/>
    <cellStyle name="Normal 656 5 6 2 2" xfId="8720" xr:uid="{26FB2FBA-593B-435E-BBD2-E35B99468D41}"/>
    <cellStyle name="Normal 656 5 6 2 2 2" xfId="19033" xr:uid="{926C98DD-73C5-4A0F-AB3A-6B3844A96AB2}"/>
    <cellStyle name="Normal 656 5 6 2 3" xfId="13880" xr:uid="{ACBD2B58-7AD3-4789-B829-E4732C009461}"/>
    <cellStyle name="Normal 656 5 6 3" xfId="4352" xr:uid="{12E2667D-4939-487F-9F10-FA84E73F516C}"/>
    <cellStyle name="Normal 656 5 6 3 2" xfId="9696" xr:uid="{A0679606-E477-47FB-8364-C108DCEA7146}"/>
    <cellStyle name="Normal 656 5 6 3 2 2" xfId="20009" xr:uid="{53F3F2B2-3F96-47EB-B969-BE4C62534AD7}"/>
    <cellStyle name="Normal 656 5 6 3 3" xfId="14856" xr:uid="{D3EA3DA6-B097-4505-9FC2-B374D9ED3972}"/>
    <cellStyle name="Normal 656 5 6 4" xfId="7003" xr:uid="{8231B160-B647-4346-A28D-1A56F59A640F}"/>
    <cellStyle name="Normal 656 5 6 4 2" xfId="17316" xr:uid="{68F4B0C7-2103-4F06-BBEC-5A6232831E2C}"/>
    <cellStyle name="Normal 656 5 6 5" xfId="12163" xr:uid="{1A766869-F369-4A08-B4C8-DCD985F62EE7}"/>
    <cellStyle name="Normal 656 5 7" xfId="2539" xr:uid="{FFABE346-E5F8-4952-A1E2-C1B5618DE567}"/>
    <cellStyle name="Normal 656 5 7 2" xfId="7902" xr:uid="{F44BF1E2-D439-4BC6-935B-19DB228857D7}"/>
    <cellStyle name="Normal 656 5 7 2 2" xfId="18215" xr:uid="{90A43100-2688-4B45-94B9-56E89BA3F8B9}"/>
    <cellStyle name="Normal 656 5 7 3" xfId="13062" xr:uid="{7D14E985-5FA5-4771-9994-1457371A73B9}"/>
    <cellStyle name="Normal 656 5 8" xfId="5170" xr:uid="{9917AB56-A072-491F-83B7-7B20297BAC72}"/>
    <cellStyle name="Normal 656 5 8 2" xfId="10508" xr:uid="{F3F969DF-9F76-4E35-9693-1A1FDCBF9C37}"/>
    <cellStyle name="Normal 656 5 8 2 2" xfId="20821" xr:uid="{96F9B9C8-0347-41EA-A400-92574286F710}"/>
    <cellStyle name="Normal 656 5 8 3" xfId="15668" xr:uid="{76D8AB3C-5BCA-4A62-B2F6-C1071B844590}"/>
    <cellStyle name="Normal 656 5 9" xfId="6099" xr:uid="{60DD75FB-9A93-42D9-A496-262E99EFB97B}"/>
    <cellStyle name="Normal 656 5 9 2" xfId="16412" xr:uid="{18149319-8BFD-4379-BD17-A32064ADD1DE}"/>
    <cellStyle name="Normal 656 6" xfId="431" xr:uid="{50CA35FD-8F34-440F-BAFD-8168BC5229D5}"/>
    <cellStyle name="Normal 656 6 2" xfId="1025" xr:uid="{D44159E1-799E-4395-AD4B-0796D1B7CEF6}"/>
    <cellStyle name="Normal 656 6 2 2" xfId="1026" xr:uid="{B9AD1CF0-CD1E-47F4-9FCE-132DA7175A81}"/>
    <cellStyle name="Normal 656 6 2 2 2" xfId="2033" xr:uid="{D343F91A-27B4-4CA1-91BC-72CEFE521F5E}"/>
    <cellStyle name="Normal 656 6 2 2 2 2" xfId="3796" xr:uid="{28D88A4F-3546-434D-B16B-4073F2161767}"/>
    <cellStyle name="Normal 656 6 2 2 2 2 2" xfId="9149" xr:uid="{5A2DFC80-889D-48A5-A54A-B9BA9290A95B}"/>
    <cellStyle name="Normal 656 6 2 2 2 2 2 2" xfId="19462" xr:uid="{762C91B7-6AC6-4F66-B103-4678EDCAFB1A}"/>
    <cellStyle name="Normal 656 6 2 2 2 2 3" xfId="14309" xr:uid="{D66B90CE-0D97-4F3C-9F00-749E307706DD}"/>
    <cellStyle name="Normal 656 6 2 2 2 3" xfId="4781" xr:uid="{EDCAB038-0917-47C3-A8F4-6CB372D686AE}"/>
    <cellStyle name="Normal 656 6 2 2 2 3 2" xfId="10125" xr:uid="{789C5D36-86E1-467C-BA61-C03514205D10}"/>
    <cellStyle name="Normal 656 6 2 2 2 3 2 2" xfId="20438" xr:uid="{90EADC33-C3AA-447B-9961-C78076450CDD}"/>
    <cellStyle name="Normal 656 6 2 2 2 3 3" xfId="15285" xr:uid="{21327C47-3EDB-41A1-A89A-53756410C748}"/>
    <cellStyle name="Normal 656 6 2 2 2 4" xfId="7432" xr:uid="{56AEF31A-A626-4BA3-BE0E-8393C7BC27CC}"/>
    <cellStyle name="Normal 656 6 2 2 2 4 2" xfId="17745" xr:uid="{8084A206-FDF0-4E72-A758-C153BDCD42CD}"/>
    <cellStyle name="Normal 656 6 2 2 2 5" xfId="12592" xr:uid="{EBE4321E-82F0-4572-98A6-0850678B27BA}"/>
    <cellStyle name="Normal 656 6 2 2 3" xfId="2880" xr:uid="{F812788B-1C3F-420A-A6FA-F8E6E8F844F5}"/>
    <cellStyle name="Normal 656 6 2 2 3 2" xfId="8243" xr:uid="{F5D933E3-D207-4C09-91CA-6B5B65CA0A03}"/>
    <cellStyle name="Normal 656 6 2 2 3 2 2" xfId="18556" xr:uid="{37E808A9-D99D-4838-9860-15EBA1F1E182}"/>
    <cellStyle name="Normal 656 6 2 2 3 3" xfId="13403" xr:uid="{7C042AAD-BB9A-442E-B6FA-B7250BF3DBB6}"/>
    <cellStyle name="Normal 656 6 2 2 4" xfId="5637" xr:uid="{516F9B3C-B8AB-4268-9C60-A38DCB7FCCF6}"/>
    <cellStyle name="Normal 656 6 2 2 4 2" xfId="10975" xr:uid="{E9D928D9-BDA0-40A0-A494-51AB233B5661}"/>
    <cellStyle name="Normal 656 6 2 2 4 2 2" xfId="21288" xr:uid="{0F33787F-F8D2-4E7E-B71B-26FD1A4A01E7}"/>
    <cellStyle name="Normal 656 6 2 2 4 3" xfId="16135" xr:uid="{48228A90-5F65-4C62-ADE3-486492CA2988}"/>
    <cellStyle name="Normal 656 6 2 2 5" xfId="6567" xr:uid="{A3B49ADE-0018-4193-9122-7F0519E02937}"/>
    <cellStyle name="Normal 656 6 2 2 5 2" xfId="16880" xr:uid="{1E882F7A-4D9F-410B-B5A3-0FF3509ECF59}"/>
    <cellStyle name="Normal 656 6 2 2 6" xfId="11727" xr:uid="{25DFD0AF-92BA-4469-8B93-1BCE94A3594E}"/>
    <cellStyle name="Normal 656 6 2 3" xfId="2032" xr:uid="{16035ABC-0518-428B-81B0-6E1F5E960A42}"/>
    <cellStyle name="Normal 656 6 2 3 2" xfId="3795" xr:uid="{E51F14CA-CFF1-4960-8FDA-B70AE1064FAA}"/>
    <cellStyle name="Normal 656 6 2 3 2 2" xfId="9148" xr:uid="{9F4E7FCB-EA18-4D8D-86BF-5C65621C2D54}"/>
    <cellStyle name="Normal 656 6 2 3 2 2 2" xfId="19461" xr:uid="{BAAAE8E7-EC85-4DB6-AE4D-8E32C44BB7B6}"/>
    <cellStyle name="Normal 656 6 2 3 2 3" xfId="14308" xr:uid="{05D55506-9A14-4EF6-A19B-71B43E144BE2}"/>
    <cellStyle name="Normal 656 6 2 3 3" xfId="4780" xr:uid="{2270B452-5005-4223-8804-C5D1272312E1}"/>
    <cellStyle name="Normal 656 6 2 3 3 2" xfId="10124" xr:uid="{86CD8A24-7163-4F7D-8C14-88E791FDD698}"/>
    <cellStyle name="Normal 656 6 2 3 3 2 2" xfId="20437" xr:uid="{8A9100C4-7095-4AB5-A019-568406DE825D}"/>
    <cellStyle name="Normal 656 6 2 3 3 3" xfId="15284" xr:uid="{05D7869B-60F2-4C0F-9AE8-DFEE838AF7B1}"/>
    <cellStyle name="Normal 656 6 2 3 4" xfId="7431" xr:uid="{F2DB8D59-0046-4AC1-91FC-978B13086DAE}"/>
    <cellStyle name="Normal 656 6 2 3 4 2" xfId="17744" xr:uid="{C76A6C10-68C4-4ADC-BF05-31C4139E1DCF}"/>
    <cellStyle name="Normal 656 6 2 3 5" xfId="12591" xr:uid="{DEDC3D16-9B2D-49D6-8FC8-B3717A8087F5}"/>
    <cellStyle name="Normal 656 6 2 4" xfId="2879" xr:uid="{480BF5A9-3013-4D59-B281-9D3DA4125E73}"/>
    <cellStyle name="Normal 656 6 2 4 2" xfId="8242" xr:uid="{A092AA14-5191-42F8-ABE6-98490F76213B}"/>
    <cellStyle name="Normal 656 6 2 4 2 2" xfId="18555" xr:uid="{8976874A-1DA6-401B-A7FE-EE285853FD50}"/>
    <cellStyle name="Normal 656 6 2 4 3" xfId="13402" xr:uid="{E3056EED-B993-4B2F-92B3-31E7DAEAFDEC}"/>
    <cellStyle name="Normal 656 6 2 5" xfId="5636" xr:uid="{AF4A0D32-C99C-4EE2-89F1-40DCBF71EEF0}"/>
    <cellStyle name="Normal 656 6 2 5 2" xfId="10974" xr:uid="{F12B157B-9970-4A14-99C7-CC48FCA1880E}"/>
    <cellStyle name="Normal 656 6 2 5 2 2" xfId="21287" xr:uid="{620CCF2E-4D71-4339-8862-CCF82DC2445F}"/>
    <cellStyle name="Normal 656 6 2 5 3" xfId="16134" xr:uid="{B573F297-52EC-4C7B-84DF-CD0455CDF649}"/>
    <cellStyle name="Normal 656 6 2 6" xfId="6566" xr:uid="{1A8153EC-A0D2-4C8F-9DF7-E98B9E7162AE}"/>
    <cellStyle name="Normal 656 6 2 6 2" xfId="16879" xr:uid="{6FF43E02-5A16-46CC-8236-180F0BF4334D}"/>
    <cellStyle name="Normal 656 6 2 7" xfId="11726" xr:uid="{264948DD-8F5A-4B21-B5EA-402345FE4B6A}"/>
    <cellStyle name="Normal 656 6 3" xfId="1027" xr:uid="{A9721BB6-9B5D-4AB3-9957-85CC41C588C5}"/>
    <cellStyle name="Normal 656 6 3 2" xfId="1028" xr:uid="{5A75EAD4-9102-4CA4-BE30-819BEA74B0A2}"/>
    <cellStyle name="Normal 656 6 3 2 2" xfId="2035" xr:uid="{0ED4A2A2-C8E3-4A91-8035-5A3C690C7F12}"/>
    <cellStyle name="Normal 656 6 3 2 2 2" xfId="3798" xr:uid="{CCC765E4-4735-49DE-BF3B-D052DA97FB64}"/>
    <cellStyle name="Normal 656 6 3 2 2 2 2" xfId="9151" xr:uid="{CE4BFB30-2125-48DA-BD94-828F3BE11A32}"/>
    <cellStyle name="Normal 656 6 3 2 2 2 2 2" xfId="19464" xr:uid="{A14EC464-A965-4234-A3E1-2FDFD9403679}"/>
    <cellStyle name="Normal 656 6 3 2 2 2 3" xfId="14311" xr:uid="{7DFF85ED-3B2A-4820-B4F7-43B3107A872D}"/>
    <cellStyle name="Normal 656 6 3 2 2 3" xfId="4783" xr:uid="{746EC000-5461-42F7-8750-52AEA079EBF1}"/>
    <cellStyle name="Normal 656 6 3 2 2 3 2" xfId="10127" xr:uid="{354C49D8-4635-45A0-90B0-104C00F9FAA4}"/>
    <cellStyle name="Normal 656 6 3 2 2 3 2 2" xfId="20440" xr:uid="{B7C002CD-5D43-40CA-8899-AC749BE19845}"/>
    <cellStyle name="Normal 656 6 3 2 2 3 3" xfId="15287" xr:uid="{F27FF9DC-D998-43E0-97BE-2738BE1DD5A2}"/>
    <cellStyle name="Normal 656 6 3 2 2 4" xfId="7434" xr:uid="{1BBB10CF-A36B-4D10-BCCB-C451237CC14C}"/>
    <cellStyle name="Normal 656 6 3 2 2 4 2" xfId="17747" xr:uid="{828BF5B2-D54C-4E0B-99DB-321B85A70135}"/>
    <cellStyle name="Normal 656 6 3 2 2 5" xfId="12594" xr:uid="{BF02AE70-DE05-40D0-B81F-45413859F503}"/>
    <cellStyle name="Normal 656 6 3 2 3" xfId="2882" xr:uid="{5D0E61DE-572B-4BDC-A670-E0F73BB72176}"/>
    <cellStyle name="Normal 656 6 3 2 3 2" xfId="8245" xr:uid="{F9F7D1E5-08F3-4BF9-ADAF-8408DAEF4287}"/>
    <cellStyle name="Normal 656 6 3 2 3 2 2" xfId="18558" xr:uid="{0C580B5A-C5DE-450C-BF79-E7E302E7557F}"/>
    <cellStyle name="Normal 656 6 3 2 3 3" xfId="13405" xr:uid="{0AB5C5B5-300A-45DF-8A03-9DE780284856}"/>
    <cellStyle name="Normal 656 6 3 2 4" xfId="5639" xr:uid="{3AD82CCA-FC9E-4FD9-B847-621C75D4976B}"/>
    <cellStyle name="Normal 656 6 3 2 4 2" xfId="10977" xr:uid="{1D715F49-FDC8-41A3-9ADA-3A660EB37D91}"/>
    <cellStyle name="Normal 656 6 3 2 4 2 2" xfId="21290" xr:uid="{637E74C3-E6DF-4A6E-B71B-8291B0BDC714}"/>
    <cellStyle name="Normal 656 6 3 2 4 3" xfId="16137" xr:uid="{5C2F334C-5372-4641-8C13-950612FE4B12}"/>
    <cellStyle name="Normal 656 6 3 2 5" xfId="6569" xr:uid="{CD29451C-873F-41EF-B6B5-995D7EF83FBA}"/>
    <cellStyle name="Normal 656 6 3 2 5 2" xfId="16882" xr:uid="{761955D1-EEE6-4CAD-8718-4694F525199E}"/>
    <cellStyle name="Normal 656 6 3 2 6" xfId="11729" xr:uid="{DDF3A2EA-70AD-4490-8A9B-518F49B55639}"/>
    <cellStyle name="Normal 656 6 3 3" xfId="2034" xr:uid="{FC4EB6AA-3FE8-4872-BF86-A21BD44CE41B}"/>
    <cellStyle name="Normal 656 6 3 3 2" xfId="3797" xr:uid="{DC4BAC38-06E3-4A6B-AF81-181880F277FF}"/>
    <cellStyle name="Normal 656 6 3 3 2 2" xfId="9150" xr:uid="{27782992-1BAE-43CF-92C2-531DB55BC575}"/>
    <cellStyle name="Normal 656 6 3 3 2 2 2" xfId="19463" xr:uid="{EAEE3F32-61AB-4446-850E-3BCFEC6FED6B}"/>
    <cellStyle name="Normal 656 6 3 3 2 3" xfId="14310" xr:uid="{971E8A64-E372-4333-B7DA-BBCE0955BCE1}"/>
    <cellStyle name="Normal 656 6 3 3 3" xfId="4782" xr:uid="{FE2B0B23-6040-4481-8831-3FCAF7BFF996}"/>
    <cellStyle name="Normal 656 6 3 3 3 2" xfId="10126" xr:uid="{A8B39EEA-DF01-4C51-B69D-86AB144B5932}"/>
    <cellStyle name="Normal 656 6 3 3 3 2 2" xfId="20439" xr:uid="{E76B5C0D-167E-4F60-8B67-49AEDF9B4D5E}"/>
    <cellStyle name="Normal 656 6 3 3 3 3" xfId="15286" xr:uid="{4192CC2F-559D-49F6-A1D3-217C13F59626}"/>
    <cellStyle name="Normal 656 6 3 3 4" xfId="7433" xr:uid="{A5F2D90C-F6A0-4B46-9978-0B269626B22E}"/>
    <cellStyle name="Normal 656 6 3 3 4 2" xfId="17746" xr:uid="{ACB61244-4C91-4177-B296-37C3F8466323}"/>
    <cellStyle name="Normal 656 6 3 3 5" xfId="12593" xr:uid="{815EDE28-305C-4B3B-B009-854A5D406726}"/>
    <cellStyle name="Normal 656 6 3 4" xfId="2881" xr:uid="{7044EA07-AB33-4692-9ACF-614DA94DAD37}"/>
    <cellStyle name="Normal 656 6 3 4 2" xfId="8244" xr:uid="{1E036382-9567-4CEC-BF57-77ACA636144B}"/>
    <cellStyle name="Normal 656 6 3 4 2 2" xfId="18557" xr:uid="{24F42426-60F9-4437-B090-67CAB8715CCE}"/>
    <cellStyle name="Normal 656 6 3 4 3" xfId="13404" xr:uid="{E596E8C6-CBAB-40B2-B820-5BF990B0BA45}"/>
    <cellStyle name="Normal 656 6 3 5" xfId="5638" xr:uid="{D1264842-03EB-4F17-BD4B-0D58D86B869D}"/>
    <cellStyle name="Normal 656 6 3 5 2" xfId="10976" xr:uid="{21B7349D-3D3F-4854-A1FF-ECD2E6FB5F68}"/>
    <cellStyle name="Normal 656 6 3 5 2 2" xfId="21289" xr:uid="{FF8A8852-A016-4135-BFA2-88A0897699A5}"/>
    <cellStyle name="Normal 656 6 3 5 3" xfId="16136" xr:uid="{DC640E38-8055-4BC5-B5D4-F4141920F850}"/>
    <cellStyle name="Normal 656 6 3 6" xfId="6568" xr:uid="{E80C8D8A-3BD8-48C3-9AB7-0B9D79F8CF7B}"/>
    <cellStyle name="Normal 656 6 3 6 2" xfId="16881" xr:uid="{14CE0E80-D499-44D7-BA4D-CA6944210ECD}"/>
    <cellStyle name="Normal 656 6 3 7" xfId="11728" xr:uid="{D582FDE0-9630-48F5-8065-D5CD2DF3BF42}"/>
    <cellStyle name="Normal 656 6 4" xfId="1029" xr:uid="{45707DC4-8486-4296-ADAB-36E2D9D78338}"/>
    <cellStyle name="Normal 656 6 4 2" xfId="2036" xr:uid="{E581919A-E718-46C6-BB51-B314592C4629}"/>
    <cellStyle name="Normal 656 6 4 2 2" xfId="3799" xr:uid="{5C968A18-7EEB-42F7-9684-7A4E6D0462F9}"/>
    <cellStyle name="Normal 656 6 4 2 2 2" xfId="9152" xr:uid="{79C2DD32-CBA8-4694-A9C1-99A60B313236}"/>
    <cellStyle name="Normal 656 6 4 2 2 2 2" xfId="19465" xr:uid="{D8B6E964-21B2-447E-8746-58E8A8CF6FB0}"/>
    <cellStyle name="Normal 656 6 4 2 2 3" xfId="14312" xr:uid="{DD1720AD-7E37-4559-9588-A23F77F2AB21}"/>
    <cellStyle name="Normal 656 6 4 2 3" xfId="4784" xr:uid="{DA6E8776-C016-4599-86E1-722500061D81}"/>
    <cellStyle name="Normal 656 6 4 2 3 2" xfId="10128" xr:uid="{12EDE625-FECD-48A3-B5BC-743D7996F625}"/>
    <cellStyle name="Normal 656 6 4 2 3 2 2" xfId="20441" xr:uid="{CF2BE9BE-D5EC-40D6-9A3B-C6D1920523DE}"/>
    <cellStyle name="Normal 656 6 4 2 3 3" xfId="15288" xr:uid="{2011E9B1-9C80-4029-9A65-4EAA83FEA213}"/>
    <cellStyle name="Normal 656 6 4 2 4" xfId="7435" xr:uid="{6F73E7CA-24EC-4735-B998-C31BA93FDD32}"/>
    <cellStyle name="Normal 656 6 4 2 4 2" xfId="17748" xr:uid="{055B3846-F21D-45F7-BA72-843A88D9672A}"/>
    <cellStyle name="Normal 656 6 4 2 5" xfId="12595" xr:uid="{E7895E9B-8C44-4874-A46F-45C2F216F6ED}"/>
    <cellStyle name="Normal 656 6 4 3" xfId="2883" xr:uid="{4CC18328-ED07-49BE-B8E9-65A4A3880F1F}"/>
    <cellStyle name="Normal 656 6 4 3 2" xfId="8246" xr:uid="{970EE702-C189-4B02-9A4A-E6AE11477DF5}"/>
    <cellStyle name="Normal 656 6 4 3 2 2" xfId="18559" xr:uid="{CEAA3B85-73A7-4C88-A64D-DFD2ABD49F4B}"/>
    <cellStyle name="Normal 656 6 4 3 3" xfId="13406" xr:uid="{FDCF56D3-A063-4FD5-BD1C-24425132F75C}"/>
    <cellStyle name="Normal 656 6 4 4" xfId="5640" xr:uid="{100F4C88-08F2-426B-8AE7-ED871B1D2785}"/>
    <cellStyle name="Normal 656 6 4 4 2" xfId="10978" xr:uid="{182A92EB-2CBB-4E55-B33C-D7446BB1D9C3}"/>
    <cellStyle name="Normal 656 6 4 4 2 2" xfId="21291" xr:uid="{A1B549F3-A6DA-485D-A467-066427F508F6}"/>
    <cellStyle name="Normal 656 6 4 4 3" xfId="16138" xr:uid="{8DE30377-61FF-43EA-84EF-44746739A344}"/>
    <cellStyle name="Normal 656 6 4 5" xfId="6570" xr:uid="{601309E6-A4A1-4F8E-83AB-D029361D5A10}"/>
    <cellStyle name="Normal 656 6 4 5 2" xfId="16883" xr:uid="{71FE9638-CDEA-4455-894F-48CD3DCC0867}"/>
    <cellStyle name="Normal 656 6 4 6" xfId="11730" xr:uid="{786609F1-8EAB-4FFF-BBA4-79E477A5BD50}"/>
    <cellStyle name="Normal 656 6 5" xfId="2031" xr:uid="{D3A2F38D-7AB8-421E-8EBD-D484502DBF83}"/>
    <cellStyle name="Normal 656 6 5 2" xfId="3794" xr:uid="{858D2EBF-2BCD-4BD5-A298-70BEEF434C18}"/>
    <cellStyle name="Normal 656 6 5 2 2" xfId="9147" xr:uid="{C9875A8D-5A78-4D10-998A-7D7778AE9A41}"/>
    <cellStyle name="Normal 656 6 5 2 2 2" xfId="19460" xr:uid="{198B6BE5-D0CD-44DE-864B-4FB6BA0A88F3}"/>
    <cellStyle name="Normal 656 6 5 2 3" xfId="14307" xr:uid="{44EA9CB8-6A63-4C82-BC7F-B3C5CCC362B2}"/>
    <cellStyle name="Normal 656 6 5 3" xfId="4779" xr:uid="{9F9A771B-0B5A-4707-91CC-B4E5824EB7A9}"/>
    <cellStyle name="Normal 656 6 5 3 2" xfId="10123" xr:uid="{0C25C7B2-E149-4E49-8C1C-AD62729C4479}"/>
    <cellStyle name="Normal 656 6 5 3 2 2" xfId="20436" xr:uid="{DCFDF0CD-3CDC-4FB6-943E-DADDDF745FD5}"/>
    <cellStyle name="Normal 656 6 5 3 3" xfId="15283" xr:uid="{DEA91041-736E-4C8D-A163-C8F0DA1527C2}"/>
    <cellStyle name="Normal 656 6 5 4" xfId="7430" xr:uid="{CED8821E-5077-4C0D-BFCE-3DAF6814A0EB}"/>
    <cellStyle name="Normal 656 6 5 4 2" xfId="17743" xr:uid="{FB72C8E7-CFD2-40C9-8F2B-A0BC87D34819}"/>
    <cellStyle name="Normal 656 6 5 5" xfId="12590" xr:uid="{8A057A1B-9CE9-4D56-9622-FFEA82B0DE65}"/>
    <cellStyle name="Normal 656 6 6" xfId="2878" xr:uid="{CC90C32F-483E-4962-BF9F-C5DD8DD5B087}"/>
    <cellStyle name="Normal 656 6 6 2" xfId="8241" xr:uid="{250197A6-61C4-4391-8747-CBBA43BA8481}"/>
    <cellStyle name="Normal 656 6 6 2 2" xfId="18554" xr:uid="{552A54DD-49F2-4D36-972C-24762835A968}"/>
    <cellStyle name="Normal 656 6 6 3" xfId="13401" xr:uid="{E5793BC1-D1BC-4A81-BF9A-3C7086853883}"/>
    <cellStyle name="Normal 656 6 7" xfId="5193" xr:uid="{30AAE62E-649C-4B47-9302-CC32339719F0}"/>
    <cellStyle name="Normal 656 6 7 2" xfId="10531" xr:uid="{CD409273-6E94-4B9F-AA13-93E4AB612082}"/>
    <cellStyle name="Normal 656 6 7 2 2" xfId="20844" xr:uid="{BF8D5989-FAA4-4668-B943-4F8861E72B7F}"/>
    <cellStyle name="Normal 656 6 7 3" xfId="15691" xr:uid="{6C7097A3-4B82-438E-BB1D-D1053FF03B88}"/>
    <cellStyle name="Normal 656 6 8" xfId="6123" xr:uid="{7B7FC9AE-2AEE-4D47-B101-1A0A46E684D3}"/>
    <cellStyle name="Normal 656 6 8 2" xfId="16436" xr:uid="{3112D750-6AED-42B5-977E-6CC3CC5B37E6}"/>
    <cellStyle name="Normal 656 6 9" xfId="11283" xr:uid="{7BD113C7-CD49-4E7D-8E74-8ABE1ECCB1F2}"/>
    <cellStyle name="Normal 656 7" xfId="1030" xr:uid="{90B4F9DE-004D-44EA-B462-75BCAB55A138}"/>
    <cellStyle name="Normal 656 7 2" xfId="1031" xr:uid="{13FA6574-2F7D-45E8-8FEC-6E71A3FD122D}"/>
    <cellStyle name="Normal 656 7 2 2" xfId="2038" xr:uid="{76D0138F-F498-4A35-B2CD-F4C740A68E57}"/>
    <cellStyle name="Normal 656 7 2 2 2" xfId="3801" xr:uid="{4D52A782-C715-4279-B034-33E3F8BCA147}"/>
    <cellStyle name="Normal 656 7 2 2 2 2" xfId="9154" xr:uid="{BDA75032-EC14-49F9-A544-50EE426C6170}"/>
    <cellStyle name="Normal 656 7 2 2 2 2 2" xfId="19467" xr:uid="{5E197A54-1BF6-4C27-A9E5-3009732D62C1}"/>
    <cellStyle name="Normal 656 7 2 2 2 3" xfId="14314" xr:uid="{32CFD7CF-7493-4508-9B46-EA408DFD3B51}"/>
    <cellStyle name="Normal 656 7 2 2 3" xfId="4786" xr:uid="{2473BABB-041E-4C5F-ACB7-B485CBF8AEBB}"/>
    <cellStyle name="Normal 656 7 2 2 3 2" xfId="10130" xr:uid="{E9F0A143-4BB5-47C5-8E13-257B64E92133}"/>
    <cellStyle name="Normal 656 7 2 2 3 2 2" xfId="20443" xr:uid="{FC4CDE74-A5B7-43E0-9FFD-24B5C029FEF6}"/>
    <cellStyle name="Normal 656 7 2 2 3 3" xfId="15290" xr:uid="{534E8DD9-E8EC-4841-B83F-CA540912EFFB}"/>
    <cellStyle name="Normal 656 7 2 2 4" xfId="7437" xr:uid="{66B65FBB-E968-4032-A9B9-BC6195092207}"/>
    <cellStyle name="Normal 656 7 2 2 4 2" xfId="17750" xr:uid="{5DBA8FB9-CB1C-42EF-94DD-7E176CDEBF8E}"/>
    <cellStyle name="Normal 656 7 2 2 5" xfId="12597" xr:uid="{991F4561-A25E-47F8-8CBD-44E40C5CFC80}"/>
    <cellStyle name="Normal 656 7 2 3" xfId="2885" xr:uid="{10636FFB-4A26-4936-9F4D-EDE09941CE2A}"/>
    <cellStyle name="Normal 656 7 2 3 2" xfId="8248" xr:uid="{F322A31E-1509-4DCF-B803-A64B7925F396}"/>
    <cellStyle name="Normal 656 7 2 3 2 2" xfId="18561" xr:uid="{DD66EEE4-909C-4119-AD35-36B2F50F04CD}"/>
    <cellStyle name="Normal 656 7 2 3 3" xfId="13408" xr:uid="{586AA645-531C-4BDC-BE7A-6F36696691B1}"/>
    <cellStyle name="Normal 656 7 2 4" xfId="5642" xr:uid="{0437A729-5D8E-4796-8468-699585E7D242}"/>
    <cellStyle name="Normal 656 7 2 4 2" xfId="10980" xr:uid="{849A0E02-8444-463F-B3E4-7FAD4D4ACC84}"/>
    <cellStyle name="Normal 656 7 2 4 2 2" xfId="21293" xr:uid="{2F185C56-7010-43E7-970C-A4FB235A3959}"/>
    <cellStyle name="Normal 656 7 2 4 3" xfId="16140" xr:uid="{F2752031-9A64-4F0E-938C-56C4BE5DBA3C}"/>
    <cellStyle name="Normal 656 7 2 5" xfId="6572" xr:uid="{FBDF3628-E696-4662-9F70-917F57ED586A}"/>
    <cellStyle name="Normal 656 7 2 5 2" xfId="16885" xr:uid="{5A1AF4B3-341A-4691-AF59-B96C1648EAB4}"/>
    <cellStyle name="Normal 656 7 2 6" xfId="11732" xr:uid="{0A47BDB3-25ED-4EE4-97BE-411BC24EDB62}"/>
    <cellStyle name="Normal 656 7 3" xfId="2037" xr:uid="{EE69580E-06D8-4DD0-972F-2B637D55C3D9}"/>
    <cellStyle name="Normal 656 7 3 2" xfId="3800" xr:uid="{1027104B-56F3-4DA6-AF39-5155C477C421}"/>
    <cellStyle name="Normal 656 7 3 2 2" xfId="9153" xr:uid="{6778390C-854C-4CC9-A140-BA2E1BA46675}"/>
    <cellStyle name="Normal 656 7 3 2 2 2" xfId="19466" xr:uid="{3910214C-B9E2-44FE-B3AC-C86B202CD108}"/>
    <cellStyle name="Normal 656 7 3 2 3" xfId="14313" xr:uid="{4C001551-088E-4045-AED8-8710157F4ABD}"/>
    <cellStyle name="Normal 656 7 3 3" xfId="4785" xr:uid="{EC6F09F9-542F-40C5-836D-C1E78666269D}"/>
    <cellStyle name="Normal 656 7 3 3 2" xfId="10129" xr:uid="{4A92288F-EA78-4AD3-AF01-878D37256419}"/>
    <cellStyle name="Normal 656 7 3 3 2 2" xfId="20442" xr:uid="{F7630F28-4143-42A2-9A1C-096723E7B83D}"/>
    <cellStyle name="Normal 656 7 3 3 3" xfId="15289" xr:uid="{EC390E05-7057-46DC-8B45-6BF2FB07AB3C}"/>
    <cellStyle name="Normal 656 7 3 4" xfId="7436" xr:uid="{9A7F259E-91C3-4BCA-A60E-748C8745BA82}"/>
    <cellStyle name="Normal 656 7 3 4 2" xfId="17749" xr:uid="{92E0006D-388D-41C6-B20B-06FDC97EF512}"/>
    <cellStyle name="Normal 656 7 3 5" xfId="12596" xr:uid="{BC461E0B-14EA-491A-A143-26FFA15E3EAB}"/>
    <cellStyle name="Normal 656 7 4" xfId="2884" xr:uid="{DAB9E001-C10F-449C-98F1-10A0B1A1BCA1}"/>
    <cellStyle name="Normal 656 7 4 2" xfId="8247" xr:uid="{6AFF8569-0DAC-4C5D-A0BF-53139351961C}"/>
    <cellStyle name="Normal 656 7 4 2 2" xfId="18560" xr:uid="{341B7052-241D-4880-9739-15290C9CC2FA}"/>
    <cellStyle name="Normal 656 7 4 3" xfId="13407" xr:uid="{065C9AB8-71FD-4FF3-9D14-E21792ADAD4F}"/>
    <cellStyle name="Normal 656 7 5" xfId="5641" xr:uid="{B5B2C839-2F70-41C0-B830-1555AE60EB17}"/>
    <cellStyle name="Normal 656 7 5 2" xfId="10979" xr:uid="{E31C045E-C829-4D35-8327-09DC6AF2E156}"/>
    <cellStyle name="Normal 656 7 5 2 2" xfId="21292" xr:uid="{7CF39821-74AA-4B68-A6B0-0132D2F95DEA}"/>
    <cellStyle name="Normal 656 7 5 3" xfId="16139" xr:uid="{8CE3A822-0AF0-4068-8B78-4868E70B866A}"/>
    <cellStyle name="Normal 656 7 6" xfId="6571" xr:uid="{25046917-F053-4157-93E9-C0F8F99A5CFB}"/>
    <cellStyle name="Normal 656 7 6 2" xfId="16884" xr:uid="{97FA0E36-9994-4596-B9D5-126768776A3C}"/>
    <cellStyle name="Normal 656 7 7" xfId="11731" xr:uid="{C3EC175E-5289-4A9E-A867-FF0276320B0F}"/>
    <cellStyle name="Normal 656 8" xfId="1032" xr:uid="{73CC77ED-DEBD-4DCC-A7D6-1798E1F65CE3}"/>
    <cellStyle name="Normal 656 8 2" xfId="1033" xr:uid="{446E273E-2F96-4AB9-81C6-24AFDB6D0A75}"/>
    <cellStyle name="Normal 656 8 2 2" xfId="2040" xr:uid="{52ABED38-0A8B-479E-844C-DED3AF3DF198}"/>
    <cellStyle name="Normal 656 8 2 2 2" xfId="3803" xr:uid="{B824DE81-3872-4D02-AA7C-C9983F292F6A}"/>
    <cellStyle name="Normal 656 8 2 2 2 2" xfId="9156" xr:uid="{B143BE0E-878E-4960-9C7C-0E726081F827}"/>
    <cellStyle name="Normal 656 8 2 2 2 2 2" xfId="19469" xr:uid="{028ECC7C-672B-409E-B1BA-CF39AF4198A8}"/>
    <cellStyle name="Normal 656 8 2 2 2 3" xfId="14316" xr:uid="{10B376DC-35BF-40E6-971D-60D4DB38C047}"/>
    <cellStyle name="Normal 656 8 2 2 3" xfId="4788" xr:uid="{5D9F6FD0-D8F2-4B1D-868F-3BB7DC3B5E88}"/>
    <cellStyle name="Normal 656 8 2 2 3 2" xfId="10132" xr:uid="{922D3BF3-3F98-4D38-8757-9B1321FB32E2}"/>
    <cellStyle name="Normal 656 8 2 2 3 2 2" xfId="20445" xr:uid="{02842CE7-9525-4671-95B8-CBF750912192}"/>
    <cellStyle name="Normal 656 8 2 2 3 3" xfId="15292" xr:uid="{4BABFF84-2FDE-4365-8307-EB11739A6520}"/>
    <cellStyle name="Normal 656 8 2 2 4" xfId="7439" xr:uid="{CD322055-EDA4-4943-99A2-8FE04CB32FFC}"/>
    <cellStyle name="Normal 656 8 2 2 4 2" xfId="17752" xr:uid="{518D3F51-A69D-41D4-BB48-04ED8AE8F936}"/>
    <cellStyle name="Normal 656 8 2 2 5" xfId="12599" xr:uid="{244BFC09-EED6-4434-B2BB-149B9ED8C19C}"/>
    <cellStyle name="Normal 656 8 2 3" xfId="2887" xr:uid="{2F12233B-9242-4739-88DA-5FC8D66F50C0}"/>
    <cellStyle name="Normal 656 8 2 3 2" xfId="8250" xr:uid="{D46F4469-5220-4CE0-B003-7B5316A0B55F}"/>
    <cellStyle name="Normal 656 8 2 3 2 2" xfId="18563" xr:uid="{72C197AD-9A7D-46EF-A48D-AC0DB92C8E9B}"/>
    <cellStyle name="Normal 656 8 2 3 3" xfId="13410" xr:uid="{556397DF-5B97-4530-9FA1-6CCCEE91F635}"/>
    <cellStyle name="Normal 656 8 2 4" xfId="5644" xr:uid="{6AA678DD-6D12-4674-914F-94D4652228EB}"/>
    <cellStyle name="Normal 656 8 2 4 2" xfId="10982" xr:uid="{2D36769B-B24F-4147-A499-0EAFA2ADAF41}"/>
    <cellStyle name="Normal 656 8 2 4 2 2" xfId="21295" xr:uid="{486CD073-85D1-49F6-800E-D34DC681A8F1}"/>
    <cellStyle name="Normal 656 8 2 4 3" xfId="16142" xr:uid="{F2E54A51-ECDE-4950-B467-A919625FC9E2}"/>
    <cellStyle name="Normal 656 8 2 5" xfId="6574" xr:uid="{404E8515-73F4-438F-8589-D6DC91F17888}"/>
    <cellStyle name="Normal 656 8 2 5 2" xfId="16887" xr:uid="{17FD3EC2-C66D-4F64-9546-111E008264D8}"/>
    <cellStyle name="Normal 656 8 2 6" xfId="11734" xr:uid="{E408A058-249A-4614-993F-698EA1D2F9F6}"/>
    <cellStyle name="Normal 656 8 3" xfId="2039" xr:uid="{35502923-30F5-4F5D-9AE9-4286EA2A2D10}"/>
    <cellStyle name="Normal 656 8 3 2" xfId="3802" xr:uid="{7F416EAE-E4F4-495B-A2BF-DF237F95FFAC}"/>
    <cellStyle name="Normal 656 8 3 2 2" xfId="9155" xr:uid="{3FB224CA-BE14-4851-B048-EFC1FE55E4CE}"/>
    <cellStyle name="Normal 656 8 3 2 2 2" xfId="19468" xr:uid="{8D79EA88-172C-4194-B8C2-511B58989B99}"/>
    <cellStyle name="Normal 656 8 3 2 3" xfId="14315" xr:uid="{375B047E-6AC9-4940-9217-BAC3321C9764}"/>
    <cellStyle name="Normal 656 8 3 3" xfId="4787" xr:uid="{24DE6130-DB03-4C24-B393-9FED182B41F7}"/>
    <cellStyle name="Normal 656 8 3 3 2" xfId="10131" xr:uid="{53A7592F-F8C2-498D-94FC-BB3B2DFFDA66}"/>
    <cellStyle name="Normal 656 8 3 3 2 2" xfId="20444" xr:uid="{7A15EE62-0AB0-47EB-B3EE-B8B882886468}"/>
    <cellStyle name="Normal 656 8 3 3 3" xfId="15291" xr:uid="{C6485DCB-798D-4FB4-85BB-3CCCBBCB44FF}"/>
    <cellStyle name="Normal 656 8 3 4" xfId="7438" xr:uid="{FEC8AF98-661C-48BA-A59C-C6910FA81AC6}"/>
    <cellStyle name="Normal 656 8 3 4 2" xfId="17751" xr:uid="{8593D205-B6F2-49E9-8C20-823E6EC1DFF4}"/>
    <cellStyle name="Normal 656 8 3 5" xfId="12598" xr:uid="{C5BB37B1-297D-441D-A943-832D30F91C7E}"/>
    <cellStyle name="Normal 656 8 4" xfId="2886" xr:uid="{776AE4F6-3256-4860-AAF6-4B7F0E8F4A14}"/>
    <cellStyle name="Normal 656 8 4 2" xfId="8249" xr:uid="{42AE0578-82F7-4290-B10B-49B626AA4D3E}"/>
    <cellStyle name="Normal 656 8 4 2 2" xfId="18562" xr:uid="{8953F1E4-430A-4732-9043-3732A62E7262}"/>
    <cellStyle name="Normal 656 8 4 3" xfId="13409" xr:uid="{0E2E6066-735D-4AFF-96CA-0384337A4658}"/>
    <cellStyle name="Normal 656 8 5" xfId="5643" xr:uid="{A1CFCCEA-D6EA-4A13-9445-3C78D75BA4F7}"/>
    <cellStyle name="Normal 656 8 5 2" xfId="10981" xr:uid="{AA4F4F33-43A7-4747-9C95-97055F44A00D}"/>
    <cellStyle name="Normal 656 8 5 2 2" xfId="21294" xr:uid="{8FD97406-6107-404A-848C-08614E27303A}"/>
    <cellStyle name="Normal 656 8 5 3" xfId="16141" xr:uid="{51928F13-D2AB-4474-819C-60AB5F745494}"/>
    <cellStyle name="Normal 656 8 6" xfId="6573" xr:uid="{88E0098D-D8F5-449A-ADA3-6D5B524BEDD3}"/>
    <cellStyle name="Normal 656 8 6 2" xfId="16886" xr:uid="{B19D275B-70C8-466D-9E01-CD60616EF18F}"/>
    <cellStyle name="Normal 656 8 7" xfId="11733" xr:uid="{08F93D56-36EC-40C5-BDF4-21A0D6056931}"/>
    <cellStyle name="Normal 656 9" xfId="1034" xr:uid="{89893209-02E7-4DDE-A8A8-6B08347FB41F}"/>
    <cellStyle name="Normal 656 9 2" xfId="2041" xr:uid="{712B0E5A-13A8-4EC4-89E7-13BFDF8A378E}"/>
    <cellStyle name="Normal 656 9 2 2" xfId="3804" xr:uid="{D0F1705E-C8F9-4DC3-BFD7-71157272E9D1}"/>
    <cellStyle name="Normal 656 9 2 2 2" xfId="9157" xr:uid="{9B251755-6A4D-4638-9141-9BDC043B881F}"/>
    <cellStyle name="Normal 656 9 2 2 2 2" xfId="19470" xr:uid="{F66BBFE1-97F1-4EE1-9784-55FB0CA68D77}"/>
    <cellStyle name="Normal 656 9 2 2 3" xfId="14317" xr:uid="{E52EF2B6-0F74-4F85-BF20-4C054D371C00}"/>
    <cellStyle name="Normal 656 9 2 3" xfId="4789" xr:uid="{97F4454D-499A-4E61-BE52-872B59826FBC}"/>
    <cellStyle name="Normal 656 9 2 3 2" xfId="10133" xr:uid="{3F83D02E-6441-40F7-A25B-AF313A702712}"/>
    <cellStyle name="Normal 656 9 2 3 2 2" xfId="20446" xr:uid="{831932F8-54D6-42CA-8E38-B844C06C52D7}"/>
    <cellStyle name="Normal 656 9 2 3 3" xfId="15293" xr:uid="{33173608-02EC-4C7D-AC7C-12C2B080D543}"/>
    <cellStyle name="Normal 656 9 2 4" xfId="7440" xr:uid="{ECD52135-2D6C-43FC-9162-8F717A0CEFC5}"/>
    <cellStyle name="Normal 656 9 2 4 2" xfId="17753" xr:uid="{F16A9D1D-082E-4CDB-857D-2C2612D07B26}"/>
    <cellStyle name="Normal 656 9 2 5" xfId="12600" xr:uid="{9B7E0FD8-789D-41C7-99F9-FB3B03D80AA3}"/>
    <cellStyle name="Normal 656 9 3" xfId="2888" xr:uid="{0BC3C761-4C11-494A-84B3-C58B2891E57E}"/>
    <cellStyle name="Normal 656 9 3 2" xfId="8251" xr:uid="{F1642372-449E-44B7-A6BA-9593B4C54FE5}"/>
    <cellStyle name="Normal 656 9 3 2 2" xfId="18564" xr:uid="{24B6B22E-D775-441B-B039-EE1BC18ECCFC}"/>
    <cellStyle name="Normal 656 9 3 3" xfId="13411" xr:uid="{CE4854DD-8ACD-46FB-8F7A-DACB9762DF1A}"/>
    <cellStyle name="Normal 656 9 4" xfId="5645" xr:uid="{1E855200-35E6-4DD3-8BF6-12C943958A5A}"/>
    <cellStyle name="Normal 656 9 4 2" xfId="10983" xr:uid="{80A78042-863C-41C3-A13D-1D8433014A89}"/>
    <cellStyle name="Normal 656 9 4 2 2" xfId="21296" xr:uid="{956AE808-5914-4B62-A99D-3B27C42C8F49}"/>
    <cellStyle name="Normal 656 9 4 3" xfId="16143" xr:uid="{2D93B2B4-45AF-4EC8-BF34-BD47AAB550BA}"/>
    <cellStyle name="Normal 656 9 5" xfId="6575" xr:uid="{C93CE7C2-CC87-4C51-A22C-B65DBC45EFE8}"/>
    <cellStyle name="Normal 656 9 5 2" xfId="16888" xr:uid="{63C6E0DE-8A4A-4F02-ADF8-297288455257}"/>
    <cellStyle name="Normal 656 9 6" xfId="11735" xr:uid="{6292BD54-6ED2-4D8A-9593-19FC271A5FBC}"/>
    <cellStyle name="Normal 674" xfId="206" xr:uid="{59997316-48FA-427A-9853-E016ADE0B92A}"/>
    <cellStyle name="Normal 7" xfId="195" xr:uid="{BC235F10-F9DE-45CD-9CA3-0F0E876C43F4}"/>
    <cellStyle name="Normal 7 10" xfId="1495" xr:uid="{3CE8A9EE-D4F4-4D02-BEF1-9D2AEFE371D7}"/>
    <cellStyle name="Normal 7 10 2" xfId="3263" xr:uid="{0E0CEA57-2B3C-4F1A-B7D2-F2A42B56A712}"/>
    <cellStyle name="Normal 7 10 2 2" xfId="8616" xr:uid="{FC96E2AC-6FE3-4FF8-8020-FFD16C7BBAC1}"/>
    <cellStyle name="Normal 7 10 2 2 2" xfId="18929" xr:uid="{93CD0203-0CB0-4081-93F3-DB31FD139213}"/>
    <cellStyle name="Normal 7 10 2 3" xfId="13776" xr:uid="{E5693784-AB73-4AF0-BA46-FD261CAC96E3}"/>
    <cellStyle name="Normal 7 10 3" xfId="4248" xr:uid="{052AFC41-8351-4989-BACB-1ABB304CD252}"/>
    <cellStyle name="Normal 7 10 3 2" xfId="9592" xr:uid="{8F83A584-C4F2-4BA4-83F6-4D7BB540ADA2}"/>
    <cellStyle name="Normal 7 10 3 2 2" xfId="19905" xr:uid="{B356D35A-0CCD-4198-857F-8525AB9CC555}"/>
    <cellStyle name="Normal 7 10 3 3" xfId="14752" xr:uid="{FFCE4824-DC3E-4FB9-AAB7-7BDC7E137E35}"/>
    <cellStyle name="Normal 7 10 4" xfId="6899" xr:uid="{B7C3ED0B-41A1-4D5B-8B77-86088D941B4C}"/>
    <cellStyle name="Normal 7 10 4 2" xfId="17212" xr:uid="{BB42A411-2F99-47BC-87D8-02DE6C2DE167}"/>
    <cellStyle name="Normal 7 10 5" xfId="12059" xr:uid="{7F18A820-960D-4CE8-9B52-44DAF208665B}"/>
    <cellStyle name="Normal 7 11" xfId="2451" xr:uid="{A81BDE90-54D2-45A7-AF08-E1B2569CE820}"/>
    <cellStyle name="Normal 7 11 2" xfId="7814" xr:uid="{BE8FF289-2EC2-430D-ACE6-7242D719728A}"/>
    <cellStyle name="Normal 7 11 2 2" xfId="18127" xr:uid="{66FA1DCB-CEB2-4B15-8AB9-DBCF9E4F1F4D}"/>
    <cellStyle name="Normal 7 11 3" xfId="12974" xr:uid="{69DE07CC-0573-40CB-B329-6FB23CFEAAE2}"/>
    <cellStyle name="Normal 7 12" xfId="5082" xr:uid="{EE2B77E4-D474-4EB5-BCE3-508B03D64B5D}"/>
    <cellStyle name="Normal 7 12 2" xfId="10420" xr:uid="{B774C321-5B4A-4CF5-8DAD-E40A44B64DA4}"/>
    <cellStyle name="Normal 7 12 2 2" xfId="20733" xr:uid="{1CD1E568-E955-459E-94BE-C48B62F33EE7}"/>
    <cellStyle name="Normal 7 12 3" xfId="15580" xr:uid="{03BDE6BC-9857-4A8E-8079-58BE8337798F}"/>
    <cellStyle name="Normal 7 13" xfId="5902" xr:uid="{FED92152-88A4-4693-AA0F-A6348669DFBC}"/>
    <cellStyle name="Normal 7 13 2" xfId="23254" xr:uid="{A0478A15-5CF6-4841-9FC6-76C8BAEF9A8D}"/>
    <cellStyle name="Normal 7 14" xfId="6011" xr:uid="{83EB2C22-95B6-4A17-A1DE-7E07928DE533}"/>
    <cellStyle name="Normal 7 14 2" xfId="16324" xr:uid="{FCC2988A-81F8-4A7C-9CBB-7A2A75FAD723}"/>
    <cellStyle name="Normal 7 15" xfId="11171" xr:uid="{EA772DC3-0C1D-4516-832C-692DBBA1A8FC}"/>
    <cellStyle name="Normal 7 2" xfId="301" xr:uid="{BA3BF539-E331-4268-B1B4-C43A90CF7E5B}"/>
    <cellStyle name="Normal 7 2 10" xfId="2463" xr:uid="{4FD69D3A-D9D5-41C3-AA86-3F2F5C30E807}"/>
    <cellStyle name="Normal 7 2 10 2" xfId="7826" xr:uid="{7671ED6E-5803-4125-A51D-8E8C07FB151D}"/>
    <cellStyle name="Normal 7 2 10 2 2" xfId="18139" xr:uid="{F2D1DC4D-47B8-427C-B6D3-305B0FDA472F}"/>
    <cellStyle name="Normal 7 2 10 3" xfId="12986" xr:uid="{3AB6172A-9E11-4ECB-9C1C-59EBAB877A1B}"/>
    <cellStyle name="Normal 7 2 11" xfId="5094" xr:uid="{DF5484F6-D113-4D3A-93F0-D6CF07574373}"/>
    <cellStyle name="Normal 7 2 11 2" xfId="10432" xr:uid="{EC0DD23B-0683-49F5-ADC5-6FBB3C711F93}"/>
    <cellStyle name="Normal 7 2 11 2 2" xfId="20745" xr:uid="{8B846A39-BDB3-44E2-A860-811B37B66B76}"/>
    <cellStyle name="Normal 7 2 11 3" xfId="15592" xr:uid="{D309DDE1-22D1-4099-BB66-D6EB64516643}"/>
    <cellStyle name="Normal 7 2 12" xfId="5903" xr:uid="{3E368D64-2FC6-4D83-9172-11B61B569AF0}"/>
    <cellStyle name="Normal 7 2 13" xfId="6023" xr:uid="{645D0C1E-5621-4871-8B90-66B5D8738AC0}"/>
    <cellStyle name="Normal 7 2 13 2" xfId="16336" xr:uid="{38C6A652-8CC3-43CE-89FD-176D16A8F8EF}"/>
    <cellStyle name="Normal 7 2 14" xfId="11183" xr:uid="{FDB71C98-99C4-40B6-9392-3A33608BD724}"/>
    <cellStyle name="Normal 7 2 2" xfId="324" xr:uid="{8E1B0095-326F-4D55-9B04-6A0F9067CF4B}"/>
    <cellStyle name="Normal 7 2 2 10" xfId="6045" xr:uid="{7AE20266-E0DA-4925-9211-505AFE90FB91}"/>
    <cellStyle name="Normal 7 2 2 10 2" xfId="16358" xr:uid="{E32E2100-F5AD-4731-A0AD-6D96BC218C99}"/>
    <cellStyle name="Normal 7 2 2 11" xfId="11205" xr:uid="{CC39764E-DB04-483E-9615-1C89294942B2}"/>
    <cellStyle name="Normal 7 2 2 2" xfId="370" xr:uid="{15E58818-BF2D-4CD2-8D44-CF5FB527E271}"/>
    <cellStyle name="Normal 7 2 2 2 10" xfId="11251" xr:uid="{847CA853-6783-4F72-8E64-29C1914B7726}"/>
    <cellStyle name="Normal 7 2 2 2 2" xfId="564" xr:uid="{A96D5317-AFF0-4DE3-A42B-A5100B039DEB}"/>
    <cellStyle name="Normal 7 2 2 2 2 2" xfId="1035" xr:uid="{6A56FCD1-7A80-4B5A-806C-4715D199EFDF}"/>
    <cellStyle name="Normal 7 2 2 2 2 2 2" xfId="2043" xr:uid="{BC1676E1-3C65-4212-935B-263248FBF55F}"/>
    <cellStyle name="Normal 7 2 2 2 2 2 2 2" xfId="3806" xr:uid="{2A85965E-BA58-4437-A66B-D8B2C94E0890}"/>
    <cellStyle name="Normal 7 2 2 2 2 2 2 2 2" xfId="9159" xr:uid="{4B399F8F-31F4-4723-8D52-E5CFD5DDAFDD}"/>
    <cellStyle name="Normal 7 2 2 2 2 2 2 2 2 2" xfId="19472" xr:uid="{ACF86458-8D3C-4518-AC7C-532F81F47A65}"/>
    <cellStyle name="Normal 7 2 2 2 2 2 2 2 3" xfId="14319" xr:uid="{7C199FB2-9050-43EF-9E4A-F0240077116B}"/>
    <cellStyle name="Normal 7 2 2 2 2 2 2 3" xfId="4791" xr:uid="{38A7157D-9ADF-4E64-B4E8-FE27433C5153}"/>
    <cellStyle name="Normal 7 2 2 2 2 2 2 3 2" xfId="10135" xr:uid="{56B51E3D-47A0-431B-8082-42BE2B1F0548}"/>
    <cellStyle name="Normal 7 2 2 2 2 2 2 3 2 2" xfId="20448" xr:uid="{D6C28BA0-A266-4547-B29F-B2094375A358}"/>
    <cellStyle name="Normal 7 2 2 2 2 2 2 3 3" xfId="15295" xr:uid="{171239E3-83B7-4A59-B85D-066438D907CF}"/>
    <cellStyle name="Normal 7 2 2 2 2 2 2 4" xfId="7442" xr:uid="{C467D749-BEA3-490D-A366-2D686E71445B}"/>
    <cellStyle name="Normal 7 2 2 2 2 2 2 4 2" xfId="17755" xr:uid="{A0E39C37-6C2E-42A6-AA75-1A00541124C9}"/>
    <cellStyle name="Normal 7 2 2 2 2 2 2 5" xfId="12602" xr:uid="{E0DB5A2D-448D-4C46-ACDF-BF08FAE35EF5}"/>
    <cellStyle name="Normal 7 2 2 2 2 2 3" xfId="2890" xr:uid="{C3021E60-6049-4CE9-AFE4-4A4EEFA09025}"/>
    <cellStyle name="Normal 7 2 2 2 2 2 3 2" xfId="8253" xr:uid="{7B0C5F7F-1D4B-4BAA-8BB7-6737B83104F9}"/>
    <cellStyle name="Normal 7 2 2 2 2 2 3 2 2" xfId="18566" xr:uid="{A441E29C-3661-41AE-8F32-F3B19BF69F1B}"/>
    <cellStyle name="Normal 7 2 2 2 2 2 3 3" xfId="13413" xr:uid="{FA832053-0F95-4497-96D9-2268DCA0EAE3}"/>
    <cellStyle name="Normal 7 2 2 2 2 2 4" xfId="5646" xr:uid="{B8BA6766-217D-4A09-A378-0B433E39EB9E}"/>
    <cellStyle name="Normal 7 2 2 2 2 2 4 2" xfId="10984" xr:uid="{B51DBB9A-0BBD-49FB-B550-77261518A6E0}"/>
    <cellStyle name="Normal 7 2 2 2 2 2 4 2 2" xfId="21297" xr:uid="{39998E48-B3F0-49D1-8BFA-2191DE12C74B}"/>
    <cellStyle name="Normal 7 2 2 2 2 2 4 3" xfId="16144" xr:uid="{CBE04E31-8CE1-4D21-AE06-55A112C2C4CC}"/>
    <cellStyle name="Normal 7 2 2 2 2 2 5" xfId="6576" xr:uid="{08A88244-DC3F-40B6-B89A-1EADF3E2852F}"/>
    <cellStyle name="Normal 7 2 2 2 2 2 5 2" xfId="16889" xr:uid="{6A8282F6-BE5F-4016-978C-86828B59E13B}"/>
    <cellStyle name="Normal 7 2 2 2 2 2 6" xfId="11736" xr:uid="{069FB191-B3C8-4297-90C3-CB8927154FF3}"/>
    <cellStyle name="Normal 7 2 2 2 2 3" xfId="2042" xr:uid="{190EEABA-0A69-4D18-AA62-666F5479E46C}"/>
    <cellStyle name="Normal 7 2 2 2 2 3 2" xfId="3805" xr:uid="{5AD3671D-3829-472F-9CB6-FFE652D34180}"/>
    <cellStyle name="Normal 7 2 2 2 2 3 2 2" xfId="9158" xr:uid="{D3274DCE-5357-4C52-BC1A-45A82F6481B2}"/>
    <cellStyle name="Normal 7 2 2 2 2 3 2 2 2" xfId="19471" xr:uid="{E7EEA7AC-30D2-4DB6-9FF9-1B556EFFD332}"/>
    <cellStyle name="Normal 7 2 2 2 2 3 2 3" xfId="14318" xr:uid="{C6E9740E-006F-49D3-973A-9E27C182ACC2}"/>
    <cellStyle name="Normal 7 2 2 2 2 3 3" xfId="4790" xr:uid="{57E8C17E-0C46-4569-B34B-D16923F3FB20}"/>
    <cellStyle name="Normal 7 2 2 2 2 3 3 2" xfId="10134" xr:uid="{1CEA815E-48EC-496C-9816-047AC6A7461B}"/>
    <cellStyle name="Normal 7 2 2 2 2 3 3 2 2" xfId="20447" xr:uid="{DDBC7981-6AC9-48D8-BA97-42A672C778E7}"/>
    <cellStyle name="Normal 7 2 2 2 2 3 3 3" xfId="15294" xr:uid="{7BB80B3C-396E-437E-A54E-D3EB6B465DDF}"/>
    <cellStyle name="Normal 7 2 2 2 2 3 4" xfId="7441" xr:uid="{C4F029C9-6836-4950-8113-25C9289BA1CD}"/>
    <cellStyle name="Normal 7 2 2 2 2 3 4 2" xfId="17754" xr:uid="{BD5F775E-0027-4744-841E-ADE5188A4205}"/>
    <cellStyle name="Normal 7 2 2 2 2 3 5" xfId="12601" xr:uid="{131ABD68-7F8B-4E9D-AB8E-511A9BDAEA92}"/>
    <cellStyle name="Normal 7 2 2 2 2 4" xfId="2889" xr:uid="{63B21555-7C4D-4357-88F1-3CA8AFCA2A69}"/>
    <cellStyle name="Normal 7 2 2 2 2 4 2" xfId="8252" xr:uid="{BFDAC722-DDBF-49B6-B3A9-7E65D91F69C4}"/>
    <cellStyle name="Normal 7 2 2 2 2 4 2 2" xfId="18565" xr:uid="{3505E873-6054-4424-9DFF-D44E08138B57}"/>
    <cellStyle name="Normal 7 2 2 2 2 4 3" xfId="13412" xr:uid="{E27E5CBA-4D71-40AC-922B-0ED5757A96EB}"/>
    <cellStyle name="Normal 7 2 2 2 2 5" xfId="5277" xr:uid="{7AB207DE-FC82-4B78-BF8A-B4227CF079B6}"/>
    <cellStyle name="Normal 7 2 2 2 2 5 2" xfId="10615" xr:uid="{DCD2E67F-C332-4781-A60F-D80425A0E545}"/>
    <cellStyle name="Normal 7 2 2 2 2 5 2 2" xfId="20928" xr:uid="{09259729-BD8D-41F3-A60B-6FBFF2091365}"/>
    <cellStyle name="Normal 7 2 2 2 2 5 3" xfId="15775" xr:uid="{5B8A2DB4-38C3-4C9C-A6ED-AEB06DFF82E8}"/>
    <cellStyle name="Normal 7 2 2 2 2 6" xfId="6207" xr:uid="{4651082F-10BD-4DC6-ABAE-5E1046C26CEB}"/>
    <cellStyle name="Normal 7 2 2 2 2 6 2" xfId="16520" xr:uid="{2F193C49-8672-4169-A495-4429369A06E9}"/>
    <cellStyle name="Normal 7 2 2 2 2 7" xfId="11367" xr:uid="{BA5CB1A8-5ADA-4D0A-8A73-3E45910DFC31}"/>
    <cellStyle name="Normal 7 2 2 2 3" xfId="1036" xr:uid="{78DB41D1-B40B-4935-9EC1-CB49ADBF280A}"/>
    <cellStyle name="Normal 7 2 2 2 3 2" xfId="1037" xr:uid="{F208F5C9-F946-4848-AE0D-BE28F536489E}"/>
    <cellStyle name="Normal 7 2 2 2 3 2 2" xfId="2045" xr:uid="{BDD26FDC-CF15-4691-8E2A-55204AD8ADF3}"/>
    <cellStyle name="Normal 7 2 2 2 3 2 2 2" xfId="3808" xr:uid="{1D0A1E95-988E-4AF6-A1BA-C836D3B98778}"/>
    <cellStyle name="Normal 7 2 2 2 3 2 2 2 2" xfId="9161" xr:uid="{7AE97631-7E17-4782-8052-D59F2787AE08}"/>
    <cellStyle name="Normal 7 2 2 2 3 2 2 2 2 2" xfId="19474" xr:uid="{5BC578DB-CF01-4B82-B802-265ADFC54A2A}"/>
    <cellStyle name="Normal 7 2 2 2 3 2 2 2 3" xfId="14321" xr:uid="{34D00AFA-4FBB-44FD-816D-956F5F8BF423}"/>
    <cellStyle name="Normal 7 2 2 2 3 2 2 3" xfId="4793" xr:uid="{A8E44D67-1617-4A29-9F6B-B3DBDD7CDFE1}"/>
    <cellStyle name="Normal 7 2 2 2 3 2 2 3 2" xfId="10137" xr:uid="{A9CDDB2A-1C79-4CC2-B792-AB8F5FD3C8AB}"/>
    <cellStyle name="Normal 7 2 2 2 3 2 2 3 2 2" xfId="20450" xr:uid="{31AD401B-C148-4B4F-B7E7-D01C8B274F17}"/>
    <cellStyle name="Normal 7 2 2 2 3 2 2 3 3" xfId="15297" xr:uid="{D5F00D4F-CC6E-4571-8716-C79F8A8032ED}"/>
    <cellStyle name="Normal 7 2 2 2 3 2 2 4" xfId="7444" xr:uid="{7BC62613-5858-4003-8653-5F68700C5A28}"/>
    <cellStyle name="Normal 7 2 2 2 3 2 2 4 2" xfId="17757" xr:uid="{F2BE8108-7C01-412A-8B18-B79CDF11A124}"/>
    <cellStyle name="Normal 7 2 2 2 3 2 2 5" xfId="12604" xr:uid="{1F2B6F2E-2914-41C5-863B-5FAC4C838881}"/>
    <cellStyle name="Normal 7 2 2 2 3 2 3" xfId="2892" xr:uid="{2E5EFE57-E0CC-4904-AC49-F8BE3F6A2AD1}"/>
    <cellStyle name="Normal 7 2 2 2 3 2 3 2" xfId="8255" xr:uid="{CE40B3C2-1933-4A2E-BA1E-04D04D4BA5EA}"/>
    <cellStyle name="Normal 7 2 2 2 3 2 3 2 2" xfId="18568" xr:uid="{556ED8AB-E946-485F-885A-1A47601FDAB4}"/>
    <cellStyle name="Normal 7 2 2 2 3 2 3 3" xfId="13415" xr:uid="{59B06397-EC94-4022-A8F1-DD5BAC025DB5}"/>
    <cellStyle name="Normal 7 2 2 2 3 2 4" xfId="5648" xr:uid="{5BD91921-16A0-4823-856C-AC446CD642D0}"/>
    <cellStyle name="Normal 7 2 2 2 3 2 4 2" xfId="10986" xr:uid="{ECA8533C-34EE-4FB9-ADD9-290872FB1706}"/>
    <cellStyle name="Normal 7 2 2 2 3 2 4 2 2" xfId="21299" xr:uid="{52D6E8D9-381B-40EB-B3F5-E51D62EF6D0D}"/>
    <cellStyle name="Normal 7 2 2 2 3 2 4 3" xfId="16146" xr:uid="{E70AEBA1-FB82-4D63-804B-157F7949F7F5}"/>
    <cellStyle name="Normal 7 2 2 2 3 2 5" xfId="6578" xr:uid="{90D03C50-3A8F-4941-AFB9-6B69DCDFB848}"/>
    <cellStyle name="Normal 7 2 2 2 3 2 5 2" xfId="16891" xr:uid="{9FC8E197-EB7C-4819-8B62-75C375D98CC7}"/>
    <cellStyle name="Normal 7 2 2 2 3 2 6" xfId="11738" xr:uid="{F5B3819A-47E6-46BE-972E-366C1F531E5C}"/>
    <cellStyle name="Normal 7 2 2 2 3 3" xfId="2044" xr:uid="{19B1F788-26FE-4532-9645-CAA0778FCC58}"/>
    <cellStyle name="Normal 7 2 2 2 3 3 2" xfId="3807" xr:uid="{505627D4-5848-473B-B048-4A6DE0F7D5A9}"/>
    <cellStyle name="Normal 7 2 2 2 3 3 2 2" xfId="9160" xr:uid="{E66EA715-761C-4A6F-BA45-6A559E49915B}"/>
    <cellStyle name="Normal 7 2 2 2 3 3 2 2 2" xfId="19473" xr:uid="{FBD4F90F-D864-46C3-B95D-0FA1D3F337F7}"/>
    <cellStyle name="Normal 7 2 2 2 3 3 2 3" xfId="14320" xr:uid="{BCBD736E-3AAF-45EA-AD7E-E10D453805DA}"/>
    <cellStyle name="Normal 7 2 2 2 3 3 3" xfId="4792" xr:uid="{9F9EC65A-15ED-4E2B-81C3-0CFD2BAD24EA}"/>
    <cellStyle name="Normal 7 2 2 2 3 3 3 2" xfId="10136" xr:uid="{EE7511F3-6CE8-4E20-BC2B-336F033B6D82}"/>
    <cellStyle name="Normal 7 2 2 2 3 3 3 2 2" xfId="20449" xr:uid="{64DCACCC-C69E-4336-8CEF-C8696790CB64}"/>
    <cellStyle name="Normal 7 2 2 2 3 3 3 3" xfId="15296" xr:uid="{6F9BEC1C-CD4C-4B69-A671-93A3590D1F4B}"/>
    <cellStyle name="Normal 7 2 2 2 3 3 4" xfId="7443" xr:uid="{AE5F6362-3B3F-443F-96D6-47EDF5204BE5}"/>
    <cellStyle name="Normal 7 2 2 2 3 3 4 2" xfId="17756" xr:uid="{1B717603-C7C8-4222-A4C5-0A56502749EC}"/>
    <cellStyle name="Normal 7 2 2 2 3 3 5" xfId="12603" xr:uid="{C4B5C15C-E952-4A48-888F-0638D4D518BD}"/>
    <cellStyle name="Normal 7 2 2 2 3 4" xfId="2891" xr:uid="{71B47CEF-2378-4C84-8C71-0678A164F146}"/>
    <cellStyle name="Normal 7 2 2 2 3 4 2" xfId="8254" xr:uid="{EDCAFBCD-5395-446E-9081-726134FC1B22}"/>
    <cellStyle name="Normal 7 2 2 2 3 4 2 2" xfId="18567" xr:uid="{99478A0A-2ABB-4120-A7FE-8D7F5B4338BE}"/>
    <cellStyle name="Normal 7 2 2 2 3 4 3" xfId="13414" xr:uid="{9694FA1E-FC2A-4E7E-93F0-6D91F83FAB9C}"/>
    <cellStyle name="Normal 7 2 2 2 3 5" xfId="5647" xr:uid="{ED131446-52D1-483F-A684-38288C200D5A}"/>
    <cellStyle name="Normal 7 2 2 2 3 5 2" xfId="10985" xr:uid="{BE0E4710-3006-4F15-8BCB-7D26CED32A9C}"/>
    <cellStyle name="Normal 7 2 2 2 3 5 2 2" xfId="21298" xr:uid="{FDA085D2-58E4-4B57-BEF8-996567E5FB15}"/>
    <cellStyle name="Normal 7 2 2 2 3 5 3" xfId="16145" xr:uid="{562C046C-1CC9-471D-AE40-3D5406BD6B32}"/>
    <cellStyle name="Normal 7 2 2 2 3 6" xfId="6577" xr:uid="{F1FB3EA3-CAAC-4638-807E-AFE6A41CB36D}"/>
    <cellStyle name="Normal 7 2 2 2 3 6 2" xfId="16890" xr:uid="{2C8667BF-3619-44E8-8FB6-AF42014F3071}"/>
    <cellStyle name="Normal 7 2 2 2 3 7" xfId="11737" xr:uid="{A7C5EF5D-1C96-4AA0-BE3D-C015DE17350B}"/>
    <cellStyle name="Normal 7 2 2 2 4" xfId="1038" xr:uid="{4D88F475-2FCF-4607-B8BC-5F23833B4CE8}"/>
    <cellStyle name="Normal 7 2 2 2 4 2" xfId="2046" xr:uid="{6603BAC3-DB98-4FC3-8B61-5092D8C903CF}"/>
    <cellStyle name="Normal 7 2 2 2 4 2 2" xfId="3809" xr:uid="{20B4A889-C697-4E9B-917B-6E6D8336CD86}"/>
    <cellStyle name="Normal 7 2 2 2 4 2 2 2" xfId="9162" xr:uid="{575837B5-356A-4C06-A3D5-E1597E225B41}"/>
    <cellStyle name="Normal 7 2 2 2 4 2 2 2 2" xfId="19475" xr:uid="{F28E73F3-D2BC-451F-8720-8218FDCF5EFF}"/>
    <cellStyle name="Normal 7 2 2 2 4 2 2 3" xfId="14322" xr:uid="{E2DD1A48-A09B-4BF7-A1DC-34CFB077A3A8}"/>
    <cellStyle name="Normal 7 2 2 2 4 2 3" xfId="4794" xr:uid="{13D6B071-1A78-45A1-A0EB-CAB4D80ADEA8}"/>
    <cellStyle name="Normal 7 2 2 2 4 2 3 2" xfId="10138" xr:uid="{D72EBDB3-FF91-4330-887E-5D88650C437B}"/>
    <cellStyle name="Normal 7 2 2 2 4 2 3 2 2" xfId="20451" xr:uid="{FDD32E28-A05E-44B2-B67D-2EF62E41597C}"/>
    <cellStyle name="Normal 7 2 2 2 4 2 3 3" xfId="15298" xr:uid="{56D30420-B2E8-41C1-91FF-33F6DC487D8A}"/>
    <cellStyle name="Normal 7 2 2 2 4 2 4" xfId="7445" xr:uid="{FE9D71BE-9991-4FE4-A3EC-39F464CC8825}"/>
    <cellStyle name="Normal 7 2 2 2 4 2 4 2" xfId="17758" xr:uid="{404B9C93-C6FD-432C-A5F2-461A8CFD95C3}"/>
    <cellStyle name="Normal 7 2 2 2 4 2 5" xfId="12605" xr:uid="{6ED50B7B-AA1D-4DEC-A52E-B4944983BBD8}"/>
    <cellStyle name="Normal 7 2 2 2 4 3" xfId="2893" xr:uid="{CEC9D368-4C54-434F-ADB2-9834AF77A406}"/>
    <cellStyle name="Normal 7 2 2 2 4 3 2" xfId="8256" xr:uid="{73F03E3C-E855-4A94-AA20-499345EC19AA}"/>
    <cellStyle name="Normal 7 2 2 2 4 3 2 2" xfId="18569" xr:uid="{C1237CC2-4ACB-40A0-AD1C-D60964A5D8DB}"/>
    <cellStyle name="Normal 7 2 2 2 4 3 3" xfId="13416" xr:uid="{97F5CC10-73E1-408A-9EF4-3B59F80AEB8B}"/>
    <cellStyle name="Normal 7 2 2 2 4 4" xfId="5649" xr:uid="{73C14948-1949-4E16-A3BD-326ED7979CB4}"/>
    <cellStyle name="Normal 7 2 2 2 4 4 2" xfId="10987" xr:uid="{0EBD1313-D24C-458C-979D-41D8E94D1B6E}"/>
    <cellStyle name="Normal 7 2 2 2 4 4 2 2" xfId="21300" xr:uid="{7E2B5250-E3B4-43E9-BD19-6B0D879E377E}"/>
    <cellStyle name="Normal 7 2 2 2 4 4 3" xfId="16147" xr:uid="{DB9A042B-26E0-49E0-81E7-5F862D31596E}"/>
    <cellStyle name="Normal 7 2 2 2 4 5" xfId="6579" xr:uid="{8601902B-7500-4E6E-BFCC-1E699453B122}"/>
    <cellStyle name="Normal 7 2 2 2 4 5 2" xfId="16892" xr:uid="{39177D05-51E2-4A31-BB81-6C7B37D56414}"/>
    <cellStyle name="Normal 7 2 2 2 4 6" xfId="11739" xr:uid="{D4BC3BC6-B548-463E-B7E3-8849FA4DBB65}"/>
    <cellStyle name="Normal 7 2 2 2 5" xfId="1406" xr:uid="{F9076601-2E9A-4782-9B0D-FCFBBB2B7EEE}"/>
    <cellStyle name="Normal 7 2 2 2 5 2" xfId="2319" xr:uid="{E92D0414-726F-430B-85D4-E9E230D6032B}"/>
    <cellStyle name="Normal 7 2 2 2 5 2 2" xfId="4062" xr:uid="{4CEC3B38-B458-44B4-8C16-D56BDDFCE091}"/>
    <cellStyle name="Normal 7 2 2 2 5 2 2 2" xfId="9415" xr:uid="{CAF861BC-2590-47B8-93D8-3FBCCD892AB0}"/>
    <cellStyle name="Normal 7 2 2 2 5 2 2 2 2" xfId="19728" xr:uid="{8F178D26-2912-4339-B02F-01C6B1D8594E}"/>
    <cellStyle name="Normal 7 2 2 2 5 2 2 3" xfId="14575" xr:uid="{77D15B45-BBA9-44EF-BFDE-34AEF9B508E7}"/>
    <cellStyle name="Normal 7 2 2 2 5 2 3" xfId="5047" xr:uid="{A16A92BC-D9BE-4060-A8F5-C239F9F80E21}"/>
    <cellStyle name="Normal 7 2 2 2 5 2 3 2" xfId="10391" xr:uid="{788D96CB-CC93-4B5D-8072-BBB6B56FA026}"/>
    <cellStyle name="Normal 7 2 2 2 5 2 3 2 2" xfId="20704" xr:uid="{00C901CD-3C44-42B5-AA2E-93ED1FAFC20D}"/>
    <cellStyle name="Normal 7 2 2 2 5 2 3 3" xfId="15551" xr:uid="{B0649E1F-4861-4A89-9887-57536FA02464}"/>
    <cellStyle name="Normal 7 2 2 2 5 2 4" xfId="7698" xr:uid="{46913FB9-068A-4317-9E26-742D2F6B6403}"/>
    <cellStyle name="Normal 7 2 2 2 5 2 4 2" xfId="18011" xr:uid="{1795E375-C581-4D26-95D0-1D4C8A90FA82}"/>
    <cellStyle name="Normal 7 2 2 2 5 2 5" xfId="12858" xr:uid="{23C00643-7E4C-4DD4-BD9F-A254BEF53935}"/>
    <cellStyle name="Normal 7 2 2 2 5 3" xfId="3197" xr:uid="{4F148DB6-D384-4EA3-8246-A6A3A2EDB67D}"/>
    <cellStyle name="Normal 7 2 2 2 5 3 2" xfId="8550" xr:uid="{3BC3EFD1-446F-4043-BAD7-BC0ACCC83E37}"/>
    <cellStyle name="Normal 7 2 2 2 5 3 2 2" xfId="18863" xr:uid="{5AFB1C09-4940-4BE8-9DDD-A39F8FD895B5}"/>
    <cellStyle name="Normal 7 2 2 2 5 3 3" xfId="13710" xr:uid="{6F2CB3DE-AA31-464B-B158-F2F4DAB95116}"/>
    <cellStyle name="Normal 7 2 2 2 5 4" xfId="4182" xr:uid="{11C4CCC0-3200-4E0E-9881-F5BE4AB1209F}"/>
    <cellStyle name="Normal 7 2 2 2 5 4 2" xfId="9526" xr:uid="{75E655C0-74B8-40CF-880E-CF9741FE9F88}"/>
    <cellStyle name="Normal 7 2 2 2 5 4 2 2" xfId="19839" xr:uid="{B54FAB18-C659-42ED-BBB7-7FD8B62A8C5E}"/>
    <cellStyle name="Normal 7 2 2 2 5 4 3" xfId="14686" xr:uid="{0475CE6C-7700-4676-98FC-B3C1B2629F4B}"/>
    <cellStyle name="Normal 7 2 2 2 5 5" xfId="6833" xr:uid="{81B8C4AE-9037-403A-BBC8-186EE8568277}"/>
    <cellStyle name="Normal 7 2 2 2 5 5 2" xfId="17146" xr:uid="{74E8ACC8-1ED0-476F-87BF-B5FBAC10773E}"/>
    <cellStyle name="Normal 7 2 2 2 5 6" xfId="11993" xr:uid="{D9F831EE-E5A2-4321-BC6A-785001E9D82B}"/>
    <cellStyle name="Normal 7 2 2 2 6" xfId="1593" xr:uid="{4F95CB95-445A-4278-A894-592606CE9855}"/>
    <cellStyle name="Normal 7 2 2 2 6 2" xfId="3359" xr:uid="{E07D07AB-A801-462E-B77C-52D78B32B6F9}"/>
    <cellStyle name="Normal 7 2 2 2 6 2 2" xfId="8712" xr:uid="{4B6FC127-1696-4180-97C5-FB5E1D43CEE9}"/>
    <cellStyle name="Normal 7 2 2 2 6 2 2 2" xfId="19025" xr:uid="{8E0BC874-40CA-4887-93D2-9FF09BB54A2A}"/>
    <cellStyle name="Normal 7 2 2 2 6 2 3" xfId="13872" xr:uid="{BBCA3F9D-1AAA-44E7-8874-77A2B1ECECE0}"/>
    <cellStyle name="Normal 7 2 2 2 6 3" xfId="4344" xr:uid="{41BDFF87-0D88-4A50-BC25-8FFEF8672F7B}"/>
    <cellStyle name="Normal 7 2 2 2 6 3 2" xfId="9688" xr:uid="{9F16C72B-66A8-4E66-84E0-107F6B1BEC2B}"/>
    <cellStyle name="Normal 7 2 2 2 6 3 2 2" xfId="20001" xr:uid="{5DFA369D-C375-467D-98EA-10F7CA56BA28}"/>
    <cellStyle name="Normal 7 2 2 2 6 3 3" xfId="14848" xr:uid="{54B3CE9D-345B-43DF-A9CB-C4E44B67E37D}"/>
    <cellStyle name="Normal 7 2 2 2 6 4" xfId="6995" xr:uid="{67727D37-A90B-4926-AF14-3EA3F2B93ECA}"/>
    <cellStyle name="Normal 7 2 2 2 6 4 2" xfId="17308" xr:uid="{375AFB98-517D-48B1-95A7-09F84F25BDD8}"/>
    <cellStyle name="Normal 7 2 2 2 6 5" xfId="12155" xr:uid="{133DA074-3DB0-4ED0-88DA-0D76C7424E8D}"/>
    <cellStyle name="Normal 7 2 2 2 7" xfId="2531" xr:uid="{725D0EDE-2B5F-4CBC-91AD-FF6EB956BE77}"/>
    <cellStyle name="Normal 7 2 2 2 7 2" xfId="7894" xr:uid="{47E35A66-D36D-4C25-9626-7BE4A9A6B8C2}"/>
    <cellStyle name="Normal 7 2 2 2 7 2 2" xfId="18207" xr:uid="{B55729CA-6CDE-433D-9451-098C85A34A33}"/>
    <cellStyle name="Normal 7 2 2 2 7 3" xfId="13054" xr:uid="{019CB653-8DAA-4545-B641-87223D2E92F0}"/>
    <cellStyle name="Normal 7 2 2 2 8" xfId="5162" xr:uid="{A2C9D797-BB41-45B2-A3FB-F2370177C7BD}"/>
    <cellStyle name="Normal 7 2 2 2 8 2" xfId="10500" xr:uid="{6AEC85C1-0B9F-49B8-B87D-775BDC7CD8B3}"/>
    <cellStyle name="Normal 7 2 2 2 8 2 2" xfId="20813" xr:uid="{EDCEB505-F6B6-4615-A87F-32ED4BBC0496}"/>
    <cellStyle name="Normal 7 2 2 2 8 3" xfId="15660" xr:uid="{80BFC215-8247-40A9-91E3-A30126220969}"/>
    <cellStyle name="Normal 7 2 2 2 9" xfId="6091" xr:uid="{9AA13397-C644-4BFD-A55B-F5FA2880EA04}"/>
    <cellStyle name="Normal 7 2 2 2 9 2" xfId="16404" xr:uid="{483D64E3-DEA2-440C-A6C9-CB4ED568453C}"/>
    <cellStyle name="Normal 7 2 2 3" xfId="518" xr:uid="{346EB1D4-3828-4B39-9A6F-2D0E8D0B8A5C}"/>
    <cellStyle name="Normal 7 2 2 3 2" xfId="1039" xr:uid="{958C90E2-0F59-493A-AF95-9D9D76065DF6}"/>
    <cellStyle name="Normal 7 2 2 3 2 2" xfId="2048" xr:uid="{92D500EB-950E-49B8-851F-B254B5B81BEA}"/>
    <cellStyle name="Normal 7 2 2 3 2 2 2" xfId="3811" xr:uid="{0B816FAF-D375-48AB-94EB-A42183BCCCEC}"/>
    <cellStyle name="Normal 7 2 2 3 2 2 2 2" xfId="9164" xr:uid="{07EE6D54-1DEF-4C94-B5AA-49CBE10AF9C2}"/>
    <cellStyle name="Normal 7 2 2 3 2 2 2 2 2" xfId="19477" xr:uid="{B5EED855-7456-4C25-9010-368B0BA2A78C}"/>
    <cellStyle name="Normal 7 2 2 3 2 2 2 3" xfId="14324" xr:uid="{1042EFC7-0A88-4706-B691-12839B742121}"/>
    <cellStyle name="Normal 7 2 2 3 2 2 3" xfId="4796" xr:uid="{6F79F339-AA48-4F8B-82CD-EEFC9DC1442D}"/>
    <cellStyle name="Normal 7 2 2 3 2 2 3 2" xfId="10140" xr:uid="{543ED58A-6DC2-4387-9427-06E58694488D}"/>
    <cellStyle name="Normal 7 2 2 3 2 2 3 2 2" xfId="20453" xr:uid="{2951141F-8890-46E8-889A-46E322B91FDD}"/>
    <cellStyle name="Normal 7 2 2 3 2 2 3 3" xfId="15300" xr:uid="{EAC6A4CE-4D01-4977-B73B-41AD5B2C1A03}"/>
    <cellStyle name="Normal 7 2 2 3 2 2 4" xfId="7447" xr:uid="{7A7EC65E-12FB-4B86-94EC-2393444BE666}"/>
    <cellStyle name="Normal 7 2 2 3 2 2 4 2" xfId="17760" xr:uid="{D17F12C0-357A-4DD7-B3B5-92657D1C7671}"/>
    <cellStyle name="Normal 7 2 2 3 2 2 5" xfId="12607" xr:uid="{EF7C3975-F1FD-4F0A-BE51-CFA2769E6652}"/>
    <cellStyle name="Normal 7 2 2 3 2 3" xfId="2895" xr:uid="{C55A8BD1-7CC7-439D-BB3D-3C68F521E986}"/>
    <cellStyle name="Normal 7 2 2 3 2 3 2" xfId="8258" xr:uid="{19BF8B5F-6302-43D1-ACF8-1BBB7767FACC}"/>
    <cellStyle name="Normal 7 2 2 3 2 3 2 2" xfId="18571" xr:uid="{0446D2A7-8573-49EB-A339-B6FCF2BF7852}"/>
    <cellStyle name="Normal 7 2 2 3 2 3 3" xfId="13418" xr:uid="{87AE2829-AF32-41AC-AB19-35E53DB25A39}"/>
    <cellStyle name="Normal 7 2 2 3 2 4" xfId="5650" xr:uid="{55DAE3B5-E7F6-4A92-9BBD-05FC174B469F}"/>
    <cellStyle name="Normal 7 2 2 3 2 4 2" xfId="10988" xr:uid="{A38B8A27-3623-490F-B4DC-AE6B40123778}"/>
    <cellStyle name="Normal 7 2 2 3 2 4 2 2" xfId="21301" xr:uid="{0464341A-9B13-4C28-AA42-66220B397B44}"/>
    <cellStyle name="Normal 7 2 2 3 2 4 3" xfId="16148" xr:uid="{5229E45D-ED52-4274-8339-1144F3F95032}"/>
    <cellStyle name="Normal 7 2 2 3 2 5" xfId="6580" xr:uid="{7678FDF3-80B8-46E1-B834-3E6EAC8F87AB}"/>
    <cellStyle name="Normal 7 2 2 3 2 5 2" xfId="16893" xr:uid="{9CF34975-8DAB-45BC-90B8-0F8A9100A4D4}"/>
    <cellStyle name="Normal 7 2 2 3 2 6" xfId="11740" xr:uid="{2B55050C-A319-46DD-AEF7-ACE65586AB3E}"/>
    <cellStyle name="Normal 7 2 2 3 3" xfId="2047" xr:uid="{06F88CEA-4F32-4196-A665-2421CE8286CD}"/>
    <cellStyle name="Normal 7 2 2 3 3 2" xfId="3810" xr:uid="{87E02BB8-0FDF-419A-835F-3A4896710099}"/>
    <cellStyle name="Normal 7 2 2 3 3 2 2" xfId="9163" xr:uid="{4CC7F5A8-0FDE-4156-B36F-F6107A01ED09}"/>
    <cellStyle name="Normal 7 2 2 3 3 2 2 2" xfId="19476" xr:uid="{8E472D1A-95B1-490E-BE4D-1E0E8ECA2741}"/>
    <cellStyle name="Normal 7 2 2 3 3 2 3" xfId="14323" xr:uid="{A18C46B2-3BAE-45F7-9536-E2153C10A8F4}"/>
    <cellStyle name="Normal 7 2 2 3 3 3" xfId="4795" xr:uid="{1349C114-5A9B-4A02-A1FC-0ADA96A11B1A}"/>
    <cellStyle name="Normal 7 2 2 3 3 3 2" xfId="10139" xr:uid="{29D3DF88-6624-48D2-BFDB-9E9DE029D876}"/>
    <cellStyle name="Normal 7 2 2 3 3 3 2 2" xfId="20452" xr:uid="{2FE86C39-FB4D-4FCD-9D22-D7FB36B90434}"/>
    <cellStyle name="Normal 7 2 2 3 3 3 3" xfId="15299" xr:uid="{E2F79729-774B-4DE0-8AE1-D711014917CF}"/>
    <cellStyle name="Normal 7 2 2 3 3 4" xfId="7446" xr:uid="{9E214414-48F4-4227-BA79-79C704DBCB2E}"/>
    <cellStyle name="Normal 7 2 2 3 3 4 2" xfId="17759" xr:uid="{CEB2BD33-A1B8-4767-94F0-E65E1E4368D6}"/>
    <cellStyle name="Normal 7 2 2 3 3 5" xfId="12606" xr:uid="{7FFC851C-31F4-4DA8-AA9D-FDE36DAECC1F}"/>
    <cellStyle name="Normal 7 2 2 3 4" xfId="2894" xr:uid="{0CBD4219-5C55-4C15-A7FB-4123D292E10E}"/>
    <cellStyle name="Normal 7 2 2 3 4 2" xfId="8257" xr:uid="{45C1F054-6B70-49F6-88D0-7ACF86BBE6ED}"/>
    <cellStyle name="Normal 7 2 2 3 4 2 2" xfId="18570" xr:uid="{62640416-1138-4DB9-9498-116D4B6175F3}"/>
    <cellStyle name="Normal 7 2 2 3 4 3" xfId="13417" xr:uid="{3110BA40-BC8B-410E-8BA1-8BA672047E07}"/>
    <cellStyle name="Normal 7 2 2 3 5" xfId="5231" xr:uid="{47681BBB-20D8-44BE-9997-AB5A1F6C55F6}"/>
    <cellStyle name="Normal 7 2 2 3 5 2" xfId="10569" xr:uid="{ADCE55E6-DB22-4AFD-971B-E63C1A1EA8CC}"/>
    <cellStyle name="Normal 7 2 2 3 5 2 2" xfId="20882" xr:uid="{8D4E7022-6FB0-4C7D-9EC7-2587D85E3138}"/>
    <cellStyle name="Normal 7 2 2 3 5 3" xfId="15729" xr:uid="{B00C7E5B-8561-49DC-918F-9EEEF109C810}"/>
    <cellStyle name="Normal 7 2 2 3 6" xfId="6161" xr:uid="{6CD7C028-FBC3-4107-B37B-75303E8F602B}"/>
    <cellStyle name="Normal 7 2 2 3 6 2" xfId="16474" xr:uid="{F9176D69-E666-4B7C-B7F4-883E60C4E9A0}"/>
    <cellStyle name="Normal 7 2 2 3 7" xfId="11321" xr:uid="{E05E444B-4CC2-4FB9-8109-9A1192E36CE2}"/>
    <cellStyle name="Normal 7 2 2 4" xfId="1040" xr:uid="{46F52BA7-8629-4470-8996-D98407B11DF9}"/>
    <cellStyle name="Normal 7 2 2 4 2" xfId="1041" xr:uid="{399C8E43-4F02-4002-B3A4-4BDDB17AD8D5}"/>
    <cellStyle name="Normal 7 2 2 4 2 2" xfId="2050" xr:uid="{29DFFA67-007C-48B3-BAF8-A97D906A4A75}"/>
    <cellStyle name="Normal 7 2 2 4 2 2 2" xfId="3813" xr:uid="{951DE967-00AB-4787-87F4-ABDF9D27E9B6}"/>
    <cellStyle name="Normal 7 2 2 4 2 2 2 2" xfId="9166" xr:uid="{C858ECE0-C753-40FF-8211-4B30F27EFC04}"/>
    <cellStyle name="Normal 7 2 2 4 2 2 2 2 2" xfId="19479" xr:uid="{7E507155-6B08-4CE6-9CDE-ECDF266EE989}"/>
    <cellStyle name="Normal 7 2 2 4 2 2 2 3" xfId="14326" xr:uid="{4ADF4A35-2D80-4D59-B4C2-D52E61A33E71}"/>
    <cellStyle name="Normal 7 2 2 4 2 2 3" xfId="4798" xr:uid="{32B7D9D8-48BB-43E6-A111-FADF60607687}"/>
    <cellStyle name="Normal 7 2 2 4 2 2 3 2" xfId="10142" xr:uid="{54A91116-0AF9-4652-BAC8-0B429D489D1B}"/>
    <cellStyle name="Normal 7 2 2 4 2 2 3 2 2" xfId="20455" xr:uid="{1849E796-0951-4134-A4B1-05BB7D132EFB}"/>
    <cellStyle name="Normal 7 2 2 4 2 2 3 3" xfId="15302" xr:uid="{B5F45E19-2DA9-492B-B719-9CBF2208CC3C}"/>
    <cellStyle name="Normal 7 2 2 4 2 2 4" xfId="7449" xr:uid="{17D0C183-734E-415E-9FD0-67B6ED794226}"/>
    <cellStyle name="Normal 7 2 2 4 2 2 4 2" xfId="17762" xr:uid="{1C5F6041-30CC-4FC4-ADBD-9715E5E439BD}"/>
    <cellStyle name="Normal 7 2 2 4 2 2 5" xfId="12609" xr:uid="{BB3DFA2E-F8A5-492B-BA0A-D313EDF701D9}"/>
    <cellStyle name="Normal 7 2 2 4 2 3" xfId="2897" xr:uid="{E3CDBBA4-2FDB-4809-8900-D60543FAB039}"/>
    <cellStyle name="Normal 7 2 2 4 2 3 2" xfId="8260" xr:uid="{3CD281ED-282B-429E-BFF1-A9B223A84236}"/>
    <cellStyle name="Normal 7 2 2 4 2 3 2 2" xfId="18573" xr:uid="{58FC852F-F3AC-4650-9589-A77A51A53054}"/>
    <cellStyle name="Normal 7 2 2 4 2 3 3" xfId="13420" xr:uid="{5054A670-D490-4DF9-B08C-A480A89B0CDB}"/>
    <cellStyle name="Normal 7 2 2 4 2 4" xfId="5652" xr:uid="{6FD31BE7-6E8E-4F0A-8CEB-8B1D2D3A8538}"/>
    <cellStyle name="Normal 7 2 2 4 2 4 2" xfId="10990" xr:uid="{7B6D928B-0555-4C8D-95F3-5253C8F67924}"/>
    <cellStyle name="Normal 7 2 2 4 2 4 2 2" xfId="21303" xr:uid="{963A0FFF-CF2B-437D-AF98-9E6EDF2CCC46}"/>
    <cellStyle name="Normal 7 2 2 4 2 4 3" xfId="16150" xr:uid="{1D2608B5-AA58-4BE3-9719-C677487C21CF}"/>
    <cellStyle name="Normal 7 2 2 4 2 5" xfId="6582" xr:uid="{8E53EFE9-2EA8-4FDA-996A-423481D8A780}"/>
    <cellStyle name="Normal 7 2 2 4 2 5 2" xfId="16895" xr:uid="{32D5087A-5DB5-4604-9002-774BCC74839C}"/>
    <cellStyle name="Normal 7 2 2 4 2 6" xfId="11742" xr:uid="{05441634-398F-470B-AD86-5961EBA37537}"/>
    <cellStyle name="Normal 7 2 2 4 3" xfId="2049" xr:uid="{8BE1F939-0F15-49B6-A04E-C51079E61B5C}"/>
    <cellStyle name="Normal 7 2 2 4 3 2" xfId="3812" xr:uid="{ED4BA9E9-8C05-4528-AE03-E93AE481CCF5}"/>
    <cellStyle name="Normal 7 2 2 4 3 2 2" xfId="9165" xr:uid="{6EF2811B-96BC-4D99-A2D8-3C32C1F0017A}"/>
    <cellStyle name="Normal 7 2 2 4 3 2 2 2" xfId="19478" xr:uid="{E8D265A4-85E4-41E2-9A13-EEC95C70360D}"/>
    <cellStyle name="Normal 7 2 2 4 3 2 3" xfId="14325" xr:uid="{26CC4F16-70EF-4A6C-A8C0-B3DA18EA0C3B}"/>
    <cellStyle name="Normal 7 2 2 4 3 3" xfId="4797" xr:uid="{AFA04ADE-C203-497C-9902-C8C51C0A95E0}"/>
    <cellStyle name="Normal 7 2 2 4 3 3 2" xfId="10141" xr:uid="{9536D789-10F5-4017-90E7-BC82270811D1}"/>
    <cellStyle name="Normal 7 2 2 4 3 3 2 2" xfId="20454" xr:uid="{456438C5-8514-49D6-B7AF-F70A57A80485}"/>
    <cellStyle name="Normal 7 2 2 4 3 3 3" xfId="15301" xr:uid="{D4D730EC-CA9F-4871-83FB-37A2A2E2509D}"/>
    <cellStyle name="Normal 7 2 2 4 3 4" xfId="7448" xr:uid="{FCAE3F79-F040-44DE-AB6A-4A6C6FAA4EF8}"/>
    <cellStyle name="Normal 7 2 2 4 3 4 2" xfId="17761" xr:uid="{D9D8E2E2-AB8A-4E44-B686-54EDB373D8AF}"/>
    <cellStyle name="Normal 7 2 2 4 3 5" xfId="12608" xr:uid="{1B9AB264-2D07-4BAF-AF4B-2602856F5FC5}"/>
    <cellStyle name="Normal 7 2 2 4 4" xfId="2896" xr:uid="{1E2A558C-0BCA-4931-9A64-681107BCBD93}"/>
    <cellStyle name="Normal 7 2 2 4 4 2" xfId="8259" xr:uid="{118C3A8F-CD57-4060-8986-992A5BDA2219}"/>
    <cellStyle name="Normal 7 2 2 4 4 2 2" xfId="18572" xr:uid="{EA6774C1-D6FF-457C-A6EC-C790E7907C65}"/>
    <cellStyle name="Normal 7 2 2 4 4 3" xfId="13419" xr:uid="{0F9770F5-89BA-4B21-8C7F-AB27F8C40752}"/>
    <cellStyle name="Normal 7 2 2 4 5" xfId="5651" xr:uid="{11C77E1C-C78D-439B-963E-21E115E01DE6}"/>
    <cellStyle name="Normal 7 2 2 4 5 2" xfId="10989" xr:uid="{F9D11B42-69DE-4D62-8FD0-3FF3D21C51D3}"/>
    <cellStyle name="Normal 7 2 2 4 5 2 2" xfId="21302" xr:uid="{E8787C1B-E1AA-47B5-953A-D111561DF752}"/>
    <cellStyle name="Normal 7 2 2 4 5 3" xfId="16149" xr:uid="{533CACBB-481E-4E38-8B6F-C1C558AB78FD}"/>
    <cellStyle name="Normal 7 2 2 4 6" xfId="6581" xr:uid="{7390976C-A3F8-4194-88D2-2EF82E86BC5C}"/>
    <cellStyle name="Normal 7 2 2 4 6 2" xfId="16894" xr:uid="{CE256FB2-9441-40BD-8770-7B223106EE70}"/>
    <cellStyle name="Normal 7 2 2 4 7" xfId="11741" xr:uid="{DF3DA185-A158-42EC-BD08-3B6DB8817D3B}"/>
    <cellStyle name="Normal 7 2 2 5" xfId="1042" xr:uid="{34240CB5-2DA8-4183-84BA-A5DE4F2AC960}"/>
    <cellStyle name="Normal 7 2 2 5 2" xfId="2051" xr:uid="{A058F25D-3C8C-4FEB-A73A-BAE81B78E817}"/>
    <cellStyle name="Normal 7 2 2 5 2 2" xfId="3814" xr:uid="{36D65836-1080-4382-A90F-AA31734F1FD5}"/>
    <cellStyle name="Normal 7 2 2 5 2 2 2" xfId="9167" xr:uid="{E760B23B-663F-42B5-AFD6-DFF86F2A3E5C}"/>
    <cellStyle name="Normal 7 2 2 5 2 2 2 2" xfId="19480" xr:uid="{485D4B32-FB86-4810-933F-C357E07EF713}"/>
    <cellStyle name="Normal 7 2 2 5 2 2 3" xfId="14327" xr:uid="{2045B660-7FAA-4D85-B345-B91A4B44927F}"/>
    <cellStyle name="Normal 7 2 2 5 2 3" xfId="4799" xr:uid="{937F6CF9-5E0C-40C2-B292-6D548B8601EF}"/>
    <cellStyle name="Normal 7 2 2 5 2 3 2" xfId="10143" xr:uid="{8D696935-9869-4E8D-9119-8A594DB7E7A8}"/>
    <cellStyle name="Normal 7 2 2 5 2 3 2 2" xfId="20456" xr:uid="{ACB85948-878F-4A5F-B198-9FA716F517EF}"/>
    <cellStyle name="Normal 7 2 2 5 2 3 3" xfId="15303" xr:uid="{375CB291-719C-4940-8334-6084AF2BF39A}"/>
    <cellStyle name="Normal 7 2 2 5 2 4" xfId="7450" xr:uid="{99E8EAD8-4596-4B99-9F22-DF472FD140B6}"/>
    <cellStyle name="Normal 7 2 2 5 2 4 2" xfId="17763" xr:uid="{05F24672-F941-4141-88ED-F90FA438E698}"/>
    <cellStyle name="Normal 7 2 2 5 2 5" xfId="12610" xr:uid="{DDCDB9DC-7F8C-4335-B351-29C85BFF0E5F}"/>
    <cellStyle name="Normal 7 2 2 5 3" xfId="2898" xr:uid="{7956A53D-8368-4D57-914A-2F9316AC31FE}"/>
    <cellStyle name="Normal 7 2 2 5 3 2" xfId="8261" xr:uid="{A93790F7-0A1B-4FCA-8DC9-CACA90C2080D}"/>
    <cellStyle name="Normal 7 2 2 5 3 2 2" xfId="18574" xr:uid="{A6701E57-E90C-4484-A6AC-6F480812CDA9}"/>
    <cellStyle name="Normal 7 2 2 5 3 3" xfId="13421" xr:uid="{14C33792-1FFE-4AF6-930C-370714AA5C90}"/>
    <cellStyle name="Normal 7 2 2 5 4" xfId="5653" xr:uid="{7A9359D3-48D4-48E7-9C6A-3D17B05BB7C4}"/>
    <cellStyle name="Normal 7 2 2 5 4 2" xfId="10991" xr:uid="{995B4EAA-BB32-463C-A14E-74E059D37946}"/>
    <cellStyle name="Normal 7 2 2 5 4 2 2" xfId="21304" xr:uid="{BB20FAFB-6089-4E1A-A3EB-118DE4F8C179}"/>
    <cellStyle name="Normal 7 2 2 5 4 3" xfId="16151" xr:uid="{FB8B5ED2-FAF6-408D-A33F-1B530A8492B1}"/>
    <cellStyle name="Normal 7 2 2 5 5" xfId="6583" xr:uid="{848CFA7E-F157-4A92-87AD-94BD1223D082}"/>
    <cellStyle name="Normal 7 2 2 5 5 2" xfId="16896" xr:uid="{830A799A-6258-44A4-B82B-6541365C72DC}"/>
    <cellStyle name="Normal 7 2 2 5 6" xfId="11743" xr:uid="{4F9F35C1-4C54-4549-9E63-C171ABEA27A0}"/>
    <cellStyle name="Normal 7 2 2 6" xfId="1360" xr:uid="{6F94068A-7EFF-4A6F-BB92-A8902A98B7B9}"/>
    <cellStyle name="Normal 7 2 2 6 2" xfId="2338" xr:uid="{4E788EDC-868B-4D15-BD5C-9CC7B190CD3A}"/>
    <cellStyle name="Normal 7 2 2 6 2 2" xfId="4081" xr:uid="{50FAD474-8582-455D-9D95-0ED5C3126E0D}"/>
    <cellStyle name="Normal 7 2 2 6 2 2 2" xfId="9434" xr:uid="{B958A1A8-CDC9-4F17-847F-4D90E9E31D88}"/>
    <cellStyle name="Normal 7 2 2 6 2 2 2 2" xfId="19747" xr:uid="{D3AC3CED-3D4B-4641-A372-F97145865109}"/>
    <cellStyle name="Normal 7 2 2 6 2 2 3" xfId="14594" xr:uid="{91B34937-E76D-4676-8963-8417B181A8EC}"/>
    <cellStyle name="Normal 7 2 2 6 2 3" xfId="5066" xr:uid="{90503EF2-F6A6-4BD8-880E-EA94AF6C873F}"/>
    <cellStyle name="Normal 7 2 2 6 2 3 2" xfId="10410" xr:uid="{2BFB44F6-4928-4B45-9E8B-92928A679358}"/>
    <cellStyle name="Normal 7 2 2 6 2 3 2 2" xfId="20723" xr:uid="{691B2692-BF8C-4217-8AF3-A1521566327B}"/>
    <cellStyle name="Normal 7 2 2 6 2 3 3" xfId="15570" xr:uid="{96FDA36B-48DF-4ACA-AA2E-11F17BAA5819}"/>
    <cellStyle name="Normal 7 2 2 6 2 4" xfId="7717" xr:uid="{06A3411A-C01F-4B0E-8ECF-B4CBC6FC41BD}"/>
    <cellStyle name="Normal 7 2 2 6 2 4 2" xfId="18030" xr:uid="{C589039C-2EDB-4A48-9D19-90F2C17B1107}"/>
    <cellStyle name="Normal 7 2 2 6 2 5" xfId="12877" xr:uid="{3C9BA4DD-181F-4307-9659-85D855F689C4}"/>
    <cellStyle name="Normal 7 2 2 6 3" xfId="3151" xr:uid="{64581E5D-23E7-4915-80C8-02FFB9BEE238}"/>
    <cellStyle name="Normal 7 2 2 6 3 2" xfId="8504" xr:uid="{916DE632-9FAD-4FCB-A734-69AAB2442FF7}"/>
    <cellStyle name="Normal 7 2 2 6 3 2 2" xfId="18817" xr:uid="{EDD97873-50C9-4B3A-BF18-3C2FFB9AEE9B}"/>
    <cellStyle name="Normal 7 2 2 6 3 3" xfId="13664" xr:uid="{6C74F956-1625-452C-B37D-237126F9FFEF}"/>
    <cellStyle name="Normal 7 2 2 6 4" xfId="4136" xr:uid="{3A9A2916-C9A0-410F-A499-3F29124D6AB9}"/>
    <cellStyle name="Normal 7 2 2 6 4 2" xfId="9480" xr:uid="{108A5350-A265-488E-AA8F-8A9BC92D2D06}"/>
    <cellStyle name="Normal 7 2 2 6 4 2 2" xfId="19793" xr:uid="{F9DB8E6C-A1B5-4885-B349-12464C66CC7E}"/>
    <cellStyle name="Normal 7 2 2 6 4 3" xfId="14640" xr:uid="{347018A8-4627-40C0-9ADA-224C0CCCB580}"/>
    <cellStyle name="Normal 7 2 2 6 5" xfId="6787" xr:uid="{FA33A0D1-CDBA-446D-BDDB-B931C659903B}"/>
    <cellStyle name="Normal 7 2 2 6 5 2" xfId="17100" xr:uid="{08357546-7F63-4536-96D9-C46370DC6DD0}"/>
    <cellStyle name="Normal 7 2 2 6 6" xfId="11947" xr:uid="{8B3FE688-6FA9-4B26-9B21-21AC15F1A55A}"/>
    <cellStyle name="Normal 7 2 2 7" xfId="1547" xr:uid="{82B87E50-8EA2-4E64-B9C5-CE72DB557F9E}"/>
    <cellStyle name="Normal 7 2 2 7 2" xfId="3313" xr:uid="{CA361ADF-2905-410B-93F4-756EDB0B625D}"/>
    <cellStyle name="Normal 7 2 2 7 2 2" xfId="8666" xr:uid="{30167DEB-E367-4024-92AD-36B27E7EC5A7}"/>
    <cellStyle name="Normal 7 2 2 7 2 2 2" xfId="18979" xr:uid="{EFD7760F-C83E-482D-A405-D2655F06779F}"/>
    <cellStyle name="Normal 7 2 2 7 2 3" xfId="13826" xr:uid="{A630B0E5-5271-490B-BE7F-C9F87A716D59}"/>
    <cellStyle name="Normal 7 2 2 7 3" xfId="4298" xr:uid="{6CC13E50-DC83-403F-AED5-67EE3CB16307}"/>
    <cellStyle name="Normal 7 2 2 7 3 2" xfId="9642" xr:uid="{9965562A-8CA7-4F7C-B21B-3CFEBABEDFDB}"/>
    <cellStyle name="Normal 7 2 2 7 3 2 2" xfId="19955" xr:uid="{03BA6DC7-C007-44CB-BC21-A36BC63B4A75}"/>
    <cellStyle name="Normal 7 2 2 7 3 3" xfId="14802" xr:uid="{5CECA200-6455-4BEC-9B54-C2677553613A}"/>
    <cellStyle name="Normal 7 2 2 7 4" xfId="6949" xr:uid="{E44FC340-B1A5-4499-B756-E0211D0F2112}"/>
    <cellStyle name="Normal 7 2 2 7 4 2" xfId="17262" xr:uid="{D81C5A11-F6B1-4056-BC5A-75BADB8DD19A}"/>
    <cellStyle name="Normal 7 2 2 7 5" xfId="12109" xr:uid="{112676F0-D9B7-4E4A-8D16-677B3DC857E8}"/>
    <cellStyle name="Normal 7 2 2 8" xfId="2485" xr:uid="{2FD996C8-D4F1-4090-A706-701C8765341A}"/>
    <cellStyle name="Normal 7 2 2 8 2" xfId="7848" xr:uid="{45DF51E8-0992-4D4F-A917-71DC55A8B850}"/>
    <cellStyle name="Normal 7 2 2 8 2 2" xfId="18161" xr:uid="{CC8908A1-FD05-456E-A2B8-B23301A692E0}"/>
    <cellStyle name="Normal 7 2 2 8 3" xfId="13008" xr:uid="{C6722EC1-DC68-4FBA-A6CF-458BA7485C68}"/>
    <cellStyle name="Normal 7 2 2 9" xfId="5116" xr:uid="{6E6568FE-F68B-4E52-94FD-A45295226DF4}"/>
    <cellStyle name="Normal 7 2 2 9 2" xfId="10454" xr:uid="{179DADA2-F782-48F6-8644-31A91C188F3C}"/>
    <cellStyle name="Normal 7 2 2 9 2 2" xfId="20767" xr:uid="{32EA6E62-B19D-47D3-859C-31D4596B02EA}"/>
    <cellStyle name="Normal 7 2 2 9 3" xfId="15614" xr:uid="{42524D6C-3204-4601-8906-89727D498F63}"/>
    <cellStyle name="Normal 7 2 3" xfId="348" xr:uid="{43029BEA-68EC-4493-8DA8-BC4960C590BC}"/>
    <cellStyle name="Normal 7 2 3 10" xfId="11229" xr:uid="{DF3C6567-ACC2-4726-896B-F5525E62FA24}"/>
    <cellStyle name="Normal 7 2 3 2" xfId="542" xr:uid="{D7146FC7-F4A7-4575-82D5-44658BD2920D}"/>
    <cellStyle name="Normal 7 2 3 2 2" xfId="1043" xr:uid="{EC9A1147-AF18-4907-9823-3EF41385C040}"/>
    <cellStyle name="Normal 7 2 3 2 2 2" xfId="2053" xr:uid="{FCA95DF6-BB2B-4671-972A-9BC8FC960FDC}"/>
    <cellStyle name="Normal 7 2 3 2 2 2 2" xfId="3816" xr:uid="{93D32BA3-8815-4ED3-8272-160B389E0BC4}"/>
    <cellStyle name="Normal 7 2 3 2 2 2 2 2" xfId="9169" xr:uid="{83C5B7C2-4E1B-4872-87FA-60124E924E7D}"/>
    <cellStyle name="Normal 7 2 3 2 2 2 2 2 2" xfId="19482" xr:uid="{72742244-A160-4AEB-BF4E-B38EB92FB6AE}"/>
    <cellStyle name="Normal 7 2 3 2 2 2 2 3" xfId="14329" xr:uid="{66E26F1D-FEF9-420E-93B1-1D3E8C112C6A}"/>
    <cellStyle name="Normal 7 2 3 2 2 2 3" xfId="4801" xr:uid="{72CF3CA0-9324-4E54-AA3C-346DEBE339BE}"/>
    <cellStyle name="Normal 7 2 3 2 2 2 3 2" xfId="10145" xr:uid="{0C1E49CA-A8A7-4558-AA91-609E560B4BF6}"/>
    <cellStyle name="Normal 7 2 3 2 2 2 3 2 2" xfId="20458" xr:uid="{5859D147-553D-4BD6-97F5-BF45C03B69FE}"/>
    <cellStyle name="Normal 7 2 3 2 2 2 3 3" xfId="15305" xr:uid="{DBFCB3DD-ACDA-456D-9C56-C4BA57821E2D}"/>
    <cellStyle name="Normal 7 2 3 2 2 2 4" xfId="7452" xr:uid="{EC04DBC6-D722-458A-A5BE-8D6FE311728F}"/>
    <cellStyle name="Normal 7 2 3 2 2 2 4 2" xfId="17765" xr:uid="{9C39C7CB-D007-46E6-B349-C98EC901591B}"/>
    <cellStyle name="Normal 7 2 3 2 2 2 5" xfId="12612" xr:uid="{526D7995-9045-4F31-9151-12F5967641A2}"/>
    <cellStyle name="Normal 7 2 3 2 2 3" xfId="2900" xr:uid="{FC358784-845E-4117-8992-F650F173DC40}"/>
    <cellStyle name="Normal 7 2 3 2 2 3 2" xfId="8263" xr:uid="{D832AEC6-BC87-4620-A6EA-992CB0B60E8F}"/>
    <cellStyle name="Normal 7 2 3 2 2 3 2 2" xfId="18576" xr:uid="{E9B624CB-EFAE-4BBA-9BE4-34D4D239AE3E}"/>
    <cellStyle name="Normal 7 2 3 2 2 3 3" xfId="13423" xr:uid="{4AF4E65E-79EF-45A8-ACDB-AFC52F824542}"/>
    <cellStyle name="Normal 7 2 3 2 2 4" xfId="5654" xr:uid="{BE4AB608-ADAB-47FE-ACC2-B9F6568E679D}"/>
    <cellStyle name="Normal 7 2 3 2 2 4 2" xfId="10992" xr:uid="{930E9765-E412-453D-8662-F7EB69E27AAC}"/>
    <cellStyle name="Normal 7 2 3 2 2 4 2 2" xfId="21305" xr:uid="{C0CE258F-366B-4930-A16B-10D83D98FE54}"/>
    <cellStyle name="Normal 7 2 3 2 2 4 3" xfId="16152" xr:uid="{C8FA5476-49B7-4D53-AE4B-85FB07CA089A}"/>
    <cellStyle name="Normal 7 2 3 2 2 5" xfId="6584" xr:uid="{04D35661-E492-4C3B-92D5-EEC7032A99A3}"/>
    <cellStyle name="Normal 7 2 3 2 2 5 2" xfId="16897" xr:uid="{E459F166-F9B2-4EDE-9DEF-16AF50F43557}"/>
    <cellStyle name="Normal 7 2 3 2 2 6" xfId="11744" xr:uid="{4C8A1A78-4247-445D-8428-65F4550264BC}"/>
    <cellStyle name="Normal 7 2 3 2 3" xfId="2052" xr:uid="{5E08515E-2739-4DF2-BD1D-D22747DA1557}"/>
    <cellStyle name="Normal 7 2 3 2 3 2" xfId="3815" xr:uid="{F760403F-16D4-4975-BC62-AA9103EC5BFB}"/>
    <cellStyle name="Normal 7 2 3 2 3 2 2" xfId="9168" xr:uid="{4471A8B4-DE7F-47C4-B4D9-2E0D4E0ED300}"/>
    <cellStyle name="Normal 7 2 3 2 3 2 2 2" xfId="19481" xr:uid="{17F754C8-0731-4D17-822B-2555D089A296}"/>
    <cellStyle name="Normal 7 2 3 2 3 2 3" xfId="14328" xr:uid="{3B2FA39A-1B76-4036-A4FD-F5B039C12088}"/>
    <cellStyle name="Normal 7 2 3 2 3 3" xfId="4800" xr:uid="{CB199FFB-801D-4CCA-81B0-66F9E620A59A}"/>
    <cellStyle name="Normal 7 2 3 2 3 3 2" xfId="10144" xr:uid="{17956622-EFF3-4130-A59C-7BB1A2BA301D}"/>
    <cellStyle name="Normal 7 2 3 2 3 3 2 2" xfId="20457" xr:uid="{6B3028F3-FCA8-45C2-A508-328B3F5FE2A8}"/>
    <cellStyle name="Normal 7 2 3 2 3 3 3" xfId="15304" xr:uid="{F2045FB2-9A22-45B8-AE47-57B1F8D50882}"/>
    <cellStyle name="Normal 7 2 3 2 3 4" xfId="7451" xr:uid="{574F27D9-C38E-4C61-B48F-7AC169663143}"/>
    <cellStyle name="Normal 7 2 3 2 3 4 2" xfId="17764" xr:uid="{9FF4EE83-7624-48CC-9904-952FF97D3C0B}"/>
    <cellStyle name="Normal 7 2 3 2 3 5" xfId="12611" xr:uid="{96D54D01-E9FB-4264-BE52-5B6CBBAF32DB}"/>
    <cellStyle name="Normal 7 2 3 2 4" xfId="2899" xr:uid="{02F592DB-014C-4352-9C55-8A2B4976F90D}"/>
    <cellStyle name="Normal 7 2 3 2 4 2" xfId="8262" xr:uid="{98C78137-3C70-4198-8E0F-C0E11633250D}"/>
    <cellStyle name="Normal 7 2 3 2 4 2 2" xfId="18575" xr:uid="{EB4E5C77-474F-4E94-A0D2-B86B8CDE6F99}"/>
    <cellStyle name="Normal 7 2 3 2 4 3" xfId="13422" xr:uid="{F592E1D7-4F01-4C29-8E9B-165CDC55ACB6}"/>
    <cellStyle name="Normal 7 2 3 2 5" xfId="5255" xr:uid="{B97CA499-9ECD-4728-BC86-7C14494FA04F}"/>
    <cellStyle name="Normal 7 2 3 2 5 2" xfId="10593" xr:uid="{0469A466-9688-4AA2-9B55-89BCF9AA7C40}"/>
    <cellStyle name="Normal 7 2 3 2 5 2 2" xfId="20906" xr:uid="{5054A197-6FE5-4535-9B5E-769DEEA60AC0}"/>
    <cellStyle name="Normal 7 2 3 2 5 3" xfId="15753" xr:uid="{51F84BCE-21A3-4762-B3FA-2060FEE3123C}"/>
    <cellStyle name="Normal 7 2 3 2 6" xfId="6185" xr:uid="{8CFD0860-DFD1-45D3-A8B8-6020E48B7855}"/>
    <cellStyle name="Normal 7 2 3 2 6 2" xfId="16498" xr:uid="{2C1DC916-50A3-4E0B-ADEF-B1E789603EF2}"/>
    <cellStyle name="Normal 7 2 3 2 7" xfId="11345" xr:uid="{949FA492-8A65-4C3A-8D4F-3190AF740B62}"/>
    <cellStyle name="Normal 7 2 3 3" xfId="1044" xr:uid="{76AF4312-67C4-4434-B6EF-F7BFC2ECAE99}"/>
    <cellStyle name="Normal 7 2 3 3 2" xfId="1045" xr:uid="{F884B84A-A34C-4B96-A76F-B0AC349C5C65}"/>
    <cellStyle name="Normal 7 2 3 3 2 2" xfId="2055" xr:uid="{935DC289-83B1-4458-807D-E7380E5B38FD}"/>
    <cellStyle name="Normal 7 2 3 3 2 2 2" xfId="3818" xr:uid="{EBFE4AB6-C690-44EE-8B76-C8870E5C57AD}"/>
    <cellStyle name="Normal 7 2 3 3 2 2 2 2" xfId="9171" xr:uid="{53D66690-A3D6-476C-AE5A-461F0C22BDAB}"/>
    <cellStyle name="Normal 7 2 3 3 2 2 2 2 2" xfId="19484" xr:uid="{B397FF23-5129-45BA-8CCD-9E9ADC2D0F37}"/>
    <cellStyle name="Normal 7 2 3 3 2 2 2 3" xfId="14331" xr:uid="{DFB271FB-30A6-4BA8-8AD1-FBD7FB4B77AD}"/>
    <cellStyle name="Normal 7 2 3 3 2 2 3" xfId="4803" xr:uid="{01EF4DC7-9A1F-4E99-AD4C-2EB3B11C4A58}"/>
    <cellStyle name="Normal 7 2 3 3 2 2 3 2" xfId="10147" xr:uid="{3307B9D8-9EC0-4B22-B840-B0BA78294781}"/>
    <cellStyle name="Normal 7 2 3 3 2 2 3 2 2" xfId="20460" xr:uid="{A9FC05A8-FC80-4F32-BA13-CA32D9C8E5B7}"/>
    <cellStyle name="Normal 7 2 3 3 2 2 3 3" xfId="15307" xr:uid="{F0558113-B2CF-442B-8F5E-8EA837BB0B7D}"/>
    <cellStyle name="Normal 7 2 3 3 2 2 4" xfId="7454" xr:uid="{421E97CC-768B-4666-B6C7-BF33642544D5}"/>
    <cellStyle name="Normal 7 2 3 3 2 2 4 2" xfId="17767" xr:uid="{ABA56E03-B2E9-48A7-A80E-838774CE782B}"/>
    <cellStyle name="Normal 7 2 3 3 2 2 5" xfId="12614" xr:uid="{A7F8AFCC-60B1-45FB-8F04-048437FE3E1E}"/>
    <cellStyle name="Normal 7 2 3 3 2 3" xfId="2902" xr:uid="{8AAC7537-69B3-4E36-9A24-87066D1C0ED4}"/>
    <cellStyle name="Normal 7 2 3 3 2 3 2" xfId="8265" xr:uid="{0129454C-DA79-4C17-B7BB-7B3526F31D70}"/>
    <cellStyle name="Normal 7 2 3 3 2 3 2 2" xfId="18578" xr:uid="{D5924F66-648F-4E4F-B7ED-2188097FC9BA}"/>
    <cellStyle name="Normal 7 2 3 3 2 3 3" xfId="13425" xr:uid="{70A79CE5-9B8F-44AB-AEAF-8F98E7C887D3}"/>
    <cellStyle name="Normal 7 2 3 3 2 4" xfId="5656" xr:uid="{0BE1128C-978D-486A-B816-C6E9F098B8CD}"/>
    <cellStyle name="Normal 7 2 3 3 2 4 2" xfId="10994" xr:uid="{A01F6854-5FE2-492D-BEA6-27F032A1D62C}"/>
    <cellStyle name="Normal 7 2 3 3 2 4 2 2" xfId="21307" xr:uid="{AF567BD4-8C3C-46AF-935B-51D440FB90D8}"/>
    <cellStyle name="Normal 7 2 3 3 2 4 3" xfId="16154" xr:uid="{CFD9596A-3CD7-4D2E-8D5E-33693D1D5C54}"/>
    <cellStyle name="Normal 7 2 3 3 2 5" xfId="6586" xr:uid="{80BC788A-FE0B-427C-B440-AF1E731DAE5E}"/>
    <cellStyle name="Normal 7 2 3 3 2 5 2" xfId="16899" xr:uid="{70CA4EEE-C727-4C3D-A59A-45C334414AE9}"/>
    <cellStyle name="Normal 7 2 3 3 2 6" xfId="11746" xr:uid="{11C39BC7-44CD-4206-8005-2E5F9A958A94}"/>
    <cellStyle name="Normal 7 2 3 3 3" xfId="2054" xr:uid="{9036DFED-C41B-4256-A708-F4121FA00EE4}"/>
    <cellStyle name="Normal 7 2 3 3 3 2" xfId="3817" xr:uid="{7D6107C8-27E4-43FA-9E93-A0572F1E2768}"/>
    <cellStyle name="Normal 7 2 3 3 3 2 2" xfId="9170" xr:uid="{FCB276E0-2AD1-46E1-B3A4-71CCABD9C30F}"/>
    <cellStyle name="Normal 7 2 3 3 3 2 2 2" xfId="19483" xr:uid="{726463D5-F224-4073-926C-23AAC45ACF1B}"/>
    <cellStyle name="Normal 7 2 3 3 3 2 3" xfId="14330" xr:uid="{6D18C856-B188-47C6-B9ED-852312C23EA3}"/>
    <cellStyle name="Normal 7 2 3 3 3 3" xfId="4802" xr:uid="{EC85686F-0082-4D94-AA7F-FD23F168461F}"/>
    <cellStyle name="Normal 7 2 3 3 3 3 2" xfId="10146" xr:uid="{C8412C32-1F0E-4600-B9FA-F9398C4BABB3}"/>
    <cellStyle name="Normal 7 2 3 3 3 3 2 2" xfId="20459" xr:uid="{ADACE434-071F-4FDB-BF88-1AF7D61A1AEC}"/>
    <cellStyle name="Normal 7 2 3 3 3 3 3" xfId="15306" xr:uid="{98542EB7-1F8E-4734-8607-6F7D1B8C26AE}"/>
    <cellStyle name="Normal 7 2 3 3 3 4" xfId="7453" xr:uid="{7CB00832-B5FA-4839-AE92-1AD81ECB6B1E}"/>
    <cellStyle name="Normal 7 2 3 3 3 4 2" xfId="17766" xr:uid="{120F8933-072A-499D-8D87-EBE8E75AF0F8}"/>
    <cellStyle name="Normal 7 2 3 3 3 5" xfId="12613" xr:uid="{FAE7977B-BFC4-4674-9D1E-E546F8F6D96E}"/>
    <cellStyle name="Normal 7 2 3 3 4" xfId="2901" xr:uid="{8015D828-195A-4A33-BF48-7F0A6F6791B4}"/>
    <cellStyle name="Normal 7 2 3 3 4 2" xfId="8264" xr:uid="{75913248-6DF2-4420-9418-AFC0775D12EC}"/>
    <cellStyle name="Normal 7 2 3 3 4 2 2" xfId="18577" xr:uid="{D4CDACE4-9E42-4EC9-8A77-60A51C4F2158}"/>
    <cellStyle name="Normal 7 2 3 3 4 3" xfId="13424" xr:uid="{CE18EBBB-A207-454F-8F80-C43D04043858}"/>
    <cellStyle name="Normal 7 2 3 3 5" xfId="5655" xr:uid="{EC553BCB-B97E-4947-881A-9F292D5422FD}"/>
    <cellStyle name="Normal 7 2 3 3 5 2" xfId="10993" xr:uid="{57B58750-D1DD-410B-BA19-7E37E951D29F}"/>
    <cellStyle name="Normal 7 2 3 3 5 2 2" xfId="21306" xr:uid="{6BAC255B-FED4-437F-B196-2924C66095EF}"/>
    <cellStyle name="Normal 7 2 3 3 5 3" xfId="16153" xr:uid="{4F5A9622-DEB9-4B9A-BBCF-826CCAA8C9F1}"/>
    <cellStyle name="Normal 7 2 3 3 6" xfId="6585" xr:uid="{46238A1A-22BB-4293-92E6-A167F05CF9DD}"/>
    <cellStyle name="Normal 7 2 3 3 6 2" xfId="16898" xr:uid="{CFAB9522-D49D-48EB-8DE6-576FCE2E64AB}"/>
    <cellStyle name="Normal 7 2 3 3 7" xfId="11745" xr:uid="{02B0FBF0-B8FD-41FA-BF9F-55515EA70A75}"/>
    <cellStyle name="Normal 7 2 3 4" xfId="1046" xr:uid="{697F32CD-2C00-4352-9926-D3640035DA0F}"/>
    <cellStyle name="Normal 7 2 3 4 2" xfId="2056" xr:uid="{D04C7171-7960-4C16-B225-1C6C365864FD}"/>
    <cellStyle name="Normal 7 2 3 4 2 2" xfId="3819" xr:uid="{BA88E8C9-8F5D-45D5-A77D-5EFDEE5C6F19}"/>
    <cellStyle name="Normal 7 2 3 4 2 2 2" xfId="9172" xr:uid="{E2441CD2-0163-45DE-9677-4427C8A76C9B}"/>
    <cellStyle name="Normal 7 2 3 4 2 2 2 2" xfId="19485" xr:uid="{8BE204D0-FEED-4153-AB4C-D4AE1E9C7D73}"/>
    <cellStyle name="Normal 7 2 3 4 2 2 3" xfId="14332" xr:uid="{B56825B1-CF25-4FAB-99C0-004238C3ED19}"/>
    <cellStyle name="Normal 7 2 3 4 2 3" xfId="4804" xr:uid="{EE738885-038B-4DDE-9F62-8B693EF1BA6E}"/>
    <cellStyle name="Normal 7 2 3 4 2 3 2" xfId="10148" xr:uid="{D635C606-5ECB-42FA-9E70-D2629CA1FB62}"/>
    <cellStyle name="Normal 7 2 3 4 2 3 2 2" xfId="20461" xr:uid="{6C8390E3-4DE5-4EE5-BE39-60F6DF4FBB81}"/>
    <cellStyle name="Normal 7 2 3 4 2 3 3" xfId="15308" xr:uid="{53A2A5AC-B082-4D18-BB18-9C666CF56D5B}"/>
    <cellStyle name="Normal 7 2 3 4 2 4" xfId="7455" xr:uid="{206D0084-8BE5-4088-9E17-2F008AABF99C}"/>
    <cellStyle name="Normal 7 2 3 4 2 4 2" xfId="17768" xr:uid="{446A02FA-9398-4AE7-AF35-2C68949DD558}"/>
    <cellStyle name="Normal 7 2 3 4 2 5" xfId="12615" xr:uid="{7B3174E9-36CB-402B-99C7-035DDD85EA42}"/>
    <cellStyle name="Normal 7 2 3 4 3" xfId="2903" xr:uid="{577E93A5-8E50-40C6-B914-4989F44B1E37}"/>
    <cellStyle name="Normal 7 2 3 4 3 2" xfId="8266" xr:uid="{3E62B41E-04F5-4D46-A117-06D79E6DFBF8}"/>
    <cellStyle name="Normal 7 2 3 4 3 2 2" xfId="18579" xr:uid="{30914252-CA81-4C76-B304-24880F24986A}"/>
    <cellStyle name="Normal 7 2 3 4 3 3" xfId="13426" xr:uid="{AE56D843-CAA6-4E19-B166-EC3922ABAACA}"/>
    <cellStyle name="Normal 7 2 3 4 4" xfId="5657" xr:uid="{B7008087-F098-4EC7-B2CE-61A2FFB07AF2}"/>
    <cellStyle name="Normal 7 2 3 4 4 2" xfId="10995" xr:uid="{52D4010E-CFBA-4903-BDD3-D3E5A43E89B9}"/>
    <cellStyle name="Normal 7 2 3 4 4 2 2" xfId="21308" xr:uid="{66039412-9CCA-4CED-9CC3-74E453FEC082}"/>
    <cellStyle name="Normal 7 2 3 4 4 3" xfId="16155" xr:uid="{35CB6F78-81CA-48E8-B435-E83E9E0F6C49}"/>
    <cellStyle name="Normal 7 2 3 4 5" xfId="6587" xr:uid="{590C2AA9-A329-45FE-B9C1-FD3B7DD5A26A}"/>
    <cellStyle name="Normal 7 2 3 4 5 2" xfId="16900" xr:uid="{2EB1BDB0-2A7B-4412-8862-9DC2865C9E02}"/>
    <cellStyle name="Normal 7 2 3 4 6" xfId="11747" xr:uid="{D1FF434E-8087-4694-A7EC-E82CF50F7F4E}"/>
    <cellStyle name="Normal 7 2 3 5" xfId="1384" xr:uid="{491C4B52-EEE5-437C-B5B2-4242ACCCBFDF}"/>
    <cellStyle name="Normal 7 2 3 5 2" xfId="2304" xr:uid="{7F79BDCB-FB86-4580-BB0A-495A42C2FE88}"/>
    <cellStyle name="Normal 7 2 3 5 2 2" xfId="4050" xr:uid="{619FFB9D-519C-4FBB-9556-A2B7422A2AE4}"/>
    <cellStyle name="Normal 7 2 3 5 2 2 2" xfId="9403" xr:uid="{BA483A18-4F9C-45EC-B070-8D038D2F22FE}"/>
    <cellStyle name="Normal 7 2 3 5 2 2 2 2" xfId="19716" xr:uid="{50811A92-F151-44E1-81A9-A54F0ADD810D}"/>
    <cellStyle name="Normal 7 2 3 5 2 2 3" xfId="14563" xr:uid="{2FD8062B-5827-482F-8F1D-6C62681B7BC9}"/>
    <cellStyle name="Normal 7 2 3 5 2 3" xfId="5035" xr:uid="{9ED4C747-A48B-43FD-A1D0-00DD032E6F38}"/>
    <cellStyle name="Normal 7 2 3 5 2 3 2" xfId="10379" xr:uid="{1D58AEA0-DC90-4ED6-80D6-6B7E7A95B0DB}"/>
    <cellStyle name="Normal 7 2 3 5 2 3 2 2" xfId="20692" xr:uid="{E3CA8C1E-481D-4690-8648-86F6B86543F1}"/>
    <cellStyle name="Normal 7 2 3 5 2 3 3" xfId="15539" xr:uid="{B08FC07D-00C1-4FEC-BAE1-6E3E1886E02C}"/>
    <cellStyle name="Normal 7 2 3 5 2 4" xfId="7686" xr:uid="{5A823296-85CC-4762-B93F-24B64B466743}"/>
    <cellStyle name="Normal 7 2 3 5 2 4 2" xfId="17999" xr:uid="{F7949C6C-0727-4AB8-9FB4-6FA40D460923}"/>
    <cellStyle name="Normal 7 2 3 5 2 5" xfId="12846" xr:uid="{94C89FA4-B6CE-48A7-9231-C41E7DC56605}"/>
    <cellStyle name="Normal 7 2 3 5 3" xfId="3175" xr:uid="{D5F768CC-6F74-4B60-A2C1-41DC060D1AE3}"/>
    <cellStyle name="Normal 7 2 3 5 3 2" xfId="8528" xr:uid="{B9F8D7DE-2E1C-452C-B101-AEA7FA9ADF5B}"/>
    <cellStyle name="Normal 7 2 3 5 3 2 2" xfId="18841" xr:uid="{74449EC8-15E8-40E5-9346-5760D97AD435}"/>
    <cellStyle name="Normal 7 2 3 5 3 3" xfId="13688" xr:uid="{67DBAA4F-CB53-42FD-8B52-BECB4DEE6873}"/>
    <cellStyle name="Normal 7 2 3 5 4" xfId="4160" xr:uid="{AC219C43-1913-4A43-B6F3-DF92B2747A9B}"/>
    <cellStyle name="Normal 7 2 3 5 4 2" xfId="9504" xr:uid="{4CAD17B4-09A9-4607-95E7-474A9DB51ED1}"/>
    <cellStyle name="Normal 7 2 3 5 4 2 2" xfId="19817" xr:uid="{9DBE806E-852E-4A8F-854B-E7B06BD37A8F}"/>
    <cellStyle name="Normal 7 2 3 5 4 3" xfId="14664" xr:uid="{150474CC-5870-46EF-BEFE-5700A9FDDEA7}"/>
    <cellStyle name="Normal 7 2 3 5 5" xfId="6811" xr:uid="{CEA73A37-8A87-449E-88A6-C197AAF9FBE2}"/>
    <cellStyle name="Normal 7 2 3 5 5 2" xfId="17124" xr:uid="{958F20C1-B74B-478D-BB6C-295E5B840261}"/>
    <cellStyle name="Normal 7 2 3 5 6" xfId="11971" xr:uid="{126B3F73-293E-471B-A5A9-E5DF25279494}"/>
    <cellStyle name="Normal 7 2 3 6" xfId="1571" xr:uid="{6E55623D-0C9A-445A-BCE7-6F136DBFC652}"/>
    <cellStyle name="Normal 7 2 3 6 2" xfId="3337" xr:uid="{8F6818E6-FA4A-4F53-A9D2-D1198E32AE3B}"/>
    <cellStyle name="Normal 7 2 3 6 2 2" xfId="8690" xr:uid="{B51599CD-B00C-4368-8BAB-9793EDCFB190}"/>
    <cellStyle name="Normal 7 2 3 6 2 2 2" xfId="19003" xr:uid="{86722343-C239-47A7-8654-BA921040499A}"/>
    <cellStyle name="Normal 7 2 3 6 2 3" xfId="13850" xr:uid="{F4989DF1-E1F6-4587-BEDE-992ACA1F0063}"/>
    <cellStyle name="Normal 7 2 3 6 3" xfId="4322" xr:uid="{D745245F-AE3A-4294-84CA-29EE7F038CDE}"/>
    <cellStyle name="Normal 7 2 3 6 3 2" xfId="9666" xr:uid="{130D6D8E-0CA1-4D80-AC55-0127203A5C00}"/>
    <cellStyle name="Normal 7 2 3 6 3 2 2" xfId="19979" xr:uid="{3C8B32D0-A829-4870-91B7-1DC3517F1114}"/>
    <cellStyle name="Normal 7 2 3 6 3 3" xfId="14826" xr:uid="{D52C2F2F-4A9A-4A2E-AA1E-10BE9D843CC6}"/>
    <cellStyle name="Normal 7 2 3 6 4" xfId="6973" xr:uid="{6965AB5D-8D44-49C8-BB43-D3FD3305E114}"/>
    <cellStyle name="Normal 7 2 3 6 4 2" xfId="17286" xr:uid="{DDF88AA5-E019-4A83-8A0E-13372417427E}"/>
    <cellStyle name="Normal 7 2 3 6 5" xfId="12133" xr:uid="{39CC5695-18AB-4A47-849E-F2737142852C}"/>
    <cellStyle name="Normal 7 2 3 7" xfId="2509" xr:uid="{433E75B3-EEAD-44BF-B91B-A061B2622569}"/>
    <cellStyle name="Normal 7 2 3 7 2" xfId="7872" xr:uid="{C50DDC50-7B71-42C6-A264-878DC90B4EAC}"/>
    <cellStyle name="Normal 7 2 3 7 2 2" xfId="18185" xr:uid="{078F63B1-46C3-4E11-83A1-FE07DAAF86E4}"/>
    <cellStyle name="Normal 7 2 3 7 3" xfId="13032" xr:uid="{2E818033-9689-42B9-8AD1-2A354E14D335}"/>
    <cellStyle name="Normal 7 2 3 8" xfId="5140" xr:uid="{8BE0029F-2D8E-495A-A96C-83DA9177175A}"/>
    <cellStyle name="Normal 7 2 3 8 2" xfId="10478" xr:uid="{80DCD2B8-435B-4089-AFB3-02E0E047C03A}"/>
    <cellStyle name="Normal 7 2 3 8 2 2" xfId="20791" xr:uid="{C9EA6109-542E-42F1-90ED-4D7137FAB944}"/>
    <cellStyle name="Normal 7 2 3 8 3" xfId="15638" xr:uid="{7D794031-D7D2-4351-9E31-F674DE4DDDD9}"/>
    <cellStyle name="Normal 7 2 3 9" xfId="6069" xr:uid="{87BF4D05-9379-4A4F-98C5-755BD62ABE60}"/>
    <cellStyle name="Normal 7 2 3 9 2" xfId="16382" xr:uid="{BAAC10DD-A0A4-4A14-AD9A-9464BFD3D695}"/>
    <cellStyle name="Normal 7 2 4" xfId="394" xr:uid="{8907F5B3-76AB-45F8-A408-E84A0A29BA09}"/>
    <cellStyle name="Normal 7 2 4 10" xfId="11275" xr:uid="{3873B750-69B2-4FFB-9B15-9C9051DE3A37}"/>
    <cellStyle name="Normal 7 2 4 2" xfId="588" xr:uid="{5E5EC041-FA48-4E24-BD1E-330895E00D52}"/>
    <cellStyle name="Normal 7 2 4 2 2" xfId="1047" xr:uid="{E05D219C-E6A7-4AFD-A6B5-05E5771BE871}"/>
    <cellStyle name="Normal 7 2 4 2 2 2" xfId="2058" xr:uid="{2C993CEA-10AC-4B89-9FDD-1429C3D9E943}"/>
    <cellStyle name="Normal 7 2 4 2 2 2 2" xfId="3821" xr:uid="{8E5200E0-22B4-495B-BF2F-149E763E5B04}"/>
    <cellStyle name="Normal 7 2 4 2 2 2 2 2" xfId="9174" xr:uid="{9EBF1266-59B5-4B11-AA78-1B6CBA629016}"/>
    <cellStyle name="Normal 7 2 4 2 2 2 2 2 2" xfId="19487" xr:uid="{EB7074F9-8A60-4133-B771-2F35774FDA2B}"/>
    <cellStyle name="Normal 7 2 4 2 2 2 2 3" xfId="14334" xr:uid="{C0240CB1-9207-4606-8F70-0FAE8B1A9FE7}"/>
    <cellStyle name="Normal 7 2 4 2 2 2 3" xfId="4806" xr:uid="{6ED745F4-B523-4ED5-BB65-2BD1A718EC7B}"/>
    <cellStyle name="Normal 7 2 4 2 2 2 3 2" xfId="10150" xr:uid="{74456434-AE91-435B-9080-248098641089}"/>
    <cellStyle name="Normal 7 2 4 2 2 2 3 2 2" xfId="20463" xr:uid="{A9CAAF25-2D96-46B1-A27A-578EA110277C}"/>
    <cellStyle name="Normal 7 2 4 2 2 2 3 3" xfId="15310" xr:uid="{F62FFE88-B2C4-4C1B-B85C-05EB5878E1FA}"/>
    <cellStyle name="Normal 7 2 4 2 2 2 4" xfId="7457" xr:uid="{2E15092F-5153-4CA5-92C3-F737980B338E}"/>
    <cellStyle name="Normal 7 2 4 2 2 2 4 2" xfId="17770" xr:uid="{72A49EFE-EC64-4BD1-B469-F870E25B6A09}"/>
    <cellStyle name="Normal 7 2 4 2 2 2 5" xfId="12617" xr:uid="{5E890DC3-2418-4996-AAA3-B1729D388782}"/>
    <cellStyle name="Normal 7 2 4 2 2 3" xfId="2905" xr:uid="{1D064FF8-C989-471F-A2A9-3E2D5E1295CE}"/>
    <cellStyle name="Normal 7 2 4 2 2 3 2" xfId="8268" xr:uid="{49FC3E5A-B8A3-46F2-BD14-9004D3ADF168}"/>
    <cellStyle name="Normal 7 2 4 2 2 3 2 2" xfId="18581" xr:uid="{F54F42A4-6721-401A-910B-2DDCC02924C4}"/>
    <cellStyle name="Normal 7 2 4 2 2 3 3" xfId="13428" xr:uid="{A9B135F7-28C7-4ED8-8F6F-FA28591898D8}"/>
    <cellStyle name="Normal 7 2 4 2 2 4" xfId="5658" xr:uid="{92808EFA-AA90-4B45-BEA3-23F4D15D1119}"/>
    <cellStyle name="Normal 7 2 4 2 2 4 2" xfId="10996" xr:uid="{056540C8-E351-49D7-9F2B-7BF81C7714EF}"/>
    <cellStyle name="Normal 7 2 4 2 2 4 2 2" xfId="21309" xr:uid="{1275B78D-ABDB-4F3B-AA12-0D78B56BE255}"/>
    <cellStyle name="Normal 7 2 4 2 2 4 3" xfId="16156" xr:uid="{334DBA3B-2FBA-43C5-B5AB-49C5BEA3DEE9}"/>
    <cellStyle name="Normal 7 2 4 2 2 5" xfId="6588" xr:uid="{BABF2BFC-C7DA-4AC8-A4B2-B56EE0D9DE83}"/>
    <cellStyle name="Normal 7 2 4 2 2 5 2" xfId="16901" xr:uid="{C27A0699-A5B8-4B36-8CE0-091AB89D16BC}"/>
    <cellStyle name="Normal 7 2 4 2 2 6" xfId="11748" xr:uid="{7F961CBF-D7C0-4D45-97E6-F82654302A99}"/>
    <cellStyle name="Normal 7 2 4 2 3" xfId="2057" xr:uid="{645EC41E-49F0-43EF-9B64-8CCCDDB41991}"/>
    <cellStyle name="Normal 7 2 4 2 3 2" xfId="3820" xr:uid="{733ACD2F-475C-40B2-9788-9D733067B742}"/>
    <cellStyle name="Normal 7 2 4 2 3 2 2" xfId="9173" xr:uid="{E9AEC7E0-DAFB-41FF-8F87-B8DD2E92435F}"/>
    <cellStyle name="Normal 7 2 4 2 3 2 2 2" xfId="19486" xr:uid="{73FCD55F-1687-4B9D-9A48-6754C208CC0C}"/>
    <cellStyle name="Normal 7 2 4 2 3 2 3" xfId="14333" xr:uid="{F7CF7BBB-E565-478C-BF9C-57B5BEE90E76}"/>
    <cellStyle name="Normal 7 2 4 2 3 3" xfId="4805" xr:uid="{FD46C1D9-3523-4B11-AD64-F0A4AE6E1A8E}"/>
    <cellStyle name="Normal 7 2 4 2 3 3 2" xfId="10149" xr:uid="{42FDEB3B-40C0-4625-A280-71A697629B9B}"/>
    <cellStyle name="Normal 7 2 4 2 3 3 2 2" xfId="20462" xr:uid="{0B22FBD5-DEB4-44C2-9FF3-9ECA636BAB58}"/>
    <cellStyle name="Normal 7 2 4 2 3 3 3" xfId="15309" xr:uid="{60039F22-CD86-4E58-9085-BAAB0812C239}"/>
    <cellStyle name="Normal 7 2 4 2 3 4" xfId="7456" xr:uid="{735B8FA9-334A-493B-80EC-8EE7621A5F4C}"/>
    <cellStyle name="Normal 7 2 4 2 3 4 2" xfId="17769" xr:uid="{918920F7-554F-4E2C-B0E5-C9BC9C14B496}"/>
    <cellStyle name="Normal 7 2 4 2 3 5" xfId="12616" xr:uid="{5F9D28A3-3FAD-4DD2-8B31-55B36D4B059A}"/>
    <cellStyle name="Normal 7 2 4 2 4" xfId="2904" xr:uid="{364BDC10-79C7-4C1E-BBAC-747FB239D188}"/>
    <cellStyle name="Normal 7 2 4 2 4 2" xfId="8267" xr:uid="{BF064FC9-2804-4564-8D51-A81FA8B8C69B}"/>
    <cellStyle name="Normal 7 2 4 2 4 2 2" xfId="18580" xr:uid="{DBAF2FF7-A8CB-4FD9-9361-8F8D546B8BDF}"/>
    <cellStyle name="Normal 7 2 4 2 4 3" xfId="13427" xr:uid="{2A9F81F6-5B21-43F6-9647-491B75E4BBA3}"/>
    <cellStyle name="Normal 7 2 4 2 5" xfId="5301" xr:uid="{4DDCA154-3DBF-40FA-B5E4-E17EC81302A4}"/>
    <cellStyle name="Normal 7 2 4 2 5 2" xfId="10639" xr:uid="{146507D7-19E4-4502-B8BD-83F16BACE745}"/>
    <cellStyle name="Normal 7 2 4 2 5 2 2" xfId="20952" xr:uid="{4A441FCD-3D5C-481E-B716-975DA5593BD0}"/>
    <cellStyle name="Normal 7 2 4 2 5 3" xfId="15799" xr:uid="{3869921C-8959-4384-8760-960E3EC9DD13}"/>
    <cellStyle name="Normal 7 2 4 2 6" xfId="6231" xr:uid="{9056002A-DF36-4D64-957D-90AA9E8F3152}"/>
    <cellStyle name="Normal 7 2 4 2 6 2" xfId="16544" xr:uid="{90F5A780-7E7C-420C-95A1-074428DF8614}"/>
    <cellStyle name="Normal 7 2 4 2 7" xfId="11391" xr:uid="{A22E7AF3-1CA9-4A5D-8C9B-F8D5DD799504}"/>
    <cellStyle name="Normal 7 2 4 3" xfId="1048" xr:uid="{4BA572D8-8CC0-48E4-8D84-6D81A3C2679C}"/>
    <cellStyle name="Normal 7 2 4 3 2" xfId="1049" xr:uid="{F73F3ED1-E594-4BEC-A654-95456AE4A7B0}"/>
    <cellStyle name="Normal 7 2 4 3 2 2" xfId="2060" xr:uid="{35C35066-97A0-40DE-AA7C-5324205F16F0}"/>
    <cellStyle name="Normal 7 2 4 3 2 2 2" xfId="3823" xr:uid="{D8057F7E-852D-47D2-ABA7-BBB06A3A4D74}"/>
    <cellStyle name="Normal 7 2 4 3 2 2 2 2" xfId="9176" xr:uid="{1CE6A706-BCDD-470D-B0AF-B0E490FB237D}"/>
    <cellStyle name="Normal 7 2 4 3 2 2 2 2 2" xfId="19489" xr:uid="{659E8CB9-D78C-40E7-9607-08277A796767}"/>
    <cellStyle name="Normal 7 2 4 3 2 2 2 3" xfId="14336" xr:uid="{D25EF1FC-4830-4873-BCA3-5D32932370E3}"/>
    <cellStyle name="Normal 7 2 4 3 2 2 3" xfId="4808" xr:uid="{82C5EA26-9076-450A-86AA-C31A7EBF3112}"/>
    <cellStyle name="Normal 7 2 4 3 2 2 3 2" xfId="10152" xr:uid="{8C4673DB-5074-40E8-B10E-5F48A116460F}"/>
    <cellStyle name="Normal 7 2 4 3 2 2 3 2 2" xfId="20465" xr:uid="{DD1B8F1E-58AD-4BA7-A598-823A2F8BE7D4}"/>
    <cellStyle name="Normal 7 2 4 3 2 2 3 3" xfId="15312" xr:uid="{3D614846-3E45-40D1-AC31-C22E38D96F94}"/>
    <cellStyle name="Normal 7 2 4 3 2 2 4" xfId="7459" xr:uid="{C57184FC-EA89-4722-B6E1-FB46461C5ADC}"/>
    <cellStyle name="Normal 7 2 4 3 2 2 4 2" xfId="17772" xr:uid="{4993D99C-8EEF-4448-BF2A-C08E1FB91713}"/>
    <cellStyle name="Normal 7 2 4 3 2 2 5" xfId="12619" xr:uid="{9CC22106-95E0-4C73-89D1-FCB7550B76E1}"/>
    <cellStyle name="Normal 7 2 4 3 2 3" xfId="2907" xr:uid="{E603E69B-4360-4B4B-B059-138BE9E7A9A6}"/>
    <cellStyle name="Normal 7 2 4 3 2 3 2" xfId="8270" xr:uid="{764E091C-F19D-4C63-AE60-516017A54CD0}"/>
    <cellStyle name="Normal 7 2 4 3 2 3 2 2" xfId="18583" xr:uid="{7848AD4C-9BD8-4F7E-95BB-45CFE7E0F508}"/>
    <cellStyle name="Normal 7 2 4 3 2 3 3" xfId="13430" xr:uid="{FB01D7EB-41C3-4CFD-B5D2-0738214F8D5D}"/>
    <cellStyle name="Normal 7 2 4 3 2 4" xfId="5660" xr:uid="{F61E07AE-6361-46BB-ACF5-6F421E069F8B}"/>
    <cellStyle name="Normal 7 2 4 3 2 4 2" xfId="10998" xr:uid="{0DBEDA21-9154-4CFB-96D5-4313E4BF8CE6}"/>
    <cellStyle name="Normal 7 2 4 3 2 4 2 2" xfId="21311" xr:uid="{FF9042CD-AD56-4FCF-BF9F-4CA406D481AE}"/>
    <cellStyle name="Normal 7 2 4 3 2 4 3" xfId="16158" xr:uid="{5EA64420-03A7-4D28-94B8-3D69A0F8BDDC}"/>
    <cellStyle name="Normal 7 2 4 3 2 5" xfId="6590" xr:uid="{B9B4BD4B-5E15-476C-9552-63771EE9F477}"/>
    <cellStyle name="Normal 7 2 4 3 2 5 2" xfId="16903" xr:uid="{9023C45D-1B24-429F-AB74-E0FDF2DA5CFD}"/>
    <cellStyle name="Normal 7 2 4 3 2 6" xfId="11750" xr:uid="{F3868F90-AA6C-47ED-AF71-D966F72EADFC}"/>
    <cellStyle name="Normal 7 2 4 3 3" xfId="2059" xr:uid="{3E3E834E-5361-4BBF-A0BD-C7815469DCCF}"/>
    <cellStyle name="Normal 7 2 4 3 3 2" xfId="3822" xr:uid="{DDC07FD5-0643-443B-A5A2-45E39ECDE58F}"/>
    <cellStyle name="Normal 7 2 4 3 3 2 2" xfId="9175" xr:uid="{48515977-0EA3-4CD3-9F46-EFF3B85E42CF}"/>
    <cellStyle name="Normal 7 2 4 3 3 2 2 2" xfId="19488" xr:uid="{FA5040AE-C702-4C3B-B5DD-FF57836ED62C}"/>
    <cellStyle name="Normal 7 2 4 3 3 2 3" xfId="14335" xr:uid="{B334F3D9-74C4-4D28-AB5A-86FDFDB5CB80}"/>
    <cellStyle name="Normal 7 2 4 3 3 3" xfId="4807" xr:uid="{A3048471-07F4-4DD1-AB4B-76F3E989C139}"/>
    <cellStyle name="Normal 7 2 4 3 3 3 2" xfId="10151" xr:uid="{559DB4B8-B5E5-4C78-BADE-4948BDD9CB03}"/>
    <cellStyle name="Normal 7 2 4 3 3 3 2 2" xfId="20464" xr:uid="{26D29B84-854D-4746-9769-96C0D99957A5}"/>
    <cellStyle name="Normal 7 2 4 3 3 3 3" xfId="15311" xr:uid="{099E1FFE-2406-4D00-822D-44B20E4201A1}"/>
    <cellStyle name="Normal 7 2 4 3 3 4" xfId="7458" xr:uid="{92A768C6-4B3B-4DA1-9566-7CFF2354072C}"/>
    <cellStyle name="Normal 7 2 4 3 3 4 2" xfId="17771" xr:uid="{7175BA10-4332-4085-BB51-C7A9403F0E44}"/>
    <cellStyle name="Normal 7 2 4 3 3 5" xfId="12618" xr:uid="{F625E2E3-D5EF-48AF-B344-31CF2D997266}"/>
    <cellStyle name="Normal 7 2 4 3 4" xfId="2906" xr:uid="{C68A5C5F-8E36-4D16-95AD-3682B41D15CF}"/>
    <cellStyle name="Normal 7 2 4 3 4 2" xfId="8269" xr:uid="{1AB5C2C8-5406-47F9-84AE-B6EF11D897A9}"/>
    <cellStyle name="Normal 7 2 4 3 4 2 2" xfId="18582" xr:uid="{61205DE0-797F-433C-AE02-777D8FBA6BE4}"/>
    <cellStyle name="Normal 7 2 4 3 4 3" xfId="13429" xr:uid="{884FF261-67C7-4700-99C9-9C84592B69F5}"/>
    <cellStyle name="Normal 7 2 4 3 5" xfId="5659" xr:uid="{4D194793-0FC9-4012-8B16-849CB602E8BD}"/>
    <cellStyle name="Normal 7 2 4 3 5 2" xfId="10997" xr:uid="{E0DBCC8B-6A26-46C2-8A74-47B66448A2E1}"/>
    <cellStyle name="Normal 7 2 4 3 5 2 2" xfId="21310" xr:uid="{886FC5A7-13A2-4E19-B0AB-4CF390127B8C}"/>
    <cellStyle name="Normal 7 2 4 3 5 3" xfId="16157" xr:uid="{5E80B8F2-9180-42C0-9F1F-C69CFE374543}"/>
    <cellStyle name="Normal 7 2 4 3 6" xfId="6589" xr:uid="{250C4578-6227-409A-92F2-F65248F6A5F5}"/>
    <cellStyle name="Normal 7 2 4 3 6 2" xfId="16902" xr:uid="{A7F04E2F-C7AC-46CC-BF96-374D587F9676}"/>
    <cellStyle name="Normal 7 2 4 3 7" xfId="11749" xr:uid="{BE6F1DC5-3781-4CC6-9875-50E25D611ACC}"/>
    <cellStyle name="Normal 7 2 4 4" xfId="1050" xr:uid="{9E5EAE9C-6080-4E5C-8996-8EFF0CAC04AF}"/>
    <cellStyle name="Normal 7 2 4 4 2" xfId="2061" xr:uid="{C55646EC-0AAA-48E6-BBC1-CD5EE426D997}"/>
    <cellStyle name="Normal 7 2 4 4 2 2" xfId="3824" xr:uid="{A8D41CE5-BD86-486A-94B9-1E783697DC60}"/>
    <cellStyle name="Normal 7 2 4 4 2 2 2" xfId="9177" xr:uid="{BD6EBEE2-1073-4B83-A6F3-6D80BAF4F6A6}"/>
    <cellStyle name="Normal 7 2 4 4 2 2 2 2" xfId="19490" xr:uid="{E54848A5-C522-4F94-89E2-6DC1AC21E7FC}"/>
    <cellStyle name="Normal 7 2 4 4 2 2 3" xfId="14337" xr:uid="{A79DD32F-767E-4CA7-9EAA-B1D33E57F6DE}"/>
    <cellStyle name="Normal 7 2 4 4 2 3" xfId="4809" xr:uid="{38CA36B8-6253-4AB5-80DC-02062381EBD9}"/>
    <cellStyle name="Normal 7 2 4 4 2 3 2" xfId="10153" xr:uid="{2DE852C9-0A07-4EE1-A3F9-50F98DFB2AA0}"/>
    <cellStyle name="Normal 7 2 4 4 2 3 2 2" xfId="20466" xr:uid="{6B3D3726-05BA-45C5-99B2-FDD81C4BDB24}"/>
    <cellStyle name="Normal 7 2 4 4 2 3 3" xfId="15313" xr:uid="{74EC3D95-E732-481A-889C-A99CA081A4AE}"/>
    <cellStyle name="Normal 7 2 4 4 2 4" xfId="7460" xr:uid="{9D5174C9-9B13-48C7-B9AE-85CA907221AE}"/>
    <cellStyle name="Normal 7 2 4 4 2 4 2" xfId="17773" xr:uid="{9A34F823-8C0B-454A-BA96-F3AC7756EE2A}"/>
    <cellStyle name="Normal 7 2 4 4 2 5" xfId="12620" xr:uid="{E2E13265-D7DF-4BD0-AACE-42DAE40644E6}"/>
    <cellStyle name="Normal 7 2 4 4 3" xfId="2908" xr:uid="{8D3CCA26-6337-41C5-A0BE-D4872E461B98}"/>
    <cellStyle name="Normal 7 2 4 4 3 2" xfId="8271" xr:uid="{CDE05249-334B-4F1B-8A57-7070092197A0}"/>
    <cellStyle name="Normal 7 2 4 4 3 2 2" xfId="18584" xr:uid="{ED7DE3FC-7B93-4AB8-A428-52A02BA911C8}"/>
    <cellStyle name="Normal 7 2 4 4 3 3" xfId="13431" xr:uid="{ABA94B86-3659-49FE-AFA2-F85E647646EF}"/>
    <cellStyle name="Normal 7 2 4 4 4" xfId="5661" xr:uid="{3F61086E-D0D8-4DAA-AAF5-44321AEA31C4}"/>
    <cellStyle name="Normal 7 2 4 4 4 2" xfId="10999" xr:uid="{B7ABA2A3-7E41-46FE-8833-EF35F8B60D15}"/>
    <cellStyle name="Normal 7 2 4 4 4 2 2" xfId="21312" xr:uid="{0E2833B4-EC42-4880-AC8B-E3A61F29EC7A}"/>
    <cellStyle name="Normal 7 2 4 4 4 3" xfId="16159" xr:uid="{8DC90219-9536-4AD8-AF8D-53ABADDDE682}"/>
    <cellStyle name="Normal 7 2 4 4 5" xfId="6591" xr:uid="{1ED05150-176A-4FA8-B1A1-D2FB436E7E48}"/>
    <cellStyle name="Normal 7 2 4 4 5 2" xfId="16904" xr:uid="{FF627453-2CF4-4227-B26C-04326A96D5A7}"/>
    <cellStyle name="Normal 7 2 4 4 6" xfId="11751" xr:uid="{652F5FEE-6E25-4B5F-B258-B5475CD502D5}"/>
    <cellStyle name="Normal 7 2 4 5" xfId="1430" xr:uid="{5D993085-5C37-490B-BC8C-B033BD708552}"/>
    <cellStyle name="Normal 7 2 4 5 2" xfId="1517" xr:uid="{8167EB70-AF81-4277-9E56-B90E59320583}"/>
    <cellStyle name="Normal 7 2 4 5 2 2" xfId="3284" xr:uid="{377257BF-4D4B-4878-B72A-7BE5B904B8BA}"/>
    <cellStyle name="Normal 7 2 4 5 2 2 2" xfId="8637" xr:uid="{8DA8E5A0-DC8A-453C-91D1-55ED72E5FF75}"/>
    <cellStyle name="Normal 7 2 4 5 2 2 2 2" xfId="18950" xr:uid="{3EF725CC-65A5-424F-AC09-63A6450D9AD1}"/>
    <cellStyle name="Normal 7 2 4 5 2 2 3" xfId="13797" xr:uid="{449596CA-64E0-4B5F-9B86-4D7EC9781890}"/>
    <cellStyle name="Normal 7 2 4 5 2 3" xfId="4269" xr:uid="{1F2E3F36-6A26-4BBB-BCA5-2CEB33C84FE8}"/>
    <cellStyle name="Normal 7 2 4 5 2 3 2" xfId="9613" xr:uid="{706537F8-E4C3-47FA-979A-E61AEFE42FE7}"/>
    <cellStyle name="Normal 7 2 4 5 2 3 2 2" xfId="19926" xr:uid="{A375681B-4E5D-49AA-92F8-FA63FF6290DC}"/>
    <cellStyle name="Normal 7 2 4 5 2 3 3" xfId="14773" xr:uid="{4A5CDA68-5FDA-4EE7-A824-6D85D0EAF50F}"/>
    <cellStyle name="Normal 7 2 4 5 2 4" xfId="6920" xr:uid="{C3420560-14D4-4F23-B5A2-BB68D142C50B}"/>
    <cellStyle name="Normal 7 2 4 5 2 4 2" xfId="17233" xr:uid="{8FC7DECB-D9F5-4327-88B3-61DF0D3A1D64}"/>
    <cellStyle name="Normal 7 2 4 5 2 5" xfId="12080" xr:uid="{F702D685-F740-4FDB-859A-18B09E1C5E5C}"/>
    <cellStyle name="Normal 7 2 4 5 3" xfId="3221" xr:uid="{010DE2CE-FBD8-48F7-86C2-70A781529E04}"/>
    <cellStyle name="Normal 7 2 4 5 3 2" xfId="8574" xr:uid="{E21E67C5-BFE3-497F-A6DC-16B2E5461518}"/>
    <cellStyle name="Normal 7 2 4 5 3 2 2" xfId="18887" xr:uid="{33CB9D0C-6692-455D-98A8-2081484D113B}"/>
    <cellStyle name="Normal 7 2 4 5 3 3" xfId="13734" xr:uid="{A945283F-E697-4821-85C1-0F0FC2AFA2EC}"/>
    <cellStyle name="Normal 7 2 4 5 4" xfId="4206" xr:uid="{65946CBD-42FA-47DB-B4AF-568690E333E4}"/>
    <cellStyle name="Normal 7 2 4 5 4 2" xfId="9550" xr:uid="{0E585C51-E463-4A96-8412-14E9F0450D31}"/>
    <cellStyle name="Normal 7 2 4 5 4 2 2" xfId="19863" xr:uid="{76FE4061-5C49-4FD0-A330-AE8E545D1E71}"/>
    <cellStyle name="Normal 7 2 4 5 4 3" xfId="14710" xr:uid="{6FADC7BE-B5F1-476A-9D8C-D9ABE4E0385E}"/>
    <cellStyle name="Normal 7 2 4 5 5" xfId="6857" xr:uid="{7B2446B5-7A16-436A-9DB7-888386619724}"/>
    <cellStyle name="Normal 7 2 4 5 5 2" xfId="17170" xr:uid="{AECA5753-47F3-4E11-81B2-FCFDB123C93A}"/>
    <cellStyle name="Normal 7 2 4 5 6" xfId="12017" xr:uid="{8F54142D-8834-4CD5-A0CB-4E2F5B52F506}"/>
    <cellStyle name="Normal 7 2 4 6" xfId="1617" xr:uid="{CADA3651-F9BC-486B-AB89-50DBAAA54782}"/>
    <cellStyle name="Normal 7 2 4 6 2" xfId="3383" xr:uid="{EFB99174-A924-4F5D-AA20-7DD741E5FFD1}"/>
    <cellStyle name="Normal 7 2 4 6 2 2" xfId="8736" xr:uid="{C8B98F78-1BE4-4AB4-BAE1-F6C753BE62EF}"/>
    <cellStyle name="Normal 7 2 4 6 2 2 2" xfId="19049" xr:uid="{915F11A6-3ABF-4953-8F3C-D8BBA2FA40B6}"/>
    <cellStyle name="Normal 7 2 4 6 2 3" xfId="13896" xr:uid="{FF2F2879-CC13-47BB-86CC-AD569260ECF1}"/>
    <cellStyle name="Normal 7 2 4 6 3" xfId="4368" xr:uid="{EA1C72B5-4436-42FC-AB6A-45576AA5BBCA}"/>
    <cellStyle name="Normal 7 2 4 6 3 2" xfId="9712" xr:uid="{9C6F13A9-6227-4EFC-807B-08027FC790D3}"/>
    <cellStyle name="Normal 7 2 4 6 3 2 2" xfId="20025" xr:uid="{7ACCEFA9-F0F5-4EF9-8F37-935ADE8E8334}"/>
    <cellStyle name="Normal 7 2 4 6 3 3" xfId="14872" xr:uid="{F96C42BC-E996-47C8-B7F1-EBAEB315D43B}"/>
    <cellStyle name="Normal 7 2 4 6 4" xfId="7019" xr:uid="{CEFB6B0D-5176-4522-81EA-34FA467ADF95}"/>
    <cellStyle name="Normal 7 2 4 6 4 2" xfId="17332" xr:uid="{158F6CE4-3B18-4C8F-9DE8-F40ECE0A70FE}"/>
    <cellStyle name="Normal 7 2 4 6 5" xfId="12179" xr:uid="{756014FA-C6FC-42F7-B877-C24E15690E2E}"/>
    <cellStyle name="Normal 7 2 4 7" xfId="2555" xr:uid="{E859B1C4-7D33-4C4E-A3DA-D78874AD68DB}"/>
    <cellStyle name="Normal 7 2 4 7 2" xfId="7918" xr:uid="{8C20C9CA-534C-4C91-AE7A-E93788627125}"/>
    <cellStyle name="Normal 7 2 4 7 2 2" xfId="18231" xr:uid="{96BB03DF-EEC5-4023-8874-D05234F0FD4A}"/>
    <cellStyle name="Normal 7 2 4 7 3" xfId="13078" xr:uid="{272CA29D-24E3-4791-BA8C-1BBDF481FF64}"/>
    <cellStyle name="Normal 7 2 4 8" xfId="5186" xr:uid="{B667ADF4-201E-4EA5-932E-AED20571000B}"/>
    <cellStyle name="Normal 7 2 4 8 2" xfId="10524" xr:uid="{F0147841-3763-4EE2-AAF7-BD16327F8F58}"/>
    <cellStyle name="Normal 7 2 4 8 2 2" xfId="20837" xr:uid="{31AF08A1-0188-40DA-8E3D-327A2BA0E4CB}"/>
    <cellStyle name="Normal 7 2 4 8 3" xfId="15684" xr:uid="{83BFBCF5-3347-4393-ADAA-8FDF3DA5A9C9}"/>
    <cellStyle name="Normal 7 2 4 9" xfId="6115" xr:uid="{824209D0-63B3-454D-89FA-3DFF79023A83}"/>
    <cellStyle name="Normal 7 2 4 9 2" xfId="16428" xr:uid="{DF337A8D-F00F-4784-982E-3A89F1520DC8}"/>
    <cellStyle name="Normal 7 2 5" xfId="495" xr:uid="{A31277EC-492C-4C06-BF2A-11588A85F87A}"/>
    <cellStyle name="Normal 7 2 5 2" xfId="1051" xr:uid="{1D3DB721-457E-4CFF-993C-423EBFE063C4}"/>
    <cellStyle name="Normal 7 2 5 2 2" xfId="2063" xr:uid="{68272A40-C482-48D4-959D-D2F00C525083}"/>
    <cellStyle name="Normal 7 2 5 2 2 2" xfId="3826" xr:uid="{2C190B08-22B5-4057-B55E-49BB19343C16}"/>
    <cellStyle name="Normal 7 2 5 2 2 2 2" xfId="9179" xr:uid="{E5A365DD-AAB6-4C6B-80A6-310B2F77CAF8}"/>
    <cellStyle name="Normal 7 2 5 2 2 2 2 2" xfId="19492" xr:uid="{A1B5F9D4-F517-4752-A46A-2EABD3FAD1E5}"/>
    <cellStyle name="Normal 7 2 5 2 2 2 3" xfId="14339" xr:uid="{182F3BFA-BD73-45B6-9858-DC8329B23280}"/>
    <cellStyle name="Normal 7 2 5 2 2 3" xfId="4811" xr:uid="{285DDE46-C00B-4179-811D-5FBFFAE814CD}"/>
    <cellStyle name="Normal 7 2 5 2 2 3 2" xfId="10155" xr:uid="{EF8443BA-31DA-43B2-974C-42814012D704}"/>
    <cellStyle name="Normal 7 2 5 2 2 3 2 2" xfId="20468" xr:uid="{F0543FDC-B0B9-4028-8B7D-C6C4E04124C7}"/>
    <cellStyle name="Normal 7 2 5 2 2 3 3" xfId="15315" xr:uid="{E8DD340D-1585-459B-9ABE-E870C624D07D}"/>
    <cellStyle name="Normal 7 2 5 2 2 4" xfId="7462" xr:uid="{0D7B8C86-D567-4C0A-8530-AE12265146BE}"/>
    <cellStyle name="Normal 7 2 5 2 2 4 2" xfId="17775" xr:uid="{800C9616-126D-4026-A80F-3273DB7BB8E5}"/>
    <cellStyle name="Normal 7 2 5 2 2 5" xfId="12622" xr:uid="{BF3F501E-1B73-4AB2-AD51-11AED8A21AC0}"/>
    <cellStyle name="Normal 7 2 5 2 3" xfId="2910" xr:uid="{C1DE3E99-B7F2-406B-9D1F-65B86923A284}"/>
    <cellStyle name="Normal 7 2 5 2 3 2" xfId="8273" xr:uid="{18FA3130-B818-4187-9B52-2F94F2D82C00}"/>
    <cellStyle name="Normal 7 2 5 2 3 2 2" xfId="18586" xr:uid="{50832BC7-566F-403E-8757-AAC19E02E534}"/>
    <cellStyle name="Normal 7 2 5 2 3 3" xfId="13433" xr:uid="{FEF9FBAB-0949-421B-AD77-7FF4C29C5C0D}"/>
    <cellStyle name="Normal 7 2 5 2 4" xfId="5662" xr:uid="{C2F729EF-7001-4F74-97C5-59C159FD5D9A}"/>
    <cellStyle name="Normal 7 2 5 2 4 2" xfId="11000" xr:uid="{1433BF51-21F8-447C-931D-2AEF0BEDD5B3}"/>
    <cellStyle name="Normal 7 2 5 2 4 2 2" xfId="21313" xr:uid="{ED488D1F-CD10-4F59-9D8D-D2B02C3445F5}"/>
    <cellStyle name="Normal 7 2 5 2 4 3" xfId="16160" xr:uid="{489DB239-8060-47BD-9F4C-AD6C29440CDA}"/>
    <cellStyle name="Normal 7 2 5 2 5" xfId="6592" xr:uid="{38FC7685-3638-4DEC-9089-A878AED8A453}"/>
    <cellStyle name="Normal 7 2 5 2 5 2" xfId="16905" xr:uid="{BF2C8269-2B8D-4EED-A00F-82AF883702E2}"/>
    <cellStyle name="Normal 7 2 5 2 6" xfId="11752" xr:uid="{C5D4DA02-8D45-4B91-A3B6-9513E65E8E16}"/>
    <cellStyle name="Normal 7 2 5 3" xfId="2062" xr:uid="{246125B6-BAF4-41A5-8796-81379B085725}"/>
    <cellStyle name="Normal 7 2 5 3 2" xfId="3825" xr:uid="{42E91EFA-4B54-4180-8725-6526C03BEEE9}"/>
    <cellStyle name="Normal 7 2 5 3 2 2" xfId="9178" xr:uid="{923B9DED-F9CE-4D89-AC6D-3ECE0266A88F}"/>
    <cellStyle name="Normal 7 2 5 3 2 2 2" xfId="19491" xr:uid="{383102F5-2812-476A-9B35-B869CF75F611}"/>
    <cellStyle name="Normal 7 2 5 3 2 3" xfId="14338" xr:uid="{DF8765B1-3923-4702-9019-49C6DE372499}"/>
    <cellStyle name="Normal 7 2 5 3 3" xfId="4810" xr:uid="{A1BF8C0E-2571-48AA-9E09-95F0AD76F2B3}"/>
    <cellStyle name="Normal 7 2 5 3 3 2" xfId="10154" xr:uid="{2B24C820-52BD-4EE5-82C1-45440CFFC73A}"/>
    <cellStyle name="Normal 7 2 5 3 3 2 2" xfId="20467" xr:uid="{9C309796-6233-4A1C-92FD-CEFD4056D198}"/>
    <cellStyle name="Normal 7 2 5 3 3 3" xfId="15314" xr:uid="{3446E7EC-EF91-4D76-BC56-7ABB5F813974}"/>
    <cellStyle name="Normal 7 2 5 3 4" xfId="7461" xr:uid="{E8E59955-8FB0-44F3-8927-FEC57542CDD1}"/>
    <cellStyle name="Normal 7 2 5 3 4 2" xfId="17774" xr:uid="{694BEDBF-AD9A-4A7C-8C4C-E1EE9353CE79}"/>
    <cellStyle name="Normal 7 2 5 3 5" xfId="12621" xr:uid="{21CE1536-3B5B-4502-9A48-82C0963FFFED}"/>
    <cellStyle name="Normal 7 2 5 4" xfId="2909" xr:uid="{8AA32BDB-E5EC-4ED3-B0F7-B0EA0B85AFEC}"/>
    <cellStyle name="Normal 7 2 5 4 2" xfId="8272" xr:uid="{6188A57F-6750-46F4-87E8-7F1037F03436}"/>
    <cellStyle name="Normal 7 2 5 4 2 2" xfId="18585" xr:uid="{317A3A30-F07C-4051-8D6C-FFB5CB5A27CA}"/>
    <cellStyle name="Normal 7 2 5 4 3" xfId="13432" xr:uid="{FE014CB4-EE3A-4A7B-98A2-ED15198458CA}"/>
    <cellStyle name="Normal 7 2 5 5" xfId="5209" xr:uid="{71C7E144-12C0-4428-8AE8-93CE00CF0FC7}"/>
    <cellStyle name="Normal 7 2 5 5 2" xfId="10547" xr:uid="{CC652FB3-CFAC-493A-9815-6F87D9D2AF54}"/>
    <cellStyle name="Normal 7 2 5 5 2 2" xfId="20860" xr:uid="{B23F33A5-4224-4A76-92FE-890F567CC7CC}"/>
    <cellStyle name="Normal 7 2 5 5 3" xfId="15707" xr:uid="{7298514B-8CBF-4E0C-AF3C-ABB78FEE4074}"/>
    <cellStyle name="Normal 7 2 5 6" xfId="6139" xr:uid="{6E70BA35-9C4A-41C5-8D3A-3514315AF6B6}"/>
    <cellStyle name="Normal 7 2 5 6 2" xfId="16452" xr:uid="{C8787A30-8C0B-4088-AC3F-0C757A1DF9A1}"/>
    <cellStyle name="Normal 7 2 5 7" xfId="11299" xr:uid="{BC7123B8-CDBD-4C6E-A7EF-5761BD2462E1}"/>
    <cellStyle name="Normal 7 2 6" xfId="1052" xr:uid="{957ECE72-C3D3-47E4-AD78-04106FB5291E}"/>
    <cellStyle name="Normal 7 2 6 2" xfId="1053" xr:uid="{1373179C-C883-48ED-9571-4611DDB326D5}"/>
    <cellStyle name="Normal 7 2 6 2 2" xfId="2065" xr:uid="{467B5B7A-E0B1-4A48-B2F5-45BE759F4938}"/>
    <cellStyle name="Normal 7 2 6 2 2 2" xfId="3828" xr:uid="{FF3C7B7B-A83A-4022-B858-908B84785E05}"/>
    <cellStyle name="Normal 7 2 6 2 2 2 2" xfId="9181" xr:uid="{DFD66333-89A9-4F58-919E-D76E804B8CB7}"/>
    <cellStyle name="Normal 7 2 6 2 2 2 2 2" xfId="19494" xr:uid="{693DE4B8-A6EE-4672-98FA-4888FD89C86E}"/>
    <cellStyle name="Normal 7 2 6 2 2 2 3" xfId="14341" xr:uid="{97424FB7-7DF0-4442-9D8C-92E09F56AC83}"/>
    <cellStyle name="Normal 7 2 6 2 2 3" xfId="4813" xr:uid="{CE5E3496-9D11-41AA-996B-474AB90FA4B9}"/>
    <cellStyle name="Normal 7 2 6 2 2 3 2" xfId="10157" xr:uid="{9D81545F-5B87-42FE-8A47-FE238FB2F905}"/>
    <cellStyle name="Normal 7 2 6 2 2 3 2 2" xfId="20470" xr:uid="{C2BFF08F-D353-4918-B050-D3FAB679AD89}"/>
    <cellStyle name="Normal 7 2 6 2 2 3 3" xfId="15317" xr:uid="{25B4F5D3-6D43-4174-943E-16E373911542}"/>
    <cellStyle name="Normal 7 2 6 2 2 4" xfId="7464" xr:uid="{36A3F004-8B4C-4B94-9E60-C41A21867306}"/>
    <cellStyle name="Normal 7 2 6 2 2 4 2" xfId="17777" xr:uid="{329F36B7-E86C-4958-8823-8DDF815CE0DE}"/>
    <cellStyle name="Normal 7 2 6 2 2 5" xfId="12624" xr:uid="{979481FE-3861-477E-ACF1-8EBE3EAE2F0C}"/>
    <cellStyle name="Normal 7 2 6 2 3" xfId="2912" xr:uid="{487F7B13-0E56-4AAA-A484-DF14ABA614D5}"/>
    <cellStyle name="Normal 7 2 6 2 3 2" xfId="8275" xr:uid="{3911AADE-3E87-4979-9C02-098BDCB4AF5F}"/>
    <cellStyle name="Normal 7 2 6 2 3 2 2" xfId="18588" xr:uid="{4E98C88F-21BE-40B9-80D8-93B0040BF266}"/>
    <cellStyle name="Normal 7 2 6 2 3 3" xfId="13435" xr:uid="{1BF2D52F-E0E2-4AC6-B259-7D641F6A8FC1}"/>
    <cellStyle name="Normal 7 2 6 2 4" xfId="5664" xr:uid="{6428C6DE-5ECF-411E-A2A4-56B8DD332B03}"/>
    <cellStyle name="Normal 7 2 6 2 4 2" xfId="11002" xr:uid="{1BC07151-0FFD-4F9A-996B-FB0224DC5992}"/>
    <cellStyle name="Normal 7 2 6 2 4 2 2" xfId="21315" xr:uid="{4089DC1C-9D36-4557-84D2-C60297F6F747}"/>
    <cellStyle name="Normal 7 2 6 2 4 3" xfId="16162" xr:uid="{698FBB18-B0E3-4C12-8B20-4E0ED41F9E92}"/>
    <cellStyle name="Normal 7 2 6 2 5" xfId="6594" xr:uid="{D7790F3B-46DC-4A22-8086-E150DA3A1959}"/>
    <cellStyle name="Normal 7 2 6 2 5 2" xfId="16907" xr:uid="{F6DD4135-F8F6-4210-A5EE-004A2A96944F}"/>
    <cellStyle name="Normal 7 2 6 2 6" xfId="11754" xr:uid="{0C9C1DAF-8272-4EA6-A607-1D68C006CC51}"/>
    <cellStyle name="Normal 7 2 6 3" xfId="2064" xr:uid="{1DE1CC78-9C64-439C-A7F3-948F7F6BB547}"/>
    <cellStyle name="Normal 7 2 6 3 2" xfId="3827" xr:uid="{9499BA42-3F28-43E0-AE03-8B077CD3DE62}"/>
    <cellStyle name="Normal 7 2 6 3 2 2" xfId="9180" xr:uid="{85B6BD62-4FCE-44FD-A8E9-923A2C427472}"/>
    <cellStyle name="Normal 7 2 6 3 2 2 2" xfId="19493" xr:uid="{91E59567-CC68-4F33-B64B-DF84057DE48A}"/>
    <cellStyle name="Normal 7 2 6 3 2 3" xfId="14340" xr:uid="{0FB26140-62CE-4313-81BF-2CC69FEF9E26}"/>
    <cellStyle name="Normal 7 2 6 3 3" xfId="4812" xr:uid="{CC0BE952-B047-41D7-BA5B-DCF8F18498E1}"/>
    <cellStyle name="Normal 7 2 6 3 3 2" xfId="10156" xr:uid="{BA645E7B-63BD-41B9-A4E7-F0F626FA4657}"/>
    <cellStyle name="Normal 7 2 6 3 3 2 2" xfId="20469" xr:uid="{BD5A08E1-F1A1-4F00-80FD-40DD5B288BDD}"/>
    <cellStyle name="Normal 7 2 6 3 3 3" xfId="15316" xr:uid="{BFA3F152-7312-4FC2-8B24-595164F4CF9E}"/>
    <cellStyle name="Normal 7 2 6 3 4" xfId="7463" xr:uid="{CD1F6B09-9C4D-4D22-AB29-BD79868CFC90}"/>
    <cellStyle name="Normal 7 2 6 3 4 2" xfId="17776" xr:uid="{A78E7596-4964-4F93-8B21-973CE6F3942C}"/>
    <cellStyle name="Normal 7 2 6 3 5" xfId="12623" xr:uid="{E3A2E6FA-C4DC-404E-A0B5-2014C08340B9}"/>
    <cellStyle name="Normal 7 2 6 4" xfId="2911" xr:uid="{0335E3CF-C58D-4830-91CC-B94A3BBAD3FE}"/>
    <cellStyle name="Normal 7 2 6 4 2" xfId="8274" xr:uid="{3A79D07A-5E29-4FA4-97CD-F13E07E7AB48}"/>
    <cellStyle name="Normal 7 2 6 4 2 2" xfId="18587" xr:uid="{B170A59A-5C71-4FD3-BAEA-1959B0B4C968}"/>
    <cellStyle name="Normal 7 2 6 4 3" xfId="13434" xr:uid="{AD1452FD-325B-44ED-BB54-41B7FBA18BDC}"/>
    <cellStyle name="Normal 7 2 6 5" xfId="5663" xr:uid="{A2C7D481-DB6E-4F59-A891-A31765EBCAAD}"/>
    <cellStyle name="Normal 7 2 6 5 2" xfId="11001" xr:uid="{121D7BFD-BD8B-4139-918D-3B4D74968F3E}"/>
    <cellStyle name="Normal 7 2 6 5 2 2" xfId="21314" xr:uid="{7520C74B-DF1A-47BA-8730-4097C7A82B4A}"/>
    <cellStyle name="Normal 7 2 6 5 3" xfId="16161" xr:uid="{927AE4CF-6A17-45A6-98FB-6A056FCC5DEC}"/>
    <cellStyle name="Normal 7 2 6 6" xfId="6593" xr:uid="{BE45EC3E-F7EB-4FF2-9ED3-E37F0EFB8B13}"/>
    <cellStyle name="Normal 7 2 6 6 2" xfId="16906" xr:uid="{C68245B5-75A1-44A6-9903-692CE4191462}"/>
    <cellStyle name="Normal 7 2 6 7" xfId="11753" xr:uid="{DCE559D7-738A-4941-853F-C942A60EC2AD}"/>
    <cellStyle name="Normal 7 2 7" xfId="1054" xr:uid="{9078BBB0-42A5-47CD-8FD2-CB7F453AEB3D}"/>
    <cellStyle name="Normal 7 2 7 2" xfId="2066" xr:uid="{F21E0723-19E0-4651-95D1-5EC71A92FE4E}"/>
    <cellStyle name="Normal 7 2 7 2 2" xfId="3829" xr:uid="{6336D5D8-9AC3-4CAA-A080-EE554B7C21A5}"/>
    <cellStyle name="Normal 7 2 7 2 2 2" xfId="9182" xr:uid="{44ED8231-5A09-45FB-A745-AC94C7A73060}"/>
    <cellStyle name="Normal 7 2 7 2 2 2 2" xfId="19495" xr:uid="{87D2AAD8-CFCB-4ED2-BB49-5B16BBB84C91}"/>
    <cellStyle name="Normal 7 2 7 2 2 3" xfId="14342" xr:uid="{8D3F8845-FBE1-4DBC-91CF-17490250EEA4}"/>
    <cellStyle name="Normal 7 2 7 2 3" xfId="4814" xr:uid="{FFD7F122-AE1D-41C4-9A48-074766CE9C52}"/>
    <cellStyle name="Normal 7 2 7 2 3 2" xfId="10158" xr:uid="{22611771-8326-4EA8-823A-E2ECB2016D39}"/>
    <cellStyle name="Normal 7 2 7 2 3 2 2" xfId="20471" xr:uid="{B472760E-95C3-4089-88CA-ACAADFFE73B0}"/>
    <cellStyle name="Normal 7 2 7 2 3 3" xfId="15318" xr:uid="{BDBC350B-FD02-4333-B9E8-FF510DF08803}"/>
    <cellStyle name="Normal 7 2 7 2 4" xfId="7465" xr:uid="{2589641A-8C33-4C3E-8694-68E8C61C9D45}"/>
    <cellStyle name="Normal 7 2 7 2 4 2" xfId="17778" xr:uid="{CD76E1C4-65E4-45FB-AD9D-62D0E681569B}"/>
    <cellStyle name="Normal 7 2 7 2 5" xfId="12625" xr:uid="{AC09B84B-7519-4A8F-98E5-20F4EB20EA79}"/>
    <cellStyle name="Normal 7 2 7 3" xfId="2913" xr:uid="{A84661B6-3558-4C32-A9BB-B3167D5B8D83}"/>
    <cellStyle name="Normal 7 2 7 3 2" xfId="8276" xr:uid="{C9A467F3-7344-4AF4-9B82-2017B3936E4D}"/>
    <cellStyle name="Normal 7 2 7 3 2 2" xfId="18589" xr:uid="{E765766A-2E5D-46F9-AE0C-7E916A4018A9}"/>
    <cellStyle name="Normal 7 2 7 3 3" xfId="13436" xr:uid="{9C36F196-F296-4B80-8C0E-1AE304B96538}"/>
    <cellStyle name="Normal 7 2 7 4" xfId="5665" xr:uid="{C15B2F29-E85A-4792-A89A-0890420F1490}"/>
    <cellStyle name="Normal 7 2 7 4 2" xfId="11003" xr:uid="{CB8B6C3B-D73F-4BE5-872E-C19A26BA8AE0}"/>
    <cellStyle name="Normal 7 2 7 4 2 2" xfId="21316" xr:uid="{D8E9F710-A13E-4B2A-8792-7362E034ABA7}"/>
    <cellStyle name="Normal 7 2 7 4 3" xfId="16163" xr:uid="{08FD2289-10D2-47AE-9D72-31927DD99BAB}"/>
    <cellStyle name="Normal 7 2 7 5" xfId="6595" xr:uid="{481DE564-20B1-4208-A4E6-8E316F49D8AF}"/>
    <cellStyle name="Normal 7 2 7 5 2" xfId="16908" xr:uid="{205EC3EE-C40A-4B00-BAE6-B60C24DCC1C2}"/>
    <cellStyle name="Normal 7 2 7 6" xfId="11755" xr:uid="{05965402-300B-4EAA-883E-6C20C319AA91}"/>
    <cellStyle name="Normal 7 2 8" xfId="1338" xr:uid="{FB8066AC-8232-4483-8856-6454E24D1C84}"/>
    <cellStyle name="Normal 7 2 8 2" xfId="1475" xr:uid="{72F1088A-80FC-479A-BF9C-71773101BA91}"/>
    <cellStyle name="Normal 7 2 8 2 2" xfId="3244" xr:uid="{44F4C992-E442-4411-A671-7F0E2C934729}"/>
    <cellStyle name="Normal 7 2 8 2 2 2" xfId="8597" xr:uid="{914C76DE-FF33-42CD-9294-2A0F628A1854}"/>
    <cellStyle name="Normal 7 2 8 2 2 2 2" xfId="18910" xr:uid="{17D44947-DE64-4C5C-8E3A-9550888264FB}"/>
    <cellStyle name="Normal 7 2 8 2 2 3" xfId="13757" xr:uid="{5DAA2210-FC1E-4BFC-B224-4B459B5A7F5D}"/>
    <cellStyle name="Normal 7 2 8 2 3" xfId="4229" xr:uid="{7629DC4B-92E6-4F33-A71E-D53B74F4D3E9}"/>
    <cellStyle name="Normal 7 2 8 2 3 2" xfId="9573" xr:uid="{0C5A7EE4-9CB0-4428-9923-D0161B245FD7}"/>
    <cellStyle name="Normal 7 2 8 2 3 2 2" xfId="19886" xr:uid="{2D900FBA-2662-422B-8B5E-B82823E620C6}"/>
    <cellStyle name="Normal 7 2 8 2 3 3" xfId="14733" xr:uid="{41875943-8949-4945-B2AB-921D7E071377}"/>
    <cellStyle name="Normal 7 2 8 2 4" xfId="6880" xr:uid="{D38B144D-4FA2-49C5-A523-788E4E0CDFB6}"/>
    <cellStyle name="Normal 7 2 8 2 4 2" xfId="17193" xr:uid="{376126B1-1C45-48CD-9C75-B848E6B46CD4}"/>
    <cellStyle name="Normal 7 2 8 2 5" xfId="12040" xr:uid="{BB788929-B1BF-44DE-9D2A-2F32EB3E7931}"/>
    <cellStyle name="Normal 7 2 8 3" xfId="3129" xr:uid="{2205BBD8-33DB-4340-BE28-87C2D57B8BFB}"/>
    <cellStyle name="Normal 7 2 8 3 2" xfId="8482" xr:uid="{DDEF2B8C-6ABC-46EF-B582-5307680B0DCC}"/>
    <cellStyle name="Normal 7 2 8 3 2 2" xfId="18795" xr:uid="{F3A85B68-6EC3-478E-A455-DBFF0AC052C3}"/>
    <cellStyle name="Normal 7 2 8 3 3" xfId="13642" xr:uid="{92E5972C-E430-41C0-BDB0-D5F26E413889}"/>
    <cellStyle name="Normal 7 2 8 4" xfId="4114" xr:uid="{25AACC79-B412-4F6F-B051-F54E1AA787E6}"/>
    <cellStyle name="Normal 7 2 8 4 2" xfId="9458" xr:uid="{4DF77AA4-2F16-470A-BABC-DB1DB2C30A33}"/>
    <cellStyle name="Normal 7 2 8 4 2 2" xfId="19771" xr:uid="{6574900B-ED3A-4DF8-9D53-FDEFEA8FC057}"/>
    <cellStyle name="Normal 7 2 8 4 3" xfId="14618" xr:uid="{63B2120F-FB34-4EA6-9C14-595D3ACF0A19}"/>
    <cellStyle name="Normal 7 2 8 5" xfId="6765" xr:uid="{4AAAC67F-EE31-46F1-AC2C-6F4F94B6F2CA}"/>
    <cellStyle name="Normal 7 2 8 5 2" xfId="17078" xr:uid="{13D9809F-7985-45CD-83A6-C5F0C99F9C2A}"/>
    <cellStyle name="Normal 7 2 8 6" xfId="11925" xr:uid="{09867CD9-8017-4C33-B8D1-BA9356CCA7A6}"/>
    <cellStyle name="Normal 7 2 9" xfId="1525" xr:uid="{10B0ECC8-4379-41B6-A8C5-910515D20EB8}"/>
    <cellStyle name="Normal 7 2 9 2" xfId="3291" xr:uid="{B5CF3BB0-A9B7-4AA1-9737-D817AD233F47}"/>
    <cellStyle name="Normal 7 2 9 2 2" xfId="8644" xr:uid="{221BCC9C-CFCC-46D5-8059-9F4EFE7EF8B3}"/>
    <cellStyle name="Normal 7 2 9 2 2 2" xfId="18957" xr:uid="{C65C0E6F-4B2F-438C-B391-AB3F7DDAC54D}"/>
    <cellStyle name="Normal 7 2 9 2 3" xfId="13804" xr:uid="{9B078D57-DD32-4816-BA0D-217C24467F87}"/>
    <cellStyle name="Normal 7 2 9 3" xfId="4276" xr:uid="{28D404B2-5B93-4BCE-881E-B68C85D34E55}"/>
    <cellStyle name="Normal 7 2 9 3 2" xfId="9620" xr:uid="{15A7B653-02C0-4416-8DE7-2182E2B1710E}"/>
    <cellStyle name="Normal 7 2 9 3 2 2" xfId="19933" xr:uid="{47104929-A696-435F-BAD6-BC8C274133E7}"/>
    <cellStyle name="Normal 7 2 9 3 3" xfId="14780" xr:uid="{C5D13A2B-4AA9-4E3C-BA67-191FC9F0B9B0}"/>
    <cellStyle name="Normal 7 2 9 4" xfId="6927" xr:uid="{E5D1B71C-9147-4F34-97C8-42184C5749E3}"/>
    <cellStyle name="Normal 7 2 9 4 2" xfId="17240" xr:uid="{2E53B310-0429-4D79-8897-29D1611516F5}"/>
    <cellStyle name="Normal 7 2 9 5" xfId="12087" xr:uid="{E0BDCAAB-E895-401C-9EF9-8B4D12A582EB}"/>
    <cellStyle name="Normal 7 3" xfId="311" xr:uid="{35618E86-C567-436C-86B3-C0B1BAF86A7E}"/>
    <cellStyle name="Normal 7 3 10" xfId="6033" xr:uid="{4EFA5AD2-515A-4A6F-90A6-EF62BA879A56}"/>
    <cellStyle name="Normal 7 3 10 2" xfId="16346" xr:uid="{D95744C6-723D-4636-8702-D07EA5DD9269}"/>
    <cellStyle name="Normal 7 3 11" xfId="11193" xr:uid="{C5D752B0-DCB7-4B19-8FA4-973E06FE86CB}"/>
    <cellStyle name="Normal 7 3 2" xfId="358" xr:uid="{6AEB38CE-F0F8-4B1C-AE31-BF92AE728DC3}"/>
    <cellStyle name="Normal 7 3 2 10" xfId="11239" xr:uid="{97AD30F7-68CC-499D-9E88-FC3808A9021F}"/>
    <cellStyle name="Normal 7 3 2 2" xfId="552" xr:uid="{DDB61DCE-1F4D-412D-A5DC-D7BEBC3F0044}"/>
    <cellStyle name="Normal 7 3 2 2 2" xfId="1055" xr:uid="{3AE26B8A-8C6E-4ECD-BA47-C0A4BD398029}"/>
    <cellStyle name="Normal 7 3 2 2 2 2" xfId="2068" xr:uid="{CFDDC0AC-2646-4F2A-88D0-1BD65AA5A67C}"/>
    <cellStyle name="Normal 7 3 2 2 2 2 2" xfId="3831" xr:uid="{18ABCA76-3D84-4191-B13D-83B6798DA1FA}"/>
    <cellStyle name="Normal 7 3 2 2 2 2 2 2" xfId="9184" xr:uid="{47C6AFDF-8198-42FD-98AB-59685623DA4E}"/>
    <cellStyle name="Normal 7 3 2 2 2 2 2 2 2" xfId="19497" xr:uid="{0D02DE85-210B-42B4-BC15-5639DDBB8016}"/>
    <cellStyle name="Normal 7 3 2 2 2 2 2 3" xfId="14344" xr:uid="{360B5FB6-143E-4E55-9A5C-187391E82406}"/>
    <cellStyle name="Normal 7 3 2 2 2 2 3" xfId="4816" xr:uid="{28C842A9-E93F-47C8-BC3A-AB054508450A}"/>
    <cellStyle name="Normal 7 3 2 2 2 2 3 2" xfId="10160" xr:uid="{8DB0F535-1BCA-42F1-B564-DBEBACBF80EE}"/>
    <cellStyle name="Normal 7 3 2 2 2 2 3 2 2" xfId="20473" xr:uid="{72DF04A6-72AA-4F59-85AF-BCC1A80557D1}"/>
    <cellStyle name="Normal 7 3 2 2 2 2 3 3" xfId="15320" xr:uid="{920EA957-EA47-441B-9FCE-9B0D3F269418}"/>
    <cellStyle name="Normal 7 3 2 2 2 2 4" xfId="7467" xr:uid="{2AB9B793-C178-450E-A2B0-9E275A04F883}"/>
    <cellStyle name="Normal 7 3 2 2 2 2 4 2" xfId="17780" xr:uid="{0B663A2F-B325-47A8-8CFD-D335A9420117}"/>
    <cellStyle name="Normal 7 3 2 2 2 2 5" xfId="12627" xr:uid="{E15481EA-96FD-40E7-85B3-1BC1BDA030C6}"/>
    <cellStyle name="Normal 7 3 2 2 2 3" xfId="2915" xr:uid="{68A4F51B-24CB-472C-A0DB-6C4D33E8D5F7}"/>
    <cellStyle name="Normal 7 3 2 2 2 3 2" xfId="8278" xr:uid="{F3349E9C-8EC4-4F66-8A92-A3961640A107}"/>
    <cellStyle name="Normal 7 3 2 2 2 3 2 2" xfId="18591" xr:uid="{6A69E8FA-B62A-4D60-AABE-F1B36E7FD72F}"/>
    <cellStyle name="Normal 7 3 2 2 2 3 3" xfId="13438" xr:uid="{1834F05C-015A-4CFB-9BA2-779B32788EFC}"/>
    <cellStyle name="Normal 7 3 2 2 2 4" xfId="5666" xr:uid="{C6D11844-0416-43B4-80C9-E3B9880F6706}"/>
    <cellStyle name="Normal 7 3 2 2 2 4 2" xfId="11004" xr:uid="{FF286C1F-B80C-4F1B-B2DF-6CFF427716E3}"/>
    <cellStyle name="Normal 7 3 2 2 2 4 2 2" xfId="21317" xr:uid="{BDB73115-3F74-4C28-8062-94F159EC28E9}"/>
    <cellStyle name="Normal 7 3 2 2 2 4 3" xfId="16164" xr:uid="{87D2A07B-E448-4BCA-9AC4-206F0E941289}"/>
    <cellStyle name="Normal 7 3 2 2 2 5" xfId="6596" xr:uid="{3BDCECF7-D0C6-44FE-B7EF-7F24AC847116}"/>
    <cellStyle name="Normal 7 3 2 2 2 5 2" xfId="16909" xr:uid="{1AC7F7E9-621B-4E4C-AAB0-CF7815E48F84}"/>
    <cellStyle name="Normal 7 3 2 2 2 6" xfId="11756" xr:uid="{5C9B8BF9-4AB9-4BB6-9296-2BD7B98A5BC7}"/>
    <cellStyle name="Normal 7 3 2 2 3" xfId="2067" xr:uid="{FC066D8C-72D9-49C1-8925-307D187D901D}"/>
    <cellStyle name="Normal 7 3 2 2 3 2" xfId="3830" xr:uid="{DE254334-67F7-4D01-9F99-2186F5F9785A}"/>
    <cellStyle name="Normal 7 3 2 2 3 2 2" xfId="9183" xr:uid="{33EB5CE5-338C-4EBE-8DCF-63510A5FF354}"/>
    <cellStyle name="Normal 7 3 2 2 3 2 2 2" xfId="19496" xr:uid="{B5A2BCC1-8284-4CD9-8D8E-841CE9344BA1}"/>
    <cellStyle name="Normal 7 3 2 2 3 2 3" xfId="14343" xr:uid="{CBB9B1CA-A087-4B83-B5FB-7F96D356E00C}"/>
    <cellStyle name="Normal 7 3 2 2 3 3" xfId="4815" xr:uid="{08589C1E-A2CF-4106-8923-A1750D8CC13D}"/>
    <cellStyle name="Normal 7 3 2 2 3 3 2" xfId="10159" xr:uid="{7F1FEADD-BAAD-4109-BC38-D43C4C697893}"/>
    <cellStyle name="Normal 7 3 2 2 3 3 2 2" xfId="20472" xr:uid="{0B292173-0F34-4496-9B04-EF1659025DE3}"/>
    <cellStyle name="Normal 7 3 2 2 3 3 3" xfId="15319" xr:uid="{B2E342D7-B33C-44E3-8C83-F171E123A2F1}"/>
    <cellStyle name="Normal 7 3 2 2 3 4" xfId="7466" xr:uid="{9E34CE08-5A91-4833-ADCA-D436FE62BA08}"/>
    <cellStyle name="Normal 7 3 2 2 3 4 2" xfId="17779" xr:uid="{AD7F29A5-99D4-4B53-AAEE-49FAE43DA0FC}"/>
    <cellStyle name="Normal 7 3 2 2 3 5" xfId="12626" xr:uid="{2EB6396F-10AF-477D-847E-22F8221978E3}"/>
    <cellStyle name="Normal 7 3 2 2 4" xfId="2914" xr:uid="{44A14424-3662-45CF-A1CB-B7CFFC3CD929}"/>
    <cellStyle name="Normal 7 3 2 2 4 2" xfId="8277" xr:uid="{93A12A19-09CB-4733-AA36-A575E29CC941}"/>
    <cellStyle name="Normal 7 3 2 2 4 2 2" xfId="18590" xr:uid="{B1D3A96B-DE73-489D-BA61-1E05346FE386}"/>
    <cellStyle name="Normal 7 3 2 2 4 3" xfId="13437" xr:uid="{7C5CF1CF-C48A-43F3-9A52-D00B4F76D7E7}"/>
    <cellStyle name="Normal 7 3 2 2 5" xfId="5265" xr:uid="{2F88E0C4-5852-4F61-AB05-664C455D52FA}"/>
    <cellStyle name="Normal 7 3 2 2 5 2" xfId="10603" xr:uid="{2F172955-2CC3-4E44-9E80-D2BEBBFD16FD}"/>
    <cellStyle name="Normal 7 3 2 2 5 2 2" xfId="20916" xr:uid="{0C4A130C-FF48-4B06-B1DE-2CA15C0805CB}"/>
    <cellStyle name="Normal 7 3 2 2 5 3" xfId="15763" xr:uid="{1F4B559C-2729-499C-BDE7-3A17BDD750B9}"/>
    <cellStyle name="Normal 7 3 2 2 6" xfId="6195" xr:uid="{900A48CE-C871-4C1E-B6F0-82336C29ABC9}"/>
    <cellStyle name="Normal 7 3 2 2 6 2" xfId="16508" xr:uid="{845E119C-047F-4B5A-8DB3-15890CF3D40B}"/>
    <cellStyle name="Normal 7 3 2 2 7" xfId="11355" xr:uid="{4A86B021-AD40-466F-A2B4-CF03AE0A9307}"/>
    <cellStyle name="Normal 7 3 2 3" xfId="1056" xr:uid="{20319540-D762-4550-8B58-7B50628817CE}"/>
    <cellStyle name="Normal 7 3 2 3 2" xfId="1057" xr:uid="{74C416D1-5134-4962-8F57-3D5446C9804F}"/>
    <cellStyle name="Normal 7 3 2 3 2 2" xfId="2070" xr:uid="{881B2F87-78BB-4EA0-B292-6FBDA3D5F35C}"/>
    <cellStyle name="Normal 7 3 2 3 2 2 2" xfId="3833" xr:uid="{BE4E138F-A907-4F8C-8F58-93DA7F50F295}"/>
    <cellStyle name="Normal 7 3 2 3 2 2 2 2" xfId="9186" xr:uid="{3A214BEC-896A-4B8C-ACEA-9C589DBBF369}"/>
    <cellStyle name="Normal 7 3 2 3 2 2 2 2 2" xfId="19499" xr:uid="{605623E5-3298-44BD-9A84-40F099457C46}"/>
    <cellStyle name="Normal 7 3 2 3 2 2 2 3" xfId="14346" xr:uid="{6C73ADE7-2662-4022-A675-7771946F98B9}"/>
    <cellStyle name="Normal 7 3 2 3 2 2 3" xfId="4818" xr:uid="{E38E9526-1A2E-4814-80DE-9A3985D4C2EC}"/>
    <cellStyle name="Normal 7 3 2 3 2 2 3 2" xfId="10162" xr:uid="{E062F5A2-CCDC-40F7-B94C-CBD012D1E346}"/>
    <cellStyle name="Normal 7 3 2 3 2 2 3 2 2" xfId="20475" xr:uid="{DAE150FB-D234-4C10-8DAD-477BA5306DF6}"/>
    <cellStyle name="Normal 7 3 2 3 2 2 3 3" xfId="15322" xr:uid="{1C7AE2EA-E693-4140-AD95-33EA7B11B56B}"/>
    <cellStyle name="Normal 7 3 2 3 2 2 4" xfId="7469" xr:uid="{2AE4096B-B521-4815-9FC2-DEF91A3AEAC1}"/>
    <cellStyle name="Normal 7 3 2 3 2 2 4 2" xfId="17782" xr:uid="{9019A8A2-AE0F-45D7-8242-FC7745701826}"/>
    <cellStyle name="Normal 7 3 2 3 2 2 5" xfId="12629" xr:uid="{1932B640-5453-42BE-9BC4-FE0E582BA0F4}"/>
    <cellStyle name="Normal 7 3 2 3 2 3" xfId="2917" xr:uid="{2F15D6BC-BE1F-4829-B88F-8A9711EBAE70}"/>
    <cellStyle name="Normal 7 3 2 3 2 3 2" xfId="8280" xr:uid="{2078DA46-B7BF-4B6D-A2F6-BFA41DBA5EAF}"/>
    <cellStyle name="Normal 7 3 2 3 2 3 2 2" xfId="18593" xr:uid="{183EDAA1-9071-49B5-B208-68D7E6328A6F}"/>
    <cellStyle name="Normal 7 3 2 3 2 3 3" xfId="13440" xr:uid="{77A3B588-B645-45DB-B5F6-6A832F601F4A}"/>
    <cellStyle name="Normal 7 3 2 3 2 4" xfId="5668" xr:uid="{B14E7A9C-B511-4305-972D-6691186A01E6}"/>
    <cellStyle name="Normal 7 3 2 3 2 4 2" xfId="11006" xr:uid="{A631C5E0-8AA7-481A-BA6D-313D883B1683}"/>
    <cellStyle name="Normal 7 3 2 3 2 4 2 2" xfId="21319" xr:uid="{7254C65E-3761-4F47-9ADE-DE09DABD343F}"/>
    <cellStyle name="Normal 7 3 2 3 2 4 3" xfId="16166" xr:uid="{14D489C4-BF97-4346-9232-E2676D1FBA6C}"/>
    <cellStyle name="Normal 7 3 2 3 2 5" xfId="6598" xr:uid="{CF075120-A083-4CAA-9D01-5CD0D3931978}"/>
    <cellStyle name="Normal 7 3 2 3 2 5 2" xfId="16911" xr:uid="{CE427D7B-94D9-4122-AA02-3CB830D4C1F2}"/>
    <cellStyle name="Normal 7 3 2 3 2 6" xfId="11758" xr:uid="{B54AD206-9543-427D-875C-F5365FEEF573}"/>
    <cellStyle name="Normal 7 3 2 3 3" xfId="2069" xr:uid="{4260BD56-1ABE-4878-9108-DFAA1D1F3783}"/>
    <cellStyle name="Normal 7 3 2 3 3 2" xfId="3832" xr:uid="{DE51464D-C9D3-4083-970F-BBF2EC23D5E5}"/>
    <cellStyle name="Normal 7 3 2 3 3 2 2" xfId="9185" xr:uid="{3EAD1344-EF71-4BE7-BE47-6EA1FA4649A9}"/>
    <cellStyle name="Normal 7 3 2 3 3 2 2 2" xfId="19498" xr:uid="{313FE481-05E8-4817-8D4C-B48DB05E0860}"/>
    <cellStyle name="Normal 7 3 2 3 3 2 3" xfId="14345" xr:uid="{A358920C-9CC2-4AFF-80C1-52959E25481A}"/>
    <cellStyle name="Normal 7 3 2 3 3 3" xfId="4817" xr:uid="{73B2B091-A15B-4B87-870A-3CFCCDB737F0}"/>
    <cellStyle name="Normal 7 3 2 3 3 3 2" xfId="10161" xr:uid="{2A93C1D4-7A51-41AC-A292-C8A1FE9BD8DE}"/>
    <cellStyle name="Normal 7 3 2 3 3 3 2 2" xfId="20474" xr:uid="{70220B6A-01FC-48A2-96F4-B21AF6AADA55}"/>
    <cellStyle name="Normal 7 3 2 3 3 3 3" xfId="15321" xr:uid="{5DDAA9C2-32CE-4B56-B1CE-19C1A205D951}"/>
    <cellStyle name="Normal 7 3 2 3 3 4" xfId="7468" xr:uid="{EB343F90-18AB-4BC5-AD8B-FD0D467C6D7B}"/>
    <cellStyle name="Normal 7 3 2 3 3 4 2" xfId="17781" xr:uid="{DF8CF5C7-D997-4539-9A8E-73E6628AB795}"/>
    <cellStyle name="Normal 7 3 2 3 3 5" xfId="12628" xr:uid="{F2272B54-3622-4288-A11C-578500AD2312}"/>
    <cellStyle name="Normal 7 3 2 3 4" xfId="2916" xr:uid="{FA24EE23-65B2-45AB-A20F-65529AB77686}"/>
    <cellStyle name="Normal 7 3 2 3 4 2" xfId="8279" xr:uid="{1449DAB1-626D-4E97-AA0C-D81712FBF74E}"/>
    <cellStyle name="Normal 7 3 2 3 4 2 2" xfId="18592" xr:uid="{2F2D8AD5-21A5-44CC-B0B6-DAE1A30D3082}"/>
    <cellStyle name="Normal 7 3 2 3 4 3" xfId="13439" xr:uid="{78E98739-0C09-489E-8CEE-FA26259DA03C}"/>
    <cellStyle name="Normal 7 3 2 3 5" xfId="5667" xr:uid="{D670551C-81F0-4A54-9F9F-E29870EC906D}"/>
    <cellStyle name="Normal 7 3 2 3 5 2" xfId="11005" xr:uid="{88617A98-1098-45D3-91A4-3A5A31EDF542}"/>
    <cellStyle name="Normal 7 3 2 3 5 2 2" xfId="21318" xr:uid="{214493E2-E509-4419-B324-E56F1A9FD7F0}"/>
    <cellStyle name="Normal 7 3 2 3 5 3" xfId="16165" xr:uid="{EC4F87C5-C87A-4346-BD04-1DB60D53F82B}"/>
    <cellStyle name="Normal 7 3 2 3 6" xfId="6597" xr:uid="{E3BD58B1-824D-4E57-8794-7BE85066D4A9}"/>
    <cellStyle name="Normal 7 3 2 3 6 2" xfId="16910" xr:uid="{5A19235E-146A-40AF-8590-71ECE8CD8712}"/>
    <cellStyle name="Normal 7 3 2 3 7" xfId="11757" xr:uid="{E984A34C-6685-4DF5-BB3A-08074FD34D92}"/>
    <cellStyle name="Normal 7 3 2 4" xfId="1058" xr:uid="{5C2A14D0-9954-482A-AF81-8301CEBC76FD}"/>
    <cellStyle name="Normal 7 3 2 4 2" xfId="2071" xr:uid="{F852A550-4FB1-4239-BD54-EC8E214A7ECE}"/>
    <cellStyle name="Normal 7 3 2 4 2 2" xfId="3834" xr:uid="{A47EDD5D-8B49-4E0D-BDCF-1538A36E589B}"/>
    <cellStyle name="Normal 7 3 2 4 2 2 2" xfId="9187" xr:uid="{5F6C1346-B255-42B3-8B90-ACC8AD1F1A54}"/>
    <cellStyle name="Normal 7 3 2 4 2 2 2 2" xfId="19500" xr:uid="{22CA0A9E-CF2D-4792-9589-B3809EB0CF22}"/>
    <cellStyle name="Normal 7 3 2 4 2 2 3" xfId="14347" xr:uid="{1B25A8EF-318F-4BE0-B76E-C7B117B0A3FE}"/>
    <cellStyle name="Normal 7 3 2 4 2 3" xfId="4819" xr:uid="{FCEDC5C0-D7CC-462F-B711-F1352B142004}"/>
    <cellStyle name="Normal 7 3 2 4 2 3 2" xfId="10163" xr:uid="{154BE7EB-F054-4E99-AE31-15981F2BC72E}"/>
    <cellStyle name="Normal 7 3 2 4 2 3 2 2" xfId="20476" xr:uid="{243F17E0-1D84-45A4-99E4-33521C51BC1A}"/>
    <cellStyle name="Normal 7 3 2 4 2 3 3" xfId="15323" xr:uid="{2268BAE0-9782-49A6-A25D-1E3A15EF677F}"/>
    <cellStyle name="Normal 7 3 2 4 2 4" xfId="7470" xr:uid="{5E33DC49-8F94-4F5C-89E1-99165FD42BC1}"/>
    <cellStyle name="Normal 7 3 2 4 2 4 2" xfId="17783" xr:uid="{5CFF2F62-97C8-49D7-8BF2-BE1BC6514E1B}"/>
    <cellStyle name="Normal 7 3 2 4 2 5" xfId="12630" xr:uid="{1ABE8058-2A7E-4568-BD9F-26ECF0CC8178}"/>
    <cellStyle name="Normal 7 3 2 4 3" xfId="2918" xr:uid="{9AB4718B-3AC2-42D8-AB35-A11B7191BA28}"/>
    <cellStyle name="Normal 7 3 2 4 3 2" xfId="8281" xr:uid="{674D2FB9-B217-47B6-96D8-C4BEF7E24E3B}"/>
    <cellStyle name="Normal 7 3 2 4 3 2 2" xfId="18594" xr:uid="{553563FC-08CE-43BB-84E2-A75B325B010F}"/>
    <cellStyle name="Normal 7 3 2 4 3 3" xfId="13441" xr:uid="{6A7EEBC8-46B4-4F42-8436-AA7EE3CFDB6C}"/>
    <cellStyle name="Normal 7 3 2 4 4" xfId="5669" xr:uid="{56D568F2-3F90-4B23-B675-31BC19363A8D}"/>
    <cellStyle name="Normal 7 3 2 4 4 2" xfId="11007" xr:uid="{5B20203E-B0C0-4D06-A409-A8A20537243A}"/>
    <cellStyle name="Normal 7 3 2 4 4 2 2" xfId="21320" xr:uid="{42EFF863-2622-4D63-BCB2-74BC7D26CE24}"/>
    <cellStyle name="Normal 7 3 2 4 4 3" xfId="16167" xr:uid="{D5321830-E724-4941-9EBC-225F1579E623}"/>
    <cellStyle name="Normal 7 3 2 4 5" xfId="6599" xr:uid="{F7B76F3C-167B-4316-BB3F-336DAF54DFFC}"/>
    <cellStyle name="Normal 7 3 2 4 5 2" xfId="16912" xr:uid="{673EEA11-A4BD-463F-9BD0-19BB63970CEF}"/>
    <cellStyle name="Normal 7 3 2 4 6" xfId="11759" xr:uid="{43134225-B2E6-48FA-9685-02D7AABDD11D}"/>
    <cellStyle name="Normal 7 3 2 5" xfId="1394" xr:uid="{CD3FABB9-DC45-4D22-9A0E-808AC56FAC62}"/>
    <cellStyle name="Normal 7 3 2 5 2" xfId="2327" xr:uid="{77616721-9868-48E0-8F39-72EC3C50EE15}"/>
    <cellStyle name="Normal 7 3 2 5 2 2" xfId="4070" xr:uid="{C7EB5BB4-80A6-4A88-BB45-D13249F6008B}"/>
    <cellStyle name="Normal 7 3 2 5 2 2 2" xfId="9423" xr:uid="{D83CE855-3DB8-4E47-886F-DB7FE195D5DD}"/>
    <cellStyle name="Normal 7 3 2 5 2 2 2 2" xfId="19736" xr:uid="{832FAE96-559D-4C99-88D6-9F526B24155F}"/>
    <cellStyle name="Normal 7 3 2 5 2 2 3" xfId="14583" xr:uid="{08A3437E-4453-49D7-8E63-F31CAC2BA397}"/>
    <cellStyle name="Normal 7 3 2 5 2 3" xfId="5055" xr:uid="{2D99DFD7-A995-4DBC-A721-4CEF26E4AD55}"/>
    <cellStyle name="Normal 7 3 2 5 2 3 2" xfId="10399" xr:uid="{027F8F0B-5FB7-444A-BE1C-8DA91EA9160D}"/>
    <cellStyle name="Normal 7 3 2 5 2 3 2 2" xfId="20712" xr:uid="{63A6B5D3-6CB0-4820-879A-F46C9E10B96A}"/>
    <cellStyle name="Normal 7 3 2 5 2 3 3" xfId="15559" xr:uid="{C028E0DF-A0D5-4D34-9D84-11D8D710A937}"/>
    <cellStyle name="Normal 7 3 2 5 2 4" xfId="7706" xr:uid="{A64E7989-A04C-4A5C-BE78-C044882FC8ED}"/>
    <cellStyle name="Normal 7 3 2 5 2 4 2" xfId="18019" xr:uid="{61B64F89-AD9C-4573-B2AE-E4E2A02D8CAB}"/>
    <cellStyle name="Normal 7 3 2 5 2 5" xfId="12866" xr:uid="{9A4F62F4-D814-4718-99F8-1E2DE6166E4F}"/>
    <cellStyle name="Normal 7 3 2 5 3" xfId="3185" xr:uid="{394FE41D-6391-4F61-BFF2-8F8B1C407DC0}"/>
    <cellStyle name="Normal 7 3 2 5 3 2" xfId="8538" xr:uid="{385A7774-5C61-494A-B261-434BD80E3ECF}"/>
    <cellStyle name="Normal 7 3 2 5 3 2 2" xfId="18851" xr:uid="{78DD2740-DBF9-4E0A-BF89-BE2C748D0965}"/>
    <cellStyle name="Normal 7 3 2 5 3 3" xfId="13698" xr:uid="{A59587CC-C9A3-465C-BFEA-446B39C9B046}"/>
    <cellStyle name="Normal 7 3 2 5 4" xfId="4170" xr:uid="{BAB1B028-75D8-4C7B-9612-885E7710BE1C}"/>
    <cellStyle name="Normal 7 3 2 5 4 2" xfId="9514" xr:uid="{CA7AFC8A-B123-44AB-9272-1A0AD1B629C6}"/>
    <cellStyle name="Normal 7 3 2 5 4 2 2" xfId="19827" xr:uid="{E8287C72-6AE8-469D-A1D1-24EE32AF8CB0}"/>
    <cellStyle name="Normal 7 3 2 5 4 3" xfId="14674" xr:uid="{5CB44659-45B8-46AB-8B12-2571E8E28313}"/>
    <cellStyle name="Normal 7 3 2 5 5" xfId="6821" xr:uid="{0D116DC2-8BF6-4E1E-B10D-B59D76BB64BA}"/>
    <cellStyle name="Normal 7 3 2 5 5 2" xfId="17134" xr:uid="{3F3E9D6D-96FF-48F4-A1CF-AE2D522540E3}"/>
    <cellStyle name="Normal 7 3 2 5 6" xfId="11981" xr:uid="{B1EA4EC8-57C1-47CD-8BEF-A77C837A3B3B}"/>
    <cellStyle name="Normal 7 3 2 6" xfId="1581" xr:uid="{0785F4F1-BD7E-40DD-8974-C26B4216D87F}"/>
    <cellStyle name="Normal 7 3 2 6 2" xfId="3347" xr:uid="{A14D6527-5734-4736-9D4A-609EEF0C8D54}"/>
    <cellStyle name="Normal 7 3 2 6 2 2" xfId="8700" xr:uid="{BDB09E69-FA67-4E84-8901-28FC5349D62A}"/>
    <cellStyle name="Normal 7 3 2 6 2 2 2" xfId="19013" xr:uid="{B9887344-68C5-4A45-8682-853F7BE64027}"/>
    <cellStyle name="Normal 7 3 2 6 2 3" xfId="13860" xr:uid="{36B96653-B58C-4D56-91F2-2435DC8FEC49}"/>
    <cellStyle name="Normal 7 3 2 6 3" xfId="4332" xr:uid="{14BC5C51-DC6A-4DB4-8BD4-7D7FDD315AA5}"/>
    <cellStyle name="Normal 7 3 2 6 3 2" xfId="9676" xr:uid="{92EC3044-1BA4-4999-BDE8-817C147B1A66}"/>
    <cellStyle name="Normal 7 3 2 6 3 2 2" xfId="19989" xr:uid="{3C5EF412-2270-4783-856B-93C285D42F3D}"/>
    <cellStyle name="Normal 7 3 2 6 3 3" xfId="14836" xr:uid="{CC178CA0-034D-4D92-8E85-6B1FECD865BA}"/>
    <cellStyle name="Normal 7 3 2 6 4" xfId="6983" xr:uid="{9C30C426-6086-480E-A641-D34DC526EA3E}"/>
    <cellStyle name="Normal 7 3 2 6 4 2" xfId="17296" xr:uid="{838ABF77-0C58-43C0-B3D1-9C46E929B800}"/>
    <cellStyle name="Normal 7 3 2 6 5" xfId="12143" xr:uid="{9ED9CB56-48B7-493C-BFFB-C6430868BE07}"/>
    <cellStyle name="Normal 7 3 2 7" xfId="2519" xr:uid="{FD931407-61CA-4DE7-9695-99A8CD43C51B}"/>
    <cellStyle name="Normal 7 3 2 7 2" xfId="7882" xr:uid="{DAE0EAC6-A3F4-41BB-ABA5-00ED91AA2322}"/>
    <cellStyle name="Normal 7 3 2 7 2 2" xfId="18195" xr:uid="{CE8AACC9-B440-4A8A-96C0-59A9F845E567}"/>
    <cellStyle name="Normal 7 3 2 7 3" xfId="13042" xr:uid="{7EFD1F33-FC49-4CE6-BB44-19789B47D2B5}"/>
    <cellStyle name="Normal 7 3 2 8" xfId="5150" xr:uid="{1C64AC4C-EB95-467E-8D49-3BA3814CC2D0}"/>
    <cellStyle name="Normal 7 3 2 8 2" xfId="10488" xr:uid="{E877677F-D621-41CB-8BE9-1F029652F3E7}"/>
    <cellStyle name="Normal 7 3 2 8 2 2" xfId="20801" xr:uid="{80F0B80B-0237-4C11-BC61-10EA88BEE87E}"/>
    <cellStyle name="Normal 7 3 2 8 3" xfId="15648" xr:uid="{2D7ADA8D-D1E0-4A76-9758-8E9274B3CBAB}"/>
    <cellStyle name="Normal 7 3 2 9" xfId="6079" xr:uid="{2F1CEFFA-A00F-4685-A3EF-E65761ED2EA6}"/>
    <cellStyle name="Normal 7 3 2 9 2" xfId="16392" xr:uid="{F33A7C8F-D612-477C-810F-54105F1F025E}"/>
    <cellStyle name="Normal 7 3 3" xfId="505" xr:uid="{FFE686EB-BF2B-4C4A-AE05-13584F0E20BD}"/>
    <cellStyle name="Normal 7 3 3 2" xfId="1059" xr:uid="{6B18FB7A-9E26-4B70-9058-221D458A5C6B}"/>
    <cellStyle name="Normal 7 3 3 2 2" xfId="2073" xr:uid="{DD5C75B1-8013-4536-91E0-0B42B6F307D0}"/>
    <cellStyle name="Normal 7 3 3 2 2 2" xfId="3836" xr:uid="{97202F19-5EDB-414E-8D38-6494CF2EEB34}"/>
    <cellStyle name="Normal 7 3 3 2 2 2 2" xfId="9189" xr:uid="{AF528D68-C0AC-430D-8593-48A83C4F39E8}"/>
    <cellStyle name="Normal 7 3 3 2 2 2 2 2" xfId="19502" xr:uid="{74B82A67-1E69-4DBC-A316-504D439F6687}"/>
    <cellStyle name="Normal 7 3 3 2 2 2 3" xfId="14349" xr:uid="{B1E433A7-601D-4E95-8B85-3E190BB02F88}"/>
    <cellStyle name="Normal 7 3 3 2 2 3" xfId="4821" xr:uid="{0A9ABA84-C04B-4BDE-B783-864006A94F12}"/>
    <cellStyle name="Normal 7 3 3 2 2 3 2" xfId="10165" xr:uid="{FCB81FE7-A089-4641-8A78-8F0481A03C34}"/>
    <cellStyle name="Normal 7 3 3 2 2 3 2 2" xfId="20478" xr:uid="{D5B6B39E-BDFF-4533-A3AF-E82A92F29EBE}"/>
    <cellStyle name="Normal 7 3 3 2 2 3 3" xfId="15325" xr:uid="{B452A14A-28CD-4153-B324-24EB2F216A11}"/>
    <cellStyle name="Normal 7 3 3 2 2 4" xfId="7472" xr:uid="{2A03C86F-5850-4AFD-87D2-8D3A2917CE4E}"/>
    <cellStyle name="Normal 7 3 3 2 2 4 2" xfId="17785" xr:uid="{4E9CC5E3-7AC8-4EDD-8613-85506DB1E29F}"/>
    <cellStyle name="Normal 7 3 3 2 2 5" xfId="12632" xr:uid="{563E576D-52C4-4E23-B044-099E92078078}"/>
    <cellStyle name="Normal 7 3 3 2 3" xfId="2920" xr:uid="{E2E5AD3B-B2BC-43DF-8A3B-C60FE0798BE8}"/>
    <cellStyle name="Normal 7 3 3 2 3 2" xfId="8283" xr:uid="{51C8E329-0F92-4355-BEB3-998AE9718473}"/>
    <cellStyle name="Normal 7 3 3 2 3 2 2" xfId="18596" xr:uid="{AD556979-D8FD-430E-B2C9-CE6E9051BF94}"/>
    <cellStyle name="Normal 7 3 3 2 3 3" xfId="13443" xr:uid="{AA289280-3C13-4DFB-A393-81D392FFD0FA}"/>
    <cellStyle name="Normal 7 3 3 2 4" xfId="5670" xr:uid="{E0954EED-34CF-4746-93DD-5015D3100FD8}"/>
    <cellStyle name="Normal 7 3 3 2 4 2" xfId="11008" xr:uid="{BD257DD7-5696-4B8F-9245-1A87C75FC60D}"/>
    <cellStyle name="Normal 7 3 3 2 4 2 2" xfId="21321" xr:uid="{8C8D0AB7-296D-44F4-BCFD-FB30E5573DA2}"/>
    <cellStyle name="Normal 7 3 3 2 4 3" xfId="16168" xr:uid="{73785629-684F-4BFC-8C06-6424475667E9}"/>
    <cellStyle name="Normal 7 3 3 2 5" xfId="6600" xr:uid="{23ABE43B-13FF-4C6D-AC48-817C5BA1BAA9}"/>
    <cellStyle name="Normal 7 3 3 2 5 2" xfId="16913" xr:uid="{639B794E-E781-4034-B886-D92B70EED3DE}"/>
    <cellStyle name="Normal 7 3 3 2 6" xfId="11760" xr:uid="{4CA73999-3E78-406D-AA7C-9B7108D83D78}"/>
    <cellStyle name="Normal 7 3 3 3" xfId="2072" xr:uid="{E0A67A88-67B8-40A5-87B6-079D9BA3B780}"/>
    <cellStyle name="Normal 7 3 3 3 2" xfId="3835" xr:uid="{5D0C0C8C-8466-4BDF-A77B-BEDEB0488181}"/>
    <cellStyle name="Normal 7 3 3 3 2 2" xfId="9188" xr:uid="{E5CE0388-B872-4A5F-B92C-48182737B38F}"/>
    <cellStyle name="Normal 7 3 3 3 2 2 2" xfId="19501" xr:uid="{DF1682FE-2B06-45ED-A5C8-425367F6130F}"/>
    <cellStyle name="Normal 7 3 3 3 2 3" xfId="14348" xr:uid="{F633F39A-D024-4A1C-87AA-4B003C12FCAA}"/>
    <cellStyle name="Normal 7 3 3 3 3" xfId="4820" xr:uid="{B5B2B099-B426-410E-964A-7A955D077AFA}"/>
    <cellStyle name="Normal 7 3 3 3 3 2" xfId="10164" xr:uid="{C7847780-2977-4228-B2F8-6A8DBA62358F}"/>
    <cellStyle name="Normal 7 3 3 3 3 2 2" xfId="20477" xr:uid="{A7BB49B3-7519-4B89-9517-4E24DFE89257}"/>
    <cellStyle name="Normal 7 3 3 3 3 3" xfId="15324" xr:uid="{E569ADA9-882A-4FC9-A159-483FBA8FAE71}"/>
    <cellStyle name="Normal 7 3 3 3 4" xfId="7471" xr:uid="{1FEC6701-65AE-464B-A44A-E82FBDF42F64}"/>
    <cellStyle name="Normal 7 3 3 3 4 2" xfId="17784" xr:uid="{E5C21E71-6CAB-49AF-9B6D-5AD323A04477}"/>
    <cellStyle name="Normal 7 3 3 3 5" xfId="12631" xr:uid="{737163F1-D37C-45D4-8575-D955655997EF}"/>
    <cellStyle name="Normal 7 3 3 4" xfId="2919" xr:uid="{05606944-7D61-4A4D-960E-D6C7C2E7DDBD}"/>
    <cellStyle name="Normal 7 3 3 4 2" xfId="8282" xr:uid="{B25293DC-B820-4B35-BB26-797A63CD09C4}"/>
    <cellStyle name="Normal 7 3 3 4 2 2" xfId="18595" xr:uid="{130D1EBB-2803-4E33-A879-D4BD246589ED}"/>
    <cellStyle name="Normal 7 3 3 4 3" xfId="13442" xr:uid="{7CB756DD-C7A9-499A-BAFE-EE622BC8E0DB}"/>
    <cellStyle name="Normal 7 3 3 5" xfId="5219" xr:uid="{F275379C-422D-4B58-B146-45F26C8BBF26}"/>
    <cellStyle name="Normal 7 3 3 5 2" xfId="10557" xr:uid="{9116126D-E6D3-4B7F-A053-26A3F17476B1}"/>
    <cellStyle name="Normal 7 3 3 5 2 2" xfId="20870" xr:uid="{15919349-6FE4-4BDD-82D6-2143D6134D30}"/>
    <cellStyle name="Normal 7 3 3 5 3" xfId="15717" xr:uid="{A2062C0D-37A3-4810-9B5F-3B3C8DE7530C}"/>
    <cellStyle name="Normal 7 3 3 6" xfId="6149" xr:uid="{E1C843B8-6EA9-4DC5-8063-70724267F1A2}"/>
    <cellStyle name="Normal 7 3 3 6 2" xfId="16462" xr:uid="{C0E456DF-B926-4AAB-A743-830E45AAC636}"/>
    <cellStyle name="Normal 7 3 3 7" xfId="11309" xr:uid="{CF1705A5-C1EA-41E9-AFCE-374C962953FF}"/>
    <cellStyle name="Normal 7 3 4" xfId="1060" xr:uid="{01329B3C-D0C7-4A4E-ADE7-86EC50CAD46B}"/>
    <cellStyle name="Normal 7 3 4 2" xfId="1061" xr:uid="{BBB6FC6F-1AE4-40FF-A92B-A301AB1DFF56}"/>
    <cellStyle name="Normal 7 3 4 2 2" xfId="2075" xr:uid="{0416F091-E578-4212-A2A7-3E38C55F4AF3}"/>
    <cellStyle name="Normal 7 3 4 2 2 2" xfId="3838" xr:uid="{FB218BA3-C2CC-40C1-A4A9-69F6CC26FD2F}"/>
    <cellStyle name="Normal 7 3 4 2 2 2 2" xfId="9191" xr:uid="{2C6B1C5E-8ADC-4B54-92F7-BA0500FBC79F}"/>
    <cellStyle name="Normal 7 3 4 2 2 2 2 2" xfId="19504" xr:uid="{EE3F74DC-1AC2-47CF-814D-4867B9956264}"/>
    <cellStyle name="Normal 7 3 4 2 2 2 3" xfId="14351" xr:uid="{A9780302-53B9-4A6B-A645-3D0639A63755}"/>
    <cellStyle name="Normal 7 3 4 2 2 3" xfId="4823" xr:uid="{BD0A2588-1DB6-47F8-805B-33A7A25235E2}"/>
    <cellStyle name="Normal 7 3 4 2 2 3 2" xfId="10167" xr:uid="{F6A1D072-8126-45D3-8C52-9276657799FA}"/>
    <cellStyle name="Normal 7 3 4 2 2 3 2 2" xfId="20480" xr:uid="{58B125E7-D8CB-43A8-AD64-779AECB8544B}"/>
    <cellStyle name="Normal 7 3 4 2 2 3 3" xfId="15327" xr:uid="{9FE34F0D-82BC-4A14-B025-8A588892ADBE}"/>
    <cellStyle name="Normal 7 3 4 2 2 4" xfId="7474" xr:uid="{AFDC09DB-7D7D-47EC-957B-0E00D95841AE}"/>
    <cellStyle name="Normal 7 3 4 2 2 4 2" xfId="17787" xr:uid="{C7A5B4D8-30ED-44AE-9594-06C9776576F2}"/>
    <cellStyle name="Normal 7 3 4 2 2 5" xfId="12634" xr:uid="{5060849B-028D-412F-A758-DFF4EE532937}"/>
    <cellStyle name="Normal 7 3 4 2 3" xfId="2922" xr:uid="{C6C94310-70CE-47AA-BB48-7DEE0000AE54}"/>
    <cellStyle name="Normal 7 3 4 2 3 2" xfId="8285" xr:uid="{1848ACB2-0D72-4C26-ABCA-633D3BEF7CB1}"/>
    <cellStyle name="Normal 7 3 4 2 3 2 2" xfId="18598" xr:uid="{6B22A8C5-E6B0-41AF-99E7-E5745795B5A2}"/>
    <cellStyle name="Normal 7 3 4 2 3 3" xfId="13445" xr:uid="{059387C6-33AB-487B-89AC-F0B0A57D1DCC}"/>
    <cellStyle name="Normal 7 3 4 2 4" xfId="5672" xr:uid="{F2A7E0EA-0AAC-446D-9151-562DF92F02E6}"/>
    <cellStyle name="Normal 7 3 4 2 4 2" xfId="11010" xr:uid="{5B5EA5C2-AD3A-4C97-A184-8E5F033C9FA5}"/>
    <cellStyle name="Normal 7 3 4 2 4 2 2" xfId="21323" xr:uid="{F8C66A5B-FC56-4203-8200-EACFFB4B0F00}"/>
    <cellStyle name="Normal 7 3 4 2 4 3" xfId="16170" xr:uid="{E91E3CA8-3CAB-43DF-87CC-03F58631ADCC}"/>
    <cellStyle name="Normal 7 3 4 2 5" xfId="6602" xr:uid="{C233CA96-8537-4B3C-8B33-553E7B8F9C07}"/>
    <cellStyle name="Normal 7 3 4 2 5 2" xfId="16915" xr:uid="{E0AB35ED-E8D7-4157-A814-1D5582AF1448}"/>
    <cellStyle name="Normal 7 3 4 2 6" xfId="11762" xr:uid="{E78FCADC-140C-4CE1-8EF3-36FC0DB3636C}"/>
    <cellStyle name="Normal 7 3 4 3" xfId="2074" xr:uid="{98A6E306-C473-4AF5-AD1D-B94BCB4B6C8C}"/>
    <cellStyle name="Normal 7 3 4 3 2" xfId="3837" xr:uid="{F652627E-3E7F-4CB9-9502-D6E3F04CA2C1}"/>
    <cellStyle name="Normal 7 3 4 3 2 2" xfId="9190" xr:uid="{B6ACD0BF-3954-4D60-9F84-C3B63FFA6061}"/>
    <cellStyle name="Normal 7 3 4 3 2 2 2" xfId="19503" xr:uid="{3810FA28-0A49-4F6D-B846-C7C9690E702C}"/>
    <cellStyle name="Normal 7 3 4 3 2 3" xfId="14350" xr:uid="{B4E34113-EC3A-4BB9-B3C9-CE4241DC01A0}"/>
    <cellStyle name="Normal 7 3 4 3 3" xfId="4822" xr:uid="{A7540C53-9FDC-45C0-9088-4270E34E800A}"/>
    <cellStyle name="Normal 7 3 4 3 3 2" xfId="10166" xr:uid="{C948AE4D-8F12-4BA5-A8F6-73098EA72B62}"/>
    <cellStyle name="Normal 7 3 4 3 3 2 2" xfId="20479" xr:uid="{1D762ECB-B11E-426C-9599-E4CE28A0F603}"/>
    <cellStyle name="Normal 7 3 4 3 3 3" xfId="15326" xr:uid="{6607095C-C9F2-4935-98D3-231EE64097AB}"/>
    <cellStyle name="Normal 7 3 4 3 4" xfId="7473" xr:uid="{DFF0C7B8-1C04-4917-96FE-02B3158DDCA2}"/>
    <cellStyle name="Normal 7 3 4 3 4 2" xfId="17786" xr:uid="{E9AA7A0A-C6C8-4CA3-AFD5-3CD41B2A8F78}"/>
    <cellStyle name="Normal 7 3 4 3 5" xfId="12633" xr:uid="{EDA18E80-D414-4B98-B566-479694E3A927}"/>
    <cellStyle name="Normal 7 3 4 4" xfId="2921" xr:uid="{27EFBA96-A80E-423F-9370-7133548EE27F}"/>
    <cellStyle name="Normal 7 3 4 4 2" xfId="8284" xr:uid="{DDAD8436-8DF8-4944-A7A7-A07A6088375E}"/>
    <cellStyle name="Normal 7 3 4 4 2 2" xfId="18597" xr:uid="{86810FDE-63AD-4BFA-AC89-0F891E3BF3EE}"/>
    <cellStyle name="Normal 7 3 4 4 3" xfId="13444" xr:uid="{22440629-2E21-44DC-9367-45C1B4D36FC5}"/>
    <cellStyle name="Normal 7 3 4 5" xfId="5671" xr:uid="{93E4CCB8-6972-4B5E-A6E1-95890D2A52DE}"/>
    <cellStyle name="Normal 7 3 4 5 2" xfId="11009" xr:uid="{77B62F66-4046-438B-BF99-A74580A689B5}"/>
    <cellStyle name="Normal 7 3 4 5 2 2" xfId="21322" xr:uid="{2A56FCE7-28CD-4E1F-8818-60E26CAD8611}"/>
    <cellStyle name="Normal 7 3 4 5 3" xfId="16169" xr:uid="{97E4EA63-47D0-4B34-A571-0F701FFCB3BD}"/>
    <cellStyle name="Normal 7 3 4 6" xfId="6601" xr:uid="{47F95C71-AAB5-4481-AA2E-30F61194CA3F}"/>
    <cellStyle name="Normal 7 3 4 6 2" xfId="16914" xr:uid="{03C8F15F-7CDA-4875-A55C-3FD68C77EE84}"/>
    <cellStyle name="Normal 7 3 4 7" xfId="11761" xr:uid="{1C536BA3-209E-44E0-A024-15354694A70E}"/>
    <cellStyle name="Normal 7 3 5" xfId="1062" xr:uid="{5B82C4DE-0DA4-4E93-93AB-FEBFC3059B56}"/>
    <cellStyle name="Normal 7 3 5 2" xfId="2076" xr:uid="{69687B6D-D37C-40C8-9DD7-AEF2AC4584A7}"/>
    <cellStyle name="Normal 7 3 5 2 2" xfId="3839" xr:uid="{97698C40-83A8-456A-902F-C6504D09A58E}"/>
    <cellStyle name="Normal 7 3 5 2 2 2" xfId="9192" xr:uid="{6D548B84-B1E9-4019-84F9-1E9502C5FAA8}"/>
    <cellStyle name="Normal 7 3 5 2 2 2 2" xfId="19505" xr:uid="{773780E0-C0F0-4447-9E7A-4B921FF6601A}"/>
    <cellStyle name="Normal 7 3 5 2 2 3" xfId="14352" xr:uid="{8D93F04A-3975-4799-931B-6839E2BC58B9}"/>
    <cellStyle name="Normal 7 3 5 2 3" xfId="4824" xr:uid="{3F213891-F2B2-4387-B9B0-8BC91042D7FF}"/>
    <cellStyle name="Normal 7 3 5 2 3 2" xfId="10168" xr:uid="{021E8026-BCBE-45D9-AC56-0B9535A7F448}"/>
    <cellStyle name="Normal 7 3 5 2 3 2 2" xfId="20481" xr:uid="{B28CBD4F-F5F7-4260-B232-EF5707160903}"/>
    <cellStyle name="Normal 7 3 5 2 3 3" xfId="15328" xr:uid="{32EEC5F0-A932-4AD9-B56A-09B875DE018B}"/>
    <cellStyle name="Normal 7 3 5 2 4" xfId="7475" xr:uid="{BB9EF9E2-3DBA-4046-A85E-DA29CFCAA9EE}"/>
    <cellStyle name="Normal 7 3 5 2 4 2" xfId="17788" xr:uid="{7D5AC5C1-9049-488B-9A2B-A50518AF3C83}"/>
    <cellStyle name="Normal 7 3 5 2 5" xfId="12635" xr:uid="{D78F001B-A360-4631-811D-A4FA6913715D}"/>
    <cellStyle name="Normal 7 3 5 3" xfId="2923" xr:uid="{F0C3C1A3-B034-4880-8668-60C250480357}"/>
    <cellStyle name="Normal 7 3 5 3 2" xfId="8286" xr:uid="{37E16114-8198-4A90-BD6B-4041B2FD6E86}"/>
    <cellStyle name="Normal 7 3 5 3 2 2" xfId="18599" xr:uid="{1E715947-8A85-4F54-A69E-6DF3CA387071}"/>
    <cellStyle name="Normal 7 3 5 3 3" xfId="13446" xr:uid="{43D3D3A7-D3EA-4003-BF6A-BFF8F32E4BD8}"/>
    <cellStyle name="Normal 7 3 5 4" xfId="5673" xr:uid="{739AC140-0A40-467A-9009-3629B9E12508}"/>
    <cellStyle name="Normal 7 3 5 4 2" xfId="11011" xr:uid="{39B27BCF-C0CC-45C5-B55D-68D3960589A6}"/>
    <cellStyle name="Normal 7 3 5 4 2 2" xfId="21324" xr:uid="{98CD1587-60AA-4AFF-A389-C0A855251198}"/>
    <cellStyle name="Normal 7 3 5 4 3" xfId="16171" xr:uid="{602CE1B9-2B1F-4682-9962-6965EC316BE9}"/>
    <cellStyle name="Normal 7 3 5 5" xfId="6603" xr:uid="{BFB5FB1F-E3A8-43CF-8AE8-A7AB59E424CA}"/>
    <cellStyle name="Normal 7 3 5 5 2" xfId="16916" xr:uid="{9AC3CAA7-A710-4078-B0C2-625042F6E9B3}"/>
    <cellStyle name="Normal 7 3 5 6" xfId="11763" xr:uid="{04088307-38AF-46C3-AF3E-37F000FFC770}"/>
    <cellStyle name="Normal 7 3 6" xfId="1348" xr:uid="{3C068222-8B5F-4950-BA14-F7C8110AB875}"/>
    <cellStyle name="Normal 7 3 6 2" xfId="1487" xr:uid="{CFBAF057-53A7-4EC8-8C62-EC9FD6CB047C}"/>
    <cellStyle name="Normal 7 3 6 2 2" xfId="3256" xr:uid="{D7F40CDF-608C-40D9-B241-F9452B6F44BE}"/>
    <cellStyle name="Normal 7 3 6 2 2 2" xfId="8609" xr:uid="{CF31C46F-DC4D-4B44-8339-8AE35F4D936A}"/>
    <cellStyle name="Normal 7 3 6 2 2 2 2" xfId="18922" xr:uid="{284B0574-C42E-4044-BAB6-709D0F7E4DF8}"/>
    <cellStyle name="Normal 7 3 6 2 2 3" xfId="13769" xr:uid="{FF1E8841-87ED-4259-BC56-4B4CA1992529}"/>
    <cellStyle name="Normal 7 3 6 2 3" xfId="4241" xr:uid="{5B790EDF-BB85-4604-BBDE-A100CD77EEDE}"/>
    <cellStyle name="Normal 7 3 6 2 3 2" xfId="9585" xr:uid="{F5AF4828-14A3-4D5A-9A97-2D50437A32AF}"/>
    <cellStyle name="Normal 7 3 6 2 3 2 2" xfId="19898" xr:uid="{F2EC0EC0-6C56-48E9-B80C-250D446B0D07}"/>
    <cellStyle name="Normal 7 3 6 2 3 3" xfId="14745" xr:uid="{21363D85-FA6D-4FAE-8A03-D6BA13874DF5}"/>
    <cellStyle name="Normal 7 3 6 2 4" xfId="6892" xr:uid="{DF110206-B8BE-481D-B949-806BBB30D80A}"/>
    <cellStyle name="Normal 7 3 6 2 4 2" xfId="17205" xr:uid="{B1685E58-D84E-47F8-B5CF-EB166FA1FE16}"/>
    <cellStyle name="Normal 7 3 6 2 5" xfId="12052" xr:uid="{AAE4E87E-7481-4AFB-8101-3A6220F38CBE}"/>
    <cellStyle name="Normal 7 3 6 3" xfId="3139" xr:uid="{3C32269B-B2D5-4F0A-9BC3-95FB14B5F4CF}"/>
    <cellStyle name="Normal 7 3 6 3 2" xfId="8492" xr:uid="{453E97CF-EAEA-4664-B35F-F9424014D6BC}"/>
    <cellStyle name="Normal 7 3 6 3 2 2" xfId="18805" xr:uid="{5B01EB34-6330-4455-8698-496B40256570}"/>
    <cellStyle name="Normal 7 3 6 3 3" xfId="13652" xr:uid="{71580AE8-4DF9-4446-A13D-78812FD50082}"/>
    <cellStyle name="Normal 7 3 6 4" xfId="4124" xr:uid="{C8E0B079-702E-4B11-A113-7651DCF0AABC}"/>
    <cellStyle name="Normal 7 3 6 4 2" xfId="9468" xr:uid="{F0226BF7-8535-4C09-9ABA-E3AA6A19960E}"/>
    <cellStyle name="Normal 7 3 6 4 2 2" xfId="19781" xr:uid="{7F4102C4-BB08-4AB6-971F-68F3B731047B}"/>
    <cellStyle name="Normal 7 3 6 4 3" xfId="14628" xr:uid="{4BB143AA-9BD9-4884-A666-CA92A3B5821C}"/>
    <cellStyle name="Normal 7 3 6 5" xfId="6775" xr:uid="{BB0A710F-E967-4189-A3E8-DD0EAA60DA81}"/>
    <cellStyle name="Normal 7 3 6 5 2" xfId="17088" xr:uid="{194B4E82-1934-4872-8327-BB452CCB7582}"/>
    <cellStyle name="Normal 7 3 6 6" xfId="11935" xr:uid="{50CC7B30-751E-4052-BD90-BB9AAB1044ED}"/>
    <cellStyle name="Normal 7 3 7" xfId="1535" xr:uid="{B96B3E96-0DF4-4221-9509-80FEBBC8EDF8}"/>
    <cellStyle name="Normal 7 3 7 2" xfId="3301" xr:uid="{3DAA8D76-1BD9-4C5C-A4E8-E701A0EB17C5}"/>
    <cellStyle name="Normal 7 3 7 2 2" xfId="8654" xr:uid="{A00C3FAD-F3EF-4D74-A282-179C34BD266B}"/>
    <cellStyle name="Normal 7 3 7 2 2 2" xfId="18967" xr:uid="{D097864E-CDF2-4BEC-B892-F2C6709A9EEB}"/>
    <cellStyle name="Normal 7 3 7 2 3" xfId="13814" xr:uid="{FCA99616-CBD8-4959-BB05-5179C55E2C64}"/>
    <cellStyle name="Normal 7 3 7 3" xfId="4286" xr:uid="{25A617F9-4574-4CA3-A4AA-827B61C35FE6}"/>
    <cellStyle name="Normal 7 3 7 3 2" xfId="9630" xr:uid="{4135561D-B194-4306-9515-52F137BDBA20}"/>
    <cellStyle name="Normal 7 3 7 3 2 2" xfId="19943" xr:uid="{7F0FF9A6-DBCC-448F-B386-D990C926C49C}"/>
    <cellStyle name="Normal 7 3 7 3 3" xfId="14790" xr:uid="{711EC4E0-E1A2-47D4-A3A9-272319DC6BC7}"/>
    <cellStyle name="Normal 7 3 7 4" xfId="6937" xr:uid="{6D995B3D-FA91-47D2-A8B2-14D3B6902AD8}"/>
    <cellStyle name="Normal 7 3 7 4 2" xfId="17250" xr:uid="{B9EFE881-E98A-487B-A505-521FF8E3128F}"/>
    <cellStyle name="Normal 7 3 7 5" xfId="12097" xr:uid="{612719E5-E9BD-4471-9D60-742333E661F2}"/>
    <cellStyle name="Normal 7 3 8" xfId="2473" xr:uid="{08DBD7A9-5EB4-4324-9B32-489B87CABC62}"/>
    <cellStyle name="Normal 7 3 8 2" xfId="7836" xr:uid="{C26EBA6E-9BB2-41F7-B0D0-0427BB033DAB}"/>
    <cellStyle name="Normal 7 3 8 2 2" xfId="18149" xr:uid="{6D64065A-B410-4F06-9E9A-6503FCEE71EF}"/>
    <cellStyle name="Normal 7 3 8 3" xfId="12996" xr:uid="{C9C3500D-5A06-4C0B-AA57-F9B018B9F335}"/>
    <cellStyle name="Normal 7 3 9" xfId="5104" xr:uid="{FFC08287-3651-4C89-97CA-C62101FC275B}"/>
    <cellStyle name="Normal 7 3 9 2" xfId="10442" xr:uid="{22181321-3AC4-4D2E-9496-8178C66DC9E1}"/>
    <cellStyle name="Normal 7 3 9 2 2" xfId="20755" xr:uid="{3F190063-6B9E-46C4-AF27-966F3A892F2C}"/>
    <cellStyle name="Normal 7 3 9 3" xfId="15602" xr:uid="{D7CA26F4-3DBC-48C8-BC1D-EE5CDB09D9A1}"/>
    <cellStyle name="Normal 7 4" xfId="336" xr:uid="{3693EF4A-CDFB-401C-BEE6-D4B46A4BD744}"/>
    <cellStyle name="Normal 7 4 10" xfId="11217" xr:uid="{A16BA57C-E079-4380-BF37-7A4322F4F883}"/>
    <cellStyle name="Normal 7 4 2" xfId="530" xr:uid="{490C2B64-683F-43DA-9454-232B80472C7C}"/>
    <cellStyle name="Normal 7 4 2 2" xfId="1063" xr:uid="{EDFC05D7-806D-4418-A591-F276479CC38C}"/>
    <cellStyle name="Normal 7 4 2 2 2" xfId="2078" xr:uid="{6EC8573F-47FB-46A8-9EA2-E1EAA712017E}"/>
    <cellStyle name="Normal 7 4 2 2 2 2" xfId="3841" xr:uid="{CE78CBB3-6758-4E9D-8ED7-4EFC7B62C603}"/>
    <cellStyle name="Normal 7 4 2 2 2 2 2" xfId="9194" xr:uid="{E2AA4098-7598-4B10-9D00-637A3F6CAA30}"/>
    <cellStyle name="Normal 7 4 2 2 2 2 2 2" xfId="19507" xr:uid="{B77F3312-F3D5-4BDB-A184-5208E5FC48D7}"/>
    <cellStyle name="Normal 7 4 2 2 2 2 3" xfId="14354" xr:uid="{62B38EE5-5A90-4B45-A83F-359E6F7B2EDE}"/>
    <cellStyle name="Normal 7 4 2 2 2 3" xfId="4826" xr:uid="{0F7CA118-A545-4C8A-8E10-68C0E1A6FC63}"/>
    <cellStyle name="Normal 7 4 2 2 2 3 2" xfId="10170" xr:uid="{12F26DA3-BC5C-4406-983E-D783E9098D24}"/>
    <cellStyle name="Normal 7 4 2 2 2 3 2 2" xfId="20483" xr:uid="{01544A0A-4C01-4277-AF50-46BF54A23631}"/>
    <cellStyle name="Normal 7 4 2 2 2 3 3" xfId="15330" xr:uid="{70D6F086-41AA-4331-88E5-109816FA0C00}"/>
    <cellStyle name="Normal 7 4 2 2 2 4" xfId="7477" xr:uid="{F75A22B1-F709-4076-BBC5-8DCAB51CCA58}"/>
    <cellStyle name="Normal 7 4 2 2 2 4 2" xfId="17790" xr:uid="{BDE9E759-940D-4EA2-89CF-183D5909BD05}"/>
    <cellStyle name="Normal 7 4 2 2 2 5" xfId="12637" xr:uid="{C1524999-C7A4-4C30-9643-B0FB25E530BA}"/>
    <cellStyle name="Normal 7 4 2 2 3" xfId="2925" xr:uid="{437C470B-1754-4C18-82FA-6713D0667215}"/>
    <cellStyle name="Normal 7 4 2 2 3 2" xfId="8288" xr:uid="{57F8E6C9-B853-4E73-8697-CA1BDE3AC17C}"/>
    <cellStyle name="Normal 7 4 2 2 3 2 2" xfId="18601" xr:uid="{60B0D1AA-BF4D-4A7F-882A-3C133549501E}"/>
    <cellStyle name="Normal 7 4 2 2 3 3" xfId="13448" xr:uid="{4F883C74-7DA8-4463-B46C-D606FC6B3A6F}"/>
    <cellStyle name="Normal 7 4 2 2 4" xfId="5674" xr:uid="{555AE178-FB19-4645-BAB1-99ADE9E2FA95}"/>
    <cellStyle name="Normal 7 4 2 2 4 2" xfId="11012" xr:uid="{56597214-6BAA-428D-ABAA-B79FC5167366}"/>
    <cellStyle name="Normal 7 4 2 2 4 2 2" xfId="21325" xr:uid="{BDEE59CC-F0EC-475F-9345-64739FB4EB5F}"/>
    <cellStyle name="Normal 7 4 2 2 4 3" xfId="16172" xr:uid="{E5D94344-7766-4DEF-984A-5DCF10DBFB53}"/>
    <cellStyle name="Normal 7 4 2 2 5" xfId="6604" xr:uid="{36C828FB-ACF1-4231-8287-7727E5DDC574}"/>
    <cellStyle name="Normal 7 4 2 2 5 2" xfId="16917" xr:uid="{8EA9E6A8-378D-47A5-920F-98D0E191E66E}"/>
    <cellStyle name="Normal 7 4 2 2 6" xfId="11764" xr:uid="{4779433E-441A-48B6-AF0C-5160F302FE92}"/>
    <cellStyle name="Normal 7 4 2 3" xfId="2077" xr:uid="{60E23C30-2C59-477C-ACFF-8FB3D82731C9}"/>
    <cellStyle name="Normal 7 4 2 3 2" xfId="3840" xr:uid="{AC9E20A2-3DC3-4042-AE43-E446F1F84DB4}"/>
    <cellStyle name="Normal 7 4 2 3 2 2" xfId="9193" xr:uid="{395A93B7-771B-4802-99CD-01568CDD10A9}"/>
    <cellStyle name="Normal 7 4 2 3 2 2 2" xfId="19506" xr:uid="{6855EF2D-31B0-4850-8F53-458E6816129A}"/>
    <cellStyle name="Normal 7 4 2 3 2 3" xfId="14353" xr:uid="{E528CCDA-944D-495F-B0B0-F5F29DE68938}"/>
    <cellStyle name="Normal 7 4 2 3 3" xfId="4825" xr:uid="{3D3F8BE5-B5F5-4706-A4FA-850A4A12425F}"/>
    <cellStyle name="Normal 7 4 2 3 3 2" xfId="10169" xr:uid="{62B5E401-DA67-41A8-97AA-A9219067E58D}"/>
    <cellStyle name="Normal 7 4 2 3 3 2 2" xfId="20482" xr:uid="{1DC48D5A-3E2B-4EDB-AC2F-192D628CA8CA}"/>
    <cellStyle name="Normal 7 4 2 3 3 3" xfId="15329" xr:uid="{DABE4B12-262F-42CF-AC5C-1468E13705D5}"/>
    <cellStyle name="Normal 7 4 2 3 4" xfId="7476" xr:uid="{0D5D1AC9-2B71-4CAB-90EB-5110CDC1CAB5}"/>
    <cellStyle name="Normal 7 4 2 3 4 2" xfId="17789" xr:uid="{4388C2A9-E131-41AB-B15D-2D01D5B41DF6}"/>
    <cellStyle name="Normal 7 4 2 3 5" xfId="12636" xr:uid="{05CB63DC-DE36-4A23-9536-B49793B9C108}"/>
    <cellStyle name="Normal 7 4 2 4" xfId="2924" xr:uid="{573EBC5C-093F-4D85-A01D-E0B69293A278}"/>
    <cellStyle name="Normal 7 4 2 4 2" xfId="8287" xr:uid="{275BBFAC-5408-4BE9-96AA-194D7D8CF456}"/>
    <cellStyle name="Normal 7 4 2 4 2 2" xfId="18600" xr:uid="{94CAF5A2-B03C-4AE9-B1D6-27CD995CB239}"/>
    <cellStyle name="Normal 7 4 2 4 3" xfId="13447" xr:uid="{69D2BBF5-88C3-42EB-ACC8-5F8018C85B51}"/>
    <cellStyle name="Normal 7 4 2 5" xfId="5243" xr:uid="{1E38EBBD-B267-42DE-838D-FA60D5894F9F}"/>
    <cellStyle name="Normal 7 4 2 5 2" xfId="10581" xr:uid="{DC0E524B-0329-4B11-8BDF-8A60A2CD80DF}"/>
    <cellStyle name="Normal 7 4 2 5 2 2" xfId="20894" xr:uid="{7B1EE83A-3CAB-4171-9E75-A1E220D36569}"/>
    <cellStyle name="Normal 7 4 2 5 3" xfId="15741" xr:uid="{FF1316CC-6388-4A11-93C5-960F92353857}"/>
    <cellStyle name="Normal 7 4 2 6" xfId="6173" xr:uid="{BF7020B9-3A0A-40E7-BC81-BB59512E8EB8}"/>
    <cellStyle name="Normal 7 4 2 6 2" xfId="16486" xr:uid="{1A2FC8DD-4114-43D2-AFAF-F5FEB271B2C6}"/>
    <cellStyle name="Normal 7 4 2 7" xfId="11333" xr:uid="{C8B4CA4A-5821-42F1-B844-AA8417D02CAB}"/>
    <cellStyle name="Normal 7 4 3" xfId="1064" xr:uid="{C4E2678C-F2BE-46EB-B53E-AAD2392FEF1F}"/>
    <cellStyle name="Normal 7 4 3 2" xfId="1065" xr:uid="{6E388E24-D3D9-4DEA-9C7F-BC2C4682BAFF}"/>
    <cellStyle name="Normal 7 4 3 2 2" xfId="2080" xr:uid="{A65710F0-C92B-4B97-852F-4B44F5BFEFF6}"/>
    <cellStyle name="Normal 7 4 3 2 2 2" xfId="3843" xr:uid="{20CF1DDC-C349-4AA7-8BD4-CB4378AAB2A0}"/>
    <cellStyle name="Normal 7 4 3 2 2 2 2" xfId="9196" xr:uid="{695BB9AE-7E06-4FFC-B026-61541034C937}"/>
    <cellStyle name="Normal 7 4 3 2 2 2 2 2" xfId="19509" xr:uid="{FA4199DA-6A02-473D-B42E-DAFE4DE45EF0}"/>
    <cellStyle name="Normal 7 4 3 2 2 2 3" xfId="14356" xr:uid="{6377CB06-A196-4BB2-A14E-C44153664557}"/>
    <cellStyle name="Normal 7 4 3 2 2 3" xfId="4828" xr:uid="{C2D38BD6-E43D-45C0-AE6E-3AAE95D304C2}"/>
    <cellStyle name="Normal 7 4 3 2 2 3 2" xfId="10172" xr:uid="{9DA9B759-53F4-45D0-827B-F3E088B74F21}"/>
    <cellStyle name="Normal 7 4 3 2 2 3 2 2" xfId="20485" xr:uid="{11CFEA55-2BDF-468C-8BC1-0B683F6C5121}"/>
    <cellStyle name="Normal 7 4 3 2 2 3 3" xfId="15332" xr:uid="{44B185D2-39BE-49B4-88B9-E2404F409A3E}"/>
    <cellStyle name="Normal 7 4 3 2 2 4" xfId="7479" xr:uid="{7C0E3BE9-3069-453D-8E1E-B417AEF91AC8}"/>
    <cellStyle name="Normal 7 4 3 2 2 4 2" xfId="17792" xr:uid="{1B117E10-D5FD-4D08-B35E-0476D8477288}"/>
    <cellStyle name="Normal 7 4 3 2 2 5" xfId="12639" xr:uid="{8F76D3F2-F9AD-4B52-AD87-1043C824481E}"/>
    <cellStyle name="Normal 7 4 3 2 3" xfId="2927" xr:uid="{DBF78D15-F5BF-4DB9-A153-07D976F8CB02}"/>
    <cellStyle name="Normal 7 4 3 2 3 2" xfId="8290" xr:uid="{43D8080D-A4DB-4F17-A1DE-06FD60690381}"/>
    <cellStyle name="Normal 7 4 3 2 3 2 2" xfId="18603" xr:uid="{E619050A-17F0-4CE8-8BC4-6B1D14667E48}"/>
    <cellStyle name="Normal 7 4 3 2 3 3" xfId="13450" xr:uid="{32EAE8BE-4EEF-4AE2-8223-D8F40CFEB368}"/>
    <cellStyle name="Normal 7 4 3 2 4" xfId="5676" xr:uid="{59E31B03-53D1-4441-8678-CB7D16063418}"/>
    <cellStyle name="Normal 7 4 3 2 4 2" xfId="11014" xr:uid="{DA07235F-12C1-474C-B8E0-9542376F1A44}"/>
    <cellStyle name="Normal 7 4 3 2 4 2 2" xfId="21327" xr:uid="{DDBEBCC5-8224-42BE-BB56-225DF3359B9A}"/>
    <cellStyle name="Normal 7 4 3 2 4 3" xfId="16174" xr:uid="{53A57997-BE9F-446D-8C82-DC19A4EDE17B}"/>
    <cellStyle name="Normal 7 4 3 2 5" xfId="6606" xr:uid="{0DE70593-EC85-451F-A941-EF61952C8687}"/>
    <cellStyle name="Normal 7 4 3 2 5 2" xfId="16919" xr:uid="{89BF1069-E10F-456C-AB57-0CBD0924A132}"/>
    <cellStyle name="Normal 7 4 3 2 6" xfId="11766" xr:uid="{160A2F0E-244B-4895-8A7B-39B662B46BA9}"/>
    <cellStyle name="Normal 7 4 3 3" xfId="2079" xr:uid="{A2C2F45D-A385-4CE6-A081-916848603C24}"/>
    <cellStyle name="Normal 7 4 3 3 2" xfId="3842" xr:uid="{96BD5D16-1393-4E76-A308-C7B0831C9BDA}"/>
    <cellStyle name="Normal 7 4 3 3 2 2" xfId="9195" xr:uid="{C125B40B-C90D-45E5-9B76-0D1C2B6490E5}"/>
    <cellStyle name="Normal 7 4 3 3 2 2 2" xfId="19508" xr:uid="{4166413F-00D9-4BAB-86AD-0E27CAA23680}"/>
    <cellStyle name="Normal 7 4 3 3 2 3" xfId="14355" xr:uid="{1E8CD6C1-59B4-41F4-ABD2-38DA39067EB4}"/>
    <cellStyle name="Normal 7 4 3 3 3" xfId="4827" xr:uid="{E93157E5-E5FD-491A-9E57-3BE35D970D41}"/>
    <cellStyle name="Normal 7 4 3 3 3 2" xfId="10171" xr:uid="{465EC016-5E4C-45C5-A866-5161A8311776}"/>
    <cellStyle name="Normal 7 4 3 3 3 2 2" xfId="20484" xr:uid="{851C0627-DCD8-47AA-AD4E-F25ED3A07C74}"/>
    <cellStyle name="Normal 7 4 3 3 3 3" xfId="15331" xr:uid="{08EAD358-F30F-4143-AC45-73D14DD5306B}"/>
    <cellStyle name="Normal 7 4 3 3 4" xfId="7478" xr:uid="{AFAFAD5E-A176-4CE2-A41A-EFD81F980FDF}"/>
    <cellStyle name="Normal 7 4 3 3 4 2" xfId="17791" xr:uid="{3DB59C96-4036-4AF7-A21E-9D9D00C0AA10}"/>
    <cellStyle name="Normal 7 4 3 3 5" xfId="12638" xr:uid="{9E7ECA09-A367-4C75-9CC8-35C5A9994957}"/>
    <cellStyle name="Normal 7 4 3 4" xfId="2926" xr:uid="{7C414A41-4272-4837-BC31-B789BB3E0BA2}"/>
    <cellStyle name="Normal 7 4 3 4 2" xfId="8289" xr:uid="{DA9A5E4A-E147-4DC9-9CC4-CF7D019C9B2C}"/>
    <cellStyle name="Normal 7 4 3 4 2 2" xfId="18602" xr:uid="{EC613531-F630-4484-90A0-92075D2C6A54}"/>
    <cellStyle name="Normal 7 4 3 4 3" xfId="13449" xr:uid="{D5612DF5-A6C8-4A34-9AF4-DCE43AD62DCE}"/>
    <cellStyle name="Normal 7 4 3 5" xfId="5675" xr:uid="{287343D4-CE7D-4D1C-A6E4-FEA3E1A94BF5}"/>
    <cellStyle name="Normal 7 4 3 5 2" xfId="11013" xr:uid="{37A0D792-8975-4C9E-B892-62415A3D7732}"/>
    <cellStyle name="Normal 7 4 3 5 2 2" xfId="21326" xr:uid="{7BA1C44A-899A-42B7-AB4A-4FF15ED051BD}"/>
    <cellStyle name="Normal 7 4 3 5 3" xfId="16173" xr:uid="{EE3E5A59-5BB5-48EA-8313-484516EE7457}"/>
    <cellStyle name="Normal 7 4 3 6" xfId="6605" xr:uid="{FD95C8DF-4850-4636-A85F-0190D8DC1ED4}"/>
    <cellStyle name="Normal 7 4 3 6 2" xfId="16918" xr:uid="{058C24F4-D746-4F8A-A7E5-E34DB99A97F5}"/>
    <cellStyle name="Normal 7 4 3 7" xfId="11765" xr:uid="{6F79CBA3-4B5B-4054-BCB9-BF5456F3523F}"/>
    <cellStyle name="Normal 7 4 4" xfId="1066" xr:uid="{BA916BBF-F5A5-412F-B827-CF8F09A07153}"/>
    <cellStyle name="Normal 7 4 4 2" xfId="2081" xr:uid="{A590A44E-4DB6-4BF7-AC4E-D01FD84C40C6}"/>
    <cellStyle name="Normal 7 4 4 2 2" xfId="3844" xr:uid="{962A2B89-2F14-46A6-8F3F-10444D0E8F73}"/>
    <cellStyle name="Normal 7 4 4 2 2 2" xfId="9197" xr:uid="{E44583D9-AB5B-48D6-AC3F-C8D6D22B522A}"/>
    <cellStyle name="Normal 7 4 4 2 2 2 2" xfId="19510" xr:uid="{76AD3938-8E88-4603-ABEF-896BD2327812}"/>
    <cellStyle name="Normal 7 4 4 2 2 3" xfId="14357" xr:uid="{EF423413-EFB7-4B81-BE81-AF17240E78EC}"/>
    <cellStyle name="Normal 7 4 4 2 3" xfId="4829" xr:uid="{6BF75DAB-400A-4F35-8389-025EC4C8A6C9}"/>
    <cellStyle name="Normal 7 4 4 2 3 2" xfId="10173" xr:uid="{B57DF500-F319-406B-82EB-ED5EC474A976}"/>
    <cellStyle name="Normal 7 4 4 2 3 2 2" xfId="20486" xr:uid="{91A3F9E9-02EC-4412-B2CD-A4F1B8CB2713}"/>
    <cellStyle name="Normal 7 4 4 2 3 3" xfId="15333" xr:uid="{980928E9-7453-4C55-A3AF-D24D79A6B090}"/>
    <cellStyle name="Normal 7 4 4 2 4" xfId="7480" xr:uid="{2E0FEA40-9112-404C-998D-96FA64F17B08}"/>
    <cellStyle name="Normal 7 4 4 2 4 2" xfId="17793" xr:uid="{8E29DF14-AB13-43A2-8323-F0517189CFFD}"/>
    <cellStyle name="Normal 7 4 4 2 5" xfId="12640" xr:uid="{108A6D26-41D2-42CD-8AC5-4D5862C241B9}"/>
    <cellStyle name="Normal 7 4 4 3" xfId="2928" xr:uid="{51B0B218-A1C5-422E-A629-E87CA9E1EB44}"/>
    <cellStyle name="Normal 7 4 4 3 2" xfId="8291" xr:uid="{A2C0A127-ECF6-4280-856B-4DFC824D5B7D}"/>
    <cellStyle name="Normal 7 4 4 3 2 2" xfId="18604" xr:uid="{6BE291AF-7592-40BE-90B6-8D3345B92D09}"/>
    <cellStyle name="Normal 7 4 4 3 3" xfId="13451" xr:uid="{CFBAB1AA-5DE7-4C29-BC67-33E978002E24}"/>
    <cellStyle name="Normal 7 4 4 4" xfId="5677" xr:uid="{A446A353-E2F4-482C-934E-1AC9E97BFC33}"/>
    <cellStyle name="Normal 7 4 4 4 2" xfId="11015" xr:uid="{D89F4642-1B7A-4155-9B8B-B6C874666CD4}"/>
    <cellStyle name="Normal 7 4 4 4 2 2" xfId="21328" xr:uid="{833A972B-C2AA-4F6B-A091-187574E7EBFC}"/>
    <cellStyle name="Normal 7 4 4 4 3" xfId="16175" xr:uid="{77C22A9E-4059-4C35-A484-3ABEB83AC4B1}"/>
    <cellStyle name="Normal 7 4 4 5" xfId="6607" xr:uid="{C9375DBA-8473-48EE-A623-CDE082B7C62F}"/>
    <cellStyle name="Normal 7 4 4 5 2" xfId="16920" xr:uid="{B27ED010-D7CD-43B7-B8FE-B912799E5F8F}"/>
    <cellStyle name="Normal 7 4 4 6" xfId="11767" xr:uid="{190B81A2-3986-4B93-9F93-D4D2AD530297}"/>
    <cellStyle name="Normal 7 4 5" xfId="1372" xr:uid="{5BF99150-EB42-432E-B427-6EF8424393F4}"/>
    <cellStyle name="Normal 7 4 5 2" xfId="2286" xr:uid="{7AE763AA-D915-4F01-BA19-985011FE12B3}"/>
    <cellStyle name="Normal 7 4 5 2 2" xfId="4040" xr:uid="{43DDD0B2-C567-47E6-A05F-E1DB37853410}"/>
    <cellStyle name="Normal 7 4 5 2 2 2" xfId="9393" xr:uid="{6E61A14E-EA88-49C9-AFE8-CD5EE624F0D5}"/>
    <cellStyle name="Normal 7 4 5 2 2 2 2" xfId="19706" xr:uid="{C07CB50D-4847-471B-9D37-7B605B2FC1F7}"/>
    <cellStyle name="Normal 7 4 5 2 2 3" xfId="14553" xr:uid="{E5E6B469-E454-4473-863B-15C8B6B3E1E4}"/>
    <cellStyle name="Normal 7 4 5 2 3" xfId="5025" xr:uid="{6B4A0BDC-66A5-4EBA-8491-EBDB3B9B99E9}"/>
    <cellStyle name="Normal 7 4 5 2 3 2" xfId="10369" xr:uid="{FEA75892-ADD8-4D4D-8F82-CF43829FB63E}"/>
    <cellStyle name="Normal 7 4 5 2 3 2 2" xfId="20682" xr:uid="{65F2D6B7-002A-41B6-B0CE-5500D25DD05A}"/>
    <cellStyle name="Normal 7 4 5 2 3 3" xfId="15529" xr:uid="{6212027C-A6E7-4F80-A7D8-2B36502D0534}"/>
    <cellStyle name="Normal 7 4 5 2 4" xfId="7676" xr:uid="{C3D9A98D-1877-4618-81D2-A119A1D98264}"/>
    <cellStyle name="Normal 7 4 5 2 4 2" xfId="17989" xr:uid="{66ADA2F1-E7C9-4FD8-9D3F-E77A5ABAAC4D}"/>
    <cellStyle name="Normal 7 4 5 2 5" xfId="12836" xr:uid="{41AE5ECE-408F-4434-B462-D16F799A758A}"/>
    <cellStyle name="Normal 7 4 5 3" xfId="3163" xr:uid="{CE5DA33B-C34D-4165-B075-0F13440D4692}"/>
    <cellStyle name="Normal 7 4 5 3 2" xfId="8516" xr:uid="{C67F9F70-08CC-405A-B1F6-5E68BB649B08}"/>
    <cellStyle name="Normal 7 4 5 3 2 2" xfId="18829" xr:uid="{C07D2770-6CAC-463F-90F8-147BD653FD7A}"/>
    <cellStyle name="Normal 7 4 5 3 3" xfId="13676" xr:uid="{EBA7D857-390D-4441-9467-B8441E41A806}"/>
    <cellStyle name="Normal 7 4 5 4" xfId="4148" xr:uid="{ED6EC43E-3B4A-4D89-B784-720378B9F999}"/>
    <cellStyle name="Normal 7 4 5 4 2" xfId="9492" xr:uid="{1192BFF7-E54E-449D-BB4F-6C4C29A71A70}"/>
    <cellStyle name="Normal 7 4 5 4 2 2" xfId="19805" xr:uid="{6849E01E-9C64-4CF2-8B71-311554B417F9}"/>
    <cellStyle name="Normal 7 4 5 4 3" xfId="14652" xr:uid="{EFEB8910-2DD5-45BC-AF54-B800DC31FE4C}"/>
    <cellStyle name="Normal 7 4 5 5" xfId="6799" xr:uid="{1B5B120D-AD92-4FE1-9E0B-D48295E04A4A}"/>
    <cellStyle name="Normal 7 4 5 5 2" xfId="17112" xr:uid="{1E179AFD-E6E7-4C12-8AD3-852B866A53C0}"/>
    <cellStyle name="Normal 7 4 5 6" xfId="11959" xr:uid="{351F6624-D98B-42E8-B08E-B4D16329230E}"/>
    <cellStyle name="Normal 7 4 6" xfId="1559" xr:uid="{B3800F0B-1216-43A4-9B9C-23BAB5A0D829}"/>
    <cellStyle name="Normal 7 4 6 2" xfId="3325" xr:uid="{6F521E5D-587D-4CFA-9E17-58C5768B0324}"/>
    <cellStyle name="Normal 7 4 6 2 2" xfId="8678" xr:uid="{82EA47FB-2231-4B8F-A82E-C4AA3B902F83}"/>
    <cellStyle name="Normal 7 4 6 2 2 2" xfId="18991" xr:uid="{9EBCC249-B931-47D6-AB31-6363B85BB55F}"/>
    <cellStyle name="Normal 7 4 6 2 3" xfId="13838" xr:uid="{6ACBDD21-F4E6-434D-BBB6-A352599CCBD0}"/>
    <cellStyle name="Normal 7 4 6 3" xfId="4310" xr:uid="{0E9C713D-41A2-47F9-A0D2-46A143A33F07}"/>
    <cellStyle name="Normal 7 4 6 3 2" xfId="9654" xr:uid="{0559BFE4-BA25-4329-A807-ED7BAEC8138F}"/>
    <cellStyle name="Normal 7 4 6 3 2 2" xfId="19967" xr:uid="{41351826-7DA4-41BE-B7F3-DFE5B8A499F6}"/>
    <cellStyle name="Normal 7 4 6 3 3" xfId="14814" xr:uid="{1BE2B04D-2D3F-49A0-99ED-483719621EF0}"/>
    <cellStyle name="Normal 7 4 6 4" xfId="6961" xr:uid="{582BD3B5-E6C6-4948-BEE9-5E30DFA477A6}"/>
    <cellStyle name="Normal 7 4 6 4 2" xfId="17274" xr:uid="{A8B657DA-952D-458F-9307-505C23A68A8A}"/>
    <cellStyle name="Normal 7 4 6 5" xfId="12121" xr:uid="{6E4E4EBE-AAE3-4842-ADDB-408642E5BD8B}"/>
    <cellStyle name="Normal 7 4 7" xfId="2497" xr:uid="{B19B9C06-48BC-44EF-BD42-96A9E3BD4E9E}"/>
    <cellStyle name="Normal 7 4 7 2" xfId="7860" xr:uid="{44152F45-6579-443F-9430-6446ABF0C08D}"/>
    <cellStyle name="Normal 7 4 7 2 2" xfId="18173" xr:uid="{D8205224-98F0-4E79-987D-A0DCE39A471D}"/>
    <cellStyle name="Normal 7 4 7 3" xfId="13020" xr:uid="{1AD63856-C2DA-47D2-A02D-8125E8A1B6DA}"/>
    <cellStyle name="Normal 7 4 8" xfId="5128" xr:uid="{990D7821-8D7E-494B-AEAF-E39E310F7421}"/>
    <cellStyle name="Normal 7 4 8 2" xfId="10466" xr:uid="{5AE65F2A-2705-4A85-8F65-41614E5CFC51}"/>
    <cellStyle name="Normal 7 4 8 2 2" xfId="20779" xr:uid="{A7579792-9F3D-456C-8242-3E5934077EA7}"/>
    <cellStyle name="Normal 7 4 8 3" xfId="15626" xr:uid="{51A2C8A2-F767-45DA-8804-38966FB829D6}"/>
    <cellStyle name="Normal 7 4 9" xfId="6057" xr:uid="{6551C2B6-0C06-4E4B-9F28-0C44B4D3D97F}"/>
    <cellStyle name="Normal 7 4 9 2" xfId="16370" xr:uid="{DBD96BA0-55F6-46B8-80B6-5A531BB675D2}"/>
    <cellStyle name="Normal 7 5" xfId="382" xr:uid="{3F66FDC0-2207-492E-9FAF-18ACB95294D4}"/>
    <cellStyle name="Normal 7 5 10" xfId="11263" xr:uid="{5A3269C4-0371-4D26-A108-72F1C24770DD}"/>
    <cellStyle name="Normal 7 5 2" xfId="576" xr:uid="{A2718E11-EE0C-4F94-8454-776BA4567C72}"/>
    <cellStyle name="Normal 7 5 2 2" xfId="1067" xr:uid="{AC4366AA-5EFF-478D-8252-9885D2A3E71A}"/>
    <cellStyle name="Normal 7 5 2 2 2" xfId="2083" xr:uid="{68B3893C-7CB9-4359-836D-2FEF15813DD5}"/>
    <cellStyle name="Normal 7 5 2 2 2 2" xfId="3846" xr:uid="{EA41A2AC-BCB1-40B2-80A3-826532F93686}"/>
    <cellStyle name="Normal 7 5 2 2 2 2 2" xfId="9199" xr:uid="{40EDA593-057A-4FD0-907F-15641E3D2120}"/>
    <cellStyle name="Normal 7 5 2 2 2 2 2 2" xfId="19512" xr:uid="{7A064B85-D525-4428-9C9D-4D08AB383703}"/>
    <cellStyle name="Normal 7 5 2 2 2 2 3" xfId="14359" xr:uid="{8DFA234B-70EF-4196-A3DD-66A0A58D0000}"/>
    <cellStyle name="Normal 7 5 2 2 2 3" xfId="4831" xr:uid="{ABD8FC74-3752-43D3-88DF-CC257618AF9D}"/>
    <cellStyle name="Normal 7 5 2 2 2 3 2" xfId="10175" xr:uid="{203D751B-EB55-43DF-B8EC-DC0CCCAA085D}"/>
    <cellStyle name="Normal 7 5 2 2 2 3 2 2" xfId="20488" xr:uid="{C97F819E-066E-4F3E-8F24-06C275D84972}"/>
    <cellStyle name="Normal 7 5 2 2 2 3 3" xfId="15335" xr:uid="{0AE5328C-7FCA-4590-B252-3B20AA6C4B1C}"/>
    <cellStyle name="Normal 7 5 2 2 2 4" xfId="7482" xr:uid="{2A5B04E4-3705-482F-A66A-70789E86A634}"/>
    <cellStyle name="Normal 7 5 2 2 2 4 2" xfId="17795" xr:uid="{BC427B64-8000-4D11-A787-ADB1CE23ADEA}"/>
    <cellStyle name="Normal 7 5 2 2 2 5" xfId="12642" xr:uid="{16357740-E0D2-49ED-B2D3-B65499B0F81E}"/>
    <cellStyle name="Normal 7 5 2 2 3" xfId="2930" xr:uid="{EB6055E3-05A4-4CC3-85CF-685AB920DE46}"/>
    <cellStyle name="Normal 7 5 2 2 3 2" xfId="8293" xr:uid="{37FC9AA6-85B6-4831-9261-2365D2B371C0}"/>
    <cellStyle name="Normal 7 5 2 2 3 2 2" xfId="18606" xr:uid="{81F67D0C-3D11-4871-A081-188A5537752B}"/>
    <cellStyle name="Normal 7 5 2 2 3 3" xfId="13453" xr:uid="{BBA4EAFA-926E-425F-BD47-5A3B20C80D1D}"/>
    <cellStyle name="Normal 7 5 2 2 4" xfId="5678" xr:uid="{4C04088D-D38C-4FA3-B730-B2788BC82EDA}"/>
    <cellStyle name="Normal 7 5 2 2 4 2" xfId="11016" xr:uid="{D6ABC516-3724-4CD3-A34E-19A4B82DD6B3}"/>
    <cellStyle name="Normal 7 5 2 2 4 2 2" xfId="21329" xr:uid="{B6AF6008-A4A8-4F70-AE1A-FD19AADF1042}"/>
    <cellStyle name="Normal 7 5 2 2 4 3" xfId="16176" xr:uid="{7AB596B3-0129-4DBA-8AAD-ECFAB91C042C}"/>
    <cellStyle name="Normal 7 5 2 2 5" xfId="6608" xr:uid="{0A2A04C9-89C4-402A-B471-0EACB0E968C7}"/>
    <cellStyle name="Normal 7 5 2 2 5 2" xfId="16921" xr:uid="{C2014C09-4F04-447A-ABB3-BC47A89CB785}"/>
    <cellStyle name="Normal 7 5 2 2 6" xfId="11768" xr:uid="{CC113264-44EA-49D6-AD6C-053236C27ED9}"/>
    <cellStyle name="Normal 7 5 2 3" xfId="2082" xr:uid="{36403910-8C4E-4FEC-98D5-AFB3F07D4169}"/>
    <cellStyle name="Normal 7 5 2 3 2" xfId="3845" xr:uid="{37F4419C-AAF9-4C39-BA61-D9657CFBADE9}"/>
    <cellStyle name="Normal 7 5 2 3 2 2" xfId="9198" xr:uid="{CE74945B-4C9C-4423-B9A7-FA214145EC28}"/>
    <cellStyle name="Normal 7 5 2 3 2 2 2" xfId="19511" xr:uid="{99C837D1-C914-481D-A3AE-ACFFE1DA811B}"/>
    <cellStyle name="Normal 7 5 2 3 2 3" xfId="14358" xr:uid="{3497C1D2-2881-4B70-8119-94F1122E483E}"/>
    <cellStyle name="Normal 7 5 2 3 3" xfId="4830" xr:uid="{D4E4F7C6-A0EA-410A-8612-234B43854066}"/>
    <cellStyle name="Normal 7 5 2 3 3 2" xfId="10174" xr:uid="{84B1E5A6-54F2-470B-8040-67149CF4CCA0}"/>
    <cellStyle name="Normal 7 5 2 3 3 2 2" xfId="20487" xr:uid="{0B081228-9849-4603-8FA3-5F1C75C6262E}"/>
    <cellStyle name="Normal 7 5 2 3 3 3" xfId="15334" xr:uid="{D05B9448-E24B-46DF-8538-E823C6806D34}"/>
    <cellStyle name="Normal 7 5 2 3 4" xfId="7481" xr:uid="{D63C2812-D3D7-498E-8671-3292205E6918}"/>
    <cellStyle name="Normal 7 5 2 3 4 2" xfId="17794" xr:uid="{A8DC1E48-840C-4583-BC92-07C5621664BC}"/>
    <cellStyle name="Normal 7 5 2 3 5" xfId="12641" xr:uid="{A03AF653-3A3D-40A1-A3C2-872289D92959}"/>
    <cellStyle name="Normal 7 5 2 4" xfId="2929" xr:uid="{2A9D5F17-EDDC-46B3-AAA3-3E693C053877}"/>
    <cellStyle name="Normal 7 5 2 4 2" xfId="8292" xr:uid="{30197EE4-BC94-4104-AF5E-73F6153176CE}"/>
    <cellStyle name="Normal 7 5 2 4 2 2" xfId="18605" xr:uid="{9AF5092F-CC33-4ABD-B47D-DB45802B0B1C}"/>
    <cellStyle name="Normal 7 5 2 4 3" xfId="13452" xr:uid="{D27737CD-3E17-4EA2-9FFC-2C708E740DC5}"/>
    <cellStyle name="Normal 7 5 2 5" xfId="5289" xr:uid="{DE01B1CE-D5DF-4F49-9E7B-4FD10301326E}"/>
    <cellStyle name="Normal 7 5 2 5 2" xfId="10627" xr:uid="{97FF5275-B1D9-4AB8-8D5F-512697404B26}"/>
    <cellStyle name="Normal 7 5 2 5 2 2" xfId="20940" xr:uid="{05924D67-1AE2-471C-9511-73E81F562C04}"/>
    <cellStyle name="Normal 7 5 2 5 3" xfId="15787" xr:uid="{BD796B53-6DDD-444D-8A4A-C8E47B67CBBF}"/>
    <cellStyle name="Normal 7 5 2 6" xfId="6219" xr:uid="{42CD5DF9-388C-4919-A0F6-AB15B8A03F0C}"/>
    <cellStyle name="Normal 7 5 2 6 2" xfId="16532" xr:uid="{4A95F303-1650-4BDD-8202-AC464733F53A}"/>
    <cellStyle name="Normal 7 5 2 7" xfId="11379" xr:uid="{F207FF3A-7534-4D33-87E2-659E8684EB20}"/>
    <cellStyle name="Normal 7 5 3" xfId="1068" xr:uid="{ED08AB1A-CEF2-4050-8BA3-BEAEE4848EA9}"/>
    <cellStyle name="Normal 7 5 3 2" xfId="1069" xr:uid="{1CDA0977-B547-41CE-A7A7-D624AB7E13B4}"/>
    <cellStyle name="Normal 7 5 3 2 2" xfId="2085" xr:uid="{E92A2BC3-08F7-4DF2-A2A3-C013E055EC04}"/>
    <cellStyle name="Normal 7 5 3 2 2 2" xfId="3848" xr:uid="{1560ADCF-9B91-42C0-8317-E72D354A0D55}"/>
    <cellStyle name="Normal 7 5 3 2 2 2 2" xfId="9201" xr:uid="{C14C8E66-8A3B-407B-834B-F52E3F6D51D7}"/>
    <cellStyle name="Normal 7 5 3 2 2 2 2 2" xfId="19514" xr:uid="{EEC38D7C-51F5-42C6-ACCB-EB4CF0906A0C}"/>
    <cellStyle name="Normal 7 5 3 2 2 2 3" xfId="14361" xr:uid="{6EB34C60-E0A4-4841-A344-FACB4982F1C5}"/>
    <cellStyle name="Normal 7 5 3 2 2 3" xfId="4833" xr:uid="{B129AC4D-955E-497B-B325-78C95BDF1DA4}"/>
    <cellStyle name="Normal 7 5 3 2 2 3 2" xfId="10177" xr:uid="{D8608CB3-86EB-4C39-91CF-923DA6A51BA8}"/>
    <cellStyle name="Normal 7 5 3 2 2 3 2 2" xfId="20490" xr:uid="{1E7BC546-5989-49A1-BEF3-E1C79A9041C4}"/>
    <cellStyle name="Normal 7 5 3 2 2 3 3" xfId="15337" xr:uid="{810A2883-2CBB-4B8E-A6C4-4A1D86433BFC}"/>
    <cellStyle name="Normal 7 5 3 2 2 4" xfId="7484" xr:uid="{9EECF69F-3E6D-4C4C-B79E-3B08028BF741}"/>
    <cellStyle name="Normal 7 5 3 2 2 4 2" xfId="17797" xr:uid="{4595E8AD-8772-41B7-B859-A1DF2614C2A0}"/>
    <cellStyle name="Normal 7 5 3 2 2 5" xfId="12644" xr:uid="{BF3A3554-60B9-4847-9DB8-A78F15358829}"/>
    <cellStyle name="Normal 7 5 3 2 3" xfId="2932" xr:uid="{8FDED56F-B361-49F5-AD63-BA88FA3A9C78}"/>
    <cellStyle name="Normal 7 5 3 2 3 2" xfId="8295" xr:uid="{315A00C1-5036-4563-B1B9-FE2617454736}"/>
    <cellStyle name="Normal 7 5 3 2 3 2 2" xfId="18608" xr:uid="{585DDF68-72A8-4931-9944-B5ACD1872FA7}"/>
    <cellStyle name="Normal 7 5 3 2 3 3" xfId="13455" xr:uid="{0E1ACD5E-6BC3-46CD-A09A-51E56F025B46}"/>
    <cellStyle name="Normal 7 5 3 2 4" xfId="5680" xr:uid="{92F163ED-D2E9-41D0-863A-7F04D74E86D5}"/>
    <cellStyle name="Normal 7 5 3 2 4 2" xfId="11018" xr:uid="{F5F8513C-9671-4187-AECE-4A89F5F2B3E9}"/>
    <cellStyle name="Normal 7 5 3 2 4 2 2" xfId="21331" xr:uid="{8FAF1560-EF77-4AD6-8391-35BD0341D45C}"/>
    <cellStyle name="Normal 7 5 3 2 4 3" xfId="16178" xr:uid="{C698FA47-52CC-4A62-852F-B0EB587CC252}"/>
    <cellStyle name="Normal 7 5 3 2 5" xfId="6610" xr:uid="{79F54229-6B58-4391-988E-09603E853339}"/>
    <cellStyle name="Normal 7 5 3 2 5 2" xfId="16923" xr:uid="{55ECB737-F036-4C08-AE95-608831AE0118}"/>
    <cellStyle name="Normal 7 5 3 2 6" xfId="11770" xr:uid="{2FF74FF4-2106-4556-B7AD-8BD65AFB6909}"/>
    <cellStyle name="Normal 7 5 3 3" xfId="2084" xr:uid="{9DAF5C7F-8879-4C68-B263-13FC6EAA382B}"/>
    <cellStyle name="Normal 7 5 3 3 2" xfId="3847" xr:uid="{9535055A-384A-41DB-9893-35EBF0B77F81}"/>
    <cellStyle name="Normal 7 5 3 3 2 2" xfId="9200" xr:uid="{B4478FE3-BB33-4CF5-B3EB-56BEA20354D2}"/>
    <cellStyle name="Normal 7 5 3 3 2 2 2" xfId="19513" xr:uid="{3AAD4A99-4E3A-4000-AB94-0C4FBF5B93E3}"/>
    <cellStyle name="Normal 7 5 3 3 2 3" xfId="14360" xr:uid="{F265FB24-F772-4E55-B5F3-D84F322046A8}"/>
    <cellStyle name="Normal 7 5 3 3 3" xfId="4832" xr:uid="{8D823324-3FC9-4E05-8005-585071D6B368}"/>
    <cellStyle name="Normal 7 5 3 3 3 2" xfId="10176" xr:uid="{8FFE3D63-6678-485E-B912-98FA0651CA2E}"/>
    <cellStyle name="Normal 7 5 3 3 3 2 2" xfId="20489" xr:uid="{F1A1A805-63E7-470D-9371-8408BB81941E}"/>
    <cellStyle name="Normal 7 5 3 3 3 3" xfId="15336" xr:uid="{1B6D80AA-CF6D-4174-9F89-0C5D6C8AB020}"/>
    <cellStyle name="Normal 7 5 3 3 4" xfId="7483" xr:uid="{26E8BFBE-BF10-4599-A988-CDA5BF4F56B7}"/>
    <cellStyle name="Normal 7 5 3 3 4 2" xfId="17796" xr:uid="{7393B025-DCE0-414B-A606-206B21CE5FCB}"/>
    <cellStyle name="Normal 7 5 3 3 5" xfId="12643" xr:uid="{ED8A8328-D399-41FE-AF73-CB6503882466}"/>
    <cellStyle name="Normal 7 5 3 4" xfId="2931" xr:uid="{6737DCE2-588B-46BC-AB50-85583E9B0383}"/>
    <cellStyle name="Normal 7 5 3 4 2" xfId="8294" xr:uid="{60F028BF-8A9E-4294-88E8-53F58D3A27E4}"/>
    <cellStyle name="Normal 7 5 3 4 2 2" xfId="18607" xr:uid="{B81A507B-57FB-4E65-8C1D-6F53BF9552AE}"/>
    <cellStyle name="Normal 7 5 3 4 3" xfId="13454" xr:uid="{D0DE9078-63C0-4310-B647-330A44D9ACFC}"/>
    <cellStyle name="Normal 7 5 3 5" xfId="5679" xr:uid="{DCFA0657-C000-437C-81ED-37BEE3A98A27}"/>
    <cellStyle name="Normal 7 5 3 5 2" xfId="11017" xr:uid="{D6FA9D1B-44B8-44FC-A8F5-047FB1950D59}"/>
    <cellStyle name="Normal 7 5 3 5 2 2" xfId="21330" xr:uid="{A6686074-EAF2-47D6-B931-0321257CE858}"/>
    <cellStyle name="Normal 7 5 3 5 3" xfId="16177" xr:uid="{71026029-37C2-4E63-8C74-06CD0F2F1B1F}"/>
    <cellStyle name="Normal 7 5 3 6" xfId="6609" xr:uid="{8C8653F8-8500-45A3-922C-AF7FCE13E73F}"/>
    <cellStyle name="Normal 7 5 3 6 2" xfId="16922" xr:uid="{57B9F9FD-CE1F-4AF1-9397-DC2E0790E0DB}"/>
    <cellStyle name="Normal 7 5 3 7" xfId="11769" xr:uid="{B699CC95-5E8B-4939-BAEC-35D2FBC01C73}"/>
    <cellStyle name="Normal 7 5 4" xfId="1070" xr:uid="{76CB56AA-5D45-41A2-B704-076AA1DFC6BF}"/>
    <cellStyle name="Normal 7 5 4 2" xfId="2086" xr:uid="{DA7419AF-A7BD-4A96-B4FF-E2B96A2E75FA}"/>
    <cellStyle name="Normal 7 5 4 2 2" xfId="3849" xr:uid="{17741D73-D088-4934-BEF6-649A83F0699E}"/>
    <cellStyle name="Normal 7 5 4 2 2 2" xfId="9202" xr:uid="{68AC564B-7EF9-4991-AD2C-CE0855D6B220}"/>
    <cellStyle name="Normal 7 5 4 2 2 2 2" xfId="19515" xr:uid="{318326BA-0BDC-4D25-8B38-EAC967B04B86}"/>
    <cellStyle name="Normal 7 5 4 2 2 3" xfId="14362" xr:uid="{5B2D34E5-0C5F-4258-A3C2-431939054BB7}"/>
    <cellStyle name="Normal 7 5 4 2 3" xfId="4834" xr:uid="{2DB7C120-10ED-407B-A68A-925F808989AD}"/>
    <cellStyle name="Normal 7 5 4 2 3 2" xfId="10178" xr:uid="{33136DC7-2497-4D9F-BE0A-58AF313A7BBE}"/>
    <cellStyle name="Normal 7 5 4 2 3 2 2" xfId="20491" xr:uid="{A76235BE-9F37-4642-9F4B-F1E340ADF444}"/>
    <cellStyle name="Normal 7 5 4 2 3 3" xfId="15338" xr:uid="{2CF87FEE-CE06-4E0F-BB64-A78218084C46}"/>
    <cellStyle name="Normal 7 5 4 2 4" xfId="7485" xr:uid="{9F727336-DA1A-46BA-B1DB-DC6FF5C65055}"/>
    <cellStyle name="Normal 7 5 4 2 4 2" xfId="17798" xr:uid="{546C25A1-28FE-4877-A00C-839B0F39C0DA}"/>
    <cellStyle name="Normal 7 5 4 2 5" xfId="12645" xr:uid="{06794492-1D56-439F-B459-8ECE9512ECBB}"/>
    <cellStyle name="Normal 7 5 4 3" xfId="2933" xr:uid="{1D66D7EB-2867-490B-ABD9-72F7B481FE60}"/>
    <cellStyle name="Normal 7 5 4 3 2" xfId="8296" xr:uid="{A0AA9542-3196-426F-BF24-BB793847231A}"/>
    <cellStyle name="Normal 7 5 4 3 2 2" xfId="18609" xr:uid="{A211D548-2172-44CA-A917-DCD80FD86B34}"/>
    <cellStyle name="Normal 7 5 4 3 3" xfId="13456" xr:uid="{C44FBB11-B714-42B3-810B-E58E4CE2659F}"/>
    <cellStyle name="Normal 7 5 4 4" xfId="5681" xr:uid="{BEF92A07-C147-4E2A-A6A6-E4EE6414EC62}"/>
    <cellStyle name="Normal 7 5 4 4 2" xfId="11019" xr:uid="{310FD99B-7083-4191-9731-33385B97ADB8}"/>
    <cellStyle name="Normal 7 5 4 4 2 2" xfId="21332" xr:uid="{1F8BE386-ED83-46C3-9E75-B0C7631B07C4}"/>
    <cellStyle name="Normal 7 5 4 4 3" xfId="16179" xr:uid="{6D99D56C-48F0-49E9-B346-8C8112C6CCA6}"/>
    <cellStyle name="Normal 7 5 4 5" xfId="6611" xr:uid="{3DBF6880-918F-4551-9584-805421CC3A32}"/>
    <cellStyle name="Normal 7 5 4 5 2" xfId="16924" xr:uid="{B5B58DFC-CB05-429C-ADA7-D983560830FB}"/>
    <cellStyle name="Normal 7 5 4 6" xfId="11771" xr:uid="{EB21EE7E-04E2-452B-B81D-A27B56036574}"/>
    <cellStyle name="Normal 7 5 5" xfId="1418" xr:uid="{AFF8D564-AE41-475D-B5A3-65FE2E3BCD06}"/>
    <cellStyle name="Normal 7 5 5 2" xfId="1516" xr:uid="{AA25631E-1C74-49B5-BEBC-914927922D7B}"/>
    <cellStyle name="Normal 7 5 5 2 2" xfId="3283" xr:uid="{B6D29606-2866-430F-9CBB-27F4F9EE5BC3}"/>
    <cellStyle name="Normal 7 5 5 2 2 2" xfId="8636" xr:uid="{F3500205-9C52-41DC-9F43-9DECC9B34009}"/>
    <cellStyle name="Normal 7 5 5 2 2 2 2" xfId="18949" xr:uid="{C6BB00CB-7A27-4B62-B7FE-05AF439FEE1B}"/>
    <cellStyle name="Normal 7 5 5 2 2 3" xfId="13796" xr:uid="{3D0327D2-426B-4AB9-A157-5C27DF0C2D04}"/>
    <cellStyle name="Normal 7 5 5 2 3" xfId="4268" xr:uid="{1F44EB04-D666-4518-B176-436B1A944A38}"/>
    <cellStyle name="Normal 7 5 5 2 3 2" xfId="9612" xr:uid="{A996129C-A577-448F-BD26-04462A9361A1}"/>
    <cellStyle name="Normal 7 5 5 2 3 2 2" xfId="19925" xr:uid="{A9E687A5-F11E-4C1A-AAF5-C318709BF709}"/>
    <cellStyle name="Normal 7 5 5 2 3 3" xfId="14772" xr:uid="{ABD199B0-C0D4-453F-9E4C-92B3711E20AF}"/>
    <cellStyle name="Normal 7 5 5 2 4" xfId="6919" xr:uid="{5361063A-5694-475E-9CC0-CCD1406D08D3}"/>
    <cellStyle name="Normal 7 5 5 2 4 2" xfId="17232" xr:uid="{C146E379-61C5-4F50-A802-578F9372B368}"/>
    <cellStyle name="Normal 7 5 5 2 5" xfId="12079" xr:uid="{4322251F-3469-480C-ABC9-CC1D8E9FF812}"/>
    <cellStyle name="Normal 7 5 5 3" xfId="3209" xr:uid="{014A97DD-B579-4DAD-A82F-9FD3726FF5FE}"/>
    <cellStyle name="Normal 7 5 5 3 2" xfId="8562" xr:uid="{F17D3163-5E2B-4AC2-AE35-FAD4653DD0AD}"/>
    <cellStyle name="Normal 7 5 5 3 2 2" xfId="18875" xr:uid="{0BC6C341-4F9A-4C57-BF3D-815ECE6257C9}"/>
    <cellStyle name="Normal 7 5 5 3 3" xfId="13722" xr:uid="{86AAA712-6087-477F-9EC3-0D30B275AB81}"/>
    <cellStyle name="Normal 7 5 5 4" xfId="4194" xr:uid="{3BBF30A0-6157-4586-950C-1DD0AE86CCE1}"/>
    <cellStyle name="Normal 7 5 5 4 2" xfId="9538" xr:uid="{7B009941-5E9B-44AF-BBBB-0CE30A6482B0}"/>
    <cellStyle name="Normal 7 5 5 4 2 2" xfId="19851" xr:uid="{E59A328C-8862-4ACB-A1FB-82BBC1314BB4}"/>
    <cellStyle name="Normal 7 5 5 4 3" xfId="14698" xr:uid="{4024E194-6679-4489-8569-AC0EA697D7DC}"/>
    <cellStyle name="Normal 7 5 5 5" xfId="6845" xr:uid="{86514035-2967-4805-9A0A-FDB4FF8706D1}"/>
    <cellStyle name="Normal 7 5 5 5 2" xfId="17158" xr:uid="{49962F5E-D87B-42D5-AC2F-8F183FFB20FF}"/>
    <cellStyle name="Normal 7 5 5 6" xfId="12005" xr:uid="{8DA8D66A-5B79-48B1-858E-486FCED63147}"/>
    <cellStyle name="Normal 7 5 6" xfId="1605" xr:uid="{E2BA4ED0-C495-439B-B870-323BEC0513F3}"/>
    <cellStyle name="Normal 7 5 6 2" xfId="3371" xr:uid="{A7136717-14AA-4085-B392-F83B7EDE6FC8}"/>
    <cellStyle name="Normal 7 5 6 2 2" xfId="8724" xr:uid="{87DC7777-C576-49DC-B460-31DA3277FCED}"/>
    <cellStyle name="Normal 7 5 6 2 2 2" xfId="19037" xr:uid="{7C198F55-3E37-4BC3-BA76-D8674A880642}"/>
    <cellStyle name="Normal 7 5 6 2 3" xfId="13884" xr:uid="{8B3C5B6A-0DB0-470C-A4D6-7B8463BB3AF9}"/>
    <cellStyle name="Normal 7 5 6 3" xfId="4356" xr:uid="{04D66E66-5C82-4FD5-8F38-821C9321D190}"/>
    <cellStyle name="Normal 7 5 6 3 2" xfId="9700" xr:uid="{810F6409-4060-46A9-9919-D6E320BF1980}"/>
    <cellStyle name="Normal 7 5 6 3 2 2" xfId="20013" xr:uid="{82B3A14E-AD81-4EC0-9D39-24B4AC3D202F}"/>
    <cellStyle name="Normal 7 5 6 3 3" xfId="14860" xr:uid="{6977E798-23E9-4735-BF5C-83C761D3947A}"/>
    <cellStyle name="Normal 7 5 6 4" xfId="7007" xr:uid="{8A74E288-8AB9-4421-AF2C-0CDFCFD9EE35}"/>
    <cellStyle name="Normal 7 5 6 4 2" xfId="17320" xr:uid="{65E9CBF7-2559-4F3C-BC73-FC44EA3CB570}"/>
    <cellStyle name="Normal 7 5 6 5" xfId="12167" xr:uid="{A5B2CB5B-A6BA-4369-AB66-D4A1FE03A02E}"/>
    <cellStyle name="Normal 7 5 7" xfId="2543" xr:uid="{29C728E7-8F10-4A3D-95F2-1BAB020E05EE}"/>
    <cellStyle name="Normal 7 5 7 2" xfId="7906" xr:uid="{55128C80-58D5-45B8-868B-9E5D43B5D152}"/>
    <cellStyle name="Normal 7 5 7 2 2" xfId="18219" xr:uid="{A70FBE75-3E54-4FBD-AE07-AE70CF0D7420}"/>
    <cellStyle name="Normal 7 5 7 3" xfId="13066" xr:uid="{3A72BFEF-4083-4DFC-A8C7-EFBE1DD39812}"/>
    <cellStyle name="Normal 7 5 8" xfId="5174" xr:uid="{89C089E8-5DAA-434D-B006-EA5E01A6867F}"/>
    <cellStyle name="Normal 7 5 8 2" xfId="10512" xr:uid="{AE40FAD5-B0D0-49AD-83E7-FAEB9E837417}"/>
    <cellStyle name="Normal 7 5 8 2 2" xfId="20825" xr:uid="{0DB6FBA5-FF85-4104-9E4B-30579FB1D424}"/>
    <cellStyle name="Normal 7 5 8 3" xfId="15672" xr:uid="{44D20649-1AE7-4AD8-B36B-BE4ECF4DE00B}"/>
    <cellStyle name="Normal 7 5 9" xfId="6103" xr:uid="{CE238EE1-427D-44F7-BF1C-AB6FB0E8DC9E}"/>
    <cellStyle name="Normal 7 5 9 2" xfId="16416" xr:uid="{994E2A05-A5B4-4DEE-86F3-71DC328C0642}"/>
    <cellStyle name="Normal 7 6" xfId="466" xr:uid="{7FC26D02-41E4-4188-BC11-F30E533C7251}"/>
    <cellStyle name="Normal 7 6 2" xfId="1071" xr:uid="{898729AF-C946-459B-9833-3CCBEAB5990F}"/>
    <cellStyle name="Normal 7 6 2 2" xfId="2088" xr:uid="{F6B3D216-61B9-43C1-86A8-0604E5CE7870}"/>
    <cellStyle name="Normal 7 6 2 2 2" xfId="3851" xr:uid="{5EEBC27D-E125-4189-BD24-10B8EBDF3CB9}"/>
    <cellStyle name="Normal 7 6 2 2 2 2" xfId="9204" xr:uid="{51B8B907-25EB-4E40-B63F-9D7AA5598D0F}"/>
    <cellStyle name="Normal 7 6 2 2 2 2 2" xfId="19517" xr:uid="{08DB3905-88E6-47B4-8396-02E3FAAABD3C}"/>
    <cellStyle name="Normal 7 6 2 2 2 3" xfId="14364" xr:uid="{947B51DC-C662-4A9D-91CF-62541F284CE4}"/>
    <cellStyle name="Normal 7 6 2 2 3" xfId="4836" xr:uid="{5A924E83-365D-484F-83A5-CF165949867B}"/>
    <cellStyle name="Normal 7 6 2 2 3 2" xfId="10180" xr:uid="{2C76EA4E-3C28-4AFD-89C9-38250096A3DE}"/>
    <cellStyle name="Normal 7 6 2 2 3 2 2" xfId="20493" xr:uid="{81BD3F49-F8D6-4CD9-B17D-C87F1EACC686}"/>
    <cellStyle name="Normal 7 6 2 2 3 3" xfId="15340" xr:uid="{C60C2876-39E9-43A5-AB8A-F63ACDFBEF9A}"/>
    <cellStyle name="Normal 7 6 2 2 4" xfId="7487" xr:uid="{6FE7F5BD-8DED-4CF4-B69D-D76AA69F885C}"/>
    <cellStyle name="Normal 7 6 2 2 4 2" xfId="17800" xr:uid="{5557911D-F0C6-40D1-9A28-C937BD9C4A97}"/>
    <cellStyle name="Normal 7 6 2 2 5" xfId="12647" xr:uid="{BE2ECF0C-4E9F-404F-9225-FC97C73751F4}"/>
    <cellStyle name="Normal 7 6 2 3" xfId="2935" xr:uid="{08555F4C-FDA8-452B-9AB9-3B43AE7689F3}"/>
    <cellStyle name="Normal 7 6 2 3 2" xfId="8298" xr:uid="{81BAAAFD-5BB8-406B-BBDA-7F99A0E031B3}"/>
    <cellStyle name="Normal 7 6 2 3 2 2" xfId="18611" xr:uid="{CD71AC1C-EFBC-4C38-AB1B-5CEBAFBB200F}"/>
    <cellStyle name="Normal 7 6 2 3 3" xfId="13458" xr:uid="{42E3A7B1-C298-4760-8F8D-CA3CD1CA781F}"/>
    <cellStyle name="Normal 7 6 2 4" xfId="5682" xr:uid="{8D52C52E-DE5D-4657-A767-E48BBF6D064A}"/>
    <cellStyle name="Normal 7 6 2 4 2" xfId="11020" xr:uid="{F2BD9126-3657-4BC5-8E72-AE047E789350}"/>
    <cellStyle name="Normal 7 6 2 4 2 2" xfId="21333" xr:uid="{CA1D3424-F463-4AA3-822D-0B6FCC19EC48}"/>
    <cellStyle name="Normal 7 6 2 4 3" xfId="16180" xr:uid="{ABE5EAED-EE57-4398-B8DC-C3F919637D6B}"/>
    <cellStyle name="Normal 7 6 2 5" xfId="6612" xr:uid="{0445ECF1-1C74-4D96-A6DA-D3E7727BE6FA}"/>
    <cellStyle name="Normal 7 6 2 5 2" xfId="16925" xr:uid="{50B3005F-6442-45C9-96F6-9FCB6540AFB1}"/>
    <cellStyle name="Normal 7 6 2 6" xfId="11772" xr:uid="{0F1C4479-80DF-4C22-8614-83FE0E4C3239}"/>
    <cellStyle name="Normal 7 6 3" xfId="2087" xr:uid="{D3925330-2B7F-440A-A0EC-9FA8E7ECB683}"/>
    <cellStyle name="Normal 7 6 3 2" xfId="3850" xr:uid="{69AB275C-CAAA-4B81-8CFF-9BE9C7249F42}"/>
    <cellStyle name="Normal 7 6 3 2 2" xfId="9203" xr:uid="{2B2DB708-8D6D-45E7-89FE-20622BC7F598}"/>
    <cellStyle name="Normal 7 6 3 2 2 2" xfId="19516" xr:uid="{DA74FAE3-11B5-462B-B5E9-373A81C9387A}"/>
    <cellStyle name="Normal 7 6 3 2 3" xfId="14363" xr:uid="{5AD521FF-973E-4311-AC47-A92CD0B4B55A}"/>
    <cellStyle name="Normal 7 6 3 3" xfId="4835" xr:uid="{E68FB771-C933-440B-A04C-529980038090}"/>
    <cellStyle name="Normal 7 6 3 3 2" xfId="10179" xr:uid="{CFC10870-D6BD-439A-BFA9-8911F9EAE958}"/>
    <cellStyle name="Normal 7 6 3 3 2 2" xfId="20492" xr:uid="{2989689B-C54E-4443-A8B7-BB17702E7412}"/>
    <cellStyle name="Normal 7 6 3 3 3" xfId="15339" xr:uid="{74650FEF-E471-4F6C-B1D4-4AD460E4185F}"/>
    <cellStyle name="Normal 7 6 3 4" xfId="7486" xr:uid="{E5E46A5A-9254-4BC9-A57A-CA763F08073C}"/>
    <cellStyle name="Normal 7 6 3 4 2" xfId="17799" xr:uid="{B7FA899B-CA5A-4888-A56E-F3104CF6C3BB}"/>
    <cellStyle name="Normal 7 6 3 5" xfId="12646" xr:uid="{3B351EDE-A4A5-415E-B804-2A72D87DA4E9}"/>
    <cellStyle name="Normal 7 6 4" xfId="2934" xr:uid="{92D9180F-CA7B-45E4-9762-CE9103BC2B7B}"/>
    <cellStyle name="Normal 7 6 4 2" xfId="8297" xr:uid="{85B367BD-DEAB-476A-9B3D-A0DF6C0BB2A4}"/>
    <cellStyle name="Normal 7 6 4 2 2" xfId="18610" xr:uid="{F89E74C5-7602-43F7-BCC4-A1FBB0A3017E}"/>
    <cellStyle name="Normal 7 6 4 3" xfId="13457" xr:uid="{841FFF01-116E-48BA-8EF3-80118953172A}"/>
    <cellStyle name="Normal 7 6 5" xfId="5197" xr:uid="{96B4F788-FC9B-4F6A-B9C1-49D8E8CD257B}"/>
    <cellStyle name="Normal 7 6 5 2" xfId="10535" xr:uid="{8D226858-C604-4754-96DC-9E989465E8EA}"/>
    <cellStyle name="Normal 7 6 5 2 2" xfId="20848" xr:uid="{FFFD424C-5B43-41EF-8985-72E779851B0E}"/>
    <cellStyle name="Normal 7 6 5 3" xfId="15695" xr:uid="{65F6BF66-92CE-4858-9295-67EEFEF0425F}"/>
    <cellStyle name="Normal 7 6 6" xfId="6127" xr:uid="{C7230FE6-C4EE-4B95-AE58-D1B03424AA6F}"/>
    <cellStyle name="Normal 7 6 6 2" xfId="16440" xr:uid="{9DE7C5B0-D937-4B23-973B-CEBE4E8DFA81}"/>
    <cellStyle name="Normal 7 6 7" xfId="11287" xr:uid="{1EAEF2A3-B4A2-449D-AE68-7C723240DF18}"/>
    <cellStyle name="Normal 7 7" xfId="1072" xr:uid="{3256157B-0748-41FF-B478-EDF49D80E435}"/>
    <cellStyle name="Normal 7 7 2" xfId="1073" xr:uid="{F7A8449A-9551-47C2-BAEF-F35110FCCD61}"/>
    <cellStyle name="Normal 7 7 2 2" xfId="2090" xr:uid="{AA103E38-DB88-49CC-AB3B-5C3B28FBAB01}"/>
    <cellStyle name="Normal 7 7 2 2 2" xfId="3853" xr:uid="{C0183613-2C7C-42D9-B530-C5723A7C183A}"/>
    <cellStyle name="Normal 7 7 2 2 2 2" xfId="9206" xr:uid="{A3D192A9-B7EA-4DDB-90E5-35A7831D9AA0}"/>
    <cellStyle name="Normal 7 7 2 2 2 2 2" xfId="19519" xr:uid="{E5BFEAAB-7ABB-4129-B32A-B563B78367E6}"/>
    <cellStyle name="Normal 7 7 2 2 2 3" xfId="14366" xr:uid="{10E78EBD-9437-43E3-9EFD-ECD337A60181}"/>
    <cellStyle name="Normal 7 7 2 2 3" xfId="4838" xr:uid="{407F7022-B00C-4ADF-8273-106F05906CBC}"/>
    <cellStyle name="Normal 7 7 2 2 3 2" xfId="10182" xr:uid="{F09E7F8B-AF47-4167-A665-0BA8B3E9EEB5}"/>
    <cellStyle name="Normal 7 7 2 2 3 2 2" xfId="20495" xr:uid="{915FD22C-1530-46DB-9082-35BE41EE0BA8}"/>
    <cellStyle name="Normal 7 7 2 2 3 3" xfId="15342" xr:uid="{4794D699-5687-4696-AE91-85E3783BEEAF}"/>
    <cellStyle name="Normal 7 7 2 2 4" xfId="7489" xr:uid="{051BA776-12C1-4B9A-81E6-AC6C13A0C82C}"/>
    <cellStyle name="Normal 7 7 2 2 4 2" xfId="17802" xr:uid="{B282E7E1-6268-4C82-AD46-F0BAF5DC7A11}"/>
    <cellStyle name="Normal 7 7 2 2 5" xfId="12649" xr:uid="{5811F7FB-36D8-4A26-BAD2-055F018B0C65}"/>
    <cellStyle name="Normal 7 7 2 3" xfId="2937" xr:uid="{4F6332A6-5FC6-447E-8A81-2D587B4C7DBC}"/>
    <cellStyle name="Normal 7 7 2 3 2" xfId="8300" xr:uid="{BEBF6FD9-862C-4BEC-B98B-4447A5698A8A}"/>
    <cellStyle name="Normal 7 7 2 3 2 2" xfId="18613" xr:uid="{3BEDB02B-01F7-4D3F-BB6E-C6F27AEBD876}"/>
    <cellStyle name="Normal 7 7 2 3 3" xfId="13460" xr:uid="{DB28C271-C086-4EEC-905C-27E9BAB6AB2F}"/>
    <cellStyle name="Normal 7 7 2 4" xfId="5684" xr:uid="{06C50407-2AF3-404D-8366-94FD1572EBD8}"/>
    <cellStyle name="Normal 7 7 2 4 2" xfId="11022" xr:uid="{403CBC96-2E20-42A9-8644-50CC04EA8C08}"/>
    <cellStyle name="Normal 7 7 2 4 2 2" xfId="21335" xr:uid="{5502CE13-DBFE-4C05-BD97-498B1F0BE8B2}"/>
    <cellStyle name="Normal 7 7 2 4 3" xfId="16182" xr:uid="{7E9888C4-E71B-4A9A-A75A-4783A8F99F3C}"/>
    <cellStyle name="Normal 7 7 2 5" xfId="6614" xr:uid="{71D028B7-15DA-45F3-98D5-800D11C442D8}"/>
    <cellStyle name="Normal 7 7 2 5 2" xfId="16927" xr:uid="{D25C8ECA-5502-4885-831B-4AFFD68FB571}"/>
    <cellStyle name="Normal 7 7 2 6" xfId="11774" xr:uid="{A93BD30D-2CB1-4CD3-80AF-D98CB525F71F}"/>
    <cellStyle name="Normal 7 7 3" xfId="2089" xr:uid="{588D26CB-72E1-4B2C-A554-602B3470B127}"/>
    <cellStyle name="Normal 7 7 3 2" xfId="3852" xr:uid="{9F2E742F-44F6-4099-859A-A5FCA39F1B79}"/>
    <cellStyle name="Normal 7 7 3 2 2" xfId="9205" xr:uid="{26D33790-89A1-42D3-AE80-A46E411E6FC4}"/>
    <cellStyle name="Normal 7 7 3 2 2 2" xfId="19518" xr:uid="{D2B9C771-BED0-46DC-9E67-AE1C80C9AC4C}"/>
    <cellStyle name="Normal 7 7 3 2 3" xfId="14365" xr:uid="{6051A3B0-8DB0-4FE9-8D78-5A46DF9B066E}"/>
    <cellStyle name="Normal 7 7 3 3" xfId="4837" xr:uid="{BE2CC8B5-C35A-4FC8-A131-6B5A5C232B45}"/>
    <cellStyle name="Normal 7 7 3 3 2" xfId="10181" xr:uid="{080BF9B0-5623-43B8-8516-3CABAF8EA66F}"/>
    <cellStyle name="Normal 7 7 3 3 2 2" xfId="20494" xr:uid="{8A62389F-7020-46FA-97D9-CED88F9952F4}"/>
    <cellStyle name="Normal 7 7 3 3 3" xfId="15341" xr:uid="{A90E03F5-ECAA-416B-B353-1688CC34870D}"/>
    <cellStyle name="Normal 7 7 3 4" xfId="7488" xr:uid="{00F4467C-E034-47C5-88E8-BAEBF657990D}"/>
    <cellStyle name="Normal 7 7 3 4 2" xfId="17801" xr:uid="{AF8D7E83-3880-4D99-AD32-674B561753E5}"/>
    <cellStyle name="Normal 7 7 3 5" xfId="12648" xr:uid="{ED8A06A6-1E40-4545-8171-8BE0CEF0CD27}"/>
    <cellStyle name="Normal 7 7 4" xfId="2936" xr:uid="{6B4454B1-D21C-4C13-A73D-DEF6527B8120}"/>
    <cellStyle name="Normal 7 7 4 2" xfId="8299" xr:uid="{7798A9EE-DC36-4AA8-B6B1-542B5238E09F}"/>
    <cellStyle name="Normal 7 7 4 2 2" xfId="18612" xr:uid="{2810AFFE-F534-4307-8670-3E40377EC178}"/>
    <cellStyle name="Normal 7 7 4 3" xfId="13459" xr:uid="{640B89B9-2184-47DD-B8E2-81E66E70297F}"/>
    <cellStyle name="Normal 7 7 5" xfId="5683" xr:uid="{FFD6BB90-7438-4EC4-AA15-B9D553B0A619}"/>
    <cellStyle name="Normal 7 7 5 2" xfId="11021" xr:uid="{32494C55-D459-4585-B363-807523581D22}"/>
    <cellStyle name="Normal 7 7 5 2 2" xfId="21334" xr:uid="{C0637D11-097A-48D9-9676-831DAC2411AA}"/>
    <cellStyle name="Normal 7 7 5 3" xfId="16181" xr:uid="{2A3B8B19-8461-49CD-A3FE-90E208E1AFFA}"/>
    <cellStyle name="Normal 7 7 6" xfId="6613" xr:uid="{BF71D5AE-D1FD-46C4-862C-811BEBE181FA}"/>
    <cellStyle name="Normal 7 7 6 2" xfId="16926" xr:uid="{EA120F3A-D3EC-42A3-8487-648045F19C51}"/>
    <cellStyle name="Normal 7 7 7" xfId="11773" xr:uid="{82E82D94-E455-4C05-9C55-5A4B72862751}"/>
    <cellStyle name="Normal 7 8" xfId="1074" xr:uid="{51416EFC-B6F2-45E7-9B77-512A874B9213}"/>
    <cellStyle name="Normal 7 8 2" xfId="2091" xr:uid="{01EDAD6B-5692-4FB1-A357-0EBA202A1F35}"/>
    <cellStyle name="Normal 7 8 2 2" xfId="3854" xr:uid="{04DF8F58-BF3B-4EFE-BF35-253F115FC8B0}"/>
    <cellStyle name="Normal 7 8 2 2 2" xfId="9207" xr:uid="{BCED32F6-9162-44BE-921A-67D3C99FD3AB}"/>
    <cellStyle name="Normal 7 8 2 2 2 2" xfId="19520" xr:uid="{887E2C6C-2BB8-47FB-B8C9-960AA88FB005}"/>
    <cellStyle name="Normal 7 8 2 2 3" xfId="14367" xr:uid="{F984100E-A42C-4050-81F3-4DF74A9063E5}"/>
    <cellStyle name="Normal 7 8 2 3" xfId="4839" xr:uid="{489B759C-7C49-4EAB-82E5-3C866B7BB7AE}"/>
    <cellStyle name="Normal 7 8 2 3 2" xfId="10183" xr:uid="{4427E56F-2837-4219-8000-2E12573F13A7}"/>
    <cellStyle name="Normal 7 8 2 3 2 2" xfId="20496" xr:uid="{9CE9C7B5-893F-4ED4-94E6-9409F0D06D8C}"/>
    <cellStyle name="Normal 7 8 2 3 3" xfId="15343" xr:uid="{1968D8DB-22D5-4845-BC28-F3A1F2B8FA7A}"/>
    <cellStyle name="Normal 7 8 2 4" xfId="7490" xr:uid="{2EE04619-4795-4CA7-8A7C-39FEADBDC4EC}"/>
    <cellStyle name="Normal 7 8 2 4 2" xfId="17803" xr:uid="{CDF3A79E-B1FB-4F1C-BCB4-DC6CE2079E38}"/>
    <cellStyle name="Normal 7 8 2 5" xfId="12650" xr:uid="{45E2168A-83D8-4007-90D7-8D0E28D84A9D}"/>
    <cellStyle name="Normal 7 8 3" xfId="2938" xr:uid="{E6375873-F4A3-4023-AC45-F542C3717C99}"/>
    <cellStyle name="Normal 7 8 3 2" xfId="8301" xr:uid="{F2C2CD04-80D6-4697-A23F-5698E1F14552}"/>
    <cellStyle name="Normal 7 8 3 2 2" xfId="18614" xr:uid="{CC55947C-967A-4AEE-955A-B773382FEB22}"/>
    <cellStyle name="Normal 7 8 3 3" xfId="13461" xr:uid="{CA57B4FB-E71B-48CA-8FEC-8460401A393B}"/>
    <cellStyle name="Normal 7 8 4" xfId="5685" xr:uid="{FE2F03F9-32FA-4D39-B25C-4E3F467E71E4}"/>
    <cellStyle name="Normal 7 8 4 2" xfId="11023" xr:uid="{217BD238-8DCD-4A0E-922C-480785880031}"/>
    <cellStyle name="Normal 7 8 4 2 2" xfId="21336" xr:uid="{94426AC5-A811-4C3E-9257-2ED34583E571}"/>
    <cellStyle name="Normal 7 8 4 3" xfId="16183" xr:uid="{2CE2F28F-C592-4443-B164-5505D7DDA0EE}"/>
    <cellStyle name="Normal 7 8 5" xfId="6615" xr:uid="{1FCCF868-F5A6-4C9F-AB11-71C19E8A7117}"/>
    <cellStyle name="Normal 7 8 5 2" xfId="16928" xr:uid="{2130675E-F3D7-439F-9D54-111A78D2DF81}"/>
    <cellStyle name="Normal 7 8 6" xfId="11775" xr:uid="{C2B54CA1-F10A-4592-A0BA-7AA4959E48E4}"/>
    <cellStyle name="Normal 7 9" xfId="1326" xr:uid="{903CD436-F30F-4F08-B8CA-98EA116DAB69}"/>
    <cellStyle name="Normal 7 9 2" xfId="1510" xr:uid="{6CFA899B-1ED6-4CC1-9350-784D9AA2CEED}"/>
    <cellStyle name="Normal 7 9 2 2" xfId="3277" xr:uid="{B80F4B6F-1224-4BCA-8719-CA2A7CCF43E5}"/>
    <cellStyle name="Normal 7 9 2 2 2" xfId="8630" xr:uid="{E2E1F7F4-DBB2-462E-BE85-D55CDD38F945}"/>
    <cellStyle name="Normal 7 9 2 2 2 2" xfId="18943" xr:uid="{4B59AB40-6DEE-48BF-93CE-27B7E85E5894}"/>
    <cellStyle name="Normal 7 9 2 2 3" xfId="13790" xr:uid="{60E9772B-DA87-4785-8715-C322F7D62002}"/>
    <cellStyle name="Normal 7 9 2 3" xfId="4262" xr:uid="{6E1F5706-D5F5-40FD-819A-F72E92A21BF8}"/>
    <cellStyle name="Normal 7 9 2 3 2" xfId="9606" xr:uid="{1F00C843-DC66-40AE-BF34-A4A41005E811}"/>
    <cellStyle name="Normal 7 9 2 3 2 2" xfId="19919" xr:uid="{F757BF3E-0A16-4803-938A-E7F6A3F434BF}"/>
    <cellStyle name="Normal 7 9 2 3 3" xfId="14766" xr:uid="{9302EA02-BFFA-4FE2-8575-BE348812B8C9}"/>
    <cellStyle name="Normal 7 9 2 4" xfId="6913" xr:uid="{487DEDF7-03EC-4345-9CCA-578401CCF640}"/>
    <cellStyle name="Normal 7 9 2 4 2" xfId="17226" xr:uid="{F59283A0-C853-4CD6-861E-6707F6B10DA7}"/>
    <cellStyle name="Normal 7 9 2 5" xfId="12073" xr:uid="{C47A2F1B-F3CE-49EE-8C49-36A5430E4D13}"/>
    <cellStyle name="Normal 7 9 3" xfId="3117" xr:uid="{876A3230-6706-4441-B984-E1F40DFE6035}"/>
    <cellStyle name="Normal 7 9 3 2" xfId="8470" xr:uid="{42E3CE21-80B0-4A91-83B0-CEED9EC0D7DF}"/>
    <cellStyle name="Normal 7 9 3 2 2" xfId="18783" xr:uid="{88A466B7-D600-4685-A709-7ED7539D3E90}"/>
    <cellStyle name="Normal 7 9 3 3" xfId="13630" xr:uid="{CFB67340-F329-461C-9E7D-802215125582}"/>
    <cellStyle name="Normal 7 9 4" xfId="4102" xr:uid="{B4D773D2-93D9-4D4A-88D6-A85B952FB87B}"/>
    <cellStyle name="Normal 7 9 4 2" xfId="9446" xr:uid="{5B84CC9A-469B-4C36-8E4E-0F3BA1BD1FD9}"/>
    <cellStyle name="Normal 7 9 4 2 2" xfId="19759" xr:uid="{4501BADE-631D-4A71-ACD0-740D3A37F786}"/>
    <cellStyle name="Normal 7 9 4 3" xfId="14606" xr:uid="{05898807-698A-49A2-8E42-D05DB7F31F7A}"/>
    <cellStyle name="Normal 7 9 5" xfId="6753" xr:uid="{398B7D5D-3920-4EDA-9DAD-952F53E94D29}"/>
    <cellStyle name="Normal 7 9 5 2" xfId="17066" xr:uid="{A4827CB5-3BCD-4CD5-B1DE-90497E0EFBE6}"/>
    <cellStyle name="Normal 7 9 6" xfId="11913" xr:uid="{AED9344B-87E2-4B38-83B9-D067A95AB87F}"/>
    <cellStyle name="Normal 8" xfId="196" xr:uid="{41855814-85AA-489D-AFE6-A541051163AF}"/>
    <cellStyle name="Normal 8 10" xfId="1075" xr:uid="{635254A9-2315-406D-AD67-715718B8857E}"/>
    <cellStyle name="Normal 8 11" xfId="1496" xr:uid="{F9E80875-9045-405F-AB6B-F4E868F0C6F4}"/>
    <cellStyle name="Normal 8 11 2" xfId="3264" xr:uid="{6587F15F-1A24-4998-A226-7985CF3F8B11}"/>
    <cellStyle name="Normal 8 11 2 2" xfId="8617" xr:uid="{B71418C0-B957-4D64-A3A9-23011877A23F}"/>
    <cellStyle name="Normal 8 11 2 2 2" xfId="18930" xr:uid="{A1C25CFD-8362-43ED-B8AB-E26C72B19572}"/>
    <cellStyle name="Normal 8 11 2 3" xfId="13777" xr:uid="{C5080F80-0EF1-44AA-806B-5DC2440A98A9}"/>
    <cellStyle name="Normal 8 11 3" xfId="4249" xr:uid="{46A9FAD0-B72D-400F-8F42-C301C12C01F7}"/>
    <cellStyle name="Normal 8 11 3 2" xfId="9593" xr:uid="{AF56101F-D4E7-4BEA-957F-43D86A6AF8A5}"/>
    <cellStyle name="Normal 8 11 3 2 2" xfId="19906" xr:uid="{D01DFF50-D66A-4283-91B2-A54CD060F073}"/>
    <cellStyle name="Normal 8 11 3 3" xfId="14753" xr:uid="{69104802-6031-4B5D-8E0A-0BD00490ECC2}"/>
    <cellStyle name="Normal 8 11 4" xfId="6900" xr:uid="{D6BA20FA-0D5D-4F94-B8EF-7F2A98636A19}"/>
    <cellStyle name="Normal 8 11 4 2" xfId="17213" xr:uid="{8A29A482-355A-4DD9-AB03-695B66976F3B}"/>
    <cellStyle name="Normal 8 11 5" xfId="12060" xr:uid="{752E7A78-64B4-49C2-8661-C5C1D5D718C6}"/>
    <cellStyle name="Normal 8 12" xfId="2452" xr:uid="{9F50B70A-7F8F-469A-9424-D7544A344C08}"/>
    <cellStyle name="Normal 8 12 2" xfId="7815" xr:uid="{C0402AD3-9B9B-4B6A-BC76-5BB654568870}"/>
    <cellStyle name="Normal 8 12 2 2" xfId="18128" xr:uid="{A8F7EC47-80B4-4762-A22F-0F2DBBC0DD51}"/>
    <cellStyle name="Normal 8 12 3" xfId="12975" xr:uid="{97B1AD46-DDD6-40D5-8B49-39B2D3ADFECE}"/>
    <cellStyle name="Normal 8 13" xfId="5083" xr:uid="{419FE279-01B1-46C1-AC0A-5783E648DD86}"/>
    <cellStyle name="Normal 8 13 2" xfId="10421" xr:uid="{95E56DF8-BDB8-4B23-923C-625B3BC2D043}"/>
    <cellStyle name="Normal 8 13 2 2" xfId="20734" xr:uid="{AF8A1994-BD8C-4283-B953-CC4DF051F1ED}"/>
    <cellStyle name="Normal 8 13 3" xfId="15581" xr:uid="{0BC01950-8181-45FF-ABF1-3F7FC8AC4B3E}"/>
    <cellStyle name="Normal 8 14" xfId="5904" xr:uid="{7FE36A46-0887-4ABE-B38A-3C6F8C3DCBF9}"/>
    <cellStyle name="Normal 8 14 2" xfId="23255" xr:uid="{4AE7B924-6A40-4626-841A-40A6DECF833E}"/>
    <cellStyle name="Normal 8 15" xfId="6012" xr:uid="{E0EDE1C4-46A4-46D4-82BD-CA3836094A8D}"/>
    <cellStyle name="Normal 8 15 2" xfId="16325" xr:uid="{2631698E-7051-4AAD-AA4B-60213F5F8EAB}"/>
    <cellStyle name="Normal 8 16" xfId="11172" xr:uid="{635E3D1F-FD04-493C-9441-8C3944C87B38}"/>
    <cellStyle name="Normal 8 2" xfId="302" xr:uid="{85709432-2B22-4209-BF1E-3BA2CF19DFDF}"/>
    <cellStyle name="Normal 8 2 10" xfId="2464" xr:uid="{80594D9F-101C-40E9-8559-AB78709A8C32}"/>
    <cellStyle name="Normal 8 2 10 2" xfId="7827" xr:uid="{636549E6-6A9E-4D05-8D7F-15F04FA651B8}"/>
    <cellStyle name="Normal 8 2 10 2 2" xfId="18140" xr:uid="{5BF93B47-A8D9-41E2-9BBF-4E7C0A616F23}"/>
    <cellStyle name="Normal 8 2 10 3" xfId="12987" xr:uid="{AF9023A6-B17E-4DA9-B554-63F6136A5B4B}"/>
    <cellStyle name="Normal 8 2 11" xfId="5095" xr:uid="{1701960E-34A7-467B-B7E8-507CED19F986}"/>
    <cellStyle name="Normal 8 2 11 2" xfId="10433" xr:uid="{F90533DD-C7CC-485F-B9BF-978656B863F7}"/>
    <cellStyle name="Normal 8 2 11 2 2" xfId="20746" xr:uid="{71D6981D-1626-49A0-9F58-550DAF947619}"/>
    <cellStyle name="Normal 8 2 11 3" xfId="15593" xr:uid="{DD30ED99-E0C2-445C-834B-2B3C7CCCEBBB}"/>
    <cellStyle name="Normal 8 2 12" xfId="6024" xr:uid="{40272717-B5D6-44CD-AC45-7D0842DDF9A2}"/>
    <cellStyle name="Normal 8 2 12 2" xfId="16337" xr:uid="{5D44F113-3C33-4532-92B6-D19F2F9274FD}"/>
    <cellStyle name="Normal 8 2 13" xfId="11184" xr:uid="{D4236B0F-7F7A-43DA-A2AA-D6A4D725E17E}"/>
    <cellStyle name="Normal 8 2 2" xfId="325" xr:uid="{EB9F787C-DB94-4503-B671-0CE282A4694D}"/>
    <cellStyle name="Normal 8 2 2 10" xfId="6046" xr:uid="{B2AC3C0C-C60A-4EE9-A79C-767BFB25E575}"/>
    <cellStyle name="Normal 8 2 2 10 2" xfId="16359" xr:uid="{BD2E486A-EB81-42B5-B9A1-47455AED97A2}"/>
    <cellStyle name="Normal 8 2 2 11" xfId="11206" xr:uid="{A6DEC347-DFE1-40FA-A474-E5EDA86EED55}"/>
    <cellStyle name="Normal 8 2 2 2" xfId="371" xr:uid="{D872DD38-5AC0-48C6-AD9C-98C62BA981AC}"/>
    <cellStyle name="Normal 8 2 2 2 10" xfId="11252" xr:uid="{708AE6D2-8B27-42BA-A9CE-2FC2098B283E}"/>
    <cellStyle name="Normal 8 2 2 2 2" xfId="565" xr:uid="{937AA3B6-55F1-4067-A5B1-7BEBF494BFB9}"/>
    <cellStyle name="Normal 8 2 2 2 2 2" xfId="1076" xr:uid="{FE43CB30-9B24-40A8-9EB1-1B624E52719A}"/>
    <cellStyle name="Normal 8 2 2 2 2 2 2" xfId="2093" xr:uid="{22FC54CC-E625-448A-8192-912B05F014D0}"/>
    <cellStyle name="Normal 8 2 2 2 2 2 2 2" xfId="3856" xr:uid="{8CA2B544-EBF0-4AEA-9677-124929CD1EE7}"/>
    <cellStyle name="Normal 8 2 2 2 2 2 2 2 2" xfId="9209" xr:uid="{318119C1-B8A5-4D8B-8E70-B2B019444D34}"/>
    <cellStyle name="Normal 8 2 2 2 2 2 2 2 2 2" xfId="19522" xr:uid="{283D4AE8-08A7-451E-95B9-C3DA672FAECA}"/>
    <cellStyle name="Normal 8 2 2 2 2 2 2 2 3" xfId="14369" xr:uid="{1C55560F-6274-43F4-AA06-6E39ED9F6AFB}"/>
    <cellStyle name="Normal 8 2 2 2 2 2 2 3" xfId="4841" xr:uid="{FC9741ED-625C-4F45-8EFD-99EE0A0A3835}"/>
    <cellStyle name="Normal 8 2 2 2 2 2 2 3 2" xfId="10185" xr:uid="{DAA1DF31-052B-49A6-8B1C-85B97FDB7B28}"/>
    <cellStyle name="Normal 8 2 2 2 2 2 2 3 2 2" xfId="20498" xr:uid="{A26505EE-A16E-4FA2-ACF9-A65D03F01567}"/>
    <cellStyle name="Normal 8 2 2 2 2 2 2 3 3" xfId="15345" xr:uid="{0BEC6125-9029-41CA-ABD4-397823FE2872}"/>
    <cellStyle name="Normal 8 2 2 2 2 2 2 4" xfId="7492" xr:uid="{3F2279BC-2CC4-4E82-A5B0-F02D7950B151}"/>
    <cellStyle name="Normal 8 2 2 2 2 2 2 4 2" xfId="17805" xr:uid="{80D88250-640E-42A1-B3D7-D58BE674B02F}"/>
    <cellStyle name="Normal 8 2 2 2 2 2 2 5" xfId="12652" xr:uid="{94EF2371-53C3-4F75-9795-2AA69E026073}"/>
    <cellStyle name="Normal 8 2 2 2 2 2 3" xfId="2940" xr:uid="{ED052810-53F4-4103-AF2C-F48A708C28FA}"/>
    <cellStyle name="Normal 8 2 2 2 2 2 3 2" xfId="8303" xr:uid="{0E881371-6E81-4273-B08C-8B2BCDE99E9B}"/>
    <cellStyle name="Normal 8 2 2 2 2 2 3 2 2" xfId="18616" xr:uid="{D1ABB456-F4C4-45EE-B975-E282807D1244}"/>
    <cellStyle name="Normal 8 2 2 2 2 2 3 3" xfId="13463" xr:uid="{A2CAB647-9A68-4211-82FE-C39758B37C86}"/>
    <cellStyle name="Normal 8 2 2 2 2 2 4" xfId="5686" xr:uid="{BCE956B3-5E9F-4EAE-80DB-1ADFB82EBDBC}"/>
    <cellStyle name="Normal 8 2 2 2 2 2 4 2" xfId="11024" xr:uid="{1A497CCE-E8A1-4D46-A7F2-AE6066F06F25}"/>
    <cellStyle name="Normal 8 2 2 2 2 2 4 2 2" xfId="21337" xr:uid="{35635E9F-A5CA-4A4A-8BD1-0A0379EC41D2}"/>
    <cellStyle name="Normal 8 2 2 2 2 2 4 3" xfId="16184" xr:uid="{6D183E86-3057-48AD-8CD6-5012D0FB1B6A}"/>
    <cellStyle name="Normal 8 2 2 2 2 2 5" xfId="6616" xr:uid="{C64B1E0F-A74E-457F-AFE6-0E912810C0B9}"/>
    <cellStyle name="Normal 8 2 2 2 2 2 5 2" xfId="16929" xr:uid="{4394CC55-E137-4172-9D63-0FDE228D05C6}"/>
    <cellStyle name="Normal 8 2 2 2 2 2 6" xfId="11776" xr:uid="{3B64877C-845C-4F60-AD7B-C741B264A274}"/>
    <cellStyle name="Normal 8 2 2 2 2 3" xfId="2092" xr:uid="{9C95FC5C-B57B-41D9-BFE5-C83BB6027D20}"/>
    <cellStyle name="Normal 8 2 2 2 2 3 2" xfId="3855" xr:uid="{CD3D29F1-9047-462B-81CB-6D367FF12CD4}"/>
    <cellStyle name="Normal 8 2 2 2 2 3 2 2" xfId="9208" xr:uid="{E6697220-CD3A-4084-9C1E-A8D9F399FA8B}"/>
    <cellStyle name="Normal 8 2 2 2 2 3 2 2 2" xfId="19521" xr:uid="{53A320B6-23D5-4F3F-808B-517C10405F2B}"/>
    <cellStyle name="Normal 8 2 2 2 2 3 2 3" xfId="14368" xr:uid="{DC57C1AE-9576-4A25-9A8B-B2795DFA2241}"/>
    <cellStyle name="Normal 8 2 2 2 2 3 3" xfId="4840" xr:uid="{CFA9691D-8749-4DA6-9E58-C7AD33B41F08}"/>
    <cellStyle name="Normal 8 2 2 2 2 3 3 2" xfId="10184" xr:uid="{AE0D02B0-ACA5-4531-B640-D3FC74F51BA5}"/>
    <cellStyle name="Normal 8 2 2 2 2 3 3 2 2" xfId="20497" xr:uid="{1999F72B-5692-40A9-9BD4-F353A288ABB2}"/>
    <cellStyle name="Normal 8 2 2 2 2 3 3 3" xfId="15344" xr:uid="{B5B9737A-7D8E-4B56-83B2-15CD63FF033D}"/>
    <cellStyle name="Normal 8 2 2 2 2 3 4" xfId="7491" xr:uid="{B4FC47EF-B2A3-41F5-A965-FF65E0C9DA80}"/>
    <cellStyle name="Normal 8 2 2 2 2 3 4 2" xfId="17804" xr:uid="{2B54C52E-1682-49E9-A4A7-BD424E5B391F}"/>
    <cellStyle name="Normal 8 2 2 2 2 3 5" xfId="12651" xr:uid="{2F1D0DBE-8542-44D8-8B2A-496D8CD779FE}"/>
    <cellStyle name="Normal 8 2 2 2 2 4" xfId="2939" xr:uid="{8C49ED8D-18F7-4B36-9D73-12F1F595E851}"/>
    <cellStyle name="Normal 8 2 2 2 2 4 2" xfId="8302" xr:uid="{166C8AA2-B053-4DB7-8DC5-191644722586}"/>
    <cellStyle name="Normal 8 2 2 2 2 4 2 2" xfId="18615" xr:uid="{57F712C2-943B-4D86-A8D9-A4006B2DDB2F}"/>
    <cellStyle name="Normal 8 2 2 2 2 4 3" xfId="13462" xr:uid="{648A59CE-79B2-4809-A621-D34B1725277A}"/>
    <cellStyle name="Normal 8 2 2 2 2 5" xfId="5278" xr:uid="{9E3C99AC-26FD-409D-99AD-9472C217A810}"/>
    <cellStyle name="Normal 8 2 2 2 2 5 2" xfId="10616" xr:uid="{649789EB-6B76-43D5-8290-BE544BC353F7}"/>
    <cellStyle name="Normal 8 2 2 2 2 5 2 2" xfId="20929" xr:uid="{E533654D-3B38-4B42-B3C6-22EBCB886D82}"/>
    <cellStyle name="Normal 8 2 2 2 2 5 3" xfId="15776" xr:uid="{320B4218-A714-44F7-A3B2-05D7A5BD0E4C}"/>
    <cellStyle name="Normal 8 2 2 2 2 6" xfId="6208" xr:uid="{CA76ABD0-8347-4164-88BC-34C9EF591988}"/>
    <cellStyle name="Normal 8 2 2 2 2 6 2" xfId="16521" xr:uid="{E746E7DE-30AC-4FFB-BD77-9E04F0442E47}"/>
    <cellStyle name="Normal 8 2 2 2 2 7" xfId="11368" xr:uid="{BFB015D9-46FD-4D08-9ABD-49E856C6F850}"/>
    <cellStyle name="Normal 8 2 2 2 3" xfId="1077" xr:uid="{85434FDB-CFE2-4A35-A70C-42EDC7601F96}"/>
    <cellStyle name="Normal 8 2 2 2 3 2" xfId="1078" xr:uid="{665AB928-3DBC-4920-B527-17844F55FCD4}"/>
    <cellStyle name="Normal 8 2 2 2 3 2 2" xfId="2095" xr:uid="{E6ECC4A4-8808-421D-9F74-8731D4D8A75A}"/>
    <cellStyle name="Normal 8 2 2 2 3 2 2 2" xfId="3858" xr:uid="{FDC610F7-41D1-46B5-BC61-AE41D78B9582}"/>
    <cellStyle name="Normal 8 2 2 2 3 2 2 2 2" xfId="9211" xr:uid="{2B008EE1-A82A-4301-A4C8-BA463B7D2707}"/>
    <cellStyle name="Normal 8 2 2 2 3 2 2 2 2 2" xfId="19524" xr:uid="{A2C2A570-096B-4233-B061-5B457B51ED4B}"/>
    <cellStyle name="Normal 8 2 2 2 3 2 2 2 3" xfId="14371" xr:uid="{2E781CDD-9FCB-4D29-99B9-C52BF75D4E53}"/>
    <cellStyle name="Normal 8 2 2 2 3 2 2 3" xfId="4843" xr:uid="{332AF7F1-0D29-4C93-A462-4139BC50D2C9}"/>
    <cellStyle name="Normal 8 2 2 2 3 2 2 3 2" xfId="10187" xr:uid="{9AA11918-25FC-4976-A0E2-C0804E556DD6}"/>
    <cellStyle name="Normal 8 2 2 2 3 2 2 3 2 2" xfId="20500" xr:uid="{22F22B67-CACD-41B3-9058-661E925DDDA1}"/>
    <cellStyle name="Normal 8 2 2 2 3 2 2 3 3" xfId="15347" xr:uid="{20589C66-7399-4813-8C10-7678E0BC8815}"/>
    <cellStyle name="Normal 8 2 2 2 3 2 2 4" xfId="7494" xr:uid="{C1AF6A1E-AF83-4AD5-858D-B41EDE5CF7F4}"/>
    <cellStyle name="Normal 8 2 2 2 3 2 2 4 2" xfId="17807" xr:uid="{32161023-60D0-4BF4-A530-E266DA7A2FBB}"/>
    <cellStyle name="Normal 8 2 2 2 3 2 2 5" xfId="12654" xr:uid="{C5D5C8B7-7917-48FB-9D50-A6A80643C712}"/>
    <cellStyle name="Normal 8 2 2 2 3 2 3" xfId="2942" xr:uid="{AE9B6D98-6EAE-416B-8B0C-741FEDEA338E}"/>
    <cellStyle name="Normal 8 2 2 2 3 2 3 2" xfId="8305" xr:uid="{CC08D807-31F1-47AC-818D-7A55BF93BE16}"/>
    <cellStyle name="Normal 8 2 2 2 3 2 3 2 2" xfId="18618" xr:uid="{95B26847-2BF2-4E1C-ABEA-F0F49E9D320D}"/>
    <cellStyle name="Normal 8 2 2 2 3 2 3 3" xfId="13465" xr:uid="{974A2745-A5EC-4ECD-968B-1E391A7B765B}"/>
    <cellStyle name="Normal 8 2 2 2 3 2 4" xfId="5688" xr:uid="{A4BF8A64-3F22-4DEA-B6BF-BE45E1CC3FAB}"/>
    <cellStyle name="Normal 8 2 2 2 3 2 4 2" xfId="11026" xr:uid="{FEE48508-33F9-4F5C-95EA-3B6738401DF3}"/>
    <cellStyle name="Normal 8 2 2 2 3 2 4 2 2" xfId="21339" xr:uid="{9E849D4C-5E29-47E6-ABCD-F3C6E07D102C}"/>
    <cellStyle name="Normal 8 2 2 2 3 2 4 3" xfId="16186" xr:uid="{6FCA20C8-337C-49DB-AE12-EF28E49B1DFC}"/>
    <cellStyle name="Normal 8 2 2 2 3 2 5" xfId="6618" xr:uid="{810EF6CB-EBBD-42AA-B46E-E57942696204}"/>
    <cellStyle name="Normal 8 2 2 2 3 2 5 2" xfId="16931" xr:uid="{C6C292D7-6795-4E29-9EA8-4D4D67C884A0}"/>
    <cellStyle name="Normal 8 2 2 2 3 2 6" xfId="11778" xr:uid="{84E0317A-C78A-410C-8EF8-90FB4717FDD5}"/>
    <cellStyle name="Normal 8 2 2 2 3 3" xfId="2094" xr:uid="{9BFF7824-C211-4311-906D-C5DFEA6F010B}"/>
    <cellStyle name="Normal 8 2 2 2 3 3 2" xfId="3857" xr:uid="{81C671B8-45FD-4271-BA65-FBB34838CCC4}"/>
    <cellStyle name="Normal 8 2 2 2 3 3 2 2" xfId="9210" xr:uid="{93A6E037-BEBC-4384-89A1-B14639525547}"/>
    <cellStyle name="Normal 8 2 2 2 3 3 2 2 2" xfId="19523" xr:uid="{BF4019BE-DF49-489C-9CF7-BBFE684ED290}"/>
    <cellStyle name="Normal 8 2 2 2 3 3 2 3" xfId="14370" xr:uid="{2DC03060-C9C7-4C5C-9269-F8B9E498C06D}"/>
    <cellStyle name="Normal 8 2 2 2 3 3 3" xfId="4842" xr:uid="{43B73B27-DD3E-4477-894A-F191D53A5286}"/>
    <cellStyle name="Normal 8 2 2 2 3 3 3 2" xfId="10186" xr:uid="{ABD73B1A-728D-46F3-ADE2-CABA8F580FFF}"/>
    <cellStyle name="Normal 8 2 2 2 3 3 3 2 2" xfId="20499" xr:uid="{464A3E83-0A54-4413-9F6E-78FF63B0604B}"/>
    <cellStyle name="Normal 8 2 2 2 3 3 3 3" xfId="15346" xr:uid="{9C212783-E564-4A98-B9EA-F871AAF0D74B}"/>
    <cellStyle name="Normal 8 2 2 2 3 3 4" xfId="7493" xr:uid="{5F0F5FEE-94D5-4581-BF29-A5D92498A5ED}"/>
    <cellStyle name="Normal 8 2 2 2 3 3 4 2" xfId="17806" xr:uid="{2667EBFD-63E8-4654-9FDF-C884981FC7C3}"/>
    <cellStyle name="Normal 8 2 2 2 3 3 5" xfId="12653" xr:uid="{3EC3BC40-81FC-44B2-9D5C-CAE5A9F32557}"/>
    <cellStyle name="Normal 8 2 2 2 3 4" xfId="2941" xr:uid="{73931AAF-063A-4045-B7DB-3311ED2AC9CB}"/>
    <cellStyle name="Normal 8 2 2 2 3 4 2" xfId="8304" xr:uid="{7E97F838-9385-47BD-8487-494C7E17DF71}"/>
    <cellStyle name="Normal 8 2 2 2 3 4 2 2" xfId="18617" xr:uid="{B4B709B3-C9B5-458E-89DE-B2E0AB765AA5}"/>
    <cellStyle name="Normal 8 2 2 2 3 4 3" xfId="13464" xr:uid="{A204F733-2AD4-488F-86DF-8D0FED40CC6C}"/>
    <cellStyle name="Normal 8 2 2 2 3 5" xfId="5687" xr:uid="{691704BB-0046-4D24-974C-A548D8DA86A0}"/>
    <cellStyle name="Normal 8 2 2 2 3 5 2" xfId="11025" xr:uid="{4352C573-3F5A-492B-B5F1-E6D011C8EBDA}"/>
    <cellStyle name="Normal 8 2 2 2 3 5 2 2" xfId="21338" xr:uid="{1D64324F-4883-4AE3-A25F-2AAD307603AD}"/>
    <cellStyle name="Normal 8 2 2 2 3 5 3" xfId="16185" xr:uid="{4E85E61E-0727-46D8-B3AE-70AF38DE200E}"/>
    <cellStyle name="Normal 8 2 2 2 3 6" xfId="6617" xr:uid="{224BD1FB-21D9-40D3-A6CE-B62948834BEA}"/>
    <cellStyle name="Normal 8 2 2 2 3 6 2" xfId="16930" xr:uid="{52CD128D-335C-4160-A9DD-E7C1C2F6DB10}"/>
    <cellStyle name="Normal 8 2 2 2 3 7" xfId="11777" xr:uid="{918AD426-A3D2-454D-801A-C0979C64DF7A}"/>
    <cellStyle name="Normal 8 2 2 2 4" xfId="1079" xr:uid="{15A6239C-BEA0-49DA-9F8D-E1E5EAB14F00}"/>
    <cellStyle name="Normal 8 2 2 2 4 2" xfId="2096" xr:uid="{272872D7-ECEA-4940-A8E5-E0F2F165F2C4}"/>
    <cellStyle name="Normal 8 2 2 2 4 2 2" xfId="3859" xr:uid="{F3F8918C-58CD-4A47-9826-A2E2A0DAF8C7}"/>
    <cellStyle name="Normal 8 2 2 2 4 2 2 2" xfId="9212" xr:uid="{B953DEDF-DC0E-4C12-ABFD-1DA498D83C62}"/>
    <cellStyle name="Normal 8 2 2 2 4 2 2 2 2" xfId="19525" xr:uid="{BE87B796-F992-460B-8C6D-56AEF8F548F4}"/>
    <cellStyle name="Normal 8 2 2 2 4 2 2 3" xfId="14372" xr:uid="{82802B85-26B1-48C6-9420-8BDA8EE449B8}"/>
    <cellStyle name="Normal 8 2 2 2 4 2 3" xfId="4844" xr:uid="{135DB891-1952-4839-B6F5-2452933A45F0}"/>
    <cellStyle name="Normal 8 2 2 2 4 2 3 2" xfId="10188" xr:uid="{6A97E792-7AE0-452D-A7C2-D6524261A232}"/>
    <cellStyle name="Normal 8 2 2 2 4 2 3 2 2" xfId="20501" xr:uid="{62D7FDE6-6575-4451-BC59-689C22673476}"/>
    <cellStyle name="Normal 8 2 2 2 4 2 3 3" xfId="15348" xr:uid="{87BC9CE7-C517-4751-972C-F52141A72472}"/>
    <cellStyle name="Normal 8 2 2 2 4 2 4" xfId="7495" xr:uid="{1753C2D3-D964-457E-8384-A0596810B9D0}"/>
    <cellStyle name="Normal 8 2 2 2 4 2 4 2" xfId="17808" xr:uid="{CAEA34D6-3531-43BF-A22B-5E3249262B27}"/>
    <cellStyle name="Normal 8 2 2 2 4 2 5" xfId="12655" xr:uid="{A55F881E-8B50-40AC-9B4D-A6435E2A12A3}"/>
    <cellStyle name="Normal 8 2 2 2 4 3" xfId="2943" xr:uid="{AF2AC781-65F3-4FC8-AAA7-65860CC4FC5F}"/>
    <cellStyle name="Normal 8 2 2 2 4 3 2" xfId="8306" xr:uid="{FAFA625C-1203-4861-8D53-DEEB405A606E}"/>
    <cellStyle name="Normal 8 2 2 2 4 3 2 2" xfId="18619" xr:uid="{12B061EF-6392-49DB-A852-59F33F656056}"/>
    <cellStyle name="Normal 8 2 2 2 4 3 3" xfId="13466" xr:uid="{EEBEEBFC-BAF0-43BB-BDC7-161ED32F5180}"/>
    <cellStyle name="Normal 8 2 2 2 4 4" xfId="5689" xr:uid="{81B803ED-66DD-45FC-828E-C3DB4662BAC1}"/>
    <cellStyle name="Normal 8 2 2 2 4 4 2" xfId="11027" xr:uid="{7376C41F-418A-4CF3-9571-7080C1B6C44E}"/>
    <cellStyle name="Normal 8 2 2 2 4 4 2 2" xfId="21340" xr:uid="{615F88A7-6C7B-4BEC-9A01-1DC9E38F0C9F}"/>
    <cellStyle name="Normal 8 2 2 2 4 4 3" xfId="16187" xr:uid="{1B69E2E1-B1CA-49DE-9F8F-6B17F61C1E12}"/>
    <cellStyle name="Normal 8 2 2 2 4 5" xfId="6619" xr:uid="{D52BF727-E6E5-4D0F-889B-BCF8D23C9168}"/>
    <cellStyle name="Normal 8 2 2 2 4 5 2" xfId="16932" xr:uid="{30B3556D-06F6-4DEB-AE80-7126A09B5F11}"/>
    <cellStyle name="Normal 8 2 2 2 4 6" xfId="11779" xr:uid="{552A4AC8-E380-4852-9553-CA13F0731A3B}"/>
    <cellStyle name="Normal 8 2 2 2 5" xfId="1407" xr:uid="{A6AB0FAC-DBE6-416C-8103-BC98E22B26F1}"/>
    <cellStyle name="Normal 8 2 2 2 5 2" xfId="2280" xr:uid="{2B7A8345-E384-418B-9C06-7F9DA7DFA0A3}"/>
    <cellStyle name="Normal 8 2 2 2 5 2 2" xfId="4034" xr:uid="{9D65232B-BFCF-4AC9-BC32-1A3506683AAB}"/>
    <cellStyle name="Normal 8 2 2 2 5 2 2 2" xfId="9387" xr:uid="{ADACC624-88C5-4A5E-A7D4-BB196C60F27A}"/>
    <cellStyle name="Normal 8 2 2 2 5 2 2 2 2" xfId="19700" xr:uid="{0AA84976-B868-4920-9358-C5B1664EAE4E}"/>
    <cellStyle name="Normal 8 2 2 2 5 2 2 3" xfId="14547" xr:uid="{0BA11897-C39A-429D-AECB-B85EDA82F68E}"/>
    <cellStyle name="Normal 8 2 2 2 5 2 3" xfId="5019" xr:uid="{61CC9F0F-B421-4040-9C9F-C334364489AA}"/>
    <cellStyle name="Normal 8 2 2 2 5 2 3 2" xfId="10363" xr:uid="{43FFB936-405D-4BEC-9C0B-BFDA7AF89CDF}"/>
    <cellStyle name="Normal 8 2 2 2 5 2 3 2 2" xfId="20676" xr:uid="{1ACF48A9-D965-42F8-A6F0-B87DA603803D}"/>
    <cellStyle name="Normal 8 2 2 2 5 2 3 3" xfId="15523" xr:uid="{92F1B478-B206-4E1C-A459-8423485FCCC6}"/>
    <cellStyle name="Normal 8 2 2 2 5 2 4" xfId="7670" xr:uid="{DAA020C2-1F91-46FF-AF72-5BCF05A2F39A}"/>
    <cellStyle name="Normal 8 2 2 2 5 2 4 2" xfId="17983" xr:uid="{D4DF8533-7D7C-4FF9-B949-313BBBE1FB92}"/>
    <cellStyle name="Normal 8 2 2 2 5 2 5" xfId="12830" xr:uid="{40A1A48F-7A39-4620-AD39-DF3047EEDB28}"/>
    <cellStyle name="Normal 8 2 2 2 5 3" xfId="3198" xr:uid="{8D676BBB-A38D-41DE-858B-A551B99C957B}"/>
    <cellStyle name="Normal 8 2 2 2 5 3 2" xfId="8551" xr:uid="{2BBE08E6-2B22-4C1B-B567-7F3D73E392CE}"/>
    <cellStyle name="Normal 8 2 2 2 5 3 2 2" xfId="18864" xr:uid="{F6588A83-CAD5-489A-9470-35C185FA3F83}"/>
    <cellStyle name="Normal 8 2 2 2 5 3 3" xfId="13711" xr:uid="{7FD352DA-F76B-45F2-A792-5B31B93B496F}"/>
    <cellStyle name="Normal 8 2 2 2 5 4" xfId="4183" xr:uid="{35318AE9-4F3D-489C-80FD-3E6084C000C9}"/>
    <cellStyle name="Normal 8 2 2 2 5 4 2" xfId="9527" xr:uid="{2BF71AC8-AEA0-4EC7-8730-B06327CA0011}"/>
    <cellStyle name="Normal 8 2 2 2 5 4 2 2" xfId="19840" xr:uid="{0F2136E7-BF77-4046-879B-034A40ECE6AB}"/>
    <cellStyle name="Normal 8 2 2 2 5 4 3" xfId="14687" xr:uid="{72494D6F-E338-4A79-8F9F-4E40B9D53D65}"/>
    <cellStyle name="Normal 8 2 2 2 5 5" xfId="6834" xr:uid="{51A3E818-68C7-43FC-AF72-8A0F7157EB03}"/>
    <cellStyle name="Normal 8 2 2 2 5 5 2" xfId="17147" xr:uid="{FB5079F5-43ED-4035-AF57-5BB0040592B2}"/>
    <cellStyle name="Normal 8 2 2 2 5 6" xfId="11994" xr:uid="{7D604F8F-0B9B-4DFF-9756-DB743EE82FB9}"/>
    <cellStyle name="Normal 8 2 2 2 6" xfId="1594" xr:uid="{0ACF37C3-F863-4965-AF51-C4E08513F13C}"/>
    <cellStyle name="Normal 8 2 2 2 6 2" xfId="3360" xr:uid="{05FF082C-CBD9-4757-8856-2ADF1FAB725D}"/>
    <cellStyle name="Normal 8 2 2 2 6 2 2" xfId="8713" xr:uid="{1B11EE3F-D840-4A34-A9F7-07EE9165CDC2}"/>
    <cellStyle name="Normal 8 2 2 2 6 2 2 2" xfId="19026" xr:uid="{E3580D22-83C5-4870-B438-743E3AB56199}"/>
    <cellStyle name="Normal 8 2 2 2 6 2 3" xfId="13873" xr:uid="{D61D77EF-3206-4324-A4FD-246171FB9A0D}"/>
    <cellStyle name="Normal 8 2 2 2 6 3" xfId="4345" xr:uid="{874BBD54-A145-4894-91EB-30AB26A50A72}"/>
    <cellStyle name="Normal 8 2 2 2 6 3 2" xfId="9689" xr:uid="{BE70F8E5-3AF6-45EB-9AA8-2D619CD63FB9}"/>
    <cellStyle name="Normal 8 2 2 2 6 3 2 2" xfId="20002" xr:uid="{3F2E7938-E109-4983-A63E-617946672BEB}"/>
    <cellStyle name="Normal 8 2 2 2 6 3 3" xfId="14849" xr:uid="{4900A514-812A-4285-A641-A95623377D79}"/>
    <cellStyle name="Normal 8 2 2 2 6 4" xfId="6996" xr:uid="{91C76C60-5360-4973-81D1-61805470716E}"/>
    <cellStyle name="Normal 8 2 2 2 6 4 2" xfId="17309" xr:uid="{6211E27E-2BD7-45B7-8C25-3F47D631C669}"/>
    <cellStyle name="Normal 8 2 2 2 6 5" xfId="12156" xr:uid="{C1182A3C-7267-4900-A623-4034F04316D5}"/>
    <cellStyle name="Normal 8 2 2 2 7" xfId="2532" xr:uid="{193F90C0-3B5B-4B21-BAAD-DD940E29ED62}"/>
    <cellStyle name="Normal 8 2 2 2 7 2" xfId="7895" xr:uid="{188A0EC8-2A58-4EA9-B941-AF3B228A10B5}"/>
    <cellStyle name="Normal 8 2 2 2 7 2 2" xfId="18208" xr:uid="{27A58A7F-773C-4E0A-9BA1-8170DAD54B49}"/>
    <cellStyle name="Normal 8 2 2 2 7 3" xfId="13055" xr:uid="{A57CF8BB-68EE-44F3-A8BC-B8F2812E075E}"/>
    <cellStyle name="Normal 8 2 2 2 8" xfId="5163" xr:uid="{AE190AD5-A20E-40F6-B17A-BDBA3AC726CF}"/>
    <cellStyle name="Normal 8 2 2 2 8 2" xfId="10501" xr:uid="{33C1298A-121F-4930-945F-60473CBF5DDD}"/>
    <cellStyle name="Normal 8 2 2 2 8 2 2" xfId="20814" xr:uid="{C5EF4256-0A23-47FD-AC97-1DAA09F998B3}"/>
    <cellStyle name="Normal 8 2 2 2 8 3" xfId="15661" xr:uid="{2BCD76A8-AEB5-4CB3-B3B6-F269C0660694}"/>
    <cellStyle name="Normal 8 2 2 2 9" xfId="6092" xr:uid="{431BB72C-656C-4C53-A416-6FAE4064B5FC}"/>
    <cellStyle name="Normal 8 2 2 2 9 2" xfId="16405" xr:uid="{E5AD119F-F0BB-495B-868C-1D2E846EDB1E}"/>
    <cellStyle name="Normal 8 2 2 3" xfId="519" xr:uid="{CB43B3E8-3D91-4442-9B40-7317508BE247}"/>
    <cellStyle name="Normal 8 2 2 3 2" xfId="1080" xr:uid="{D483FB73-5418-4692-9E6F-F533590480BF}"/>
    <cellStyle name="Normal 8 2 2 3 2 2" xfId="2098" xr:uid="{E102BC8F-1BEC-49B6-A4CE-999E5566DEAC}"/>
    <cellStyle name="Normal 8 2 2 3 2 2 2" xfId="3861" xr:uid="{5B4D68F5-C065-4C37-B7FB-D1743CCEFD06}"/>
    <cellStyle name="Normal 8 2 2 3 2 2 2 2" xfId="9214" xr:uid="{E6B854BF-6AD4-4755-AFB4-F2AE2E6FBC5F}"/>
    <cellStyle name="Normal 8 2 2 3 2 2 2 2 2" xfId="19527" xr:uid="{0D3947B0-534D-4D88-86F3-2D3BA01E0199}"/>
    <cellStyle name="Normal 8 2 2 3 2 2 2 3" xfId="14374" xr:uid="{91C944BA-2B79-434B-9FAD-B6FD1781F89F}"/>
    <cellStyle name="Normal 8 2 2 3 2 2 3" xfId="4846" xr:uid="{DFD76A0F-4C68-4CD4-976B-157F5E6CE948}"/>
    <cellStyle name="Normal 8 2 2 3 2 2 3 2" xfId="10190" xr:uid="{260C4136-B696-48CE-8DB5-CEBAE8381331}"/>
    <cellStyle name="Normal 8 2 2 3 2 2 3 2 2" xfId="20503" xr:uid="{494DE998-FFA9-4E14-9443-4D91067A4A26}"/>
    <cellStyle name="Normal 8 2 2 3 2 2 3 3" xfId="15350" xr:uid="{11718CFD-D8A9-400F-97B8-C8E80ED05FDF}"/>
    <cellStyle name="Normal 8 2 2 3 2 2 4" xfId="7497" xr:uid="{6C98171E-9434-4BED-AAAC-632A1DF0DF7D}"/>
    <cellStyle name="Normal 8 2 2 3 2 2 4 2" xfId="17810" xr:uid="{CF33800B-F800-4D28-A169-19D032E62DBC}"/>
    <cellStyle name="Normal 8 2 2 3 2 2 5" xfId="12657" xr:uid="{68953D79-80DF-47EA-BE75-56734CA50E43}"/>
    <cellStyle name="Normal 8 2 2 3 2 3" xfId="2945" xr:uid="{AF4B92FE-957A-4F5B-8C71-3CE1DEDAB623}"/>
    <cellStyle name="Normal 8 2 2 3 2 3 2" xfId="8308" xr:uid="{9CBE6F2D-036C-4F7B-A12E-987C926BDC6A}"/>
    <cellStyle name="Normal 8 2 2 3 2 3 2 2" xfId="18621" xr:uid="{7D76D005-63DE-4475-8479-EC1FF4FBEE46}"/>
    <cellStyle name="Normal 8 2 2 3 2 3 3" xfId="13468" xr:uid="{CAAB299B-4171-44BB-A9EF-E17DD48A708C}"/>
    <cellStyle name="Normal 8 2 2 3 2 4" xfId="5690" xr:uid="{2CFD624B-C0F2-49D7-8074-3BD0307C8D9C}"/>
    <cellStyle name="Normal 8 2 2 3 2 4 2" xfId="11028" xr:uid="{FCB68C94-34A9-4B48-8232-11726BBA9099}"/>
    <cellStyle name="Normal 8 2 2 3 2 4 2 2" xfId="21341" xr:uid="{D43D3EA9-29A6-4A87-B3DD-40C46681489D}"/>
    <cellStyle name="Normal 8 2 2 3 2 4 3" xfId="16188" xr:uid="{773872F1-6734-4C7D-A09F-97290AAEEC59}"/>
    <cellStyle name="Normal 8 2 2 3 2 5" xfId="6620" xr:uid="{56F4E81D-23CB-4B37-9DD8-325A064ECED1}"/>
    <cellStyle name="Normal 8 2 2 3 2 5 2" xfId="16933" xr:uid="{169A739D-35EB-4DF3-9318-5865CACE1A7F}"/>
    <cellStyle name="Normal 8 2 2 3 2 6" xfId="11780" xr:uid="{2EC97AE7-6439-4AD0-BA7C-21EC37B028D1}"/>
    <cellStyle name="Normal 8 2 2 3 3" xfId="2097" xr:uid="{FC565721-8333-4F7C-A6C1-3534B88B77F3}"/>
    <cellStyle name="Normal 8 2 2 3 3 2" xfId="3860" xr:uid="{7B5738F0-3FD4-49CE-8D8C-401878A4FD68}"/>
    <cellStyle name="Normal 8 2 2 3 3 2 2" xfId="9213" xr:uid="{E7D6A1B3-BAC1-48ED-A4C2-392ADFA3EE1F}"/>
    <cellStyle name="Normal 8 2 2 3 3 2 2 2" xfId="19526" xr:uid="{6AA50E03-F2F9-49D4-9E23-5D3AA72DB0F5}"/>
    <cellStyle name="Normal 8 2 2 3 3 2 3" xfId="14373" xr:uid="{47AD1DFD-4152-47B1-BD12-B45BE7624FF9}"/>
    <cellStyle name="Normal 8 2 2 3 3 3" xfId="4845" xr:uid="{262E8FBD-9444-407B-9ED5-AD3E742AD1E5}"/>
    <cellStyle name="Normal 8 2 2 3 3 3 2" xfId="10189" xr:uid="{D9C4548E-6F23-4C23-8B83-51E12B119BA3}"/>
    <cellStyle name="Normal 8 2 2 3 3 3 2 2" xfId="20502" xr:uid="{B18847CC-2EBD-4F47-971B-7F192F2382CB}"/>
    <cellStyle name="Normal 8 2 2 3 3 3 3" xfId="15349" xr:uid="{F50F2431-E3CE-4A8F-BC02-5BFC8C9C3C95}"/>
    <cellStyle name="Normal 8 2 2 3 3 4" xfId="7496" xr:uid="{3E706E80-AF94-44B2-9822-C7C249455152}"/>
    <cellStyle name="Normal 8 2 2 3 3 4 2" xfId="17809" xr:uid="{7E22DA7F-DCCA-4178-BDF5-B12351018B19}"/>
    <cellStyle name="Normal 8 2 2 3 3 5" xfId="12656" xr:uid="{FBD60EAE-8DC4-4604-A37B-292CF2ED25B3}"/>
    <cellStyle name="Normal 8 2 2 3 4" xfId="2944" xr:uid="{1286F1F0-E629-4E0E-A9B3-A28B07FF4A9C}"/>
    <cellStyle name="Normal 8 2 2 3 4 2" xfId="8307" xr:uid="{A115104E-7F5C-430B-96A3-5A5688F063D4}"/>
    <cellStyle name="Normal 8 2 2 3 4 2 2" xfId="18620" xr:uid="{F1EED0F0-A304-4E23-B10E-128974D690A4}"/>
    <cellStyle name="Normal 8 2 2 3 4 3" xfId="13467" xr:uid="{A96CAA56-795B-490C-B4B1-A432C810CB2A}"/>
    <cellStyle name="Normal 8 2 2 3 5" xfId="5232" xr:uid="{A02E0D93-1382-411E-B7FE-9815A5F30093}"/>
    <cellStyle name="Normal 8 2 2 3 5 2" xfId="10570" xr:uid="{DE9D4B95-7910-4BCF-9618-0D0242419E96}"/>
    <cellStyle name="Normal 8 2 2 3 5 2 2" xfId="20883" xr:uid="{C116816F-2395-497F-A684-A680FDAB43DF}"/>
    <cellStyle name="Normal 8 2 2 3 5 3" xfId="15730" xr:uid="{4C768EF4-53A9-4C8D-AAEB-F580463D3C12}"/>
    <cellStyle name="Normal 8 2 2 3 6" xfId="6162" xr:uid="{1E64A689-9CBB-4F0D-AD2E-17BB7C794BD2}"/>
    <cellStyle name="Normal 8 2 2 3 6 2" xfId="16475" xr:uid="{B162DC02-CE6A-43E2-9795-D109058D9768}"/>
    <cellStyle name="Normal 8 2 2 3 7" xfId="11322" xr:uid="{B481D52A-B3A1-49A9-9387-2A3CBAE31A8B}"/>
    <cellStyle name="Normal 8 2 2 4" xfId="1081" xr:uid="{A0CD8583-6601-4B04-B726-41B4C8BCCF4D}"/>
    <cellStyle name="Normal 8 2 2 4 2" xfId="1082" xr:uid="{4C04F9FB-559E-468E-881E-19C4B3B5AD59}"/>
    <cellStyle name="Normal 8 2 2 4 2 2" xfId="2100" xr:uid="{A00570E3-40B1-4F34-B8F1-D1D2396E1DA4}"/>
    <cellStyle name="Normal 8 2 2 4 2 2 2" xfId="3863" xr:uid="{59AF0F2C-C403-48AB-A974-1C47E3C7026F}"/>
    <cellStyle name="Normal 8 2 2 4 2 2 2 2" xfId="9216" xr:uid="{CCA22C5B-083A-400B-AA8D-A3BE13F20346}"/>
    <cellStyle name="Normal 8 2 2 4 2 2 2 2 2" xfId="19529" xr:uid="{C7778A52-F994-4C78-8B5A-E3D8DBCC41F6}"/>
    <cellStyle name="Normal 8 2 2 4 2 2 2 3" xfId="14376" xr:uid="{814848BF-529B-4BE2-A425-4BB9F335CB49}"/>
    <cellStyle name="Normal 8 2 2 4 2 2 3" xfId="4848" xr:uid="{57178F1D-23A6-4616-84B7-2B4AA1E6147E}"/>
    <cellStyle name="Normal 8 2 2 4 2 2 3 2" xfId="10192" xr:uid="{2923FFBE-C951-4A02-BB6F-6626152C0A23}"/>
    <cellStyle name="Normal 8 2 2 4 2 2 3 2 2" xfId="20505" xr:uid="{FFB7C74B-5754-4DBC-8225-10EA5E3C7465}"/>
    <cellStyle name="Normal 8 2 2 4 2 2 3 3" xfId="15352" xr:uid="{8A634D65-4923-4DA1-9AFF-A6617250EB05}"/>
    <cellStyle name="Normal 8 2 2 4 2 2 4" xfId="7499" xr:uid="{49E80CB9-C9D7-40CC-9A14-96E8FFC24259}"/>
    <cellStyle name="Normal 8 2 2 4 2 2 4 2" xfId="17812" xr:uid="{B3EA5E8C-E6D8-4DBD-BFA2-002F1ED8AE31}"/>
    <cellStyle name="Normal 8 2 2 4 2 2 5" xfId="12659" xr:uid="{370FDF0D-1033-4FAC-85EA-C4B67A4E27DB}"/>
    <cellStyle name="Normal 8 2 2 4 2 3" xfId="2947" xr:uid="{F9DCE71C-BC15-4D19-BDC4-7B643C419214}"/>
    <cellStyle name="Normal 8 2 2 4 2 3 2" xfId="8310" xr:uid="{A2114F30-9C49-43A3-BFE2-E603875ACF00}"/>
    <cellStyle name="Normal 8 2 2 4 2 3 2 2" xfId="18623" xr:uid="{58B5907E-DA6F-405D-BAA2-4BF1E3C69146}"/>
    <cellStyle name="Normal 8 2 2 4 2 3 3" xfId="13470" xr:uid="{DBA462D3-5472-43D6-AF81-9AE7384BF77E}"/>
    <cellStyle name="Normal 8 2 2 4 2 4" xfId="5692" xr:uid="{CA8A1CD3-BECB-4C46-A98C-53005AB64C2F}"/>
    <cellStyle name="Normal 8 2 2 4 2 4 2" xfId="11030" xr:uid="{41D3247A-E572-45E2-8C16-DBD343A55A7C}"/>
    <cellStyle name="Normal 8 2 2 4 2 4 2 2" xfId="21343" xr:uid="{2095F398-1E07-4F22-9D82-C9F4956001AE}"/>
    <cellStyle name="Normal 8 2 2 4 2 4 3" xfId="16190" xr:uid="{0B3DD576-34AB-461D-BEB0-D43787CC6127}"/>
    <cellStyle name="Normal 8 2 2 4 2 5" xfId="6622" xr:uid="{33E7B756-0AEC-49B0-9C06-48A61CBAEACE}"/>
    <cellStyle name="Normal 8 2 2 4 2 5 2" xfId="16935" xr:uid="{5A360B6E-1ADE-4CDC-98F0-9EC671DF59ED}"/>
    <cellStyle name="Normal 8 2 2 4 2 6" xfId="11782" xr:uid="{F1594D70-A283-4CA9-AA50-D9787D10BAFD}"/>
    <cellStyle name="Normal 8 2 2 4 3" xfId="2099" xr:uid="{0C46233B-C0B2-43AA-A65F-C4D16B4B4F45}"/>
    <cellStyle name="Normal 8 2 2 4 3 2" xfId="3862" xr:uid="{17F293E5-B752-40D0-90CF-857DBBC03F8F}"/>
    <cellStyle name="Normal 8 2 2 4 3 2 2" xfId="9215" xr:uid="{95C270D2-F3D0-41DD-B822-B02ACA8E6F85}"/>
    <cellStyle name="Normal 8 2 2 4 3 2 2 2" xfId="19528" xr:uid="{2C28A272-1BC9-4D16-A35D-88AC82D35762}"/>
    <cellStyle name="Normal 8 2 2 4 3 2 3" xfId="14375" xr:uid="{9D14DAEE-4A8A-44DE-893F-6F8705200710}"/>
    <cellStyle name="Normal 8 2 2 4 3 3" xfId="4847" xr:uid="{77E17A27-5A7A-433C-A19E-89A5367E394E}"/>
    <cellStyle name="Normal 8 2 2 4 3 3 2" xfId="10191" xr:uid="{2B628C3D-1FE2-47A2-9F46-898E8FD6EC75}"/>
    <cellStyle name="Normal 8 2 2 4 3 3 2 2" xfId="20504" xr:uid="{3AF53376-AD6C-4184-A70C-F8A8BEC3BB71}"/>
    <cellStyle name="Normal 8 2 2 4 3 3 3" xfId="15351" xr:uid="{A549FB54-0439-4B15-A777-27DC762EC320}"/>
    <cellStyle name="Normal 8 2 2 4 3 4" xfId="7498" xr:uid="{EDD32414-0DE9-4F34-BFA2-8A589FE76CE3}"/>
    <cellStyle name="Normal 8 2 2 4 3 4 2" xfId="17811" xr:uid="{F53F3B93-16FF-4FBC-A382-57689A991DE3}"/>
    <cellStyle name="Normal 8 2 2 4 3 5" xfId="12658" xr:uid="{BB841C93-DB5B-40FC-80E5-569E741DA307}"/>
    <cellStyle name="Normal 8 2 2 4 4" xfId="2946" xr:uid="{1BC2BAE1-9D89-4FC1-83D3-7FA47C21DCCF}"/>
    <cellStyle name="Normal 8 2 2 4 4 2" xfId="8309" xr:uid="{5D5CD0B8-AB1F-4190-AB59-5AF67027BEC6}"/>
    <cellStyle name="Normal 8 2 2 4 4 2 2" xfId="18622" xr:uid="{46E66F50-22C3-46ED-9BD7-77F2C419C466}"/>
    <cellStyle name="Normal 8 2 2 4 4 3" xfId="13469" xr:uid="{C2CD920E-DDA9-4F55-9E0B-67E30F8DC0A4}"/>
    <cellStyle name="Normal 8 2 2 4 5" xfId="5691" xr:uid="{224DDE9C-D872-4339-B898-76866ED7F3A5}"/>
    <cellStyle name="Normal 8 2 2 4 5 2" xfId="11029" xr:uid="{AABC5B40-8879-4A5F-B53F-B0C65F9E0A80}"/>
    <cellStyle name="Normal 8 2 2 4 5 2 2" xfId="21342" xr:uid="{8B4EB949-D476-48E2-BAF8-24E04027ED60}"/>
    <cellStyle name="Normal 8 2 2 4 5 3" xfId="16189" xr:uid="{0607CC3E-466E-4DF6-B90D-1A4CAB1AEE75}"/>
    <cellStyle name="Normal 8 2 2 4 6" xfId="6621" xr:uid="{42D9CE88-CCC9-4DF7-ABC0-8198402C79C7}"/>
    <cellStyle name="Normal 8 2 2 4 6 2" xfId="16934" xr:uid="{D8188536-62A2-492D-B7F2-C59CB4A1FD01}"/>
    <cellStyle name="Normal 8 2 2 4 7" xfId="11781" xr:uid="{EF14671A-18F5-4F76-BF76-A7123762CA6D}"/>
    <cellStyle name="Normal 8 2 2 5" xfId="1083" xr:uid="{98F4DBE0-BDED-42B2-8B5C-F6E2E6152D6D}"/>
    <cellStyle name="Normal 8 2 2 5 2" xfId="2101" xr:uid="{F202887C-BA51-4B44-BDF3-9FE526506BE0}"/>
    <cellStyle name="Normal 8 2 2 5 2 2" xfId="3864" xr:uid="{3FF5EFB0-C854-41CC-8A7A-31983F72EC7B}"/>
    <cellStyle name="Normal 8 2 2 5 2 2 2" xfId="9217" xr:uid="{0E7712F8-D731-4F40-83CF-336C204CB283}"/>
    <cellStyle name="Normal 8 2 2 5 2 2 2 2" xfId="19530" xr:uid="{F769B44B-8D30-4DF3-99BF-667743475CDE}"/>
    <cellStyle name="Normal 8 2 2 5 2 2 3" xfId="14377" xr:uid="{C556394B-A433-4F15-B0F2-A7FB0311A1AD}"/>
    <cellStyle name="Normal 8 2 2 5 2 3" xfId="4849" xr:uid="{85251641-0A02-4E3E-8AD0-9B8C1ECAC66F}"/>
    <cellStyle name="Normal 8 2 2 5 2 3 2" xfId="10193" xr:uid="{DFC70BCC-FF48-4971-91A3-AA74C624DEDE}"/>
    <cellStyle name="Normal 8 2 2 5 2 3 2 2" xfId="20506" xr:uid="{BC1A3141-BC5E-4CE3-B661-8D4E617BEC72}"/>
    <cellStyle name="Normal 8 2 2 5 2 3 3" xfId="15353" xr:uid="{FF81924D-2E97-477A-8902-D3D3E8141CBA}"/>
    <cellStyle name="Normal 8 2 2 5 2 4" xfId="7500" xr:uid="{E22570AA-B50D-4835-BCAE-22EE0E23376B}"/>
    <cellStyle name="Normal 8 2 2 5 2 4 2" xfId="17813" xr:uid="{D6B7A06D-A72E-4823-A5C6-F7AD1704EF10}"/>
    <cellStyle name="Normal 8 2 2 5 2 5" xfId="12660" xr:uid="{E6DB777B-85AA-40BB-9D4C-DF5D1C78658C}"/>
    <cellStyle name="Normal 8 2 2 5 3" xfId="2948" xr:uid="{9C3E7346-7547-4321-9116-112A2F11417E}"/>
    <cellStyle name="Normal 8 2 2 5 3 2" xfId="8311" xr:uid="{2CBA58FA-8820-4009-B2F0-D0436807B795}"/>
    <cellStyle name="Normal 8 2 2 5 3 2 2" xfId="18624" xr:uid="{628FB784-A511-4297-9B22-376EEFC27CF2}"/>
    <cellStyle name="Normal 8 2 2 5 3 3" xfId="13471" xr:uid="{08D4CFD3-95C9-4945-A910-58C6E5314F78}"/>
    <cellStyle name="Normal 8 2 2 5 4" xfId="5693" xr:uid="{088FC0F6-ABF7-483D-88E7-D724C7566915}"/>
    <cellStyle name="Normal 8 2 2 5 4 2" xfId="11031" xr:uid="{5633CBD5-81A8-4E52-83FA-4BD239AB87F0}"/>
    <cellStyle name="Normal 8 2 2 5 4 2 2" xfId="21344" xr:uid="{B6A2AFFA-61AB-4B9C-B169-DD760E251E55}"/>
    <cellStyle name="Normal 8 2 2 5 4 3" xfId="16191" xr:uid="{490C1673-D7EB-4544-940B-25091249B63D}"/>
    <cellStyle name="Normal 8 2 2 5 5" xfId="6623" xr:uid="{6745F844-4F4F-479F-8C2F-C07F1C6798BE}"/>
    <cellStyle name="Normal 8 2 2 5 5 2" xfId="16936" xr:uid="{73F618F1-3EA6-4A34-87A4-29F645A03D7F}"/>
    <cellStyle name="Normal 8 2 2 5 6" xfId="11783" xr:uid="{84BEC546-879E-4E4A-B4E4-AC0799597DE8}"/>
    <cellStyle name="Normal 8 2 2 6" xfId="1361" xr:uid="{443B6ED4-1C5B-4A82-86DE-DE758C832CC0}"/>
    <cellStyle name="Normal 8 2 2 6 2" xfId="2315" xr:uid="{DC8B98F5-FD2B-4519-B459-511A703F7A76}"/>
    <cellStyle name="Normal 8 2 2 6 2 2" xfId="4058" xr:uid="{D99EC6D0-A543-4478-98A0-2650AF345D76}"/>
    <cellStyle name="Normal 8 2 2 6 2 2 2" xfId="9411" xr:uid="{BF04845D-2AE9-44B8-A010-893F7130D578}"/>
    <cellStyle name="Normal 8 2 2 6 2 2 2 2" xfId="19724" xr:uid="{69F3A4C4-A5D1-4E52-8426-0118C6DA4A28}"/>
    <cellStyle name="Normal 8 2 2 6 2 2 3" xfId="14571" xr:uid="{BA902E4E-5831-4017-A9B8-19FD095B13BC}"/>
    <cellStyle name="Normal 8 2 2 6 2 3" xfId="5043" xr:uid="{D87889D0-1239-4868-848E-991C8BF4E420}"/>
    <cellStyle name="Normal 8 2 2 6 2 3 2" xfId="10387" xr:uid="{06D898EB-41D0-4F5B-889C-CB1B90892659}"/>
    <cellStyle name="Normal 8 2 2 6 2 3 2 2" xfId="20700" xr:uid="{C265C6BE-2FF1-47E4-B635-9DB2B49EEEEF}"/>
    <cellStyle name="Normal 8 2 2 6 2 3 3" xfId="15547" xr:uid="{5154BEDA-0DD4-4FB7-B135-4300DD9B681A}"/>
    <cellStyle name="Normal 8 2 2 6 2 4" xfId="7694" xr:uid="{74987BDD-89F2-421C-942C-564B7AA5BE86}"/>
    <cellStyle name="Normal 8 2 2 6 2 4 2" xfId="18007" xr:uid="{D0CD5153-78D7-4938-9F31-7FAE7EE22890}"/>
    <cellStyle name="Normal 8 2 2 6 2 5" xfId="12854" xr:uid="{EBBCF842-B11E-400C-A01D-2C70F9F3D32C}"/>
    <cellStyle name="Normal 8 2 2 6 3" xfId="3152" xr:uid="{77018E2A-AA9B-405D-B1E3-7D90B5DCB5B0}"/>
    <cellStyle name="Normal 8 2 2 6 3 2" xfId="8505" xr:uid="{435D5F10-D4D6-43DF-9CA8-FC259D75BE9C}"/>
    <cellStyle name="Normal 8 2 2 6 3 2 2" xfId="18818" xr:uid="{06BE3253-4872-48A9-8970-384D6D047EAB}"/>
    <cellStyle name="Normal 8 2 2 6 3 3" xfId="13665" xr:uid="{57B3FE84-BBAD-4F7D-B66E-1CD7F13BF033}"/>
    <cellStyle name="Normal 8 2 2 6 4" xfId="4137" xr:uid="{31124AC4-B8FE-48C5-ABFA-78B7274F50B5}"/>
    <cellStyle name="Normal 8 2 2 6 4 2" xfId="9481" xr:uid="{0F32A8B3-209E-432D-A4DD-48BAD17F2263}"/>
    <cellStyle name="Normal 8 2 2 6 4 2 2" xfId="19794" xr:uid="{5A5F289E-310E-484F-AB5B-4C477B96ECD8}"/>
    <cellStyle name="Normal 8 2 2 6 4 3" xfId="14641" xr:uid="{D790E8E7-846E-4097-80A5-16E1C067AF95}"/>
    <cellStyle name="Normal 8 2 2 6 5" xfId="6788" xr:uid="{9CCA97D7-EE15-4206-A68F-5FF24FB76E30}"/>
    <cellStyle name="Normal 8 2 2 6 5 2" xfId="17101" xr:uid="{892FD3AD-4355-40FB-8318-1AB0EA590F7F}"/>
    <cellStyle name="Normal 8 2 2 6 6" xfId="11948" xr:uid="{E438D9AD-A9D4-429D-965A-4609BA69DB3A}"/>
    <cellStyle name="Normal 8 2 2 7" xfId="1548" xr:uid="{2BD96ED6-99C9-47EB-885E-6CBEDD35DAC3}"/>
    <cellStyle name="Normal 8 2 2 7 2" xfId="3314" xr:uid="{F6E85D0F-D6E6-4930-8EED-EB8914D87F14}"/>
    <cellStyle name="Normal 8 2 2 7 2 2" xfId="8667" xr:uid="{858B7956-2BAB-457C-9427-13CA6A64EF66}"/>
    <cellStyle name="Normal 8 2 2 7 2 2 2" xfId="18980" xr:uid="{AAC6C9B6-20A3-461A-9DB7-0C03DE914471}"/>
    <cellStyle name="Normal 8 2 2 7 2 3" xfId="13827" xr:uid="{30CBE2DC-D457-4B52-A633-3F60EA2C2F33}"/>
    <cellStyle name="Normal 8 2 2 7 3" xfId="4299" xr:uid="{6C0877D5-82B7-42D9-A1EA-2B47976C64AD}"/>
    <cellStyle name="Normal 8 2 2 7 3 2" xfId="9643" xr:uid="{75A36997-3168-4EB8-AED8-0F0A72B8FEC9}"/>
    <cellStyle name="Normal 8 2 2 7 3 2 2" xfId="19956" xr:uid="{6399526D-B007-4581-90F2-61C4F786A9E7}"/>
    <cellStyle name="Normal 8 2 2 7 3 3" xfId="14803" xr:uid="{CF92B6E6-BD15-4D03-974A-16C4A7161004}"/>
    <cellStyle name="Normal 8 2 2 7 4" xfId="6950" xr:uid="{DA9CD20C-9DE6-47D0-B4E0-CEACDDAD5F01}"/>
    <cellStyle name="Normal 8 2 2 7 4 2" xfId="17263" xr:uid="{67D92405-C9FA-4576-9A6C-2C86216C6F38}"/>
    <cellStyle name="Normal 8 2 2 7 5" xfId="12110" xr:uid="{FD3402DD-A920-44CA-BC44-6E9D337B5C6C}"/>
    <cellStyle name="Normal 8 2 2 8" xfId="2486" xr:uid="{4B29EBA0-ACD4-4F25-8915-08DD40031B64}"/>
    <cellStyle name="Normal 8 2 2 8 2" xfId="7849" xr:uid="{6FDD3335-B8FF-4D40-9163-C96301755E28}"/>
    <cellStyle name="Normal 8 2 2 8 2 2" xfId="18162" xr:uid="{6B857F10-D4E8-481A-B887-C775E935656B}"/>
    <cellStyle name="Normal 8 2 2 8 3" xfId="13009" xr:uid="{4D7ADDE9-3CAA-4F83-AFDE-3B157A4E3FEE}"/>
    <cellStyle name="Normal 8 2 2 9" xfId="5117" xr:uid="{AB6048A7-8F7E-4C85-897B-CF804ED754AA}"/>
    <cellStyle name="Normal 8 2 2 9 2" xfId="10455" xr:uid="{CEBB0CE6-5C40-45C2-AA93-D932D8C442D0}"/>
    <cellStyle name="Normal 8 2 2 9 2 2" xfId="20768" xr:uid="{A10B358F-AE26-4160-BF1D-7292B5E0CBB2}"/>
    <cellStyle name="Normal 8 2 2 9 3" xfId="15615" xr:uid="{9A421D96-A260-4447-ABAC-FC0CDE701BC6}"/>
    <cellStyle name="Normal 8 2 3" xfId="349" xr:uid="{45BA59DD-6114-4B80-8C45-44798D89C02F}"/>
    <cellStyle name="Normal 8 2 3 10" xfId="11230" xr:uid="{E7024F8E-6353-4509-86F8-1FADBFCC7750}"/>
    <cellStyle name="Normal 8 2 3 2" xfId="543" xr:uid="{3163656B-537B-49A4-9AD4-A02744D9F2C4}"/>
    <cellStyle name="Normal 8 2 3 2 2" xfId="1084" xr:uid="{DDE1D840-BE6C-4BAF-9E51-7312FFE28DAD}"/>
    <cellStyle name="Normal 8 2 3 2 2 2" xfId="2103" xr:uid="{5557679D-D140-4592-9A4D-35F88E2E9FAF}"/>
    <cellStyle name="Normal 8 2 3 2 2 2 2" xfId="3866" xr:uid="{3CEB4E54-B178-4BC0-8DB2-56F09E194D5E}"/>
    <cellStyle name="Normal 8 2 3 2 2 2 2 2" xfId="9219" xr:uid="{F3C4033A-7C62-4B3C-9C44-55A571210C35}"/>
    <cellStyle name="Normal 8 2 3 2 2 2 2 2 2" xfId="19532" xr:uid="{08F00544-213D-49BA-85A5-47A773086F69}"/>
    <cellStyle name="Normal 8 2 3 2 2 2 2 3" xfId="14379" xr:uid="{935C00A9-152A-4E77-ADD7-5DADC0B3C461}"/>
    <cellStyle name="Normal 8 2 3 2 2 2 3" xfId="4851" xr:uid="{A2DDEC58-3BB5-4C81-B4FF-F4D0E1C1870A}"/>
    <cellStyle name="Normal 8 2 3 2 2 2 3 2" xfId="10195" xr:uid="{A574ADC2-5256-47D9-B256-CBD621364F48}"/>
    <cellStyle name="Normal 8 2 3 2 2 2 3 2 2" xfId="20508" xr:uid="{F7B0598B-EF8D-4515-90D1-701F33EBB98C}"/>
    <cellStyle name="Normal 8 2 3 2 2 2 3 3" xfId="15355" xr:uid="{5CDDC2E1-032E-4572-8063-47C53C224250}"/>
    <cellStyle name="Normal 8 2 3 2 2 2 4" xfId="7502" xr:uid="{6D85C07B-603D-4F86-B000-AD76669E248B}"/>
    <cellStyle name="Normal 8 2 3 2 2 2 4 2" xfId="17815" xr:uid="{4D74504A-7CC7-4F31-A3EF-EB5F04CF5409}"/>
    <cellStyle name="Normal 8 2 3 2 2 2 5" xfId="12662" xr:uid="{DA142185-DC40-4989-9842-A8A1359CDE40}"/>
    <cellStyle name="Normal 8 2 3 2 2 3" xfId="2950" xr:uid="{6395B64F-E2A1-49F1-A6FF-ABF4112C164F}"/>
    <cellStyle name="Normal 8 2 3 2 2 3 2" xfId="8313" xr:uid="{0AE108D0-26B7-4E30-A80E-2203859B9296}"/>
    <cellStyle name="Normal 8 2 3 2 2 3 2 2" xfId="18626" xr:uid="{001FCA77-9F67-4315-8160-8AE53446BA22}"/>
    <cellStyle name="Normal 8 2 3 2 2 3 3" xfId="13473" xr:uid="{AC704B09-6056-4D32-80B7-EA5350C05DDC}"/>
    <cellStyle name="Normal 8 2 3 2 2 4" xfId="5694" xr:uid="{F5C73DC0-B6CF-4654-99FB-C47192A3AF6E}"/>
    <cellStyle name="Normal 8 2 3 2 2 4 2" xfId="11032" xr:uid="{FF1195C6-E6DF-415B-A1BE-6E0FBC67C567}"/>
    <cellStyle name="Normal 8 2 3 2 2 4 2 2" xfId="21345" xr:uid="{CA2FC0D7-6879-4F8A-8B88-EDA5A37ED40E}"/>
    <cellStyle name="Normal 8 2 3 2 2 4 3" xfId="16192" xr:uid="{61BB9CA9-90FA-4EE7-B313-6226003AF631}"/>
    <cellStyle name="Normal 8 2 3 2 2 5" xfId="6624" xr:uid="{64521D84-3529-409E-BBC1-8C36C4EB0261}"/>
    <cellStyle name="Normal 8 2 3 2 2 5 2" xfId="16937" xr:uid="{5C35E1FE-D89B-4C70-9622-44C0EE15C76A}"/>
    <cellStyle name="Normal 8 2 3 2 2 6" xfId="11784" xr:uid="{5414C898-57F7-4AEE-944E-DA836EFA7266}"/>
    <cellStyle name="Normal 8 2 3 2 3" xfId="2102" xr:uid="{B5AF1D2B-BCC4-439A-B47F-257A2F8A1494}"/>
    <cellStyle name="Normal 8 2 3 2 3 2" xfId="3865" xr:uid="{7047D598-A355-4004-AA9C-8C83CD54262E}"/>
    <cellStyle name="Normal 8 2 3 2 3 2 2" xfId="9218" xr:uid="{5DAC47F4-CD2E-449E-A9D6-AFA039635EB5}"/>
    <cellStyle name="Normal 8 2 3 2 3 2 2 2" xfId="19531" xr:uid="{557D7C98-563B-4F51-958B-767DBDB288AC}"/>
    <cellStyle name="Normal 8 2 3 2 3 2 3" xfId="14378" xr:uid="{EC750776-3390-4B09-B3D9-EE0AADF0042C}"/>
    <cellStyle name="Normal 8 2 3 2 3 3" xfId="4850" xr:uid="{F6FA069D-7B23-4CC6-9C3C-7F6025E3FFEA}"/>
    <cellStyle name="Normal 8 2 3 2 3 3 2" xfId="10194" xr:uid="{F98D994C-F6E9-4BB8-AB50-E3D36CCB203A}"/>
    <cellStyle name="Normal 8 2 3 2 3 3 2 2" xfId="20507" xr:uid="{290C0B71-8CAB-4718-B4D2-59F5D5B0CC39}"/>
    <cellStyle name="Normal 8 2 3 2 3 3 3" xfId="15354" xr:uid="{6F10B7F3-F011-492F-8A06-BC7B19D6D322}"/>
    <cellStyle name="Normal 8 2 3 2 3 4" xfId="7501" xr:uid="{0155A9B6-3CAF-4B28-BA66-0D11B3888BDD}"/>
    <cellStyle name="Normal 8 2 3 2 3 4 2" xfId="17814" xr:uid="{2BA54753-E7FD-4F33-BF3D-6A05C0642672}"/>
    <cellStyle name="Normal 8 2 3 2 3 5" xfId="12661" xr:uid="{E9B75AA8-D6BF-438D-838D-F45CE19887EF}"/>
    <cellStyle name="Normal 8 2 3 2 4" xfId="2949" xr:uid="{65AC3A6C-A3C2-470B-8897-B4519BB5AF59}"/>
    <cellStyle name="Normal 8 2 3 2 4 2" xfId="8312" xr:uid="{E29C3647-ABCB-48C2-8528-5D126B123E2A}"/>
    <cellStyle name="Normal 8 2 3 2 4 2 2" xfId="18625" xr:uid="{35E036D7-E2FC-44CB-95EF-E4523459175F}"/>
    <cellStyle name="Normal 8 2 3 2 4 3" xfId="13472" xr:uid="{84BF9F5A-8458-49D6-ACDC-F22070CDD03A}"/>
    <cellStyle name="Normal 8 2 3 2 5" xfId="5256" xr:uid="{F593A6FA-409F-41EA-9E4E-E7730E0EF0D5}"/>
    <cellStyle name="Normal 8 2 3 2 5 2" xfId="10594" xr:uid="{E507898C-F0F2-4991-A4D5-2141734A0D09}"/>
    <cellStyle name="Normal 8 2 3 2 5 2 2" xfId="20907" xr:uid="{BC442216-1178-41D0-8228-3C78F811AF6E}"/>
    <cellStyle name="Normal 8 2 3 2 5 3" xfId="15754" xr:uid="{62CCF06C-638A-467C-88C7-7929C9C6C9D9}"/>
    <cellStyle name="Normal 8 2 3 2 6" xfId="6186" xr:uid="{98614F8A-26D3-45A0-8B77-A07FC9ABC302}"/>
    <cellStyle name="Normal 8 2 3 2 6 2" xfId="16499" xr:uid="{076F3456-8AA2-454A-83D5-BB799408BD67}"/>
    <cellStyle name="Normal 8 2 3 2 7" xfId="11346" xr:uid="{55E00244-D77D-4B80-A668-5BF0B91F726C}"/>
    <cellStyle name="Normal 8 2 3 3" xfId="1085" xr:uid="{C413844C-7FB1-4DC1-AD01-E346367044BD}"/>
    <cellStyle name="Normal 8 2 3 3 2" xfId="1086" xr:uid="{545284C5-9A40-4C40-B834-85CAE9957CB1}"/>
    <cellStyle name="Normal 8 2 3 3 2 2" xfId="2105" xr:uid="{1F8A7492-2B65-4F56-8EE9-83EAAC99ACBA}"/>
    <cellStyle name="Normal 8 2 3 3 2 2 2" xfId="3868" xr:uid="{7DAD97AF-F418-44F5-8054-04B21C9CBCB5}"/>
    <cellStyle name="Normal 8 2 3 3 2 2 2 2" xfId="9221" xr:uid="{5ACF1B4F-8A1E-481B-BDB9-FAC3EBF2ECF7}"/>
    <cellStyle name="Normal 8 2 3 3 2 2 2 2 2" xfId="19534" xr:uid="{510DDA38-18C6-4032-B62E-57F3E1AAE7E2}"/>
    <cellStyle name="Normal 8 2 3 3 2 2 2 3" xfId="14381" xr:uid="{4C631683-9B28-4536-BF46-25AF841EFDA2}"/>
    <cellStyle name="Normal 8 2 3 3 2 2 3" xfId="4853" xr:uid="{B4EC274F-33B2-4649-9F94-D195B01E29B1}"/>
    <cellStyle name="Normal 8 2 3 3 2 2 3 2" xfId="10197" xr:uid="{18DE2FED-E57E-4EFC-9EDF-0C68AB3FBBDC}"/>
    <cellStyle name="Normal 8 2 3 3 2 2 3 2 2" xfId="20510" xr:uid="{E517F063-D28B-4092-A771-C22E6ED84DD0}"/>
    <cellStyle name="Normal 8 2 3 3 2 2 3 3" xfId="15357" xr:uid="{43C8AEEB-80AA-4144-BE00-BC612DE4DED4}"/>
    <cellStyle name="Normal 8 2 3 3 2 2 4" xfId="7504" xr:uid="{6943CB7F-4DEB-4149-8948-17FF6F8A2BDD}"/>
    <cellStyle name="Normal 8 2 3 3 2 2 4 2" xfId="17817" xr:uid="{ECF849CB-485B-4CA4-A239-0F3B82A7794C}"/>
    <cellStyle name="Normal 8 2 3 3 2 2 5" xfId="12664" xr:uid="{E465C962-E04E-4EE6-A1C7-4A58846D8C53}"/>
    <cellStyle name="Normal 8 2 3 3 2 3" xfId="2952" xr:uid="{0DAD51E3-76A2-4ADF-98C3-1A4551AF2566}"/>
    <cellStyle name="Normal 8 2 3 3 2 3 2" xfId="8315" xr:uid="{EDB03470-E23B-4C7E-8318-22E8842BDA96}"/>
    <cellStyle name="Normal 8 2 3 3 2 3 2 2" xfId="18628" xr:uid="{74672D25-9FA1-4BEE-95C5-4BBA9AC6528A}"/>
    <cellStyle name="Normal 8 2 3 3 2 3 3" xfId="13475" xr:uid="{32D19513-C765-450B-A2F8-DEFC20E49472}"/>
    <cellStyle name="Normal 8 2 3 3 2 4" xfId="5696" xr:uid="{A131F6DF-DB0D-4103-814E-FAE94DD00CAF}"/>
    <cellStyle name="Normal 8 2 3 3 2 4 2" xfId="11034" xr:uid="{C559883F-1E5C-41D3-93FA-4219BD97CF3E}"/>
    <cellStyle name="Normal 8 2 3 3 2 4 2 2" xfId="21347" xr:uid="{734D7619-57F9-4E9D-A63B-F67257481B07}"/>
    <cellStyle name="Normal 8 2 3 3 2 4 3" xfId="16194" xr:uid="{6E9050D9-F1BC-480B-A80F-C478A056824C}"/>
    <cellStyle name="Normal 8 2 3 3 2 5" xfId="6626" xr:uid="{5CBED9DD-4433-41DA-812D-E56C54239418}"/>
    <cellStyle name="Normal 8 2 3 3 2 5 2" xfId="16939" xr:uid="{CC546270-8952-4410-83EA-E4206A9C8776}"/>
    <cellStyle name="Normal 8 2 3 3 2 6" xfId="11786" xr:uid="{8BAB5E0C-A8CB-4530-94E4-6E9ADAD2C031}"/>
    <cellStyle name="Normal 8 2 3 3 3" xfId="2104" xr:uid="{310EC02C-0447-471D-90EF-02CCC86AE3E6}"/>
    <cellStyle name="Normal 8 2 3 3 3 2" xfId="3867" xr:uid="{C3F10973-A380-4C38-A2EA-A5272C983167}"/>
    <cellStyle name="Normal 8 2 3 3 3 2 2" xfId="9220" xr:uid="{BB2D22FE-7464-43E8-9CAC-424040772326}"/>
    <cellStyle name="Normal 8 2 3 3 3 2 2 2" xfId="19533" xr:uid="{47607084-9667-4B9B-B160-E453B09645E5}"/>
    <cellStyle name="Normal 8 2 3 3 3 2 3" xfId="14380" xr:uid="{88B599B6-6421-4323-A46F-D123914E6C43}"/>
    <cellStyle name="Normal 8 2 3 3 3 3" xfId="4852" xr:uid="{88413F34-8D87-4CE3-A879-C3B7089DE344}"/>
    <cellStyle name="Normal 8 2 3 3 3 3 2" xfId="10196" xr:uid="{0A5D64E8-01C8-489F-ABFB-27841CEF38AE}"/>
    <cellStyle name="Normal 8 2 3 3 3 3 2 2" xfId="20509" xr:uid="{9059C5A3-1B68-4794-ABAC-C14977953635}"/>
    <cellStyle name="Normal 8 2 3 3 3 3 3" xfId="15356" xr:uid="{B11E433B-6136-4B16-86DD-CC1DE5A1F18A}"/>
    <cellStyle name="Normal 8 2 3 3 3 4" xfId="7503" xr:uid="{E8747701-780F-4296-8B98-F12441534FCD}"/>
    <cellStyle name="Normal 8 2 3 3 3 4 2" xfId="17816" xr:uid="{0A18A482-9CC9-47DD-A7F0-76DEE6A7BF3F}"/>
    <cellStyle name="Normal 8 2 3 3 3 5" xfId="12663" xr:uid="{35B4B622-35F6-4061-9BCE-3454088333F8}"/>
    <cellStyle name="Normal 8 2 3 3 4" xfId="2951" xr:uid="{B893C89D-A7CC-417B-AA20-F1E57F2F04A1}"/>
    <cellStyle name="Normal 8 2 3 3 4 2" xfId="8314" xr:uid="{28FDD88E-F1AF-4650-9035-1BC025B755B1}"/>
    <cellStyle name="Normal 8 2 3 3 4 2 2" xfId="18627" xr:uid="{A1EF88C5-4535-423A-938C-8A554532E11E}"/>
    <cellStyle name="Normal 8 2 3 3 4 3" xfId="13474" xr:uid="{DAE7CAB3-7A77-46C4-83ED-31CE2C21CEEA}"/>
    <cellStyle name="Normal 8 2 3 3 5" xfId="5695" xr:uid="{6D3A9282-DF5E-422F-AB18-24603CB28A35}"/>
    <cellStyle name="Normal 8 2 3 3 5 2" xfId="11033" xr:uid="{F6DA4070-BCF4-4CA9-8D2E-28B9B762E50A}"/>
    <cellStyle name="Normal 8 2 3 3 5 2 2" xfId="21346" xr:uid="{D88E0C1F-7673-4941-A942-DA538F8DEDB0}"/>
    <cellStyle name="Normal 8 2 3 3 5 3" xfId="16193" xr:uid="{6AE9FE21-4284-44B8-81D7-7B487A18FA53}"/>
    <cellStyle name="Normal 8 2 3 3 6" xfId="6625" xr:uid="{FA72F285-196D-4B78-A9F7-EC979D1C9CAF}"/>
    <cellStyle name="Normal 8 2 3 3 6 2" xfId="16938" xr:uid="{2A875B6D-4F88-4265-BAA1-654227437A52}"/>
    <cellStyle name="Normal 8 2 3 3 7" xfId="11785" xr:uid="{9AC4CA76-48E8-43D1-927A-3FE5F12E44AE}"/>
    <cellStyle name="Normal 8 2 3 4" xfId="1087" xr:uid="{0CDF5941-D430-47F8-9E8A-8C6C05CC83AD}"/>
    <cellStyle name="Normal 8 2 3 4 2" xfId="2106" xr:uid="{2FE4A068-DF15-4822-B04D-A4EC233BFE1A}"/>
    <cellStyle name="Normal 8 2 3 4 2 2" xfId="3869" xr:uid="{91E8E778-014B-4EA9-9D5C-55ED0E139E7A}"/>
    <cellStyle name="Normal 8 2 3 4 2 2 2" xfId="9222" xr:uid="{3B54B34B-CEB9-4318-802F-D8FC90BC18DE}"/>
    <cellStyle name="Normal 8 2 3 4 2 2 2 2" xfId="19535" xr:uid="{996BE121-6A48-48C4-8C83-777F67BF8CA4}"/>
    <cellStyle name="Normal 8 2 3 4 2 2 3" xfId="14382" xr:uid="{E494C4C3-2697-444D-8822-016347415638}"/>
    <cellStyle name="Normal 8 2 3 4 2 3" xfId="4854" xr:uid="{262EA00B-F91B-4F4F-9871-9D2A9DD08703}"/>
    <cellStyle name="Normal 8 2 3 4 2 3 2" xfId="10198" xr:uid="{5A3052C3-02C4-46ED-BA2A-B8FF183ABCB5}"/>
    <cellStyle name="Normal 8 2 3 4 2 3 2 2" xfId="20511" xr:uid="{A2E4CBA5-C39B-4C37-99EC-75B35368A001}"/>
    <cellStyle name="Normal 8 2 3 4 2 3 3" xfId="15358" xr:uid="{EBC2794D-7082-4C1A-851B-4D9140BB9C9E}"/>
    <cellStyle name="Normal 8 2 3 4 2 4" xfId="7505" xr:uid="{C8220B7E-2351-4979-8AEA-E69524A82DC3}"/>
    <cellStyle name="Normal 8 2 3 4 2 4 2" xfId="17818" xr:uid="{7F84B09D-991F-453B-A45B-AF0EF18C501E}"/>
    <cellStyle name="Normal 8 2 3 4 2 5" xfId="12665" xr:uid="{828E838C-5A1A-4C28-84FA-673729ABC089}"/>
    <cellStyle name="Normal 8 2 3 4 3" xfId="2953" xr:uid="{EB8D6863-5038-45C9-8810-0B24EA671CEC}"/>
    <cellStyle name="Normal 8 2 3 4 3 2" xfId="8316" xr:uid="{195D0526-8624-492F-8C03-36EFC9515B24}"/>
    <cellStyle name="Normal 8 2 3 4 3 2 2" xfId="18629" xr:uid="{ADD6A3FB-FB54-4752-9A13-76AB33BBB96C}"/>
    <cellStyle name="Normal 8 2 3 4 3 3" xfId="13476" xr:uid="{9885C192-5995-413A-9B76-18C7A09FB4E8}"/>
    <cellStyle name="Normal 8 2 3 4 4" xfId="5697" xr:uid="{FE9C9F29-E4E9-4BE4-95D1-C98974DD0DA1}"/>
    <cellStyle name="Normal 8 2 3 4 4 2" xfId="11035" xr:uid="{6F8AA699-9469-4880-98A4-7B07E5696197}"/>
    <cellStyle name="Normal 8 2 3 4 4 2 2" xfId="21348" xr:uid="{E943E6BF-6820-4EB1-B898-4815F3789929}"/>
    <cellStyle name="Normal 8 2 3 4 4 3" xfId="16195" xr:uid="{50FBB32D-AB65-49CC-93DE-FA200EE518BE}"/>
    <cellStyle name="Normal 8 2 3 4 5" xfId="6627" xr:uid="{FF5C41AB-3FBA-4689-8575-9061978F3600}"/>
    <cellStyle name="Normal 8 2 3 4 5 2" xfId="16940" xr:uid="{7F01568D-E236-420D-A94E-3B35EBB23EDF}"/>
    <cellStyle name="Normal 8 2 3 4 6" xfId="11787" xr:uid="{0C9C93D5-82C6-4598-8DCE-86E96CC0E541}"/>
    <cellStyle name="Normal 8 2 3 5" xfId="1385" xr:uid="{756DCA97-8DA1-4AF7-B458-1A96DEF94731}"/>
    <cellStyle name="Normal 8 2 3 5 2" xfId="1500" xr:uid="{A553AE68-0571-4349-8BDC-6EDEB904A8BD}"/>
    <cellStyle name="Normal 8 2 3 5 2 2" xfId="3268" xr:uid="{B5ADF417-744F-451B-97D8-E4DC7B700510}"/>
    <cellStyle name="Normal 8 2 3 5 2 2 2" xfId="8621" xr:uid="{92572000-E60A-4B16-A483-E81DDC5E0309}"/>
    <cellStyle name="Normal 8 2 3 5 2 2 2 2" xfId="18934" xr:uid="{72E92ABA-68C4-4535-8C5F-95C9772F2F78}"/>
    <cellStyle name="Normal 8 2 3 5 2 2 3" xfId="13781" xr:uid="{109A2232-27E9-4279-9E82-01976209515E}"/>
    <cellStyle name="Normal 8 2 3 5 2 3" xfId="4253" xr:uid="{F56715D0-99D5-4D93-BECC-0FBA997D2683}"/>
    <cellStyle name="Normal 8 2 3 5 2 3 2" xfId="9597" xr:uid="{7C46A116-1399-4D87-8E20-6C043E8A1814}"/>
    <cellStyle name="Normal 8 2 3 5 2 3 2 2" xfId="19910" xr:uid="{B5A7BB27-B234-44AD-851A-6EB454D0809B}"/>
    <cellStyle name="Normal 8 2 3 5 2 3 3" xfId="14757" xr:uid="{12BF3DBA-DBF3-4082-A0A5-EFFC3FD30DF2}"/>
    <cellStyle name="Normal 8 2 3 5 2 4" xfId="6904" xr:uid="{243B6E64-A0D0-4484-B10F-4CE8A04F02E3}"/>
    <cellStyle name="Normal 8 2 3 5 2 4 2" xfId="17217" xr:uid="{1CA6CCC4-79E4-4E25-BCD6-F0501C22BFBF}"/>
    <cellStyle name="Normal 8 2 3 5 2 5" xfId="12064" xr:uid="{4DE910BB-EBE7-4803-878B-D8A1B945B7D3}"/>
    <cellStyle name="Normal 8 2 3 5 3" xfId="3176" xr:uid="{D40C3E27-2099-4910-896F-DADBA21BA1F8}"/>
    <cellStyle name="Normal 8 2 3 5 3 2" xfId="8529" xr:uid="{D322A2F6-640A-4223-AAE8-18F4433E1236}"/>
    <cellStyle name="Normal 8 2 3 5 3 2 2" xfId="18842" xr:uid="{5577E412-6511-4910-B933-9F71505E4370}"/>
    <cellStyle name="Normal 8 2 3 5 3 3" xfId="13689" xr:uid="{F5DA6BDA-53A1-4DB1-95E9-F83D2AA84039}"/>
    <cellStyle name="Normal 8 2 3 5 4" xfId="4161" xr:uid="{F25354AD-6627-4F5C-AE0C-D8098DB11394}"/>
    <cellStyle name="Normal 8 2 3 5 4 2" xfId="9505" xr:uid="{7573DC76-BFB3-46B4-9E24-E9C91724D732}"/>
    <cellStyle name="Normal 8 2 3 5 4 2 2" xfId="19818" xr:uid="{97585E27-9774-4457-A16F-B1F5DDC4698E}"/>
    <cellStyle name="Normal 8 2 3 5 4 3" xfId="14665" xr:uid="{D859FF20-B79D-423E-B624-495AA87FF431}"/>
    <cellStyle name="Normal 8 2 3 5 5" xfId="6812" xr:uid="{FB3CC7A5-8778-4AA4-840E-63BDAC065EA5}"/>
    <cellStyle name="Normal 8 2 3 5 5 2" xfId="17125" xr:uid="{CA81D00B-7F35-46C6-ADE7-3410C2BB95C8}"/>
    <cellStyle name="Normal 8 2 3 5 6" xfId="11972" xr:uid="{22E7C0DE-A8E5-4AA6-8144-F0F416887BEB}"/>
    <cellStyle name="Normal 8 2 3 6" xfId="1572" xr:uid="{DEFCE5A5-99B4-4559-84BA-93644ED1BB10}"/>
    <cellStyle name="Normal 8 2 3 6 2" xfId="3338" xr:uid="{AF1A368F-3D76-4628-B7BD-2F11FF11CA55}"/>
    <cellStyle name="Normal 8 2 3 6 2 2" xfId="8691" xr:uid="{84C879DF-0963-4709-AD0F-4FB7AC054159}"/>
    <cellStyle name="Normal 8 2 3 6 2 2 2" xfId="19004" xr:uid="{D46183AF-930F-4D0E-A5E0-A8AFF02243E5}"/>
    <cellStyle name="Normal 8 2 3 6 2 3" xfId="13851" xr:uid="{0C825C5C-96B3-4FA1-A2B9-CD013C825B5C}"/>
    <cellStyle name="Normal 8 2 3 6 3" xfId="4323" xr:uid="{4BCF594F-490D-4D46-960B-C39E69B58C26}"/>
    <cellStyle name="Normal 8 2 3 6 3 2" xfId="9667" xr:uid="{483FB52E-9494-4624-BBE1-002ABD95CDAC}"/>
    <cellStyle name="Normal 8 2 3 6 3 2 2" xfId="19980" xr:uid="{B714D584-2B8F-4019-AAC7-2F49F94DB221}"/>
    <cellStyle name="Normal 8 2 3 6 3 3" xfId="14827" xr:uid="{E38E06E1-71E5-48BC-8051-EABD2DE9D5D9}"/>
    <cellStyle name="Normal 8 2 3 6 4" xfId="6974" xr:uid="{01FEAE18-F69F-4B70-985F-1B018CA96002}"/>
    <cellStyle name="Normal 8 2 3 6 4 2" xfId="17287" xr:uid="{EB4D75A7-5FB5-42C4-A88E-09EA8169B31E}"/>
    <cellStyle name="Normal 8 2 3 6 5" xfId="12134" xr:uid="{B7197B4D-8BB3-4E86-8091-6F8C8EDBE24E}"/>
    <cellStyle name="Normal 8 2 3 7" xfId="2510" xr:uid="{E9B6B36A-F06F-4B04-9ED4-54B7E4963E88}"/>
    <cellStyle name="Normal 8 2 3 7 2" xfId="7873" xr:uid="{1FF762EB-6FAA-470F-BFA5-C05B6BC6B1C9}"/>
    <cellStyle name="Normal 8 2 3 7 2 2" xfId="18186" xr:uid="{31E01CCD-BD71-461D-B599-B28DC7636434}"/>
    <cellStyle name="Normal 8 2 3 7 3" xfId="13033" xr:uid="{B7F88BEE-EF44-4E36-B125-05507B47B03F}"/>
    <cellStyle name="Normal 8 2 3 8" xfId="5141" xr:uid="{56571A23-9B99-471C-8174-41FE942EF4B8}"/>
    <cellStyle name="Normal 8 2 3 8 2" xfId="10479" xr:uid="{5FF50692-A0DB-4C59-81C6-ED15D2D744B4}"/>
    <cellStyle name="Normal 8 2 3 8 2 2" xfId="20792" xr:uid="{0AD82F38-B6DE-4AF2-9D37-CFBAD1DD15F6}"/>
    <cellStyle name="Normal 8 2 3 8 3" xfId="15639" xr:uid="{42085B75-0867-4B7F-B245-D6524F75DB42}"/>
    <cellStyle name="Normal 8 2 3 9" xfId="6070" xr:uid="{1928B2E5-6575-4BE4-A6C6-7FCDE66033D1}"/>
    <cellStyle name="Normal 8 2 3 9 2" xfId="16383" xr:uid="{3183A3C2-2D68-4B65-8D95-1C09F0AD7E72}"/>
    <cellStyle name="Normal 8 2 4" xfId="395" xr:uid="{5F3E60E2-5380-4A24-AE4F-5C23809A2F33}"/>
    <cellStyle name="Normal 8 2 4 10" xfId="11276" xr:uid="{44A9B841-7AE4-4ABD-B072-76D58573DC89}"/>
    <cellStyle name="Normal 8 2 4 2" xfId="589" xr:uid="{644B4540-44FA-44B4-8066-5E5812883E99}"/>
    <cellStyle name="Normal 8 2 4 2 2" xfId="1088" xr:uid="{7609C4FA-F4EC-4D50-A9B1-0F9E665CD29A}"/>
    <cellStyle name="Normal 8 2 4 2 2 2" xfId="2108" xr:uid="{836992C1-6590-4CE4-B023-C7A162189B12}"/>
    <cellStyle name="Normal 8 2 4 2 2 2 2" xfId="3871" xr:uid="{6D4FF695-248F-4971-84B5-E2AF7E9104D9}"/>
    <cellStyle name="Normal 8 2 4 2 2 2 2 2" xfId="9224" xr:uid="{30853C46-ACED-4D56-9C85-F2BFBBAA3CA2}"/>
    <cellStyle name="Normal 8 2 4 2 2 2 2 2 2" xfId="19537" xr:uid="{C719D3BE-785B-4B3E-9E54-5A686F521EC8}"/>
    <cellStyle name="Normal 8 2 4 2 2 2 2 3" xfId="14384" xr:uid="{988EB3B5-0282-425E-BF84-C8B950711E5B}"/>
    <cellStyle name="Normal 8 2 4 2 2 2 3" xfId="4856" xr:uid="{4759E1BC-76A0-47CA-9C86-25508E78A5BA}"/>
    <cellStyle name="Normal 8 2 4 2 2 2 3 2" xfId="10200" xr:uid="{3389EF8A-669B-45F5-9547-45877C57E79B}"/>
    <cellStyle name="Normal 8 2 4 2 2 2 3 2 2" xfId="20513" xr:uid="{662F53E6-D340-4B0F-8E75-74F6625DB4F5}"/>
    <cellStyle name="Normal 8 2 4 2 2 2 3 3" xfId="15360" xr:uid="{85683FF3-892B-43AE-9BF6-5D1812502D50}"/>
    <cellStyle name="Normal 8 2 4 2 2 2 4" xfId="7507" xr:uid="{F3911678-70B9-40B0-95C3-3132A4D6947F}"/>
    <cellStyle name="Normal 8 2 4 2 2 2 4 2" xfId="17820" xr:uid="{1EDC65E8-4D59-475A-AF83-E8A62FBFCD81}"/>
    <cellStyle name="Normal 8 2 4 2 2 2 5" xfId="12667" xr:uid="{7A73759A-4BBE-4154-972E-80159A525522}"/>
    <cellStyle name="Normal 8 2 4 2 2 3" xfId="2955" xr:uid="{AA816FE8-F7AE-4290-A623-AE248ED78D76}"/>
    <cellStyle name="Normal 8 2 4 2 2 3 2" xfId="8318" xr:uid="{1AB4DD85-0AE4-4FE8-8DB1-FA1506F8D5D0}"/>
    <cellStyle name="Normal 8 2 4 2 2 3 2 2" xfId="18631" xr:uid="{C51417CD-EAFB-4932-AED6-C9099F90AB87}"/>
    <cellStyle name="Normal 8 2 4 2 2 3 3" xfId="13478" xr:uid="{C71C9CAD-8AEC-4E67-93EA-4CD181956CB0}"/>
    <cellStyle name="Normal 8 2 4 2 2 4" xfId="5698" xr:uid="{2A9FC246-0C9D-4443-8C23-F19BDD7797F0}"/>
    <cellStyle name="Normal 8 2 4 2 2 4 2" xfId="11036" xr:uid="{2B07DDFC-E40D-45FD-9413-BA88CF263366}"/>
    <cellStyle name="Normal 8 2 4 2 2 4 2 2" xfId="21349" xr:uid="{618606E6-CB31-477C-9B28-B0FC0F1F56D0}"/>
    <cellStyle name="Normal 8 2 4 2 2 4 3" xfId="16196" xr:uid="{501196D3-C811-4047-A769-9ED256B9AE58}"/>
    <cellStyle name="Normal 8 2 4 2 2 5" xfId="6628" xr:uid="{569519EC-DC2D-45C4-96F1-1C2582A433E7}"/>
    <cellStyle name="Normal 8 2 4 2 2 5 2" xfId="16941" xr:uid="{D4BA8606-98D4-449C-9765-E3802A5EC728}"/>
    <cellStyle name="Normal 8 2 4 2 2 6" xfId="11788" xr:uid="{6EAF5991-E16E-4BE8-A88E-4DCE7EA9C3A8}"/>
    <cellStyle name="Normal 8 2 4 2 3" xfId="2107" xr:uid="{491CD25D-7A51-425D-A126-EF1646908C05}"/>
    <cellStyle name="Normal 8 2 4 2 3 2" xfId="3870" xr:uid="{2FC3BC80-7C87-4911-9ECC-D642EA5C28B1}"/>
    <cellStyle name="Normal 8 2 4 2 3 2 2" xfId="9223" xr:uid="{B9794BE5-AE3A-4B0C-90E0-0DEE6A0535C8}"/>
    <cellStyle name="Normal 8 2 4 2 3 2 2 2" xfId="19536" xr:uid="{143F8B90-9B04-4806-AC5B-40703450780C}"/>
    <cellStyle name="Normal 8 2 4 2 3 2 3" xfId="14383" xr:uid="{E2080FA4-3A62-4439-886D-069670A3A2A8}"/>
    <cellStyle name="Normal 8 2 4 2 3 3" xfId="4855" xr:uid="{7135D054-3A80-4768-B4DB-B73F9C57527A}"/>
    <cellStyle name="Normal 8 2 4 2 3 3 2" xfId="10199" xr:uid="{87B7EB7F-A4D6-43F5-9DCF-59E52E32631C}"/>
    <cellStyle name="Normal 8 2 4 2 3 3 2 2" xfId="20512" xr:uid="{F39761AD-4165-4310-9DF3-3A253FC1C095}"/>
    <cellStyle name="Normal 8 2 4 2 3 3 3" xfId="15359" xr:uid="{667CA1C9-C52F-4B9E-85A7-718CAA8E4D25}"/>
    <cellStyle name="Normal 8 2 4 2 3 4" xfId="7506" xr:uid="{B877C7D0-2B1E-419F-BDA0-F5BB854D8E97}"/>
    <cellStyle name="Normal 8 2 4 2 3 4 2" xfId="17819" xr:uid="{CDAE0205-815D-448F-BE5B-019DD160D17C}"/>
    <cellStyle name="Normal 8 2 4 2 3 5" xfId="12666" xr:uid="{24D5FDFD-8FAF-44E7-9CCB-C2FA200BBD43}"/>
    <cellStyle name="Normal 8 2 4 2 4" xfId="2954" xr:uid="{6545C47C-F748-4E06-886A-B6386BD39B3D}"/>
    <cellStyle name="Normal 8 2 4 2 4 2" xfId="8317" xr:uid="{CF36806A-D2ED-408D-B91A-612F15F38BD2}"/>
    <cellStyle name="Normal 8 2 4 2 4 2 2" xfId="18630" xr:uid="{6C8F2B9D-9287-40BF-81EE-44FDD7DC6CE0}"/>
    <cellStyle name="Normal 8 2 4 2 4 3" xfId="13477" xr:uid="{88549BE0-EBCB-4A41-B824-DFDFC61693D7}"/>
    <cellStyle name="Normal 8 2 4 2 5" xfId="5302" xr:uid="{792FB41A-5EC5-428F-81AF-4BA78F0FBAF2}"/>
    <cellStyle name="Normal 8 2 4 2 5 2" xfId="10640" xr:uid="{12DA856B-9522-4879-9AB5-ECD7E0E615C6}"/>
    <cellStyle name="Normal 8 2 4 2 5 2 2" xfId="20953" xr:uid="{DBB8B4FE-1E97-4305-9027-5732E419B55C}"/>
    <cellStyle name="Normal 8 2 4 2 5 3" xfId="15800" xr:uid="{B10808F8-C868-4E56-9126-2DD771412298}"/>
    <cellStyle name="Normal 8 2 4 2 6" xfId="6232" xr:uid="{9194FEB0-4FFA-42CA-95F8-672678CE5BC0}"/>
    <cellStyle name="Normal 8 2 4 2 6 2" xfId="16545" xr:uid="{1EBE9860-89D0-4F34-890F-D1C1913F207E}"/>
    <cellStyle name="Normal 8 2 4 2 7" xfId="11392" xr:uid="{3BBC704A-3709-47D6-903F-05186853AEC0}"/>
    <cellStyle name="Normal 8 2 4 3" xfId="1089" xr:uid="{50EB5A33-04F3-4E86-8864-905BD0D76240}"/>
    <cellStyle name="Normal 8 2 4 3 2" xfId="1090" xr:uid="{2606AF63-98C1-4CDD-B44E-A7AEDC46E20C}"/>
    <cellStyle name="Normal 8 2 4 3 2 2" xfId="2110" xr:uid="{184B0A96-D501-44EA-8223-439C660C0BE9}"/>
    <cellStyle name="Normal 8 2 4 3 2 2 2" xfId="3873" xr:uid="{E4B1C9C9-E62B-49ED-8EA7-E1029E4CC926}"/>
    <cellStyle name="Normal 8 2 4 3 2 2 2 2" xfId="9226" xr:uid="{9E17C789-0E87-4FCE-AE6C-F2F6C6EA526D}"/>
    <cellStyle name="Normal 8 2 4 3 2 2 2 2 2" xfId="19539" xr:uid="{F55544C2-EC51-42DA-8673-3D1F0A9DE341}"/>
    <cellStyle name="Normal 8 2 4 3 2 2 2 3" xfId="14386" xr:uid="{185CD9F8-D8D9-46F3-A03B-C4C950B9F523}"/>
    <cellStyle name="Normal 8 2 4 3 2 2 3" xfId="4858" xr:uid="{2118BD68-4F9B-452A-ABC0-CC1A92844C4A}"/>
    <cellStyle name="Normal 8 2 4 3 2 2 3 2" xfId="10202" xr:uid="{A36D0C03-6F70-4805-99F6-DEBF5D3CF274}"/>
    <cellStyle name="Normal 8 2 4 3 2 2 3 2 2" xfId="20515" xr:uid="{8B996D67-61A8-47CB-ABAA-48B2EBC725A1}"/>
    <cellStyle name="Normal 8 2 4 3 2 2 3 3" xfId="15362" xr:uid="{4BBE871E-6FD9-462C-BFB1-2A642048EA9D}"/>
    <cellStyle name="Normal 8 2 4 3 2 2 4" xfId="7509" xr:uid="{8E41F9A4-05D7-4DF2-89EB-40FC9337A879}"/>
    <cellStyle name="Normal 8 2 4 3 2 2 4 2" xfId="17822" xr:uid="{E4944314-DF8E-4A14-AFA3-6724C888428C}"/>
    <cellStyle name="Normal 8 2 4 3 2 2 5" xfId="12669" xr:uid="{9DB0C418-74EB-44E9-A573-924F67D3D0CC}"/>
    <cellStyle name="Normal 8 2 4 3 2 3" xfId="2957" xr:uid="{A9CCA777-D41B-4B3B-9D6C-0F96A0A706D3}"/>
    <cellStyle name="Normal 8 2 4 3 2 3 2" xfId="8320" xr:uid="{F7B8CD8A-DF3E-45B6-B432-7CF3CEA5506B}"/>
    <cellStyle name="Normal 8 2 4 3 2 3 2 2" xfId="18633" xr:uid="{DC1695A9-8745-463A-B7BF-4B230C25D8A3}"/>
    <cellStyle name="Normal 8 2 4 3 2 3 3" xfId="13480" xr:uid="{E1708217-4050-4FEB-9E56-ABE4823BB6F2}"/>
    <cellStyle name="Normal 8 2 4 3 2 4" xfId="5700" xr:uid="{9CDB9201-A741-42DC-8C96-083BA3019CD3}"/>
    <cellStyle name="Normal 8 2 4 3 2 4 2" xfId="11038" xr:uid="{9F312C3A-A2C9-4871-9DA3-8026F0B26D57}"/>
    <cellStyle name="Normal 8 2 4 3 2 4 2 2" xfId="21351" xr:uid="{F1F43DDF-510E-4887-8D4F-B8779E3D8B93}"/>
    <cellStyle name="Normal 8 2 4 3 2 4 3" xfId="16198" xr:uid="{A1B97874-4937-4E6B-96E3-2D8734A80A79}"/>
    <cellStyle name="Normal 8 2 4 3 2 5" xfId="6630" xr:uid="{346CD1E2-2000-4B95-8834-1D87D863B86E}"/>
    <cellStyle name="Normal 8 2 4 3 2 5 2" xfId="16943" xr:uid="{DA245F30-18D8-4CD1-B450-945768976B71}"/>
    <cellStyle name="Normal 8 2 4 3 2 6" xfId="11790" xr:uid="{87982640-DDC2-4A77-BDBA-BF01542D28B1}"/>
    <cellStyle name="Normal 8 2 4 3 3" xfId="2109" xr:uid="{7B4B0BB4-94D9-430D-880D-157C941130E3}"/>
    <cellStyle name="Normal 8 2 4 3 3 2" xfId="3872" xr:uid="{5347316B-C8C6-4FE2-99FB-CCEEE8AE3EC4}"/>
    <cellStyle name="Normal 8 2 4 3 3 2 2" xfId="9225" xr:uid="{F40ADCCD-BE26-4340-9C8E-93790467A266}"/>
    <cellStyle name="Normal 8 2 4 3 3 2 2 2" xfId="19538" xr:uid="{C778EF39-0B12-4E5C-8D8B-C9AB7543AC98}"/>
    <cellStyle name="Normal 8 2 4 3 3 2 3" xfId="14385" xr:uid="{CFBBD30A-C261-4274-B396-DA13FA4237CE}"/>
    <cellStyle name="Normal 8 2 4 3 3 3" xfId="4857" xr:uid="{C5F65BBC-88E4-489D-8485-3F482DD797D3}"/>
    <cellStyle name="Normal 8 2 4 3 3 3 2" xfId="10201" xr:uid="{1BAE2F24-C203-4E8C-A159-F6E583A03E7C}"/>
    <cellStyle name="Normal 8 2 4 3 3 3 2 2" xfId="20514" xr:uid="{353609B2-64E8-457B-9477-74A403894055}"/>
    <cellStyle name="Normal 8 2 4 3 3 3 3" xfId="15361" xr:uid="{E4A835DD-E017-420E-86E9-763448F8EE05}"/>
    <cellStyle name="Normal 8 2 4 3 3 4" xfId="7508" xr:uid="{E58B3B10-D7DA-4CE5-A2CA-8AEF8540581D}"/>
    <cellStyle name="Normal 8 2 4 3 3 4 2" xfId="17821" xr:uid="{B6B4504B-570E-49CA-92C6-2CF448ACCB74}"/>
    <cellStyle name="Normal 8 2 4 3 3 5" xfId="12668" xr:uid="{59EBDA8F-2E3F-4DD2-BA1E-95320B993327}"/>
    <cellStyle name="Normal 8 2 4 3 4" xfId="2956" xr:uid="{DDAAC629-CF04-49AC-A919-9170CE01A245}"/>
    <cellStyle name="Normal 8 2 4 3 4 2" xfId="8319" xr:uid="{C65B974D-7FCA-4BC0-9A5A-0CFDE1691F59}"/>
    <cellStyle name="Normal 8 2 4 3 4 2 2" xfId="18632" xr:uid="{DCDBBE32-6B12-4EA5-9F20-1B7CA36EBFC0}"/>
    <cellStyle name="Normal 8 2 4 3 4 3" xfId="13479" xr:uid="{51ECA3CA-9862-432F-94CF-857DA49ED074}"/>
    <cellStyle name="Normal 8 2 4 3 5" xfId="5699" xr:uid="{A7DAD698-2841-41CF-9E35-1507AD12FA69}"/>
    <cellStyle name="Normal 8 2 4 3 5 2" xfId="11037" xr:uid="{3C1D5150-6E65-469C-93D6-5C13466A41BA}"/>
    <cellStyle name="Normal 8 2 4 3 5 2 2" xfId="21350" xr:uid="{6359566B-4A40-4105-8694-B8C203FBA58D}"/>
    <cellStyle name="Normal 8 2 4 3 5 3" xfId="16197" xr:uid="{B09563A0-2CC2-40BF-9F7E-DD6463BF3D7C}"/>
    <cellStyle name="Normal 8 2 4 3 6" xfId="6629" xr:uid="{0FED521E-1B12-407D-BBA9-4EBFFBF04344}"/>
    <cellStyle name="Normal 8 2 4 3 6 2" xfId="16942" xr:uid="{98D7FFDF-1FA8-450C-A1C6-DF87CBE18236}"/>
    <cellStyle name="Normal 8 2 4 3 7" xfId="11789" xr:uid="{A07E5EAB-A63E-48E3-82D1-8B5AF50A83DB}"/>
    <cellStyle name="Normal 8 2 4 4" xfId="1091" xr:uid="{875A445F-BB88-494E-8D38-00A564C8DA99}"/>
    <cellStyle name="Normal 8 2 4 4 2" xfId="2111" xr:uid="{FB95C2BC-356B-4DDE-894D-F54C4C85C9C1}"/>
    <cellStyle name="Normal 8 2 4 4 2 2" xfId="3874" xr:uid="{D6A22AD1-CED5-49A4-BC3D-A4C485C907FE}"/>
    <cellStyle name="Normal 8 2 4 4 2 2 2" xfId="9227" xr:uid="{2594E1EC-2F21-4118-8AE4-9CF7C4E8594C}"/>
    <cellStyle name="Normal 8 2 4 4 2 2 2 2" xfId="19540" xr:uid="{25BE6C71-14DC-460F-8E78-0F63BCFEA1CC}"/>
    <cellStyle name="Normal 8 2 4 4 2 2 3" xfId="14387" xr:uid="{5EDEB1D9-DE26-4213-BAFE-85022B845B4C}"/>
    <cellStyle name="Normal 8 2 4 4 2 3" xfId="4859" xr:uid="{F172B89B-F5F2-468A-B45F-102C638D3870}"/>
    <cellStyle name="Normal 8 2 4 4 2 3 2" xfId="10203" xr:uid="{F28D8363-CA21-4E1C-AED7-9803486842B1}"/>
    <cellStyle name="Normal 8 2 4 4 2 3 2 2" xfId="20516" xr:uid="{A42AB210-313E-47CA-B844-0D2D9DBB9CF1}"/>
    <cellStyle name="Normal 8 2 4 4 2 3 3" xfId="15363" xr:uid="{9B3707B0-7F99-4D25-95BA-40C3C068375E}"/>
    <cellStyle name="Normal 8 2 4 4 2 4" xfId="7510" xr:uid="{64474C45-DBDA-4038-AEEA-94B52DE68D40}"/>
    <cellStyle name="Normal 8 2 4 4 2 4 2" xfId="17823" xr:uid="{6215BACF-C947-4385-BA70-F437FB43FFED}"/>
    <cellStyle name="Normal 8 2 4 4 2 5" xfId="12670" xr:uid="{6CD75B62-CE8C-4BDB-9447-8B652708D9AC}"/>
    <cellStyle name="Normal 8 2 4 4 3" xfId="2958" xr:uid="{E4F8C0A3-C01F-40EF-B2FB-FFD6E9C97593}"/>
    <cellStyle name="Normal 8 2 4 4 3 2" xfId="8321" xr:uid="{B7150B8C-0CFC-4849-B589-AF2D0EDCA148}"/>
    <cellStyle name="Normal 8 2 4 4 3 2 2" xfId="18634" xr:uid="{6E59D1BC-3FB6-4108-A6DE-49AC046C35BC}"/>
    <cellStyle name="Normal 8 2 4 4 3 3" xfId="13481" xr:uid="{2519A791-4227-4164-830C-8CA7DB96C7C2}"/>
    <cellStyle name="Normal 8 2 4 4 4" xfId="5701" xr:uid="{E0090BC9-9D6E-4D0A-A0C9-5807DC7FDB35}"/>
    <cellStyle name="Normal 8 2 4 4 4 2" xfId="11039" xr:uid="{58B639E9-26D4-433E-B9BE-87BE70015348}"/>
    <cellStyle name="Normal 8 2 4 4 4 2 2" xfId="21352" xr:uid="{C697B30C-1FF1-495B-B084-335646D4B4DE}"/>
    <cellStyle name="Normal 8 2 4 4 4 3" xfId="16199" xr:uid="{DD4FDA14-56E6-4DA4-96B7-ADF877B2CA75}"/>
    <cellStyle name="Normal 8 2 4 4 5" xfId="6631" xr:uid="{A849F217-AE16-4230-8C6F-90BFBC72C06D}"/>
    <cellStyle name="Normal 8 2 4 4 5 2" xfId="16944" xr:uid="{87E17E86-DB61-4B08-BA0A-C974D39016E5}"/>
    <cellStyle name="Normal 8 2 4 4 6" xfId="11791" xr:uid="{24751C4E-17EB-4FB7-A7C4-22CF852330F0}"/>
    <cellStyle name="Normal 8 2 4 5" xfId="1431" xr:uid="{8C063DAE-5653-40AB-A84E-9FAF06DED7EE}"/>
    <cellStyle name="Normal 8 2 4 5 2" xfId="1482" xr:uid="{2418F4C4-D091-498F-B6F1-785624B42BC6}"/>
    <cellStyle name="Normal 8 2 4 5 2 2" xfId="3251" xr:uid="{4E8BFEB0-1C34-4888-AA4D-39A37806BA39}"/>
    <cellStyle name="Normal 8 2 4 5 2 2 2" xfId="8604" xr:uid="{CBA7574B-AD9E-41FF-9510-2609D2CE04BB}"/>
    <cellStyle name="Normal 8 2 4 5 2 2 2 2" xfId="18917" xr:uid="{CA50157B-7193-4CAF-8979-D0B8B0E0DE74}"/>
    <cellStyle name="Normal 8 2 4 5 2 2 3" xfId="13764" xr:uid="{C1752C2D-1457-4559-89A7-5B006183F327}"/>
    <cellStyle name="Normal 8 2 4 5 2 3" xfId="4236" xr:uid="{41B41FD1-D503-4CA9-AAF0-19B8B7FA2969}"/>
    <cellStyle name="Normal 8 2 4 5 2 3 2" xfId="9580" xr:uid="{8421D2B8-C575-4DEE-A0F0-5B85186C4E69}"/>
    <cellStyle name="Normal 8 2 4 5 2 3 2 2" xfId="19893" xr:uid="{A115E69A-8907-4033-BB7D-240AAA4FD410}"/>
    <cellStyle name="Normal 8 2 4 5 2 3 3" xfId="14740" xr:uid="{F9D7CFE4-26CF-4DFE-9735-14FE29B034CD}"/>
    <cellStyle name="Normal 8 2 4 5 2 4" xfId="6887" xr:uid="{0D9944BA-E4CF-4A3A-8EB6-FE26E8F44231}"/>
    <cellStyle name="Normal 8 2 4 5 2 4 2" xfId="17200" xr:uid="{F0E25433-D95E-499B-93A3-1A49C96C9DAF}"/>
    <cellStyle name="Normal 8 2 4 5 2 5" xfId="12047" xr:uid="{3B1D1F19-A63C-4A98-A76B-358E3F19E669}"/>
    <cellStyle name="Normal 8 2 4 5 3" xfId="3222" xr:uid="{DA64A98E-CC29-4AE9-B27B-BDA0B50CC31F}"/>
    <cellStyle name="Normal 8 2 4 5 3 2" xfId="8575" xr:uid="{983EF589-C868-48E9-B746-8760C2AB263B}"/>
    <cellStyle name="Normal 8 2 4 5 3 2 2" xfId="18888" xr:uid="{03A367E8-BAEB-4540-A497-11EF7CD3280F}"/>
    <cellStyle name="Normal 8 2 4 5 3 3" xfId="13735" xr:uid="{C6CAD93D-A8CC-4928-88ED-F89126BA9530}"/>
    <cellStyle name="Normal 8 2 4 5 4" xfId="4207" xr:uid="{A69E8B37-B52E-40C7-A911-208B67F444C5}"/>
    <cellStyle name="Normal 8 2 4 5 4 2" xfId="9551" xr:uid="{3C54637C-8EAD-49CC-8E1D-85102AE3D32B}"/>
    <cellStyle name="Normal 8 2 4 5 4 2 2" xfId="19864" xr:uid="{F089BF8E-5616-4F3E-B03F-343DC54B459E}"/>
    <cellStyle name="Normal 8 2 4 5 4 3" xfId="14711" xr:uid="{8BB9A243-554D-489B-A527-1AC8A32849F5}"/>
    <cellStyle name="Normal 8 2 4 5 5" xfId="6858" xr:uid="{0C80DEC3-CEBE-423B-92A9-4DF9945F2ECD}"/>
    <cellStyle name="Normal 8 2 4 5 5 2" xfId="17171" xr:uid="{D908CD45-ACBC-4196-99F3-FDC9C19B5E6D}"/>
    <cellStyle name="Normal 8 2 4 5 6" xfId="12018" xr:uid="{91FCE578-73C1-4C2D-AD4B-F99BC13E9867}"/>
    <cellStyle name="Normal 8 2 4 6" xfId="1618" xr:uid="{D4765FD0-62EA-4DEF-8534-73DEAEDC537B}"/>
    <cellStyle name="Normal 8 2 4 6 2" xfId="3384" xr:uid="{B6083003-BCDE-44AA-B0BA-B56441198814}"/>
    <cellStyle name="Normal 8 2 4 6 2 2" xfId="8737" xr:uid="{A7794FEE-54FF-436C-844E-7EC80A04212B}"/>
    <cellStyle name="Normal 8 2 4 6 2 2 2" xfId="19050" xr:uid="{D93E9491-F75E-4883-9AD1-6A4E7B17CE4A}"/>
    <cellStyle name="Normal 8 2 4 6 2 3" xfId="13897" xr:uid="{7818890A-2B52-4B86-8290-186CB8E54142}"/>
    <cellStyle name="Normal 8 2 4 6 3" xfId="4369" xr:uid="{EF929C03-6DD1-41AD-8C79-7520CE9C9865}"/>
    <cellStyle name="Normal 8 2 4 6 3 2" xfId="9713" xr:uid="{795E7728-8B13-406E-8DDE-F4CBD2F0F815}"/>
    <cellStyle name="Normal 8 2 4 6 3 2 2" xfId="20026" xr:uid="{F715DB91-7A04-4D85-9270-7021DF45C4A5}"/>
    <cellStyle name="Normal 8 2 4 6 3 3" xfId="14873" xr:uid="{731167E2-A2A7-4144-BB56-F6E8C149A8DA}"/>
    <cellStyle name="Normal 8 2 4 6 4" xfId="7020" xr:uid="{FD30856F-D69F-4D9C-A129-B010E43B17C8}"/>
    <cellStyle name="Normal 8 2 4 6 4 2" xfId="17333" xr:uid="{66B39027-D7FE-491B-A975-E85EA9CF544B}"/>
    <cellStyle name="Normal 8 2 4 6 5" xfId="12180" xr:uid="{4B3F8D2E-8C10-42E0-BD63-CBCD19382832}"/>
    <cellStyle name="Normal 8 2 4 7" xfId="2556" xr:uid="{E5A0ED3B-1DCB-43AC-903B-69963410BE67}"/>
    <cellStyle name="Normal 8 2 4 7 2" xfId="7919" xr:uid="{190C3946-18DB-4668-989D-C5A0477DF807}"/>
    <cellStyle name="Normal 8 2 4 7 2 2" xfId="18232" xr:uid="{006DD93D-4642-4B57-8D8E-70446C30D5AF}"/>
    <cellStyle name="Normal 8 2 4 7 3" xfId="13079" xr:uid="{48D7605C-4B10-483A-94A5-3F44FFF1D200}"/>
    <cellStyle name="Normal 8 2 4 8" xfId="5187" xr:uid="{806F9B0D-AA39-4AB2-8B11-60839C3A6939}"/>
    <cellStyle name="Normal 8 2 4 8 2" xfId="10525" xr:uid="{885DE3BF-B029-4F46-8B65-8BC6953986C5}"/>
    <cellStyle name="Normal 8 2 4 8 2 2" xfId="20838" xr:uid="{17994599-CFB6-47C6-ABFB-5F97D5AFB209}"/>
    <cellStyle name="Normal 8 2 4 8 3" xfId="15685" xr:uid="{62F8C6E7-88B3-47C4-B08C-101A9A6550D5}"/>
    <cellStyle name="Normal 8 2 4 9" xfId="6116" xr:uid="{77A8E119-BC58-411C-8952-CE9355E80FF4}"/>
    <cellStyle name="Normal 8 2 4 9 2" xfId="16429" xr:uid="{2BD55E3A-2A00-4C7F-8810-9F516CA55F75}"/>
    <cellStyle name="Normal 8 2 5" xfId="496" xr:uid="{78813A34-70CB-43DE-AD06-32A74DA07F37}"/>
    <cellStyle name="Normal 8 2 5 2" xfId="1092" xr:uid="{E33BBC1E-70E0-4EDC-8ACF-71E5DD9FA267}"/>
    <cellStyle name="Normal 8 2 5 2 2" xfId="2113" xr:uid="{3A87F718-E65D-4C88-A1E0-6F60E591EF16}"/>
    <cellStyle name="Normal 8 2 5 2 2 2" xfId="3876" xr:uid="{F90CAFFD-B44A-40F7-9298-7F6646B86095}"/>
    <cellStyle name="Normal 8 2 5 2 2 2 2" xfId="9229" xr:uid="{865A0ECA-5A8F-4CEC-B40E-D2B4E1D31C0F}"/>
    <cellStyle name="Normal 8 2 5 2 2 2 2 2" xfId="19542" xr:uid="{DDFC8E30-D960-4945-870B-8AC1E0E7AD67}"/>
    <cellStyle name="Normal 8 2 5 2 2 2 3" xfId="14389" xr:uid="{72F4DEAF-8227-41F8-BE58-68065102ACB6}"/>
    <cellStyle name="Normal 8 2 5 2 2 3" xfId="4861" xr:uid="{F9BEA233-4BD2-46C5-9410-C64C0633EA26}"/>
    <cellStyle name="Normal 8 2 5 2 2 3 2" xfId="10205" xr:uid="{B6B2769B-FCFF-4ED5-8789-DDFC6179C09C}"/>
    <cellStyle name="Normal 8 2 5 2 2 3 2 2" xfId="20518" xr:uid="{4579089F-E9BE-4CC0-BB21-39D36CD099AF}"/>
    <cellStyle name="Normal 8 2 5 2 2 3 3" xfId="15365" xr:uid="{9A54636F-E01A-4854-BFF8-F5772CBAD9F1}"/>
    <cellStyle name="Normal 8 2 5 2 2 4" xfId="7512" xr:uid="{B0F2DAD5-14D8-4EC9-9FDB-F91D3D159786}"/>
    <cellStyle name="Normal 8 2 5 2 2 4 2" xfId="17825" xr:uid="{FF622BDA-88E3-4503-9B38-76EC0AE9351D}"/>
    <cellStyle name="Normal 8 2 5 2 2 5" xfId="12672" xr:uid="{934355EE-04C6-458B-BFCE-5CEAED467583}"/>
    <cellStyle name="Normal 8 2 5 2 3" xfId="2960" xr:uid="{DE807D39-CE6B-4DDC-9BBE-870C9E9735FA}"/>
    <cellStyle name="Normal 8 2 5 2 3 2" xfId="8323" xr:uid="{0942BA7E-5A5C-4003-A518-B26B68A5DF49}"/>
    <cellStyle name="Normal 8 2 5 2 3 2 2" xfId="18636" xr:uid="{4C6AD67D-B380-46EB-B720-76193E3CAF89}"/>
    <cellStyle name="Normal 8 2 5 2 3 3" xfId="13483" xr:uid="{2D845082-6508-49CB-B2D4-E0FC27743E3D}"/>
    <cellStyle name="Normal 8 2 5 2 4" xfId="5702" xr:uid="{576B7711-FFEB-4530-A7DB-62C5D6A1AADF}"/>
    <cellStyle name="Normal 8 2 5 2 4 2" xfId="11040" xr:uid="{B9A8588F-DE93-40DA-BBF9-9BA668CBC6D5}"/>
    <cellStyle name="Normal 8 2 5 2 4 2 2" xfId="21353" xr:uid="{8AFC715F-5686-44F8-BD89-8163D1622982}"/>
    <cellStyle name="Normal 8 2 5 2 4 3" xfId="16200" xr:uid="{1DCB9F5D-AA48-41A1-88B8-FE5267FF90CF}"/>
    <cellStyle name="Normal 8 2 5 2 5" xfId="6632" xr:uid="{077C550C-9095-4A3C-9FEE-C0476D54B478}"/>
    <cellStyle name="Normal 8 2 5 2 5 2" xfId="16945" xr:uid="{A1A186C8-E98A-47D2-A5FB-08E7ACD58AC0}"/>
    <cellStyle name="Normal 8 2 5 2 6" xfId="11792" xr:uid="{807D423B-5F3A-4EE7-AAE3-80B616FB23EB}"/>
    <cellStyle name="Normal 8 2 5 3" xfId="2112" xr:uid="{B603A5C3-110F-4190-A4C9-85D158BACF79}"/>
    <cellStyle name="Normal 8 2 5 3 2" xfId="3875" xr:uid="{4E1065D4-5910-4FC9-BDCF-F96EC18AADF5}"/>
    <cellStyle name="Normal 8 2 5 3 2 2" xfId="9228" xr:uid="{3FBEFD1F-42B0-465E-81B9-431929BF08AA}"/>
    <cellStyle name="Normal 8 2 5 3 2 2 2" xfId="19541" xr:uid="{CEB53C92-B362-4063-BBAC-890DB5AC0198}"/>
    <cellStyle name="Normal 8 2 5 3 2 3" xfId="14388" xr:uid="{EDCBFA23-9E19-4314-9689-0020353FA990}"/>
    <cellStyle name="Normal 8 2 5 3 3" xfId="4860" xr:uid="{131034A8-E0FD-405C-8258-9E9943C5DAB6}"/>
    <cellStyle name="Normal 8 2 5 3 3 2" xfId="10204" xr:uid="{18C260BA-A12B-461A-9153-D71F49F6FE96}"/>
    <cellStyle name="Normal 8 2 5 3 3 2 2" xfId="20517" xr:uid="{F6296339-4ED7-42C5-B79A-F7F20E2CC9A0}"/>
    <cellStyle name="Normal 8 2 5 3 3 3" xfId="15364" xr:uid="{AAC4FE41-43EF-4F6F-8618-2A59B6CE6D2B}"/>
    <cellStyle name="Normal 8 2 5 3 4" xfId="7511" xr:uid="{74227E5A-5D53-449C-B2EC-60658BEACD63}"/>
    <cellStyle name="Normal 8 2 5 3 4 2" xfId="17824" xr:uid="{768B1905-7512-4C58-82C9-72F89562FD3A}"/>
    <cellStyle name="Normal 8 2 5 3 5" xfId="12671" xr:uid="{83684EF4-223B-4ACF-844E-71305E194910}"/>
    <cellStyle name="Normal 8 2 5 4" xfId="2959" xr:uid="{FFC0AA0A-8F14-4A41-AD85-0C1D5DD2A99D}"/>
    <cellStyle name="Normal 8 2 5 4 2" xfId="8322" xr:uid="{5F13F256-5F4F-4C14-A998-D4BD863EE227}"/>
    <cellStyle name="Normal 8 2 5 4 2 2" xfId="18635" xr:uid="{75DE9884-0762-4405-9AFD-1BA1550D8465}"/>
    <cellStyle name="Normal 8 2 5 4 3" xfId="13482" xr:uid="{81C940C2-39F4-4F15-A3AB-C3146658FE37}"/>
    <cellStyle name="Normal 8 2 5 5" xfId="5210" xr:uid="{3FF3A567-2298-4144-B3D7-4A14BE86C1AE}"/>
    <cellStyle name="Normal 8 2 5 5 2" xfId="10548" xr:uid="{0BB9C19A-9F6C-4346-9061-F546145B7231}"/>
    <cellStyle name="Normal 8 2 5 5 2 2" xfId="20861" xr:uid="{2574EDD0-76B3-4328-AAB0-BF356466F4C5}"/>
    <cellStyle name="Normal 8 2 5 5 3" xfId="15708" xr:uid="{34118A2F-E78F-4371-BBB6-89FD290A18CB}"/>
    <cellStyle name="Normal 8 2 5 6" xfId="6140" xr:uid="{AD821DED-11B8-461B-8550-15A7F92C437F}"/>
    <cellStyle name="Normal 8 2 5 6 2" xfId="16453" xr:uid="{43A39F96-3192-4F5E-88E2-5D8FA52DC701}"/>
    <cellStyle name="Normal 8 2 5 7" xfId="11300" xr:uid="{8602D855-5636-4723-BDBC-9C1F470C75C0}"/>
    <cellStyle name="Normal 8 2 6" xfId="1093" xr:uid="{2E56DE2E-36B6-46CA-A773-917195657FD9}"/>
    <cellStyle name="Normal 8 2 6 2" xfId="1094" xr:uid="{CBFDB8F9-2840-4757-8B12-324B0C8BC6DA}"/>
    <cellStyle name="Normal 8 2 6 2 2" xfId="2115" xr:uid="{16C7D02A-D4DC-4F28-9FBC-B5699941B66E}"/>
    <cellStyle name="Normal 8 2 6 2 2 2" xfId="3878" xr:uid="{DD748B36-84B7-4EF5-99BE-56ADB2DDDF87}"/>
    <cellStyle name="Normal 8 2 6 2 2 2 2" xfId="9231" xr:uid="{9AE35892-0FD1-4FF3-8C64-0AC9EE686B16}"/>
    <cellStyle name="Normal 8 2 6 2 2 2 2 2" xfId="19544" xr:uid="{8C77BE2A-C2FD-4D6C-B946-9D03F24D645F}"/>
    <cellStyle name="Normal 8 2 6 2 2 2 3" xfId="14391" xr:uid="{93C8B4C6-1C78-40F1-9ED3-4C324E047615}"/>
    <cellStyle name="Normal 8 2 6 2 2 3" xfId="4863" xr:uid="{C5E58A9A-E35D-478E-93D4-5E11B06635E8}"/>
    <cellStyle name="Normal 8 2 6 2 2 3 2" xfId="10207" xr:uid="{EEEBA0D6-5472-49FB-BAED-A21FB786EF48}"/>
    <cellStyle name="Normal 8 2 6 2 2 3 2 2" xfId="20520" xr:uid="{0B6B1266-5E7B-4BEB-A204-A02BCE615364}"/>
    <cellStyle name="Normal 8 2 6 2 2 3 3" xfId="15367" xr:uid="{B57E3D8B-8A7E-49AD-8EB1-405E01BE649A}"/>
    <cellStyle name="Normal 8 2 6 2 2 4" xfId="7514" xr:uid="{97C1D361-0C40-4F91-BD75-D9259EC55123}"/>
    <cellStyle name="Normal 8 2 6 2 2 4 2" xfId="17827" xr:uid="{9BA031D2-7EFC-4D8C-972A-6D29ABD59FFA}"/>
    <cellStyle name="Normal 8 2 6 2 2 5" xfId="12674" xr:uid="{967B739F-8398-4420-B094-EA10FA66FFCE}"/>
    <cellStyle name="Normal 8 2 6 2 3" xfId="2962" xr:uid="{3A95D9EA-286F-446C-A82C-69518737AB1F}"/>
    <cellStyle name="Normal 8 2 6 2 3 2" xfId="8325" xr:uid="{BF14D0AF-EEB9-4AD6-B09D-310AF0F9BB08}"/>
    <cellStyle name="Normal 8 2 6 2 3 2 2" xfId="18638" xr:uid="{27BF9795-FA4C-4C6B-9A43-006C4381773F}"/>
    <cellStyle name="Normal 8 2 6 2 3 3" xfId="13485" xr:uid="{06062128-091F-437F-8E03-3B96E966452B}"/>
    <cellStyle name="Normal 8 2 6 2 4" xfId="5704" xr:uid="{B57A24DE-0F18-4863-8776-5AB484093D10}"/>
    <cellStyle name="Normal 8 2 6 2 4 2" xfId="11042" xr:uid="{9BCA82D6-DED8-41E2-A86F-92631AB097D0}"/>
    <cellStyle name="Normal 8 2 6 2 4 2 2" xfId="21355" xr:uid="{6E39E218-BF35-488C-A0D2-D0054397752A}"/>
    <cellStyle name="Normal 8 2 6 2 4 3" xfId="16202" xr:uid="{4EA2ADE8-C9D0-4BFA-AA5E-0C577E16C1C9}"/>
    <cellStyle name="Normal 8 2 6 2 5" xfId="6634" xr:uid="{7619317C-05A3-40F6-AAA9-9067233BD6CB}"/>
    <cellStyle name="Normal 8 2 6 2 5 2" xfId="16947" xr:uid="{0A2864D9-4B35-4B68-AF00-41F1D0CE372C}"/>
    <cellStyle name="Normal 8 2 6 2 6" xfId="11794" xr:uid="{747066A2-8857-4982-AD13-E28DD9BA50B9}"/>
    <cellStyle name="Normal 8 2 6 3" xfId="2114" xr:uid="{12B9DA7A-F3B9-436A-8516-0D8C445498FD}"/>
    <cellStyle name="Normal 8 2 6 3 2" xfId="3877" xr:uid="{AEC36A6C-1D04-4F37-B9A9-12608A52670F}"/>
    <cellStyle name="Normal 8 2 6 3 2 2" xfId="9230" xr:uid="{04B39C11-7217-4561-8992-266A71F427A3}"/>
    <cellStyle name="Normal 8 2 6 3 2 2 2" xfId="19543" xr:uid="{3E31F1C1-BEEC-44F7-AB21-41B19385D02F}"/>
    <cellStyle name="Normal 8 2 6 3 2 3" xfId="14390" xr:uid="{6E96917B-EFE1-4B14-8B3C-FC67B9B3C4B2}"/>
    <cellStyle name="Normal 8 2 6 3 3" xfId="4862" xr:uid="{D73A55CC-5BC4-4600-B62E-5478B39C8C34}"/>
    <cellStyle name="Normal 8 2 6 3 3 2" xfId="10206" xr:uid="{9F8FE1F7-CAF7-4416-B7CE-F30187AE47DE}"/>
    <cellStyle name="Normal 8 2 6 3 3 2 2" xfId="20519" xr:uid="{9C2C9DA8-8CDF-4428-8482-498A11BC030B}"/>
    <cellStyle name="Normal 8 2 6 3 3 3" xfId="15366" xr:uid="{23142133-0B18-47C3-843C-88ADC8DEBAB2}"/>
    <cellStyle name="Normal 8 2 6 3 4" xfId="7513" xr:uid="{9C6F103B-A468-4894-8A8E-6A4BCE3A2D8B}"/>
    <cellStyle name="Normal 8 2 6 3 4 2" xfId="17826" xr:uid="{ED5EFE08-CA9D-4F68-A7E6-8C76651A7B0F}"/>
    <cellStyle name="Normal 8 2 6 3 5" xfId="12673" xr:uid="{6840405B-73EF-4553-9B40-8FDC8150DF9D}"/>
    <cellStyle name="Normal 8 2 6 4" xfId="2961" xr:uid="{0FD37BCB-98D9-4143-8B23-8990E9C178DC}"/>
    <cellStyle name="Normal 8 2 6 4 2" xfId="8324" xr:uid="{C46B650F-8F59-4680-B655-7F5B57F4AD45}"/>
    <cellStyle name="Normal 8 2 6 4 2 2" xfId="18637" xr:uid="{3AFA5F58-8CBC-4AB0-8087-BB91ADA21538}"/>
    <cellStyle name="Normal 8 2 6 4 3" xfId="13484" xr:uid="{3E4D6D91-0503-40CA-B813-27A1A9F1BB7C}"/>
    <cellStyle name="Normal 8 2 6 5" xfId="5703" xr:uid="{533C94C3-2CD0-44CE-BA08-B8B8BA309F11}"/>
    <cellStyle name="Normal 8 2 6 5 2" xfId="11041" xr:uid="{569CF280-8AE4-4980-A371-1192A84453EB}"/>
    <cellStyle name="Normal 8 2 6 5 2 2" xfId="21354" xr:uid="{99F57B9E-6679-48B7-A3A3-F3F5447D8D51}"/>
    <cellStyle name="Normal 8 2 6 5 3" xfId="16201" xr:uid="{A5E2835E-94A3-4B2A-9C77-7626BB5EC2D2}"/>
    <cellStyle name="Normal 8 2 6 6" xfId="6633" xr:uid="{7EDBA2BE-EC1F-461B-9F03-B9C52A7FD4CA}"/>
    <cellStyle name="Normal 8 2 6 6 2" xfId="16946" xr:uid="{77AEF708-74C2-47D7-A667-3528422CE1C7}"/>
    <cellStyle name="Normal 8 2 6 7" xfId="11793" xr:uid="{F44359C0-3A0F-4813-8183-D4F2513CC82D}"/>
    <cellStyle name="Normal 8 2 7" xfId="1095" xr:uid="{A3341247-51BA-4DCC-AA47-BA140A34DAC9}"/>
    <cellStyle name="Normal 8 2 7 2" xfId="2116" xr:uid="{56BC1ECA-7B60-4033-87B4-DC2A51DF2FDF}"/>
    <cellStyle name="Normal 8 2 7 2 2" xfId="3879" xr:uid="{0D82FC6D-FC3C-4413-9330-842FAF581460}"/>
    <cellStyle name="Normal 8 2 7 2 2 2" xfId="9232" xr:uid="{F675C5B8-9D16-4A36-A82A-B48209FC4EF4}"/>
    <cellStyle name="Normal 8 2 7 2 2 2 2" xfId="19545" xr:uid="{D90F90E1-B17B-4C9D-8911-605F44AB7C85}"/>
    <cellStyle name="Normal 8 2 7 2 2 3" xfId="14392" xr:uid="{DCBE94AD-2748-493B-AAAC-6C3193FF3B23}"/>
    <cellStyle name="Normal 8 2 7 2 3" xfId="4864" xr:uid="{C757935B-4A69-4940-B410-AF0741B3496D}"/>
    <cellStyle name="Normal 8 2 7 2 3 2" xfId="10208" xr:uid="{2C27A725-F8A8-49A9-B230-0C003F355FD8}"/>
    <cellStyle name="Normal 8 2 7 2 3 2 2" xfId="20521" xr:uid="{5073D026-258B-436B-B7CE-DF4453E04C8E}"/>
    <cellStyle name="Normal 8 2 7 2 3 3" xfId="15368" xr:uid="{48805CF3-7B1B-44A9-8AB1-D04162D57456}"/>
    <cellStyle name="Normal 8 2 7 2 4" xfId="7515" xr:uid="{2DEB6B9C-8063-4E9B-953C-8450AA493987}"/>
    <cellStyle name="Normal 8 2 7 2 4 2" xfId="17828" xr:uid="{6F96762F-5C06-44F5-9CCA-04BD4162B01A}"/>
    <cellStyle name="Normal 8 2 7 2 5" xfId="12675" xr:uid="{D30F0937-6C27-4FF7-BC93-349A62B2CCB6}"/>
    <cellStyle name="Normal 8 2 7 3" xfId="2963" xr:uid="{5E7397C7-9E05-4C08-BADB-5DFE14858497}"/>
    <cellStyle name="Normal 8 2 7 3 2" xfId="8326" xr:uid="{317BC1EF-9F42-4A96-B8BA-1E3BED95FF96}"/>
    <cellStyle name="Normal 8 2 7 3 2 2" xfId="18639" xr:uid="{B0D0AEC3-7476-4BFF-9D65-4A300F30A7C9}"/>
    <cellStyle name="Normal 8 2 7 3 3" xfId="13486" xr:uid="{38AD3C3F-85F2-4ADB-9A2D-FF20EB3479D6}"/>
    <cellStyle name="Normal 8 2 7 4" xfId="5705" xr:uid="{50B5CAAC-922C-42C4-9ACC-C9554CFABFD4}"/>
    <cellStyle name="Normal 8 2 7 4 2" xfId="11043" xr:uid="{50F4D4F2-1B05-400C-ACCF-23818AB939BF}"/>
    <cellStyle name="Normal 8 2 7 4 2 2" xfId="21356" xr:uid="{9B9708F2-64F4-4EA9-994B-43082CF84010}"/>
    <cellStyle name="Normal 8 2 7 4 3" xfId="16203" xr:uid="{CBB2BA96-4748-4EA5-9E64-7E85612C54B0}"/>
    <cellStyle name="Normal 8 2 7 5" xfId="6635" xr:uid="{EC9EA80F-BD2C-4C75-8F68-8885C47C04E3}"/>
    <cellStyle name="Normal 8 2 7 5 2" xfId="16948" xr:uid="{4A596FA4-9227-4858-8A82-14EC183E5C04}"/>
    <cellStyle name="Normal 8 2 7 6" xfId="11795" xr:uid="{F7B3E650-D268-4C8C-8C93-85A64FBE6FF2}"/>
    <cellStyle name="Normal 8 2 8" xfId="1339" xr:uid="{4456162B-FC56-495F-9476-220B5449FA1C}"/>
    <cellStyle name="Normal 8 2 8 2" xfId="2268" xr:uid="{C1102662-7425-4A52-AF2D-D01C279D7318}"/>
    <cellStyle name="Normal 8 2 8 2 2" xfId="4029" xr:uid="{98F3675F-180B-476F-B0C3-AC8C9DF2B792}"/>
    <cellStyle name="Normal 8 2 8 2 2 2" xfId="9382" xr:uid="{B9EE3903-DB42-4287-B23E-A5EF57FE9543}"/>
    <cellStyle name="Normal 8 2 8 2 2 2 2" xfId="19695" xr:uid="{B8EE98DC-FFAF-4253-99A3-F923F14F24B9}"/>
    <cellStyle name="Normal 8 2 8 2 2 3" xfId="14542" xr:uid="{C7D1969C-F068-4646-B8DF-9F0C2F81A81A}"/>
    <cellStyle name="Normal 8 2 8 2 3" xfId="5014" xr:uid="{D0BA4C92-2436-4EED-AE40-A57DB2D255C5}"/>
    <cellStyle name="Normal 8 2 8 2 3 2" xfId="10358" xr:uid="{A044C55A-C927-44DF-8BA7-15CFC6607272}"/>
    <cellStyle name="Normal 8 2 8 2 3 2 2" xfId="20671" xr:uid="{0C43F106-9B18-4F6A-BC76-7E32E202F193}"/>
    <cellStyle name="Normal 8 2 8 2 3 3" xfId="15518" xr:uid="{5DC6B5DF-B781-4421-AF57-198529697CE0}"/>
    <cellStyle name="Normal 8 2 8 2 4" xfId="7665" xr:uid="{5976AB66-F137-47C7-8E0B-C944F8485EF4}"/>
    <cellStyle name="Normal 8 2 8 2 4 2" xfId="17978" xr:uid="{36D5CB8C-2E7D-4167-BBF8-709AA8156666}"/>
    <cellStyle name="Normal 8 2 8 2 5" xfId="12825" xr:uid="{C824709A-75E8-4E72-98A2-45538AC2052E}"/>
    <cellStyle name="Normal 8 2 8 3" xfId="3130" xr:uid="{57A2BFD1-5ED8-41B0-A633-4871E9A0393F}"/>
    <cellStyle name="Normal 8 2 8 3 2" xfId="8483" xr:uid="{45134D7F-7EC5-4FCA-961A-4D8E269F7DBC}"/>
    <cellStyle name="Normal 8 2 8 3 2 2" xfId="18796" xr:uid="{E97EDDA3-026D-41F3-9B11-EEC5AC3C0B2F}"/>
    <cellStyle name="Normal 8 2 8 3 3" xfId="13643" xr:uid="{C038E0D1-E6EA-4098-8F90-E54D647CCD04}"/>
    <cellStyle name="Normal 8 2 8 4" xfId="4115" xr:uid="{0F28A4F1-EA22-4613-AACA-7214FC545709}"/>
    <cellStyle name="Normal 8 2 8 4 2" xfId="9459" xr:uid="{9FC5182E-6CE0-4389-92AC-0E899908D7EC}"/>
    <cellStyle name="Normal 8 2 8 4 2 2" xfId="19772" xr:uid="{39BA1845-3BC0-4058-96EE-0B24C14D1402}"/>
    <cellStyle name="Normal 8 2 8 4 3" xfId="14619" xr:uid="{2BCDD087-9D34-4EEA-91AE-718ABC0A636A}"/>
    <cellStyle name="Normal 8 2 8 5" xfId="6766" xr:uid="{AF1853DF-AC3A-4E7C-9961-3D90C211F46E}"/>
    <cellStyle name="Normal 8 2 8 5 2" xfId="17079" xr:uid="{F8D6824C-DE12-448C-A9F2-0AA1BB705013}"/>
    <cellStyle name="Normal 8 2 8 6" xfId="11926" xr:uid="{822E1A76-914D-4ABB-9CC0-910829967A71}"/>
    <cellStyle name="Normal 8 2 9" xfId="1526" xr:uid="{F85FD061-BD2C-4465-B524-8920D787ACAD}"/>
    <cellStyle name="Normal 8 2 9 2" xfId="3292" xr:uid="{249365C5-21CE-4A9B-9183-B762654D774B}"/>
    <cellStyle name="Normal 8 2 9 2 2" xfId="8645" xr:uid="{D62FF010-5728-4D61-86C0-9112D5CD6A06}"/>
    <cellStyle name="Normal 8 2 9 2 2 2" xfId="18958" xr:uid="{0D6A1D7F-5C60-4431-89AD-F11806C332E5}"/>
    <cellStyle name="Normal 8 2 9 2 3" xfId="13805" xr:uid="{CDB88CF5-0648-4C8D-822F-F4124DEBE5B1}"/>
    <cellStyle name="Normal 8 2 9 3" xfId="4277" xr:uid="{6B65349F-3F8A-44BE-96EC-BB389182C322}"/>
    <cellStyle name="Normal 8 2 9 3 2" xfId="9621" xr:uid="{75526FA1-1D88-4B49-8DC6-D6D28F44D440}"/>
    <cellStyle name="Normal 8 2 9 3 2 2" xfId="19934" xr:uid="{282C9B93-DE80-4BC3-B38B-E60637660A15}"/>
    <cellStyle name="Normal 8 2 9 3 3" xfId="14781" xr:uid="{7BA77902-7BC4-4465-A8E0-F45A8F239147}"/>
    <cellStyle name="Normal 8 2 9 4" xfId="6928" xr:uid="{861BFCD4-0BAF-4BC2-BEBD-A65A7C9729A3}"/>
    <cellStyle name="Normal 8 2 9 4 2" xfId="17241" xr:uid="{3533DB56-1A0D-4A66-B23E-F87B5B287CB3}"/>
    <cellStyle name="Normal 8 2 9 5" xfId="12088" xr:uid="{7E5BD24E-0D45-4616-8CF9-8CBA2DAAB158}"/>
    <cellStyle name="Normal 8 3" xfId="312" xr:uid="{73C55265-541C-4DD6-A4AC-CE7D1E9AD172}"/>
    <cellStyle name="Normal 8 3 10" xfId="6034" xr:uid="{E08540A7-A57B-456A-9410-E516B0A97409}"/>
    <cellStyle name="Normal 8 3 10 2" xfId="16347" xr:uid="{C7BA21B9-EE8F-434B-9758-BF40B711E141}"/>
    <cellStyle name="Normal 8 3 11" xfId="11194" xr:uid="{25077519-D246-4014-9C3E-5863366971BC}"/>
    <cellStyle name="Normal 8 3 2" xfId="359" xr:uid="{A947FFFB-1067-4B50-BA97-7440730099BE}"/>
    <cellStyle name="Normal 8 3 2 10" xfId="11240" xr:uid="{04E326F1-5A73-4B6D-826F-EF9288A61010}"/>
    <cellStyle name="Normal 8 3 2 2" xfId="553" xr:uid="{93C7C3ED-49E2-4AFD-94DC-F9C091827236}"/>
    <cellStyle name="Normal 8 3 2 2 2" xfId="1096" xr:uid="{0A18B356-25AC-49B8-AB8F-87A2E12F28D6}"/>
    <cellStyle name="Normal 8 3 2 2 2 2" xfId="2118" xr:uid="{E090DAFE-35A1-43DC-8277-70CF2EA2F9D2}"/>
    <cellStyle name="Normal 8 3 2 2 2 2 2" xfId="3881" xr:uid="{DDD60288-CE27-4DA2-BBC1-9CA065164DF4}"/>
    <cellStyle name="Normal 8 3 2 2 2 2 2 2" xfId="9234" xr:uid="{CFE597FE-E556-4566-B9FE-BFF34D72E350}"/>
    <cellStyle name="Normal 8 3 2 2 2 2 2 2 2" xfId="19547" xr:uid="{DE89F07D-CB5F-4AF2-9117-4F096DA65C0C}"/>
    <cellStyle name="Normal 8 3 2 2 2 2 2 3" xfId="14394" xr:uid="{41A00963-268C-4C16-920A-0A5AB7B0F37B}"/>
    <cellStyle name="Normal 8 3 2 2 2 2 3" xfId="4866" xr:uid="{747D2C9D-815B-43AA-B5B3-29A8C291DCF2}"/>
    <cellStyle name="Normal 8 3 2 2 2 2 3 2" xfId="10210" xr:uid="{CA4E8AB7-F031-43C2-AE9B-F68357BCD7BE}"/>
    <cellStyle name="Normal 8 3 2 2 2 2 3 2 2" xfId="20523" xr:uid="{FE4F7C5F-1559-458E-B43B-86377EF061CF}"/>
    <cellStyle name="Normal 8 3 2 2 2 2 3 3" xfId="15370" xr:uid="{0BCC9F2F-9042-499D-BEB2-31483824BDA8}"/>
    <cellStyle name="Normal 8 3 2 2 2 2 4" xfId="7517" xr:uid="{002FEC23-C70D-4650-9D5E-10D71078FB20}"/>
    <cellStyle name="Normal 8 3 2 2 2 2 4 2" xfId="17830" xr:uid="{552A9A8D-0A35-4052-A631-1EDDCD91E014}"/>
    <cellStyle name="Normal 8 3 2 2 2 2 5" xfId="12677" xr:uid="{6A1BF28F-CDE5-4404-946B-19FDC7D057FF}"/>
    <cellStyle name="Normal 8 3 2 2 2 3" xfId="2965" xr:uid="{F9FDBDB8-84F8-4C04-B1D0-F1FC175FF196}"/>
    <cellStyle name="Normal 8 3 2 2 2 3 2" xfId="8328" xr:uid="{E1F1EF11-BEA6-4074-96E8-097E36F4F239}"/>
    <cellStyle name="Normal 8 3 2 2 2 3 2 2" xfId="18641" xr:uid="{37625DD2-5F6F-4306-A231-39872CD25483}"/>
    <cellStyle name="Normal 8 3 2 2 2 3 3" xfId="13488" xr:uid="{195FE0D4-0BFE-4104-BE2A-9DD3D4772138}"/>
    <cellStyle name="Normal 8 3 2 2 2 4" xfId="5706" xr:uid="{1CA23D64-62FC-4425-B586-9E66E3D0CA19}"/>
    <cellStyle name="Normal 8 3 2 2 2 4 2" xfId="11044" xr:uid="{AAA9B57D-4AFF-4652-93B3-D82CCD1C0FB1}"/>
    <cellStyle name="Normal 8 3 2 2 2 4 2 2" xfId="21357" xr:uid="{D0A8E85A-CCE4-4E87-AC09-6F96A9E92BD3}"/>
    <cellStyle name="Normal 8 3 2 2 2 4 3" xfId="16204" xr:uid="{D3AC27FD-D11A-4EB5-8EFE-407DDB09549F}"/>
    <cellStyle name="Normal 8 3 2 2 2 5" xfId="6636" xr:uid="{4348C677-85B5-43DB-B5E4-3B3C9819EB8B}"/>
    <cellStyle name="Normal 8 3 2 2 2 5 2" xfId="16949" xr:uid="{3CF2A19F-0979-460C-860D-87DCCA3B23AF}"/>
    <cellStyle name="Normal 8 3 2 2 2 6" xfId="11796" xr:uid="{B1F1D108-DC9B-48C6-851C-CE2ECB598397}"/>
    <cellStyle name="Normal 8 3 2 2 3" xfId="2117" xr:uid="{588D8792-34CC-4049-A0DD-CCB14CD84196}"/>
    <cellStyle name="Normal 8 3 2 2 3 2" xfId="3880" xr:uid="{B7B9B1CC-F2EC-472A-8C7A-1C3834591C45}"/>
    <cellStyle name="Normal 8 3 2 2 3 2 2" xfId="9233" xr:uid="{99A43322-698E-40FA-8D4A-C12CFE573DAF}"/>
    <cellStyle name="Normal 8 3 2 2 3 2 2 2" xfId="19546" xr:uid="{1EA522A3-293A-41FD-8020-3B223FECBB86}"/>
    <cellStyle name="Normal 8 3 2 2 3 2 3" xfId="14393" xr:uid="{11A7E7F0-EE32-4656-B746-DEC9F2DC7046}"/>
    <cellStyle name="Normal 8 3 2 2 3 3" xfId="4865" xr:uid="{6F49FE97-0EAA-4169-8BEA-C766C40B0F70}"/>
    <cellStyle name="Normal 8 3 2 2 3 3 2" xfId="10209" xr:uid="{67AFA932-EC19-4E74-AD6A-F26B66F634E0}"/>
    <cellStyle name="Normal 8 3 2 2 3 3 2 2" xfId="20522" xr:uid="{86D67DA5-15B1-4C48-8F12-22B47F4D6602}"/>
    <cellStyle name="Normal 8 3 2 2 3 3 3" xfId="15369" xr:uid="{24691B26-4F2F-47E1-8F02-19764FA3A762}"/>
    <cellStyle name="Normal 8 3 2 2 3 4" xfId="7516" xr:uid="{08FB968B-9CE6-4C4E-B74D-46130C4BFCF3}"/>
    <cellStyle name="Normal 8 3 2 2 3 4 2" xfId="17829" xr:uid="{F4CDB7C8-FB44-4D5E-AA3F-6AB58AB79AE5}"/>
    <cellStyle name="Normal 8 3 2 2 3 5" xfId="12676" xr:uid="{080F6F26-4193-4E83-8A8F-216EAA7C9730}"/>
    <cellStyle name="Normal 8 3 2 2 4" xfId="2964" xr:uid="{F7576C9A-523C-4A23-8B85-10587465F655}"/>
    <cellStyle name="Normal 8 3 2 2 4 2" xfId="8327" xr:uid="{377FD14E-FB40-418F-A3C4-DC3EA875B5CE}"/>
    <cellStyle name="Normal 8 3 2 2 4 2 2" xfId="18640" xr:uid="{371AA368-6982-4DDE-B951-2E2CE44A199E}"/>
    <cellStyle name="Normal 8 3 2 2 4 3" xfId="13487" xr:uid="{4E66499E-76D1-49E7-8BD2-A1852A81263D}"/>
    <cellStyle name="Normal 8 3 2 2 5" xfId="5266" xr:uid="{4B654E7B-37C9-4090-9E5D-6DCEFEDADAAE}"/>
    <cellStyle name="Normal 8 3 2 2 5 2" xfId="10604" xr:uid="{3540FDA8-AE33-46B7-A681-8B057060C798}"/>
    <cellStyle name="Normal 8 3 2 2 5 2 2" xfId="20917" xr:uid="{10118504-B2D2-410F-B523-815BCAB6F4A5}"/>
    <cellStyle name="Normal 8 3 2 2 5 3" xfId="15764" xr:uid="{412AF758-2C02-4B64-AF81-C43298D3A831}"/>
    <cellStyle name="Normal 8 3 2 2 6" xfId="6196" xr:uid="{070905AC-EB1E-4731-925A-B74D262FC25E}"/>
    <cellStyle name="Normal 8 3 2 2 6 2" xfId="16509" xr:uid="{812F4894-6658-4422-B34D-9B8F1E70D60D}"/>
    <cellStyle name="Normal 8 3 2 2 7" xfId="11356" xr:uid="{764F1A4D-DB2E-4A90-8B05-2EBE634BB2CC}"/>
    <cellStyle name="Normal 8 3 2 3" xfId="1097" xr:uid="{B6B3CCD1-FF66-4B25-9FA6-1C0E75D8FC4A}"/>
    <cellStyle name="Normal 8 3 2 3 2" xfId="1098" xr:uid="{5F6237DC-30BE-4B77-91E7-449169509623}"/>
    <cellStyle name="Normal 8 3 2 3 2 2" xfId="2120" xr:uid="{DA7D9A21-A83E-4F1D-B98B-B27E38C7C72B}"/>
    <cellStyle name="Normal 8 3 2 3 2 2 2" xfId="3883" xr:uid="{BE9657A8-E356-492D-A994-A857B9AC2632}"/>
    <cellStyle name="Normal 8 3 2 3 2 2 2 2" xfId="9236" xr:uid="{C99E220C-D8EF-4C8D-8B39-8E8DCD4400D4}"/>
    <cellStyle name="Normal 8 3 2 3 2 2 2 2 2" xfId="19549" xr:uid="{07442B7A-01A3-4FBC-9366-313582A71C98}"/>
    <cellStyle name="Normal 8 3 2 3 2 2 2 3" xfId="14396" xr:uid="{09259173-EE9B-4B39-856D-B591AECEFE32}"/>
    <cellStyle name="Normal 8 3 2 3 2 2 3" xfId="4868" xr:uid="{76E5257C-13D5-46EE-B511-8BFBCFF52432}"/>
    <cellStyle name="Normal 8 3 2 3 2 2 3 2" xfId="10212" xr:uid="{657F637C-9B49-4DC2-A8DF-9718B1EE6C53}"/>
    <cellStyle name="Normal 8 3 2 3 2 2 3 2 2" xfId="20525" xr:uid="{1FBEA324-3D60-440B-B941-57C6C363C950}"/>
    <cellStyle name="Normal 8 3 2 3 2 2 3 3" xfId="15372" xr:uid="{1D6A6B46-61CE-4014-87B0-3D3E615BF1FF}"/>
    <cellStyle name="Normal 8 3 2 3 2 2 4" xfId="7519" xr:uid="{8B922BA3-A481-4B04-B3AF-4F9DF042AB38}"/>
    <cellStyle name="Normal 8 3 2 3 2 2 4 2" xfId="17832" xr:uid="{48C641B6-E147-4404-9AE9-98863D12A855}"/>
    <cellStyle name="Normal 8 3 2 3 2 2 5" xfId="12679" xr:uid="{73A8F379-7455-4801-BD5B-6093FCE71CA8}"/>
    <cellStyle name="Normal 8 3 2 3 2 3" xfId="2967" xr:uid="{6EBE93A4-AC24-4D64-A7F1-88DA5B8700A9}"/>
    <cellStyle name="Normal 8 3 2 3 2 3 2" xfId="8330" xr:uid="{02E95A6F-5180-4991-833D-5093C5982A50}"/>
    <cellStyle name="Normal 8 3 2 3 2 3 2 2" xfId="18643" xr:uid="{24FF85DC-E873-401F-82BA-398B83B53F49}"/>
    <cellStyle name="Normal 8 3 2 3 2 3 3" xfId="13490" xr:uid="{C68E7177-CF8D-4D85-9565-94E6365D60F1}"/>
    <cellStyle name="Normal 8 3 2 3 2 4" xfId="5708" xr:uid="{0D16A3EA-B83C-478D-8958-349845FC14CD}"/>
    <cellStyle name="Normal 8 3 2 3 2 4 2" xfId="11046" xr:uid="{DF6244DB-9F93-471A-B436-F4B517B4EAD0}"/>
    <cellStyle name="Normal 8 3 2 3 2 4 2 2" xfId="21359" xr:uid="{F30049EE-4B59-4E7F-940D-162E071BC728}"/>
    <cellStyle name="Normal 8 3 2 3 2 4 3" xfId="16206" xr:uid="{657C6D27-206C-4C33-B81E-7C9F4624C6C8}"/>
    <cellStyle name="Normal 8 3 2 3 2 5" xfId="6638" xr:uid="{5FE512E0-5970-4BB0-8D72-6103E1CF1390}"/>
    <cellStyle name="Normal 8 3 2 3 2 5 2" xfId="16951" xr:uid="{74D2E010-5565-4D69-A856-168DE6D5DA8B}"/>
    <cellStyle name="Normal 8 3 2 3 2 6" xfId="11798" xr:uid="{FAC297DE-ECA2-4408-90B9-0ADCBE9F8D9A}"/>
    <cellStyle name="Normal 8 3 2 3 3" xfId="2119" xr:uid="{4C0D69D6-5943-49F1-9026-EB44893CE45C}"/>
    <cellStyle name="Normal 8 3 2 3 3 2" xfId="3882" xr:uid="{EFA2737D-CA79-4CE5-90A9-84448BFAD7A0}"/>
    <cellStyle name="Normal 8 3 2 3 3 2 2" xfId="9235" xr:uid="{B44EE6FA-BEBD-49F0-9F36-1A30C5D038A5}"/>
    <cellStyle name="Normal 8 3 2 3 3 2 2 2" xfId="19548" xr:uid="{3D6A5641-CD1F-4586-84F8-33CCC55EAF79}"/>
    <cellStyle name="Normal 8 3 2 3 3 2 3" xfId="14395" xr:uid="{9449A381-041C-4EA5-A177-A6CA166F5CF0}"/>
    <cellStyle name="Normal 8 3 2 3 3 3" xfId="4867" xr:uid="{EE3C0777-5D25-4BE3-A4D7-35206F20787D}"/>
    <cellStyle name="Normal 8 3 2 3 3 3 2" xfId="10211" xr:uid="{B6A615E4-4E3F-42E2-874B-66C593899EE4}"/>
    <cellStyle name="Normal 8 3 2 3 3 3 2 2" xfId="20524" xr:uid="{41FB91B6-B375-4E34-9CEB-F5C33A1E0614}"/>
    <cellStyle name="Normal 8 3 2 3 3 3 3" xfId="15371" xr:uid="{F5DB78FF-FF8A-493C-8DF6-0F44A7EF3C98}"/>
    <cellStyle name="Normal 8 3 2 3 3 4" xfId="7518" xr:uid="{031DBCC4-EA2E-4F3A-AFB2-CBE886E85EB1}"/>
    <cellStyle name="Normal 8 3 2 3 3 4 2" xfId="17831" xr:uid="{B1E92544-39ED-48E3-A9FB-F9B3A7661CBD}"/>
    <cellStyle name="Normal 8 3 2 3 3 5" xfId="12678" xr:uid="{C6F8C7BA-06F8-46C5-ADC2-441D4757A361}"/>
    <cellStyle name="Normal 8 3 2 3 4" xfId="2966" xr:uid="{105E6144-F4EB-4919-96A2-74DC0E342549}"/>
    <cellStyle name="Normal 8 3 2 3 4 2" xfId="8329" xr:uid="{0CD83C15-51C0-46DB-9762-47F4FEC91562}"/>
    <cellStyle name="Normal 8 3 2 3 4 2 2" xfId="18642" xr:uid="{DA219A6D-DEDA-4038-AC33-5435F53F5E53}"/>
    <cellStyle name="Normal 8 3 2 3 4 3" xfId="13489" xr:uid="{3CAF3DBF-677C-461E-8893-F3A010387E95}"/>
    <cellStyle name="Normal 8 3 2 3 5" xfId="5707" xr:uid="{A450BA11-D8AD-4C03-B23F-B6DF89F584B3}"/>
    <cellStyle name="Normal 8 3 2 3 5 2" xfId="11045" xr:uid="{26C9BCC1-5B16-441F-A6A3-C71EB64D72EE}"/>
    <cellStyle name="Normal 8 3 2 3 5 2 2" xfId="21358" xr:uid="{CE4FFDF6-6991-4E6B-AF90-EFB4E7EB5174}"/>
    <cellStyle name="Normal 8 3 2 3 5 3" xfId="16205" xr:uid="{9936BE2D-44E5-48D3-94A9-11C175083069}"/>
    <cellStyle name="Normal 8 3 2 3 6" xfId="6637" xr:uid="{7F38EC93-3BB5-430A-8D36-AEE93342240A}"/>
    <cellStyle name="Normal 8 3 2 3 6 2" xfId="16950" xr:uid="{E33384D6-8BD1-4993-AA44-7A4272C114A4}"/>
    <cellStyle name="Normal 8 3 2 3 7" xfId="11797" xr:uid="{3D56600A-CD3D-4CC2-906D-02E2FD0F2E86}"/>
    <cellStyle name="Normal 8 3 2 4" xfId="1099" xr:uid="{0BCD7302-E86B-40A9-A47D-FF479395CBA8}"/>
    <cellStyle name="Normal 8 3 2 4 2" xfId="2121" xr:uid="{ECC57C16-9C5D-4259-B7FD-8B8F0A2A4570}"/>
    <cellStyle name="Normal 8 3 2 4 2 2" xfId="3884" xr:uid="{C73E51F2-BEB1-43B8-876C-D938358CC00E}"/>
    <cellStyle name="Normal 8 3 2 4 2 2 2" xfId="9237" xr:uid="{EABB0FC1-413C-483B-8A1C-A0AAD32836B5}"/>
    <cellStyle name="Normal 8 3 2 4 2 2 2 2" xfId="19550" xr:uid="{5E3F9262-4214-4708-B71B-F61B89AA96C8}"/>
    <cellStyle name="Normal 8 3 2 4 2 2 3" xfId="14397" xr:uid="{A973C65C-E595-48CF-A749-B7ED783C6186}"/>
    <cellStyle name="Normal 8 3 2 4 2 3" xfId="4869" xr:uid="{3F902FE8-D152-4406-9791-5D75CBFF6518}"/>
    <cellStyle name="Normal 8 3 2 4 2 3 2" xfId="10213" xr:uid="{FD21DE13-D219-4C91-B325-333F0F39821D}"/>
    <cellStyle name="Normal 8 3 2 4 2 3 2 2" xfId="20526" xr:uid="{233D1CB2-B6F3-4C0A-B999-C15912DFC36D}"/>
    <cellStyle name="Normal 8 3 2 4 2 3 3" xfId="15373" xr:uid="{6F7B798B-368D-4728-81FA-3984392B260F}"/>
    <cellStyle name="Normal 8 3 2 4 2 4" xfId="7520" xr:uid="{601FD584-2E1C-493B-930E-4FFD09AC6F01}"/>
    <cellStyle name="Normal 8 3 2 4 2 4 2" xfId="17833" xr:uid="{2337674A-334D-4776-B040-F5A08122BA9E}"/>
    <cellStyle name="Normal 8 3 2 4 2 5" xfId="12680" xr:uid="{6C32A3B5-1DAE-4AEC-AFF1-3E7F5BDA385C}"/>
    <cellStyle name="Normal 8 3 2 4 3" xfId="2968" xr:uid="{76CDFB13-E45B-4C6D-B6E3-B44689EF55F4}"/>
    <cellStyle name="Normal 8 3 2 4 3 2" xfId="8331" xr:uid="{D16D2AA6-1ADD-472B-B94F-B3A06BCDF061}"/>
    <cellStyle name="Normal 8 3 2 4 3 2 2" xfId="18644" xr:uid="{89A85309-11F3-427B-944A-915F3897F174}"/>
    <cellStyle name="Normal 8 3 2 4 3 3" xfId="13491" xr:uid="{F45E0788-FD7F-4864-8470-DAEABC517C71}"/>
    <cellStyle name="Normal 8 3 2 4 4" xfId="5709" xr:uid="{2A95B014-027D-4E6C-9E74-B299E98B3384}"/>
    <cellStyle name="Normal 8 3 2 4 4 2" xfId="11047" xr:uid="{33902753-CAA7-408C-AB48-CC4D0C177FC0}"/>
    <cellStyle name="Normal 8 3 2 4 4 2 2" xfId="21360" xr:uid="{7D519F99-E9D4-4BC4-9DC8-B0787B849DA7}"/>
    <cellStyle name="Normal 8 3 2 4 4 3" xfId="16207" xr:uid="{DE656FAC-DB7B-4BFF-9E92-7E80D57F0E4F}"/>
    <cellStyle name="Normal 8 3 2 4 5" xfId="6639" xr:uid="{528A5E2F-2983-458A-8FE8-7E989EB33E5B}"/>
    <cellStyle name="Normal 8 3 2 4 5 2" xfId="16952" xr:uid="{10983655-8F96-4C5C-89B7-2C770D6ECD23}"/>
    <cellStyle name="Normal 8 3 2 4 6" xfId="11799" xr:uid="{CE23CE7D-DEC1-42D5-B1E3-1311569EA13A}"/>
    <cellStyle name="Normal 8 3 2 5" xfId="1395" xr:uid="{6EF6D07D-B5D5-4152-BADC-B065509493F5}"/>
    <cellStyle name="Normal 8 3 2 5 2" xfId="1513" xr:uid="{6954343D-DC4D-4389-AB43-418AFD0009EE}"/>
    <cellStyle name="Normal 8 3 2 5 2 2" xfId="3280" xr:uid="{FEF8207D-E2AB-4454-9F4B-A0885E308068}"/>
    <cellStyle name="Normal 8 3 2 5 2 2 2" xfId="8633" xr:uid="{12346B22-53BC-4E3A-92D5-8F416AEC04D3}"/>
    <cellStyle name="Normal 8 3 2 5 2 2 2 2" xfId="18946" xr:uid="{B171D73B-6866-4BC5-88C3-468483BFB4B9}"/>
    <cellStyle name="Normal 8 3 2 5 2 2 3" xfId="13793" xr:uid="{A388872B-2B70-4F64-A329-347289E191E3}"/>
    <cellStyle name="Normal 8 3 2 5 2 3" xfId="4265" xr:uid="{B395E8F4-CEA7-4294-B753-038207B291D5}"/>
    <cellStyle name="Normal 8 3 2 5 2 3 2" xfId="9609" xr:uid="{27D5020E-BC8C-4B63-9071-05D38353004F}"/>
    <cellStyle name="Normal 8 3 2 5 2 3 2 2" xfId="19922" xr:uid="{95FE88E4-9917-4B5F-843A-CD05BA28A46D}"/>
    <cellStyle name="Normal 8 3 2 5 2 3 3" xfId="14769" xr:uid="{EA9B181E-5F0F-43FF-A4E0-42A9255F6198}"/>
    <cellStyle name="Normal 8 3 2 5 2 4" xfId="6916" xr:uid="{39B0026E-413D-434A-8819-F25BFF016921}"/>
    <cellStyle name="Normal 8 3 2 5 2 4 2" xfId="17229" xr:uid="{22D816D2-34CA-4FDB-B8EB-EA8680C38241}"/>
    <cellStyle name="Normal 8 3 2 5 2 5" xfId="12076" xr:uid="{A7FE9D52-71BB-42FE-83E3-63A8B399EB95}"/>
    <cellStyle name="Normal 8 3 2 5 3" xfId="3186" xr:uid="{0981B618-A003-42BD-921A-B7969F39E2B0}"/>
    <cellStyle name="Normal 8 3 2 5 3 2" xfId="8539" xr:uid="{D522E832-88AC-46B9-B948-B65942383F9C}"/>
    <cellStyle name="Normal 8 3 2 5 3 2 2" xfId="18852" xr:uid="{61B25C3F-6328-4BE2-8E31-5362937409EB}"/>
    <cellStyle name="Normal 8 3 2 5 3 3" xfId="13699" xr:uid="{332FF3E8-D383-445A-9126-21A79D45ADF9}"/>
    <cellStyle name="Normal 8 3 2 5 4" xfId="4171" xr:uid="{04800B6B-F8C7-481B-A56D-25A2D83DEAF5}"/>
    <cellStyle name="Normal 8 3 2 5 4 2" xfId="9515" xr:uid="{73B9D88A-600D-48E0-94E0-B7100FFDD9A9}"/>
    <cellStyle name="Normal 8 3 2 5 4 2 2" xfId="19828" xr:uid="{962E1650-14A2-45B9-A926-D560E9E87039}"/>
    <cellStyle name="Normal 8 3 2 5 4 3" xfId="14675" xr:uid="{32CA3EDC-7425-4829-806E-82E8FAF17B7C}"/>
    <cellStyle name="Normal 8 3 2 5 5" xfId="6822" xr:uid="{23D1D3B6-10D2-425E-8CA3-76C0BE2BED1D}"/>
    <cellStyle name="Normal 8 3 2 5 5 2" xfId="17135" xr:uid="{F6A242A7-17A9-491E-974E-42A3C71AEBC2}"/>
    <cellStyle name="Normal 8 3 2 5 6" xfId="11982" xr:uid="{82540981-B51F-481E-8859-BDB19F4369E9}"/>
    <cellStyle name="Normal 8 3 2 6" xfId="1582" xr:uid="{59B0AA56-3791-49D4-A570-6539A897995E}"/>
    <cellStyle name="Normal 8 3 2 6 2" xfId="3348" xr:uid="{BA6B366C-03D1-40E8-9DCC-11E8EDF7FBE9}"/>
    <cellStyle name="Normal 8 3 2 6 2 2" xfId="8701" xr:uid="{1D82D207-B2B8-4566-9E26-8347B5F493C1}"/>
    <cellStyle name="Normal 8 3 2 6 2 2 2" xfId="19014" xr:uid="{5DA4926F-A039-4B1C-9F6C-AE55C96F38AB}"/>
    <cellStyle name="Normal 8 3 2 6 2 3" xfId="13861" xr:uid="{FCC046B1-72C9-4366-A5A8-22092F5B7B5D}"/>
    <cellStyle name="Normal 8 3 2 6 3" xfId="4333" xr:uid="{595ECA4E-31DB-4F89-9D77-48510A276225}"/>
    <cellStyle name="Normal 8 3 2 6 3 2" xfId="9677" xr:uid="{3E14F9A6-9E0C-49DB-AB65-02BF89DFB766}"/>
    <cellStyle name="Normal 8 3 2 6 3 2 2" xfId="19990" xr:uid="{4B6BE0E7-8CD8-44B5-8703-18D598C56497}"/>
    <cellStyle name="Normal 8 3 2 6 3 3" xfId="14837" xr:uid="{4A2A0164-72F1-463B-BDF5-58A9B8638D7F}"/>
    <cellStyle name="Normal 8 3 2 6 4" xfId="6984" xr:uid="{8FF67780-A156-484D-B7EF-F2D472F6E6DD}"/>
    <cellStyle name="Normal 8 3 2 6 4 2" xfId="17297" xr:uid="{E18F18D4-1304-45B2-8E64-6E44646A5C09}"/>
    <cellStyle name="Normal 8 3 2 6 5" xfId="12144" xr:uid="{91339C38-7537-43C0-BD5F-F1803449F067}"/>
    <cellStyle name="Normal 8 3 2 7" xfId="2520" xr:uid="{29F39F17-A6C2-4473-A95D-4F6D335F06D7}"/>
    <cellStyle name="Normal 8 3 2 7 2" xfId="7883" xr:uid="{BF4DD26C-CA98-4E96-A4A4-FDA192F1ACD7}"/>
    <cellStyle name="Normal 8 3 2 7 2 2" xfId="18196" xr:uid="{BF133236-1B56-4F4A-B13E-3CEF1C333105}"/>
    <cellStyle name="Normal 8 3 2 7 3" xfId="13043" xr:uid="{6B58AAF1-90A9-4CE9-8ADB-AA35D336D81F}"/>
    <cellStyle name="Normal 8 3 2 8" xfId="5151" xr:uid="{4B09189D-76C2-4BF6-8910-568377E83EA6}"/>
    <cellStyle name="Normal 8 3 2 8 2" xfId="10489" xr:uid="{227AC6C3-4A13-4DFD-87B7-1A48F7FA44FD}"/>
    <cellStyle name="Normal 8 3 2 8 2 2" xfId="20802" xr:uid="{CE5A43EE-0B31-4794-93DF-953580C5D7D7}"/>
    <cellStyle name="Normal 8 3 2 8 3" xfId="15649" xr:uid="{FC06F90C-98BB-4D4B-B9A5-15307258AAFB}"/>
    <cellStyle name="Normal 8 3 2 9" xfId="6080" xr:uid="{AFB952B9-0497-4D72-AC35-C69365532D0D}"/>
    <cellStyle name="Normal 8 3 2 9 2" xfId="16393" xr:uid="{2E1307A5-CD84-42A3-9532-75118889852F}"/>
    <cellStyle name="Normal 8 3 3" xfId="506" xr:uid="{CC88F0E2-0B63-4659-80C1-ADADFB2E0F30}"/>
    <cellStyle name="Normal 8 3 3 2" xfId="1100" xr:uid="{B3536503-13C2-4238-B356-803A08F7F9E0}"/>
    <cellStyle name="Normal 8 3 3 2 2" xfId="2123" xr:uid="{76FEA347-AC3D-42A6-9883-C79091E2D729}"/>
    <cellStyle name="Normal 8 3 3 2 2 2" xfId="3886" xr:uid="{DAE750C2-C929-4C21-B174-1D12DE03D6F1}"/>
    <cellStyle name="Normal 8 3 3 2 2 2 2" xfId="9239" xr:uid="{5873A624-BA8D-4D27-9471-BB4660249712}"/>
    <cellStyle name="Normal 8 3 3 2 2 2 2 2" xfId="19552" xr:uid="{1A0557DC-B50B-4887-A26F-8A60F815C2A5}"/>
    <cellStyle name="Normal 8 3 3 2 2 2 3" xfId="14399" xr:uid="{D097F7ED-C31B-46C5-BD2F-C2E6B0F11ECD}"/>
    <cellStyle name="Normal 8 3 3 2 2 3" xfId="4871" xr:uid="{95F7B98F-7DFF-4D5C-A088-1EC73FC9E323}"/>
    <cellStyle name="Normal 8 3 3 2 2 3 2" xfId="10215" xr:uid="{22ABDF94-CC71-4128-8935-52C9FCD92E4F}"/>
    <cellStyle name="Normal 8 3 3 2 2 3 2 2" xfId="20528" xr:uid="{4951CF51-F3CD-48C7-B954-D5DD571165BA}"/>
    <cellStyle name="Normal 8 3 3 2 2 3 3" xfId="15375" xr:uid="{514DE2C5-2C32-4C6B-AA5A-47C74AADF489}"/>
    <cellStyle name="Normal 8 3 3 2 2 4" xfId="7522" xr:uid="{FAFC7773-6C08-4BB8-9EF0-A6CD85396E5A}"/>
    <cellStyle name="Normal 8 3 3 2 2 4 2" xfId="17835" xr:uid="{525C3AE0-152A-4FF9-B882-0CF1759BA443}"/>
    <cellStyle name="Normal 8 3 3 2 2 5" xfId="12682" xr:uid="{CF78B1C7-91EC-44E5-8939-8DA75F9ACA4F}"/>
    <cellStyle name="Normal 8 3 3 2 3" xfId="2970" xr:uid="{BA173D9A-4C71-4D30-BE6E-82BF7AFE192D}"/>
    <cellStyle name="Normal 8 3 3 2 3 2" xfId="8333" xr:uid="{DFEBC1C4-9738-4BFB-98CF-242565867940}"/>
    <cellStyle name="Normal 8 3 3 2 3 2 2" xfId="18646" xr:uid="{ACE0EF16-4DD8-4A52-B579-8263AFAF627E}"/>
    <cellStyle name="Normal 8 3 3 2 3 3" xfId="13493" xr:uid="{7A330E8B-4EED-4CDA-9FDA-9FA259868789}"/>
    <cellStyle name="Normal 8 3 3 2 4" xfId="5710" xr:uid="{1CE3B6E3-09A9-4B4E-B8F8-9479660C77D6}"/>
    <cellStyle name="Normal 8 3 3 2 4 2" xfId="11048" xr:uid="{476CDA66-319A-404D-97F7-55785DEA996F}"/>
    <cellStyle name="Normal 8 3 3 2 4 2 2" xfId="21361" xr:uid="{FAE4B962-D7ED-42E3-908D-120DA62063CA}"/>
    <cellStyle name="Normal 8 3 3 2 4 3" xfId="16208" xr:uid="{C0DDA5EB-2672-4469-9BFD-3AD79EEDCE02}"/>
    <cellStyle name="Normal 8 3 3 2 5" xfId="6640" xr:uid="{DC6C556B-8875-4C1C-96D9-1E860C9478F0}"/>
    <cellStyle name="Normal 8 3 3 2 5 2" xfId="16953" xr:uid="{8020D283-75AE-4CF9-8585-975701487C66}"/>
    <cellStyle name="Normal 8 3 3 2 6" xfId="11800" xr:uid="{9597E8F7-DF44-49A5-8A5B-54686C252669}"/>
    <cellStyle name="Normal 8 3 3 3" xfId="2122" xr:uid="{72903B81-E2B3-4D65-B1C3-671BEC6AB42D}"/>
    <cellStyle name="Normal 8 3 3 3 2" xfId="3885" xr:uid="{5A6D7C42-70E9-4477-82F2-AE45050E3F2C}"/>
    <cellStyle name="Normal 8 3 3 3 2 2" xfId="9238" xr:uid="{6E731163-CE9A-46B9-AB9C-4C382B05DE7B}"/>
    <cellStyle name="Normal 8 3 3 3 2 2 2" xfId="19551" xr:uid="{7F0D31FD-26E4-42FC-B420-65F9604227B6}"/>
    <cellStyle name="Normal 8 3 3 3 2 3" xfId="14398" xr:uid="{517890C4-BDE2-46B9-8F40-5891785B4236}"/>
    <cellStyle name="Normal 8 3 3 3 3" xfId="4870" xr:uid="{CA65342F-9087-4BC6-80A0-DC5BE8134E46}"/>
    <cellStyle name="Normal 8 3 3 3 3 2" xfId="10214" xr:uid="{9AEB9660-08AA-4F86-81AA-3EFEF8985686}"/>
    <cellStyle name="Normal 8 3 3 3 3 2 2" xfId="20527" xr:uid="{D9AE7000-AF45-4AA9-BF53-3EE187B51994}"/>
    <cellStyle name="Normal 8 3 3 3 3 3" xfId="15374" xr:uid="{8B92F54C-7D6D-4293-A12F-29EFEEB2EE3E}"/>
    <cellStyle name="Normal 8 3 3 3 4" xfId="7521" xr:uid="{803FD754-70C1-42B4-AFFD-1349902A48D5}"/>
    <cellStyle name="Normal 8 3 3 3 4 2" xfId="17834" xr:uid="{5EBD33A6-D8D0-44DF-89AD-A53EF8713098}"/>
    <cellStyle name="Normal 8 3 3 3 5" xfId="12681" xr:uid="{9D7B8D60-4426-42EA-8CA0-7B9145CB7C18}"/>
    <cellStyle name="Normal 8 3 3 4" xfId="2969" xr:uid="{BF43076D-8F82-4F38-8C77-D52E4A103A92}"/>
    <cellStyle name="Normal 8 3 3 4 2" xfId="8332" xr:uid="{EB6B306C-7346-4F3B-9457-BA42466447CB}"/>
    <cellStyle name="Normal 8 3 3 4 2 2" xfId="18645" xr:uid="{4909D7F1-A4A5-420E-93A1-972B59EE343F}"/>
    <cellStyle name="Normal 8 3 3 4 3" xfId="13492" xr:uid="{08279511-EB8E-4144-A3BD-6E84ED55CF0A}"/>
    <cellStyle name="Normal 8 3 3 5" xfId="5220" xr:uid="{55E08A86-1D0F-47D3-A407-463F79B25814}"/>
    <cellStyle name="Normal 8 3 3 5 2" xfId="10558" xr:uid="{ABB253B6-A833-4490-8129-4A39A185F92D}"/>
    <cellStyle name="Normal 8 3 3 5 2 2" xfId="20871" xr:uid="{A9AFFF24-7D18-4B8F-A2AA-1387E48AF6E7}"/>
    <cellStyle name="Normal 8 3 3 5 3" xfId="15718" xr:uid="{E9EB29F1-6829-47F3-80F2-7227F19C1B14}"/>
    <cellStyle name="Normal 8 3 3 6" xfId="6150" xr:uid="{77B6894E-DF3E-43B2-B8A7-8D6AFFC3C259}"/>
    <cellStyle name="Normal 8 3 3 6 2" xfId="16463" xr:uid="{1946EB39-E359-4276-85BE-EC6247A5CEDA}"/>
    <cellStyle name="Normal 8 3 3 7" xfId="11310" xr:uid="{5A1E00EC-803D-4BBC-BA6C-ECD0163AAB28}"/>
    <cellStyle name="Normal 8 3 4" xfId="1101" xr:uid="{17923A16-DF4E-4027-BF11-4A9A48A6109E}"/>
    <cellStyle name="Normal 8 3 4 2" xfId="1102" xr:uid="{F384B373-103D-489D-855D-5F73072F0E9C}"/>
    <cellStyle name="Normal 8 3 4 2 2" xfId="2125" xr:uid="{8F32F644-F177-4D6A-8A01-8EC2D8627F12}"/>
    <cellStyle name="Normal 8 3 4 2 2 2" xfId="3888" xr:uid="{E50688F6-4614-43CB-9A3E-BE21AF1C5815}"/>
    <cellStyle name="Normal 8 3 4 2 2 2 2" xfId="9241" xr:uid="{4C1613DB-DA93-4F76-AB79-D11A3F9B6931}"/>
    <cellStyle name="Normal 8 3 4 2 2 2 2 2" xfId="19554" xr:uid="{585F388E-0717-47F4-BB19-7DB41DF6012D}"/>
    <cellStyle name="Normal 8 3 4 2 2 2 3" xfId="14401" xr:uid="{45BBAC4A-5085-4EC6-8016-DBA2239D15A4}"/>
    <cellStyle name="Normal 8 3 4 2 2 3" xfId="4873" xr:uid="{83ABFD04-0F92-47E8-BEBA-AEEA47C46CDA}"/>
    <cellStyle name="Normal 8 3 4 2 2 3 2" xfId="10217" xr:uid="{0D4E1542-9097-478F-B4A0-0988AE3D1C2D}"/>
    <cellStyle name="Normal 8 3 4 2 2 3 2 2" xfId="20530" xr:uid="{89553C12-03FC-4847-8CB8-013F47FE7BC6}"/>
    <cellStyle name="Normal 8 3 4 2 2 3 3" xfId="15377" xr:uid="{B68AFB55-DE95-4703-B8EB-DD1CC2479429}"/>
    <cellStyle name="Normal 8 3 4 2 2 4" xfId="7524" xr:uid="{5A5E6D0B-A76F-442D-9E25-F575D7E4B074}"/>
    <cellStyle name="Normal 8 3 4 2 2 4 2" xfId="17837" xr:uid="{D2D1B7C8-59A8-43EB-95EF-9B77EFBB4E60}"/>
    <cellStyle name="Normal 8 3 4 2 2 5" xfId="12684" xr:uid="{FF8CCBFE-23C0-477D-AC5C-AE25E33469A4}"/>
    <cellStyle name="Normal 8 3 4 2 3" xfId="2972" xr:uid="{822BFE27-41E3-44AE-9260-781CCE4D2C08}"/>
    <cellStyle name="Normal 8 3 4 2 3 2" xfId="8335" xr:uid="{2338FB22-687A-432F-B0DA-9FBF7FA75429}"/>
    <cellStyle name="Normal 8 3 4 2 3 2 2" xfId="18648" xr:uid="{7CA3B651-40D7-4BD3-ADED-5C9855CBD76E}"/>
    <cellStyle name="Normal 8 3 4 2 3 3" xfId="13495" xr:uid="{E0992B0C-68A5-4738-AFF2-19D8D82DFE1E}"/>
    <cellStyle name="Normal 8 3 4 2 4" xfId="5712" xr:uid="{21E745B3-227D-4035-88B9-778FF6B64227}"/>
    <cellStyle name="Normal 8 3 4 2 4 2" xfId="11050" xr:uid="{DB080BC7-595A-4A28-A48A-0C68DAA1961E}"/>
    <cellStyle name="Normal 8 3 4 2 4 2 2" xfId="21363" xr:uid="{857281D5-F6C8-435B-A46F-B35EE97C4529}"/>
    <cellStyle name="Normal 8 3 4 2 4 3" xfId="16210" xr:uid="{5359A47C-4227-4896-AA4E-FF56B8C478EA}"/>
    <cellStyle name="Normal 8 3 4 2 5" xfId="6642" xr:uid="{48C2F12E-7B7A-4135-BD53-CC054715071F}"/>
    <cellStyle name="Normal 8 3 4 2 5 2" xfId="16955" xr:uid="{F1C9FF64-7691-4409-97D0-6ED05FE14865}"/>
    <cellStyle name="Normal 8 3 4 2 6" xfId="11802" xr:uid="{CA3BC887-3AB7-462B-8692-9FFBFF1D2805}"/>
    <cellStyle name="Normal 8 3 4 3" xfId="2124" xr:uid="{98C562CA-1675-4B8F-974C-1B6B050B05E1}"/>
    <cellStyle name="Normal 8 3 4 3 2" xfId="3887" xr:uid="{129E7949-9A31-4D07-8990-3A372C7D4327}"/>
    <cellStyle name="Normal 8 3 4 3 2 2" xfId="9240" xr:uid="{080230FA-28E1-4CC9-9EF2-AB45B91E77C2}"/>
    <cellStyle name="Normal 8 3 4 3 2 2 2" xfId="19553" xr:uid="{3983C100-F597-45B6-B140-17FA9E0E6D58}"/>
    <cellStyle name="Normal 8 3 4 3 2 3" xfId="14400" xr:uid="{80E44BE0-0CD0-41E0-AC51-79FC313D74B4}"/>
    <cellStyle name="Normal 8 3 4 3 3" xfId="4872" xr:uid="{9B757398-25F6-4D00-A70E-5FE23B04D955}"/>
    <cellStyle name="Normal 8 3 4 3 3 2" xfId="10216" xr:uid="{8519BBC8-0A67-4831-B1AA-339FFFF18F26}"/>
    <cellStyle name="Normal 8 3 4 3 3 2 2" xfId="20529" xr:uid="{2EEA7E8E-17BC-449F-92FF-CF4FB2F61BF0}"/>
    <cellStyle name="Normal 8 3 4 3 3 3" xfId="15376" xr:uid="{03162204-524B-4EE1-A483-52C19A32C832}"/>
    <cellStyle name="Normal 8 3 4 3 4" xfId="7523" xr:uid="{07A31BCF-AF69-4EA4-86D3-BB97D64F7C91}"/>
    <cellStyle name="Normal 8 3 4 3 4 2" xfId="17836" xr:uid="{9AFA76E8-2A14-4D22-A71F-35432ED01714}"/>
    <cellStyle name="Normal 8 3 4 3 5" xfId="12683" xr:uid="{9BC40AF1-ECD5-4AAE-B80D-EF78B8204400}"/>
    <cellStyle name="Normal 8 3 4 4" xfId="2971" xr:uid="{E29840F8-9EAC-419F-8E31-3CFFCD9B1338}"/>
    <cellStyle name="Normal 8 3 4 4 2" xfId="8334" xr:uid="{D72DE3FA-44D6-41E1-A3E3-AEBCB9158818}"/>
    <cellStyle name="Normal 8 3 4 4 2 2" xfId="18647" xr:uid="{7394BF72-5429-4CE4-A773-E4E68F0261CF}"/>
    <cellStyle name="Normal 8 3 4 4 3" xfId="13494" xr:uid="{5C3124ED-AA50-4995-8CEE-0F0FC3E82BDD}"/>
    <cellStyle name="Normal 8 3 4 5" xfId="5711" xr:uid="{961EC3C6-CFA7-495A-A315-262B50F7AE71}"/>
    <cellStyle name="Normal 8 3 4 5 2" xfId="11049" xr:uid="{99E9D40B-F864-4ADF-867F-3BD1402A2141}"/>
    <cellStyle name="Normal 8 3 4 5 2 2" xfId="21362" xr:uid="{60C0F5C1-F00A-4E21-808A-DC43B731B32D}"/>
    <cellStyle name="Normal 8 3 4 5 3" xfId="16209" xr:uid="{EA86011F-3294-4863-B8A3-6C010EFD8F7A}"/>
    <cellStyle name="Normal 8 3 4 6" xfId="6641" xr:uid="{DBF76101-1028-47A3-85FC-55A3C24D169F}"/>
    <cellStyle name="Normal 8 3 4 6 2" xfId="16954" xr:uid="{077A3B7D-67AA-4684-9DC4-2C6E4B81C140}"/>
    <cellStyle name="Normal 8 3 4 7" xfId="11801" xr:uid="{BED7EF21-121C-474B-ABD1-686906FEAC03}"/>
    <cellStyle name="Normal 8 3 5" xfId="1103" xr:uid="{E1F235D9-A3A7-48CE-AD3B-9947992EFB4D}"/>
    <cellStyle name="Normal 8 3 5 2" xfId="2126" xr:uid="{F600F545-3621-4BD7-8CB7-F40CF88FA5BF}"/>
    <cellStyle name="Normal 8 3 5 2 2" xfId="3889" xr:uid="{04D957CC-03CC-46CC-8D42-7FA490DB908B}"/>
    <cellStyle name="Normal 8 3 5 2 2 2" xfId="9242" xr:uid="{871C201B-E717-4763-A09D-EC1A82489CFE}"/>
    <cellStyle name="Normal 8 3 5 2 2 2 2" xfId="19555" xr:uid="{A008270A-FEBB-4290-83AA-77D37244408D}"/>
    <cellStyle name="Normal 8 3 5 2 2 3" xfId="14402" xr:uid="{FBEFF3A5-B115-4119-B623-9A5349F0809F}"/>
    <cellStyle name="Normal 8 3 5 2 3" xfId="4874" xr:uid="{D2800B96-DAF2-4C38-AE2B-E67B09493935}"/>
    <cellStyle name="Normal 8 3 5 2 3 2" xfId="10218" xr:uid="{0BC69861-934A-4EF5-AAC4-A4197404748F}"/>
    <cellStyle name="Normal 8 3 5 2 3 2 2" xfId="20531" xr:uid="{11FF60CA-D131-4F06-8D13-FE3335FCEA53}"/>
    <cellStyle name="Normal 8 3 5 2 3 3" xfId="15378" xr:uid="{69A2310A-A514-435D-9691-551F825A4697}"/>
    <cellStyle name="Normal 8 3 5 2 4" xfId="7525" xr:uid="{A886145C-8196-4F5A-9DD5-8AE6FBDD4B59}"/>
    <cellStyle name="Normal 8 3 5 2 4 2" xfId="17838" xr:uid="{5B6FDE29-08E2-4BFE-9502-76072CE0797F}"/>
    <cellStyle name="Normal 8 3 5 2 5" xfId="12685" xr:uid="{C6EFCA0F-81BC-41EA-85F8-FFC590768D95}"/>
    <cellStyle name="Normal 8 3 5 3" xfId="2973" xr:uid="{A2A0E922-3A07-43A9-A220-C844F9614AD1}"/>
    <cellStyle name="Normal 8 3 5 3 2" xfId="8336" xr:uid="{90E77ED0-2291-4C2B-918E-540B7A9A7323}"/>
    <cellStyle name="Normal 8 3 5 3 2 2" xfId="18649" xr:uid="{E3535DF9-0E28-4DE2-9019-8435D4B0E00C}"/>
    <cellStyle name="Normal 8 3 5 3 3" xfId="13496" xr:uid="{E5389C8C-0B45-4F24-AEE8-2F517EAF5694}"/>
    <cellStyle name="Normal 8 3 5 4" xfId="5713" xr:uid="{F17D7401-3B83-48A4-8488-6BA374602D6D}"/>
    <cellStyle name="Normal 8 3 5 4 2" xfId="11051" xr:uid="{C658B9B4-D41E-4954-9F91-EE588F98ED80}"/>
    <cellStyle name="Normal 8 3 5 4 2 2" xfId="21364" xr:uid="{32E0E544-9894-4B94-A530-106938B84A88}"/>
    <cellStyle name="Normal 8 3 5 4 3" xfId="16211" xr:uid="{BE987320-F77C-41D3-B3A5-50EC97BD0BE3}"/>
    <cellStyle name="Normal 8 3 5 5" xfId="6643" xr:uid="{B9BED750-8B43-49D6-828B-A8316AF5DC01}"/>
    <cellStyle name="Normal 8 3 5 5 2" xfId="16956" xr:uid="{82F4BBAA-10EF-4C4B-B337-63F7F1DAAE2B}"/>
    <cellStyle name="Normal 8 3 5 6" xfId="11803" xr:uid="{6A2ACFD6-C239-4279-A1B0-A93F42B89411}"/>
    <cellStyle name="Normal 8 3 6" xfId="1349" xr:uid="{FFB00F96-8B98-4FE4-A5CB-CE60E6AB2FA5}"/>
    <cellStyle name="Normal 8 3 6 2" xfId="2329" xr:uid="{38A9C00B-926C-47A7-8026-81768ABCF630}"/>
    <cellStyle name="Normal 8 3 6 2 2" xfId="4072" xr:uid="{2026D98F-53E1-475C-A344-6A0ADD896595}"/>
    <cellStyle name="Normal 8 3 6 2 2 2" xfId="9425" xr:uid="{C5D8C7BF-25A5-471B-AFC6-66AF5BE51254}"/>
    <cellStyle name="Normal 8 3 6 2 2 2 2" xfId="19738" xr:uid="{68769FDB-5770-4FA9-A0B4-6E99F5556ACE}"/>
    <cellStyle name="Normal 8 3 6 2 2 3" xfId="14585" xr:uid="{708C46E0-289C-46A8-BB9C-EBFE80E61D03}"/>
    <cellStyle name="Normal 8 3 6 2 3" xfId="5057" xr:uid="{10AF2115-09C8-4C19-8DEF-D81F4D44CE72}"/>
    <cellStyle name="Normal 8 3 6 2 3 2" xfId="10401" xr:uid="{E06A1367-A1E2-4E63-B7A0-EAB6BF0BE5D2}"/>
    <cellStyle name="Normal 8 3 6 2 3 2 2" xfId="20714" xr:uid="{847157C3-4E4D-4F1D-BF15-CB44B9EFCC01}"/>
    <cellStyle name="Normal 8 3 6 2 3 3" xfId="15561" xr:uid="{7D1B4117-40E9-4F5F-9753-FF804F1E8E20}"/>
    <cellStyle name="Normal 8 3 6 2 4" xfId="7708" xr:uid="{6F9FDC73-1A6C-4B2C-97ED-8236A2975011}"/>
    <cellStyle name="Normal 8 3 6 2 4 2" xfId="18021" xr:uid="{3BD48627-84C0-4F2A-9700-858DA06A4C66}"/>
    <cellStyle name="Normal 8 3 6 2 5" xfId="12868" xr:uid="{349E663F-C65D-4BA9-8F7E-D37F92E49400}"/>
    <cellStyle name="Normal 8 3 6 3" xfId="3140" xr:uid="{0962E33F-445F-49AE-A11F-13A3E64D4D9D}"/>
    <cellStyle name="Normal 8 3 6 3 2" xfId="8493" xr:uid="{BAF205B6-D408-4D8D-9992-4125E8262891}"/>
    <cellStyle name="Normal 8 3 6 3 2 2" xfId="18806" xr:uid="{09FA3FC6-C39B-4ACA-96FA-4F843EB60654}"/>
    <cellStyle name="Normal 8 3 6 3 3" xfId="13653" xr:uid="{BE5F4A66-0E7C-4F1A-83C4-DA3B6727F936}"/>
    <cellStyle name="Normal 8 3 6 4" xfId="4125" xr:uid="{6DABAF6E-64B6-4601-9382-2B677DBBDDB8}"/>
    <cellStyle name="Normal 8 3 6 4 2" xfId="9469" xr:uid="{A4F666F1-206A-4BFF-9FE0-E2A978573B05}"/>
    <cellStyle name="Normal 8 3 6 4 2 2" xfId="19782" xr:uid="{B9851D9B-29FC-4DF9-B24D-24497812482E}"/>
    <cellStyle name="Normal 8 3 6 4 3" xfId="14629" xr:uid="{F66AB4F8-B6B4-4B03-B525-82D21B40A282}"/>
    <cellStyle name="Normal 8 3 6 5" xfId="6776" xr:uid="{001AD6C7-0111-495C-941E-A8FD5390B0B0}"/>
    <cellStyle name="Normal 8 3 6 5 2" xfId="17089" xr:uid="{90D473A7-DE83-4C67-AB7B-6E9BBE3C4162}"/>
    <cellStyle name="Normal 8 3 6 6" xfId="11936" xr:uid="{B3741D48-D091-4A8F-BE7C-916776D29414}"/>
    <cellStyle name="Normal 8 3 7" xfId="1536" xr:uid="{6FA9B193-D806-4CE0-8A53-5436E422A6E0}"/>
    <cellStyle name="Normal 8 3 7 2" xfId="3302" xr:uid="{0D6147DA-FB48-4906-A03D-F769EA38D636}"/>
    <cellStyle name="Normal 8 3 7 2 2" xfId="8655" xr:uid="{30687F96-CBEB-49E5-AE71-118E10AFA90D}"/>
    <cellStyle name="Normal 8 3 7 2 2 2" xfId="18968" xr:uid="{49E75C71-F481-4C63-9AF5-D0085A2B250F}"/>
    <cellStyle name="Normal 8 3 7 2 3" xfId="13815" xr:uid="{999A16DD-AA68-4480-B33B-9659300C1217}"/>
    <cellStyle name="Normal 8 3 7 3" xfId="4287" xr:uid="{D4F861E7-30B2-4014-BA08-F995CCEEB9CC}"/>
    <cellStyle name="Normal 8 3 7 3 2" xfId="9631" xr:uid="{98BE5237-B7E0-4ABB-B7AC-0D507FACC497}"/>
    <cellStyle name="Normal 8 3 7 3 2 2" xfId="19944" xr:uid="{B78F6026-72BB-4A57-B92C-9A8F820EBA70}"/>
    <cellStyle name="Normal 8 3 7 3 3" xfId="14791" xr:uid="{9BC14361-0AA1-49A3-A456-F785EAA6E51D}"/>
    <cellStyle name="Normal 8 3 7 4" xfId="6938" xr:uid="{40E20D0B-C739-4014-82E4-70B4EFE55543}"/>
    <cellStyle name="Normal 8 3 7 4 2" xfId="17251" xr:uid="{551CCFB6-69E7-4B50-A105-CC453FEE67AB}"/>
    <cellStyle name="Normal 8 3 7 5" xfId="12098" xr:uid="{BB8E2022-DDB9-4406-B145-7EEC5D0E1688}"/>
    <cellStyle name="Normal 8 3 8" xfId="2474" xr:uid="{4D223243-97CF-440C-A4D5-976BE7C8DA0F}"/>
    <cellStyle name="Normal 8 3 8 2" xfId="7837" xr:uid="{9B4220B6-A8FF-4D79-89DA-1DB9FF8709D8}"/>
    <cellStyle name="Normal 8 3 8 2 2" xfId="18150" xr:uid="{229FC7CC-FED0-4E1B-9C88-27EA130C67E1}"/>
    <cellStyle name="Normal 8 3 8 3" xfId="12997" xr:uid="{A461E32D-EE01-4424-8E14-813448369A5F}"/>
    <cellStyle name="Normal 8 3 9" xfId="5105" xr:uid="{7C965B52-8EC9-42B1-A51E-7933605E89D8}"/>
    <cellStyle name="Normal 8 3 9 2" xfId="10443" xr:uid="{AB61297E-A83E-4A47-9468-BD23C5651289}"/>
    <cellStyle name="Normal 8 3 9 2 2" xfId="20756" xr:uid="{52E73915-37DC-404B-8E3F-6B868E23C30A}"/>
    <cellStyle name="Normal 8 3 9 3" xfId="15603" xr:uid="{B55A13C2-5544-430F-8C93-506A55B21F83}"/>
    <cellStyle name="Normal 8 4" xfId="337" xr:uid="{22A95336-EE73-48AF-8E06-8074A3B57B8A}"/>
    <cellStyle name="Normal 8 4 10" xfId="11218" xr:uid="{18AD0822-1986-4FC7-AEA9-0BBF26DA2238}"/>
    <cellStyle name="Normal 8 4 2" xfId="531" xr:uid="{F378C4EF-2B9A-4B56-BAA3-8F67BABAE7D6}"/>
    <cellStyle name="Normal 8 4 2 2" xfId="1104" xr:uid="{F613268A-D832-41A1-B9D4-328521AB1421}"/>
    <cellStyle name="Normal 8 4 2 2 2" xfId="2128" xr:uid="{4DB2B5D0-9DF9-4F0C-A61F-DDD1721BB887}"/>
    <cellStyle name="Normal 8 4 2 2 2 2" xfId="3891" xr:uid="{7D6171AF-CDA0-49CB-99BA-8C26836AD0EF}"/>
    <cellStyle name="Normal 8 4 2 2 2 2 2" xfId="9244" xr:uid="{59736404-2C64-478C-B0DE-FF944BFEC5F1}"/>
    <cellStyle name="Normal 8 4 2 2 2 2 2 2" xfId="19557" xr:uid="{95DCBB2E-B7FA-44C9-BE24-6515B978704B}"/>
    <cellStyle name="Normal 8 4 2 2 2 2 3" xfId="14404" xr:uid="{132EE09A-0288-4B65-ABB2-80D0C1EB5DB2}"/>
    <cellStyle name="Normal 8 4 2 2 2 3" xfId="4876" xr:uid="{F98EEF30-A80D-4FCA-989D-F8CE24BA6B6F}"/>
    <cellStyle name="Normal 8 4 2 2 2 3 2" xfId="10220" xr:uid="{113FB86A-7B83-4323-A2A0-32474C7FC145}"/>
    <cellStyle name="Normal 8 4 2 2 2 3 2 2" xfId="20533" xr:uid="{3B10E88C-70A3-4A3A-AD3B-E8637E802D4C}"/>
    <cellStyle name="Normal 8 4 2 2 2 3 3" xfId="15380" xr:uid="{D499EAB9-D8AD-4AA7-AFB5-5AC95BEFB662}"/>
    <cellStyle name="Normal 8 4 2 2 2 4" xfId="7527" xr:uid="{E9F69A84-3273-4928-A17B-03D6A684B2BD}"/>
    <cellStyle name="Normal 8 4 2 2 2 4 2" xfId="17840" xr:uid="{D788BB92-335B-4474-A33D-63DD46AD7D52}"/>
    <cellStyle name="Normal 8 4 2 2 2 5" xfId="12687" xr:uid="{EC024C12-4515-4898-951E-AFB60E6BB569}"/>
    <cellStyle name="Normal 8 4 2 2 3" xfId="2975" xr:uid="{2DA6DDF0-A363-4632-BB6C-B07B659674CC}"/>
    <cellStyle name="Normal 8 4 2 2 3 2" xfId="8338" xr:uid="{D0450579-4897-4D14-93D5-46EECBD2A84B}"/>
    <cellStyle name="Normal 8 4 2 2 3 2 2" xfId="18651" xr:uid="{6F26471A-D05B-4B96-9722-60DDB9DB8D29}"/>
    <cellStyle name="Normal 8 4 2 2 3 3" xfId="13498" xr:uid="{DF123208-437C-49C0-A72C-657C146DBA47}"/>
    <cellStyle name="Normal 8 4 2 2 4" xfId="5714" xr:uid="{72DF4DDF-A015-4D2F-BA05-2E375627DAF1}"/>
    <cellStyle name="Normal 8 4 2 2 4 2" xfId="11052" xr:uid="{FDF058FA-3322-4CDB-8B8A-2A62772DF9B3}"/>
    <cellStyle name="Normal 8 4 2 2 4 2 2" xfId="21365" xr:uid="{8C0DE666-82D4-4C46-96E1-0DCF5FC8C3BB}"/>
    <cellStyle name="Normal 8 4 2 2 4 3" xfId="16212" xr:uid="{A9B05868-26B2-4154-9DED-914A8B2A62CF}"/>
    <cellStyle name="Normal 8 4 2 2 5" xfId="6644" xr:uid="{99C457F3-D421-4301-995F-FC4447C4182F}"/>
    <cellStyle name="Normal 8 4 2 2 5 2" xfId="16957" xr:uid="{FCC6855C-4F7A-4078-9F74-CC87A7C2A487}"/>
    <cellStyle name="Normal 8 4 2 2 6" xfId="11804" xr:uid="{40A2D851-56AB-41A7-8C55-365F7D685C66}"/>
    <cellStyle name="Normal 8 4 2 3" xfId="2127" xr:uid="{56E11F0A-A6A5-4EA7-A19A-2485EA20249B}"/>
    <cellStyle name="Normal 8 4 2 3 2" xfId="3890" xr:uid="{5A7B40BF-2480-4943-8396-48EF0DEDA620}"/>
    <cellStyle name="Normal 8 4 2 3 2 2" xfId="9243" xr:uid="{A59B8C16-D94E-4F68-A41F-8293EA92955D}"/>
    <cellStyle name="Normal 8 4 2 3 2 2 2" xfId="19556" xr:uid="{38854F58-8FCD-40F2-8B83-0E1DC9B9ABD5}"/>
    <cellStyle name="Normal 8 4 2 3 2 3" xfId="14403" xr:uid="{62F18F3D-7E65-4C68-8250-2C37D0467FC9}"/>
    <cellStyle name="Normal 8 4 2 3 3" xfId="4875" xr:uid="{BF96E92B-9A3B-4D67-B6BA-65CD144FAE50}"/>
    <cellStyle name="Normal 8 4 2 3 3 2" xfId="10219" xr:uid="{64BF0FA4-06D9-451D-A371-798032C3876E}"/>
    <cellStyle name="Normal 8 4 2 3 3 2 2" xfId="20532" xr:uid="{F45AA144-F6E0-4DD4-92B1-1B41EFAD9ACA}"/>
    <cellStyle name="Normal 8 4 2 3 3 3" xfId="15379" xr:uid="{A45482A4-807E-471B-A9BA-65800BA888CE}"/>
    <cellStyle name="Normal 8 4 2 3 4" xfId="7526" xr:uid="{7B2DF872-7D15-4993-8099-1B37FF6C8975}"/>
    <cellStyle name="Normal 8 4 2 3 4 2" xfId="17839" xr:uid="{22F24A18-F22B-4F55-AD7F-D2C915606C2F}"/>
    <cellStyle name="Normal 8 4 2 3 5" xfId="12686" xr:uid="{05F2DA84-21AD-497E-8031-324A52359CD4}"/>
    <cellStyle name="Normal 8 4 2 4" xfId="2974" xr:uid="{06C6DCA1-8079-40ED-9427-905D624DB18B}"/>
    <cellStyle name="Normal 8 4 2 4 2" xfId="8337" xr:uid="{E109D790-A7DC-4EB0-A81D-65CAE281E64A}"/>
    <cellStyle name="Normal 8 4 2 4 2 2" xfId="18650" xr:uid="{26AE551A-2220-45F7-82E8-A44B1276DF5C}"/>
    <cellStyle name="Normal 8 4 2 4 3" xfId="13497" xr:uid="{E316468A-71E3-48FA-8F40-5AE6F359340B}"/>
    <cellStyle name="Normal 8 4 2 5" xfId="5244" xr:uid="{8613D578-69AF-4269-9517-02C91E25784C}"/>
    <cellStyle name="Normal 8 4 2 5 2" xfId="10582" xr:uid="{97BECC60-BD4D-434A-9FD2-781B30316D09}"/>
    <cellStyle name="Normal 8 4 2 5 2 2" xfId="20895" xr:uid="{11B17C5C-294F-4C33-A659-7C95F066618A}"/>
    <cellStyle name="Normal 8 4 2 5 3" xfId="15742" xr:uid="{7EAC6312-F351-41DB-9641-E409504EE22B}"/>
    <cellStyle name="Normal 8 4 2 6" xfId="6174" xr:uid="{FA697EDA-B42F-4AB9-B6EB-E52D8879A83D}"/>
    <cellStyle name="Normal 8 4 2 6 2" xfId="16487" xr:uid="{FBE0AF7F-1765-4A68-B868-1008232C33BD}"/>
    <cellStyle name="Normal 8 4 2 7" xfId="11334" xr:uid="{67638E5D-4073-49CE-B24C-6E97B2C7AA58}"/>
    <cellStyle name="Normal 8 4 3" xfId="1105" xr:uid="{7FE7DCA9-07AA-457A-980A-6E171A406965}"/>
    <cellStyle name="Normal 8 4 3 2" xfId="1106" xr:uid="{9767B191-3132-4641-A40E-4B34651D2144}"/>
    <cellStyle name="Normal 8 4 3 2 2" xfId="2130" xr:uid="{42D74AD7-BBE9-4857-874E-D8AB188ADEE5}"/>
    <cellStyle name="Normal 8 4 3 2 2 2" xfId="3893" xr:uid="{0F89BFCE-1379-4F3A-9373-1B87EE19240D}"/>
    <cellStyle name="Normal 8 4 3 2 2 2 2" xfId="9246" xr:uid="{D583A126-1BB1-4FE8-B9AD-DD553742FF52}"/>
    <cellStyle name="Normal 8 4 3 2 2 2 2 2" xfId="19559" xr:uid="{7E11884F-1D59-4D15-9D77-3198196829CF}"/>
    <cellStyle name="Normal 8 4 3 2 2 2 3" xfId="14406" xr:uid="{FA62F24D-ED92-4369-BC39-709B0ADABBDE}"/>
    <cellStyle name="Normal 8 4 3 2 2 3" xfId="4878" xr:uid="{C5703E91-1328-4BC8-B801-062F28096E24}"/>
    <cellStyle name="Normal 8 4 3 2 2 3 2" xfId="10222" xr:uid="{5CA8E066-C637-44AE-A943-C293FD800714}"/>
    <cellStyle name="Normal 8 4 3 2 2 3 2 2" xfId="20535" xr:uid="{6D900207-ECAE-44CE-8C4D-EB422937C944}"/>
    <cellStyle name="Normal 8 4 3 2 2 3 3" xfId="15382" xr:uid="{A0B543C0-0CC9-4A93-B7E7-D05AA225CAE8}"/>
    <cellStyle name="Normal 8 4 3 2 2 4" xfId="7529" xr:uid="{7813EC05-6AF6-48E7-9903-315BC3449A35}"/>
    <cellStyle name="Normal 8 4 3 2 2 4 2" xfId="17842" xr:uid="{558533BD-EC12-44B8-8042-20AB811046F8}"/>
    <cellStyle name="Normal 8 4 3 2 2 5" xfId="12689" xr:uid="{DA753A37-246C-4F68-A223-B45343FC50C6}"/>
    <cellStyle name="Normal 8 4 3 2 3" xfId="2977" xr:uid="{3DDF8C37-3684-452C-8CB9-25767D3DC59D}"/>
    <cellStyle name="Normal 8 4 3 2 3 2" xfId="8340" xr:uid="{C2F70CDD-6B8F-4CEB-A455-44DFCA6333AB}"/>
    <cellStyle name="Normal 8 4 3 2 3 2 2" xfId="18653" xr:uid="{FB0EEEA9-CA45-4123-95EF-D62FFA1C37E9}"/>
    <cellStyle name="Normal 8 4 3 2 3 3" xfId="13500" xr:uid="{87F76C37-FED6-4B0A-A16B-5CCF934D4C30}"/>
    <cellStyle name="Normal 8 4 3 2 4" xfId="5716" xr:uid="{540E2B2D-F6AA-474F-BE1C-24A72A6F6DBB}"/>
    <cellStyle name="Normal 8 4 3 2 4 2" xfId="11054" xr:uid="{8EE022FA-C742-4929-9DC4-73D013D93830}"/>
    <cellStyle name="Normal 8 4 3 2 4 2 2" xfId="21367" xr:uid="{09C6ADAC-B81D-4529-9C46-614B00F3E611}"/>
    <cellStyle name="Normal 8 4 3 2 4 3" xfId="16214" xr:uid="{4984B84E-B405-488B-8530-4F19254DD039}"/>
    <cellStyle name="Normal 8 4 3 2 5" xfId="6646" xr:uid="{F3E34BD7-C2C2-4B85-A786-854E464F717F}"/>
    <cellStyle name="Normal 8 4 3 2 5 2" xfId="16959" xr:uid="{E9002304-BC2B-4D36-83C1-6559C50E1D77}"/>
    <cellStyle name="Normal 8 4 3 2 6" xfId="11806" xr:uid="{383FD352-0D2A-44DD-B9DB-B6C0CFD80F15}"/>
    <cellStyle name="Normal 8 4 3 3" xfId="2129" xr:uid="{8A42C22C-4415-4637-BD19-07E2FB43070A}"/>
    <cellStyle name="Normal 8 4 3 3 2" xfId="3892" xr:uid="{03258B0D-43E7-426D-A5CC-9B8CFFC4EF30}"/>
    <cellStyle name="Normal 8 4 3 3 2 2" xfId="9245" xr:uid="{B91312D3-F4D6-4AD0-8C2F-02AD7AEDE624}"/>
    <cellStyle name="Normal 8 4 3 3 2 2 2" xfId="19558" xr:uid="{622BE94B-0789-43CC-AD39-D180255F0DCB}"/>
    <cellStyle name="Normal 8 4 3 3 2 3" xfId="14405" xr:uid="{3F553B42-D127-44AC-945A-8D7FFEDE691A}"/>
    <cellStyle name="Normal 8 4 3 3 3" xfId="4877" xr:uid="{26BBA2B9-08E7-471C-83C8-A02C73262033}"/>
    <cellStyle name="Normal 8 4 3 3 3 2" xfId="10221" xr:uid="{8F8CF90D-5AD0-4B01-80ED-67F0529E0949}"/>
    <cellStyle name="Normal 8 4 3 3 3 2 2" xfId="20534" xr:uid="{B8207FA8-7995-47BF-BE6B-F0883BBB0ADC}"/>
    <cellStyle name="Normal 8 4 3 3 3 3" xfId="15381" xr:uid="{08E725F1-4AE1-4E1E-B006-2915D138BD1B}"/>
    <cellStyle name="Normal 8 4 3 3 4" xfId="7528" xr:uid="{C79CEFE9-F6DD-48F0-922F-E0F9A5105B29}"/>
    <cellStyle name="Normal 8 4 3 3 4 2" xfId="17841" xr:uid="{0EE9E12E-C5EB-4F1D-98DB-D34827C00B74}"/>
    <cellStyle name="Normal 8 4 3 3 5" xfId="12688" xr:uid="{F50EC275-27A1-4521-AAF3-4102282F1774}"/>
    <cellStyle name="Normal 8 4 3 4" xfId="2976" xr:uid="{A8B5E5D5-580E-4C8F-B8DB-21080E27FD64}"/>
    <cellStyle name="Normal 8 4 3 4 2" xfId="8339" xr:uid="{DD3C2960-1704-4925-A653-1ECE5E951734}"/>
    <cellStyle name="Normal 8 4 3 4 2 2" xfId="18652" xr:uid="{84CBFFE1-3F8C-4D37-9030-D35A05A711A7}"/>
    <cellStyle name="Normal 8 4 3 4 3" xfId="13499" xr:uid="{F80F63F0-A7BC-4335-A758-177DE9F583C3}"/>
    <cellStyle name="Normal 8 4 3 5" xfId="5715" xr:uid="{2C5A9212-B124-4264-BD2D-0A6C8448F397}"/>
    <cellStyle name="Normal 8 4 3 5 2" xfId="11053" xr:uid="{841F24B3-CA1D-4FFD-8DE4-A7D6AAF5A95A}"/>
    <cellStyle name="Normal 8 4 3 5 2 2" xfId="21366" xr:uid="{45277854-F209-4660-8DBD-EA03A66F55DC}"/>
    <cellStyle name="Normal 8 4 3 5 3" xfId="16213" xr:uid="{BD7CE797-B021-433F-AE02-A84C3D1861C8}"/>
    <cellStyle name="Normal 8 4 3 6" xfId="6645" xr:uid="{FA7B835E-682E-4A0B-9EFD-E6DDB3781AEF}"/>
    <cellStyle name="Normal 8 4 3 6 2" xfId="16958" xr:uid="{AC06D988-E393-40F6-B69D-D2A6C9706794}"/>
    <cellStyle name="Normal 8 4 3 7" xfId="11805" xr:uid="{79893110-84AD-436D-BB93-818B7F01C864}"/>
    <cellStyle name="Normal 8 4 4" xfId="1107" xr:uid="{290090D8-D546-4756-A867-67D59916AD76}"/>
    <cellStyle name="Normal 8 4 4 2" xfId="2131" xr:uid="{E6E2E653-61FB-40BC-B7AD-9EC34EE0CAF6}"/>
    <cellStyle name="Normal 8 4 4 2 2" xfId="3894" xr:uid="{D1042BDF-44EA-4CA8-8899-B32E7A30EEAD}"/>
    <cellStyle name="Normal 8 4 4 2 2 2" xfId="9247" xr:uid="{0EEAE980-7CC8-4202-AE18-F65A3C2815CE}"/>
    <cellStyle name="Normal 8 4 4 2 2 2 2" xfId="19560" xr:uid="{F5AB36FF-BD17-46BF-97D7-18EE36FFE6AA}"/>
    <cellStyle name="Normal 8 4 4 2 2 3" xfId="14407" xr:uid="{19CF36D9-540C-4875-9A58-F12B374EAAE8}"/>
    <cellStyle name="Normal 8 4 4 2 3" xfId="4879" xr:uid="{D761211B-AD55-4B90-A966-CB79935E5371}"/>
    <cellStyle name="Normal 8 4 4 2 3 2" xfId="10223" xr:uid="{91D58C76-FE76-4B19-9965-8AB6F8AC8438}"/>
    <cellStyle name="Normal 8 4 4 2 3 2 2" xfId="20536" xr:uid="{F7658F87-CC19-4D81-8C2A-15183FF93A19}"/>
    <cellStyle name="Normal 8 4 4 2 3 3" xfId="15383" xr:uid="{AF268C16-99C5-4DDB-967E-21FB40723567}"/>
    <cellStyle name="Normal 8 4 4 2 4" xfId="7530" xr:uid="{6C3F4B6C-0ED5-4E23-A280-3F00D1EAE709}"/>
    <cellStyle name="Normal 8 4 4 2 4 2" xfId="17843" xr:uid="{03F54C43-4826-4543-915E-73105276664A}"/>
    <cellStyle name="Normal 8 4 4 2 5" xfId="12690" xr:uid="{3B858336-6F3A-4D51-98E0-C4AE1DFE5E1A}"/>
    <cellStyle name="Normal 8 4 4 3" xfId="2978" xr:uid="{285CE749-D070-49EB-99F5-6AA887775A46}"/>
    <cellStyle name="Normal 8 4 4 3 2" xfId="8341" xr:uid="{15B58815-C7F0-43B1-B4F5-EB24D7B2511E}"/>
    <cellStyle name="Normal 8 4 4 3 2 2" xfId="18654" xr:uid="{881F5467-2A49-492A-9FB9-FDA5716524D7}"/>
    <cellStyle name="Normal 8 4 4 3 3" xfId="13501" xr:uid="{B569D3F3-C1E7-407D-900B-3072C9E1F422}"/>
    <cellStyle name="Normal 8 4 4 4" xfId="5717" xr:uid="{15C2F131-FD09-4E98-BB47-05505CCF7E86}"/>
    <cellStyle name="Normal 8 4 4 4 2" xfId="11055" xr:uid="{C3A8DDD9-CFA1-4755-AEA8-7EB1172C4131}"/>
    <cellStyle name="Normal 8 4 4 4 2 2" xfId="21368" xr:uid="{116702EC-25D0-465A-836E-5C5AAF27EE86}"/>
    <cellStyle name="Normal 8 4 4 4 3" xfId="16215" xr:uid="{F2B2F5EB-4781-4DA9-982A-C6483285F2B2}"/>
    <cellStyle name="Normal 8 4 4 5" xfId="6647" xr:uid="{B9B60320-5CAA-48D3-8FFD-6BB9ECE2CA3C}"/>
    <cellStyle name="Normal 8 4 4 5 2" xfId="16960" xr:uid="{B304602A-1909-4528-BDC4-F67517B048CC}"/>
    <cellStyle name="Normal 8 4 4 6" xfId="11807" xr:uid="{03E11B35-1172-4530-9F32-2F1561A3B730}"/>
    <cellStyle name="Normal 8 4 5" xfId="1373" xr:uid="{FB8A3223-13A3-4B54-BECE-5CCD3D0B4B19}"/>
    <cellStyle name="Normal 8 4 5 2" xfId="2308" xr:uid="{D4B7D599-234A-4A15-BC9D-B3B4EDA17418}"/>
    <cellStyle name="Normal 8 4 5 2 2" xfId="4054" xr:uid="{275CA156-D738-4CDC-86C2-5A3116E372E3}"/>
    <cellStyle name="Normal 8 4 5 2 2 2" xfId="9407" xr:uid="{A82CC9B0-A01C-46ED-9FD8-45DE705A93C7}"/>
    <cellStyle name="Normal 8 4 5 2 2 2 2" xfId="19720" xr:uid="{FCCCB6F6-EDD8-42A9-823D-DBFB85CFCA79}"/>
    <cellStyle name="Normal 8 4 5 2 2 3" xfId="14567" xr:uid="{3F4C4C47-ED28-4E87-97C9-91249AFC8979}"/>
    <cellStyle name="Normal 8 4 5 2 3" xfId="5039" xr:uid="{20D8062B-D31B-4B2E-A61E-77F570273984}"/>
    <cellStyle name="Normal 8 4 5 2 3 2" xfId="10383" xr:uid="{B1E84F6A-27E7-4F37-984F-E2459D8E014D}"/>
    <cellStyle name="Normal 8 4 5 2 3 2 2" xfId="20696" xr:uid="{1A868B0A-A4F3-4588-92AE-4AD82D522249}"/>
    <cellStyle name="Normal 8 4 5 2 3 3" xfId="15543" xr:uid="{699DBC07-BDFB-4B35-9EC8-0166E9277F01}"/>
    <cellStyle name="Normal 8 4 5 2 4" xfId="7690" xr:uid="{2E6A830C-6BFB-400F-B6A8-21B4DFC008D2}"/>
    <cellStyle name="Normal 8 4 5 2 4 2" xfId="18003" xr:uid="{BAA688FD-F374-47F8-9175-5E74D06E805A}"/>
    <cellStyle name="Normal 8 4 5 2 5" xfId="12850" xr:uid="{6DA53BF4-BA19-41E3-89F8-381C7A87880E}"/>
    <cellStyle name="Normal 8 4 5 3" xfId="3164" xr:uid="{D5425EE4-C4AB-42E0-9CC6-09CC05FBF81C}"/>
    <cellStyle name="Normal 8 4 5 3 2" xfId="8517" xr:uid="{38B7A762-85B5-4561-8F05-76F4C9AE0D24}"/>
    <cellStyle name="Normal 8 4 5 3 2 2" xfId="18830" xr:uid="{72A2D6C2-E54D-47F6-BE80-7573701C1DDA}"/>
    <cellStyle name="Normal 8 4 5 3 3" xfId="13677" xr:uid="{5A0D2524-0F7B-4981-BFB6-E50FFF0CC186}"/>
    <cellStyle name="Normal 8 4 5 4" xfId="4149" xr:uid="{2C188F92-BEE8-4576-A011-283769CF241E}"/>
    <cellStyle name="Normal 8 4 5 4 2" xfId="9493" xr:uid="{57E498E9-FFCD-45D1-A7E4-9B5D8D46031C}"/>
    <cellStyle name="Normal 8 4 5 4 2 2" xfId="19806" xr:uid="{B32A1C2B-F0A7-413A-940F-711ADF464792}"/>
    <cellStyle name="Normal 8 4 5 4 3" xfId="14653" xr:uid="{593CCEB7-384A-4BB5-B739-B79A028870FF}"/>
    <cellStyle name="Normal 8 4 5 5" xfId="6800" xr:uid="{A80E776D-E135-423E-8C69-A6B6185069C6}"/>
    <cellStyle name="Normal 8 4 5 5 2" xfId="17113" xr:uid="{B431B409-A1C3-4FED-A29F-AF7EAAA810AC}"/>
    <cellStyle name="Normal 8 4 5 6" xfId="11960" xr:uid="{D5892786-6805-46A1-9FD5-826A95B0D2CE}"/>
    <cellStyle name="Normal 8 4 6" xfId="1560" xr:uid="{B6E5A473-399F-4D8A-BE00-22AE428F9BF6}"/>
    <cellStyle name="Normal 8 4 6 2" xfId="3326" xr:uid="{1E6547B0-2509-4C58-94AC-FFB78139E7F6}"/>
    <cellStyle name="Normal 8 4 6 2 2" xfId="8679" xr:uid="{830E8091-A976-4EB3-839C-1D32DE26AADB}"/>
    <cellStyle name="Normal 8 4 6 2 2 2" xfId="18992" xr:uid="{3B6032ED-7129-448E-9AFB-5A436FBA0B04}"/>
    <cellStyle name="Normal 8 4 6 2 3" xfId="13839" xr:uid="{C88C9389-188B-4922-BA40-E14268471F3A}"/>
    <cellStyle name="Normal 8 4 6 3" xfId="4311" xr:uid="{4A734F07-38D6-43F4-9ACD-45AB915B659E}"/>
    <cellStyle name="Normal 8 4 6 3 2" xfId="9655" xr:uid="{AD8D8B90-55A3-4D0E-A0C8-B7A3B4288EA9}"/>
    <cellStyle name="Normal 8 4 6 3 2 2" xfId="19968" xr:uid="{C90DCB47-9DC8-44CD-8C16-408972604DC5}"/>
    <cellStyle name="Normal 8 4 6 3 3" xfId="14815" xr:uid="{1B343FC0-574C-4E36-9767-52DEB735DE04}"/>
    <cellStyle name="Normal 8 4 6 4" xfId="6962" xr:uid="{75616F5C-5BDB-4866-93F0-58B89F0097AE}"/>
    <cellStyle name="Normal 8 4 6 4 2" xfId="17275" xr:uid="{2C7CA5E1-C7D4-4F06-A216-E7CFE7EB6203}"/>
    <cellStyle name="Normal 8 4 6 5" xfId="12122" xr:uid="{89E58BB7-C944-4A99-8F41-80834F54CAC9}"/>
    <cellStyle name="Normal 8 4 7" xfId="2498" xr:uid="{FE15F2B8-C918-47BD-B3A1-F8288B7E46FF}"/>
    <cellStyle name="Normal 8 4 7 2" xfId="7861" xr:uid="{BE4B7C59-0C9C-4707-97D7-2A69D41A827A}"/>
    <cellStyle name="Normal 8 4 7 2 2" xfId="18174" xr:uid="{B578B3A1-1231-4AC8-85E0-E84138DAD3C9}"/>
    <cellStyle name="Normal 8 4 7 3" xfId="13021" xr:uid="{6F979497-B774-43C0-B28A-2C11D672ECCC}"/>
    <cellStyle name="Normal 8 4 8" xfId="5129" xr:uid="{F3D8F86F-7766-4124-A796-2B352184FDE6}"/>
    <cellStyle name="Normal 8 4 8 2" xfId="10467" xr:uid="{91F4400F-3ED5-43DA-AD17-158668EAEE3D}"/>
    <cellStyle name="Normal 8 4 8 2 2" xfId="20780" xr:uid="{FE7E1011-4CF6-482F-A11A-78A0D12D60E9}"/>
    <cellStyle name="Normal 8 4 8 3" xfId="15627" xr:uid="{D8B7F8DE-423F-4872-B2D9-06B60935B255}"/>
    <cellStyle name="Normal 8 4 9" xfId="6058" xr:uid="{6B267117-42AC-47C7-9E52-559B8DFD8F7F}"/>
    <cellStyle name="Normal 8 4 9 2" xfId="16371" xr:uid="{22FAB356-6005-4F3F-897D-1A604CE330C5}"/>
    <cellStyle name="Normal 8 5" xfId="383" xr:uid="{341E9D04-913D-4B69-80E8-8508C87B71FA}"/>
    <cellStyle name="Normal 8 5 10" xfId="11264" xr:uid="{B54B6980-1297-428D-B991-89C2B2025651}"/>
    <cellStyle name="Normal 8 5 2" xfId="577" xr:uid="{6CBAF459-A5EE-4D11-8A02-3722566A1200}"/>
    <cellStyle name="Normal 8 5 2 2" xfId="1108" xr:uid="{13D5E013-F29C-4E59-BAAA-D4E2496264AF}"/>
    <cellStyle name="Normal 8 5 2 2 2" xfId="2133" xr:uid="{088AF51C-1DEC-4160-A126-8D6691176851}"/>
    <cellStyle name="Normal 8 5 2 2 2 2" xfId="3896" xr:uid="{615E3C35-EAC3-45F7-848E-2BA0408F8FCC}"/>
    <cellStyle name="Normal 8 5 2 2 2 2 2" xfId="9249" xr:uid="{F1B7C64A-C468-44B3-A8FE-F2B39DB2A83F}"/>
    <cellStyle name="Normal 8 5 2 2 2 2 2 2" xfId="19562" xr:uid="{843F5C21-FC2E-4212-ACCE-20D72F238189}"/>
    <cellStyle name="Normal 8 5 2 2 2 2 3" xfId="14409" xr:uid="{54F43A97-4FB5-469A-A958-34C53DB07A7C}"/>
    <cellStyle name="Normal 8 5 2 2 2 3" xfId="4881" xr:uid="{BAA5A340-8DB2-40CB-BEE5-B25858626133}"/>
    <cellStyle name="Normal 8 5 2 2 2 3 2" xfId="10225" xr:uid="{94F2F8B0-3DE2-4E80-98E2-B0F1A9974FDD}"/>
    <cellStyle name="Normal 8 5 2 2 2 3 2 2" xfId="20538" xr:uid="{5674B976-4F9B-4247-88E6-3573BE7DDC7D}"/>
    <cellStyle name="Normal 8 5 2 2 2 3 3" xfId="15385" xr:uid="{705A7532-563D-44E9-B802-A25CCF91693D}"/>
    <cellStyle name="Normal 8 5 2 2 2 4" xfId="7532" xr:uid="{F60E5367-9355-40D7-BDB7-67A5204BF85D}"/>
    <cellStyle name="Normal 8 5 2 2 2 4 2" xfId="17845" xr:uid="{DFFD9A15-5FD2-421D-8691-FDB8ED90885B}"/>
    <cellStyle name="Normal 8 5 2 2 2 5" xfId="12692" xr:uid="{2449C1FC-683E-40BA-8292-42F6CAAC9494}"/>
    <cellStyle name="Normal 8 5 2 2 3" xfId="2980" xr:uid="{88694EB4-6720-40BB-854D-CE650E85A8C2}"/>
    <cellStyle name="Normal 8 5 2 2 3 2" xfId="8343" xr:uid="{56EE7672-464D-4C0D-AB0A-AA83E4B4754F}"/>
    <cellStyle name="Normal 8 5 2 2 3 2 2" xfId="18656" xr:uid="{B8EA8B7D-DCFE-4230-B958-E2102A3BA921}"/>
    <cellStyle name="Normal 8 5 2 2 3 3" xfId="13503" xr:uid="{4E35B1DB-7C13-425E-BE32-9BF484996652}"/>
    <cellStyle name="Normal 8 5 2 2 4" xfId="5718" xr:uid="{9AD117D8-6F9E-4055-8E66-CB84A3A81CEF}"/>
    <cellStyle name="Normal 8 5 2 2 4 2" xfId="11056" xr:uid="{1EAB0D1E-1414-485D-9F81-6B7B35402AAB}"/>
    <cellStyle name="Normal 8 5 2 2 4 2 2" xfId="21369" xr:uid="{778ED337-23D5-4732-8E3B-C856AEA29D50}"/>
    <cellStyle name="Normal 8 5 2 2 4 3" xfId="16216" xr:uid="{AC167DE9-671D-45C5-BF16-499FC32A661D}"/>
    <cellStyle name="Normal 8 5 2 2 5" xfId="6648" xr:uid="{DEC9EA0E-777D-4888-A511-7D4661205330}"/>
    <cellStyle name="Normal 8 5 2 2 5 2" xfId="16961" xr:uid="{976C7FA4-7741-4575-990C-BC64EA21A061}"/>
    <cellStyle name="Normal 8 5 2 2 6" xfId="11808" xr:uid="{0177D8A0-A553-4B38-B1F3-A82D6BF1B36D}"/>
    <cellStyle name="Normal 8 5 2 3" xfId="2132" xr:uid="{09485A83-867C-4A67-BBC7-EBA6641A5DF3}"/>
    <cellStyle name="Normal 8 5 2 3 2" xfId="3895" xr:uid="{F454CE9F-58BF-462B-9628-F26D50CB3FBB}"/>
    <cellStyle name="Normal 8 5 2 3 2 2" xfId="9248" xr:uid="{085349CB-153C-482D-A024-4E7715ECFDD4}"/>
    <cellStyle name="Normal 8 5 2 3 2 2 2" xfId="19561" xr:uid="{7A976ADB-B410-46F7-8F28-1AF6AE869189}"/>
    <cellStyle name="Normal 8 5 2 3 2 3" xfId="14408" xr:uid="{C8CB6DA8-04D7-4658-BD58-831F0F953E0B}"/>
    <cellStyle name="Normal 8 5 2 3 3" xfId="4880" xr:uid="{4FDFFDF5-7C38-421F-AA09-CD41727A2182}"/>
    <cellStyle name="Normal 8 5 2 3 3 2" xfId="10224" xr:uid="{E0230A4F-85CA-4E31-BA31-75256935F781}"/>
    <cellStyle name="Normal 8 5 2 3 3 2 2" xfId="20537" xr:uid="{9788D5AA-0C4F-4808-8491-5BB9CF68A876}"/>
    <cellStyle name="Normal 8 5 2 3 3 3" xfId="15384" xr:uid="{3237EF47-6CF1-4BB7-8369-74CCF05C5F8A}"/>
    <cellStyle name="Normal 8 5 2 3 4" xfId="7531" xr:uid="{2EFCE7C1-1449-4357-8C45-E94D07359A3F}"/>
    <cellStyle name="Normal 8 5 2 3 4 2" xfId="17844" xr:uid="{B8C98232-AD69-433C-B3CA-6AAB0BC705FC}"/>
    <cellStyle name="Normal 8 5 2 3 5" xfId="12691" xr:uid="{303950CB-4B16-44EA-9B74-B404824C4C0C}"/>
    <cellStyle name="Normal 8 5 2 4" xfId="2979" xr:uid="{5C823E19-F1E0-41D0-95C8-D8BE4EC38226}"/>
    <cellStyle name="Normal 8 5 2 4 2" xfId="8342" xr:uid="{6D18E350-859C-46C6-AC7E-746104E3B23E}"/>
    <cellStyle name="Normal 8 5 2 4 2 2" xfId="18655" xr:uid="{D0D3B27F-3C1F-4898-A1D2-30EEEF5C2FB4}"/>
    <cellStyle name="Normal 8 5 2 4 3" xfId="13502" xr:uid="{BDD2EFE8-4743-4F2D-9EC6-80B4A9B8C2F8}"/>
    <cellStyle name="Normal 8 5 2 5" xfId="5290" xr:uid="{EFE55F1C-94ED-421A-A95D-7AFFF6A040F9}"/>
    <cellStyle name="Normal 8 5 2 5 2" xfId="10628" xr:uid="{9B2213FA-54D6-48AD-A763-EDD1E231921F}"/>
    <cellStyle name="Normal 8 5 2 5 2 2" xfId="20941" xr:uid="{BC395923-24AA-471C-98BE-F63E1FE78F26}"/>
    <cellStyle name="Normal 8 5 2 5 3" xfId="15788" xr:uid="{9C790D2C-8F11-43A6-8901-6BA142519347}"/>
    <cellStyle name="Normal 8 5 2 6" xfId="6220" xr:uid="{7F30EDA9-3603-4A3B-B992-26C72AA175C6}"/>
    <cellStyle name="Normal 8 5 2 6 2" xfId="16533" xr:uid="{C2E63947-8B6D-4B80-89DD-CF341C6EB463}"/>
    <cellStyle name="Normal 8 5 2 7" xfId="11380" xr:uid="{B773B243-A9D3-414A-B992-47F15675740B}"/>
    <cellStyle name="Normal 8 5 3" xfId="1109" xr:uid="{0BE90BBD-EA59-4D45-98B4-C2E8770BFDFD}"/>
    <cellStyle name="Normal 8 5 3 2" xfId="1110" xr:uid="{B607661D-1285-4CB5-9EE1-D42585831B2F}"/>
    <cellStyle name="Normal 8 5 3 2 2" xfId="2135" xr:uid="{5B5F4EFD-9D6D-4E99-B1E5-F5C6878D156D}"/>
    <cellStyle name="Normal 8 5 3 2 2 2" xfId="3898" xr:uid="{732297DB-F59C-4336-942F-37CB00B05C3E}"/>
    <cellStyle name="Normal 8 5 3 2 2 2 2" xfId="9251" xr:uid="{C39BE606-2F93-4965-BFAE-3EE88F301AAB}"/>
    <cellStyle name="Normal 8 5 3 2 2 2 2 2" xfId="19564" xr:uid="{76C9B9A7-C872-495D-BD01-32B9889974E0}"/>
    <cellStyle name="Normal 8 5 3 2 2 2 3" xfId="14411" xr:uid="{2079C549-7962-4944-8059-9C49A39FEF33}"/>
    <cellStyle name="Normal 8 5 3 2 2 3" xfId="4883" xr:uid="{B0FDD91B-1A7A-4566-9280-19A512DC0E2D}"/>
    <cellStyle name="Normal 8 5 3 2 2 3 2" xfId="10227" xr:uid="{EFAD78ED-62EF-4A49-BB44-7B2237A83D2A}"/>
    <cellStyle name="Normal 8 5 3 2 2 3 2 2" xfId="20540" xr:uid="{30739FC6-75F4-4BCC-A2FF-4EC456A462D5}"/>
    <cellStyle name="Normal 8 5 3 2 2 3 3" xfId="15387" xr:uid="{21ED5B13-04F0-43C8-80C8-D67B1019CF54}"/>
    <cellStyle name="Normal 8 5 3 2 2 4" xfId="7534" xr:uid="{08B6BF0A-43B2-4A09-8199-81DD6D8280A1}"/>
    <cellStyle name="Normal 8 5 3 2 2 4 2" xfId="17847" xr:uid="{6AE89B7F-EEA4-4F14-8D86-B526C5DF22D6}"/>
    <cellStyle name="Normal 8 5 3 2 2 5" xfId="12694" xr:uid="{A68B9828-E4C3-478A-9371-D310FF392033}"/>
    <cellStyle name="Normal 8 5 3 2 3" xfId="2982" xr:uid="{6A860719-FDCB-4462-9505-D630788BB1A7}"/>
    <cellStyle name="Normal 8 5 3 2 3 2" xfId="8345" xr:uid="{2CAC5C79-4760-4628-84C2-53308930CA69}"/>
    <cellStyle name="Normal 8 5 3 2 3 2 2" xfId="18658" xr:uid="{2E16FB76-4EE5-4A2A-B144-F6921EEB023F}"/>
    <cellStyle name="Normal 8 5 3 2 3 3" xfId="13505" xr:uid="{8789128D-1AF4-47BE-AB8E-08EAFC2FC79D}"/>
    <cellStyle name="Normal 8 5 3 2 4" xfId="5720" xr:uid="{C7CBD435-25CF-4E7A-B9D5-8408BCBA26E1}"/>
    <cellStyle name="Normal 8 5 3 2 4 2" xfId="11058" xr:uid="{63E55190-AE01-4265-9D1D-88A110EB493B}"/>
    <cellStyle name="Normal 8 5 3 2 4 2 2" xfId="21371" xr:uid="{28E952D7-ACAF-45A0-BF6E-7AE4892C68C8}"/>
    <cellStyle name="Normal 8 5 3 2 4 3" xfId="16218" xr:uid="{3EA1FED9-E80E-4714-AFFA-68200D09909A}"/>
    <cellStyle name="Normal 8 5 3 2 5" xfId="6650" xr:uid="{F3625206-BABF-4451-8525-8045F3409939}"/>
    <cellStyle name="Normal 8 5 3 2 5 2" xfId="16963" xr:uid="{AA7F70CC-CC3B-4C86-951E-4290553F6E67}"/>
    <cellStyle name="Normal 8 5 3 2 6" xfId="11810" xr:uid="{50A3515C-E2F0-489E-B1E9-9B0B824EA501}"/>
    <cellStyle name="Normal 8 5 3 3" xfId="2134" xr:uid="{1C495719-72E9-4B9B-A3CF-62B375F5EC08}"/>
    <cellStyle name="Normal 8 5 3 3 2" xfId="3897" xr:uid="{1F33A55D-0472-43EB-953C-B4A3824C2D4D}"/>
    <cellStyle name="Normal 8 5 3 3 2 2" xfId="9250" xr:uid="{2CD7CEC4-2401-4564-A502-88E6838D5008}"/>
    <cellStyle name="Normal 8 5 3 3 2 2 2" xfId="19563" xr:uid="{541C7836-4D82-43E6-8253-4B444D98D9C3}"/>
    <cellStyle name="Normal 8 5 3 3 2 3" xfId="14410" xr:uid="{C7875477-B99E-4712-9A64-A4411445DABE}"/>
    <cellStyle name="Normal 8 5 3 3 3" xfId="4882" xr:uid="{DB6ED993-69F8-4E44-8A27-C6EA10847941}"/>
    <cellStyle name="Normal 8 5 3 3 3 2" xfId="10226" xr:uid="{BCE1DE45-DC69-4751-8DCE-8A6EBFF746C1}"/>
    <cellStyle name="Normal 8 5 3 3 3 2 2" xfId="20539" xr:uid="{85BA64FB-E3D7-4C55-A336-48319C156B3D}"/>
    <cellStyle name="Normal 8 5 3 3 3 3" xfId="15386" xr:uid="{20E642B2-6CC1-4859-B438-99FBA67EFAEB}"/>
    <cellStyle name="Normal 8 5 3 3 4" xfId="7533" xr:uid="{C29AC5F2-F225-4C09-ABE5-0D9BFC528CAA}"/>
    <cellStyle name="Normal 8 5 3 3 4 2" xfId="17846" xr:uid="{3A6D7E21-D5FF-4284-BC68-8082CB7BC4B7}"/>
    <cellStyle name="Normal 8 5 3 3 5" xfId="12693" xr:uid="{C7974A9F-3BB2-4532-8094-A35F870DAC77}"/>
    <cellStyle name="Normal 8 5 3 4" xfId="2981" xr:uid="{1D57514D-F5CF-40C9-A7E8-7EF23E96CD29}"/>
    <cellStyle name="Normal 8 5 3 4 2" xfId="8344" xr:uid="{E9539B81-CB65-47A1-8B2E-39892A0707BD}"/>
    <cellStyle name="Normal 8 5 3 4 2 2" xfId="18657" xr:uid="{2597EA04-6B50-49B6-880C-CC8E9DB7330D}"/>
    <cellStyle name="Normal 8 5 3 4 3" xfId="13504" xr:uid="{9C7E579B-6558-44C9-B941-B6DB6D36C821}"/>
    <cellStyle name="Normal 8 5 3 5" xfId="5719" xr:uid="{8767CFBE-745C-487D-8D79-BF43F673B57E}"/>
    <cellStyle name="Normal 8 5 3 5 2" xfId="11057" xr:uid="{DEE0BAB2-1784-4903-8A1C-BAEE18E66544}"/>
    <cellStyle name="Normal 8 5 3 5 2 2" xfId="21370" xr:uid="{3191F731-3242-4C6C-AB16-18D7319DA309}"/>
    <cellStyle name="Normal 8 5 3 5 3" xfId="16217" xr:uid="{7F7514BF-1CE0-4460-B8F1-BAD6BCBA4B5B}"/>
    <cellStyle name="Normal 8 5 3 6" xfId="6649" xr:uid="{697D790F-3F49-407E-84A1-B2EFD0A252BB}"/>
    <cellStyle name="Normal 8 5 3 6 2" xfId="16962" xr:uid="{FD58D832-0186-4570-B577-2AD1EC467731}"/>
    <cellStyle name="Normal 8 5 3 7" xfId="11809" xr:uid="{4C2A62B5-F5B8-4A72-A87B-47A24DDF83AE}"/>
    <cellStyle name="Normal 8 5 4" xfId="1111" xr:uid="{C9D3CC23-C754-483E-B394-C0145C12B30C}"/>
    <cellStyle name="Normal 8 5 4 2" xfId="2136" xr:uid="{401E9360-B294-4217-9CBC-63F233A5E5BF}"/>
    <cellStyle name="Normal 8 5 4 2 2" xfId="3899" xr:uid="{166D3F8D-007A-41B1-BFAC-083958673ECC}"/>
    <cellStyle name="Normal 8 5 4 2 2 2" xfId="9252" xr:uid="{69356B73-D33B-4DB6-A976-B30C5026364D}"/>
    <cellStyle name="Normal 8 5 4 2 2 2 2" xfId="19565" xr:uid="{DC3DCD96-7FE1-489A-93AD-3A87CDBC177E}"/>
    <cellStyle name="Normal 8 5 4 2 2 3" xfId="14412" xr:uid="{C03CB397-D937-4450-88E6-38F179203C75}"/>
    <cellStyle name="Normal 8 5 4 2 3" xfId="4884" xr:uid="{9DA530ED-1A13-4492-AE64-71109E5673ED}"/>
    <cellStyle name="Normal 8 5 4 2 3 2" xfId="10228" xr:uid="{B36C987B-A9B4-483C-9118-985576A62F2D}"/>
    <cellStyle name="Normal 8 5 4 2 3 2 2" xfId="20541" xr:uid="{7D7F0611-04ED-434D-814A-B07482B2C3E5}"/>
    <cellStyle name="Normal 8 5 4 2 3 3" xfId="15388" xr:uid="{64DEEEAB-A475-41C2-8F19-AEF10EF3FA5B}"/>
    <cellStyle name="Normal 8 5 4 2 4" xfId="7535" xr:uid="{9811CEF1-307A-4363-AD71-B5A5E4F75A22}"/>
    <cellStyle name="Normal 8 5 4 2 4 2" xfId="17848" xr:uid="{29E6FF14-0EB2-4091-8C52-012D063873DD}"/>
    <cellStyle name="Normal 8 5 4 2 5" xfId="12695" xr:uid="{11E9D1FE-714D-48EB-9123-B2181D011A56}"/>
    <cellStyle name="Normal 8 5 4 3" xfId="2983" xr:uid="{4D3C2731-7F07-48C9-B4C6-C10694788A30}"/>
    <cellStyle name="Normal 8 5 4 3 2" xfId="8346" xr:uid="{7A48B890-9DC3-44DD-9549-EF6231FF47D9}"/>
    <cellStyle name="Normal 8 5 4 3 2 2" xfId="18659" xr:uid="{472FCCBB-94F2-42FB-816E-36F764108552}"/>
    <cellStyle name="Normal 8 5 4 3 3" xfId="13506" xr:uid="{798AA1F2-E623-43E1-99BD-53C28466F9B4}"/>
    <cellStyle name="Normal 8 5 4 4" xfId="5721" xr:uid="{742CB105-9590-414A-B9F4-17DD6ADAF5AF}"/>
    <cellStyle name="Normal 8 5 4 4 2" xfId="11059" xr:uid="{2A73D21F-385C-4FCD-9A1E-ED98F006FB65}"/>
    <cellStyle name="Normal 8 5 4 4 2 2" xfId="21372" xr:uid="{0EAB9EC4-423E-48E6-930C-EC54C2B718E1}"/>
    <cellStyle name="Normal 8 5 4 4 3" xfId="16219" xr:uid="{1D62A742-571D-40F5-A218-692BF5A8C7DB}"/>
    <cellStyle name="Normal 8 5 4 5" xfId="6651" xr:uid="{C49592B1-B39E-45DE-A4BE-ECC50DB4D399}"/>
    <cellStyle name="Normal 8 5 4 5 2" xfId="16964" xr:uid="{65D63FAE-E558-432C-906F-EB65DE6C84A3}"/>
    <cellStyle name="Normal 8 5 4 6" xfId="11811" xr:uid="{B2A0BC39-D1CC-4E5A-973E-1AF28BD87498}"/>
    <cellStyle name="Normal 8 5 5" xfId="1419" xr:uid="{4001EE9E-0DD6-4DD7-89DD-F3BA5CD893A1}"/>
    <cellStyle name="Normal 8 5 5 2" xfId="1480" xr:uid="{BB6F2B73-C4C2-4505-8E18-4C4457A42705}"/>
    <cellStyle name="Normal 8 5 5 2 2" xfId="3249" xr:uid="{D0BBA723-9AFC-450A-9104-6F01E9044A2D}"/>
    <cellStyle name="Normal 8 5 5 2 2 2" xfId="8602" xr:uid="{51A59668-DB13-4948-A611-E095AC6A3DF7}"/>
    <cellStyle name="Normal 8 5 5 2 2 2 2" xfId="18915" xr:uid="{5C7A8724-6736-4AB4-A3F1-9B77690E73CD}"/>
    <cellStyle name="Normal 8 5 5 2 2 3" xfId="13762" xr:uid="{14DB33A9-FBF3-4497-A383-56C18218899D}"/>
    <cellStyle name="Normal 8 5 5 2 3" xfId="4234" xr:uid="{F514546E-C3A9-44E8-A2A6-4BCCDCC0CAA8}"/>
    <cellStyle name="Normal 8 5 5 2 3 2" xfId="9578" xr:uid="{1EE7BCE1-FF26-40BA-9538-EE300185A140}"/>
    <cellStyle name="Normal 8 5 5 2 3 2 2" xfId="19891" xr:uid="{B6B414EA-1328-4B7B-879B-1D20BCBBFB63}"/>
    <cellStyle name="Normal 8 5 5 2 3 3" xfId="14738" xr:uid="{800238A3-1561-47C1-A67B-EB9CA84BC58E}"/>
    <cellStyle name="Normal 8 5 5 2 4" xfId="6885" xr:uid="{F683690A-0FDA-43B5-916C-9DF4C8005D28}"/>
    <cellStyle name="Normal 8 5 5 2 4 2" xfId="17198" xr:uid="{32625B97-8A15-4C16-8E48-77A821F8C9FB}"/>
    <cellStyle name="Normal 8 5 5 2 5" xfId="12045" xr:uid="{AB1E5F0E-D095-455C-822A-8CAC7545B7CC}"/>
    <cellStyle name="Normal 8 5 5 3" xfId="3210" xr:uid="{DE7E196D-5864-4170-A31D-39E99F6140E2}"/>
    <cellStyle name="Normal 8 5 5 3 2" xfId="8563" xr:uid="{A656517B-2F09-4FBF-8A7E-8E4E4050343B}"/>
    <cellStyle name="Normal 8 5 5 3 2 2" xfId="18876" xr:uid="{7CE6971E-C3CB-43D5-9CB9-2F0BFD70FE19}"/>
    <cellStyle name="Normal 8 5 5 3 3" xfId="13723" xr:uid="{5F2FCE74-1B7C-49AA-A392-47BC587F9799}"/>
    <cellStyle name="Normal 8 5 5 4" xfId="4195" xr:uid="{C4495C4D-A687-4BAB-ABB1-BB0484E18D0B}"/>
    <cellStyle name="Normal 8 5 5 4 2" xfId="9539" xr:uid="{A38216C9-91BA-4E15-9F2C-9FD7E4F4DADB}"/>
    <cellStyle name="Normal 8 5 5 4 2 2" xfId="19852" xr:uid="{A4FBB87C-5F47-44BA-9E3B-94745BEE12B6}"/>
    <cellStyle name="Normal 8 5 5 4 3" xfId="14699" xr:uid="{DC2F2F13-1F2F-4309-BC91-395420174884}"/>
    <cellStyle name="Normal 8 5 5 5" xfId="6846" xr:uid="{BF9D21F5-154C-4973-AD90-15E260C151F4}"/>
    <cellStyle name="Normal 8 5 5 5 2" xfId="17159" xr:uid="{27DC409D-31EB-4103-95C5-F024F4720B35}"/>
    <cellStyle name="Normal 8 5 5 6" xfId="12006" xr:uid="{CA522D53-4DCE-48B0-BF87-03EAF1E5DF93}"/>
    <cellStyle name="Normal 8 5 6" xfId="1606" xr:uid="{52DE5CF9-70D5-4E8C-A010-A8C27C33FAF4}"/>
    <cellStyle name="Normal 8 5 6 2" xfId="3372" xr:uid="{960496DE-1AB1-464A-AA51-74156D402571}"/>
    <cellStyle name="Normal 8 5 6 2 2" xfId="8725" xr:uid="{B33E08D0-3662-431C-B662-1BA23DDFD784}"/>
    <cellStyle name="Normal 8 5 6 2 2 2" xfId="19038" xr:uid="{F3909C34-DCBE-4969-B382-3B752174FAED}"/>
    <cellStyle name="Normal 8 5 6 2 3" xfId="13885" xr:uid="{E8C0ABA0-40D0-4A7C-A6A6-E71F3ED91EC9}"/>
    <cellStyle name="Normal 8 5 6 3" xfId="4357" xr:uid="{1B79D1E2-51D9-4CAF-A44C-6DC9D38668C5}"/>
    <cellStyle name="Normal 8 5 6 3 2" xfId="9701" xr:uid="{27074DD9-F1F0-4C37-868C-71A6CD651423}"/>
    <cellStyle name="Normal 8 5 6 3 2 2" xfId="20014" xr:uid="{6BD750EE-C0FA-4415-988B-A7508E6D910F}"/>
    <cellStyle name="Normal 8 5 6 3 3" xfId="14861" xr:uid="{9DC17E66-A494-4333-B74E-EE9BFCBF6413}"/>
    <cellStyle name="Normal 8 5 6 4" xfId="7008" xr:uid="{6E47C344-38B7-48C4-8FA6-5EFEE69CFC2F}"/>
    <cellStyle name="Normal 8 5 6 4 2" xfId="17321" xr:uid="{01B1D295-DEAB-4A27-AC5F-7168511C175F}"/>
    <cellStyle name="Normal 8 5 6 5" xfId="12168" xr:uid="{28AE6D5F-3189-4D0B-BD2C-495FB0ED9CD7}"/>
    <cellStyle name="Normal 8 5 7" xfId="2544" xr:uid="{3523D3F3-84DE-4E2A-89D7-1234B35C0520}"/>
    <cellStyle name="Normal 8 5 7 2" xfId="7907" xr:uid="{DA728822-69A2-49DF-AE76-CF5970356C80}"/>
    <cellStyle name="Normal 8 5 7 2 2" xfId="18220" xr:uid="{FD34FA3F-B7C5-40AC-8981-81AE8145D990}"/>
    <cellStyle name="Normal 8 5 7 3" xfId="13067" xr:uid="{2E173790-B7C8-4780-BFCF-B51F9D9520CC}"/>
    <cellStyle name="Normal 8 5 8" xfId="5175" xr:uid="{4B1831DA-64E7-490E-8448-D3810EB0DD6C}"/>
    <cellStyle name="Normal 8 5 8 2" xfId="10513" xr:uid="{A9B1F235-0DC4-4E6E-B3D8-3E942E8E6D0F}"/>
    <cellStyle name="Normal 8 5 8 2 2" xfId="20826" xr:uid="{74975653-C5D4-4DF9-BBB6-8E24718D0879}"/>
    <cellStyle name="Normal 8 5 8 3" xfId="15673" xr:uid="{00496301-0EA0-4CFF-B889-C0B7DAE407C0}"/>
    <cellStyle name="Normal 8 5 9" xfId="6104" xr:uid="{C399E304-6437-4F05-BC50-BACD38EFEB04}"/>
    <cellStyle name="Normal 8 5 9 2" xfId="16417" xr:uid="{534E8D26-38F1-4E2A-9D74-1352A5A99394}"/>
    <cellStyle name="Normal 8 6" xfId="467" xr:uid="{86E53099-B137-4D8D-9B9F-B2AEFA8F1826}"/>
    <cellStyle name="Normal 8 6 2" xfId="1112" xr:uid="{92A60832-352E-4BA3-9274-F2D80389E062}"/>
    <cellStyle name="Normal 8 6 2 2" xfId="2138" xr:uid="{A641D4CF-D4BF-4575-970E-7BD18EB68460}"/>
    <cellStyle name="Normal 8 6 2 2 2" xfId="3901" xr:uid="{ADED3DAC-C3F8-4BCF-8364-58C80DFABB06}"/>
    <cellStyle name="Normal 8 6 2 2 2 2" xfId="9254" xr:uid="{F972A420-6189-495C-852C-549F84EB0EE0}"/>
    <cellStyle name="Normal 8 6 2 2 2 2 2" xfId="19567" xr:uid="{370CE34C-5725-43CC-97FE-C956F9CC3483}"/>
    <cellStyle name="Normal 8 6 2 2 2 3" xfId="14414" xr:uid="{2C931AF3-43DB-4C90-9B45-A77A3B994C5C}"/>
    <cellStyle name="Normal 8 6 2 2 3" xfId="4886" xr:uid="{2FDA4D09-4278-496F-87F8-E0CE7683DE44}"/>
    <cellStyle name="Normal 8 6 2 2 3 2" xfId="10230" xr:uid="{386009D6-4B9E-44EA-9592-CA326FE02B57}"/>
    <cellStyle name="Normal 8 6 2 2 3 2 2" xfId="20543" xr:uid="{0ADB5EAC-DEDA-4F04-B60F-D3B3FFEB74AC}"/>
    <cellStyle name="Normal 8 6 2 2 3 3" xfId="15390" xr:uid="{372F951D-A59D-4CDA-BA75-908DC7D936B5}"/>
    <cellStyle name="Normal 8 6 2 2 4" xfId="7537" xr:uid="{02F4C445-ADD9-47BE-9BF8-4F0DAE580D01}"/>
    <cellStyle name="Normal 8 6 2 2 4 2" xfId="17850" xr:uid="{30AF9D70-A4BE-42AB-9C7E-63588C4275C1}"/>
    <cellStyle name="Normal 8 6 2 2 5" xfId="12697" xr:uid="{BB73471C-6DE2-4F1E-9A34-4957FAB929E7}"/>
    <cellStyle name="Normal 8 6 2 3" xfId="2985" xr:uid="{B2D1D94C-68C0-432F-9A84-22BEF374C749}"/>
    <cellStyle name="Normal 8 6 2 3 2" xfId="8348" xr:uid="{A1446DA5-64A1-4868-8461-5BE34FC6DB58}"/>
    <cellStyle name="Normal 8 6 2 3 2 2" xfId="18661" xr:uid="{EA1640B4-0E2F-47AB-AA74-96F5CBA9AE36}"/>
    <cellStyle name="Normal 8 6 2 3 3" xfId="13508" xr:uid="{52BEF4F3-417C-42EE-BFDC-CEAFB59307B4}"/>
    <cellStyle name="Normal 8 6 2 4" xfId="5722" xr:uid="{3EA99925-D5E1-4B49-82A0-2C58BB5D141C}"/>
    <cellStyle name="Normal 8 6 2 4 2" xfId="11060" xr:uid="{97D99350-C838-4AC3-86ED-C6B8449B2EC3}"/>
    <cellStyle name="Normal 8 6 2 4 2 2" xfId="21373" xr:uid="{151A87AF-48BB-44EC-8002-E2BCDAF96C3F}"/>
    <cellStyle name="Normal 8 6 2 4 3" xfId="16220" xr:uid="{AD3532F8-751E-475E-B56D-F41C8B398787}"/>
    <cellStyle name="Normal 8 6 2 5" xfId="6652" xr:uid="{5D667DF0-23F1-46DD-A652-BA2150DF92A2}"/>
    <cellStyle name="Normal 8 6 2 5 2" xfId="16965" xr:uid="{923399CA-8DB3-4B07-9F8C-5A4CFCE5CA2F}"/>
    <cellStyle name="Normal 8 6 2 6" xfId="11812" xr:uid="{3349DD48-6682-4ECA-9557-D5A69DAE51E6}"/>
    <cellStyle name="Normal 8 6 3" xfId="2137" xr:uid="{40A2EDD6-9703-4527-8389-39D6F378F56B}"/>
    <cellStyle name="Normal 8 6 3 2" xfId="3900" xr:uid="{B9D12481-1AE9-4569-B878-A5037CE33EB1}"/>
    <cellStyle name="Normal 8 6 3 2 2" xfId="9253" xr:uid="{0EEC28AF-B995-4420-A816-6350239F8D2C}"/>
    <cellStyle name="Normal 8 6 3 2 2 2" xfId="19566" xr:uid="{D1CAD9C6-1BF8-40C2-AEF3-34C226702650}"/>
    <cellStyle name="Normal 8 6 3 2 3" xfId="14413" xr:uid="{FA676513-88D1-4C7D-B9D4-050FDEA2CB74}"/>
    <cellStyle name="Normal 8 6 3 3" xfId="4885" xr:uid="{199C71B4-CF68-40A6-BC5C-A44E03B03BB0}"/>
    <cellStyle name="Normal 8 6 3 3 2" xfId="10229" xr:uid="{8BFEA373-8924-4A30-B37A-3C3EC68F5097}"/>
    <cellStyle name="Normal 8 6 3 3 2 2" xfId="20542" xr:uid="{A2B6C9AB-CCAC-4586-A4B5-6C2F9A6535D5}"/>
    <cellStyle name="Normal 8 6 3 3 3" xfId="15389" xr:uid="{5B8A7DD7-B3DE-4079-A59D-D72A9AB2FD3A}"/>
    <cellStyle name="Normal 8 6 3 4" xfId="7536" xr:uid="{7A94943D-F20D-45BA-B7D3-2678FF0556C6}"/>
    <cellStyle name="Normal 8 6 3 4 2" xfId="17849" xr:uid="{51514ABE-5380-4A44-B651-4D14E8151D6C}"/>
    <cellStyle name="Normal 8 6 3 5" xfId="12696" xr:uid="{D99DBB6B-9A29-4503-8D6B-B7919EE47E75}"/>
    <cellStyle name="Normal 8 6 4" xfId="2984" xr:uid="{6815F5D0-1E2F-45AD-B350-7470676B49D9}"/>
    <cellStyle name="Normal 8 6 4 2" xfId="8347" xr:uid="{95CF8F48-C2C6-4851-8214-2B0279F5CBAC}"/>
    <cellStyle name="Normal 8 6 4 2 2" xfId="18660" xr:uid="{57319C04-1109-4340-A8D3-EE9594F3358C}"/>
    <cellStyle name="Normal 8 6 4 3" xfId="13507" xr:uid="{1CE852BC-0E15-4AC6-86B5-4D756C52E06C}"/>
    <cellStyle name="Normal 8 6 5" xfId="5198" xr:uid="{76218FE0-5BD8-43AE-A6D3-B80B953BA4EE}"/>
    <cellStyle name="Normal 8 6 5 2" xfId="10536" xr:uid="{51E51326-6D13-4889-9B36-BE8571841BF7}"/>
    <cellStyle name="Normal 8 6 5 2 2" xfId="20849" xr:uid="{F7E2ADF7-9B5F-49E8-A172-A6BADDE5E545}"/>
    <cellStyle name="Normal 8 6 5 3" xfId="15696" xr:uid="{9A429D35-833A-46F0-AF98-AD2A3929D78D}"/>
    <cellStyle name="Normal 8 6 6" xfId="6128" xr:uid="{A91789E3-4AC2-4843-A2FC-65526E9B991B}"/>
    <cellStyle name="Normal 8 6 6 2" xfId="16441" xr:uid="{F5B9EF69-87BC-4D74-9A34-EDE27069BA2D}"/>
    <cellStyle name="Normal 8 6 7" xfId="11288" xr:uid="{8B47C7EA-1EE5-4166-87A7-751FB985E108}"/>
    <cellStyle name="Normal 8 7" xfId="1113" xr:uid="{7ADB1563-4A8C-471F-86D8-020587BF7A80}"/>
    <cellStyle name="Normal 8 7 2" xfId="1114" xr:uid="{05BFEC3F-8792-4347-972B-02120AE3697F}"/>
    <cellStyle name="Normal 8 7 2 2" xfId="2140" xr:uid="{6CFCDD0D-DEDA-4DDB-9A3E-4BF27E530B2C}"/>
    <cellStyle name="Normal 8 7 2 2 2" xfId="3903" xr:uid="{F4FCA24B-78EE-492A-8FDE-3FEB13018485}"/>
    <cellStyle name="Normal 8 7 2 2 2 2" xfId="9256" xr:uid="{BC90E4D1-9E4C-4F1A-BF41-3F0216520014}"/>
    <cellStyle name="Normal 8 7 2 2 2 2 2" xfId="19569" xr:uid="{86311DA3-E8B3-43FD-A4F5-18DB38FB9532}"/>
    <cellStyle name="Normal 8 7 2 2 2 3" xfId="14416" xr:uid="{47A62A3F-65B2-4CFA-A605-E4980073D82E}"/>
    <cellStyle name="Normal 8 7 2 2 3" xfId="4888" xr:uid="{8A5EA7BE-54AD-49D4-8F7B-01C47EA768DC}"/>
    <cellStyle name="Normal 8 7 2 2 3 2" xfId="10232" xr:uid="{5E394538-1F97-45A0-B93A-261AA055D36D}"/>
    <cellStyle name="Normal 8 7 2 2 3 2 2" xfId="20545" xr:uid="{00407553-B4E3-4377-A73B-2CD38A8FF45B}"/>
    <cellStyle name="Normal 8 7 2 2 3 3" xfId="15392" xr:uid="{F785AADF-E30A-47C4-8190-604E1107C2FD}"/>
    <cellStyle name="Normal 8 7 2 2 4" xfId="7539" xr:uid="{578794C8-8F5C-43B2-B0CB-32EE9F66C81F}"/>
    <cellStyle name="Normal 8 7 2 2 4 2" xfId="17852" xr:uid="{94247378-A70D-4ECC-AE07-B948761AF98B}"/>
    <cellStyle name="Normal 8 7 2 2 5" xfId="12699" xr:uid="{0FD5FEE2-AA65-463C-B8A7-28E459327E7B}"/>
    <cellStyle name="Normal 8 7 2 3" xfId="2987" xr:uid="{BA95B891-5837-47D7-81D8-B1287D606519}"/>
    <cellStyle name="Normal 8 7 2 3 2" xfId="8350" xr:uid="{1DF2FB48-635D-481C-8C79-1476944A1C3C}"/>
    <cellStyle name="Normal 8 7 2 3 2 2" xfId="18663" xr:uid="{F2E5E09C-2855-4643-8B25-38174376BEE4}"/>
    <cellStyle name="Normal 8 7 2 3 3" xfId="13510" xr:uid="{3BA7DF94-BFB1-41A9-AAE6-101EE18AA0D5}"/>
    <cellStyle name="Normal 8 7 2 4" xfId="5724" xr:uid="{9DA8A525-3244-4BCF-8E48-8F46CEE5298A}"/>
    <cellStyle name="Normal 8 7 2 4 2" xfId="11062" xr:uid="{62598789-7AE8-4074-8298-8CC94197DC24}"/>
    <cellStyle name="Normal 8 7 2 4 2 2" xfId="21375" xr:uid="{C263E414-C0F4-4A03-8580-21E56E3CE216}"/>
    <cellStyle name="Normal 8 7 2 4 3" xfId="16222" xr:uid="{840C1384-EA35-4199-93F8-8B34CE6A8801}"/>
    <cellStyle name="Normal 8 7 2 5" xfId="6654" xr:uid="{C9166205-C2A5-45FC-968C-9F99FB6A39CF}"/>
    <cellStyle name="Normal 8 7 2 5 2" xfId="16967" xr:uid="{D98FE7F0-1436-47E9-B190-06B5F536DE3C}"/>
    <cellStyle name="Normal 8 7 2 6" xfId="11814" xr:uid="{78FC110A-9B72-4FDF-BFDC-1BD085AF9C59}"/>
    <cellStyle name="Normal 8 7 3" xfId="2139" xr:uid="{38173105-76D9-4EDC-85D2-847725EC76A6}"/>
    <cellStyle name="Normal 8 7 3 2" xfId="3902" xr:uid="{6A544BEA-8E76-47DB-8876-41C6638180E4}"/>
    <cellStyle name="Normal 8 7 3 2 2" xfId="9255" xr:uid="{A1CD34D2-DF95-46FB-9DD2-3FF240BD3843}"/>
    <cellStyle name="Normal 8 7 3 2 2 2" xfId="19568" xr:uid="{17753AE4-2E4F-4C0C-86B8-E0C6EECB466D}"/>
    <cellStyle name="Normal 8 7 3 2 3" xfId="14415" xr:uid="{1E99D2CA-8449-48E5-8734-599302E7DB95}"/>
    <cellStyle name="Normal 8 7 3 3" xfId="4887" xr:uid="{A0AA1D94-70A4-4170-848A-FDCA4FE5BC23}"/>
    <cellStyle name="Normal 8 7 3 3 2" xfId="10231" xr:uid="{BB22CAF5-8BE1-415C-9F1E-C0EBC02CCFA6}"/>
    <cellStyle name="Normal 8 7 3 3 2 2" xfId="20544" xr:uid="{06E99488-0BC3-4B34-B1CA-A77DAB046D02}"/>
    <cellStyle name="Normal 8 7 3 3 3" xfId="15391" xr:uid="{20908F82-455A-4ADE-9203-61C9BEDE1C91}"/>
    <cellStyle name="Normal 8 7 3 4" xfId="7538" xr:uid="{E01A0B5C-6142-412C-BC4F-5721C4D0F9F8}"/>
    <cellStyle name="Normal 8 7 3 4 2" xfId="17851" xr:uid="{8D0C3E89-1B16-4C47-A576-25EE40847823}"/>
    <cellStyle name="Normal 8 7 3 5" xfId="12698" xr:uid="{D476E463-B054-4EAE-A060-7C8EBFBD6A4D}"/>
    <cellStyle name="Normal 8 7 4" xfId="2986" xr:uid="{73A57D55-8FB9-4590-8E9B-96B061A5FAE6}"/>
    <cellStyle name="Normal 8 7 4 2" xfId="8349" xr:uid="{02046CEB-6477-47AE-A069-DCEBB896FA33}"/>
    <cellStyle name="Normal 8 7 4 2 2" xfId="18662" xr:uid="{99499EBA-EB2A-4180-AB27-49DE1AB40D6E}"/>
    <cellStyle name="Normal 8 7 4 3" xfId="13509" xr:uid="{1DB86094-C77C-48FC-A7A1-8DFE77F7C7F1}"/>
    <cellStyle name="Normal 8 7 5" xfId="5723" xr:uid="{4406E56D-0CD6-46AD-A332-5983A1C27CAB}"/>
    <cellStyle name="Normal 8 7 5 2" xfId="11061" xr:uid="{96ADB323-0203-481E-B423-F1A172D82E72}"/>
    <cellStyle name="Normal 8 7 5 2 2" xfId="21374" xr:uid="{D0900230-970F-4C19-84A7-1D7C20CB9932}"/>
    <cellStyle name="Normal 8 7 5 3" xfId="16221" xr:uid="{4B82A4C5-7C1B-4EC2-BA42-CE31D1C14876}"/>
    <cellStyle name="Normal 8 7 6" xfId="6653" xr:uid="{9FCD8959-9DC2-4C8E-A7C8-433EB002B351}"/>
    <cellStyle name="Normal 8 7 6 2" xfId="16966" xr:uid="{1BBB4D75-A014-4295-B090-55EE5349ACB7}"/>
    <cellStyle name="Normal 8 7 7" xfId="11813" xr:uid="{08130DD2-7096-47A9-81D8-8B15FBF980F5}"/>
    <cellStyle name="Normal 8 8" xfId="1115" xr:uid="{CD3A6C27-6C80-4608-992D-A9F76AE5814E}"/>
    <cellStyle name="Normal 8 8 2" xfId="2141" xr:uid="{442BA00C-7624-41A1-B653-9D44AFD5746C}"/>
    <cellStyle name="Normal 8 8 2 2" xfId="3904" xr:uid="{F91034E1-B640-44B1-ABDC-7C9B3A4BC9DA}"/>
    <cellStyle name="Normal 8 8 2 2 2" xfId="9257" xr:uid="{3A098705-EE14-4EDC-A8CF-5C8D50C5761A}"/>
    <cellStyle name="Normal 8 8 2 2 2 2" xfId="19570" xr:uid="{0ACFB3BA-CA63-45C8-A515-804E78EA8A86}"/>
    <cellStyle name="Normal 8 8 2 2 3" xfId="14417" xr:uid="{051AD289-EEE1-443D-B239-2A0C3C040CE8}"/>
    <cellStyle name="Normal 8 8 2 3" xfId="4889" xr:uid="{FB06DDA4-D3C5-40A8-A01C-1AF9E8E1C86D}"/>
    <cellStyle name="Normal 8 8 2 3 2" xfId="10233" xr:uid="{76387BB8-91A8-4BF2-98E9-B41085EF8CA3}"/>
    <cellStyle name="Normal 8 8 2 3 2 2" xfId="20546" xr:uid="{C4D76A24-1783-451D-8F82-6B9D39A82D1F}"/>
    <cellStyle name="Normal 8 8 2 3 3" xfId="15393" xr:uid="{D57201BB-581F-4B38-A86E-C6382BC9C607}"/>
    <cellStyle name="Normal 8 8 2 4" xfId="7540" xr:uid="{B5581B7F-9839-45AF-A7B9-622B4503DE61}"/>
    <cellStyle name="Normal 8 8 2 4 2" xfId="17853" xr:uid="{3608A0A4-83DF-4142-BF95-E519778503B7}"/>
    <cellStyle name="Normal 8 8 2 5" xfId="12700" xr:uid="{DF094381-A2F9-4C82-B816-7D8ABAF59DA1}"/>
    <cellStyle name="Normal 8 8 3" xfId="2988" xr:uid="{43171162-1087-4341-8CC0-DF020D2F0F4D}"/>
    <cellStyle name="Normal 8 8 3 2" xfId="8351" xr:uid="{0C560ADA-C0AC-4756-B292-35C7EBAE61B2}"/>
    <cellStyle name="Normal 8 8 3 2 2" xfId="18664" xr:uid="{37C62412-60CB-4572-A44C-CBEB514D7285}"/>
    <cellStyle name="Normal 8 8 3 3" xfId="13511" xr:uid="{70F054CD-D306-43AA-8D3D-AB5211C477F4}"/>
    <cellStyle name="Normal 8 8 4" xfId="5725" xr:uid="{ED35158D-4CAD-43EE-BB60-DBED45814EFA}"/>
    <cellStyle name="Normal 8 8 4 2" xfId="11063" xr:uid="{FD2701D9-089C-4482-A540-EC64A322F9CE}"/>
    <cellStyle name="Normal 8 8 4 2 2" xfId="21376" xr:uid="{7C8E8D20-08F1-4FF3-B3C1-07F25EFA7F31}"/>
    <cellStyle name="Normal 8 8 4 3" xfId="16223" xr:uid="{93A9C0FB-C821-483F-92E1-DA592D5826D2}"/>
    <cellStyle name="Normal 8 8 5" xfId="6655" xr:uid="{A925DAF1-B321-4075-B613-EAE4B838CFF7}"/>
    <cellStyle name="Normal 8 8 5 2" xfId="16968" xr:uid="{D76B3D08-B786-49C2-A942-50461D893F5C}"/>
    <cellStyle name="Normal 8 8 6" xfId="11815" xr:uid="{CDC6E0CF-4CD3-4548-A0AE-3F8DA973FF56}"/>
    <cellStyle name="Normal 8 9" xfId="1327" xr:uid="{F0A7AA49-2BB0-4EC0-B8CB-6E58EE95B6D9}"/>
    <cellStyle name="Normal 8 9 2" xfId="2273" xr:uid="{3438D998-AE73-4924-A4A9-9B3CD2CCBACB}"/>
    <cellStyle name="Normal 8 9 2 2" xfId="4033" xr:uid="{B87F8170-43D4-4575-BB74-942358F1767F}"/>
    <cellStyle name="Normal 8 9 2 2 2" xfId="9386" xr:uid="{EA124F3F-3E83-463D-B0D5-97CA688A8DE6}"/>
    <cellStyle name="Normal 8 9 2 2 2 2" xfId="19699" xr:uid="{06ADBB2B-87B8-47BF-ACD7-F58F51F1B572}"/>
    <cellStyle name="Normal 8 9 2 2 3" xfId="14546" xr:uid="{87AA2DF9-2462-4B48-824A-E91CF18317FB}"/>
    <cellStyle name="Normal 8 9 2 3" xfId="5018" xr:uid="{CE6B01F5-5204-46FF-9D55-0FAD667D1787}"/>
    <cellStyle name="Normal 8 9 2 3 2" xfId="10362" xr:uid="{E549F881-FE79-406B-8414-79BC8CF21274}"/>
    <cellStyle name="Normal 8 9 2 3 2 2" xfId="20675" xr:uid="{6F453313-0C09-48C6-9CBF-B607DBA6BBF9}"/>
    <cellStyle name="Normal 8 9 2 3 3" xfId="15522" xr:uid="{0DA10783-1F2D-4306-A205-75C8412CFC48}"/>
    <cellStyle name="Normal 8 9 2 4" xfId="7669" xr:uid="{5D41F69F-04C0-42E8-9A8D-0E936F7A4390}"/>
    <cellStyle name="Normal 8 9 2 4 2" xfId="17982" xr:uid="{810B1683-30EB-4BDA-B311-FE89B55C3BBD}"/>
    <cellStyle name="Normal 8 9 2 5" xfId="12829" xr:uid="{C5561B30-4584-4AD1-92BE-A8980B5C6D60}"/>
    <cellStyle name="Normal 8 9 3" xfId="3118" xr:uid="{BC9B13A3-9CF4-40BE-BE11-E6BB912B28EC}"/>
    <cellStyle name="Normal 8 9 3 2" xfId="8471" xr:uid="{A2ED19F5-C089-4254-BED9-BC0734FF7362}"/>
    <cellStyle name="Normal 8 9 3 2 2" xfId="18784" xr:uid="{0C956FA0-307D-47B9-AF47-72A1B94DB2B9}"/>
    <cellStyle name="Normal 8 9 3 3" xfId="13631" xr:uid="{923D80EA-90B9-4D98-A832-59A45947BF06}"/>
    <cellStyle name="Normal 8 9 4" xfId="4103" xr:uid="{D3D0BAED-875F-4499-BAFE-1D4334CEEE21}"/>
    <cellStyle name="Normal 8 9 4 2" xfId="9447" xr:uid="{B76C7605-6B3A-4743-9F6A-4AC7B7941B9F}"/>
    <cellStyle name="Normal 8 9 4 2 2" xfId="19760" xr:uid="{67B6CEAC-366D-4CB9-9379-6A94C5F39540}"/>
    <cellStyle name="Normal 8 9 4 3" xfId="14607" xr:uid="{796F4546-EDD2-4505-866F-4596EBD3176C}"/>
    <cellStyle name="Normal 8 9 5" xfId="6754" xr:uid="{7382D272-715F-4EC6-AA02-8EE41601F510}"/>
    <cellStyle name="Normal 8 9 5 2" xfId="17067" xr:uid="{EB80CA7B-2170-412D-8EC8-1875637C42EB}"/>
    <cellStyle name="Normal 8 9 6" xfId="11914" xr:uid="{382EC6C0-C28E-429A-81B8-0A67E6AAC690}"/>
    <cellStyle name="Normal 9" xfId="197" xr:uid="{88266A08-4CC4-4627-AD5D-B4AA5F8DFF50}"/>
    <cellStyle name="Normal 9 2" xfId="1116" xr:uid="{E399624E-C668-4DE1-8384-7E2E6DF073F5}"/>
    <cellStyle name="Normal 9 3" xfId="5905" xr:uid="{C1EEB2B0-1A76-4D19-98E8-E801AF7687BF}"/>
    <cellStyle name="Note 10" xfId="143" xr:uid="{C2FF1613-3B7F-4ADD-A98E-4294238CCAE5}"/>
    <cellStyle name="Note 2" xfId="144" xr:uid="{99026475-7F59-4743-A7AA-6417D1F42424}"/>
    <cellStyle name="Note 2 2" xfId="288" xr:uid="{4FF1A52D-AAA8-4811-8599-ED827D0682CD}"/>
    <cellStyle name="Note 2 2 2" xfId="1298" xr:uid="{1EFAA382-7B89-4313-90DE-1926B5DBA64D}"/>
    <cellStyle name="Note 2 2 2 2" xfId="27506" xr:uid="{130F5F31-716D-406C-8D0A-D6656CFEC356}"/>
    <cellStyle name="Note 2 2 3" xfId="27538" xr:uid="{BFA915AF-63AD-405E-8566-DE16CBDD92CD}"/>
    <cellStyle name="Note 2 3" xfId="1287" xr:uid="{F372720F-D087-4B92-8164-7AF9F24B8BD7}"/>
    <cellStyle name="Note 2 3 2" xfId="27549" xr:uid="{C060C784-6DD3-49EE-AC3D-593FEFBDD9A3}"/>
    <cellStyle name="Note 2 4" xfId="5848" xr:uid="{D8BE0B51-31B9-4482-9F52-6684B382553E}"/>
    <cellStyle name="Note 2 5" xfId="21480" xr:uid="{D5958824-ECCE-430E-990D-FC11944E23DA}"/>
    <cellStyle name="Note 2 6" xfId="27539" xr:uid="{AE075F64-BABD-4702-B9FD-A1687E903772}"/>
    <cellStyle name="Note 3" xfId="287" xr:uid="{1DB98C30-7173-4242-B8DD-F36B76C620B4}"/>
    <cellStyle name="Note 3 2" xfId="1297" xr:uid="{8D072041-1D73-4367-8976-C59F2C18C109}"/>
    <cellStyle name="Note 3 2 2" xfId="27522" xr:uid="{3BAFE250-81DB-459A-A7C1-9EDA6FCADB3A}"/>
    <cellStyle name="Note 3 3" xfId="27508" xr:uid="{1B49C549-34DB-4D03-B5B6-4D264E90E4D2}"/>
    <cellStyle name="Note 4" xfId="411" xr:uid="{F4F4D9A3-1928-4FBB-971B-37DBC3C0F7B8}"/>
    <cellStyle name="Note 4 2" xfId="1286" xr:uid="{49A5A41E-5817-49D9-9677-A6A757A63242}"/>
    <cellStyle name="Note 4 2 2" xfId="27533" xr:uid="{A3B50EAC-18E5-4721-8AAD-62566953E92A}"/>
    <cellStyle name="Note 4 3" xfId="27550" xr:uid="{564AC418-B81C-4D6F-BF80-3D6DE24C16CF}"/>
    <cellStyle name="Note 5" xfId="1117" xr:uid="{3A1CAFA9-7E9C-4F0B-B98A-62C5247AD3EF}"/>
    <cellStyle name="Note 5 2" xfId="1301" xr:uid="{0F716465-37E6-42DF-B338-2C4DC9D048E9}"/>
    <cellStyle name="Note 5 2 2" xfId="27513" xr:uid="{FCC72D18-00CC-4FE7-838D-F3A69EF75DEE}"/>
    <cellStyle name="Note 5 3" xfId="27552" xr:uid="{59643063-02BD-46F4-8879-56930E44208D}"/>
    <cellStyle name="Note 6" xfId="1118" xr:uid="{C0D3D321-BC3C-4FC1-AD27-F254F54B0848}"/>
    <cellStyle name="Note 6 2" xfId="1302" xr:uid="{C4A2EC6A-5352-4125-86DE-5125DE3C7D1D}"/>
    <cellStyle name="Note 6 2 2" xfId="27500" xr:uid="{33486338-CF40-4C37-AF3C-ABABE9A21083}"/>
    <cellStyle name="Note 6 3" xfId="27517" xr:uid="{568FDCF1-3F65-46B1-9657-F6521C99E8EA}"/>
    <cellStyle name="Note 7" xfId="5971" xr:uid="{3F86D8A7-81DD-4117-AD98-DC2435289C0A}"/>
    <cellStyle name="Note 7 2" xfId="27525" xr:uid="{04F47AA8-9B4B-41A8-931A-51B38204E16F}"/>
    <cellStyle name="Note 8" xfId="21607" xr:uid="{01152531-B838-4FFA-86C8-5A20D01DFC9D}"/>
    <cellStyle name="Note 8 2" xfId="27585" xr:uid="{486EC6C8-E1B4-4071-AE8E-E7B7CC466022}"/>
    <cellStyle name="Note 9" xfId="27509" xr:uid="{9B62DA3F-DC42-4917-8DCE-AA54AE19EC1B}"/>
    <cellStyle name="Output 2" xfId="146" xr:uid="{B9767A9A-C994-4908-8BEB-2825C3893841}"/>
    <cellStyle name="Output 2 2" xfId="1289" xr:uid="{BD363C7B-B86A-4D2C-8B88-8F19769CAC29}"/>
    <cellStyle name="Output 2 2 2" xfId="2344" xr:uid="{CAB0A7BE-2B99-4BE2-BD7B-318922048A97}"/>
    <cellStyle name="Output 2 2 3" xfId="27502" xr:uid="{9B5EFB4A-C950-429D-87A5-540EF6DD8E24}"/>
    <cellStyle name="Output 2 3" xfId="410" xr:uid="{DF8447B8-0CB4-4D0C-A64B-3E49C3257CD1}"/>
    <cellStyle name="Output 2 3 2" xfId="2274" xr:uid="{95F72662-134D-47C7-935F-0BBF9E2F2545}"/>
    <cellStyle name="Output 2 3 3" xfId="27535" xr:uid="{081FCC5F-42EA-458B-9156-1ADE53CD2E8C}"/>
    <cellStyle name="Output 2 4" xfId="2300" xr:uid="{AE14E837-CB14-4CEA-A981-E52FD380F023}"/>
    <cellStyle name="Output 2 5" xfId="27519" xr:uid="{5A48CF56-E24E-4930-B6E9-C2FC03422BC1}"/>
    <cellStyle name="Output 3" xfId="289" xr:uid="{CFBEEDE9-9743-41C8-A83F-D4017CEE9970}"/>
    <cellStyle name="Output 3 2" xfId="1299" xr:uid="{E4AE7773-9CC3-49A1-8082-8C447EACF150}"/>
    <cellStyle name="Output 3 2 2" xfId="2352" xr:uid="{42645B75-974D-48C3-B57F-65C8994A925D}"/>
    <cellStyle name="Output 3 2 3" xfId="27530" xr:uid="{97C5D0B1-13F9-4169-8E38-18BA01E4EDD7}"/>
    <cellStyle name="Output 3 3" xfId="592" xr:uid="{13037E11-8F5B-4BFD-ABE1-E1E35904F733}"/>
    <cellStyle name="Output 3 3 2" xfId="2277" xr:uid="{F1EB3DD9-D85F-41E1-84A9-1CC744C50045}"/>
    <cellStyle name="Output 3 3 3" xfId="27529" xr:uid="{F5958284-E246-4CF4-9A54-6A0058FEBE29}"/>
    <cellStyle name="Output 3 4" xfId="2276" xr:uid="{DE4922DD-BB26-4C0A-98F4-6C2F7773AD8F}"/>
    <cellStyle name="Output 3 5" xfId="27554" xr:uid="{363F3DEA-710F-46F2-AFDD-C679BCC00168}"/>
    <cellStyle name="Output 4" xfId="475" xr:uid="{ECBF0C02-9340-476E-B78E-96429EE8090F}"/>
    <cellStyle name="Output 4 2" xfId="1288" xr:uid="{F152BA18-77DB-4E30-8895-454EB355ACA3}"/>
    <cellStyle name="Output 4 2 2" xfId="2343" xr:uid="{9D04F044-5BAD-4222-9028-EBFF9B36CDDC}"/>
    <cellStyle name="Output 4 2 3" xfId="27515" xr:uid="{9101C3DF-9B29-4ADF-863C-1C8525F85D25}"/>
    <cellStyle name="Output 4 3" xfId="2301" xr:uid="{3454CDC0-A80F-4C67-A801-AA3959F0A19C}"/>
    <cellStyle name="Output 4 4" xfId="27528" xr:uid="{9E1D9B52-FDA7-435B-BBAA-8DF2EDE851EB}"/>
    <cellStyle name="Output 5" xfId="5972" xr:uid="{D078A7BA-4B8A-4D40-8CED-8E9EF0261251}"/>
    <cellStyle name="Output 6" xfId="21608" xr:uid="{225BCB36-C777-43E9-9A03-49DC786BC8B8}"/>
    <cellStyle name="Output 7" xfId="27555" xr:uid="{BF9B7B0A-364E-4B8E-80B2-0AE88F825473}"/>
    <cellStyle name="Output 8" xfId="145" xr:uid="{F6AE3FDB-3A3D-42FA-AA84-5223689B4501}"/>
    <cellStyle name="Percent 10" xfId="2251" xr:uid="{0EEB21D9-EA2C-4EA4-B08F-0F14518B7664}"/>
    <cellStyle name="Percent 10 2" xfId="4014" xr:uid="{BD477437-24D4-44F5-BC01-C398E986E6DC}"/>
    <cellStyle name="Percent 10 2 2" xfId="9367" xr:uid="{D5353AAE-EB2A-418A-BFC8-D46A059F89FD}"/>
    <cellStyle name="Percent 10 2 2 2" xfId="19680" xr:uid="{5E1FA80A-2F27-467D-B161-6B6469BDD899}"/>
    <cellStyle name="Percent 10 2 3" xfId="14527" xr:uid="{191FCAF1-F1F9-4EB9-AC29-6329AE2E8E8D}"/>
    <cellStyle name="Percent 10 3" xfId="4999" xr:uid="{A318ABF7-3547-4DEE-8243-D8CAFCD723D2}"/>
    <cellStyle name="Percent 10 3 2" xfId="10343" xr:uid="{3B1F1F7A-B8F9-4464-89F3-A36C6363342D}"/>
    <cellStyle name="Percent 10 3 2 2" xfId="20656" xr:uid="{096DA0E3-00ED-4DE8-BA25-2C02DEABD042}"/>
    <cellStyle name="Percent 10 3 3" xfId="15503" xr:uid="{E965E299-6CA0-420C-8F30-F49440BD6B33}"/>
    <cellStyle name="Percent 10 4" xfId="7650" xr:uid="{74A8FA89-258A-4D1E-B9C2-17D7A326036C}"/>
    <cellStyle name="Percent 10 4 2" xfId="17963" xr:uid="{AA5BE3BE-92ED-4DD3-8725-848929B3B950}"/>
    <cellStyle name="Percent 10 5" xfId="12810" xr:uid="{B2802BB4-76D3-48F9-ADEF-B492D7158DF9}"/>
    <cellStyle name="Percent 11" xfId="5973" xr:uid="{E8735D76-B342-40D0-8EC6-6FACAA17AEF4}"/>
    <cellStyle name="Percent 12" xfId="5980" xr:uid="{68CDA8C4-241E-4C13-8866-5E11B17CE0FD}"/>
    <cellStyle name="Percent 12 2" xfId="11162" xr:uid="{91614AA7-D514-4E0D-AB32-466C8C947082}"/>
    <cellStyle name="Percent 13" xfId="21481" xr:uid="{C57EEF34-4030-423C-B6CE-48087D38DF52}"/>
    <cellStyle name="Percent 13 2" xfId="27566" xr:uid="{13643B14-827D-4779-8B2D-E216C4845800}"/>
    <cellStyle name="Percent 13 3" xfId="203" xr:uid="{36BE2179-FC37-4D27-9073-63414A5AA679}"/>
    <cellStyle name="Percent 13 4" xfId="21560" xr:uid="{D9B8AF6C-1DD3-461C-95B6-58A0F4B6B4FF}"/>
    <cellStyle name="Percent 14" xfId="21512" xr:uid="{38667773-6E29-41A3-A13A-8017B5F055DC}"/>
    <cellStyle name="Percent 14 2" xfId="27444" xr:uid="{1C4AC825-D632-4900-9F97-D1D86FE99773}"/>
    <cellStyle name="Percent 15" xfId="27563" xr:uid="{D4360FEC-8A19-4290-A086-06217D5EB15E}"/>
    <cellStyle name="Percent 16" xfId="21556" xr:uid="{C58EB5C3-3021-489B-BD3D-0CF210A2B526}"/>
    <cellStyle name="Percent 17" xfId="147" xr:uid="{A2115B85-A048-42F9-8C2D-6395D366AB5C}"/>
    <cellStyle name="Percent 2" xfId="148" xr:uid="{F891ED6B-4AF3-4DE4-9E8E-1CE7235A26D2}"/>
    <cellStyle name="Percent 2 2" xfId="210" xr:uid="{0CBEA274-7A92-42DC-9CA1-435320347766}"/>
    <cellStyle name="Percent 2 2 2" xfId="5907" xr:uid="{26AC31A6-6ECA-4FDE-971B-4B879273C3E8}"/>
    <cellStyle name="Percent 2 3" xfId="1119" xr:uid="{4D735698-49AA-4AB6-AB94-9D9ADD3089F2}"/>
    <cellStyle name="Percent 2 4" xfId="5906" xr:uid="{6122A0A3-256A-4472-A8A2-1C897047B343}"/>
    <cellStyle name="Percent 2 4 2" xfId="5975" xr:uid="{585FBC9F-D88C-4827-B564-6420EBD7905E}"/>
    <cellStyle name="Percent 2 4 2 2" xfId="11160" xr:uid="{C39E1544-0492-4A65-94A3-068006EEC999}"/>
    <cellStyle name="Percent 2 5" xfId="5974" xr:uid="{599D0858-0B2D-4120-8BD8-EF438E960A43}"/>
    <cellStyle name="Percent 2 6" xfId="27571" xr:uid="{71263929-388E-402D-99B1-64FE55848688}"/>
    <cellStyle name="Percent 3" xfId="149" xr:uid="{0E912A22-D92A-4A68-9BAE-894A747CDED8}"/>
    <cellStyle name="Percent 3 10" xfId="1120" xr:uid="{58704846-4F2D-47DC-BF36-4F7EB4AA6073}"/>
    <cellStyle name="Percent 3 10 2" xfId="2142" xr:uid="{D9952213-7DE7-4BCA-A4CF-5F16372F3654}"/>
    <cellStyle name="Percent 3 10 2 2" xfId="3905" xr:uid="{ABFD7A5B-7A07-4972-A3BD-A1D4520DB532}"/>
    <cellStyle name="Percent 3 10 2 2 2" xfId="9258" xr:uid="{1728924E-87F6-43B9-BC85-FCF73EA84D65}"/>
    <cellStyle name="Percent 3 10 2 2 2 2" xfId="19571" xr:uid="{E4AB624A-ED83-46E5-93DF-F1777FFA756F}"/>
    <cellStyle name="Percent 3 10 2 2 3" xfId="14418" xr:uid="{E61432AF-4DC5-4778-82DB-E41109F84EBA}"/>
    <cellStyle name="Percent 3 10 2 3" xfId="4890" xr:uid="{FBAF5069-BA95-458C-9D5E-5DB2FF78BFA5}"/>
    <cellStyle name="Percent 3 10 2 3 2" xfId="10234" xr:uid="{1EBB314F-59A0-4D9F-A31B-5416E038E6F5}"/>
    <cellStyle name="Percent 3 10 2 3 2 2" xfId="20547" xr:uid="{288C3E93-A584-4F79-988D-731640A17CEE}"/>
    <cellStyle name="Percent 3 10 2 3 3" xfId="15394" xr:uid="{579212ED-A825-4088-9987-A40FA154657D}"/>
    <cellStyle name="Percent 3 10 2 4" xfId="7541" xr:uid="{5D3F1F3F-17BF-4557-8A19-16CFECE427FF}"/>
    <cellStyle name="Percent 3 10 2 4 2" xfId="17854" xr:uid="{E632CD52-0EA7-4F53-91F1-7C3BD2B4FDA4}"/>
    <cellStyle name="Percent 3 10 2 5" xfId="12701" xr:uid="{DEDBDD4E-2069-447C-86CA-BC38AB5D7FDE}"/>
    <cellStyle name="Percent 3 10 3" xfId="2989" xr:uid="{E9270370-CF75-413B-8E3A-58EEFBB43EA5}"/>
    <cellStyle name="Percent 3 10 3 2" xfId="8352" xr:uid="{F07A0E25-0949-452C-B6EA-3D2D5CE9B1B9}"/>
    <cellStyle name="Percent 3 10 3 2 2" xfId="18665" xr:uid="{760A2DF2-6544-4F93-8F57-659635EF2786}"/>
    <cellStyle name="Percent 3 10 3 3" xfId="13512" xr:uid="{1FB97493-53D9-474E-A118-362B5C2C224B}"/>
    <cellStyle name="Percent 3 10 4" xfId="5726" xr:uid="{3A88B1E7-DF24-49FC-B4EA-4828824E34EE}"/>
    <cellStyle name="Percent 3 10 4 2" xfId="11064" xr:uid="{2F85555E-866C-4D98-A15A-FAEE7BCDCEF0}"/>
    <cellStyle name="Percent 3 10 4 2 2" xfId="21377" xr:uid="{BA349C29-0F4B-477E-8EF1-0E403942C83C}"/>
    <cellStyle name="Percent 3 10 4 3" xfId="16224" xr:uid="{D4463F6B-C84F-4ECE-BED7-EBC64C1C7A19}"/>
    <cellStyle name="Percent 3 10 5" xfId="6656" xr:uid="{1A78F5B4-89D7-4B1A-A2B9-9722BF9F266B}"/>
    <cellStyle name="Percent 3 10 5 2" xfId="16969" xr:uid="{6EA6406D-7BF0-4E90-891C-3583229B713A}"/>
    <cellStyle name="Percent 3 10 6" xfId="11816" xr:uid="{EBCC6BD2-8EF2-438F-8538-06952C6E9873}"/>
    <cellStyle name="Percent 3 11" xfId="1121" xr:uid="{41E97E08-328F-4DE3-B25C-4426607E184A}"/>
    <cellStyle name="Percent 3 11 2" xfId="2143" xr:uid="{95AE1B58-7074-4F20-96DE-2596A8228AEF}"/>
    <cellStyle name="Percent 3 11 2 2" xfId="3906" xr:uid="{B467EA92-46EF-49A2-99FD-E7257F4743DD}"/>
    <cellStyle name="Percent 3 11 2 2 2" xfId="9259" xr:uid="{04D5DA66-F016-4F1A-A85F-EB940FFD3319}"/>
    <cellStyle name="Percent 3 11 2 2 2 2" xfId="19572" xr:uid="{72A638BE-632E-48DB-85FF-19224D63FE1A}"/>
    <cellStyle name="Percent 3 11 2 2 3" xfId="14419" xr:uid="{57EDDD5C-C152-416F-9DE4-DB377D01ECBD}"/>
    <cellStyle name="Percent 3 11 2 3" xfId="4891" xr:uid="{8D5F937B-ECB6-4274-83DC-A04D9B070FAD}"/>
    <cellStyle name="Percent 3 11 2 3 2" xfId="10235" xr:uid="{8DA169A1-4FA8-4BF4-BE98-1BB12D2BF4BE}"/>
    <cellStyle name="Percent 3 11 2 3 2 2" xfId="20548" xr:uid="{D3E7333C-E430-470F-84A5-A5E09B64AFC0}"/>
    <cellStyle name="Percent 3 11 2 3 3" xfId="15395" xr:uid="{8477BBA8-73A3-4CFF-B03D-5A6284DA35F5}"/>
    <cellStyle name="Percent 3 11 2 4" xfId="7542" xr:uid="{298223F3-A96B-4B08-91AA-1D11C34748F7}"/>
    <cellStyle name="Percent 3 11 2 4 2" xfId="17855" xr:uid="{EDA9725E-9A29-47DB-BFCC-B5CC6ED7BA36}"/>
    <cellStyle name="Percent 3 11 2 5" xfId="12702" xr:uid="{6E1014C4-0A43-48A6-9478-44DA2514B75E}"/>
    <cellStyle name="Percent 3 11 3" xfId="2990" xr:uid="{455D1A06-FD43-4B0D-A813-73586E27CB25}"/>
    <cellStyle name="Percent 3 11 3 2" xfId="8353" xr:uid="{1D23EFDE-1968-4827-B048-5D1554758F00}"/>
    <cellStyle name="Percent 3 11 3 2 2" xfId="18666" xr:uid="{2F3D6057-14E1-4B31-9842-6304A7B46CE6}"/>
    <cellStyle name="Percent 3 11 3 3" xfId="13513" xr:uid="{A1EEBB71-D511-4DF5-A9FF-02662BAC2608}"/>
    <cellStyle name="Percent 3 11 4" xfId="5727" xr:uid="{FF975A24-7B4E-47F2-B80D-183099331259}"/>
    <cellStyle name="Percent 3 11 4 2" xfId="11065" xr:uid="{DFDDBAB9-1698-4702-9A78-15023289B970}"/>
    <cellStyle name="Percent 3 11 4 2 2" xfId="21378" xr:uid="{D5B766BD-96BC-4B05-9D73-49CC98881BEF}"/>
    <cellStyle name="Percent 3 11 4 3" xfId="16225" xr:uid="{DFDA7A9D-993A-4BDC-9000-AD339E4FDA1D}"/>
    <cellStyle name="Percent 3 11 5" xfId="6657" xr:uid="{971A10AA-CB7E-4D4B-BB22-0CF5798D1BCB}"/>
    <cellStyle name="Percent 3 11 5 2" xfId="16970" xr:uid="{DEC1878C-B21E-4D3E-AA5B-90A70CC20C05}"/>
    <cellStyle name="Percent 3 11 6" xfId="11817" xr:uid="{AC43FB3B-6342-4A25-BF20-4AD689B4A8C2}"/>
    <cellStyle name="Percent 3 12" xfId="1227" xr:uid="{677FF2B9-A6F8-4574-A768-41F0D8EBF00F}"/>
    <cellStyle name="Percent 3 13" xfId="458" xr:uid="{7770C59E-FABC-449F-A5C4-BEE1386FF6E9}"/>
    <cellStyle name="Percent 3 14" xfId="1323" xr:uid="{EF46949E-6037-4206-BC96-6A0EAB02868E}"/>
    <cellStyle name="Percent 3 14 2" xfId="1509" xr:uid="{523507BB-542A-444A-90B3-872F7F408193}"/>
    <cellStyle name="Percent 3 14 2 2" xfId="3276" xr:uid="{6CF0C75C-C808-45DE-8336-15BE0565593F}"/>
    <cellStyle name="Percent 3 14 2 2 2" xfId="8629" xr:uid="{1AFC7E0E-D203-4BBA-AB55-C11EFB61880E}"/>
    <cellStyle name="Percent 3 14 2 2 2 2" xfId="18942" xr:uid="{3B0579B1-6055-40DF-9A8D-B77EB953DDD8}"/>
    <cellStyle name="Percent 3 14 2 2 3" xfId="13789" xr:uid="{6D338DB6-8E06-43BF-AC86-6AD866A4F86A}"/>
    <cellStyle name="Percent 3 14 2 3" xfId="4261" xr:uid="{B5140EE5-75D3-4B5C-A08F-36942D8E67C8}"/>
    <cellStyle name="Percent 3 14 2 3 2" xfId="9605" xr:uid="{E5052CA6-3B57-438E-A189-8C84D42CEB3E}"/>
    <cellStyle name="Percent 3 14 2 3 2 2" xfId="19918" xr:uid="{6C015422-7FA6-4C1C-9D99-FB0479BE2A83}"/>
    <cellStyle name="Percent 3 14 2 3 3" xfId="14765" xr:uid="{9E85A387-7AE0-454E-A076-72D7B73EADB3}"/>
    <cellStyle name="Percent 3 14 2 4" xfId="6912" xr:uid="{1CB5E2FB-C45A-4F8B-A025-3132516C2AFC}"/>
    <cellStyle name="Percent 3 14 2 4 2" xfId="17225" xr:uid="{31E051F9-EA5D-4FF7-A41E-8A35C02953DC}"/>
    <cellStyle name="Percent 3 14 2 5" xfId="12072" xr:uid="{587E185A-5412-467C-9635-FC94CCEA354E}"/>
    <cellStyle name="Percent 3 14 3" xfId="3114" xr:uid="{25105A58-AB65-42CB-9102-749C51E4A753}"/>
    <cellStyle name="Percent 3 14 3 2" xfId="8467" xr:uid="{27AAC672-6D96-400B-B733-B0047B3E76CE}"/>
    <cellStyle name="Percent 3 14 3 2 2" xfId="18780" xr:uid="{4D447F2C-AAF8-4619-B74D-F3E01302DFED}"/>
    <cellStyle name="Percent 3 14 3 3" xfId="13627" xr:uid="{44970793-4259-4113-BCFC-02E42902E75A}"/>
    <cellStyle name="Percent 3 14 4" xfId="4099" xr:uid="{9E1FDC71-7098-4F1B-9B29-09EA1C234CCC}"/>
    <cellStyle name="Percent 3 14 4 2" xfId="9443" xr:uid="{79C5EF5F-CAB7-4774-A007-28F3857A197C}"/>
    <cellStyle name="Percent 3 14 4 2 2" xfId="19756" xr:uid="{5F95E14D-7AC7-4DC0-95AF-A3792E4E9D7E}"/>
    <cellStyle name="Percent 3 14 4 3" xfId="14603" xr:uid="{E3E89A68-7470-4622-93AB-47EA0E5C335C}"/>
    <cellStyle name="Percent 3 14 5" xfId="6750" xr:uid="{0EAB9FE1-69C8-450F-BB1A-EAF7DAB38506}"/>
    <cellStyle name="Percent 3 14 5 2" xfId="17063" xr:uid="{1B59A35A-1B03-4687-84C4-A590F49413C5}"/>
    <cellStyle name="Percent 3 14 6" xfId="11910" xr:uid="{D01C1AD0-5595-405C-8B10-981707DB7536}"/>
    <cellStyle name="Percent 3 15" xfId="2362" xr:uid="{2EEBB9AE-6416-43A0-B096-D26739C2C2D4}"/>
    <cellStyle name="Percent 3 15 2" xfId="7725" xr:uid="{DD39B9EB-57E8-4DDD-8CD5-5F548B227F6E}"/>
    <cellStyle name="Percent 3 15 2 2" xfId="18038" xr:uid="{D601854E-89EA-4F79-A2C9-C48A636F42D7}"/>
    <cellStyle name="Percent 3 15 3" xfId="12885" xr:uid="{F98B6299-D0BD-4793-8EF7-82687634A830}"/>
    <cellStyle name="Percent 3 16" xfId="5079" xr:uid="{ACF1D8F3-3A83-4D49-A78E-83BB8C3FD189}"/>
    <cellStyle name="Percent 3 16 2" xfId="10417" xr:uid="{E6C54818-DE1E-4A66-9CE5-2F97BBBD28AF}"/>
    <cellStyle name="Percent 3 16 2 2" xfId="20730" xr:uid="{5F92C45F-E105-496B-A91F-4F92718E56A4}"/>
    <cellStyle name="Percent 3 16 3" xfId="15577" xr:uid="{EEE05175-B57E-4501-BCEF-1074EB376CBB}"/>
    <cellStyle name="Percent 3 17" xfId="5908" xr:uid="{E78CCC8F-84B0-4982-AC06-B6FDFB341C4A}"/>
    <cellStyle name="Percent 3 18" xfId="6008" xr:uid="{522107B5-7C57-4F24-A53B-600D36E4386B}"/>
    <cellStyle name="Percent 3 18 2" xfId="16321" xr:uid="{D12BBC5F-7B54-48F3-943A-2DF4704907B2}"/>
    <cellStyle name="Percent 3 19" xfId="11168" xr:uid="{CC393354-7FED-46BF-AFE2-03A3DD420616}"/>
    <cellStyle name="Percent 3 2" xfId="291" xr:uid="{EFF62930-DE37-48CC-8EB7-30D8220F5F8F}"/>
    <cellStyle name="Percent 3 2 10" xfId="2460" xr:uid="{3DEBED0B-9BD8-4D51-AD20-8B08D9DF718B}"/>
    <cellStyle name="Percent 3 2 10 2" xfId="7823" xr:uid="{EF718199-0B87-4539-A7A5-13B71369D507}"/>
    <cellStyle name="Percent 3 2 10 2 2" xfId="18136" xr:uid="{06002063-A570-4E5F-A492-E14B7D1E1E59}"/>
    <cellStyle name="Percent 3 2 10 3" xfId="12983" xr:uid="{7705B248-951B-4AEC-92C9-6CC711D37823}"/>
    <cellStyle name="Percent 3 2 11" xfId="5091" xr:uid="{C7BB5718-AB2C-440D-B149-8D9C539ADA0D}"/>
    <cellStyle name="Percent 3 2 11 2" xfId="10429" xr:uid="{3796C807-A8CD-4C42-AFE4-B4CD5CE74EAB}"/>
    <cellStyle name="Percent 3 2 11 2 2" xfId="20742" xr:uid="{CA881719-9E6D-4283-851D-5A8A20CB31F1}"/>
    <cellStyle name="Percent 3 2 11 3" xfId="15589" xr:uid="{74AE88D4-4BB3-4D49-808B-A2B647AFE3EB}"/>
    <cellStyle name="Percent 3 2 12" xfId="6020" xr:uid="{A70F283E-42F1-4493-B0E3-886A95AD4977}"/>
    <cellStyle name="Percent 3 2 12 2" xfId="16333" xr:uid="{66A4C076-6FFE-4EEF-B202-49DACCE79612}"/>
    <cellStyle name="Percent 3 2 13" xfId="11180" xr:uid="{7EC95239-DB18-4372-B9D4-0E99CDA4DFCC}"/>
    <cellStyle name="Percent 3 2 2" xfId="326" xr:uid="{0067F4D4-17FD-4392-9152-E26AF604C9AB}"/>
    <cellStyle name="Percent 3 2 2 10" xfId="6047" xr:uid="{61596386-111D-4295-A82E-C55AAE12C9C4}"/>
    <cellStyle name="Percent 3 2 2 10 2" xfId="16360" xr:uid="{76B37C59-37F4-4A9B-9AE7-5EF14604FD71}"/>
    <cellStyle name="Percent 3 2 2 11" xfId="11207" xr:uid="{FBE8F300-450C-46D0-BC97-BF10AE5F7ED5}"/>
    <cellStyle name="Percent 3 2 2 2" xfId="372" xr:uid="{37A5B445-D437-42F5-9D53-C991504227A0}"/>
    <cellStyle name="Percent 3 2 2 2 10" xfId="11253" xr:uid="{E0A9074A-4583-465D-B541-732B0552AD23}"/>
    <cellStyle name="Percent 3 2 2 2 2" xfId="566" xr:uid="{8B318667-AD87-463A-8062-CE6E8D88C6F0}"/>
    <cellStyle name="Percent 3 2 2 2 2 2" xfId="1122" xr:uid="{B071292F-E2B6-4645-9356-DE4FA4BDFADD}"/>
    <cellStyle name="Percent 3 2 2 2 2 2 2" xfId="2145" xr:uid="{A3978675-2555-4721-9787-082651FF4FFE}"/>
    <cellStyle name="Percent 3 2 2 2 2 2 2 2" xfId="3908" xr:uid="{1F324E1E-C514-4DF1-ADC3-CCB0760DB83B}"/>
    <cellStyle name="Percent 3 2 2 2 2 2 2 2 2" xfId="9261" xr:uid="{85A17250-2E91-4A81-9A8A-5145A84DD452}"/>
    <cellStyle name="Percent 3 2 2 2 2 2 2 2 2 2" xfId="19574" xr:uid="{A67A2839-2F80-494E-A9CB-1111D1B2285A}"/>
    <cellStyle name="Percent 3 2 2 2 2 2 2 2 3" xfId="14421" xr:uid="{ED49591E-272F-4834-B1C3-7B60A3FA74B4}"/>
    <cellStyle name="Percent 3 2 2 2 2 2 2 3" xfId="4893" xr:uid="{57A87255-6A60-4E03-88A4-18D05CE78CCD}"/>
    <cellStyle name="Percent 3 2 2 2 2 2 2 3 2" xfId="10237" xr:uid="{A2CEBDE1-05DC-4E33-B1DD-9581B6029DCC}"/>
    <cellStyle name="Percent 3 2 2 2 2 2 2 3 2 2" xfId="20550" xr:uid="{A9FB66F1-7BD5-4259-A1D8-C76C161AE020}"/>
    <cellStyle name="Percent 3 2 2 2 2 2 2 3 3" xfId="15397" xr:uid="{43790D3F-AAB9-4EB7-97CF-8DC6748E2E51}"/>
    <cellStyle name="Percent 3 2 2 2 2 2 2 4" xfId="7544" xr:uid="{3B3D7C4B-595C-40CB-A35E-F159E5B6B0EF}"/>
    <cellStyle name="Percent 3 2 2 2 2 2 2 4 2" xfId="17857" xr:uid="{9F097520-A906-4DB9-A62F-E4F72DA60C7D}"/>
    <cellStyle name="Percent 3 2 2 2 2 2 2 5" xfId="12704" xr:uid="{4446A8AF-A84A-4D8F-92E9-822F189FA976}"/>
    <cellStyle name="Percent 3 2 2 2 2 2 3" xfId="2992" xr:uid="{DA95F320-CE5D-4FDC-93B8-9E2753DF19BA}"/>
    <cellStyle name="Percent 3 2 2 2 2 2 3 2" xfId="8355" xr:uid="{2A161722-658B-4323-8A32-1B9D6D03AFF3}"/>
    <cellStyle name="Percent 3 2 2 2 2 2 3 2 2" xfId="18668" xr:uid="{5F1C1FFA-849D-4B37-AD26-6AB2903A80C7}"/>
    <cellStyle name="Percent 3 2 2 2 2 2 3 3" xfId="13515" xr:uid="{7498FA58-70E0-4336-8FF4-01183A649C2E}"/>
    <cellStyle name="Percent 3 2 2 2 2 2 4" xfId="5728" xr:uid="{E4072A8A-C4EC-4FD5-BC04-943AE07A77B5}"/>
    <cellStyle name="Percent 3 2 2 2 2 2 4 2" xfId="11066" xr:uid="{DBF20982-7C7C-45CB-981F-919F7511F1B3}"/>
    <cellStyle name="Percent 3 2 2 2 2 2 4 2 2" xfId="21379" xr:uid="{4C83D5A7-9454-4EC7-9DD3-C39237E3C252}"/>
    <cellStyle name="Percent 3 2 2 2 2 2 4 3" xfId="16226" xr:uid="{3F0B613C-1E67-496E-A091-CEFFD9AED799}"/>
    <cellStyle name="Percent 3 2 2 2 2 2 5" xfId="6658" xr:uid="{4564ADF8-3534-49CE-A39B-8F8929D01080}"/>
    <cellStyle name="Percent 3 2 2 2 2 2 5 2" xfId="16971" xr:uid="{1446E20E-75A3-41D1-92F8-4BAEA9C7448E}"/>
    <cellStyle name="Percent 3 2 2 2 2 2 6" xfId="11818" xr:uid="{16A6627D-ABDB-485A-B5BD-82A2F5F9BF1D}"/>
    <cellStyle name="Percent 3 2 2 2 2 3" xfId="2144" xr:uid="{511475AD-5C23-48C5-871B-1B2266711486}"/>
    <cellStyle name="Percent 3 2 2 2 2 3 2" xfId="3907" xr:uid="{BC8640ED-BF6E-4C82-8F97-4BB044C24225}"/>
    <cellStyle name="Percent 3 2 2 2 2 3 2 2" xfId="9260" xr:uid="{0B44632A-A711-4D0E-AC48-3CCFCFB33D5D}"/>
    <cellStyle name="Percent 3 2 2 2 2 3 2 2 2" xfId="19573" xr:uid="{7A0CAF10-5897-489D-8996-BFE70AA540B9}"/>
    <cellStyle name="Percent 3 2 2 2 2 3 2 3" xfId="14420" xr:uid="{6EDD962F-9D9A-4009-8FF3-813D2E19C4D6}"/>
    <cellStyle name="Percent 3 2 2 2 2 3 3" xfId="4892" xr:uid="{C4405E7A-D275-40D4-A2EC-3DA3BD051F70}"/>
    <cellStyle name="Percent 3 2 2 2 2 3 3 2" xfId="10236" xr:uid="{F8868853-BE5C-4D60-8076-EF7F32D2DA1B}"/>
    <cellStyle name="Percent 3 2 2 2 2 3 3 2 2" xfId="20549" xr:uid="{8D5EE234-711D-41E8-BACF-71E46066341A}"/>
    <cellStyle name="Percent 3 2 2 2 2 3 3 3" xfId="15396" xr:uid="{13CECF89-E0BE-4E05-AE62-2CA3C6781E8A}"/>
    <cellStyle name="Percent 3 2 2 2 2 3 4" xfId="7543" xr:uid="{4D867E69-09EA-43E7-ADF5-51F569B39BB3}"/>
    <cellStyle name="Percent 3 2 2 2 2 3 4 2" xfId="17856" xr:uid="{CC85F303-A136-4745-BE2D-F984157295AB}"/>
    <cellStyle name="Percent 3 2 2 2 2 3 5" xfId="12703" xr:uid="{F7C97F66-8406-4097-B35B-917C6CB9B86F}"/>
    <cellStyle name="Percent 3 2 2 2 2 4" xfId="2991" xr:uid="{DE0F3B1D-0DD3-496F-9A7E-7D8620049B42}"/>
    <cellStyle name="Percent 3 2 2 2 2 4 2" xfId="8354" xr:uid="{152161DC-C653-4BED-AABA-098465D49B8C}"/>
    <cellStyle name="Percent 3 2 2 2 2 4 2 2" xfId="18667" xr:uid="{63E801BA-10A1-43C5-B7CD-5D3901DF1AE8}"/>
    <cellStyle name="Percent 3 2 2 2 2 4 3" xfId="13514" xr:uid="{111710D6-F177-4772-8EE0-7D5B30EB91C0}"/>
    <cellStyle name="Percent 3 2 2 2 2 5" xfId="5279" xr:uid="{07A8BAD0-D784-44A3-9BE4-259CD61DCB7C}"/>
    <cellStyle name="Percent 3 2 2 2 2 5 2" xfId="10617" xr:uid="{16EEA7E7-4BCC-41D1-8C41-07648EED5742}"/>
    <cellStyle name="Percent 3 2 2 2 2 5 2 2" xfId="20930" xr:uid="{CFC25815-452E-40B9-A001-4ED07E16B67D}"/>
    <cellStyle name="Percent 3 2 2 2 2 5 3" xfId="15777" xr:uid="{8C973B17-A1ED-4ED6-B123-76288C21448D}"/>
    <cellStyle name="Percent 3 2 2 2 2 6" xfId="6209" xr:uid="{C89D5F7F-8ED7-4742-A425-34355628105D}"/>
    <cellStyle name="Percent 3 2 2 2 2 6 2" xfId="16522" xr:uid="{E4359344-A1A7-4970-92D8-C1E4A62CE6F9}"/>
    <cellStyle name="Percent 3 2 2 2 2 7" xfId="11369" xr:uid="{D46FD9C7-6D67-433B-A382-99124A7EB758}"/>
    <cellStyle name="Percent 3 2 2 2 3" xfId="1123" xr:uid="{C2B7B766-F5E6-4E5F-8A76-2EC7A429AC6F}"/>
    <cellStyle name="Percent 3 2 2 2 3 2" xfId="1124" xr:uid="{8FCF8F40-3812-409F-A517-57D653034B9E}"/>
    <cellStyle name="Percent 3 2 2 2 3 2 2" xfId="2147" xr:uid="{ECC7475A-7114-432C-A2C2-7CF7D73B762C}"/>
    <cellStyle name="Percent 3 2 2 2 3 2 2 2" xfId="3910" xr:uid="{66641020-C91D-420A-952A-F0051EAA0CEA}"/>
    <cellStyle name="Percent 3 2 2 2 3 2 2 2 2" xfId="9263" xr:uid="{943A6B33-865B-4E8C-AAC7-85B5EC3B91DC}"/>
    <cellStyle name="Percent 3 2 2 2 3 2 2 2 2 2" xfId="19576" xr:uid="{B3FC1A68-65BC-4423-BEDC-DE150E03F041}"/>
    <cellStyle name="Percent 3 2 2 2 3 2 2 2 3" xfId="14423" xr:uid="{4B0554CE-E2EA-45D2-885F-C668E2A5D9B6}"/>
    <cellStyle name="Percent 3 2 2 2 3 2 2 3" xfId="4895" xr:uid="{3FD104E9-25D0-4311-AE14-D02087C705BC}"/>
    <cellStyle name="Percent 3 2 2 2 3 2 2 3 2" xfId="10239" xr:uid="{364ED598-7506-4AFC-A2D8-60AF9D7C0C2A}"/>
    <cellStyle name="Percent 3 2 2 2 3 2 2 3 2 2" xfId="20552" xr:uid="{FB6B056D-B56A-4DC6-A543-E8F74A0036D8}"/>
    <cellStyle name="Percent 3 2 2 2 3 2 2 3 3" xfId="15399" xr:uid="{11445E4C-C641-492D-B080-22AB49C5459E}"/>
    <cellStyle name="Percent 3 2 2 2 3 2 2 4" xfId="7546" xr:uid="{4E5427D1-E9F9-4174-80D4-CB7982D65EF5}"/>
    <cellStyle name="Percent 3 2 2 2 3 2 2 4 2" xfId="17859" xr:uid="{6ACC057F-614B-4EDB-8112-37E5BFF0E816}"/>
    <cellStyle name="Percent 3 2 2 2 3 2 2 5" xfId="12706" xr:uid="{EA22F2BC-9979-4823-A7CB-141A540A20C2}"/>
    <cellStyle name="Percent 3 2 2 2 3 2 3" xfId="2994" xr:uid="{658DAE66-B540-475C-815D-8890A7ED6612}"/>
    <cellStyle name="Percent 3 2 2 2 3 2 3 2" xfId="8357" xr:uid="{4A856899-1EAC-4A7F-B3F1-0118400513CA}"/>
    <cellStyle name="Percent 3 2 2 2 3 2 3 2 2" xfId="18670" xr:uid="{A35E705F-4295-4544-A436-2DDC0203B7AE}"/>
    <cellStyle name="Percent 3 2 2 2 3 2 3 3" xfId="13517" xr:uid="{1B212F40-CC01-48AE-B46C-6B2EC5165244}"/>
    <cellStyle name="Percent 3 2 2 2 3 2 4" xfId="5730" xr:uid="{FA0633BA-7E26-4829-ACA4-D52BD63E67F5}"/>
    <cellStyle name="Percent 3 2 2 2 3 2 4 2" xfId="11068" xr:uid="{912285AD-6CD4-4DCE-8127-57F7FBB3C036}"/>
    <cellStyle name="Percent 3 2 2 2 3 2 4 2 2" xfId="21381" xr:uid="{10489EEE-007F-4783-9C41-F48D0B3771D5}"/>
    <cellStyle name="Percent 3 2 2 2 3 2 4 3" xfId="16228" xr:uid="{519F9264-001A-4776-94C9-8B24D048B521}"/>
    <cellStyle name="Percent 3 2 2 2 3 2 5" xfId="6660" xr:uid="{840D2139-83DE-4132-92CD-3B01FC620879}"/>
    <cellStyle name="Percent 3 2 2 2 3 2 5 2" xfId="16973" xr:uid="{9B754340-2AE3-467C-84C5-16DA9DD5B9FA}"/>
    <cellStyle name="Percent 3 2 2 2 3 2 6" xfId="11820" xr:uid="{9FE42816-65CE-4188-8D84-D1DA7B0D0B2A}"/>
    <cellStyle name="Percent 3 2 2 2 3 3" xfId="2146" xr:uid="{8378FEED-10CC-446F-B23E-26F772BB6EFA}"/>
    <cellStyle name="Percent 3 2 2 2 3 3 2" xfId="3909" xr:uid="{6A483E83-55C6-49DF-943F-E6883C08518A}"/>
    <cellStyle name="Percent 3 2 2 2 3 3 2 2" xfId="9262" xr:uid="{2FD25691-8C56-460E-91FB-42D4B0776665}"/>
    <cellStyle name="Percent 3 2 2 2 3 3 2 2 2" xfId="19575" xr:uid="{63D9472E-F46F-4921-A520-F1C3EC6DEEE1}"/>
    <cellStyle name="Percent 3 2 2 2 3 3 2 3" xfId="14422" xr:uid="{7A3E8A50-5002-4EC1-881A-FDEDA3CE6620}"/>
    <cellStyle name="Percent 3 2 2 2 3 3 3" xfId="4894" xr:uid="{A2EF2CBF-BBBD-455C-9531-455285BA3771}"/>
    <cellStyle name="Percent 3 2 2 2 3 3 3 2" xfId="10238" xr:uid="{E80E0802-14F5-457D-959B-532D3B9B9B07}"/>
    <cellStyle name="Percent 3 2 2 2 3 3 3 2 2" xfId="20551" xr:uid="{80A0D67B-92A7-40B1-877E-33F510CB5AEF}"/>
    <cellStyle name="Percent 3 2 2 2 3 3 3 3" xfId="15398" xr:uid="{527E0013-0D58-4D44-A215-89147E486943}"/>
    <cellStyle name="Percent 3 2 2 2 3 3 4" xfId="7545" xr:uid="{61624C20-42D8-4CD3-98E7-9985CB41A835}"/>
    <cellStyle name="Percent 3 2 2 2 3 3 4 2" xfId="17858" xr:uid="{37C721C8-F839-4D54-B0DE-0560ED9D0E02}"/>
    <cellStyle name="Percent 3 2 2 2 3 3 5" xfId="12705" xr:uid="{6EC6C39E-ED91-4A40-ACBA-971B706D8E0F}"/>
    <cellStyle name="Percent 3 2 2 2 3 4" xfId="2993" xr:uid="{964FDE06-F607-4BFF-A83E-FCFD09BD67EC}"/>
    <cellStyle name="Percent 3 2 2 2 3 4 2" xfId="8356" xr:uid="{5CA82C1D-D4B0-4518-9A10-D05875C43C08}"/>
    <cellStyle name="Percent 3 2 2 2 3 4 2 2" xfId="18669" xr:uid="{13368865-AF8F-48E1-800B-2F27F6530538}"/>
    <cellStyle name="Percent 3 2 2 2 3 4 3" xfId="13516" xr:uid="{38A78112-F36E-4FF8-B5B1-9A30676B6EA4}"/>
    <cellStyle name="Percent 3 2 2 2 3 5" xfId="5729" xr:uid="{8B8510D0-CEE2-4CB0-9A98-C241C13CFA40}"/>
    <cellStyle name="Percent 3 2 2 2 3 5 2" xfId="11067" xr:uid="{DB73C579-6F26-43D4-8363-EE3EDCF8B240}"/>
    <cellStyle name="Percent 3 2 2 2 3 5 2 2" xfId="21380" xr:uid="{E06D64E7-0E61-4CF3-B0E6-9CD6E63AA514}"/>
    <cellStyle name="Percent 3 2 2 2 3 5 3" xfId="16227" xr:uid="{5ABEFB84-B0FE-43D0-B246-AFB096B73BC0}"/>
    <cellStyle name="Percent 3 2 2 2 3 6" xfId="6659" xr:uid="{AD50A8AC-F1E0-4B99-BFA9-2D7B874A2864}"/>
    <cellStyle name="Percent 3 2 2 2 3 6 2" xfId="16972" xr:uid="{0E77BC01-067B-4B70-AE73-5EAF79C19942}"/>
    <cellStyle name="Percent 3 2 2 2 3 7" xfId="11819" xr:uid="{60160C32-B2A5-488E-A4CB-BB0F0B1C90FC}"/>
    <cellStyle name="Percent 3 2 2 2 4" xfId="1125" xr:uid="{0D0618D8-B098-4F15-B94D-C25BA7903718}"/>
    <cellStyle name="Percent 3 2 2 2 4 2" xfId="2148" xr:uid="{84816598-0962-4EB4-9BDB-707FA1F42A25}"/>
    <cellStyle name="Percent 3 2 2 2 4 2 2" xfId="3911" xr:uid="{458B039F-0CA3-4814-9CCA-8E7E38903719}"/>
    <cellStyle name="Percent 3 2 2 2 4 2 2 2" xfId="9264" xr:uid="{A1840528-083A-4E74-9DEC-608E1B3CBF63}"/>
    <cellStyle name="Percent 3 2 2 2 4 2 2 2 2" xfId="19577" xr:uid="{272BC4C9-D452-43B3-80ED-7F7FDD51F7C7}"/>
    <cellStyle name="Percent 3 2 2 2 4 2 2 3" xfId="14424" xr:uid="{440F806E-9DE0-46DF-B0DA-C20F91304926}"/>
    <cellStyle name="Percent 3 2 2 2 4 2 3" xfId="4896" xr:uid="{A6CB81C4-246F-4617-8FCC-96B69114FE0D}"/>
    <cellStyle name="Percent 3 2 2 2 4 2 3 2" xfId="10240" xr:uid="{2681946E-5871-4732-B37F-4BB228335081}"/>
    <cellStyle name="Percent 3 2 2 2 4 2 3 2 2" xfId="20553" xr:uid="{AF71DC38-F8FB-4DAA-A637-D584242F1AB8}"/>
    <cellStyle name="Percent 3 2 2 2 4 2 3 3" xfId="15400" xr:uid="{23B571B6-6C7B-4A3E-BEB8-6417484F96A6}"/>
    <cellStyle name="Percent 3 2 2 2 4 2 4" xfId="7547" xr:uid="{47E91B72-E730-49AC-B03B-DF1C21FE4B9E}"/>
    <cellStyle name="Percent 3 2 2 2 4 2 4 2" xfId="17860" xr:uid="{4B6432F4-AC1F-49EA-8919-64EFA3F08F67}"/>
    <cellStyle name="Percent 3 2 2 2 4 2 5" xfId="12707" xr:uid="{39B9C8FF-A41B-4909-A2E9-78F56D92C89D}"/>
    <cellStyle name="Percent 3 2 2 2 4 3" xfId="2995" xr:uid="{2B1F9112-3FDE-4816-B873-444114E4622A}"/>
    <cellStyle name="Percent 3 2 2 2 4 3 2" xfId="8358" xr:uid="{954EA5AA-AA48-4FDD-A7D1-CE61577593FB}"/>
    <cellStyle name="Percent 3 2 2 2 4 3 2 2" xfId="18671" xr:uid="{A985E7B3-4A9C-4723-B66B-691FCB28D0FD}"/>
    <cellStyle name="Percent 3 2 2 2 4 3 3" xfId="13518" xr:uid="{CAC806C4-2B74-4B77-AE54-311230C1085B}"/>
    <cellStyle name="Percent 3 2 2 2 4 4" xfId="5731" xr:uid="{9377E0E7-FED5-46A4-B6F6-0CE2B36994AF}"/>
    <cellStyle name="Percent 3 2 2 2 4 4 2" xfId="11069" xr:uid="{00DE8BB7-BFA1-4B5A-AE89-F05BE2B8CF51}"/>
    <cellStyle name="Percent 3 2 2 2 4 4 2 2" xfId="21382" xr:uid="{51352610-B35B-4E6D-8F3B-3D00603097AA}"/>
    <cellStyle name="Percent 3 2 2 2 4 4 3" xfId="16229" xr:uid="{9E4FD866-1D29-4CDF-B404-2DEEA63C9DB7}"/>
    <cellStyle name="Percent 3 2 2 2 4 5" xfId="6661" xr:uid="{3BD62058-F9E4-4573-B982-F764AF30CC6F}"/>
    <cellStyle name="Percent 3 2 2 2 4 5 2" xfId="16974" xr:uid="{4200E8A8-47D4-4594-A588-3937BB94C544}"/>
    <cellStyle name="Percent 3 2 2 2 4 6" xfId="11821" xr:uid="{B0F7C007-92F4-4D6C-AE49-2FDD74007971}"/>
    <cellStyle name="Percent 3 2 2 2 5" xfId="1408" xr:uid="{7E6E27E5-CC3F-4643-9D56-CCA368499F91}"/>
    <cellStyle name="Percent 3 2 2 2 5 2" xfId="2302" xr:uid="{0FA2E77A-74C4-4258-A44F-CE82E3401D6B}"/>
    <cellStyle name="Percent 3 2 2 2 5 2 2" xfId="4048" xr:uid="{0850963B-8FDF-4768-8056-3B0DD6B73A0E}"/>
    <cellStyle name="Percent 3 2 2 2 5 2 2 2" xfId="9401" xr:uid="{75DD49A3-F32A-40BC-BFE7-14FA2D5E7A1D}"/>
    <cellStyle name="Percent 3 2 2 2 5 2 2 2 2" xfId="19714" xr:uid="{938C1336-15A0-4AB6-91D3-DC34960FE99F}"/>
    <cellStyle name="Percent 3 2 2 2 5 2 2 3" xfId="14561" xr:uid="{BE5DA590-5749-4990-9EE3-96DF3D5F6020}"/>
    <cellStyle name="Percent 3 2 2 2 5 2 3" xfId="5033" xr:uid="{D025EC9F-C14E-4BC3-B9C7-7D52EBECB16B}"/>
    <cellStyle name="Percent 3 2 2 2 5 2 3 2" xfId="10377" xr:uid="{9C108756-2BFE-4625-904C-0CF4AAC89109}"/>
    <cellStyle name="Percent 3 2 2 2 5 2 3 2 2" xfId="20690" xr:uid="{CEB4CCD2-D8B0-469E-9BFC-09C3448985C5}"/>
    <cellStyle name="Percent 3 2 2 2 5 2 3 3" xfId="15537" xr:uid="{E2E25BB0-E5F8-4DEB-AB26-40811867F4AD}"/>
    <cellStyle name="Percent 3 2 2 2 5 2 4" xfId="7684" xr:uid="{25155542-93D3-4A8C-B2FE-7F2BD3AE2FBC}"/>
    <cellStyle name="Percent 3 2 2 2 5 2 4 2" xfId="17997" xr:uid="{121DFC90-6B85-4F4A-8E93-F9B76F7B6D01}"/>
    <cellStyle name="Percent 3 2 2 2 5 2 5" xfId="12844" xr:uid="{2E424716-BDAB-4878-90C1-0D74D1F4CD67}"/>
    <cellStyle name="Percent 3 2 2 2 5 3" xfId="3199" xr:uid="{A09FD431-5E85-4848-93AB-CAD36B94FECE}"/>
    <cellStyle name="Percent 3 2 2 2 5 3 2" xfId="8552" xr:uid="{EA480AC9-8986-4EDD-BABE-67D51062C5A5}"/>
    <cellStyle name="Percent 3 2 2 2 5 3 2 2" xfId="18865" xr:uid="{C3315B56-73C2-4195-85CF-462F82F9EB44}"/>
    <cellStyle name="Percent 3 2 2 2 5 3 3" xfId="13712" xr:uid="{F29C3724-5B19-402D-BB4D-6120D965900D}"/>
    <cellStyle name="Percent 3 2 2 2 5 4" xfId="4184" xr:uid="{CEDF6539-8591-42DB-8E7D-F81D5C269B88}"/>
    <cellStyle name="Percent 3 2 2 2 5 4 2" xfId="9528" xr:uid="{859DCA15-8B59-4D3B-8F8B-1A5F5C6A2A3E}"/>
    <cellStyle name="Percent 3 2 2 2 5 4 2 2" xfId="19841" xr:uid="{89A6107F-6AFB-469C-882C-7481F963AD18}"/>
    <cellStyle name="Percent 3 2 2 2 5 4 3" xfId="14688" xr:uid="{83A9260A-F54F-4A00-A534-EFA0AF845F64}"/>
    <cellStyle name="Percent 3 2 2 2 5 5" xfId="6835" xr:uid="{46F4F65E-D4D8-40D0-9A10-BEBE03015432}"/>
    <cellStyle name="Percent 3 2 2 2 5 5 2" xfId="17148" xr:uid="{226C7970-87B8-4D41-A792-D1E89855596C}"/>
    <cellStyle name="Percent 3 2 2 2 5 6" xfId="11995" xr:uid="{C53D1E3A-F8EB-45B8-9293-F7D7D5F8AEEC}"/>
    <cellStyle name="Percent 3 2 2 2 6" xfId="1595" xr:uid="{626E0C18-268E-4CC3-A2E8-8F189C379A75}"/>
    <cellStyle name="Percent 3 2 2 2 6 2" xfId="3361" xr:uid="{FC5E7B2B-0442-4E34-B7A5-3819928E28D4}"/>
    <cellStyle name="Percent 3 2 2 2 6 2 2" xfId="8714" xr:uid="{4C73E2C4-E348-4A8F-AB0C-4325B163CDB0}"/>
    <cellStyle name="Percent 3 2 2 2 6 2 2 2" xfId="19027" xr:uid="{30122FA4-1686-4B04-8727-65198749CF3F}"/>
    <cellStyle name="Percent 3 2 2 2 6 2 3" xfId="13874" xr:uid="{460BAB34-992A-47B6-BE77-D83CF9C557E1}"/>
    <cellStyle name="Percent 3 2 2 2 6 3" xfId="4346" xr:uid="{6F3927A4-41F0-41FC-899B-433C64634B19}"/>
    <cellStyle name="Percent 3 2 2 2 6 3 2" xfId="9690" xr:uid="{F19BE8D1-25A3-4F38-ACA3-5F070AFF7FB8}"/>
    <cellStyle name="Percent 3 2 2 2 6 3 2 2" xfId="20003" xr:uid="{8BF2873A-B00A-4426-9048-A7516120ADB5}"/>
    <cellStyle name="Percent 3 2 2 2 6 3 3" xfId="14850" xr:uid="{750F2DE0-5E15-4C85-9918-2B6A768472FE}"/>
    <cellStyle name="Percent 3 2 2 2 6 4" xfId="6997" xr:uid="{2D65C3A1-981C-4E0B-A066-C9E6E2B514B3}"/>
    <cellStyle name="Percent 3 2 2 2 6 4 2" xfId="17310" xr:uid="{E1DED780-AB9D-493D-8E2B-4E214756E166}"/>
    <cellStyle name="Percent 3 2 2 2 6 5" xfId="12157" xr:uid="{74AE1456-1175-4B33-9C70-D28FE30BE101}"/>
    <cellStyle name="Percent 3 2 2 2 7" xfId="2533" xr:uid="{2BF2CA17-5800-4780-AC50-7C4221F4D530}"/>
    <cellStyle name="Percent 3 2 2 2 7 2" xfId="7896" xr:uid="{1EF8E5EE-0D33-4440-912A-C40BABBEE797}"/>
    <cellStyle name="Percent 3 2 2 2 7 2 2" xfId="18209" xr:uid="{068B83DA-3352-4B5D-96AC-6B1C62B61A13}"/>
    <cellStyle name="Percent 3 2 2 2 7 3" xfId="13056" xr:uid="{0F128EFE-1A9B-434B-970F-9DE9084D886A}"/>
    <cellStyle name="Percent 3 2 2 2 8" xfId="5164" xr:uid="{BB4D69F4-4077-4E20-98FB-7708E3F57AD0}"/>
    <cellStyle name="Percent 3 2 2 2 8 2" xfId="10502" xr:uid="{A09501F3-346E-4C36-8D99-CA26DDA645EC}"/>
    <cellStyle name="Percent 3 2 2 2 8 2 2" xfId="20815" xr:uid="{387F79C0-975D-4455-9D27-DFA521A48C2E}"/>
    <cellStyle name="Percent 3 2 2 2 8 3" xfId="15662" xr:uid="{53EF5901-45D6-43E5-848A-B1790407213F}"/>
    <cellStyle name="Percent 3 2 2 2 9" xfId="6093" xr:uid="{C8EA6A2E-E13A-4727-AA5E-F754D6369FFF}"/>
    <cellStyle name="Percent 3 2 2 2 9 2" xfId="16406" xr:uid="{B70D26AA-B4F7-488E-9E01-AF3ECC2C68F2}"/>
    <cellStyle name="Percent 3 2 2 3" xfId="520" xr:uid="{FD046D2B-CCFA-4513-AD5D-4E160267D0A5}"/>
    <cellStyle name="Percent 3 2 2 3 2" xfId="1126" xr:uid="{5BCAB3EE-E8D4-49F3-A7A2-05AD61C7D8E9}"/>
    <cellStyle name="Percent 3 2 2 3 2 2" xfId="2150" xr:uid="{73733979-B9B1-41DC-943B-A1BF14B27AD4}"/>
    <cellStyle name="Percent 3 2 2 3 2 2 2" xfId="3913" xr:uid="{84565CD9-7878-4A57-B568-1D88799ACCE3}"/>
    <cellStyle name="Percent 3 2 2 3 2 2 2 2" xfId="9266" xr:uid="{81E129A6-9F28-483E-A0BA-AFDD585DC1CE}"/>
    <cellStyle name="Percent 3 2 2 3 2 2 2 2 2" xfId="19579" xr:uid="{76829EBD-7641-4B6D-80CE-5F7FEF4DC970}"/>
    <cellStyle name="Percent 3 2 2 3 2 2 2 3" xfId="14426" xr:uid="{262DF7DA-05A9-4D04-AD76-137AA43B214E}"/>
    <cellStyle name="Percent 3 2 2 3 2 2 3" xfId="4898" xr:uid="{ACE8DD46-D906-4D99-9F51-B91D7A5FF93D}"/>
    <cellStyle name="Percent 3 2 2 3 2 2 3 2" xfId="10242" xr:uid="{EB4308BC-FEA2-482A-AD22-E3B2D9B74EC0}"/>
    <cellStyle name="Percent 3 2 2 3 2 2 3 2 2" xfId="20555" xr:uid="{7138DF4D-1622-460F-BCF5-FF9F9F2E422D}"/>
    <cellStyle name="Percent 3 2 2 3 2 2 3 3" xfId="15402" xr:uid="{802D962C-E314-4337-B8C1-851D2D20DA23}"/>
    <cellStyle name="Percent 3 2 2 3 2 2 4" xfId="7549" xr:uid="{B425347E-8366-4D0F-AD2D-C47892899A9B}"/>
    <cellStyle name="Percent 3 2 2 3 2 2 4 2" xfId="17862" xr:uid="{A4449C06-DDB2-40B6-BEBD-27713A2BC2AE}"/>
    <cellStyle name="Percent 3 2 2 3 2 2 5" xfId="12709" xr:uid="{19053896-DF06-4DFF-A992-6B9AD29BFF6F}"/>
    <cellStyle name="Percent 3 2 2 3 2 3" xfId="2997" xr:uid="{5E04675F-723A-4A80-8221-344BE2A4763C}"/>
    <cellStyle name="Percent 3 2 2 3 2 3 2" xfId="8360" xr:uid="{A341C322-98B9-4545-A8C1-ACF45ED31D21}"/>
    <cellStyle name="Percent 3 2 2 3 2 3 2 2" xfId="18673" xr:uid="{A90AB24D-F94D-4A94-AFDE-470E711D101F}"/>
    <cellStyle name="Percent 3 2 2 3 2 3 3" xfId="13520" xr:uid="{AF5CA425-27D6-4E5A-8092-BD8AD37A139E}"/>
    <cellStyle name="Percent 3 2 2 3 2 4" xfId="5732" xr:uid="{E12AD7E6-F8BD-472B-8A69-07307CD20029}"/>
    <cellStyle name="Percent 3 2 2 3 2 4 2" xfId="11070" xr:uid="{21B64380-C519-4FE2-BC8A-E3E918D5AC79}"/>
    <cellStyle name="Percent 3 2 2 3 2 4 2 2" xfId="21383" xr:uid="{F9C4A30F-9332-4314-B016-6A2F13601003}"/>
    <cellStyle name="Percent 3 2 2 3 2 4 3" xfId="16230" xr:uid="{3D571FA0-664E-4E2F-980B-4BD2C5F1BC95}"/>
    <cellStyle name="Percent 3 2 2 3 2 5" xfId="6662" xr:uid="{1B30EAA4-4B2D-4EA1-B219-C5FAFFC7BD51}"/>
    <cellStyle name="Percent 3 2 2 3 2 5 2" xfId="16975" xr:uid="{06C296EC-0D38-4F77-AE20-0686EC3DA705}"/>
    <cellStyle name="Percent 3 2 2 3 2 6" xfId="11822" xr:uid="{D781BFCB-3ACF-4136-B7BA-5B6DA99C946B}"/>
    <cellStyle name="Percent 3 2 2 3 3" xfId="2149" xr:uid="{E34127A3-BC65-442D-982A-A6C9F3A2A6CC}"/>
    <cellStyle name="Percent 3 2 2 3 3 2" xfId="3912" xr:uid="{8972D80A-639E-4129-B8BC-F4E6EB2FB9E0}"/>
    <cellStyle name="Percent 3 2 2 3 3 2 2" xfId="9265" xr:uid="{2D420597-EA77-4AC8-893B-DAF5F22BAFD6}"/>
    <cellStyle name="Percent 3 2 2 3 3 2 2 2" xfId="19578" xr:uid="{5DDDAA7F-623D-4239-8631-97CDB092935C}"/>
    <cellStyle name="Percent 3 2 2 3 3 2 3" xfId="14425" xr:uid="{85EC25B2-81BF-4F26-B0B4-DD2579F6FB14}"/>
    <cellStyle name="Percent 3 2 2 3 3 3" xfId="4897" xr:uid="{C159B240-EECF-458C-AE41-B7AC03EC7B12}"/>
    <cellStyle name="Percent 3 2 2 3 3 3 2" xfId="10241" xr:uid="{80489F7B-907B-457F-A425-7EEA7998EA3E}"/>
    <cellStyle name="Percent 3 2 2 3 3 3 2 2" xfId="20554" xr:uid="{F2BBB917-B325-48DD-8912-4C71DA432C7C}"/>
    <cellStyle name="Percent 3 2 2 3 3 3 3" xfId="15401" xr:uid="{B4EC8678-AD8F-4E3C-ADB5-8AE465784DB5}"/>
    <cellStyle name="Percent 3 2 2 3 3 4" xfId="7548" xr:uid="{ED2BDA5A-3512-43C4-8BAD-96286AA81BCE}"/>
    <cellStyle name="Percent 3 2 2 3 3 4 2" xfId="17861" xr:uid="{FBC45233-2FC1-4510-BBD6-E81D8D99B50C}"/>
    <cellStyle name="Percent 3 2 2 3 3 5" xfId="12708" xr:uid="{3EAB1C20-B8AD-4877-B633-2F3CC4BB07DB}"/>
    <cellStyle name="Percent 3 2 2 3 4" xfId="2996" xr:uid="{55B83DED-E02E-4FCC-B0E3-E0ACABF4D011}"/>
    <cellStyle name="Percent 3 2 2 3 4 2" xfId="8359" xr:uid="{360EA471-9524-438D-B6D6-14271C200210}"/>
    <cellStyle name="Percent 3 2 2 3 4 2 2" xfId="18672" xr:uid="{59D0A838-9CA9-4462-A98C-0E89D9FE85CC}"/>
    <cellStyle name="Percent 3 2 2 3 4 3" xfId="13519" xr:uid="{B676DE21-0458-44EB-91A5-2CF0E7EE765A}"/>
    <cellStyle name="Percent 3 2 2 3 5" xfId="5233" xr:uid="{6A3E7279-554D-409B-BDD0-D3085E38DBF7}"/>
    <cellStyle name="Percent 3 2 2 3 5 2" xfId="10571" xr:uid="{A6D08DE0-B92A-4734-8D49-17ABCA179050}"/>
    <cellStyle name="Percent 3 2 2 3 5 2 2" xfId="20884" xr:uid="{76A6B473-5F7E-4F83-985F-FB3ED2CF70C6}"/>
    <cellStyle name="Percent 3 2 2 3 5 3" xfId="15731" xr:uid="{2F5FDB33-F4FB-4EF6-8BBD-723B6403C3D5}"/>
    <cellStyle name="Percent 3 2 2 3 6" xfId="6163" xr:uid="{C6B07AC0-EC1B-44D9-A488-D3F4E5D73615}"/>
    <cellStyle name="Percent 3 2 2 3 6 2" xfId="16476" xr:uid="{FECE947A-0FF2-4B0E-919C-2B07325F7838}"/>
    <cellStyle name="Percent 3 2 2 3 7" xfId="11323" xr:uid="{9EF3087D-963F-401E-A1B4-DD29935DCEF4}"/>
    <cellStyle name="Percent 3 2 2 4" xfId="1127" xr:uid="{43D63163-82C8-43AA-91C6-6E0E157CF8CF}"/>
    <cellStyle name="Percent 3 2 2 4 2" xfId="1128" xr:uid="{F5519D2C-51E4-461C-A64D-8374D9330E8C}"/>
    <cellStyle name="Percent 3 2 2 4 2 2" xfId="2152" xr:uid="{2C23A38B-A322-413C-B6F9-CD32CBE47242}"/>
    <cellStyle name="Percent 3 2 2 4 2 2 2" xfId="3915" xr:uid="{0115AE5A-4FAF-4294-9B4A-4FB7B8F3A055}"/>
    <cellStyle name="Percent 3 2 2 4 2 2 2 2" xfId="9268" xr:uid="{8123686B-9C8A-4EA8-AA0C-A4E875368DDA}"/>
    <cellStyle name="Percent 3 2 2 4 2 2 2 2 2" xfId="19581" xr:uid="{1187FF3A-111A-443F-B036-C454022576D3}"/>
    <cellStyle name="Percent 3 2 2 4 2 2 2 3" xfId="14428" xr:uid="{C58E5886-3967-4411-B2D7-2D397937F470}"/>
    <cellStyle name="Percent 3 2 2 4 2 2 3" xfId="4900" xr:uid="{1E845CD9-58C7-4C39-87CE-26603390F3E7}"/>
    <cellStyle name="Percent 3 2 2 4 2 2 3 2" xfId="10244" xr:uid="{72FD99FA-77BB-4EE8-BC9A-45F2EA4C0B80}"/>
    <cellStyle name="Percent 3 2 2 4 2 2 3 2 2" xfId="20557" xr:uid="{0BEE958B-4430-43E5-8EF5-66D3530D4962}"/>
    <cellStyle name="Percent 3 2 2 4 2 2 3 3" xfId="15404" xr:uid="{72A06479-E579-4942-BAA9-B86B05C0B6F5}"/>
    <cellStyle name="Percent 3 2 2 4 2 2 4" xfId="7551" xr:uid="{53C690D8-3E62-4230-9A62-8D8AFD4A73F2}"/>
    <cellStyle name="Percent 3 2 2 4 2 2 4 2" xfId="17864" xr:uid="{6F5817EE-DCD4-435C-9659-BD648E96F60E}"/>
    <cellStyle name="Percent 3 2 2 4 2 2 5" xfId="12711" xr:uid="{BEA85027-4CF4-46FC-9360-096F0B20F126}"/>
    <cellStyle name="Percent 3 2 2 4 2 3" xfId="2999" xr:uid="{F623E445-9CEE-498C-8449-5F58CD3A44F8}"/>
    <cellStyle name="Percent 3 2 2 4 2 3 2" xfId="8362" xr:uid="{2B57A823-E173-41EB-9802-04CCD40F7AB9}"/>
    <cellStyle name="Percent 3 2 2 4 2 3 2 2" xfId="18675" xr:uid="{3152E72B-DD0E-4094-AFB9-34C41B5935C5}"/>
    <cellStyle name="Percent 3 2 2 4 2 3 3" xfId="13522" xr:uid="{F6719416-3757-43EB-BB77-C9B5B03269B6}"/>
    <cellStyle name="Percent 3 2 2 4 2 4" xfId="5734" xr:uid="{DF02B4C6-70CE-4D54-B0E4-4975B8CECC98}"/>
    <cellStyle name="Percent 3 2 2 4 2 4 2" xfId="11072" xr:uid="{1694B931-6E06-4F88-84AE-5DD6A528B0F3}"/>
    <cellStyle name="Percent 3 2 2 4 2 4 2 2" xfId="21385" xr:uid="{5F35BB3A-011F-4866-800F-A4202409687E}"/>
    <cellStyle name="Percent 3 2 2 4 2 4 3" xfId="16232" xr:uid="{32C71939-73F9-469D-93EA-1880FC6481C5}"/>
    <cellStyle name="Percent 3 2 2 4 2 5" xfId="6664" xr:uid="{640AE076-197F-4BED-899C-3613CB4E0977}"/>
    <cellStyle name="Percent 3 2 2 4 2 5 2" xfId="16977" xr:uid="{FB39BEE2-BFC8-4DA9-81C7-B6B3F5CE2B48}"/>
    <cellStyle name="Percent 3 2 2 4 2 6" xfId="11824" xr:uid="{2AFC056A-BE37-4F54-8703-EB7EBD9FDB2D}"/>
    <cellStyle name="Percent 3 2 2 4 3" xfId="2151" xr:uid="{79E22453-7825-4EE0-9FCF-C9716E4350E8}"/>
    <cellStyle name="Percent 3 2 2 4 3 2" xfId="3914" xr:uid="{894A88AF-7C4A-4AD3-B118-EC2D7F94B821}"/>
    <cellStyle name="Percent 3 2 2 4 3 2 2" xfId="9267" xr:uid="{9CB94D80-7B04-492E-8A28-6FD879698913}"/>
    <cellStyle name="Percent 3 2 2 4 3 2 2 2" xfId="19580" xr:uid="{3D666B8D-97C5-4C09-9207-D3A2CC0BBB05}"/>
    <cellStyle name="Percent 3 2 2 4 3 2 3" xfId="14427" xr:uid="{5DDB5EC7-3CCA-4FAF-82A7-D8C4EBE95A45}"/>
    <cellStyle name="Percent 3 2 2 4 3 3" xfId="4899" xr:uid="{C804EE45-CD64-49A8-9CB0-F1D0481299F7}"/>
    <cellStyle name="Percent 3 2 2 4 3 3 2" xfId="10243" xr:uid="{FEB6C956-0EB6-48A4-9786-5C2D88D7469C}"/>
    <cellStyle name="Percent 3 2 2 4 3 3 2 2" xfId="20556" xr:uid="{926FD96C-83DB-4956-A9FE-00FDF9DDD547}"/>
    <cellStyle name="Percent 3 2 2 4 3 3 3" xfId="15403" xr:uid="{858C746F-1679-487D-ACFF-00275C2FF8DB}"/>
    <cellStyle name="Percent 3 2 2 4 3 4" xfId="7550" xr:uid="{C23502DB-4ECA-4F2B-92E7-7AEE365EA7EE}"/>
    <cellStyle name="Percent 3 2 2 4 3 4 2" xfId="17863" xr:uid="{A51E1FC2-7D3D-4B08-9884-FDD76230FD95}"/>
    <cellStyle name="Percent 3 2 2 4 3 5" xfId="12710" xr:uid="{B8EE0E30-811A-4DB5-814D-B60298D0F2AF}"/>
    <cellStyle name="Percent 3 2 2 4 4" xfId="2998" xr:uid="{E90E6583-63C8-4D97-96E6-3C55A0974303}"/>
    <cellStyle name="Percent 3 2 2 4 4 2" xfId="8361" xr:uid="{4340B572-D01F-45F4-9E1C-5B5D718EC932}"/>
    <cellStyle name="Percent 3 2 2 4 4 2 2" xfId="18674" xr:uid="{B7FC5F6B-978D-4510-8023-FA439B78099A}"/>
    <cellStyle name="Percent 3 2 2 4 4 3" xfId="13521" xr:uid="{327BEE6D-98FD-43F2-AED5-8288CA8AEB4C}"/>
    <cellStyle name="Percent 3 2 2 4 5" xfId="5733" xr:uid="{F38628D1-CCAA-4885-A4F5-D3763730B059}"/>
    <cellStyle name="Percent 3 2 2 4 5 2" xfId="11071" xr:uid="{7A639A15-2D40-4F52-84B7-0A5BD5D8EAF7}"/>
    <cellStyle name="Percent 3 2 2 4 5 2 2" xfId="21384" xr:uid="{65C47B01-E513-48F6-8029-CEF421D9A09E}"/>
    <cellStyle name="Percent 3 2 2 4 5 3" xfId="16231" xr:uid="{C1E1B144-EFAB-4AAF-9DEB-5ABCC1165F04}"/>
    <cellStyle name="Percent 3 2 2 4 6" xfId="6663" xr:uid="{1E6E3D09-2381-4422-84CE-3FF3E829A59C}"/>
    <cellStyle name="Percent 3 2 2 4 6 2" xfId="16976" xr:uid="{5E8E4290-7E15-4721-9683-ED0F5BF08B14}"/>
    <cellStyle name="Percent 3 2 2 4 7" xfId="11823" xr:uid="{C959C847-74DB-4FCD-AA33-4988139D436F}"/>
    <cellStyle name="Percent 3 2 2 5" xfId="1129" xr:uid="{35C77ACD-A6AF-4AD4-BF19-CA8FB57FFE0D}"/>
    <cellStyle name="Percent 3 2 2 5 2" xfId="2153" xr:uid="{76F508DC-A06B-48F7-972F-D51B51A8F5FE}"/>
    <cellStyle name="Percent 3 2 2 5 2 2" xfId="3916" xr:uid="{E296075B-B0AE-43BB-9719-EF6B31C8CC34}"/>
    <cellStyle name="Percent 3 2 2 5 2 2 2" xfId="9269" xr:uid="{46A8B5D9-CDA2-4994-83E5-93D1B738B474}"/>
    <cellStyle name="Percent 3 2 2 5 2 2 2 2" xfId="19582" xr:uid="{96D4BFFA-4220-4CEC-BD7A-807DED98626A}"/>
    <cellStyle name="Percent 3 2 2 5 2 2 3" xfId="14429" xr:uid="{BB0B3454-D7B5-47E2-ABE4-F1068033E187}"/>
    <cellStyle name="Percent 3 2 2 5 2 3" xfId="4901" xr:uid="{92387902-62D4-487A-BFEE-66FED814B8FE}"/>
    <cellStyle name="Percent 3 2 2 5 2 3 2" xfId="10245" xr:uid="{3668F7F6-66BE-4C05-A9D1-CAAB4D9E56A2}"/>
    <cellStyle name="Percent 3 2 2 5 2 3 2 2" xfId="20558" xr:uid="{D36C66BB-0BC8-4E14-B7E9-EC8E7A001CE0}"/>
    <cellStyle name="Percent 3 2 2 5 2 3 3" xfId="15405" xr:uid="{17D57A11-98B6-4D86-9FA0-429AB0C53EF6}"/>
    <cellStyle name="Percent 3 2 2 5 2 4" xfId="7552" xr:uid="{D73DB337-E8B1-4087-AC37-E9A2BEA284D1}"/>
    <cellStyle name="Percent 3 2 2 5 2 4 2" xfId="17865" xr:uid="{E66734A4-AE7D-41B2-AA31-860F3D78F976}"/>
    <cellStyle name="Percent 3 2 2 5 2 5" xfId="12712" xr:uid="{419454DE-393F-48EC-931B-FC38127518B7}"/>
    <cellStyle name="Percent 3 2 2 5 3" xfId="3000" xr:uid="{BCC7A17D-B1AF-44EA-91B1-F0A3361BD9C2}"/>
    <cellStyle name="Percent 3 2 2 5 3 2" xfId="8363" xr:uid="{AADECAA5-B39C-46AD-A8E7-562B5AA26842}"/>
    <cellStyle name="Percent 3 2 2 5 3 2 2" xfId="18676" xr:uid="{AABC3C55-25A3-4D6F-A7BD-BBAC65D167A8}"/>
    <cellStyle name="Percent 3 2 2 5 3 3" xfId="13523" xr:uid="{C8EB58D0-25E1-4409-82A8-72DB0FE97CCD}"/>
    <cellStyle name="Percent 3 2 2 5 4" xfId="5735" xr:uid="{B341A497-A135-422E-A8C1-62869BB799F3}"/>
    <cellStyle name="Percent 3 2 2 5 4 2" xfId="11073" xr:uid="{CCCAF404-367F-4387-8F47-76BCE65017B3}"/>
    <cellStyle name="Percent 3 2 2 5 4 2 2" xfId="21386" xr:uid="{A7D96837-979D-410C-B117-B51720B9260D}"/>
    <cellStyle name="Percent 3 2 2 5 4 3" xfId="16233" xr:uid="{38B2F2CB-2B07-4BBD-B66C-4B15EE515E06}"/>
    <cellStyle name="Percent 3 2 2 5 5" xfId="6665" xr:uid="{D788419B-6E45-4DDF-899B-0B3C8F51B4B3}"/>
    <cellStyle name="Percent 3 2 2 5 5 2" xfId="16978" xr:uid="{A5F2C116-F64E-4140-9A4E-9105ECCFAD84}"/>
    <cellStyle name="Percent 3 2 2 5 6" xfId="11825" xr:uid="{8355DF25-E514-4E06-89C0-C94B7E6BB746}"/>
    <cellStyle name="Percent 3 2 2 6" xfId="1362" xr:uid="{820BA166-E18F-421F-8AB2-0C0AB54DC42D}"/>
    <cellStyle name="Percent 3 2 2 6 2" xfId="2291" xr:uid="{7065BBB8-0F60-47B2-ADD6-0B4C2FF2B1D8}"/>
    <cellStyle name="Percent 3 2 2 6 2 2" xfId="4044" xr:uid="{936DB658-624A-4789-9EEA-CF8CA6105C90}"/>
    <cellStyle name="Percent 3 2 2 6 2 2 2" xfId="9397" xr:uid="{470F946D-6523-4504-BDEF-B2CF9263A648}"/>
    <cellStyle name="Percent 3 2 2 6 2 2 2 2" xfId="19710" xr:uid="{6CFB4AEF-1CF6-4217-803B-11EAE5BC7DB8}"/>
    <cellStyle name="Percent 3 2 2 6 2 2 3" xfId="14557" xr:uid="{2BD0B3C9-5A36-42B4-9756-4D3F6647A0AE}"/>
    <cellStyle name="Percent 3 2 2 6 2 3" xfId="5029" xr:uid="{4288E31C-DBFC-4FA4-B7FF-0106B30F67A5}"/>
    <cellStyle name="Percent 3 2 2 6 2 3 2" xfId="10373" xr:uid="{84935A83-F33F-4D1D-9008-5A7604E7EE02}"/>
    <cellStyle name="Percent 3 2 2 6 2 3 2 2" xfId="20686" xr:uid="{82520CA2-8BB4-41D2-AF11-05BC02C8E120}"/>
    <cellStyle name="Percent 3 2 2 6 2 3 3" xfId="15533" xr:uid="{D1B5842C-1406-4948-9815-41B0B0666343}"/>
    <cellStyle name="Percent 3 2 2 6 2 4" xfId="7680" xr:uid="{520AF06B-1296-4F35-B726-95B99720416E}"/>
    <cellStyle name="Percent 3 2 2 6 2 4 2" xfId="17993" xr:uid="{69C51A1F-D4DA-49C6-ACCF-E45F1C91C715}"/>
    <cellStyle name="Percent 3 2 2 6 2 5" xfId="12840" xr:uid="{2280B568-984E-43D4-8CEA-59DA357FDEBF}"/>
    <cellStyle name="Percent 3 2 2 6 3" xfId="3153" xr:uid="{A543D79E-BD9F-4BA5-AFAB-0E151EDE5F74}"/>
    <cellStyle name="Percent 3 2 2 6 3 2" xfId="8506" xr:uid="{25D25A87-2FB2-4E26-8640-FEC9C79E318A}"/>
    <cellStyle name="Percent 3 2 2 6 3 2 2" xfId="18819" xr:uid="{2E3EFC70-E8D2-4BC1-845F-A994B8E23480}"/>
    <cellStyle name="Percent 3 2 2 6 3 3" xfId="13666" xr:uid="{1F024CEC-0C6A-4298-9602-9D35F61518B4}"/>
    <cellStyle name="Percent 3 2 2 6 4" xfId="4138" xr:uid="{D89DE405-9AA1-4DBF-BDBA-0BBDE16268D6}"/>
    <cellStyle name="Percent 3 2 2 6 4 2" xfId="9482" xr:uid="{47BDA966-7DEB-4657-AFA5-28C3D5D547EF}"/>
    <cellStyle name="Percent 3 2 2 6 4 2 2" xfId="19795" xr:uid="{74B41051-118D-419F-A9E7-7964D3A65E56}"/>
    <cellStyle name="Percent 3 2 2 6 4 3" xfId="14642" xr:uid="{9832AD58-0DD0-451C-9E19-FD032591D1D8}"/>
    <cellStyle name="Percent 3 2 2 6 5" xfId="6789" xr:uid="{DC2DB9AC-49A6-4936-A99C-1F3D015213B6}"/>
    <cellStyle name="Percent 3 2 2 6 5 2" xfId="17102" xr:uid="{DD762CDB-C9C8-4254-8C80-811129F27AB5}"/>
    <cellStyle name="Percent 3 2 2 6 6" xfId="11949" xr:uid="{CFDC5D28-3AC3-457B-8C71-5DD7411C9197}"/>
    <cellStyle name="Percent 3 2 2 7" xfId="1549" xr:uid="{6449194B-CE77-4857-8691-AB438AB5D31B}"/>
    <cellStyle name="Percent 3 2 2 7 2" xfId="3315" xr:uid="{935EF408-9F58-4423-BE1D-B76C9F4078F1}"/>
    <cellStyle name="Percent 3 2 2 7 2 2" xfId="8668" xr:uid="{1A786375-616D-41FF-A4C1-10A075909973}"/>
    <cellStyle name="Percent 3 2 2 7 2 2 2" xfId="18981" xr:uid="{8927B6A3-2351-4ECF-8A25-528C56C9A101}"/>
    <cellStyle name="Percent 3 2 2 7 2 3" xfId="13828" xr:uid="{E8339C9F-DF12-4E4F-913E-5F2F5B5B7ED8}"/>
    <cellStyle name="Percent 3 2 2 7 3" xfId="4300" xr:uid="{37A34073-EFA9-474D-BDA8-99811F36A585}"/>
    <cellStyle name="Percent 3 2 2 7 3 2" xfId="9644" xr:uid="{601318CE-199D-4E53-9191-03597FE706C8}"/>
    <cellStyle name="Percent 3 2 2 7 3 2 2" xfId="19957" xr:uid="{61ACE018-34CB-4294-BA5F-A9A965058C90}"/>
    <cellStyle name="Percent 3 2 2 7 3 3" xfId="14804" xr:uid="{CFF2ED17-904A-42C9-8F5B-0CDBB461A062}"/>
    <cellStyle name="Percent 3 2 2 7 4" xfId="6951" xr:uid="{7C68501E-A135-4064-BC29-DE0B741ABE3D}"/>
    <cellStyle name="Percent 3 2 2 7 4 2" xfId="17264" xr:uid="{BA798038-1D64-4B0C-B534-ADBD8DA5F19D}"/>
    <cellStyle name="Percent 3 2 2 7 5" xfId="12111" xr:uid="{B17C85DC-B7AF-48A8-99DB-0ACBF4195969}"/>
    <cellStyle name="Percent 3 2 2 8" xfId="2487" xr:uid="{70D5C41B-E31E-4318-B922-377934B9F83E}"/>
    <cellStyle name="Percent 3 2 2 8 2" xfId="7850" xr:uid="{1CF6EEA7-C05F-4FA7-B9B8-41E3DAF3051D}"/>
    <cellStyle name="Percent 3 2 2 8 2 2" xfId="18163" xr:uid="{247F5329-EA6F-475E-AEB2-21884935EBB0}"/>
    <cellStyle name="Percent 3 2 2 8 3" xfId="13010" xr:uid="{9DE5CA65-6273-4491-89D8-59866E11A49B}"/>
    <cellStyle name="Percent 3 2 2 9" xfId="5118" xr:uid="{B29CB906-3F2F-467A-BC3B-DAD322C1885E}"/>
    <cellStyle name="Percent 3 2 2 9 2" xfId="10456" xr:uid="{22468808-51DD-4872-99A2-4249E6B7C6A5}"/>
    <cellStyle name="Percent 3 2 2 9 2 2" xfId="20769" xr:uid="{A62C2231-9776-4A2E-B765-00C1D3467BB4}"/>
    <cellStyle name="Percent 3 2 2 9 3" xfId="15616" xr:uid="{4B9E3E1B-3B7A-47EB-AF99-E9BAA8DBC095}"/>
    <cellStyle name="Percent 3 2 3" xfId="345" xr:uid="{268B84AC-697E-4B37-9F5C-0EA5CA2DBD04}"/>
    <cellStyle name="Percent 3 2 3 10" xfId="11226" xr:uid="{25AB391D-9ADE-48FC-ABD0-2208969D217F}"/>
    <cellStyle name="Percent 3 2 3 2" xfId="539" xr:uid="{FC0B7A6A-C2F6-417A-A755-E5EF979C5472}"/>
    <cellStyle name="Percent 3 2 3 2 2" xfId="1130" xr:uid="{F7BF758C-7D20-409B-BE3F-0D24F8F3B11D}"/>
    <cellStyle name="Percent 3 2 3 2 2 2" xfId="2155" xr:uid="{104FD753-6385-48FD-8F3C-59B409168774}"/>
    <cellStyle name="Percent 3 2 3 2 2 2 2" xfId="3918" xr:uid="{0A9AC718-1D07-44FD-A4BD-6D17AD4DABE7}"/>
    <cellStyle name="Percent 3 2 3 2 2 2 2 2" xfId="9271" xr:uid="{FDA8796D-CCCA-4348-8A89-5EA7133A6CEF}"/>
    <cellStyle name="Percent 3 2 3 2 2 2 2 2 2" xfId="19584" xr:uid="{2AEF077C-42A8-4ACB-8370-A1607016EB2C}"/>
    <cellStyle name="Percent 3 2 3 2 2 2 2 3" xfId="14431" xr:uid="{37AB50CC-B591-4DD3-AA31-B02E4F55C354}"/>
    <cellStyle name="Percent 3 2 3 2 2 2 3" xfId="4903" xr:uid="{4BEA237C-BDE0-4DA8-AACE-94C11D686648}"/>
    <cellStyle name="Percent 3 2 3 2 2 2 3 2" xfId="10247" xr:uid="{C698AA47-C4B3-468F-A821-036194E05410}"/>
    <cellStyle name="Percent 3 2 3 2 2 2 3 2 2" xfId="20560" xr:uid="{030E6787-FFC1-49C9-8F83-0D014B85CE8A}"/>
    <cellStyle name="Percent 3 2 3 2 2 2 3 3" xfId="15407" xr:uid="{A044DAB0-ACA6-4ACD-B437-469BB3800F39}"/>
    <cellStyle name="Percent 3 2 3 2 2 2 4" xfId="7554" xr:uid="{77734C15-53FD-40FC-ACCB-387EB33E6816}"/>
    <cellStyle name="Percent 3 2 3 2 2 2 4 2" xfId="17867" xr:uid="{55CFAA8A-07E0-44BA-8F83-CDCFF2E58684}"/>
    <cellStyle name="Percent 3 2 3 2 2 2 5" xfId="12714" xr:uid="{FAE5A67F-33C4-4756-BC02-F15EC9C70415}"/>
    <cellStyle name="Percent 3 2 3 2 2 3" xfId="3002" xr:uid="{343AF9B3-74EA-41CA-82FD-71933A7A7030}"/>
    <cellStyle name="Percent 3 2 3 2 2 3 2" xfId="8365" xr:uid="{D94A340E-7FCA-4AD2-B56F-3E2C737A750F}"/>
    <cellStyle name="Percent 3 2 3 2 2 3 2 2" xfId="18678" xr:uid="{3EDE532F-7804-4B49-9F4A-8D3D49B2EED8}"/>
    <cellStyle name="Percent 3 2 3 2 2 3 3" xfId="13525" xr:uid="{A0BD24D8-6B59-43C5-B97E-DC3BF8258BD3}"/>
    <cellStyle name="Percent 3 2 3 2 2 4" xfId="5736" xr:uid="{71C90F85-549A-449A-9D05-3BE820E0CC6B}"/>
    <cellStyle name="Percent 3 2 3 2 2 4 2" xfId="11074" xr:uid="{DA417541-71C4-4AB2-A599-31C1A35C14C7}"/>
    <cellStyle name="Percent 3 2 3 2 2 4 2 2" xfId="21387" xr:uid="{F6F1C44E-6BDB-4867-ACC0-48EC0ECF26E8}"/>
    <cellStyle name="Percent 3 2 3 2 2 4 3" xfId="16234" xr:uid="{DBC703EF-5F7B-42B6-B551-E7874A000955}"/>
    <cellStyle name="Percent 3 2 3 2 2 5" xfId="6666" xr:uid="{1EB1546A-653A-4397-81CD-C396176B1C21}"/>
    <cellStyle name="Percent 3 2 3 2 2 5 2" xfId="16979" xr:uid="{AA3BED38-00B9-446A-996C-8903B68F2202}"/>
    <cellStyle name="Percent 3 2 3 2 2 6" xfId="11826" xr:uid="{A9477A4A-CA16-48A3-A693-40415795277F}"/>
    <cellStyle name="Percent 3 2 3 2 3" xfId="2154" xr:uid="{5CCE489E-B106-4CDA-9C19-7411B7F6C834}"/>
    <cellStyle name="Percent 3 2 3 2 3 2" xfId="3917" xr:uid="{A927BD13-294D-483B-AEA1-7ED34D8F2893}"/>
    <cellStyle name="Percent 3 2 3 2 3 2 2" xfId="9270" xr:uid="{CD4991D3-8C05-4245-BB4A-FC29E819B20E}"/>
    <cellStyle name="Percent 3 2 3 2 3 2 2 2" xfId="19583" xr:uid="{19E79F64-A5FA-483B-B893-EC15C49D585F}"/>
    <cellStyle name="Percent 3 2 3 2 3 2 3" xfId="14430" xr:uid="{41B1967F-D468-41AC-9431-36CC971A254F}"/>
    <cellStyle name="Percent 3 2 3 2 3 3" xfId="4902" xr:uid="{511D61F6-47BB-471D-A1D3-1E3391FDCCE9}"/>
    <cellStyle name="Percent 3 2 3 2 3 3 2" xfId="10246" xr:uid="{CFC37E44-F1C9-49A1-B6D6-3D1D53ADB7C0}"/>
    <cellStyle name="Percent 3 2 3 2 3 3 2 2" xfId="20559" xr:uid="{A9056A6B-BA7A-4C7B-A702-15837144CA47}"/>
    <cellStyle name="Percent 3 2 3 2 3 3 3" xfId="15406" xr:uid="{51B86A2C-9BCB-4E30-9299-9461C60593BC}"/>
    <cellStyle name="Percent 3 2 3 2 3 4" xfId="7553" xr:uid="{D2285019-633D-48CB-BD05-34AE955BD882}"/>
    <cellStyle name="Percent 3 2 3 2 3 4 2" xfId="17866" xr:uid="{4B575D81-1903-4C09-8359-0999E0AA145B}"/>
    <cellStyle name="Percent 3 2 3 2 3 5" xfId="12713" xr:uid="{C58843C4-6C35-4AF6-8D74-CA0420682C8A}"/>
    <cellStyle name="Percent 3 2 3 2 4" xfId="3001" xr:uid="{6A6BDBBF-1B5C-4976-ADAE-917F150D98F5}"/>
    <cellStyle name="Percent 3 2 3 2 4 2" xfId="8364" xr:uid="{4B560123-708B-4DEB-B04E-943A48FD745D}"/>
    <cellStyle name="Percent 3 2 3 2 4 2 2" xfId="18677" xr:uid="{D585E44B-D463-4785-A130-CDB9747FDDE2}"/>
    <cellStyle name="Percent 3 2 3 2 4 3" xfId="13524" xr:uid="{713D5D73-5AEF-45D3-B465-55EE350DB012}"/>
    <cellStyle name="Percent 3 2 3 2 5" xfId="5252" xr:uid="{9DA45276-3D2A-4DE5-B2FC-F62ED8F061A6}"/>
    <cellStyle name="Percent 3 2 3 2 5 2" xfId="10590" xr:uid="{94B28E76-2165-4788-B462-036DFAA26709}"/>
    <cellStyle name="Percent 3 2 3 2 5 2 2" xfId="20903" xr:uid="{47BE7756-B7E4-48D8-B134-317F679F3329}"/>
    <cellStyle name="Percent 3 2 3 2 5 3" xfId="15750" xr:uid="{5652780B-223B-45A6-935A-6488783BF184}"/>
    <cellStyle name="Percent 3 2 3 2 6" xfId="6182" xr:uid="{E420084A-87D2-4A93-86BF-60E484580D21}"/>
    <cellStyle name="Percent 3 2 3 2 6 2" xfId="16495" xr:uid="{1DEB41E0-0ACB-479A-91BB-FAC2983BE2E1}"/>
    <cellStyle name="Percent 3 2 3 2 7" xfId="11342" xr:uid="{AEA82ABE-44AD-4191-8A25-31D1129FC41F}"/>
    <cellStyle name="Percent 3 2 3 3" xfId="1131" xr:uid="{822DABBA-A215-47C1-BFD4-5853DF3BDEB4}"/>
    <cellStyle name="Percent 3 2 3 3 2" xfId="1132" xr:uid="{BFE17A7B-8DBF-4EB6-BCD6-E5D681D8A06D}"/>
    <cellStyle name="Percent 3 2 3 3 2 2" xfId="2157" xr:uid="{EDCB32C2-0500-4926-8D80-1A70D1BFAF49}"/>
    <cellStyle name="Percent 3 2 3 3 2 2 2" xfId="3920" xr:uid="{FD4A0C9C-3D1F-49CC-9012-2E0D731C482A}"/>
    <cellStyle name="Percent 3 2 3 3 2 2 2 2" xfId="9273" xr:uid="{8D1F8AD4-C946-4E2A-A444-CCAE87CD2AFD}"/>
    <cellStyle name="Percent 3 2 3 3 2 2 2 2 2" xfId="19586" xr:uid="{86707134-A612-4911-9E37-129E32B03C75}"/>
    <cellStyle name="Percent 3 2 3 3 2 2 2 3" xfId="14433" xr:uid="{97C54432-6E87-41E8-AA13-4B6A70BD3F8E}"/>
    <cellStyle name="Percent 3 2 3 3 2 2 3" xfId="4905" xr:uid="{C4C8A2A7-C98C-4D5C-BD2E-D4324115B9D4}"/>
    <cellStyle name="Percent 3 2 3 3 2 2 3 2" xfId="10249" xr:uid="{3EAFCED6-1E51-4901-97BE-7249A484C085}"/>
    <cellStyle name="Percent 3 2 3 3 2 2 3 2 2" xfId="20562" xr:uid="{D3248D7D-414A-4DF1-9153-F7994BD3FED1}"/>
    <cellStyle name="Percent 3 2 3 3 2 2 3 3" xfId="15409" xr:uid="{53532971-2596-4C61-8AC2-C5C46C82C4DD}"/>
    <cellStyle name="Percent 3 2 3 3 2 2 4" xfId="7556" xr:uid="{3D61D840-0DF4-4B37-AAF5-054AA1C603BE}"/>
    <cellStyle name="Percent 3 2 3 3 2 2 4 2" xfId="17869" xr:uid="{C055FA89-A65D-45D4-8079-EAF0670FAC2D}"/>
    <cellStyle name="Percent 3 2 3 3 2 2 5" xfId="12716" xr:uid="{98438966-8A78-471A-A401-C21D5E37F6CE}"/>
    <cellStyle name="Percent 3 2 3 3 2 3" xfId="3004" xr:uid="{A126AED1-CA82-4219-9611-B0BE2B8A8ACA}"/>
    <cellStyle name="Percent 3 2 3 3 2 3 2" xfId="8367" xr:uid="{A66A0AF7-24E7-401D-A45F-52DAA090DDBA}"/>
    <cellStyle name="Percent 3 2 3 3 2 3 2 2" xfId="18680" xr:uid="{66761902-E481-41FD-B0B0-63073A3CEC74}"/>
    <cellStyle name="Percent 3 2 3 3 2 3 3" xfId="13527" xr:uid="{C390A5B4-8AFB-4CB0-AD5B-A6E4992C06E2}"/>
    <cellStyle name="Percent 3 2 3 3 2 4" xfId="5738" xr:uid="{2037745A-FBB7-452A-A96D-86D508C529E2}"/>
    <cellStyle name="Percent 3 2 3 3 2 4 2" xfId="11076" xr:uid="{7E745795-D5DB-40B0-93F6-66BB5A667B8D}"/>
    <cellStyle name="Percent 3 2 3 3 2 4 2 2" xfId="21389" xr:uid="{CFF29B61-03D1-47AB-BA10-1853F63DEEE7}"/>
    <cellStyle name="Percent 3 2 3 3 2 4 3" xfId="16236" xr:uid="{A09764F1-2E27-40F8-A262-418C56684568}"/>
    <cellStyle name="Percent 3 2 3 3 2 5" xfId="6668" xr:uid="{D817F5DF-7F0B-41B5-A735-0335C9E33674}"/>
    <cellStyle name="Percent 3 2 3 3 2 5 2" xfId="16981" xr:uid="{5348EC7B-EE92-417C-AD58-F70F91BA2CC2}"/>
    <cellStyle name="Percent 3 2 3 3 2 6" xfId="11828" xr:uid="{A9D98ECE-1882-4049-A7DD-A0E84EF6430F}"/>
    <cellStyle name="Percent 3 2 3 3 3" xfId="2156" xr:uid="{1338A3C0-4F9C-47A4-B6D2-42F468F50D77}"/>
    <cellStyle name="Percent 3 2 3 3 3 2" xfId="3919" xr:uid="{7865E2A4-4645-48AC-9046-401125CF2510}"/>
    <cellStyle name="Percent 3 2 3 3 3 2 2" xfId="9272" xr:uid="{0815DC54-73FE-4FE5-A90E-9B385D41E62F}"/>
    <cellStyle name="Percent 3 2 3 3 3 2 2 2" xfId="19585" xr:uid="{E66CE7C6-D6AF-4EBE-9203-E47FD7527C1A}"/>
    <cellStyle name="Percent 3 2 3 3 3 2 3" xfId="14432" xr:uid="{A9E3720B-5077-41A4-B77A-AD21ACFCA67D}"/>
    <cellStyle name="Percent 3 2 3 3 3 3" xfId="4904" xr:uid="{4AB8CB28-C0BC-4F2C-86A0-E0CC8D48443B}"/>
    <cellStyle name="Percent 3 2 3 3 3 3 2" xfId="10248" xr:uid="{6B2CF118-0E57-475F-A3FB-35205A14ABBD}"/>
    <cellStyle name="Percent 3 2 3 3 3 3 2 2" xfId="20561" xr:uid="{624D5FB5-DE7B-4D3E-86CC-25F03AE72996}"/>
    <cellStyle name="Percent 3 2 3 3 3 3 3" xfId="15408" xr:uid="{44E95A6F-7386-4BF3-9604-5D077B480700}"/>
    <cellStyle name="Percent 3 2 3 3 3 4" xfId="7555" xr:uid="{D946384E-3EFD-43F1-9C23-B7CBC6871E86}"/>
    <cellStyle name="Percent 3 2 3 3 3 4 2" xfId="17868" xr:uid="{4904F600-C88B-43B1-A704-4FB2ED636B16}"/>
    <cellStyle name="Percent 3 2 3 3 3 5" xfId="12715" xr:uid="{37528E67-C8D5-4CF4-AA7B-55CEF5960C18}"/>
    <cellStyle name="Percent 3 2 3 3 4" xfId="3003" xr:uid="{BC69C807-993B-41A1-A8C9-F60326FEAADF}"/>
    <cellStyle name="Percent 3 2 3 3 4 2" xfId="8366" xr:uid="{4F623CBB-D36F-4357-82BA-F330324E2E99}"/>
    <cellStyle name="Percent 3 2 3 3 4 2 2" xfId="18679" xr:uid="{983C3208-F623-44CC-9533-844BE9DC36B7}"/>
    <cellStyle name="Percent 3 2 3 3 4 3" xfId="13526" xr:uid="{E719D102-3CB0-4811-91FE-9186A4AB309A}"/>
    <cellStyle name="Percent 3 2 3 3 5" xfId="5737" xr:uid="{95DA3AF5-36ED-4117-BA6E-651BD09C2C99}"/>
    <cellStyle name="Percent 3 2 3 3 5 2" xfId="11075" xr:uid="{3546C247-37F2-40FA-BBDF-F30D8C7E9DA1}"/>
    <cellStyle name="Percent 3 2 3 3 5 2 2" xfId="21388" xr:uid="{5F526F97-E88E-4CB4-BDC6-636D01A84877}"/>
    <cellStyle name="Percent 3 2 3 3 5 3" xfId="16235" xr:uid="{16803642-58BC-433B-908C-022AF33C8C04}"/>
    <cellStyle name="Percent 3 2 3 3 6" xfId="6667" xr:uid="{BA222C6D-F1CC-43BF-9E58-24C73EAFC16A}"/>
    <cellStyle name="Percent 3 2 3 3 6 2" xfId="16980" xr:uid="{22C690B5-B66C-4B2C-8394-9154BD2A102C}"/>
    <cellStyle name="Percent 3 2 3 3 7" xfId="11827" xr:uid="{2DCE9928-9CC3-48B1-B38E-4D2674F46945}"/>
    <cellStyle name="Percent 3 2 3 4" xfId="1133" xr:uid="{5E1CF914-B2A6-4429-857B-71CB407FDE71}"/>
    <cellStyle name="Percent 3 2 3 4 2" xfId="2158" xr:uid="{A7B08000-C09B-4879-8F56-D703C96B364E}"/>
    <cellStyle name="Percent 3 2 3 4 2 2" xfId="3921" xr:uid="{C7D82AB5-8190-442D-86B7-84C9C80A873B}"/>
    <cellStyle name="Percent 3 2 3 4 2 2 2" xfId="9274" xr:uid="{F16E3D7B-FF3B-44C7-9DDF-413420B5280B}"/>
    <cellStyle name="Percent 3 2 3 4 2 2 2 2" xfId="19587" xr:uid="{A335B3C4-FEED-40DE-8AE0-64F752BC7017}"/>
    <cellStyle name="Percent 3 2 3 4 2 2 3" xfId="14434" xr:uid="{49794584-7793-4D42-B134-F22DABAC4FB0}"/>
    <cellStyle name="Percent 3 2 3 4 2 3" xfId="4906" xr:uid="{01F3FCE0-7EFC-4194-8301-2E96644433D3}"/>
    <cellStyle name="Percent 3 2 3 4 2 3 2" xfId="10250" xr:uid="{F4ED5014-D198-44A9-B5A9-1E4696FC6EE7}"/>
    <cellStyle name="Percent 3 2 3 4 2 3 2 2" xfId="20563" xr:uid="{3E9CBFA9-05DB-4A26-8BEA-CB8450D88612}"/>
    <cellStyle name="Percent 3 2 3 4 2 3 3" xfId="15410" xr:uid="{9BF3A2BC-D2D6-469A-A0CF-9A1D36B810C3}"/>
    <cellStyle name="Percent 3 2 3 4 2 4" xfId="7557" xr:uid="{8E597E1B-05D8-4FA8-B0A8-C056F5A468D4}"/>
    <cellStyle name="Percent 3 2 3 4 2 4 2" xfId="17870" xr:uid="{2BB9E467-8A71-4ECD-A58E-71743B32FB60}"/>
    <cellStyle name="Percent 3 2 3 4 2 5" xfId="12717" xr:uid="{21C717AF-428D-40B7-8D6F-515F9DF99AC5}"/>
    <cellStyle name="Percent 3 2 3 4 3" xfId="3005" xr:uid="{708F1023-C340-4E30-98C6-F0857BAA53E5}"/>
    <cellStyle name="Percent 3 2 3 4 3 2" xfId="8368" xr:uid="{BDF4C3C2-9514-4D6B-8A21-806B2215CAAF}"/>
    <cellStyle name="Percent 3 2 3 4 3 2 2" xfId="18681" xr:uid="{A559C0D9-DD99-4E9B-8D40-662BBE720AA8}"/>
    <cellStyle name="Percent 3 2 3 4 3 3" xfId="13528" xr:uid="{EFFFEFC4-469D-475F-8F1C-201F5E17D4C2}"/>
    <cellStyle name="Percent 3 2 3 4 4" xfId="5739" xr:uid="{69EF9504-D98C-46A6-B9A4-1B30AB997996}"/>
    <cellStyle name="Percent 3 2 3 4 4 2" xfId="11077" xr:uid="{CB230159-7F54-4C97-87EE-7A037BFA53CF}"/>
    <cellStyle name="Percent 3 2 3 4 4 2 2" xfId="21390" xr:uid="{F2DF12DE-0211-482A-927B-43274F55A6FA}"/>
    <cellStyle name="Percent 3 2 3 4 4 3" xfId="16237" xr:uid="{9E55164F-7471-4627-8CDA-755712AFE298}"/>
    <cellStyle name="Percent 3 2 3 4 5" xfId="6669" xr:uid="{D3D1093B-8620-467F-8CA6-84A905EE8251}"/>
    <cellStyle name="Percent 3 2 3 4 5 2" xfId="16982" xr:uid="{9B3CF901-6774-486C-B586-77D076332408}"/>
    <cellStyle name="Percent 3 2 3 4 6" xfId="11829" xr:uid="{A23BBDB5-8164-4649-B239-0D386D7BB454}"/>
    <cellStyle name="Percent 3 2 3 5" xfId="1381" xr:uid="{57FF81C3-0D84-434F-A250-B07BF419C7A2}"/>
    <cellStyle name="Percent 3 2 3 5 2" xfId="2293" xr:uid="{C3434CF0-CC85-438C-B87D-074FB64CD4B8}"/>
    <cellStyle name="Percent 3 2 3 5 2 2" xfId="4046" xr:uid="{025948DF-084B-4001-B995-B11C58260B5D}"/>
    <cellStyle name="Percent 3 2 3 5 2 2 2" xfId="9399" xr:uid="{F3EDFE12-9020-4ACF-A4D2-EF94BEF2A478}"/>
    <cellStyle name="Percent 3 2 3 5 2 2 2 2" xfId="19712" xr:uid="{C5EECBEB-67BE-4C23-98E0-15AF6AE38418}"/>
    <cellStyle name="Percent 3 2 3 5 2 2 3" xfId="14559" xr:uid="{0A5B690F-FCB8-4E19-B092-2BC5EEE9DDD5}"/>
    <cellStyle name="Percent 3 2 3 5 2 3" xfId="5031" xr:uid="{639F62F6-B148-4F34-96FA-BC9518616524}"/>
    <cellStyle name="Percent 3 2 3 5 2 3 2" xfId="10375" xr:uid="{27A28D43-F8C5-445C-AD15-864619671A03}"/>
    <cellStyle name="Percent 3 2 3 5 2 3 2 2" xfId="20688" xr:uid="{EF7851E7-FD61-43A5-8D6F-F049CE968EC7}"/>
    <cellStyle name="Percent 3 2 3 5 2 3 3" xfId="15535" xr:uid="{1EEFC90C-1AF6-402B-B7E1-492C9590E47B}"/>
    <cellStyle name="Percent 3 2 3 5 2 4" xfId="7682" xr:uid="{A6F5EC2D-DB1E-4EC9-8A03-7EE007819FCB}"/>
    <cellStyle name="Percent 3 2 3 5 2 4 2" xfId="17995" xr:uid="{BE1D6427-BFA5-45F0-AD75-9346CD6475CD}"/>
    <cellStyle name="Percent 3 2 3 5 2 5" xfId="12842" xr:uid="{0619570D-CA56-41BD-88B7-74D9CC40C959}"/>
    <cellStyle name="Percent 3 2 3 5 3" xfId="3172" xr:uid="{5A0393DE-C881-4402-A5CA-0AFD818275B1}"/>
    <cellStyle name="Percent 3 2 3 5 3 2" xfId="8525" xr:uid="{27D00AC1-53C1-4AAA-A3D6-83609A584496}"/>
    <cellStyle name="Percent 3 2 3 5 3 2 2" xfId="18838" xr:uid="{A5D7A9D8-D3CA-400D-8CB2-B35DD366DDD9}"/>
    <cellStyle name="Percent 3 2 3 5 3 3" xfId="13685" xr:uid="{DDBF1AB2-6367-474E-AD38-78A25445498A}"/>
    <cellStyle name="Percent 3 2 3 5 4" xfId="4157" xr:uid="{FC623DE2-F6D1-44F6-9AAC-D2DAD017A1F6}"/>
    <cellStyle name="Percent 3 2 3 5 4 2" xfId="9501" xr:uid="{4B865E7F-C748-4BD1-B561-321580B7C8C0}"/>
    <cellStyle name="Percent 3 2 3 5 4 2 2" xfId="19814" xr:uid="{3F30A601-7114-48A8-99C9-8ECECFB089B4}"/>
    <cellStyle name="Percent 3 2 3 5 4 3" xfId="14661" xr:uid="{843271BE-E747-4B41-870C-A5092FC685E2}"/>
    <cellStyle name="Percent 3 2 3 5 5" xfId="6808" xr:uid="{01E70D70-1C2F-4021-98AD-7FEFF8692EF7}"/>
    <cellStyle name="Percent 3 2 3 5 5 2" xfId="17121" xr:uid="{B1995F84-20B2-4AA9-9524-7A18D612AF56}"/>
    <cellStyle name="Percent 3 2 3 5 6" xfId="11968" xr:uid="{D3C4F256-8B0B-4AB2-8491-7F28F0F30445}"/>
    <cellStyle name="Percent 3 2 3 6" xfId="1568" xr:uid="{E17D5A79-6ABB-4733-9E55-DE30D4515CDE}"/>
    <cellStyle name="Percent 3 2 3 6 2" xfId="3334" xr:uid="{D55B8891-6714-4D19-82D7-497401149F07}"/>
    <cellStyle name="Percent 3 2 3 6 2 2" xfId="8687" xr:uid="{992AE4A1-5772-4AF6-8680-61A1725B3683}"/>
    <cellStyle name="Percent 3 2 3 6 2 2 2" xfId="19000" xr:uid="{00C5E1D4-0F05-4F11-AAC8-74E6796B916A}"/>
    <cellStyle name="Percent 3 2 3 6 2 3" xfId="13847" xr:uid="{85DDFE73-4476-474E-9FAC-96020146C148}"/>
    <cellStyle name="Percent 3 2 3 6 3" xfId="4319" xr:uid="{3D5D6A32-122C-4D77-BD7A-FD410513ED2F}"/>
    <cellStyle name="Percent 3 2 3 6 3 2" xfId="9663" xr:uid="{7B6FF5C3-C5B3-4FC3-ABF7-45CCAD2A89D0}"/>
    <cellStyle name="Percent 3 2 3 6 3 2 2" xfId="19976" xr:uid="{E632CFC1-29E9-488D-A462-4A1F49C0A263}"/>
    <cellStyle name="Percent 3 2 3 6 3 3" xfId="14823" xr:uid="{2BFBD1DB-A9F8-402C-88F7-C59CC27CA27B}"/>
    <cellStyle name="Percent 3 2 3 6 4" xfId="6970" xr:uid="{705C8E3A-DF59-42C8-8F15-D514FAA0FF10}"/>
    <cellStyle name="Percent 3 2 3 6 4 2" xfId="17283" xr:uid="{87F83A2D-A561-4A27-8E65-7B280FEBF39A}"/>
    <cellStyle name="Percent 3 2 3 6 5" xfId="12130" xr:uid="{32564F66-2F75-4D32-A4E6-7E3F39A4CC49}"/>
    <cellStyle name="Percent 3 2 3 7" xfId="2506" xr:uid="{B9767182-56E5-4B8E-983A-782164C96625}"/>
    <cellStyle name="Percent 3 2 3 7 2" xfId="7869" xr:uid="{8E1CD0FA-5AA3-485A-A947-3F01B7C223F6}"/>
    <cellStyle name="Percent 3 2 3 7 2 2" xfId="18182" xr:uid="{ADF33E8C-5132-48AB-94EB-7CBF04D58C12}"/>
    <cellStyle name="Percent 3 2 3 7 3" xfId="13029" xr:uid="{49EAFCD1-D5A4-4003-9F07-26E4973EE6A2}"/>
    <cellStyle name="Percent 3 2 3 8" xfId="5137" xr:uid="{91A43D8A-958F-46BD-A319-9F114897962F}"/>
    <cellStyle name="Percent 3 2 3 8 2" xfId="10475" xr:uid="{93065A50-CF1B-48F5-BE90-068418C0B66D}"/>
    <cellStyle name="Percent 3 2 3 8 2 2" xfId="20788" xr:uid="{C5DC8A04-E4BA-431F-B41A-A7CC5B1A9097}"/>
    <cellStyle name="Percent 3 2 3 8 3" xfId="15635" xr:uid="{A3F0ADA0-D11F-48A1-B18B-4C2D3C01E2CD}"/>
    <cellStyle name="Percent 3 2 3 9" xfId="6066" xr:uid="{CCB64FF4-9A32-4DF4-9EA0-D9B0260B2794}"/>
    <cellStyle name="Percent 3 2 3 9 2" xfId="16379" xr:uid="{B47C41F0-C65B-419D-8FCE-BBF767DA6C6A}"/>
    <cellStyle name="Percent 3 2 4" xfId="391" xr:uid="{19B10333-6232-497C-8A71-CEAF7AEF28A8}"/>
    <cellStyle name="Percent 3 2 4 10" xfId="11272" xr:uid="{A6021586-F81E-485B-998E-852DDDE4A893}"/>
    <cellStyle name="Percent 3 2 4 2" xfId="585" xr:uid="{637D3D48-6564-4FEA-B724-17A9B634BE3F}"/>
    <cellStyle name="Percent 3 2 4 2 2" xfId="1134" xr:uid="{A1325581-FE95-4763-9918-3A7E23342E6E}"/>
    <cellStyle name="Percent 3 2 4 2 2 2" xfId="2160" xr:uid="{6646850E-AF0F-48F0-8B3E-7FEEB68AE4E3}"/>
    <cellStyle name="Percent 3 2 4 2 2 2 2" xfId="3923" xr:uid="{783865F6-724D-49D5-B542-F01EDA3D32A5}"/>
    <cellStyle name="Percent 3 2 4 2 2 2 2 2" xfId="9276" xr:uid="{96A6AFC0-FD4C-4835-8C35-986207AF051E}"/>
    <cellStyle name="Percent 3 2 4 2 2 2 2 2 2" xfId="19589" xr:uid="{9B51A900-B995-4586-8647-1412765F5CB9}"/>
    <cellStyle name="Percent 3 2 4 2 2 2 2 3" xfId="14436" xr:uid="{DD230727-A0BC-4308-A7E1-F51341DB1A84}"/>
    <cellStyle name="Percent 3 2 4 2 2 2 3" xfId="4908" xr:uid="{655CADD2-C418-4448-A803-05DA1F35F478}"/>
    <cellStyle name="Percent 3 2 4 2 2 2 3 2" xfId="10252" xr:uid="{27448CDD-F2EC-4A7C-A9E5-F530C7F4FDDB}"/>
    <cellStyle name="Percent 3 2 4 2 2 2 3 2 2" xfId="20565" xr:uid="{6CA12C04-5F93-4FFE-8AD7-8E6896E987DC}"/>
    <cellStyle name="Percent 3 2 4 2 2 2 3 3" xfId="15412" xr:uid="{D944747D-46F6-4A1B-9AAF-A889CF9CBC90}"/>
    <cellStyle name="Percent 3 2 4 2 2 2 4" xfId="7559" xr:uid="{B2C9C56F-2FBA-41A3-A6A9-3DB2E7AE2257}"/>
    <cellStyle name="Percent 3 2 4 2 2 2 4 2" xfId="17872" xr:uid="{9E7D4164-74F2-46B4-890D-584FED651848}"/>
    <cellStyle name="Percent 3 2 4 2 2 2 5" xfId="12719" xr:uid="{E112103F-635A-439B-8B7A-E7F41D866D9D}"/>
    <cellStyle name="Percent 3 2 4 2 2 3" xfId="3007" xr:uid="{B04F1FCB-6725-40F6-9B83-3DA8D1256204}"/>
    <cellStyle name="Percent 3 2 4 2 2 3 2" xfId="8370" xr:uid="{8D7F98FE-E30A-4789-8F5E-9BD4185B8174}"/>
    <cellStyle name="Percent 3 2 4 2 2 3 2 2" xfId="18683" xr:uid="{0324E68F-3DA6-445C-923F-0A6C218CEB43}"/>
    <cellStyle name="Percent 3 2 4 2 2 3 3" xfId="13530" xr:uid="{2D03D522-95F0-40B3-97FE-7B83799FF6EC}"/>
    <cellStyle name="Percent 3 2 4 2 2 4" xfId="5740" xr:uid="{7CB18726-9B37-4F7F-ACA7-13D3CB5DC70C}"/>
    <cellStyle name="Percent 3 2 4 2 2 4 2" xfId="11078" xr:uid="{9572E3A3-9D3F-434D-A617-5861E8D8369D}"/>
    <cellStyle name="Percent 3 2 4 2 2 4 2 2" xfId="21391" xr:uid="{1B19E30D-76BA-4154-B5C4-253A65F511C1}"/>
    <cellStyle name="Percent 3 2 4 2 2 4 3" xfId="16238" xr:uid="{95A99D56-FAF3-45FB-9577-4192C23CA69F}"/>
    <cellStyle name="Percent 3 2 4 2 2 5" xfId="6670" xr:uid="{75D1E65D-177F-413F-A845-A5771DD91543}"/>
    <cellStyle name="Percent 3 2 4 2 2 5 2" xfId="16983" xr:uid="{85620240-3162-4624-BE0C-9387C9D8A273}"/>
    <cellStyle name="Percent 3 2 4 2 2 6" xfId="11830" xr:uid="{34D93855-686C-4C08-B02F-0A9F1D1E9665}"/>
    <cellStyle name="Percent 3 2 4 2 3" xfId="2159" xr:uid="{3916B0CD-9FB2-44EA-AE9C-3DF080E3599F}"/>
    <cellStyle name="Percent 3 2 4 2 3 2" xfId="3922" xr:uid="{CA05CAF2-7802-4107-9399-27B0BB493685}"/>
    <cellStyle name="Percent 3 2 4 2 3 2 2" xfId="9275" xr:uid="{646804EA-0078-4030-A389-A3FBF8CBFC6A}"/>
    <cellStyle name="Percent 3 2 4 2 3 2 2 2" xfId="19588" xr:uid="{C519C81A-0A4A-432F-A59F-6591CB35B133}"/>
    <cellStyle name="Percent 3 2 4 2 3 2 3" xfId="14435" xr:uid="{21F4E9DE-AC05-46DF-B5E3-F885552BBCD1}"/>
    <cellStyle name="Percent 3 2 4 2 3 3" xfId="4907" xr:uid="{7FD413B4-769E-4B1E-9584-590A99EB5BCE}"/>
    <cellStyle name="Percent 3 2 4 2 3 3 2" xfId="10251" xr:uid="{DF10D6D0-1242-40FA-8E66-8E74A0C055C4}"/>
    <cellStyle name="Percent 3 2 4 2 3 3 2 2" xfId="20564" xr:uid="{E236E92E-8421-4B38-B4E1-F3D407C14F95}"/>
    <cellStyle name="Percent 3 2 4 2 3 3 3" xfId="15411" xr:uid="{500C2FFD-1E0B-476A-ABA9-C2FF40F7C73E}"/>
    <cellStyle name="Percent 3 2 4 2 3 4" xfId="7558" xr:uid="{9B712364-59C4-457F-96C1-72CD7F648155}"/>
    <cellStyle name="Percent 3 2 4 2 3 4 2" xfId="17871" xr:uid="{36A2D409-834C-416B-B9D3-29FEBEB6D985}"/>
    <cellStyle name="Percent 3 2 4 2 3 5" xfId="12718" xr:uid="{1E08B46F-C351-4CCF-9B9C-ACA1B95DACF9}"/>
    <cellStyle name="Percent 3 2 4 2 4" xfId="3006" xr:uid="{2C79DC1F-BFED-4E81-9CBF-368927328799}"/>
    <cellStyle name="Percent 3 2 4 2 4 2" xfId="8369" xr:uid="{8819D720-1C06-4BA3-8DFC-4B072061384B}"/>
    <cellStyle name="Percent 3 2 4 2 4 2 2" xfId="18682" xr:uid="{FB26E55A-160B-48E6-987C-8DC22D4AD9D5}"/>
    <cellStyle name="Percent 3 2 4 2 4 3" xfId="13529" xr:uid="{7D1BD6AD-6B37-4574-BEAC-3158308254BC}"/>
    <cellStyle name="Percent 3 2 4 2 5" xfId="5298" xr:uid="{C6D7E92E-7FC8-414F-9173-502EC806D754}"/>
    <cellStyle name="Percent 3 2 4 2 5 2" xfId="10636" xr:uid="{E8806078-5028-48CF-8995-DD4E6D983250}"/>
    <cellStyle name="Percent 3 2 4 2 5 2 2" xfId="20949" xr:uid="{799D3CF2-3569-4070-9240-D380DB69CC96}"/>
    <cellStyle name="Percent 3 2 4 2 5 3" xfId="15796" xr:uid="{E3E05109-7578-45F7-A346-09062E547646}"/>
    <cellStyle name="Percent 3 2 4 2 6" xfId="6228" xr:uid="{B6D55F4D-7AF6-4C06-A815-E0FCB451A542}"/>
    <cellStyle name="Percent 3 2 4 2 6 2" xfId="16541" xr:uid="{9D36BEE2-762A-4826-9DBD-EBDAE302754D}"/>
    <cellStyle name="Percent 3 2 4 2 7" xfId="11388" xr:uid="{B34D26AC-F509-460E-B7F2-4E40C4A3EE88}"/>
    <cellStyle name="Percent 3 2 4 3" xfId="1135" xr:uid="{6B493C16-41C2-4714-9EC2-ED58ADF48D1C}"/>
    <cellStyle name="Percent 3 2 4 3 2" xfId="1136" xr:uid="{52BEE036-7BF8-4F38-840C-23C23C6C1F4D}"/>
    <cellStyle name="Percent 3 2 4 3 2 2" xfId="2162" xr:uid="{A7619F38-D90F-4C43-9EB1-B8A0EA74BB01}"/>
    <cellStyle name="Percent 3 2 4 3 2 2 2" xfId="3925" xr:uid="{483BBDC4-C246-4341-B0F4-B89059263C73}"/>
    <cellStyle name="Percent 3 2 4 3 2 2 2 2" xfId="9278" xr:uid="{FE1DC28A-1837-4E0F-9A02-199D3221421F}"/>
    <cellStyle name="Percent 3 2 4 3 2 2 2 2 2" xfId="19591" xr:uid="{EE042D60-E5CF-4B8E-B013-234CABEBFA1B}"/>
    <cellStyle name="Percent 3 2 4 3 2 2 2 3" xfId="14438" xr:uid="{38F5D66E-81D4-48FA-824D-1B1744534498}"/>
    <cellStyle name="Percent 3 2 4 3 2 2 3" xfId="4910" xr:uid="{3180B3BF-5319-4340-94EC-FE8A58B91FBD}"/>
    <cellStyle name="Percent 3 2 4 3 2 2 3 2" xfId="10254" xr:uid="{2F6CEAEF-B5D4-461F-8E6D-A3626BFAA6A4}"/>
    <cellStyle name="Percent 3 2 4 3 2 2 3 2 2" xfId="20567" xr:uid="{3F529C9D-ECB3-4F83-ABD7-5B38821DBEDE}"/>
    <cellStyle name="Percent 3 2 4 3 2 2 3 3" xfId="15414" xr:uid="{8DAEF574-BA44-4E2D-8D71-7F211B624248}"/>
    <cellStyle name="Percent 3 2 4 3 2 2 4" xfId="7561" xr:uid="{7AE374D2-F6A8-4B0E-BA3B-65FE1D8C5307}"/>
    <cellStyle name="Percent 3 2 4 3 2 2 4 2" xfId="17874" xr:uid="{73E73505-B2D8-4D29-A2AD-59FA7C07E1CC}"/>
    <cellStyle name="Percent 3 2 4 3 2 2 5" xfId="12721" xr:uid="{72891784-C26D-4FBA-96D6-7B9C25A42FF0}"/>
    <cellStyle name="Percent 3 2 4 3 2 3" xfId="3009" xr:uid="{09A6A7EE-5291-429C-9244-94763FBB3B3E}"/>
    <cellStyle name="Percent 3 2 4 3 2 3 2" xfId="8372" xr:uid="{C1B15C91-1C1B-40B9-A163-45465542A969}"/>
    <cellStyle name="Percent 3 2 4 3 2 3 2 2" xfId="18685" xr:uid="{84FF799B-1289-4BBE-891C-1FBD7FE678FE}"/>
    <cellStyle name="Percent 3 2 4 3 2 3 3" xfId="13532" xr:uid="{28ED44C6-7B5F-4BD5-8DD1-DBBC9F21D388}"/>
    <cellStyle name="Percent 3 2 4 3 2 4" xfId="5742" xr:uid="{4A4BDBC7-1A92-426F-982E-AD9C4AA949E6}"/>
    <cellStyle name="Percent 3 2 4 3 2 4 2" xfId="11080" xr:uid="{3994A8E3-9DAF-4A47-AE2F-C14B95A21050}"/>
    <cellStyle name="Percent 3 2 4 3 2 4 2 2" xfId="21393" xr:uid="{299309AE-6182-45E0-A780-D2B6820FF3FA}"/>
    <cellStyle name="Percent 3 2 4 3 2 4 3" xfId="16240" xr:uid="{AA6EB469-B1C8-44AA-83AF-803768C06A52}"/>
    <cellStyle name="Percent 3 2 4 3 2 5" xfId="6672" xr:uid="{B6CB3471-2326-4DF1-8DCF-DBA6CFBCFB63}"/>
    <cellStyle name="Percent 3 2 4 3 2 5 2" xfId="16985" xr:uid="{EDCDAA93-3A37-4088-9D02-1114C2A9EE65}"/>
    <cellStyle name="Percent 3 2 4 3 2 6" xfId="11832" xr:uid="{5D6E2083-615B-43DC-9198-551184B8E0C6}"/>
    <cellStyle name="Percent 3 2 4 3 3" xfId="2161" xr:uid="{79804DE8-E354-43F7-AF3A-B9E188DB8F0B}"/>
    <cellStyle name="Percent 3 2 4 3 3 2" xfId="3924" xr:uid="{A1465404-0F6A-4422-AD9F-F5535C4D0F59}"/>
    <cellStyle name="Percent 3 2 4 3 3 2 2" xfId="9277" xr:uid="{FBD607EA-D941-493C-B631-F784574C1B80}"/>
    <cellStyle name="Percent 3 2 4 3 3 2 2 2" xfId="19590" xr:uid="{75192384-7BEE-48C5-90BA-B5C847E88856}"/>
    <cellStyle name="Percent 3 2 4 3 3 2 3" xfId="14437" xr:uid="{0808C84A-A3B0-4491-B7AB-DFAD097CC64B}"/>
    <cellStyle name="Percent 3 2 4 3 3 3" xfId="4909" xr:uid="{88F651E1-29B7-4A3F-BDA5-217762089DFF}"/>
    <cellStyle name="Percent 3 2 4 3 3 3 2" xfId="10253" xr:uid="{8F475C44-7893-4B56-B8B8-7C70F7F649A5}"/>
    <cellStyle name="Percent 3 2 4 3 3 3 2 2" xfId="20566" xr:uid="{26522C21-654D-478C-BE10-336CBE2951C6}"/>
    <cellStyle name="Percent 3 2 4 3 3 3 3" xfId="15413" xr:uid="{F350B53E-1105-49EA-B769-53E387722CA2}"/>
    <cellStyle name="Percent 3 2 4 3 3 4" xfId="7560" xr:uid="{49229D4D-7089-4BC4-B0BF-101D60E7E18E}"/>
    <cellStyle name="Percent 3 2 4 3 3 4 2" xfId="17873" xr:uid="{488FC95D-BC13-4F9D-8BCB-09A2010FD4B8}"/>
    <cellStyle name="Percent 3 2 4 3 3 5" xfId="12720" xr:uid="{AACF6F43-55F3-499A-8996-8BB053F949F3}"/>
    <cellStyle name="Percent 3 2 4 3 4" xfId="3008" xr:uid="{76BBFB53-3123-48BF-BCEA-306EBFCE1831}"/>
    <cellStyle name="Percent 3 2 4 3 4 2" xfId="8371" xr:uid="{7920AD5F-1D91-4C92-AA90-B633621C105B}"/>
    <cellStyle name="Percent 3 2 4 3 4 2 2" xfId="18684" xr:uid="{F30471C0-B5AE-4309-92EE-BCE4698411D8}"/>
    <cellStyle name="Percent 3 2 4 3 4 3" xfId="13531" xr:uid="{EDD82102-BA94-4698-BE6E-3FCE2584BA4E}"/>
    <cellStyle name="Percent 3 2 4 3 5" xfId="5741" xr:uid="{E7AFFDB1-5F1C-4975-87AA-643FD2CB8804}"/>
    <cellStyle name="Percent 3 2 4 3 5 2" xfId="11079" xr:uid="{FE0ED685-60A5-43EF-B8D9-CAC43EF37FA9}"/>
    <cellStyle name="Percent 3 2 4 3 5 2 2" xfId="21392" xr:uid="{00D89C5D-7A9D-4979-9FE6-D04E9E0DD401}"/>
    <cellStyle name="Percent 3 2 4 3 5 3" xfId="16239" xr:uid="{A4996F64-1E05-439C-9C28-C3173EB81A08}"/>
    <cellStyle name="Percent 3 2 4 3 6" xfId="6671" xr:uid="{82F80684-3C66-4D4E-A66B-915D949A2F73}"/>
    <cellStyle name="Percent 3 2 4 3 6 2" xfId="16984" xr:uid="{B5D32E77-5F3F-400C-AD3E-4BC2B74C5EB1}"/>
    <cellStyle name="Percent 3 2 4 3 7" xfId="11831" xr:uid="{7FB21F7F-6E74-40C9-B435-2B32957D7AF1}"/>
    <cellStyle name="Percent 3 2 4 4" xfId="1137" xr:uid="{F8DE7686-4E77-4C38-8371-648F0C127CDD}"/>
    <cellStyle name="Percent 3 2 4 4 2" xfId="2163" xr:uid="{7B4E5BC7-D991-44FC-8377-7E1D97EC9247}"/>
    <cellStyle name="Percent 3 2 4 4 2 2" xfId="3926" xr:uid="{288BE8B3-5269-4252-8372-0BE3E7422433}"/>
    <cellStyle name="Percent 3 2 4 4 2 2 2" xfId="9279" xr:uid="{0A9F420D-E0FC-4A2E-8FB8-1030302D38A9}"/>
    <cellStyle name="Percent 3 2 4 4 2 2 2 2" xfId="19592" xr:uid="{4A141D46-F2BA-48F5-8275-3B704DB02D7D}"/>
    <cellStyle name="Percent 3 2 4 4 2 2 3" xfId="14439" xr:uid="{954F3A29-7495-406A-AEC4-1BDE46328F11}"/>
    <cellStyle name="Percent 3 2 4 4 2 3" xfId="4911" xr:uid="{FC72E547-A268-455E-B7B3-955C88DE73B3}"/>
    <cellStyle name="Percent 3 2 4 4 2 3 2" xfId="10255" xr:uid="{90CA6E7A-9F7F-4F65-9323-BE86B09A6DDD}"/>
    <cellStyle name="Percent 3 2 4 4 2 3 2 2" xfId="20568" xr:uid="{6CA2FB1B-0F5F-4AF5-97EF-4FA508EFF9F7}"/>
    <cellStyle name="Percent 3 2 4 4 2 3 3" xfId="15415" xr:uid="{D60F720E-68B8-48AD-85AE-53CE6E67004C}"/>
    <cellStyle name="Percent 3 2 4 4 2 4" xfId="7562" xr:uid="{6E5C554A-8A0A-4685-9562-108297272370}"/>
    <cellStyle name="Percent 3 2 4 4 2 4 2" xfId="17875" xr:uid="{86614EAF-24F2-45EB-89EE-A21F1EFC7B2C}"/>
    <cellStyle name="Percent 3 2 4 4 2 5" xfId="12722" xr:uid="{E20A200B-41BE-4F24-97FA-E0B775098A8A}"/>
    <cellStyle name="Percent 3 2 4 4 3" xfId="3010" xr:uid="{F6BCCA9B-DEFB-439B-B2C6-15E949826DA1}"/>
    <cellStyle name="Percent 3 2 4 4 3 2" xfId="8373" xr:uid="{8DE8C9EF-7472-41DE-8B24-A4FFBFEC4B0B}"/>
    <cellStyle name="Percent 3 2 4 4 3 2 2" xfId="18686" xr:uid="{4B60C5C6-9411-4BA3-A188-A81D7C058A47}"/>
    <cellStyle name="Percent 3 2 4 4 3 3" xfId="13533" xr:uid="{087ABB85-70C2-4E95-B2A5-DA5107F38243}"/>
    <cellStyle name="Percent 3 2 4 4 4" xfId="5743" xr:uid="{24739841-59E2-464B-80BE-30964A2D5D1F}"/>
    <cellStyle name="Percent 3 2 4 4 4 2" xfId="11081" xr:uid="{656F3B04-44CA-4E25-9677-292E1180E7AA}"/>
    <cellStyle name="Percent 3 2 4 4 4 2 2" xfId="21394" xr:uid="{1919FFF2-ACC9-4D63-9DDB-8D9611BE1F3F}"/>
    <cellStyle name="Percent 3 2 4 4 4 3" xfId="16241" xr:uid="{9A6516CE-F866-4789-A538-1E6932169876}"/>
    <cellStyle name="Percent 3 2 4 4 5" xfId="6673" xr:uid="{A8499CF1-B214-4E5C-8387-923BA643434A}"/>
    <cellStyle name="Percent 3 2 4 4 5 2" xfId="16986" xr:uid="{9BB68B68-312E-4C95-8F3D-CD1887823A10}"/>
    <cellStyle name="Percent 3 2 4 4 6" xfId="11833" xr:uid="{79FAA84F-0C33-416F-8B96-3C446A9118C9}"/>
    <cellStyle name="Percent 3 2 4 5" xfId="1427" xr:uid="{A1CD7C7E-CEF8-46AF-BF1C-908C987AC64E}"/>
    <cellStyle name="Percent 3 2 4 5 2" xfId="1481" xr:uid="{EE400194-6469-440F-B30D-432CDFA6462B}"/>
    <cellStyle name="Percent 3 2 4 5 2 2" xfId="3250" xr:uid="{3CAFD075-D31C-4AB0-95D3-2B56DC829FB5}"/>
    <cellStyle name="Percent 3 2 4 5 2 2 2" xfId="8603" xr:uid="{7C0F1724-17A8-4D52-B91F-D20A9244E3DF}"/>
    <cellStyle name="Percent 3 2 4 5 2 2 2 2" xfId="18916" xr:uid="{5874ABAD-1494-4C5A-AB01-4715E6EA6EE5}"/>
    <cellStyle name="Percent 3 2 4 5 2 2 3" xfId="13763" xr:uid="{499E6D1A-3971-42D4-B0D3-B19D21EA74B8}"/>
    <cellStyle name="Percent 3 2 4 5 2 3" xfId="4235" xr:uid="{77A1EEE4-598E-4C7F-8FA5-757AF7DA04B5}"/>
    <cellStyle name="Percent 3 2 4 5 2 3 2" xfId="9579" xr:uid="{BDD5BF2B-8C45-4FAB-ACB7-1459623DAA4B}"/>
    <cellStyle name="Percent 3 2 4 5 2 3 2 2" xfId="19892" xr:uid="{BD81729E-5B40-4C2B-9BD4-E70403073F04}"/>
    <cellStyle name="Percent 3 2 4 5 2 3 3" xfId="14739" xr:uid="{11F1901B-E1C7-4A3A-BBFD-9C283CB695DA}"/>
    <cellStyle name="Percent 3 2 4 5 2 4" xfId="6886" xr:uid="{8CBE8042-46CB-4885-B2B1-1726AB88697E}"/>
    <cellStyle name="Percent 3 2 4 5 2 4 2" xfId="17199" xr:uid="{C15AED1E-3DED-4AF1-9D0E-239C5323F27E}"/>
    <cellStyle name="Percent 3 2 4 5 2 5" xfId="12046" xr:uid="{FCA2D601-6203-4FF4-947A-1C413D89C55A}"/>
    <cellStyle name="Percent 3 2 4 5 3" xfId="3218" xr:uid="{1FEA91B0-6515-4360-9712-F68221D54B1D}"/>
    <cellStyle name="Percent 3 2 4 5 3 2" xfId="8571" xr:uid="{CA2FBA6C-F493-4BFA-8496-BDCEC455D6A0}"/>
    <cellStyle name="Percent 3 2 4 5 3 2 2" xfId="18884" xr:uid="{99DC74EA-C008-4B08-8712-6B7799EC40A7}"/>
    <cellStyle name="Percent 3 2 4 5 3 3" xfId="13731" xr:uid="{C421AF63-3CEE-453B-8284-3B247B14A80A}"/>
    <cellStyle name="Percent 3 2 4 5 4" xfId="4203" xr:uid="{E6E93FA2-87BB-487C-B1CB-BE829BD595B7}"/>
    <cellStyle name="Percent 3 2 4 5 4 2" xfId="9547" xr:uid="{69F1D507-25CE-4A93-96F0-CFAC2314948F}"/>
    <cellStyle name="Percent 3 2 4 5 4 2 2" xfId="19860" xr:uid="{D21C38BC-26A2-4D7C-BDE1-3D560B344F90}"/>
    <cellStyle name="Percent 3 2 4 5 4 3" xfId="14707" xr:uid="{993AAEEE-E730-4D8F-9C4E-BF4804790580}"/>
    <cellStyle name="Percent 3 2 4 5 5" xfId="6854" xr:uid="{5A87D381-CEB3-464E-A353-A59F5B44779C}"/>
    <cellStyle name="Percent 3 2 4 5 5 2" xfId="17167" xr:uid="{7A5B0F66-2969-424D-A6CB-C32AC95F1E03}"/>
    <cellStyle name="Percent 3 2 4 5 6" xfId="12014" xr:uid="{36CEFCC0-613D-44AD-AC02-68029F5B318F}"/>
    <cellStyle name="Percent 3 2 4 6" xfId="1614" xr:uid="{469A414F-789A-4644-97C4-B5E9DAC40B4C}"/>
    <cellStyle name="Percent 3 2 4 6 2" xfId="3380" xr:uid="{344BACA8-9E65-4649-8AC5-72492496A3F2}"/>
    <cellStyle name="Percent 3 2 4 6 2 2" xfId="8733" xr:uid="{C242BE0D-49BC-494A-9F99-E668125A8530}"/>
    <cellStyle name="Percent 3 2 4 6 2 2 2" xfId="19046" xr:uid="{9C8BF43A-8A8D-42D2-AB1D-934B7F6C05B0}"/>
    <cellStyle name="Percent 3 2 4 6 2 3" xfId="13893" xr:uid="{CD013A7B-2764-4D84-897D-21C069ADCB76}"/>
    <cellStyle name="Percent 3 2 4 6 3" xfId="4365" xr:uid="{09414885-AD11-4E66-A9CE-FD7617D904E7}"/>
    <cellStyle name="Percent 3 2 4 6 3 2" xfId="9709" xr:uid="{C797826A-C9AB-4E9A-898A-5B1F6B45E436}"/>
    <cellStyle name="Percent 3 2 4 6 3 2 2" xfId="20022" xr:uid="{0FE50202-D05E-4045-9265-3C8827EA8F46}"/>
    <cellStyle name="Percent 3 2 4 6 3 3" xfId="14869" xr:uid="{100D180F-960A-40BF-809F-FFBF670A0EEF}"/>
    <cellStyle name="Percent 3 2 4 6 4" xfId="7016" xr:uid="{156E5424-E4CD-4CC5-A1FC-129A9D83BCE4}"/>
    <cellStyle name="Percent 3 2 4 6 4 2" xfId="17329" xr:uid="{1DB60558-9854-448A-8416-AAC711CAA099}"/>
    <cellStyle name="Percent 3 2 4 6 5" xfId="12176" xr:uid="{742C1EEA-F6BF-49F6-9A9B-B2E1439FC9BE}"/>
    <cellStyle name="Percent 3 2 4 7" xfId="2552" xr:uid="{9DD7E939-6382-4205-8ACE-331398CC508F}"/>
    <cellStyle name="Percent 3 2 4 7 2" xfId="7915" xr:uid="{2C765D81-9BF1-4CCF-8A84-CC6E97DE5860}"/>
    <cellStyle name="Percent 3 2 4 7 2 2" xfId="18228" xr:uid="{DF4CDB45-AC39-4641-A020-A62CD1B53696}"/>
    <cellStyle name="Percent 3 2 4 7 3" xfId="13075" xr:uid="{02CC7515-058B-450C-BD36-5C6C6C7B9E1D}"/>
    <cellStyle name="Percent 3 2 4 8" xfId="5183" xr:uid="{CF5280A0-71FB-4352-A198-19B73F90E273}"/>
    <cellStyle name="Percent 3 2 4 8 2" xfId="10521" xr:uid="{C6CE122F-8691-477B-B786-549A22679417}"/>
    <cellStyle name="Percent 3 2 4 8 2 2" xfId="20834" xr:uid="{A79C10D7-2A7A-4EBE-A575-3858DE10424E}"/>
    <cellStyle name="Percent 3 2 4 8 3" xfId="15681" xr:uid="{FBEAE87F-E60C-4C1E-9BE0-FD8E8453A85A}"/>
    <cellStyle name="Percent 3 2 4 9" xfId="6112" xr:uid="{46D0A14E-96D1-488B-930E-8F18FA76FA77}"/>
    <cellStyle name="Percent 3 2 4 9 2" xfId="16425" xr:uid="{9A62F1A1-E829-4BB9-BCC7-BC4ACD229EA3}"/>
    <cellStyle name="Percent 3 2 5" xfId="490" xr:uid="{7DDFE61D-0386-4939-A2CB-71B65C1923EC}"/>
    <cellStyle name="Percent 3 2 5 2" xfId="1138" xr:uid="{50215407-29FB-4DF4-BF7C-F6E44C00515C}"/>
    <cellStyle name="Percent 3 2 5 2 2" xfId="2165" xr:uid="{02A268C6-C8C9-4D52-BCB4-8C23694F66A2}"/>
    <cellStyle name="Percent 3 2 5 2 2 2" xfId="3928" xr:uid="{0D011D98-72DF-40AA-9070-1840D6F7AB2A}"/>
    <cellStyle name="Percent 3 2 5 2 2 2 2" xfId="9281" xr:uid="{D793D0A5-3F35-45B9-9B6D-8EAF2FF3362B}"/>
    <cellStyle name="Percent 3 2 5 2 2 2 2 2" xfId="19594" xr:uid="{0238E6D2-B460-4E4A-8134-E3101D583BA6}"/>
    <cellStyle name="Percent 3 2 5 2 2 2 3" xfId="14441" xr:uid="{B2C24D87-A471-46BB-90D8-CCB7F898C0F6}"/>
    <cellStyle name="Percent 3 2 5 2 2 3" xfId="4913" xr:uid="{9CA17151-FB9B-4DA0-8430-D1D5B2C9FB34}"/>
    <cellStyle name="Percent 3 2 5 2 2 3 2" xfId="10257" xr:uid="{DA6ED39D-7FBB-455F-9CD5-BDA55B09F052}"/>
    <cellStyle name="Percent 3 2 5 2 2 3 2 2" xfId="20570" xr:uid="{6E08B9FE-8618-4213-B8CF-FAD35065AE9D}"/>
    <cellStyle name="Percent 3 2 5 2 2 3 3" xfId="15417" xr:uid="{B1D6FBF1-78EF-4D62-8C03-28A88ADCCB1F}"/>
    <cellStyle name="Percent 3 2 5 2 2 4" xfId="7564" xr:uid="{0D9090D1-C1BD-46F0-8EB1-5AB345B5D4A8}"/>
    <cellStyle name="Percent 3 2 5 2 2 4 2" xfId="17877" xr:uid="{8C58384A-11B5-4C01-B962-1A16C06B226F}"/>
    <cellStyle name="Percent 3 2 5 2 2 5" xfId="12724" xr:uid="{3228310F-C4A2-4AD7-9834-345F665B6A5D}"/>
    <cellStyle name="Percent 3 2 5 2 3" xfId="3012" xr:uid="{5B7E9DBA-4026-4288-9DD3-2791FCCE7F51}"/>
    <cellStyle name="Percent 3 2 5 2 3 2" xfId="8375" xr:uid="{CC670869-9125-457C-A3C1-AC3EF2D44EE1}"/>
    <cellStyle name="Percent 3 2 5 2 3 2 2" xfId="18688" xr:uid="{BE4502E0-F1B8-4E32-AA79-6A2F256B96F6}"/>
    <cellStyle name="Percent 3 2 5 2 3 3" xfId="13535" xr:uid="{D7DC68EA-C172-43E3-8D44-BEE4F0E7DAD1}"/>
    <cellStyle name="Percent 3 2 5 2 4" xfId="5744" xr:uid="{76478D82-AEE8-489F-A0D9-1784D54138CF}"/>
    <cellStyle name="Percent 3 2 5 2 4 2" xfId="11082" xr:uid="{F39EC9A4-68E3-4D1D-8D93-78192680DE3B}"/>
    <cellStyle name="Percent 3 2 5 2 4 2 2" xfId="21395" xr:uid="{2EFF8E32-5821-4C2C-AAB8-5BDF7029E955}"/>
    <cellStyle name="Percent 3 2 5 2 4 3" xfId="16242" xr:uid="{1593F8C5-F2E9-4B04-8427-39CF5E1A8D18}"/>
    <cellStyle name="Percent 3 2 5 2 5" xfId="6674" xr:uid="{F4E9E844-0D6B-4948-94DA-47B8B48895FC}"/>
    <cellStyle name="Percent 3 2 5 2 5 2" xfId="16987" xr:uid="{15BA70AC-FA19-4369-AD66-C277B55DA195}"/>
    <cellStyle name="Percent 3 2 5 2 6" xfId="11834" xr:uid="{AE3DAA5B-9031-43B0-B305-C6C1A534BC11}"/>
    <cellStyle name="Percent 3 2 5 3" xfId="2164" xr:uid="{D917248D-A348-4193-9B8E-FF22BE253D06}"/>
    <cellStyle name="Percent 3 2 5 3 2" xfId="3927" xr:uid="{40CAA270-9B15-41A5-B458-05FBB6188E8D}"/>
    <cellStyle name="Percent 3 2 5 3 2 2" xfId="9280" xr:uid="{69E1B0FE-0BF9-49FF-9AC3-0E911F7AE2EB}"/>
    <cellStyle name="Percent 3 2 5 3 2 2 2" xfId="19593" xr:uid="{50F4FE27-A34F-4211-837E-4D6120EBDC94}"/>
    <cellStyle name="Percent 3 2 5 3 2 3" xfId="14440" xr:uid="{F35D5F22-2CBD-4F9C-BFA4-5AB48EDB9D30}"/>
    <cellStyle name="Percent 3 2 5 3 3" xfId="4912" xr:uid="{0F1C8754-7301-42A4-A9B3-4307E21AD435}"/>
    <cellStyle name="Percent 3 2 5 3 3 2" xfId="10256" xr:uid="{9FDC3DA0-3671-4FB1-9A8F-91E155E27818}"/>
    <cellStyle name="Percent 3 2 5 3 3 2 2" xfId="20569" xr:uid="{BA8B4CBA-9D22-4EEF-B4F7-105A6DCA09AB}"/>
    <cellStyle name="Percent 3 2 5 3 3 3" xfId="15416" xr:uid="{88FFD421-C3B4-4605-A290-279796392F1E}"/>
    <cellStyle name="Percent 3 2 5 3 4" xfId="7563" xr:uid="{8336C7E9-165E-44F8-99A3-51C35C6B8FC9}"/>
    <cellStyle name="Percent 3 2 5 3 4 2" xfId="17876" xr:uid="{E1B8F9DD-0AF9-41B1-BF4D-08226CFC07B2}"/>
    <cellStyle name="Percent 3 2 5 3 5" xfId="12723" xr:uid="{417258D2-CB50-4269-84D4-1620E5BB93CC}"/>
    <cellStyle name="Percent 3 2 5 4" xfId="3011" xr:uid="{05DFEEC8-2BC8-4560-9254-2624237DF1C6}"/>
    <cellStyle name="Percent 3 2 5 4 2" xfId="8374" xr:uid="{9286E541-8E21-4537-867A-A08EBE803208}"/>
    <cellStyle name="Percent 3 2 5 4 2 2" xfId="18687" xr:uid="{70B234D8-AC4E-4553-8A54-58F613AFA0FF}"/>
    <cellStyle name="Percent 3 2 5 4 3" xfId="13534" xr:uid="{2F87E588-0661-446C-8FA0-AFEFC5AC7B3A}"/>
    <cellStyle name="Percent 3 2 5 5" xfId="5206" xr:uid="{B9A3DF22-76A4-4A53-AD5D-DFC6E564E690}"/>
    <cellStyle name="Percent 3 2 5 5 2" xfId="10544" xr:uid="{37842998-1149-4BCB-9E54-6AEA4F0A96FB}"/>
    <cellStyle name="Percent 3 2 5 5 2 2" xfId="20857" xr:uid="{66A2FA76-132E-4B0F-9EB0-20E4BA39B3BE}"/>
    <cellStyle name="Percent 3 2 5 5 3" xfId="15704" xr:uid="{893B5F74-7246-42C1-8177-16F1139A6FE5}"/>
    <cellStyle name="Percent 3 2 5 6" xfId="6136" xr:uid="{C2C40E75-40BB-42B2-95CA-13E763BFF1C8}"/>
    <cellStyle name="Percent 3 2 5 6 2" xfId="16449" xr:uid="{CCF5CD9D-5AC1-4113-AA04-0EA151FA5196}"/>
    <cellStyle name="Percent 3 2 5 7" xfId="11296" xr:uid="{C927A464-4DD1-4AE9-B2B7-0E3D657F00B6}"/>
    <cellStyle name="Percent 3 2 6" xfId="1139" xr:uid="{E5FF1D0A-C8E5-4437-A472-AB99EE1CAC6A}"/>
    <cellStyle name="Percent 3 2 6 2" xfId="1140" xr:uid="{D6B5E645-B559-49E0-8EFB-2DB08BA50496}"/>
    <cellStyle name="Percent 3 2 6 2 2" xfId="2167" xr:uid="{C908507B-65BF-4BD8-9960-0718F317DF8E}"/>
    <cellStyle name="Percent 3 2 6 2 2 2" xfId="3930" xr:uid="{6B99F9C8-761B-4949-8418-DDADEF0F20C7}"/>
    <cellStyle name="Percent 3 2 6 2 2 2 2" xfId="9283" xr:uid="{53C95BE5-9EF3-49AB-A403-64F630BF2B7E}"/>
    <cellStyle name="Percent 3 2 6 2 2 2 2 2" xfId="19596" xr:uid="{EAD0C3FB-F567-4242-90BC-97EBF5714744}"/>
    <cellStyle name="Percent 3 2 6 2 2 2 3" xfId="14443" xr:uid="{DC9DFF21-D0F1-4AFA-B2C8-E99A5B77232C}"/>
    <cellStyle name="Percent 3 2 6 2 2 3" xfId="4915" xr:uid="{4EA802FD-3F65-4DD0-8FE4-C0AA49FDA099}"/>
    <cellStyle name="Percent 3 2 6 2 2 3 2" xfId="10259" xr:uid="{9674EB24-5B47-4005-8D5C-270599B9B73E}"/>
    <cellStyle name="Percent 3 2 6 2 2 3 2 2" xfId="20572" xr:uid="{32D13217-C45D-40B7-AA61-A4D17362D2D0}"/>
    <cellStyle name="Percent 3 2 6 2 2 3 3" xfId="15419" xr:uid="{38B8842B-0F27-4B69-B804-C16FD3740AF8}"/>
    <cellStyle name="Percent 3 2 6 2 2 4" xfId="7566" xr:uid="{12F05186-7A05-4C70-9E74-5DC034A4544E}"/>
    <cellStyle name="Percent 3 2 6 2 2 4 2" xfId="17879" xr:uid="{E93F732A-CEC5-4BB1-9EF5-2A124DC96707}"/>
    <cellStyle name="Percent 3 2 6 2 2 5" xfId="12726" xr:uid="{9E09DDBD-A5C2-40A7-8E19-B4F581FD4525}"/>
    <cellStyle name="Percent 3 2 6 2 3" xfId="3014" xr:uid="{35F64A49-B0FE-4B69-B9B9-E9450C85CA59}"/>
    <cellStyle name="Percent 3 2 6 2 3 2" xfId="8377" xr:uid="{F3F5137B-506E-4661-84D0-D9F2F9FFFCFD}"/>
    <cellStyle name="Percent 3 2 6 2 3 2 2" xfId="18690" xr:uid="{52B885DC-F074-4418-B715-8559896E951B}"/>
    <cellStyle name="Percent 3 2 6 2 3 3" xfId="13537" xr:uid="{649F0601-E6F6-4DEC-A045-C35324075455}"/>
    <cellStyle name="Percent 3 2 6 2 4" xfId="5746" xr:uid="{451B8166-A759-406F-BD1B-33FD96B2FDDA}"/>
    <cellStyle name="Percent 3 2 6 2 4 2" xfId="11084" xr:uid="{4BFEA5EE-1AF4-4854-8069-AFBB1FD23629}"/>
    <cellStyle name="Percent 3 2 6 2 4 2 2" xfId="21397" xr:uid="{7C25299A-D599-478E-A64E-067AD5A4EF27}"/>
    <cellStyle name="Percent 3 2 6 2 4 3" xfId="16244" xr:uid="{000F79BF-9ED4-4113-B6C4-B050608A2104}"/>
    <cellStyle name="Percent 3 2 6 2 5" xfId="6676" xr:uid="{C02812E2-E72C-4970-8B54-4D277B3224D3}"/>
    <cellStyle name="Percent 3 2 6 2 5 2" xfId="16989" xr:uid="{E14CAF33-AC79-4987-882D-6936E1D83886}"/>
    <cellStyle name="Percent 3 2 6 2 6" xfId="11836" xr:uid="{F0DEF8F9-E227-4B69-9246-EF1B357C9762}"/>
    <cellStyle name="Percent 3 2 6 3" xfId="2166" xr:uid="{9EF35C41-1C89-44C6-9D7F-DC81C7E9815F}"/>
    <cellStyle name="Percent 3 2 6 3 2" xfId="3929" xr:uid="{C2CEC89F-109C-40CE-AE27-11A799E4209E}"/>
    <cellStyle name="Percent 3 2 6 3 2 2" xfId="9282" xr:uid="{A9ED327C-C47F-433D-A629-C540D9592C7A}"/>
    <cellStyle name="Percent 3 2 6 3 2 2 2" xfId="19595" xr:uid="{EA4F78BD-1020-4BEB-8426-B1187CD9EFAA}"/>
    <cellStyle name="Percent 3 2 6 3 2 3" xfId="14442" xr:uid="{90A7938F-E21F-4D8A-A9E7-FCFC8AC5CABB}"/>
    <cellStyle name="Percent 3 2 6 3 3" xfId="4914" xr:uid="{A805AA82-79E9-4149-81D0-4E4389FEC0E1}"/>
    <cellStyle name="Percent 3 2 6 3 3 2" xfId="10258" xr:uid="{A91C2A4A-25E0-4B7C-B2E3-FC64B5F313BA}"/>
    <cellStyle name="Percent 3 2 6 3 3 2 2" xfId="20571" xr:uid="{63FB156C-E381-4503-8CE2-3E0AE84F863F}"/>
    <cellStyle name="Percent 3 2 6 3 3 3" xfId="15418" xr:uid="{538C8B91-8998-4A5B-A011-D3F5E570766B}"/>
    <cellStyle name="Percent 3 2 6 3 4" xfId="7565" xr:uid="{A9B5C2C9-1B19-4982-97C7-1DD6B39C7AE0}"/>
    <cellStyle name="Percent 3 2 6 3 4 2" xfId="17878" xr:uid="{2BB1F299-EEBC-4A60-9EB5-46CF4257CD88}"/>
    <cellStyle name="Percent 3 2 6 3 5" xfId="12725" xr:uid="{A337B322-C4A5-4461-A080-BA0698DAEC87}"/>
    <cellStyle name="Percent 3 2 6 4" xfId="3013" xr:uid="{2F2A3FA7-267D-4B46-B8AF-27C3E08965DA}"/>
    <cellStyle name="Percent 3 2 6 4 2" xfId="8376" xr:uid="{9D7EBB05-6525-4CF4-8F10-E6733226C49D}"/>
    <cellStyle name="Percent 3 2 6 4 2 2" xfId="18689" xr:uid="{A198530D-B11E-4A54-99F7-0531E42B3D02}"/>
    <cellStyle name="Percent 3 2 6 4 3" xfId="13536" xr:uid="{7AD12F5A-DB71-4248-9D22-7E643D0028AB}"/>
    <cellStyle name="Percent 3 2 6 5" xfId="5745" xr:uid="{F62EA938-CE2C-4E05-858D-4C10FB28771F}"/>
    <cellStyle name="Percent 3 2 6 5 2" xfId="11083" xr:uid="{564DFEC6-43BD-46A6-8130-F4EEBC3B98A5}"/>
    <cellStyle name="Percent 3 2 6 5 2 2" xfId="21396" xr:uid="{0BED1A1F-ABE1-4369-A613-1E0E5F394AE4}"/>
    <cellStyle name="Percent 3 2 6 5 3" xfId="16243" xr:uid="{7A230668-233F-410C-B358-8EBB40E380AE}"/>
    <cellStyle name="Percent 3 2 6 6" xfId="6675" xr:uid="{D401C225-0AA9-4CF0-A366-415E2FEA2E58}"/>
    <cellStyle name="Percent 3 2 6 6 2" xfId="16988" xr:uid="{C0DB880F-1888-4C6E-9D1B-AD16C551B3C3}"/>
    <cellStyle name="Percent 3 2 6 7" xfId="11835" xr:uid="{BE211C41-DB14-432C-AAEA-BE9B0E53E098}"/>
    <cellStyle name="Percent 3 2 7" xfId="1141" xr:uid="{2FD1A0F7-68E6-4040-8CA8-B5C63C75EE97}"/>
    <cellStyle name="Percent 3 2 7 2" xfId="2168" xr:uid="{BAA2AAF5-FC53-4A3B-9180-5A1C8760EE7B}"/>
    <cellStyle name="Percent 3 2 7 2 2" xfId="3931" xr:uid="{47B94420-17EF-4BF1-AD43-3B8C7E2D1109}"/>
    <cellStyle name="Percent 3 2 7 2 2 2" xfId="9284" xr:uid="{5EEB802F-3B8E-4FEB-82AA-05ABA44A121C}"/>
    <cellStyle name="Percent 3 2 7 2 2 2 2" xfId="19597" xr:uid="{1E3109BD-AB92-40D2-9C04-BA8F6F76AA61}"/>
    <cellStyle name="Percent 3 2 7 2 2 3" xfId="14444" xr:uid="{150C29D0-A244-4C07-8C8D-A0DA6331FF54}"/>
    <cellStyle name="Percent 3 2 7 2 3" xfId="4916" xr:uid="{7EFC14B5-CFD5-4DE5-817F-DC2F1BEEE9A3}"/>
    <cellStyle name="Percent 3 2 7 2 3 2" xfId="10260" xr:uid="{AC276C9F-593C-44FA-BACD-DF74AF6BE920}"/>
    <cellStyle name="Percent 3 2 7 2 3 2 2" xfId="20573" xr:uid="{6908A45C-66A5-4C24-886F-36979B76F1CE}"/>
    <cellStyle name="Percent 3 2 7 2 3 3" xfId="15420" xr:uid="{E210AE44-0847-4226-8977-3E78CC98DB0A}"/>
    <cellStyle name="Percent 3 2 7 2 4" xfId="7567" xr:uid="{B624C7C6-F3D3-44EF-BB94-C27ABBF99560}"/>
    <cellStyle name="Percent 3 2 7 2 4 2" xfId="17880" xr:uid="{8DC588D9-5E93-41CC-B6A9-C9BD3D0907F9}"/>
    <cellStyle name="Percent 3 2 7 2 5" xfId="12727" xr:uid="{A5ED9E58-72C8-4A81-978F-707B8755B76C}"/>
    <cellStyle name="Percent 3 2 7 3" xfId="3015" xr:uid="{4EB21927-A968-44DF-9C7A-720DA3855545}"/>
    <cellStyle name="Percent 3 2 7 3 2" xfId="8378" xr:uid="{E95962A2-BF23-427D-B34D-3A6266B62F5F}"/>
    <cellStyle name="Percent 3 2 7 3 2 2" xfId="18691" xr:uid="{227A38BF-2266-496E-8C57-50D9B27C2C15}"/>
    <cellStyle name="Percent 3 2 7 3 3" xfId="13538" xr:uid="{B89E382A-50B4-40EF-ABE2-2B83B02588B2}"/>
    <cellStyle name="Percent 3 2 7 4" xfId="5747" xr:uid="{9AC93C00-FBBC-43C9-AA2A-07A3D25181CA}"/>
    <cellStyle name="Percent 3 2 7 4 2" xfId="11085" xr:uid="{7D5F4C31-1448-448A-AB5A-EF92F3FC70F3}"/>
    <cellStyle name="Percent 3 2 7 4 2 2" xfId="21398" xr:uid="{87002341-47BC-474B-90BB-FAB92CA61C98}"/>
    <cellStyle name="Percent 3 2 7 4 3" xfId="16245" xr:uid="{D3567A43-58D7-4553-9549-1DDB0467DFC0}"/>
    <cellStyle name="Percent 3 2 7 5" xfId="6677" xr:uid="{B9CF7FE2-4239-49B7-8CE4-7B92D08DDE3A}"/>
    <cellStyle name="Percent 3 2 7 5 2" xfId="16990" xr:uid="{DD4FAF21-AABF-40EA-B0C5-9787D8633682}"/>
    <cellStyle name="Percent 3 2 7 6" xfId="11837" xr:uid="{4DC64F50-08B9-404C-A9CC-0D2698953FE4}"/>
    <cellStyle name="Percent 3 2 8" xfId="1335" xr:uid="{753DFB43-8192-482A-8769-2BD5E0755268}"/>
    <cellStyle name="Percent 3 2 8 2" xfId="1473" xr:uid="{BB701203-8332-41D1-8272-75F5CF7CA4AF}"/>
    <cellStyle name="Percent 3 2 8 2 2" xfId="3242" xr:uid="{0B07EAF7-50B6-4BD7-82E2-EE484480A438}"/>
    <cellStyle name="Percent 3 2 8 2 2 2" xfId="8595" xr:uid="{828AFCAF-B4BC-4A51-B488-F1277F64631A}"/>
    <cellStyle name="Percent 3 2 8 2 2 2 2" xfId="18908" xr:uid="{ACC01B78-D572-470C-B31F-BA8FF1E2EB3E}"/>
    <cellStyle name="Percent 3 2 8 2 2 3" xfId="13755" xr:uid="{7455BC27-3EB9-44D0-A7EC-FA40BA411253}"/>
    <cellStyle name="Percent 3 2 8 2 3" xfId="4227" xr:uid="{99F3F342-9549-4F8E-B518-FE58CF1809AD}"/>
    <cellStyle name="Percent 3 2 8 2 3 2" xfId="9571" xr:uid="{2481679A-E4BF-435A-9B0F-3E9BA3AB6432}"/>
    <cellStyle name="Percent 3 2 8 2 3 2 2" xfId="19884" xr:uid="{5147DE2A-351D-4C8A-92A2-0012708D9A2F}"/>
    <cellStyle name="Percent 3 2 8 2 3 3" xfId="14731" xr:uid="{7AF71134-888D-497C-80CA-1397F8C92587}"/>
    <cellStyle name="Percent 3 2 8 2 4" xfId="6878" xr:uid="{27493C45-AAC7-4528-8D5B-3C3ECA85E16D}"/>
    <cellStyle name="Percent 3 2 8 2 4 2" xfId="17191" xr:uid="{00174977-7562-4E95-948B-0BC49EBF914F}"/>
    <cellStyle name="Percent 3 2 8 2 5" xfId="12038" xr:uid="{827A49D9-8CF2-4C12-B364-822B4C8E00C1}"/>
    <cellStyle name="Percent 3 2 8 3" xfId="3126" xr:uid="{A89DD032-713A-4C1F-90D8-4ED91233FF10}"/>
    <cellStyle name="Percent 3 2 8 3 2" xfId="8479" xr:uid="{143A24A8-86DF-4EAD-9F43-B61A62FAA5F5}"/>
    <cellStyle name="Percent 3 2 8 3 2 2" xfId="18792" xr:uid="{4FE5F444-C980-400B-841E-B06B81D4EE97}"/>
    <cellStyle name="Percent 3 2 8 3 3" xfId="13639" xr:uid="{A467BBCF-E5B4-4AEB-AB9C-298CC355538A}"/>
    <cellStyle name="Percent 3 2 8 4" xfId="4111" xr:uid="{932FA8AD-1E85-4ABD-8E5F-66EFBF835AB9}"/>
    <cellStyle name="Percent 3 2 8 4 2" xfId="9455" xr:uid="{A2AA5429-5157-4FC0-9312-EAD311FB856D}"/>
    <cellStyle name="Percent 3 2 8 4 2 2" xfId="19768" xr:uid="{E8205B36-1616-4046-9400-5F8E01730D21}"/>
    <cellStyle name="Percent 3 2 8 4 3" xfId="14615" xr:uid="{8D93B09C-C721-4109-9501-8BB50A0042A2}"/>
    <cellStyle name="Percent 3 2 8 5" xfId="6762" xr:uid="{A9C18BBB-86AD-4B02-871D-835804B28A12}"/>
    <cellStyle name="Percent 3 2 8 5 2" xfId="17075" xr:uid="{23694138-FF6F-4E59-8C94-EDA33E7F2145}"/>
    <cellStyle name="Percent 3 2 8 6" xfId="11922" xr:uid="{4775F717-1342-48E1-B75B-AED896EAF620}"/>
    <cellStyle name="Percent 3 2 9" xfId="1522" xr:uid="{A1F15CC0-023A-4F97-8990-6D302C5F0E08}"/>
    <cellStyle name="Percent 3 2 9 2" xfId="3288" xr:uid="{0BB7225E-B124-45AE-9D85-DA1F3D67F1C2}"/>
    <cellStyle name="Percent 3 2 9 2 2" xfId="8641" xr:uid="{59146007-BFCA-46AF-A1F5-58A399654A00}"/>
    <cellStyle name="Percent 3 2 9 2 2 2" xfId="18954" xr:uid="{F7268BC6-9214-4D9E-939B-0F7352E1D9AB}"/>
    <cellStyle name="Percent 3 2 9 2 3" xfId="13801" xr:uid="{431D56BB-DEF8-47A6-8D35-5DEBBF32E3C2}"/>
    <cellStyle name="Percent 3 2 9 3" xfId="4273" xr:uid="{41C376F8-F99B-4F2F-B991-093543457631}"/>
    <cellStyle name="Percent 3 2 9 3 2" xfId="9617" xr:uid="{D4DD327F-0631-4E9A-8547-68C4EF33EFBD}"/>
    <cellStyle name="Percent 3 2 9 3 2 2" xfId="19930" xr:uid="{2EFCBB44-5EB4-47A1-A6F5-275A7AC55367}"/>
    <cellStyle name="Percent 3 2 9 3 3" xfId="14777" xr:uid="{44A94D86-3C32-4C5D-9B2C-2167DC9C2EAE}"/>
    <cellStyle name="Percent 3 2 9 4" xfId="6924" xr:uid="{00E9CFD3-481E-4EEC-8D3E-0FBD5D2FA1A4}"/>
    <cellStyle name="Percent 3 2 9 4 2" xfId="17237" xr:uid="{CB30D393-1741-4846-A05F-529CF9D799AC}"/>
    <cellStyle name="Percent 3 2 9 5" xfId="12084" xr:uid="{E0858F20-5A34-4F2E-AACF-56A0EF1418A9}"/>
    <cellStyle name="Percent 3 20" xfId="27573" xr:uid="{BD02CF73-1460-47CE-A5A3-6504BB63B6B2}"/>
    <cellStyle name="Percent 3 3" xfId="309" xr:uid="{71DA68EB-FC14-425A-AF37-FEE1E6032525}"/>
    <cellStyle name="Percent 3 3 10" xfId="6031" xr:uid="{11FBBFD1-43FC-4CBD-829B-260A09D0E023}"/>
    <cellStyle name="Percent 3 3 10 2" xfId="16344" xr:uid="{0ECE3B85-B9F2-47D9-948A-019F0199FCB5}"/>
    <cellStyle name="Percent 3 3 11" xfId="11191" xr:uid="{35BBF141-9CCC-464E-8FD3-10BE33FA1FF3}"/>
    <cellStyle name="Percent 3 3 2" xfId="356" xr:uid="{A8919EF1-07A0-4C58-ADA5-D1BD8D1A34EE}"/>
    <cellStyle name="Percent 3 3 2 10" xfId="11237" xr:uid="{ADB23FC9-199D-44FD-8991-4579E5637C5B}"/>
    <cellStyle name="Percent 3 3 2 2" xfId="550" xr:uid="{3B14DA48-DEBC-4EA8-9B4E-3349B90CF618}"/>
    <cellStyle name="Percent 3 3 2 2 2" xfId="1142" xr:uid="{8DC504CB-9470-47EF-8FDC-0F489B5B3307}"/>
    <cellStyle name="Percent 3 3 2 2 2 2" xfId="2170" xr:uid="{B0889EB5-331C-4522-B876-310C7FCA45C0}"/>
    <cellStyle name="Percent 3 3 2 2 2 2 2" xfId="3933" xr:uid="{5FD5E483-E3CB-4D17-A1D9-7C083673355D}"/>
    <cellStyle name="Percent 3 3 2 2 2 2 2 2" xfId="9286" xr:uid="{29532807-8F86-4536-9B61-72F3E0FD799F}"/>
    <cellStyle name="Percent 3 3 2 2 2 2 2 2 2" xfId="19599" xr:uid="{F6E8FA28-AF82-4FBA-85D0-63E65AF152E1}"/>
    <cellStyle name="Percent 3 3 2 2 2 2 2 3" xfId="14446" xr:uid="{F0BEAC46-1604-4699-B1AF-62B7372ED11A}"/>
    <cellStyle name="Percent 3 3 2 2 2 2 3" xfId="4918" xr:uid="{42186AD5-A1F4-491D-B164-B8DA36992EB9}"/>
    <cellStyle name="Percent 3 3 2 2 2 2 3 2" xfId="10262" xr:uid="{F70D0C59-89CE-4ECC-AA08-F29A844B80DB}"/>
    <cellStyle name="Percent 3 3 2 2 2 2 3 2 2" xfId="20575" xr:uid="{79ADD05F-A49C-4A4E-91D8-E1D1FB4699CE}"/>
    <cellStyle name="Percent 3 3 2 2 2 2 3 3" xfId="15422" xr:uid="{96233AB8-C0BD-4790-99B9-7D9E9CA41862}"/>
    <cellStyle name="Percent 3 3 2 2 2 2 4" xfId="7569" xr:uid="{4329A3BA-6004-4CE5-AC71-C900F1031A6D}"/>
    <cellStyle name="Percent 3 3 2 2 2 2 4 2" xfId="17882" xr:uid="{598B54F3-A3F5-432D-8AA6-BD1695F2AFF9}"/>
    <cellStyle name="Percent 3 3 2 2 2 2 5" xfId="12729" xr:uid="{7AF2F030-7593-4260-AD4E-33594DCBFFF9}"/>
    <cellStyle name="Percent 3 3 2 2 2 3" xfId="3017" xr:uid="{079BE3AD-F359-4FC5-A470-5C80C789E5DD}"/>
    <cellStyle name="Percent 3 3 2 2 2 3 2" xfId="8380" xr:uid="{E84D8C17-712B-40F5-BB2D-0C4251DEF010}"/>
    <cellStyle name="Percent 3 3 2 2 2 3 2 2" xfId="18693" xr:uid="{8A0676A0-E13F-4E63-AD42-8C87317A6346}"/>
    <cellStyle name="Percent 3 3 2 2 2 3 3" xfId="13540" xr:uid="{AB68D7AD-F76C-43FD-BB60-B77B9D4BB236}"/>
    <cellStyle name="Percent 3 3 2 2 2 4" xfId="5748" xr:uid="{6FFC8317-CC36-4313-BBDE-E110CFBD5839}"/>
    <cellStyle name="Percent 3 3 2 2 2 4 2" xfId="11086" xr:uid="{F5B6AE38-12D2-4AC4-B74D-0000BE242103}"/>
    <cellStyle name="Percent 3 3 2 2 2 4 2 2" xfId="21399" xr:uid="{36B587CB-E3CF-40C6-87A0-2CC662ACD6E9}"/>
    <cellStyle name="Percent 3 3 2 2 2 4 3" xfId="16246" xr:uid="{F0D20091-8F43-4064-8665-A1DE2F824275}"/>
    <cellStyle name="Percent 3 3 2 2 2 5" xfId="6678" xr:uid="{BAD70225-7D40-4D3F-9D1F-232C63EF328B}"/>
    <cellStyle name="Percent 3 3 2 2 2 5 2" xfId="16991" xr:uid="{E1F6F683-C8B7-4D54-AD15-D6D82FDED37E}"/>
    <cellStyle name="Percent 3 3 2 2 2 6" xfId="11838" xr:uid="{A752BF71-F787-4724-94F9-31B30267B6A9}"/>
    <cellStyle name="Percent 3 3 2 2 3" xfId="2169" xr:uid="{B723D80B-8644-4A31-B879-03A0C9131B7A}"/>
    <cellStyle name="Percent 3 3 2 2 3 2" xfId="3932" xr:uid="{1187986F-0D10-4E90-82AF-2BC1F398AD0B}"/>
    <cellStyle name="Percent 3 3 2 2 3 2 2" xfId="9285" xr:uid="{1584488C-069A-422F-ADFC-8B794686E514}"/>
    <cellStyle name="Percent 3 3 2 2 3 2 2 2" xfId="19598" xr:uid="{0320D5E5-2D55-4500-A03A-42BA89A5739D}"/>
    <cellStyle name="Percent 3 3 2 2 3 2 3" xfId="14445" xr:uid="{860AE95F-A924-477C-A90A-91ACD2CBABB1}"/>
    <cellStyle name="Percent 3 3 2 2 3 3" xfId="4917" xr:uid="{94DE0748-2A1A-4644-AC62-1ACB145A3430}"/>
    <cellStyle name="Percent 3 3 2 2 3 3 2" xfId="10261" xr:uid="{9B668FB7-5F36-4D95-87CE-F1261A05AEB8}"/>
    <cellStyle name="Percent 3 3 2 2 3 3 2 2" xfId="20574" xr:uid="{38BA206C-07EB-430F-8C5E-DA07D063B32E}"/>
    <cellStyle name="Percent 3 3 2 2 3 3 3" xfId="15421" xr:uid="{7859AA9C-9EAA-44E5-8170-D3DC214C6D4F}"/>
    <cellStyle name="Percent 3 3 2 2 3 4" xfId="7568" xr:uid="{E73D5794-041B-4721-9992-E801C5F4F9FD}"/>
    <cellStyle name="Percent 3 3 2 2 3 4 2" xfId="17881" xr:uid="{E53DFD19-5877-444B-9C39-744448C79BFA}"/>
    <cellStyle name="Percent 3 3 2 2 3 5" xfId="12728" xr:uid="{7A863869-032D-4E15-BA15-B6A87730EF7C}"/>
    <cellStyle name="Percent 3 3 2 2 4" xfId="3016" xr:uid="{C7D62690-EED4-431B-8B10-DCBE17524713}"/>
    <cellStyle name="Percent 3 3 2 2 4 2" xfId="8379" xr:uid="{02BAFA04-AA19-4A19-8B05-04EB50319F79}"/>
    <cellStyle name="Percent 3 3 2 2 4 2 2" xfId="18692" xr:uid="{995C920B-5E0E-4670-929D-B9DE1B45FA39}"/>
    <cellStyle name="Percent 3 3 2 2 4 3" xfId="13539" xr:uid="{FC89394F-F8BC-4F4E-A0BE-8301BDA43612}"/>
    <cellStyle name="Percent 3 3 2 2 5" xfId="5263" xr:uid="{2B132CCB-0F51-4AA0-861D-53BD9186F3A2}"/>
    <cellStyle name="Percent 3 3 2 2 5 2" xfId="10601" xr:uid="{6D33E6FB-4E1D-44F3-812F-F659F8BCC292}"/>
    <cellStyle name="Percent 3 3 2 2 5 2 2" xfId="20914" xr:uid="{3D75CAA7-7CBF-43D9-BB18-24EEDAD4431B}"/>
    <cellStyle name="Percent 3 3 2 2 5 3" xfId="15761" xr:uid="{8D3BFBC0-697C-4B7E-BCCD-DE7E226ACC24}"/>
    <cellStyle name="Percent 3 3 2 2 6" xfId="6193" xr:uid="{41421D4F-4135-4794-A894-9D6E75071093}"/>
    <cellStyle name="Percent 3 3 2 2 6 2" xfId="16506" xr:uid="{62E08C97-7BE2-4FAA-9954-0A6AA81D9FC0}"/>
    <cellStyle name="Percent 3 3 2 2 7" xfId="11353" xr:uid="{54FEF775-AEFA-4DB8-8203-A99424A370CA}"/>
    <cellStyle name="Percent 3 3 2 3" xfId="1143" xr:uid="{8CC47B43-0174-4522-8CF5-2D945B4490FF}"/>
    <cellStyle name="Percent 3 3 2 3 2" xfId="1144" xr:uid="{ED25E61E-9B7B-49CB-8E33-0C09DA88B445}"/>
    <cellStyle name="Percent 3 3 2 3 2 2" xfId="2172" xr:uid="{CBE40CD4-563C-4E49-A2A6-C16C861DD773}"/>
    <cellStyle name="Percent 3 3 2 3 2 2 2" xfId="3935" xr:uid="{E98BAECD-14B2-460C-89FD-3170735AB9B1}"/>
    <cellStyle name="Percent 3 3 2 3 2 2 2 2" xfId="9288" xr:uid="{0D79A7D0-13B2-4B28-8655-72518D05B391}"/>
    <cellStyle name="Percent 3 3 2 3 2 2 2 2 2" xfId="19601" xr:uid="{8BB8AC04-3754-4076-AD50-459F57F676C3}"/>
    <cellStyle name="Percent 3 3 2 3 2 2 2 3" xfId="14448" xr:uid="{626BE1F7-74BE-452D-838C-D8343D514798}"/>
    <cellStyle name="Percent 3 3 2 3 2 2 3" xfId="4920" xr:uid="{8C8D9C8C-966B-432D-8861-AAA15CE1D888}"/>
    <cellStyle name="Percent 3 3 2 3 2 2 3 2" xfId="10264" xr:uid="{D9236F37-3053-430D-9063-A336AF5490C8}"/>
    <cellStyle name="Percent 3 3 2 3 2 2 3 2 2" xfId="20577" xr:uid="{E5340974-781A-4D38-80DC-BD17323E6339}"/>
    <cellStyle name="Percent 3 3 2 3 2 2 3 3" xfId="15424" xr:uid="{2E7C4F9B-D192-4678-A3D3-59CDDEB6A6FE}"/>
    <cellStyle name="Percent 3 3 2 3 2 2 4" xfId="7571" xr:uid="{1D7A0A88-E87C-4B55-B88A-1248230D8DAE}"/>
    <cellStyle name="Percent 3 3 2 3 2 2 4 2" xfId="17884" xr:uid="{974CEA8E-D574-427F-8CEF-D2A996B87B66}"/>
    <cellStyle name="Percent 3 3 2 3 2 2 5" xfId="12731" xr:uid="{0A989353-D59B-4719-9F2B-0F86178753FF}"/>
    <cellStyle name="Percent 3 3 2 3 2 3" xfId="3019" xr:uid="{ADFE1B87-0D69-4A88-9F63-1C126C300D13}"/>
    <cellStyle name="Percent 3 3 2 3 2 3 2" xfId="8382" xr:uid="{0588D4ED-18B2-4668-AAC9-DF683759232C}"/>
    <cellStyle name="Percent 3 3 2 3 2 3 2 2" xfId="18695" xr:uid="{30D9A7E1-6BD1-4014-9FF1-8DFE89EE2EDA}"/>
    <cellStyle name="Percent 3 3 2 3 2 3 3" xfId="13542" xr:uid="{BEC2424C-DA8B-4326-BB24-75CCFB879B62}"/>
    <cellStyle name="Percent 3 3 2 3 2 4" xfId="5750" xr:uid="{E30C204A-6C11-4B46-8A46-13308C75F2B2}"/>
    <cellStyle name="Percent 3 3 2 3 2 4 2" xfId="11088" xr:uid="{C9EB4C2B-1390-4067-B684-52808B993BAD}"/>
    <cellStyle name="Percent 3 3 2 3 2 4 2 2" xfId="21401" xr:uid="{0C9E3205-F552-4D87-B629-38D6C2D9EBBE}"/>
    <cellStyle name="Percent 3 3 2 3 2 4 3" xfId="16248" xr:uid="{EEFFC571-6057-4063-BB30-8F0DC46CE667}"/>
    <cellStyle name="Percent 3 3 2 3 2 5" xfId="6680" xr:uid="{7A94B95E-BC5A-4B44-9D26-002BB90D1239}"/>
    <cellStyle name="Percent 3 3 2 3 2 5 2" xfId="16993" xr:uid="{DB8A5157-BAA0-4FD0-A1F9-AB78E32D6DD3}"/>
    <cellStyle name="Percent 3 3 2 3 2 6" xfId="11840" xr:uid="{5AEBAC9F-E4F6-4225-92EA-FD7AB2DB6D2C}"/>
    <cellStyle name="Percent 3 3 2 3 3" xfId="2171" xr:uid="{2B891F18-C00E-47D8-848E-88745A3831BA}"/>
    <cellStyle name="Percent 3 3 2 3 3 2" xfId="3934" xr:uid="{D6BB0668-A3FC-4AFD-B191-373C8F9F03E3}"/>
    <cellStyle name="Percent 3 3 2 3 3 2 2" xfId="9287" xr:uid="{394D8A5B-DD09-4153-800B-3089B9A6C9BC}"/>
    <cellStyle name="Percent 3 3 2 3 3 2 2 2" xfId="19600" xr:uid="{E192DF59-DC22-455C-AF3F-8B72FD74C877}"/>
    <cellStyle name="Percent 3 3 2 3 3 2 3" xfId="14447" xr:uid="{1EA04720-C51E-4B13-89D0-F6BF37C156B6}"/>
    <cellStyle name="Percent 3 3 2 3 3 3" xfId="4919" xr:uid="{52A8E02F-5DA3-4827-AB3D-D8BCC70CFCA9}"/>
    <cellStyle name="Percent 3 3 2 3 3 3 2" xfId="10263" xr:uid="{FE5A65AA-D591-4453-902A-D12465B39A0B}"/>
    <cellStyle name="Percent 3 3 2 3 3 3 2 2" xfId="20576" xr:uid="{B183D88A-5A37-40E8-B381-1D696735AEC1}"/>
    <cellStyle name="Percent 3 3 2 3 3 3 3" xfId="15423" xr:uid="{CE1ECDDD-FD28-49E9-9D99-08CE7CC7283F}"/>
    <cellStyle name="Percent 3 3 2 3 3 4" xfId="7570" xr:uid="{B4F655A0-AE3D-40F7-B551-A99ACAC6146C}"/>
    <cellStyle name="Percent 3 3 2 3 3 4 2" xfId="17883" xr:uid="{38E70F50-10EE-4A24-9705-26C76B72A24C}"/>
    <cellStyle name="Percent 3 3 2 3 3 5" xfId="12730" xr:uid="{6679CF82-233D-43B6-ACAA-5EA5EF291224}"/>
    <cellStyle name="Percent 3 3 2 3 4" xfId="3018" xr:uid="{63AACD50-9571-419C-86C1-AA8157A04B1E}"/>
    <cellStyle name="Percent 3 3 2 3 4 2" xfId="8381" xr:uid="{A41332AA-A8C8-43C0-B929-56054A134896}"/>
    <cellStyle name="Percent 3 3 2 3 4 2 2" xfId="18694" xr:uid="{EA7D251B-DD8F-4015-AC78-B528C44AE983}"/>
    <cellStyle name="Percent 3 3 2 3 4 3" xfId="13541" xr:uid="{8270714C-E7F0-4EC7-90E4-9F827C806CDD}"/>
    <cellStyle name="Percent 3 3 2 3 5" xfId="5749" xr:uid="{35E1D367-1520-44A7-9A0F-FA993BBBA1E0}"/>
    <cellStyle name="Percent 3 3 2 3 5 2" xfId="11087" xr:uid="{1EB172C9-7A6D-4F5E-9F94-948E76DFD2DF}"/>
    <cellStyle name="Percent 3 3 2 3 5 2 2" xfId="21400" xr:uid="{5A2FB7DF-3AAC-43C7-AF12-9F58ADB58318}"/>
    <cellStyle name="Percent 3 3 2 3 5 3" xfId="16247" xr:uid="{DA6689E5-82D2-4FF4-A2D5-1163503BE76F}"/>
    <cellStyle name="Percent 3 3 2 3 6" xfId="6679" xr:uid="{C6D60AC0-43D9-4D36-9571-766612856A48}"/>
    <cellStyle name="Percent 3 3 2 3 6 2" xfId="16992" xr:uid="{39BEFEEF-A704-458A-9C67-8EAC0B5407D8}"/>
    <cellStyle name="Percent 3 3 2 3 7" xfId="11839" xr:uid="{79F4A895-55D1-4EAC-9527-61E28E16704D}"/>
    <cellStyle name="Percent 3 3 2 4" xfId="1145" xr:uid="{EDF1FE1D-B259-4F5D-BCC5-B8B0ED84DA07}"/>
    <cellStyle name="Percent 3 3 2 4 2" xfId="2173" xr:uid="{D1579B65-758B-456C-A287-97EC45AECCBC}"/>
    <cellStyle name="Percent 3 3 2 4 2 2" xfId="3936" xr:uid="{F3576BF7-1FA3-413F-9A87-77802DD7CE1D}"/>
    <cellStyle name="Percent 3 3 2 4 2 2 2" xfId="9289" xr:uid="{8F189061-243D-44EC-891F-383E29B9D125}"/>
    <cellStyle name="Percent 3 3 2 4 2 2 2 2" xfId="19602" xr:uid="{FCC8260F-7B21-4E68-BB20-4A4FB06C311A}"/>
    <cellStyle name="Percent 3 3 2 4 2 2 3" xfId="14449" xr:uid="{02DD9F30-DDAD-4839-B370-FA90588842E9}"/>
    <cellStyle name="Percent 3 3 2 4 2 3" xfId="4921" xr:uid="{32901B77-0237-4487-A191-F72E15F1DF85}"/>
    <cellStyle name="Percent 3 3 2 4 2 3 2" xfId="10265" xr:uid="{D6E2A129-206A-4C5B-A985-9593F263567C}"/>
    <cellStyle name="Percent 3 3 2 4 2 3 2 2" xfId="20578" xr:uid="{FF649411-B349-4AE4-A7CC-9DDEAA5AD2A4}"/>
    <cellStyle name="Percent 3 3 2 4 2 3 3" xfId="15425" xr:uid="{10D5BC8B-7ABA-4E8A-95BC-1E2773DFE83B}"/>
    <cellStyle name="Percent 3 3 2 4 2 4" xfId="7572" xr:uid="{F2A8794A-F808-4BE6-A56B-26B85F93E549}"/>
    <cellStyle name="Percent 3 3 2 4 2 4 2" xfId="17885" xr:uid="{5A21564D-0D26-4400-9FEF-A431CBB94088}"/>
    <cellStyle name="Percent 3 3 2 4 2 5" xfId="12732" xr:uid="{8CA75D7D-B6B3-4F3C-A56B-3DC6FEECEC20}"/>
    <cellStyle name="Percent 3 3 2 4 3" xfId="3020" xr:uid="{E4654DD9-E85B-49A8-9880-5C60FB950A71}"/>
    <cellStyle name="Percent 3 3 2 4 3 2" xfId="8383" xr:uid="{6ABE07F5-4738-4304-B088-8DD9EDF6FDD0}"/>
    <cellStyle name="Percent 3 3 2 4 3 2 2" xfId="18696" xr:uid="{EB225C1B-2B7F-47A0-95B2-99112929F13C}"/>
    <cellStyle name="Percent 3 3 2 4 3 3" xfId="13543" xr:uid="{8FD9F6C9-BD97-4AB1-8403-6A0FD0CE3389}"/>
    <cellStyle name="Percent 3 3 2 4 4" xfId="5751" xr:uid="{AFD6A43B-4B54-41F9-BBDA-19718557DED6}"/>
    <cellStyle name="Percent 3 3 2 4 4 2" xfId="11089" xr:uid="{AAE061D1-BD81-4B19-B345-008114DA0C69}"/>
    <cellStyle name="Percent 3 3 2 4 4 2 2" xfId="21402" xr:uid="{19749AB9-347C-48C6-A0BE-7146FC786FBA}"/>
    <cellStyle name="Percent 3 3 2 4 4 3" xfId="16249" xr:uid="{04BC96E3-E71A-4635-906A-A196EA240486}"/>
    <cellStyle name="Percent 3 3 2 4 5" xfId="6681" xr:uid="{E0940D14-DEE3-4BF8-8B70-C614CCEB66B3}"/>
    <cellStyle name="Percent 3 3 2 4 5 2" xfId="16994" xr:uid="{90BAE07C-9CEF-4DE8-9DB4-06BA68B8BBC0}"/>
    <cellStyle name="Percent 3 3 2 4 6" xfId="11841" xr:uid="{4A90EB34-A1EC-4DB8-B1BB-E164026948EC}"/>
    <cellStyle name="Percent 3 3 2 5" xfId="1392" xr:uid="{61C46084-0830-4B07-8A46-13743ABF9507}"/>
    <cellStyle name="Percent 3 3 2 5 2" xfId="2303" xr:uid="{07564A13-A97C-420D-B1A2-2178FFA8FC34}"/>
    <cellStyle name="Percent 3 3 2 5 2 2" xfId="4049" xr:uid="{73888515-EFD9-4714-B189-D0E2ACF3D7F0}"/>
    <cellStyle name="Percent 3 3 2 5 2 2 2" xfId="9402" xr:uid="{1B32FF1D-6181-404F-9419-B1CC9D2957DC}"/>
    <cellStyle name="Percent 3 3 2 5 2 2 2 2" xfId="19715" xr:uid="{2ACF84B8-C43F-4325-8233-3BF9DE0C06B7}"/>
    <cellStyle name="Percent 3 3 2 5 2 2 3" xfId="14562" xr:uid="{E50E87F5-E618-43F9-B432-8183919D768C}"/>
    <cellStyle name="Percent 3 3 2 5 2 3" xfId="5034" xr:uid="{90DD3188-E0F1-466C-97B8-B1DF61AA0142}"/>
    <cellStyle name="Percent 3 3 2 5 2 3 2" xfId="10378" xr:uid="{65D74EDF-C32C-40C6-90C6-5347DD23D0B7}"/>
    <cellStyle name="Percent 3 3 2 5 2 3 2 2" xfId="20691" xr:uid="{90770BDF-3F08-49FC-8F38-E04CB3E04B03}"/>
    <cellStyle name="Percent 3 3 2 5 2 3 3" xfId="15538" xr:uid="{82EE0879-0754-4A7C-86F1-0D9EB97A4F82}"/>
    <cellStyle name="Percent 3 3 2 5 2 4" xfId="7685" xr:uid="{6D0BD187-2C34-4611-9B44-BDBA7252EB08}"/>
    <cellStyle name="Percent 3 3 2 5 2 4 2" xfId="17998" xr:uid="{8CBDF382-0D85-4C31-A3AB-EF1CD6505B37}"/>
    <cellStyle name="Percent 3 3 2 5 2 5" xfId="12845" xr:uid="{0E59B6D5-F13D-4400-8A7C-7592B7A1B229}"/>
    <cellStyle name="Percent 3 3 2 5 3" xfId="3183" xr:uid="{271BD591-496D-4A41-90ED-01C6CF4911C0}"/>
    <cellStyle name="Percent 3 3 2 5 3 2" xfId="8536" xr:uid="{061DB479-3E5F-4349-88BF-AAB9FD5AB65A}"/>
    <cellStyle name="Percent 3 3 2 5 3 2 2" xfId="18849" xr:uid="{3892A1BA-4677-4188-A9D9-87DB782E265D}"/>
    <cellStyle name="Percent 3 3 2 5 3 3" xfId="13696" xr:uid="{89059ECD-B0A9-42F8-BB21-060F88A50C2F}"/>
    <cellStyle name="Percent 3 3 2 5 4" xfId="4168" xr:uid="{9309146A-27A5-47BA-AFAF-B75FE093C80C}"/>
    <cellStyle name="Percent 3 3 2 5 4 2" xfId="9512" xr:uid="{F0587F51-4D61-4E6B-8C9B-AF3D1B546A5E}"/>
    <cellStyle name="Percent 3 3 2 5 4 2 2" xfId="19825" xr:uid="{EF49239E-A560-4EA5-BD20-DB1DFC63CBFD}"/>
    <cellStyle name="Percent 3 3 2 5 4 3" xfId="14672" xr:uid="{EECE2D44-85D6-4596-A438-5289298D106C}"/>
    <cellStyle name="Percent 3 3 2 5 5" xfId="6819" xr:uid="{FA9640A1-8CC2-4199-926C-2B349882B396}"/>
    <cellStyle name="Percent 3 3 2 5 5 2" xfId="17132" xr:uid="{B217FD16-993E-4A6B-B5D0-67230E5C55B8}"/>
    <cellStyle name="Percent 3 3 2 5 6" xfId="11979" xr:uid="{A01B8269-DA1C-475D-9B87-A64441959114}"/>
    <cellStyle name="Percent 3 3 2 6" xfId="1579" xr:uid="{B18BD979-EA11-48AC-BC9F-F6A4176CDBB6}"/>
    <cellStyle name="Percent 3 3 2 6 2" xfId="3345" xr:uid="{C130AB87-DB14-44A5-A3CE-18D341B8F9B6}"/>
    <cellStyle name="Percent 3 3 2 6 2 2" xfId="8698" xr:uid="{62C4B063-4282-4DAD-8399-7F43158FECCB}"/>
    <cellStyle name="Percent 3 3 2 6 2 2 2" xfId="19011" xr:uid="{A3DEDD1E-7EB2-4E15-AC57-158C9362A671}"/>
    <cellStyle name="Percent 3 3 2 6 2 3" xfId="13858" xr:uid="{52D57BA4-D6C2-4BD5-87C7-E037EF15459C}"/>
    <cellStyle name="Percent 3 3 2 6 3" xfId="4330" xr:uid="{1FDF1769-D3F0-44B9-BDBC-943BF8A0300E}"/>
    <cellStyle name="Percent 3 3 2 6 3 2" xfId="9674" xr:uid="{1311AC08-DE0C-4359-8378-B33E5B7984F4}"/>
    <cellStyle name="Percent 3 3 2 6 3 2 2" xfId="19987" xr:uid="{37514C09-A51A-4890-BE69-5380B6125C12}"/>
    <cellStyle name="Percent 3 3 2 6 3 3" xfId="14834" xr:uid="{B3F68918-8D51-4ADC-B19C-88B696DC9D22}"/>
    <cellStyle name="Percent 3 3 2 6 4" xfId="6981" xr:uid="{13EC712D-3222-4F55-B409-67C8E28680DE}"/>
    <cellStyle name="Percent 3 3 2 6 4 2" xfId="17294" xr:uid="{C190A677-902E-476B-B1F4-6822A57EB4CC}"/>
    <cellStyle name="Percent 3 3 2 6 5" xfId="12141" xr:uid="{AF474160-5BEC-44FF-8C91-B4EF092DEA34}"/>
    <cellStyle name="Percent 3 3 2 7" xfId="2517" xr:uid="{7131C5FA-89A2-49A4-9726-DC8F9F3409C1}"/>
    <cellStyle name="Percent 3 3 2 7 2" xfId="7880" xr:uid="{554F3184-CF11-4605-B167-BEC0913989EE}"/>
    <cellStyle name="Percent 3 3 2 7 2 2" xfId="18193" xr:uid="{8FC16DB8-19B7-4BF5-9D96-2156C7876A3A}"/>
    <cellStyle name="Percent 3 3 2 7 3" xfId="13040" xr:uid="{EEED799F-623B-4709-8FDC-295D95777876}"/>
    <cellStyle name="Percent 3 3 2 8" xfId="5148" xr:uid="{3E274DD3-4011-494C-9E7A-DBC8A7D7BD56}"/>
    <cellStyle name="Percent 3 3 2 8 2" xfId="10486" xr:uid="{58694BE8-062A-4953-9DDD-800B86B2F0B6}"/>
    <cellStyle name="Percent 3 3 2 8 2 2" xfId="20799" xr:uid="{4E98E060-D385-4391-9BFA-9188C44789F2}"/>
    <cellStyle name="Percent 3 3 2 8 3" xfId="15646" xr:uid="{2692350E-7EB6-4022-A394-FA06917587C9}"/>
    <cellStyle name="Percent 3 3 2 9" xfId="6077" xr:uid="{C8D06124-2D85-49B4-BBA5-1A7846933981}"/>
    <cellStyle name="Percent 3 3 2 9 2" xfId="16390" xr:uid="{59997047-2EFF-4808-BDB8-FFA889ADFE5E}"/>
    <cellStyle name="Percent 3 3 3" xfId="503" xr:uid="{83B54790-33F9-4A58-AE5B-A939AD38F1BF}"/>
    <cellStyle name="Percent 3 3 3 2" xfId="1146" xr:uid="{4276697D-A652-485C-AC79-D06BBDD14EC8}"/>
    <cellStyle name="Percent 3 3 3 2 2" xfId="2175" xr:uid="{AAB0401A-E3FA-4623-B2AA-07A9FC024E90}"/>
    <cellStyle name="Percent 3 3 3 2 2 2" xfId="3938" xr:uid="{3F9F9B04-AAC3-46BB-88D8-722F7EEDD4DF}"/>
    <cellStyle name="Percent 3 3 3 2 2 2 2" xfId="9291" xr:uid="{C0590981-68B1-4A0A-AAE6-955236208764}"/>
    <cellStyle name="Percent 3 3 3 2 2 2 2 2" xfId="19604" xr:uid="{7C467945-A959-4D58-B11E-6A6DCC14D83C}"/>
    <cellStyle name="Percent 3 3 3 2 2 2 3" xfId="14451" xr:uid="{B9F64934-8C42-41F2-90EA-74E615D235D3}"/>
    <cellStyle name="Percent 3 3 3 2 2 3" xfId="4923" xr:uid="{145056EB-596D-4D86-B4C6-18314FB72AA4}"/>
    <cellStyle name="Percent 3 3 3 2 2 3 2" xfId="10267" xr:uid="{9B467E66-7865-4209-80B9-F3A4BAFBB773}"/>
    <cellStyle name="Percent 3 3 3 2 2 3 2 2" xfId="20580" xr:uid="{66154862-A18F-4D53-AEF4-5900B3B0F5EB}"/>
    <cellStyle name="Percent 3 3 3 2 2 3 3" xfId="15427" xr:uid="{139623B5-606E-4D35-9BB6-2E0BA857E257}"/>
    <cellStyle name="Percent 3 3 3 2 2 4" xfId="7574" xr:uid="{7D4274BD-41A3-42CF-8914-772C8BDEBB05}"/>
    <cellStyle name="Percent 3 3 3 2 2 4 2" xfId="17887" xr:uid="{28701A12-734B-47A7-B253-6B60FA35639A}"/>
    <cellStyle name="Percent 3 3 3 2 2 5" xfId="12734" xr:uid="{440C36F7-41F1-4ABE-82C2-453A4E61CAF7}"/>
    <cellStyle name="Percent 3 3 3 2 3" xfId="3022" xr:uid="{D69F5B40-736A-4D53-B40B-035F7282EA48}"/>
    <cellStyle name="Percent 3 3 3 2 3 2" xfId="8385" xr:uid="{1A58D3EC-BC88-4FE0-8E27-9F2937F11F82}"/>
    <cellStyle name="Percent 3 3 3 2 3 2 2" xfId="18698" xr:uid="{A7BC876A-3193-42EB-921C-C16FDF52C083}"/>
    <cellStyle name="Percent 3 3 3 2 3 3" xfId="13545" xr:uid="{2697E934-CE73-4347-A217-1582B4C8324A}"/>
    <cellStyle name="Percent 3 3 3 2 4" xfId="5752" xr:uid="{9FFE3F54-F778-472B-9780-652CAB1783D4}"/>
    <cellStyle name="Percent 3 3 3 2 4 2" xfId="11090" xr:uid="{B2C7A441-7BF9-412E-B08C-596649086AD1}"/>
    <cellStyle name="Percent 3 3 3 2 4 2 2" xfId="21403" xr:uid="{40664BDB-019A-40AD-BE9F-8DBC37A81FDB}"/>
    <cellStyle name="Percent 3 3 3 2 4 3" xfId="16250" xr:uid="{8D5C24CF-43C8-4EF8-B2ED-5B782E9DC75A}"/>
    <cellStyle name="Percent 3 3 3 2 5" xfId="6682" xr:uid="{0B90AA7C-0A98-4A78-81E2-6BE0EDE42865}"/>
    <cellStyle name="Percent 3 3 3 2 5 2" xfId="16995" xr:uid="{B3D4EF93-895C-41EE-96BE-4012761B1C7E}"/>
    <cellStyle name="Percent 3 3 3 2 6" xfId="11842" xr:uid="{E232B39E-3513-4F84-BF54-4DC29CAAD3D1}"/>
    <cellStyle name="Percent 3 3 3 3" xfId="2174" xr:uid="{03734789-5E75-4294-801E-42DFD6B35ECF}"/>
    <cellStyle name="Percent 3 3 3 3 2" xfId="3937" xr:uid="{7C4AC107-B073-4C3D-BE25-468826199A1D}"/>
    <cellStyle name="Percent 3 3 3 3 2 2" xfId="9290" xr:uid="{247842DA-4D5E-4A36-927F-F88C3FC5263D}"/>
    <cellStyle name="Percent 3 3 3 3 2 2 2" xfId="19603" xr:uid="{8D564AFF-53D7-4FFF-8BCD-9D5F8679D601}"/>
    <cellStyle name="Percent 3 3 3 3 2 3" xfId="14450" xr:uid="{1D7760E3-D3D4-44B5-9C5F-1E91AD788C07}"/>
    <cellStyle name="Percent 3 3 3 3 3" xfId="4922" xr:uid="{7CE76FA2-EE93-47A1-A33E-DA0CCF3910EA}"/>
    <cellStyle name="Percent 3 3 3 3 3 2" xfId="10266" xr:uid="{7D79E2BA-36AC-4902-BEBE-1D8846DAAD54}"/>
    <cellStyle name="Percent 3 3 3 3 3 2 2" xfId="20579" xr:uid="{EE0DC3F3-C406-4918-B81D-FBC74EC1819F}"/>
    <cellStyle name="Percent 3 3 3 3 3 3" xfId="15426" xr:uid="{D769256D-EC99-41EB-A945-3FE3274F61CF}"/>
    <cellStyle name="Percent 3 3 3 3 4" xfId="7573" xr:uid="{966017E6-52CB-47C0-8CC1-8D9C1DCDA39F}"/>
    <cellStyle name="Percent 3 3 3 3 4 2" xfId="17886" xr:uid="{7D6032D0-0C81-4522-8AE7-E9EF1D7179E8}"/>
    <cellStyle name="Percent 3 3 3 3 5" xfId="12733" xr:uid="{918E93D8-3BF5-4C73-87C9-3A591E1D9ECF}"/>
    <cellStyle name="Percent 3 3 3 4" xfId="3021" xr:uid="{30AEF275-131F-4098-8992-66A7C7B70971}"/>
    <cellStyle name="Percent 3 3 3 4 2" xfId="8384" xr:uid="{6621228B-7563-44B5-8CC1-DF6981AF0C17}"/>
    <cellStyle name="Percent 3 3 3 4 2 2" xfId="18697" xr:uid="{FF0A8311-4AE7-4335-BE12-F3257E5E5250}"/>
    <cellStyle name="Percent 3 3 3 4 3" xfId="13544" xr:uid="{F6E5F2F9-7E14-4431-8CDE-FF4AE3EE6E42}"/>
    <cellStyle name="Percent 3 3 3 5" xfId="5217" xr:uid="{48C8BC40-A532-4B24-9818-C8E46D5585D2}"/>
    <cellStyle name="Percent 3 3 3 5 2" xfId="10555" xr:uid="{20053DBF-A3A9-4CDB-B79E-640508F41045}"/>
    <cellStyle name="Percent 3 3 3 5 2 2" xfId="20868" xr:uid="{7FADD442-AFA4-4ECB-83F4-13B71796CC03}"/>
    <cellStyle name="Percent 3 3 3 5 3" xfId="15715" xr:uid="{45E38EC7-F38B-4B06-90E0-F662F4A521D1}"/>
    <cellStyle name="Percent 3 3 3 6" xfId="6147" xr:uid="{5ADF25A0-4570-4C03-B37A-7ED04EA7C2BC}"/>
    <cellStyle name="Percent 3 3 3 6 2" xfId="16460" xr:uid="{30E20C73-ED03-4E59-AB9E-A026051F135E}"/>
    <cellStyle name="Percent 3 3 3 7" xfId="11307" xr:uid="{EAA23FBF-19D8-4ABB-B1BE-3D4DCD703735}"/>
    <cellStyle name="Percent 3 3 4" xfId="1147" xr:uid="{1B159313-1A97-46A7-A11F-F14DC777BF4B}"/>
    <cellStyle name="Percent 3 3 4 2" xfId="1148" xr:uid="{6451CA07-CEA5-4624-8939-056A9A2BF9E3}"/>
    <cellStyle name="Percent 3 3 4 2 2" xfId="2177" xr:uid="{9169362D-18BE-40F5-983D-87AD8DC7F99A}"/>
    <cellStyle name="Percent 3 3 4 2 2 2" xfId="3940" xr:uid="{A94FF9AC-EF01-4C94-AD7E-E856433F185C}"/>
    <cellStyle name="Percent 3 3 4 2 2 2 2" xfId="9293" xr:uid="{83B02C63-46BD-4025-9B9C-54463C1EF7DF}"/>
    <cellStyle name="Percent 3 3 4 2 2 2 2 2" xfId="19606" xr:uid="{455D9E73-F379-4D5E-B201-143F0C836D47}"/>
    <cellStyle name="Percent 3 3 4 2 2 2 3" xfId="14453" xr:uid="{AA8FFE34-4CEF-4668-8BDC-40CCFF073AB3}"/>
    <cellStyle name="Percent 3 3 4 2 2 3" xfId="4925" xr:uid="{E6143792-50E8-48EA-82EB-73954D923808}"/>
    <cellStyle name="Percent 3 3 4 2 2 3 2" xfId="10269" xr:uid="{968296B2-D153-4523-9BE8-1C1C05943716}"/>
    <cellStyle name="Percent 3 3 4 2 2 3 2 2" xfId="20582" xr:uid="{F84895F4-7D9C-4DB0-971F-4E12A819D918}"/>
    <cellStyle name="Percent 3 3 4 2 2 3 3" xfId="15429" xr:uid="{714B9A44-8344-489C-9850-6856AB949CB6}"/>
    <cellStyle name="Percent 3 3 4 2 2 4" xfId="7576" xr:uid="{0ECE6235-6321-479E-822F-D3339EE1143F}"/>
    <cellStyle name="Percent 3 3 4 2 2 4 2" xfId="17889" xr:uid="{FC21A1AF-861E-4B90-8951-B7EC166B0B1E}"/>
    <cellStyle name="Percent 3 3 4 2 2 5" xfId="12736" xr:uid="{CE24CB57-D614-4DEA-A476-B16567730BAF}"/>
    <cellStyle name="Percent 3 3 4 2 3" xfId="3024" xr:uid="{E7F25011-1941-4C5C-9EBF-791F730921CC}"/>
    <cellStyle name="Percent 3 3 4 2 3 2" xfId="8387" xr:uid="{625330F1-A4B8-420D-A164-3B5D0C10D921}"/>
    <cellStyle name="Percent 3 3 4 2 3 2 2" xfId="18700" xr:uid="{B4648BDE-B65C-4E57-94B5-FC10DCE94135}"/>
    <cellStyle name="Percent 3 3 4 2 3 3" xfId="13547" xr:uid="{88766B83-D9FA-4636-A02F-80EAEC5D919F}"/>
    <cellStyle name="Percent 3 3 4 2 4" xfId="5754" xr:uid="{EC2E3753-6237-4B1D-BFA6-830122CC023B}"/>
    <cellStyle name="Percent 3 3 4 2 4 2" xfId="11092" xr:uid="{EAD9AA6A-7912-490B-B633-C3FA9AA7B164}"/>
    <cellStyle name="Percent 3 3 4 2 4 2 2" xfId="21405" xr:uid="{9B59D969-F071-4EB0-95A1-649FA231BC9A}"/>
    <cellStyle name="Percent 3 3 4 2 4 3" xfId="16252" xr:uid="{A7648ADB-D7AC-4B44-A402-CC9B25816602}"/>
    <cellStyle name="Percent 3 3 4 2 5" xfId="6684" xr:uid="{B2EBC40C-80D2-4F6A-ABFE-7E07E9964A28}"/>
    <cellStyle name="Percent 3 3 4 2 5 2" xfId="16997" xr:uid="{62EFC341-57FB-4808-A266-306F102991CD}"/>
    <cellStyle name="Percent 3 3 4 2 6" xfId="11844" xr:uid="{EF3FC26B-2A52-4345-8AF6-6C6F47AA75B5}"/>
    <cellStyle name="Percent 3 3 4 3" xfId="2176" xr:uid="{4A88463B-223C-4980-A1A7-2D0CA382EAEC}"/>
    <cellStyle name="Percent 3 3 4 3 2" xfId="3939" xr:uid="{9828EF28-A21F-4A18-AC2C-878161B29602}"/>
    <cellStyle name="Percent 3 3 4 3 2 2" xfId="9292" xr:uid="{1F0B0672-9F41-45B2-8D3D-A3C70A959801}"/>
    <cellStyle name="Percent 3 3 4 3 2 2 2" xfId="19605" xr:uid="{9D776D21-7DFC-449B-A607-993D5C23188A}"/>
    <cellStyle name="Percent 3 3 4 3 2 3" xfId="14452" xr:uid="{9893EFB9-71D8-410B-9498-3E891DD8CC1E}"/>
    <cellStyle name="Percent 3 3 4 3 3" xfId="4924" xr:uid="{9F5005FB-E07D-4EEB-BDA2-C6C1D8E873CB}"/>
    <cellStyle name="Percent 3 3 4 3 3 2" xfId="10268" xr:uid="{D134BDAE-76E4-4A91-91C6-B69D399494C1}"/>
    <cellStyle name="Percent 3 3 4 3 3 2 2" xfId="20581" xr:uid="{E79A80E9-B8A5-4315-A583-74F4810AF364}"/>
    <cellStyle name="Percent 3 3 4 3 3 3" xfId="15428" xr:uid="{7C24C203-B976-417E-8FF3-94B887997981}"/>
    <cellStyle name="Percent 3 3 4 3 4" xfId="7575" xr:uid="{6D1C3BB5-D0B2-48F1-87FF-B069C4EF9D5B}"/>
    <cellStyle name="Percent 3 3 4 3 4 2" xfId="17888" xr:uid="{8B91FA98-C38E-4E59-9F6F-C5D64812B5C7}"/>
    <cellStyle name="Percent 3 3 4 3 5" xfId="12735" xr:uid="{704A4D67-7A0F-40B6-8437-383D27A4BD82}"/>
    <cellStyle name="Percent 3 3 4 4" xfId="3023" xr:uid="{CAAEB0E2-EC03-475F-9DE9-EC8D418DCF33}"/>
    <cellStyle name="Percent 3 3 4 4 2" xfId="8386" xr:uid="{FAB81818-9861-42EC-9998-6D0D33304981}"/>
    <cellStyle name="Percent 3 3 4 4 2 2" xfId="18699" xr:uid="{FB46A9D0-E813-4AE7-96F7-647BDEC69FFE}"/>
    <cellStyle name="Percent 3 3 4 4 3" xfId="13546" xr:uid="{12E26BA0-0512-497F-A474-89D22AE36E52}"/>
    <cellStyle name="Percent 3 3 4 5" xfId="5753" xr:uid="{C11E805A-39DB-481E-8936-0E1E7473A68A}"/>
    <cellStyle name="Percent 3 3 4 5 2" xfId="11091" xr:uid="{44274D01-7D93-41FA-B259-69B7492A7373}"/>
    <cellStyle name="Percent 3 3 4 5 2 2" xfId="21404" xr:uid="{87742120-11CD-484E-82BE-8C6E319DD052}"/>
    <cellStyle name="Percent 3 3 4 5 3" xfId="16251" xr:uid="{E992912C-E51F-41B7-B816-09356FC7F4AC}"/>
    <cellStyle name="Percent 3 3 4 6" xfId="6683" xr:uid="{2DC3B94E-E311-4ABE-905A-253AB73D8096}"/>
    <cellStyle name="Percent 3 3 4 6 2" xfId="16996" xr:uid="{460416B3-641D-4600-97C7-165DB903A207}"/>
    <cellStyle name="Percent 3 3 4 7" xfId="11843" xr:uid="{EFD3D21C-F10C-41E3-8908-06E365BE2209}"/>
    <cellStyle name="Percent 3 3 5" xfId="1149" xr:uid="{B8912087-8BE4-4FCF-8409-1A424BC41DB1}"/>
    <cellStyle name="Percent 3 3 5 2" xfId="2178" xr:uid="{962AADA7-1EF2-485B-B017-AEABE6F92DBF}"/>
    <cellStyle name="Percent 3 3 5 2 2" xfId="3941" xr:uid="{CD36834A-44BE-4C10-8B52-9A56AA431660}"/>
    <cellStyle name="Percent 3 3 5 2 2 2" xfId="9294" xr:uid="{3A71D4B5-B6AD-49CD-9CF3-F08778F3AA6B}"/>
    <cellStyle name="Percent 3 3 5 2 2 2 2" xfId="19607" xr:uid="{98D3D8C4-E8B3-44B8-BC0B-82DFC5A218E4}"/>
    <cellStyle name="Percent 3 3 5 2 2 3" xfId="14454" xr:uid="{91980BD8-21A3-4502-84B0-AF6210F2C73E}"/>
    <cellStyle name="Percent 3 3 5 2 3" xfId="4926" xr:uid="{D652195E-54B0-42BA-87C7-9E36FF01D977}"/>
    <cellStyle name="Percent 3 3 5 2 3 2" xfId="10270" xr:uid="{F323738D-261C-4515-9B08-312C27F68A86}"/>
    <cellStyle name="Percent 3 3 5 2 3 2 2" xfId="20583" xr:uid="{CC0AF901-D5D6-4BBA-85D1-D137D327D325}"/>
    <cellStyle name="Percent 3 3 5 2 3 3" xfId="15430" xr:uid="{E96A303F-0E2E-44F9-84F1-22AC7DB755D0}"/>
    <cellStyle name="Percent 3 3 5 2 4" xfId="7577" xr:uid="{6A283863-A6B0-49AD-B7E2-5EA46C9A4A62}"/>
    <cellStyle name="Percent 3 3 5 2 4 2" xfId="17890" xr:uid="{CB6440C7-435D-4E6B-AB8B-E2F46E2283F5}"/>
    <cellStyle name="Percent 3 3 5 2 5" xfId="12737" xr:uid="{D14475C3-2815-44F7-BC86-F9FA298AF356}"/>
    <cellStyle name="Percent 3 3 5 3" xfId="3025" xr:uid="{7063B11D-FB3B-4FDA-B938-4144D6F39A82}"/>
    <cellStyle name="Percent 3 3 5 3 2" xfId="8388" xr:uid="{DD29FEF3-4110-479D-B15B-BDD76961E606}"/>
    <cellStyle name="Percent 3 3 5 3 2 2" xfId="18701" xr:uid="{DE370D17-FA23-4B2A-9861-FE35DE3456F0}"/>
    <cellStyle name="Percent 3 3 5 3 3" xfId="13548" xr:uid="{B088EF36-3AF8-4EE1-8360-C3DE804017C4}"/>
    <cellStyle name="Percent 3 3 5 4" xfId="5755" xr:uid="{7A5FF107-678F-43D4-A500-4D4DACFD1A5D}"/>
    <cellStyle name="Percent 3 3 5 4 2" xfId="11093" xr:uid="{B274A1DE-554E-48B5-BC65-25C9BFE7641D}"/>
    <cellStyle name="Percent 3 3 5 4 2 2" xfId="21406" xr:uid="{2087B79B-E9C2-4AB9-87DA-F7342840E3ED}"/>
    <cellStyle name="Percent 3 3 5 4 3" xfId="16253" xr:uid="{4E56E476-93FF-4B41-85A4-934991920A90}"/>
    <cellStyle name="Percent 3 3 5 5" xfId="6685" xr:uid="{752B70F9-AB44-4940-8EF5-3DBF5E4C0ADE}"/>
    <cellStyle name="Percent 3 3 5 5 2" xfId="16998" xr:uid="{EDA3EA64-EB89-4248-8FC3-0C568D07A0C1}"/>
    <cellStyle name="Percent 3 3 5 6" xfId="11845" xr:uid="{DF7CC523-58F7-4151-891E-1835E76D730B}"/>
    <cellStyle name="Percent 3 3 6" xfId="1346" xr:uid="{D4A19B0E-8642-4BB7-BEAF-10F199EB380C}"/>
    <cellStyle name="Percent 3 3 6 2" xfId="2328" xr:uid="{C938D511-0CEF-400B-98FA-C18F56B9B5D6}"/>
    <cellStyle name="Percent 3 3 6 2 2" xfId="4071" xr:uid="{7B9781CB-CDCB-4068-8F30-A7F69AA31CB7}"/>
    <cellStyle name="Percent 3 3 6 2 2 2" xfId="9424" xr:uid="{E859212C-22D4-438B-8371-3BEB2ECB6476}"/>
    <cellStyle name="Percent 3 3 6 2 2 2 2" xfId="19737" xr:uid="{22C82118-2A7F-44E6-ABD1-9BA54D6177BA}"/>
    <cellStyle name="Percent 3 3 6 2 2 3" xfId="14584" xr:uid="{319ADB03-1555-4210-A2C5-0624EA82D12E}"/>
    <cellStyle name="Percent 3 3 6 2 3" xfId="5056" xr:uid="{52F79E90-0E95-46C4-A194-31D13A568AE7}"/>
    <cellStyle name="Percent 3 3 6 2 3 2" xfId="10400" xr:uid="{2C9DB230-A11C-4872-AB4E-69CC562F19DE}"/>
    <cellStyle name="Percent 3 3 6 2 3 2 2" xfId="20713" xr:uid="{30041493-ABC7-4FE8-B61B-7FC74E73B465}"/>
    <cellStyle name="Percent 3 3 6 2 3 3" xfId="15560" xr:uid="{0FC5BC70-C00B-4381-B995-594F01D7FE82}"/>
    <cellStyle name="Percent 3 3 6 2 4" xfId="7707" xr:uid="{5BB2A9C0-CB9F-43C9-AE66-836F1BF59E36}"/>
    <cellStyle name="Percent 3 3 6 2 4 2" xfId="18020" xr:uid="{D5AF1ECD-E27C-4B89-B84E-FDB6A6DF3C60}"/>
    <cellStyle name="Percent 3 3 6 2 5" xfId="12867" xr:uid="{2D1E6C34-25C5-426C-8B84-3DF15E71AA5B}"/>
    <cellStyle name="Percent 3 3 6 3" xfId="3137" xr:uid="{60F024FF-3BF7-4F3D-A087-B2A8B0B8946A}"/>
    <cellStyle name="Percent 3 3 6 3 2" xfId="8490" xr:uid="{13193EEA-8697-4480-9574-A207B7A4A12C}"/>
    <cellStyle name="Percent 3 3 6 3 2 2" xfId="18803" xr:uid="{8FB8D115-AEB9-4C9B-80E4-8BF6AED18349}"/>
    <cellStyle name="Percent 3 3 6 3 3" xfId="13650" xr:uid="{B5176B95-BC01-4D48-B22D-2F3F9F64C77A}"/>
    <cellStyle name="Percent 3 3 6 4" xfId="4122" xr:uid="{DFA9545D-EDDC-42BE-AA3F-8262543E2423}"/>
    <cellStyle name="Percent 3 3 6 4 2" xfId="9466" xr:uid="{9365CB1E-CDB9-4697-AB16-38AF6328AD43}"/>
    <cellStyle name="Percent 3 3 6 4 2 2" xfId="19779" xr:uid="{AB4BDE47-2771-4619-A494-598D5ADFDC74}"/>
    <cellStyle name="Percent 3 3 6 4 3" xfId="14626" xr:uid="{8DFAA6F0-6037-421E-A193-62932BF80D72}"/>
    <cellStyle name="Percent 3 3 6 5" xfId="6773" xr:uid="{BB748D75-D5A9-4563-AFC0-60EBE08231F6}"/>
    <cellStyle name="Percent 3 3 6 5 2" xfId="17086" xr:uid="{D94A0F38-5F5E-4515-A7A7-FF16FE643DCA}"/>
    <cellStyle name="Percent 3 3 6 6" xfId="11933" xr:uid="{1D84FCB0-6F59-4D6D-B171-9F9E9A1A95BD}"/>
    <cellStyle name="Percent 3 3 7" xfId="1533" xr:uid="{72BF3674-CD4E-40AF-9803-CC43D17E83C4}"/>
    <cellStyle name="Percent 3 3 7 2" xfId="3299" xr:uid="{DD262773-1E41-428C-8452-1C743FC4C65E}"/>
    <cellStyle name="Percent 3 3 7 2 2" xfId="8652" xr:uid="{7C505BA7-7E51-4C6A-967E-D785EF356B96}"/>
    <cellStyle name="Percent 3 3 7 2 2 2" xfId="18965" xr:uid="{9B0E06D4-91A7-4024-BFB2-BC31C204D082}"/>
    <cellStyle name="Percent 3 3 7 2 3" xfId="13812" xr:uid="{2F6D904F-8C1B-4AAB-A7EC-A6CC26500003}"/>
    <cellStyle name="Percent 3 3 7 3" xfId="4284" xr:uid="{B1520563-88B4-421A-BDE6-08C0C58D3A69}"/>
    <cellStyle name="Percent 3 3 7 3 2" xfId="9628" xr:uid="{5C2A95BB-EB62-452D-AF42-4438FDBD7689}"/>
    <cellStyle name="Percent 3 3 7 3 2 2" xfId="19941" xr:uid="{ECF045B9-FD84-4D9D-A783-4A27722AB741}"/>
    <cellStyle name="Percent 3 3 7 3 3" xfId="14788" xr:uid="{210595DC-1D45-44AA-BA73-8DF4514D8B82}"/>
    <cellStyle name="Percent 3 3 7 4" xfId="6935" xr:uid="{7F50A592-30B9-4ADE-B0EF-1D9F8C0FDD6A}"/>
    <cellStyle name="Percent 3 3 7 4 2" xfId="17248" xr:uid="{6A858395-8270-4697-86E4-1E59D7CCB636}"/>
    <cellStyle name="Percent 3 3 7 5" xfId="12095" xr:uid="{F5429D1F-3240-4D4A-B97E-469DF4634024}"/>
    <cellStyle name="Percent 3 3 8" xfId="2471" xr:uid="{B4077C31-B003-4F03-80AA-4B92227A21EF}"/>
    <cellStyle name="Percent 3 3 8 2" xfId="7834" xr:uid="{9914550C-EA2C-4794-9AF3-345872ED90B5}"/>
    <cellStyle name="Percent 3 3 8 2 2" xfId="18147" xr:uid="{A8EB50FF-7A9A-4A1B-BCBD-491BC1A2F014}"/>
    <cellStyle name="Percent 3 3 8 3" xfId="12994" xr:uid="{F4C08377-8A3C-40A6-8714-6E8CBA682ACF}"/>
    <cellStyle name="Percent 3 3 9" xfId="5102" xr:uid="{77E5EE6A-DC57-4D5B-8AF7-950E5684C7F6}"/>
    <cellStyle name="Percent 3 3 9 2" xfId="10440" xr:uid="{B2D972B6-6A63-42B7-82AE-76ED779E05A3}"/>
    <cellStyle name="Percent 3 3 9 2 2" xfId="20753" xr:uid="{F01AFD9A-B48B-44EE-BFA0-84F754DF14E3}"/>
    <cellStyle name="Percent 3 3 9 3" xfId="15600" xr:uid="{9C161011-B944-4FFA-8179-1727A46587C8}"/>
    <cellStyle name="Percent 3 4" xfId="333" xr:uid="{9FCBD91D-32EF-466F-AB23-372EC5F689D8}"/>
    <cellStyle name="Percent 3 4 10" xfId="11214" xr:uid="{719D471A-38E0-42FB-9D76-22C5AA294E51}"/>
    <cellStyle name="Percent 3 4 2" xfId="527" xr:uid="{65883C2D-6DC9-405E-B510-840F71D73F85}"/>
    <cellStyle name="Percent 3 4 2 2" xfId="1150" xr:uid="{5F1F3B02-E36A-4189-863C-1CF6E03899E5}"/>
    <cellStyle name="Percent 3 4 2 2 2" xfId="2180" xr:uid="{C84AA0AD-49B7-453F-A4AF-45FAA51770F0}"/>
    <cellStyle name="Percent 3 4 2 2 2 2" xfId="3943" xr:uid="{33732C32-4450-4477-AF61-F808367FB9B8}"/>
    <cellStyle name="Percent 3 4 2 2 2 2 2" xfId="9296" xr:uid="{D21E4447-D57F-493E-9B14-41406C462B3F}"/>
    <cellStyle name="Percent 3 4 2 2 2 2 2 2" xfId="19609" xr:uid="{3F9AD8BC-CF16-48AE-BAFA-D03BA7309183}"/>
    <cellStyle name="Percent 3 4 2 2 2 2 3" xfId="14456" xr:uid="{F8361992-1E42-4B41-B2DC-729A44026927}"/>
    <cellStyle name="Percent 3 4 2 2 2 3" xfId="4928" xr:uid="{3A4AE435-1B4C-412D-B38C-B933B4E232FD}"/>
    <cellStyle name="Percent 3 4 2 2 2 3 2" xfId="10272" xr:uid="{23F8BF71-909E-457E-9AA0-937F215ACA80}"/>
    <cellStyle name="Percent 3 4 2 2 2 3 2 2" xfId="20585" xr:uid="{C7C06BBC-D46D-498B-A1AF-38C82FEC5A7F}"/>
    <cellStyle name="Percent 3 4 2 2 2 3 3" xfId="15432" xr:uid="{7737926B-17CF-44A7-A381-E63950FB2DF3}"/>
    <cellStyle name="Percent 3 4 2 2 2 4" xfId="7579" xr:uid="{FA25ED19-7C3F-49F5-8205-693D5C1364EC}"/>
    <cellStyle name="Percent 3 4 2 2 2 4 2" xfId="17892" xr:uid="{F6085488-B76D-4C5D-A3DC-D6EBA2794FAA}"/>
    <cellStyle name="Percent 3 4 2 2 2 5" xfId="12739" xr:uid="{796BAF9C-2E9B-45B9-9D39-37CBB99353F4}"/>
    <cellStyle name="Percent 3 4 2 2 3" xfId="3027" xr:uid="{1EA88E09-ADA3-4C3F-BD6F-DB45D5A8E3A3}"/>
    <cellStyle name="Percent 3 4 2 2 3 2" xfId="8390" xr:uid="{190B79DC-652C-459F-9D4C-DE1586F7FC1D}"/>
    <cellStyle name="Percent 3 4 2 2 3 2 2" xfId="18703" xr:uid="{3168E205-9961-4AC0-ABDF-D25FCE944DAA}"/>
    <cellStyle name="Percent 3 4 2 2 3 3" xfId="13550" xr:uid="{6CCCFF15-E863-478B-9EE4-C2D1C05811EA}"/>
    <cellStyle name="Percent 3 4 2 2 4" xfId="5756" xr:uid="{AE3C8D24-D122-464B-A9E5-314FF4139386}"/>
    <cellStyle name="Percent 3 4 2 2 4 2" xfId="11094" xr:uid="{9001D401-E4BD-4BC0-9919-C30E216596EB}"/>
    <cellStyle name="Percent 3 4 2 2 4 2 2" xfId="21407" xr:uid="{D3C0D502-7BEE-4797-B961-B5336945229D}"/>
    <cellStyle name="Percent 3 4 2 2 4 3" xfId="16254" xr:uid="{CBA63996-C437-4515-8F26-8D8DA2340017}"/>
    <cellStyle name="Percent 3 4 2 2 5" xfId="6686" xr:uid="{3EC4C3C0-890D-4D26-8353-B40E322AAE77}"/>
    <cellStyle name="Percent 3 4 2 2 5 2" xfId="16999" xr:uid="{017CF554-7FE8-4912-B7FD-7CF0CF47C281}"/>
    <cellStyle name="Percent 3 4 2 2 6" xfId="11846" xr:uid="{1F051FF9-7AE8-4945-996B-6925759BC136}"/>
    <cellStyle name="Percent 3 4 2 3" xfId="2179" xr:uid="{38DBA80F-28EE-4B3D-B500-7CE50671296C}"/>
    <cellStyle name="Percent 3 4 2 3 2" xfId="3942" xr:uid="{4F2C2708-8D56-4374-B31C-E5CD6551EB50}"/>
    <cellStyle name="Percent 3 4 2 3 2 2" xfId="9295" xr:uid="{CD0718BD-9ECA-40C8-B8F2-A555D12AF46C}"/>
    <cellStyle name="Percent 3 4 2 3 2 2 2" xfId="19608" xr:uid="{D5D22A24-0CF6-4E35-A03E-9FA808E89BFC}"/>
    <cellStyle name="Percent 3 4 2 3 2 3" xfId="14455" xr:uid="{6A0D5681-3DEB-477C-AED4-7B1A7C32B302}"/>
    <cellStyle name="Percent 3 4 2 3 3" xfId="4927" xr:uid="{C6F44CAE-B527-4F5E-BAA2-6E4558DDEB77}"/>
    <cellStyle name="Percent 3 4 2 3 3 2" xfId="10271" xr:uid="{5E769F9E-3FBD-4974-A480-11430CCF34ED}"/>
    <cellStyle name="Percent 3 4 2 3 3 2 2" xfId="20584" xr:uid="{73809B1E-0E12-4E52-A084-F7944417DD88}"/>
    <cellStyle name="Percent 3 4 2 3 3 3" xfId="15431" xr:uid="{FD1635C1-6913-4E5F-A866-745805EC3D7F}"/>
    <cellStyle name="Percent 3 4 2 3 4" xfId="7578" xr:uid="{0F53BA97-6E63-417F-B0BF-0F80C510B24F}"/>
    <cellStyle name="Percent 3 4 2 3 4 2" xfId="17891" xr:uid="{06DA4653-CBC6-499A-819E-6BF6E7183BB9}"/>
    <cellStyle name="Percent 3 4 2 3 5" xfId="12738" xr:uid="{73F3A183-0273-4751-9FB1-159905F85C1D}"/>
    <cellStyle name="Percent 3 4 2 4" xfId="3026" xr:uid="{4C21B232-2191-4422-88B2-2098C82E729B}"/>
    <cellStyle name="Percent 3 4 2 4 2" xfId="8389" xr:uid="{3AAB7DBD-646F-4FC6-B6D4-0F40E5FE9A9D}"/>
    <cellStyle name="Percent 3 4 2 4 2 2" xfId="18702" xr:uid="{0DD0C530-0025-4E97-ADB4-E1F1ADE8A900}"/>
    <cellStyle name="Percent 3 4 2 4 3" xfId="13549" xr:uid="{D43B732E-1F90-459F-8026-73A0AC4DF182}"/>
    <cellStyle name="Percent 3 4 2 5" xfId="5240" xr:uid="{1EE1A27A-63C4-4200-82ED-F253D8918874}"/>
    <cellStyle name="Percent 3 4 2 5 2" xfId="10578" xr:uid="{DF09787D-51C1-4ACF-8B4B-F6B3B786252A}"/>
    <cellStyle name="Percent 3 4 2 5 2 2" xfId="20891" xr:uid="{68BD0592-A125-4395-A091-233A3A125E6D}"/>
    <cellStyle name="Percent 3 4 2 5 3" xfId="15738" xr:uid="{6262793B-FEA8-4B25-A38C-E6A688C14213}"/>
    <cellStyle name="Percent 3 4 2 6" xfId="6170" xr:uid="{F61E9FBA-84EC-45EC-90DA-3AEC78568ED8}"/>
    <cellStyle name="Percent 3 4 2 6 2" xfId="16483" xr:uid="{6B7D8179-86F7-42EF-B3AE-7F09B0D8CFFC}"/>
    <cellStyle name="Percent 3 4 2 7" xfId="11330" xr:uid="{2BC05B07-79CE-4EDE-A897-5BA0DF5E5EA1}"/>
    <cellStyle name="Percent 3 4 3" xfId="1151" xr:uid="{BE273472-A940-4C17-B01F-E175CF31EA36}"/>
    <cellStyle name="Percent 3 4 3 2" xfId="1152" xr:uid="{FD4C8E7F-48EF-43BE-8466-9D1F6318C6D8}"/>
    <cellStyle name="Percent 3 4 3 2 2" xfId="2182" xr:uid="{CCC562D9-C81D-4427-BD83-099FD448CA53}"/>
    <cellStyle name="Percent 3 4 3 2 2 2" xfId="3945" xr:uid="{1EC66323-1200-4DA6-B589-4C3CFB4F7E4D}"/>
    <cellStyle name="Percent 3 4 3 2 2 2 2" xfId="9298" xr:uid="{5CEB93C5-6E0F-43BA-A16F-100E35147EC6}"/>
    <cellStyle name="Percent 3 4 3 2 2 2 2 2" xfId="19611" xr:uid="{7EB6A717-1C07-4A61-809D-65624DCA5B29}"/>
    <cellStyle name="Percent 3 4 3 2 2 2 3" xfId="14458" xr:uid="{695EA4B2-30E0-47B9-A1D2-6E86443ED497}"/>
    <cellStyle name="Percent 3 4 3 2 2 3" xfId="4930" xr:uid="{8C7A2DC6-E879-48D2-9513-2FEFEB977611}"/>
    <cellStyle name="Percent 3 4 3 2 2 3 2" xfId="10274" xr:uid="{6E167B9D-CBEB-43FF-8609-F16B47509F28}"/>
    <cellStyle name="Percent 3 4 3 2 2 3 2 2" xfId="20587" xr:uid="{912747B8-57DF-4396-BDBD-F663DAE7D18B}"/>
    <cellStyle name="Percent 3 4 3 2 2 3 3" xfId="15434" xr:uid="{DE715980-8431-40FC-81DB-CB19B545BE36}"/>
    <cellStyle name="Percent 3 4 3 2 2 4" xfId="7581" xr:uid="{60AFBF18-2684-44EF-8FFE-F904E3E61959}"/>
    <cellStyle name="Percent 3 4 3 2 2 4 2" xfId="17894" xr:uid="{41DC3ED2-9EDD-48AA-9CDA-141871ECD7C0}"/>
    <cellStyle name="Percent 3 4 3 2 2 5" xfId="12741" xr:uid="{C2B4BDB5-900B-4B32-82E4-6231B946446A}"/>
    <cellStyle name="Percent 3 4 3 2 3" xfId="3029" xr:uid="{1CD402FC-1100-4B39-9BC1-274B99E36CE2}"/>
    <cellStyle name="Percent 3 4 3 2 3 2" xfId="8392" xr:uid="{94EBE0C9-BA2E-4E05-AB3C-E2B727EE47BE}"/>
    <cellStyle name="Percent 3 4 3 2 3 2 2" xfId="18705" xr:uid="{6974D7FD-5CFD-4AF3-8F7B-C99EC0813599}"/>
    <cellStyle name="Percent 3 4 3 2 3 3" xfId="13552" xr:uid="{0043232D-CFDA-4362-A676-DC921465F9DF}"/>
    <cellStyle name="Percent 3 4 3 2 4" xfId="5758" xr:uid="{AB4A407B-CA6E-479D-A453-33D21A6A1358}"/>
    <cellStyle name="Percent 3 4 3 2 4 2" xfId="11096" xr:uid="{EEA7877A-E1D3-40D4-BCEE-FC52F85928D2}"/>
    <cellStyle name="Percent 3 4 3 2 4 2 2" xfId="21409" xr:uid="{57776B6B-D470-44FA-A55D-CA7476299164}"/>
    <cellStyle name="Percent 3 4 3 2 4 3" xfId="16256" xr:uid="{184A7CE2-64B6-49E0-B08D-5CD3C8F3AACD}"/>
    <cellStyle name="Percent 3 4 3 2 5" xfId="6688" xr:uid="{15ABA125-E32C-466A-8B6C-84D24D9BAACE}"/>
    <cellStyle name="Percent 3 4 3 2 5 2" xfId="17001" xr:uid="{B7C7D2FD-1D32-490C-8F88-1070CF938195}"/>
    <cellStyle name="Percent 3 4 3 2 6" xfId="11848" xr:uid="{9E82AD24-BEC8-4836-8AC4-DBBE31F5C060}"/>
    <cellStyle name="Percent 3 4 3 3" xfId="2181" xr:uid="{40C89D36-FA2A-4D00-BFFC-C1D1459CCE42}"/>
    <cellStyle name="Percent 3 4 3 3 2" xfId="3944" xr:uid="{0862A9AF-28ED-4E53-ADF5-0A5644C9C8D0}"/>
    <cellStyle name="Percent 3 4 3 3 2 2" xfId="9297" xr:uid="{07A29148-DAB0-4DF0-B5B5-ABDE007A20FB}"/>
    <cellStyle name="Percent 3 4 3 3 2 2 2" xfId="19610" xr:uid="{43A86FBF-7994-4519-B70E-14D9D2F57DBD}"/>
    <cellStyle name="Percent 3 4 3 3 2 3" xfId="14457" xr:uid="{4E0B42C9-31B1-4BBD-81DA-8B3ABE3F178F}"/>
    <cellStyle name="Percent 3 4 3 3 3" xfId="4929" xr:uid="{1FD1BE0F-1E69-4ACC-989D-9A9E9F02700F}"/>
    <cellStyle name="Percent 3 4 3 3 3 2" xfId="10273" xr:uid="{6F02687D-E93F-42F6-8F86-6D357B97C69B}"/>
    <cellStyle name="Percent 3 4 3 3 3 2 2" xfId="20586" xr:uid="{69615BEF-B5BC-4A1E-B527-5FE55CDE222A}"/>
    <cellStyle name="Percent 3 4 3 3 3 3" xfId="15433" xr:uid="{10A5A879-38DB-4401-BA49-30EBC3D88A2E}"/>
    <cellStyle name="Percent 3 4 3 3 4" xfId="7580" xr:uid="{DF55451F-F658-4F4B-B6D2-A5B0DCF8B76A}"/>
    <cellStyle name="Percent 3 4 3 3 4 2" xfId="17893" xr:uid="{98BE0125-6F42-46D7-B860-4E0F4395073C}"/>
    <cellStyle name="Percent 3 4 3 3 5" xfId="12740" xr:uid="{07099461-462B-4A1A-9A83-7D06A39603AB}"/>
    <cellStyle name="Percent 3 4 3 4" xfId="3028" xr:uid="{D088CB38-0429-4EE6-B91F-7E4ED6B2EAE0}"/>
    <cellStyle name="Percent 3 4 3 4 2" xfId="8391" xr:uid="{9441D28B-4E1D-4C45-8165-622B8C1D8320}"/>
    <cellStyle name="Percent 3 4 3 4 2 2" xfId="18704" xr:uid="{6E53348E-A795-4D8B-B273-63D2AE2EB80C}"/>
    <cellStyle name="Percent 3 4 3 4 3" xfId="13551" xr:uid="{58B07027-62A0-4ACB-B933-5B99737A78DC}"/>
    <cellStyle name="Percent 3 4 3 5" xfId="5757" xr:uid="{0F249B08-68A3-4718-B59E-8A88A8D2DCE9}"/>
    <cellStyle name="Percent 3 4 3 5 2" xfId="11095" xr:uid="{A742F2CE-1283-469D-92B1-3CB6CA8D7C23}"/>
    <cellStyle name="Percent 3 4 3 5 2 2" xfId="21408" xr:uid="{697B5507-7B20-40A1-9428-281E6DFE9E52}"/>
    <cellStyle name="Percent 3 4 3 5 3" xfId="16255" xr:uid="{B2309810-CF4A-478F-A031-E169B7E4325A}"/>
    <cellStyle name="Percent 3 4 3 6" xfId="6687" xr:uid="{F8336F65-CE5A-4322-95DC-EDA753B99098}"/>
    <cellStyle name="Percent 3 4 3 6 2" xfId="17000" xr:uid="{482531F7-CBB7-4EBF-9026-F0C5864A6C91}"/>
    <cellStyle name="Percent 3 4 3 7" xfId="11847" xr:uid="{4AD92D7C-9600-46C8-93C2-6FAB403141E4}"/>
    <cellStyle name="Percent 3 4 4" xfId="1153" xr:uid="{14FDA68D-0BCF-40CC-82D7-2FF029550AD0}"/>
    <cellStyle name="Percent 3 4 4 2" xfId="2183" xr:uid="{42951A16-50D1-433E-9411-00DA68369218}"/>
    <cellStyle name="Percent 3 4 4 2 2" xfId="3946" xr:uid="{36670363-78A1-4482-9CFD-43DDB5B6EFDF}"/>
    <cellStyle name="Percent 3 4 4 2 2 2" xfId="9299" xr:uid="{FC5BE57B-C150-4054-BBB1-E981E8CE8D8D}"/>
    <cellStyle name="Percent 3 4 4 2 2 2 2" xfId="19612" xr:uid="{CF29A720-B33D-4028-BA67-5BC1DEBDAD3B}"/>
    <cellStyle name="Percent 3 4 4 2 2 3" xfId="14459" xr:uid="{2E9373FC-5D5F-44E9-B231-AF46BFE6A091}"/>
    <cellStyle name="Percent 3 4 4 2 3" xfId="4931" xr:uid="{2F817FE0-FDBD-4FF8-90A0-7D6BB4433EB2}"/>
    <cellStyle name="Percent 3 4 4 2 3 2" xfId="10275" xr:uid="{312F2DF4-46E7-4C68-99DD-30197DE97E12}"/>
    <cellStyle name="Percent 3 4 4 2 3 2 2" xfId="20588" xr:uid="{2EB9F53E-E62E-4184-ACB6-66F56A8EECDB}"/>
    <cellStyle name="Percent 3 4 4 2 3 3" xfId="15435" xr:uid="{A94C6D29-3257-4DE0-9DAA-BB890F56CD8F}"/>
    <cellStyle name="Percent 3 4 4 2 4" xfId="7582" xr:uid="{511657E4-185A-4E01-AEE3-3A1002EDF3E6}"/>
    <cellStyle name="Percent 3 4 4 2 4 2" xfId="17895" xr:uid="{10359AB7-8AA0-45BB-912D-94A38F955BA9}"/>
    <cellStyle name="Percent 3 4 4 2 5" xfId="12742" xr:uid="{D097D6F8-5729-4673-B060-0D439E93CDA6}"/>
    <cellStyle name="Percent 3 4 4 3" xfId="3030" xr:uid="{AB561C88-052F-4A05-A8B7-04B6D551513E}"/>
    <cellStyle name="Percent 3 4 4 3 2" xfId="8393" xr:uid="{2706595F-51D9-47AF-A45B-F0B66DA57F1F}"/>
    <cellStyle name="Percent 3 4 4 3 2 2" xfId="18706" xr:uid="{3ABC3361-6B6E-4C48-8039-46ED86CF51F7}"/>
    <cellStyle name="Percent 3 4 4 3 3" xfId="13553" xr:uid="{1E396360-75DF-40EC-8835-61A652E143AA}"/>
    <cellStyle name="Percent 3 4 4 4" xfId="5759" xr:uid="{EE54955A-3334-490F-8981-FB6B57813E1C}"/>
    <cellStyle name="Percent 3 4 4 4 2" xfId="11097" xr:uid="{C392EE46-4F32-4CBA-89FE-9F1E97DE5F38}"/>
    <cellStyle name="Percent 3 4 4 4 2 2" xfId="21410" xr:uid="{2977E770-28E7-40AB-9D71-DB72E122FC08}"/>
    <cellStyle name="Percent 3 4 4 4 3" xfId="16257" xr:uid="{2AB35586-4993-43C2-80A4-90AF13F77344}"/>
    <cellStyle name="Percent 3 4 4 5" xfId="6689" xr:uid="{3D74AA15-64B3-47FE-812D-24E883603938}"/>
    <cellStyle name="Percent 3 4 4 5 2" xfId="17002" xr:uid="{86583973-9318-469D-B502-328B2B81C740}"/>
    <cellStyle name="Percent 3 4 4 6" xfId="11849" xr:uid="{8C624363-D4B9-4F6C-A960-AAABBC51F066}"/>
    <cellStyle name="Percent 3 4 5" xfId="1369" xr:uid="{C3ECA93E-4DF9-464E-8FFF-76580C8D08C2}"/>
    <cellStyle name="Percent 3 4 5 2" xfId="2264" xr:uid="{D270B059-4D48-4889-9B85-F531D958A4F0}"/>
    <cellStyle name="Percent 3 4 5 2 2" xfId="4026" xr:uid="{D33AFB5D-3914-4D3B-920A-070E1A352121}"/>
    <cellStyle name="Percent 3 4 5 2 2 2" xfId="9379" xr:uid="{7B80AABB-D790-4E2A-B4B4-A42B7FB746F0}"/>
    <cellStyle name="Percent 3 4 5 2 2 2 2" xfId="19692" xr:uid="{DE11AA91-90F3-4A65-9F2F-B8CE5273B539}"/>
    <cellStyle name="Percent 3 4 5 2 2 3" xfId="14539" xr:uid="{87F17F22-07B6-4EFD-BE61-801F59A86D59}"/>
    <cellStyle name="Percent 3 4 5 2 3" xfId="5011" xr:uid="{1F2E59CA-0B5B-4309-8957-1A191295DBFF}"/>
    <cellStyle name="Percent 3 4 5 2 3 2" xfId="10355" xr:uid="{E42B1DEC-F825-4873-BF65-700301E95D4D}"/>
    <cellStyle name="Percent 3 4 5 2 3 2 2" xfId="20668" xr:uid="{E4ED6BD3-28A7-4703-82C8-3D9B6DD96664}"/>
    <cellStyle name="Percent 3 4 5 2 3 3" xfId="15515" xr:uid="{5D242FC6-CE27-4063-BE61-40C8C639C7F8}"/>
    <cellStyle name="Percent 3 4 5 2 4" xfId="7662" xr:uid="{66B910B2-3145-4CE9-8ACE-14A1C94E6300}"/>
    <cellStyle name="Percent 3 4 5 2 4 2" xfId="17975" xr:uid="{C7429B14-3D69-42BE-B759-60347CC24219}"/>
    <cellStyle name="Percent 3 4 5 2 5" xfId="12822" xr:uid="{FAB536DD-FD9A-4AEB-AFD7-87B39CA4F9C6}"/>
    <cellStyle name="Percent 3 4 5 3" xfId="3160" xr:uid="{A867A9D7-1E41-4743-9292-A7AD1DB0A8C6}"/>
    <cellStyle name="Percent 3 4 5 3 2" xfId="8513" xr:uid="{A41DB66D-8243-45E5-B8B2-27F195EB0A8D}"/>
    <cellStyle name="Percent 3 4 5 3 2 2" xfId="18826" xr:uid="{C54BD76A-11EC-4D07-BC21-A488D8D3F5D7}"/>
    <cellStyle name="Percent 3 4 5 3 3" xfId="13673" xr:uid="{FA4D8333-0ADC-4D11-ACED-57E47B0D2A46}"/>
    <cellStyle name="Percent 3 4 5 4" xfId="4145" xr:uid="{65A6C381-E3B0-43C9-AE00-65D2243D38B5}"/>
    <cellStyle name="Percent 3 4 5 4 2" xfId="9489" xr:uid="{23009053-19E9-4F2F-9647-623620A85D9E}"/>
    <cellStyle name="Percent 3 4 5 4 2 2" xfId="19802" xr:uid="{A5C27FCD-32E1-45CA-8CC7-52BFA325173E}"/>
    <cellStyle name="Percent 3 4 5 4 3" xfId="14649" xr:uid="{7754AD48-1127-4880-9C66-F6B92296B575}"/>
    <cellStyle name="Percent 3 4 5 5" xfId="6796" xr:uid="{0907C821-ED06-4E89-9D7D-33B28BD944A8}"/>
    <cellStyle name="Percent 3 4 5 5 2" xfId="17109" xr:uid="{E9E7D467-40D5-4CFB-9FAC-1181321CD336}"/>
    <cellStyle name="Percent 3 4 5 6" xfId="11956" xr:uid="{C24FD3AB-3385-4CCB-97E1-FA26D5B53EF4}"/>
    <cellStyle name="Percent 3 4 6" xfId="1556" xr:uid="{37B7480A-3C83-40A6-BB3B-FF62C85AFFA6}"/>
    <cellStyle name="Percent 3 4 6 2" xfId="3322" xr:uid="{11487ADE-5F4F-42DB-ABD3-82F08AADA869}"/>
    <cellStyle name="Percent 3 4 6 2 2" xfId="8675" xr:uid="{805B0396-FE59-493A-98C9-3953D130D832}"/>
    <cellStyle name="Percent 3 4 6 2 2 2" xfId="18988" xr:uid="{A293A7E4-A45F-4AFB-A6D2-717D805DD874}"/>
    <cellStyle name="Percent 3 4 6 2 3" xfId="13835" xr:uid="{9F9FA2CF-542F-4A49-91DF-BD13D508BC07}"/>
    <cellStyle name="Percent 3 4 6 3" xfId="4307" xr:uid="{06963B64-6FC4-476D-AEF5-59B275505D1D}"/>
    <cellStyle name="Percent 3 4 6 3 2" xfId="9651" xr:uid="{47791BCD-9DF2-49B7-9432-2CF2A6A39332}"/>
    <cellStyle name="Percent 3 4 6 3 2 2" xfId="19964" xr:uid="{50FF5BF0-4371-45F4-B239-26FDDFF55B2B}"/>
    <cellStyle name="Percent 3 4 6 3 3" xfId="14811" xr:uid="{37CA78F3-CC54-40C7-9A89-3811D04CF38F}"/>
    <cellStyle name="Percent 3 4 6 4" xfId="6958" xr:uid="{3D45A1AA-7309-4F3E-B23D-3F1557F29D89}"/>
    <cellStyle name="Percent 3 4 6 4 2" xfId="17271" xr:uid="{C5C6FF30-4DDF-434C-B0E3-862344EDD7ED}"/>
    <cellStyle name="Percent 3 4 6 5" xfId="12118" xr:uid="{5BACAE93-23AC-4EC7-9E97-B3128B05BA18}"/>
    <cellStyle name="Percent 3 4 7" xfId="2494" xr:uid="{66C7A5CB-830E-430F-892A-DA6852BB71E0}"/>
    <cellStyle name="Percent 3 4 7 2" xfId="7857" xr:uid="{73FD0B71-3FC3-4919-86CE-D17C0977D96A}"/>
    <cellStyle name="Percent 3 4 7 2 2" xfId="18170" xr:uid="{F665D917-86F4-47DB-A77E-7A6E7AB12E3D}"/>
    <cellStyle name="Percent 3 4 7 3" xfId="13017" xr:uid="{85860ABC-DA6D-4DE8-BBF6-5C042A49AEDF}"/>
    <cellStyle name="Percent 3 4 8" xfId="5125" xr:uid="{F127A4BC-2113-4866-84B6-15BF1EBF7C1D}"/>
    <cellStyle name="Percent 3 4 8 2" xfId="10463" xr:uid="{C1276BA3-FDB0-4099-B68D-8F63EB434955}"/>
    <cellStyle name="Percent 3 4 8 2 2" xfId="20776" xr:uid="{B72ADF41-6455-40FD-AB8C-58FE44D8066C}"/>
    <cellStyle name="Percent 3 4 8 3" xfId="15623" xr:uid="{3709BA56-13C6-4F0F-9859-F86FB48CD54C}"/>
    <cellStyle name="Percent 3 4 9" xfId="6054" xr:uid="{225C9BDA-F2DB-4093-B12E-718353A3EDFD}"/>
    <cellStyle name="Percent 3 4 9 2" xfId="16367" xr:uid="{C8D12C98-65BE-45AC-827E-EB1CFA152265}"/>
    <cellStyle name="Percent 3 5" xfId="379" xr:uid="{AFD4DAF4-7B07-4496-ABFE-231EE093D8F9}"/>
    <cellStyle name="Percent 3 5 10" xfId="11260" xr:uid="{B8918EEE-5B42-4784-BD5C-0CE2ED6466DD}"/>
    <cellStyle name="Percent 3 5 2" xfId="573" xr:uid="{6EC7F701-EF9E-4A92-A638-597CACCC2BC8}"/>
    <cellStyle name="Percent 3 5 2 2" xfId="1154" xr:uid="{9DA61560-1E49-4CDD-91E6-CEF39C50D17A}"/>
    <cellStyle name="Percent 3 5 2 2 2" xfId="2185" xr:uid="{B7A066D1-E6A8-4E20-ADD9-5CA5AD09FDD8}"/>
    <cellStyle name="Percent 3 5 2 2 2 2" xfId="3948" xr:uid="{779D1DE8-2CAB-4DC4-B754-D555DEF18284}"/>
    <cellStyle name="Percent 3 5 2 2 2 2 2" xfId="9301" xr:uid="{9B5567FC-1A24-433E-92CA-476C1FD8CDD3}"/>
    <cellStyle name="Percent 3 5 2 2 2 2 2 2" xfId="19614" xr:uid="{A61573A5-8AD8-49AD-AA26-DBA77AC57983}"/>
    <cellStyle name="Percent 3 5 2 2 2 2 3" xfId="14461" xr:uid="{2C26EB9E-511F-4512-93D8-71E3F07C268F}"/>
    <cellStyle name="Percent 3 5 2 2 2 3" xfId="4933" xr:uid="{CF4358C8-C3CB-427B-8FA3-8361C2566EEB}"/>
    <cellStyle name="Percent 3 5 2 2 2 3 2" xfId="10277" xr:uid="{4CAF629C-A140-4088-BE11-B7E44FBBD3BD}"/>
    <cellStyle name="Percent 3 5 2 2 2 3 2 2" xfId="20590" xr:uid="{3A10CB7C-45AB-42F2-910D-ADCFD53A24F4}"/>
    <cellStyle name="Percent 3 5 2 2 2 3 3" xfId="15437" xr:uid="{41DD4557-303A-4B33-8046-4328BC4473CA}"/>
    <cellStyle name="Percent 3 5 2 2 2 4" xfId="7584" xr:uid="{7A3D705D-14AC-4603-AA6C-9571BB4F25EA}"/>
    <cellStyle name="Percent 3 5 2 2 2 4 2" xfId="17897" xr:uid="{79BF28E9-00E1-40D9-B386-BB982D1C6AE3}"/>
    <cellStyle name="Percent 3 5 2 2 2 5" xfId="12744" xr:uid="{4E0FF48D-2636-43DD-9EE8-5576652BCABC}"/>
    <cellStyle name="Percent 3 5 2 2 3" xfId="3032" xr:uid="{C769CF9C-69EF-4DC8-A991-C9E210979C0B}"/>
    <cellStyle name="Percent 3 5 2 2 3 2" xfId="8395" xr:uid="{B5607A68-9426-4860-9BCA-0F661E85D3C9}"/>
    <cellStyle name="Percent 3 5 2 2 3 2 2" xfId="18708" xr:uid="{F7ED26E5-09BD-4BE0-B282-0BC4AEA18551}"/>
    <cellStyle name="Percent 3 5 2 2 3 3" xfId="13555" xr:uid="{3CB42B0F-5B1B-4604-9335-8C411B6C2AEC}"/>
    <cellStyle name="Percent 3 5 2 2 4" xfId="5760" xr:uid="{386719CE-1892-48AB-9A03-304E924807BC}"/>
    <cellStyle name="Percent 3 5 2 2 4 2" xfId="11098" xr:uid="{F46C79E0-E0C3-4689-B950-5EB3264B7E66}"/>
    <cellStyle name="Percent 3 5 2 2 4 2 2" xfId="21411" xr:uid="{DD6F465F-ECB6-4576-A7F8-7653758D7DAD}"/>
    <cellStyle name="Percent 3 5 2 2 4 3" xfId="16258" xr:uid="{9F0E0920-6F6C-4B32-A23A-BFE8C64A611E}"/>
    <cellStyle name="Percent 3 5 2 2 5" xfId="6690" xr:uid="{49AF8F15-60B2-4A99-B0D5-616ACE796053}"/>
    <cellStyle name="Percent 3 5 2 2 5 2" xfId="17003" xr:uid="{0B302C0A-D722-4259-A43E-0FC75BB8E9EB}"/>
    <cellStyle name="Percent 3 5 2 2 6" xfId="11850" xr:uid="{B813DDA8-AAA7-40BE-82E3-65F7C990F11F}"/>
    <cellStyle name="Percent 3 5 2 3" xfId="2184" xr:uid="{B34CC0C4-FDC9-4908-94B9-CFF571693389}"/>
    <cellStyle name="Percent 3 5 2 3 2" xfId="3947" xr:uid="{584D2FCB-1FC2-4A5F-BF9D-095819E4F96A}"/>
    <cellStyle name="Percent 3 5 2 3 2 2" xfId="9300" xr:uid="{40D0D6F5-7681-43D3-A893-075A26A8C166}"/>
    <cellStyle name="Percent 3 5 2 3 2 2 2" xfId="19613" xr:uid="{68050589-8B25-4220-83E8-3FBA9A530A08}"/>
    <cellStyle name="Percent 3 5 2 3 2 3" xfId="14460" xr:uid="{9368A77C-08B8-4435-95ED-5A3185926815}"/>
    <cellStyle name="Percent 3 5 2 3 3" xfId="4932" xr:uid="{48C8586D-5304-41E5-8B8A-EE346FD585A7}"/>
    <cellStyle name="Percent 3 5 2 3 3 2" xfId="10276" xr:uid="{17A159C1-BA83-4C93-BD28-9E7AB707E3E0}"/>
    <cellStyle name="Percent 3 5 2 3 3 2 2" xfId="20589" xr:uid="{FD5B4BC6-B1A8-47C0-B918-62A3E00330BA}"/>
    <cellStyle name="Percent 3 5 2 3 3 3" xfId="15436" xr:uid="{DDC17CBB-7C70-4E95-8F7B-368850E8B67D}"/>
    <cellStyle name="Percent 3 5 2 3 4" xfId="7583" xr:uid="{3A974F3B-0EED-4D68-B13A-95DD81B29831}"/>
    <cellStyle name="Percent 3 5 2 3 4 2" xfId="17896" xr:uid="{3F8BA50B-ED51-4602-B814-6E70FD24B6A0}"/>
    <cellStyle name="Percent 3 5 2 3 5" xfId="12743" xr:uid="{09071FF8-9485-4D0B-9CBC-B82F2743CBA8}"/>
    <cellStyle name="Percent 3 5 2 4" xfId="3031" xr:uid="{B43C205B-D173-4A1F-8340-38BDED2A6DDD}"/>
    <cellStyle name="Percent 3 5 2 4 2" xfId="8394" xr:uid="{674A0D64-B93E-48BE-B2FF-61A97DFCEA94}"/>
    <cellStyle name="Percent 3 5 2 4 2 2" xfId="18707" xr:uid="{AFF1ADAE-16BE-412B-BC3C-CD71DA6FFE22}"/>
    <cellStyle name="Percent 3 5 2 4 3" xfId="13554" xr:uid="{055CF1F5-4956-42AA-83C4-3B21C02B0A33}"/>
    <cellStyle name="Percent 3 5 2 5" xfId="5286" xr:uid="{2B093C23-D3DA-411C-92EB-E0A6F73BA1E2}"/>
    <cellStyle name="Percent 3 5 2 5 2" xfId="10624" xr:uid="{533B5C67-F818-4150-BE9B-80D0D135A09D}"/>
    <cellStyle name="Percent 3 5 2 5 2 2" xfId="20937" xr:uid="{A00A732D-F3DD-42FE-8E27-B87B73F0F952}"/>
    <cellStyle name="Percent 3 5 2 5 3" xfId="15784" xr:uid="{35BD7A64-965F-46F5-ACDD-744A0F3AEF86}"/>
    <cellStyle name="Percent 3 5 2 6" xfId="6216" xr:uid="{817BC152-F440-425D-88D3-C6F4314FDAE9}"/>
    <cellStyle name="Percent 3 5 2 6 2" xfId="16529" xr:uid="{942AB253-25F6-4E04-BF9A-5F207E4F86FD}"/>
    <cellStyle name="Percent 3 5 2 7" xfId="11376" xr:uid="{A37CD116-9E1C-437A-B4C9-7FAA9B4BEF63}"/>
    <cellStyle name="Percent 3 5 3" xfId="1155" xr:uid="{640CA92F-ECA3-41D5-8C9B-45C30A4B34BE}"/>
    <cellStyle name="Percent 3 5 3 2" xfId="1156" xr:uid="{A8BD3A5F-4578-422D-AB4A-700625AE8013}"/>
    <cellStyle name="Percent 3 5 3 2 2" xfId="2187" xr:uid="{32C824D2-819E-40B5-A344-B8BA002F877E}"/>
    <cellStyle name="Percent 3 5 3 2 2 2" xfId="3950" xr:uid="{B552F669-818F-46A5-97C1-8BF75CE1881D}"/>
    <cellStyle name="Percent 3 5 3 2 2 2 2" xfId="9303" xr:uid="{F6F11DF0-7D4D-472A-89AB-D50B98111B17}"/>
    <cellStyle name="Percent 3 5 3 2 2 2 2 2" xfId="19616" xr:uid="{C9EFC026-5FA4-48D7-A701-DBDF36ADEA3A}"/>
    <cellStyle name="Percent 3 5 3 2 2 2 3" xfId="14463" xr:uid="{D0D73131-135E-4747-96D3-69453A1C557A}"/>
    <cellStyle name="Percent 3 5 3 2 2 3" xfId="4935" xr:uid="{6D4098BF-6E3F-4006-8C3F-2C58A7FCFC1F}"/>
    <cellStyle name="Percent 3 5 3 2 2 3 2" xfId="10279" xr:uid="{001058B6-2197-4F4D-B3AD-89F4E95B39FB}"/>
    <cellStyle name="Percent 3 5 3 2 2 3 2 2" xfId="20592" xr:uid="{83E4A36D-8908-4A98-A1A9-63BA852757B7}"/>
    <cellStyle name="Percent 3 5 3 2 2 3 3" xfId="15439" xr:uid="{23476783-6814-4B1E-982F-1737DE1E5F4D}"/>
    <cellStyle name="Percent 3 5 3 2 2 4" xfId="7586" xr:uid="{38B10A02-FC30-4769-9A43-C32A3C56E423}"/>
    <cellStyle name="Percent 3 5 3 2 2 4 2" xfId="17899" xr:uid="{9659EC1D-D8FC-4E0D-846F-879248CB82E5}"/>
    <cellStyle name="Percent 3 5 3 2 2 5" xfId="12746" xr:uid="{1EA577BB-9DCA-4C30-BA7E-9B7AC906605E}"/>
    <cellStyle name="Percent 3 5 3 2 3" xfId="3034" xr:uid="{2A86ACE6-73E0-44FD-9B4E-1830B17E8246}"/>
    <cellStyle name="Percent 3 5 3 2 3 2" xfId="8397" xr:uid="{66DCDB34-C756-454C-A61C-70B0EC6AF6B2}"/>
    <cellStyle name="Percent 3 5 3 2 3 2 2" xfId="18710" xr:uid="{51B56639-5706-496A-83B3-6F09B9B8CDE2}"/>
    <cellStyle name="Percent 3 5 3 2 3 3" xfId="13557" xr:uid="{9B042CCE-582F-4926-8A0B-B7FDA233AD89}"/>
    <cellStyle name="Percent 3 5 3 2 4" xfId="5762" xr:uid="{835FAF13-74EB-4F2A-B2D6-5175155593F2}"/>
    <cellStyle name="Percent 3 5 3 2 4 2" xfId="11100" xr:uid="{82BE9DEB-C051-476C-A55D-3903D95288F9}"/>
    <cellStyle name="Percent 3 5 3 2 4 2 2" xfId="21413" xr:uid="{022074A7-38F1-48D9-A93E-A767885A29D7}"/>
    <cellStyle name="Percent 3 5 3 2 4 3" xfId="16260" xr:uid="{5F041E28-ADAB-491B-8857-EA71EE824C0A}"/>
    <cellStyle name="Percent 3 5 3 2 5" xfId="6692" xr:uid="{954F8225-7716-4B67-B867-717E9356917B}"/>
    <cellStyle name="Percent 3 5 3 2 5 2" xfId="17005" xr:uid="{390D777E-BA59-45C7-9B91-18B15AC826C9}"/>
    <cellStyle name="Percent 3 5 3 2 6" xfId="11852" xr:uid="{62B51A5C-6983-42C3-9993-988FD05D75B9}"/>
    <cellStyle name="Percent 3 5 3 3" xfId="2186" xr:uid="{ADB42CBB-072E-405C-8D08-E5B71A4C6A57}"/>
    <cellStyle name="Percent 3 5 3 3 2" xfId="3949" xr:uid="{D2027866-A312-41A2-AD38-FD1719554C7A}"/>
    <cellStyle name="Percent 3 5 3 3 2 2" xfId="9302" xr:uid="{780C65A4-B023-4BC2-B652-14550E985A10}"/>
    <cellStyle name="Percent 3 5 3 3 2 2 2" xfId="19615" xr:uid="{46A501BE-B2CD-4F3F-9982-51672124FC24}"/>
    <cellStyle name="Percent 3 5 3 3 2 3" xfId="14462" xr:uid="{1A6860E1-643A-4311-A072-D90C5BB2E76F}"/>
    <cellStyle name="Percent 3 5 3 3 3" xfId="4934" xr:uid="{B3BEB029-03DD-4317-8DD3-4D09E67409A2}"/>
    <cellStyle name="Percent 3 5 3 3 3 2" xfId="10278" xr:uid="{2EDB3C1A-CB0F-4C7C-AC1C-F34BF055EE38}"/>
    <cellStyle name="Percent 3 5 3 3 3 2 2" xfId="20591" xr:uid="{8485DCAE-ADB3-458C-8749-AD4AA6986B8B}"/>
    <cellStyle name="Percent 3 5 3 3 3 3" xfId="15438" xr:uid="{BC43FD08-C563-4A7B-B0D8-BA85CDFD2A78}"/>
    <cellStyle name="Percent 3 5 3 3 4" xfId="7585" xr:uid="{C7CEE4F0-9D5C-40B8-870E-2A692521E22C}"/>
    <cellStyle name="Percent 3 5 3 3 4 2" xfId="17898" xr:uid="{12105E9D-63D7-4984-A6E1-CB98542E7719}"/>
    <cellStyle name="Percent 3 5 3 3 5" xfId="12745" xr:uid="{3ACAE32F-59AD-44E6-BEAD-4CC590105CCA}"/>
    <cellStyle name="Percent 3 5 3 4" xfId="3033" xr:uid="{382294E9-2867-49B4-B2E6-9E1D62DBAB8B}"/>
    <cellStyle name="Percent 3 5 3 4 2" xfId="8396" xr:uid="{73E6DB67-1B11-4CCD-98A0-C9F0B6AB85BC}"/>
    <cellStyle name="Percent 3 5 3 4 2 2" xfId="18709" xr:uid="{CB52F209-60F5-462D-BC6D-18832F9739E8}"/>
    <cellStyle name="Percent 3 5 3 4 3" xfId="13556" xr:uid="{1A18F0F2-9939-4D5E-A8B1-335C2860E5C1}"/>
    <cellStyle name="Percent 3 5 3 5" xfId="5761" xr:uid="{7DAFA4D1-A1E6-45EF-9FC0-47E572E393C4}"/>
    <cellStyle name="Percent 3 5 3 5 2" xfId="11099" xr:uid="{FEF3D4D0-87FA-4368-A6BE-54AB07935A33}"/>
    <cellStyle name="Percent 3 5 3 5 2 2" xfId="21412" xr:uid="{DE95701B-B61C-4829-A6B9-3F3ADE042F14}"/>
    <cellStyle name="Percent 3 5 3 5 3" xfId="16259" xr:uid="{A5FC2AED-2F5C-49B5-969E-0CBF78CFAFA4}"/>
    <cellStyle name="Percent 3 5 3 6" xfId="6691" xr:uid="{9CCD3280-C461-48C2-9D70-8B5971A509DE}"/>
    <cellStyle name="Percent 3 5 3 6 2" xfId="17004" xr:uid="{97937AB5-DCFE-4AA4-BFF3-54E409D23B55}"/>
    <cellStyle name="Percent 3 5 3 7" xfId="11851" xr:uid="{78ACED16-4029-4DE7-9FA8-C5D2BBC0F3DF}"/>
    <cellStyle name="Percent 3 5 4" xfId="1157" xr:uid="{13A3E60B-09B0-4FDA-8568-060E0C821E25}"/>
    <cellStyle name="Percent 3 5 4 2" xfId="2188" xr:uid="{F4A18949-8633-429E-AAFE-F2BE766F68D2}"/>
    <cellStyle name="Percent 3 5 4 2 2" xfId="3951" xr:uid="{C3CD82CC-5C59-47A1-8630-CAE6FDDE932F}"/>
    <cellStyle name="Percent 3 5 4 2 2 2" xfId="9304" xr:uid="{86055072-4144-4B80-A009-54B43B124CCB}"/>
    <cellStyle name="Percent 3 5 4 2 2 2 2" xfId="19617" xr:uid="{BAEEE738-7012-4F8F-81D0-54B33318DC57}"/>
    <cellStyle name="Percent 3 5 4 2 2 3" xfId="14464" xr:uid="{03B67762-8D77-46E0-9B0F-59E07AC9C650}"/>
    <cellStyle name="Percent 3 5 4 2 3" xfId="4936" xr:uid="{CBB51D9D-103A-4F7D-A60F-C563005BC3B3}"/>
    <cellStyle name="Percent 3 5 4 2 3 2" xfId="10280" xr:uid="{ED549FAE-A4D0-4FA6-8F76-9DFE49B174AE}"/>
    <cellStyle name="Percent 3 5 4 2 3 2 2" xfId="20593" xr:uid="{034FFCC4-723A-49E1-A668-5F97CACC4255}"/>
    <cellStyle name="Percent 3 5 4 2 3 3" xfId="15440" xr:uid="{5E3C9767-6C70-4E65-83EA-048D977E6D62}"/>
    <cellStyle name="Percent 3 5 4 2 4" xfId="7587" xr:uid="{AAC17656-45A0-4D1C-B0E1-D0AE8CF6830E}"/>
    <cellStyle name="Percent 3 5 4 2 4 2" xfId="17900" xr:uid="{EBC73A1F-68AB-4928-B026-12B32087E9F5}"/>
    <cellStyle name="Percent 3 5 4 2 5" xfId="12747" xr:uid="{F1C77BAD-5317-421C-95D8-B8A9F01F23A4}"/>
    <cellStyle name="Percent 3 5 4 3" xfId="3035" xr:uid="{5C9F3A22-F476-48A4-8AFD-9FFAAEBB9336}"/>
    <cellStyle name="Percent 3 5 4 3 2" xfId="8398" xr:uid="{82A6A4EF-5952-4DF1-82B5-1FF8BB025735}"/>
    <cellStyle name="Percent 3 5 4 3 2 2" xfId="18711" xr:uid="{D26C3D1D-12BA-4887-854E-D7AF4DFCA831}"/>
    <cellStyle name="Percent 3 5 4 3 3" xfId="13558" xr:uid="{89D70641-A00A-4200-A9B4-9F09149C132F}"/>
    <cellStyle name="Percent 3 5 4 4" xfId="5763" xr:uid="{A9F0D89E-AA61-4243-9C58-D5EA01BBD298}"/>
    <cellStyle name="Percent 3 5 4 4 2" xfId="11101" xr:uid="{31AAF497-0FEA-4BA9-91E6-A78FE4D0B68F}"/>
    <cellStyle name="Percent 3 5 4 4 2 2" xfId="21414" xr:uid="{624CBF59-4FC3-4AE5-BE7A-B5097080496E}"/>
    <cellStyle name="Percent 3 5 4 4 3" xfId="16261" xr:uid="{1CBAD9DD-AED3-492D-B88D-8D6919739E3F}"/>
    <cellStyle name="Percent 3 5 4 5" xfId="6693" xr:uid="{8A70FC13-3A6D-4385-9E65-14200695E7DE}"/>
    <cellStyle name="Percent 3 5 4 5 2" xfId="17006" xr:uid="{0805924E-5AF1-4FD2-95BC-5F17EC3BC64F}"/>
    <cellStyle name="Percent 3 5 4 6" xfId="11853" xr:uid="{22277047-6B26-41D6-A937-536329713590}"/>
    <cellStyle name="Percent 3 5 5" xfId="1415" xr:uid="{E1EE4FB0-FD3B-4636-9595-BE93792B90B9}"/>
    <cellStyle name="Percent 3 5 5 2" xfId="1479" xr:uid="{4CE10B81-78D2-4FAD-A408-6C36F67B824B}"/>
    <cellStyle name="Percent 3 5 5 2 2" xfId="3248" xr:uid="{1A1E1098-DC7B-4426-A7B0-1C8B4A11D22C}"/>
    <cellStyle name="Percent 3 5 5 2 2 2" xfId="8601" xr:uid="{CD012141-BAEA-4D2A-94BD-DBCCDF30B2B8}"/>
    <cellStyle name="Percent 3 5 5 2 2 2 2" xfId="18914" xr:uid="{1E7CBAFD-D006-41A4-984E-E4903B8CE36D}"/>
    <cellStyle name="Percent 3 5 5 2 2 3" xfId="13761" xr:uid="{FCFD2B07-FDA2-4B10-9FE2-603E0DEFE86E}"/>
    <cellStyle name="Percent 3 5 5 2 3" xfId="4233" xr:uid="{7E879061-7560-4E27-B72F-FEC01395F9F7}"/>
    <cellStyle name="Percent 3 5 5 2 3 2" xfId="9577" xr:uid="{8DB15236-FE10-4540-B616-4DEEBDE9D053}"/>
    <cellStyle name="Percent 3 5 5 2 3 2 2" xfId="19890" xr:uid="{D7326422-AE91-49B0-949D-38C039FB7F00}"/>
    <cellStyle name="Percent 3 5 5 2 3 3" xfId="14737" xr:uid="{0B8EE9D9-1763-4BD2-B760-E7D56F2E555D}"/>
    <cellStyle name="Percent 3 5 5 2 4" xfId="6884" xr:uid="{3A6CF59D-BE8E-4B7F-BCEE-D6019D9C8903}"/>
    <cellStyle name="Percent 3 5 5 2 4 2" xfId="17197" xr:uid="{C42A5062-8B2D-439F-92A9-E58FCB4332DD}"/>
    <cellStyle name="Percent 3 5 5 2 5" xfId="12044" xr:uid="{26014376-1699-4F6E-B5ED-612F97D00ADD}"/>
    <cellStyle name="Percent 3 5 5 3" xfId="3206" xr:uid="{D43A7AC4-FB1C-42CC-8F0C-17AB1983E756}"/>
    <cellStyle name="Percent 3 5 5 3 2" xfId="8559" xr:uid="{3E14E448-C222-4E1A-A3B5-574A2E75CEA8}"/>
    <cellStyle name="Percent 3 5 5 3 2 2" xfId="18872" xr:uid="{B3F36081-4F10-4E08-9303-0E97B838A16F}"/>
    <cellStyle name="Percent 3 5 5 3 3" xfId="13719" xr:uid="{BF50B755-41AA-4C0B-ABFC-B2536B25FF06}"/>
    <cellStyle name="Percent 3 5 5 4" xfId="4191" xr:uid="{76F09CEA-8C28-490B-AB27-71AB0B7DE57E}"/>
    <cellStyle name="Percent 3 5 5 4 2" xfId="9535" xr:uid="{0D93D80D-7DF7-49D3-95A9-B07A7C5BC3A0}"/>
    <cellStyle name="Percent 3 5 5 4 2 2" xfId="19848" xr:uid="{ED78977E-DBEE-4311-9DF3-4E1091B9F760}"/>
    <cellStyle name="Percent 3 5 5 4 3" xfId="14695" xr:uid="{7C1948C1-198D-4E31-844D-01209DA10FD7}"/>
    <cellStyle name="Percent 3 5 5 5" xfId="6842" xr:uid="{2E6D1C3C-256A-409A-BD6C-A2C70A15DAB4}"/>
    <cellStyle name="Percent 3 5 5 5 2" xfId="17155" xr:uid="{E7C766F8-7A0B-429D-9DB5-9C575FCC39A0}"/>
    <cellStyle name="Percent 3 5 5 6" xfId="12002" xr:uid="{CC92DDF4-FAB5-4FAB-AC59-71DA1A3E7986}"/>
    <cellStyle name="Percent 3 5 6" xfId="1602" xr:uid="{FCE869B2-019F-4E8B-BBDB-37905CA5D129}"/>
    <cellStyle name="Percent 3 5 6 2" xfId="3368" xr:uid="{D27A7327-2E7E-4254-BE4E-DCE347A50A82}"/>
    <cellStyle name="Percent 3 5 6 2 2" xfId="8721" xr:uid="{F186C09B-7200-4DA3-BC3F-6207B36EB219}"/>
    <cellStyle name="Percent 3 5 6 2 2 2" xfId="19034" xr:uid="{3FAE18BA-538A-4A65-9BCB-B7DA56FDAA81}"/>
    <cellStyle name="Percent 3 5 6 2 3" xfId="13881" xr:uid="{0CD88859-2EFD-4786-BC7C-4BEBB2317B60}"/>
    <cellStyle name="Percent 3 5 6 3" xfId="4353" xr:uid="{677B1341-ECD6-4601-A445-3AAE5B1A1890}"/>
    <cellStyle name="Percent 3 5 6 3 2" xfId="9697" xr:uid="{4C66DEC8-1E03-4E7B-97F0-0551C42DF0BE}"/>
    <cellStyle name="Percent 3 5 6 3 2 2" xfId="20010" xr:uid="{67ACEFEA-6AFD-43BA-8D5B-69EFFFB7A26E}"/>
    <cellStyle name="Percent 3 5 6 3 3" xfId="14857" xr:uid="{0B79EA25-35AB-449E-846F-F0CA73A12573}"/>
    <cellStyle name="Percent 3 5 6 4" xfId="7004" xr:uid="{457853C7-4A8D-4750-BF99-F74037E2069A}"/>
    <cellStyle name="Percent 3 5 6 4 2" xfId="17317" xr:uid="{C657DF92-A752-4906-A959-F701707E49BD}"/>
    <cellStyle name="Percent 3 5 6 5" xfId="12164" xr:uid="{8EFF6357-B206-4B42-B35C-285483D54E1C}"/>
    <cellStyle name="Percent 3 5 7" xfId="2540" xr:uid="{7CABF640-F6DB-40D8-BF9B-B0BAC760F459}"/>
    <cellStyle name="Percent 3 5 7 2" xfId="7903" xr:uid="{720A856F-5072-4B9B-B99F-1F54DBDDFC05}"/>
    <cellStyle name="Percent 3 5 7 2 2" xfId="18216" xr:uid="{0F7FE45B-3506-4BB1-81EA-84BFEBF06395}"/>
    <cellStyle name="Percent 3 5 7 3" xfId="13063" xr:uid="{BEC091E9-2E0C-4564-A48B-04B3E4C9AFA0}"/>
    <cellStyle name="Percent 3 5 8" xfId="5171" xr:uid="{1C8C24C3-752C-4E8B-ACF3-48A5EB35FCF6}"/>
    <cellStyle name="Percent 3 5 8 2" xfId="10509" xr:uid="{DE007FA1-D688-443E-9549-61D4A6D35520}"/>
    <cellStyle name="Percent 3 5 8 2 2" xfId="20822" xr:uid="{E96BF475-6EE1-489C-8072-35C71FDC550C}"/>
    <cellStyle name="Percent 3 5 8 3" xfId="15669" xr:uid="{4B191595-A317-4BEC-848C-358B0DB481B2}"/>
    <cellStyle name="Percent 3 5 9" xfId="6100" xr:uid="{D0144E9A-77C2-46D7-8AEE-68514B98094B}"/>
    <cellStyle name="Percent 3 5 9 2" xfId="16413" xr:uid="{8FFD5E57-1D38-4795-9D38-72F4FB05748D}"/>
    <cellStyle name="Percent 3 6" xfId="437" xr:uid="{A95832A8-D407-4B38-8EA8-27F8381DE921}"/>
    <cellStyle name="Percent 3 6 2" xfId="1158" xr:uid="{3A71020E-9C42-4810-A5EF-368515B97F35}"/>
    <cellStyle name="Percent 3 6 2 2" xfId="1159" xr:uid="{39BE542C-1F15-4879-8337-F2D2A0AEAA4D}"/>
    <cellStyle name="Percent 3 6 2 2 2" xfId="2190" xr:uid="{5BB5A889-0435-4213-9531-1F9E1E6B9359}"/>
    <cellStyle name="Percent 3 6 2 2 2 2" xfId="3953" xr:uid="{016BF25E-A83C-4055-86A4-22007007BA84}"/>
    <cellStyle name="Percent 3 6 2 2 2 2 2" xfId="9306" xr:uid="{DAC750DF-DFEC-4679-8A09-7D8D586241CA}"/>
    <cellStyle name="Percent 3 6 2 2 2 2 2 2" xfId="19619" xr:uid="{C0207B53-46A6-4B41-B395-645FC80295CC}"/>
    <cellStyle name="Percent 3 6 2 2 2 2 3" xfId="14466" xr:uid="{457FCBD9-9618-447F-A61F-63A57AAA2E67}"/>
    <cellStyle name="Percent 3 6 2 2 2 3" xfId="4938" xr:uid="{1BC8720A-1AC2-4879-BDAD-92230D766ECD}"/>
    <cellStyle name="Percent 3 6 2 2 2 3 2" xfId="10282" xr:uid="{1204BD3B-6B9B-4D70-BA23-AD5B7A8A5D70}"/>
    <cellStyle name="Percent 3 6 2 2 2 3 2 2" xfId="20595" xr:uid="{ADCFDEEE-EC2A-43E2-A17C-DF81CA6AEBD5}"/>
    <cellStyle name="Percent 3 6 2 2 2 3 3" xfId="15442" xr:uid="{0E1C1FEE-C3FD-4B03-95D3-68EE818CD976}"/>
    <cellStyle name="Percent 3 6 2 2 2 4" xfId="7589" xr:uid="{F56A1266-8170-47F7-A78A-8B9FDFBF7DE8}"/>
    <cellStyle name="Percent 3 6 2 2 2 4 2" xfId="17902" xr:uid="{348579B7-02E8-4943-9614-FA47AFBE5B6A}"/>
    <cellStyle name="Percent 3 6 2 2 2 5" xfId="12749" xr:uid="{84771AB1-0136-4B1A-BE07-D812EEF9E07D}"/>
    <cellStyle name="Percent 3 6 2 2 3" xfId="3038" xr:uid="{15D56227-D22F-434B-A832-C55B967A25C7}"/>
    <cellStyle name="Percent 3 6 2 2 3 2" xfId="8401" xr:uid="{90E25956-185F-4C64-A85A-490BE56A7402}"/>
    <cellStyle name="Percent 3 6 2 2 3 2 2" xfId="18714" xr:uid="{5D38A643-4CA1-41D4-9FF7-0CDD975D7D63}"/>
    <cellStyle name="Percent 3 6 2 2 3 3" xfId="13561" xr:uid="{96B1BC58-48D4-4B4F-A477-CEA6756FD0EA}"/>
    <cellStyle name="Percent 3 6 2 2 4" xfId="5765" xr:uid="{58EE8149-4A88-4202-B30A-D5519EBF210E}"/>
    <cellStyle name="Percent 3 6 2 2 4 2" xfId="11103" xr:uid="{7A62797C-C446-479B-8B45-E3FF0F48C424}"/>
    <cellStyle name="Percent 3 6 2 2 4 2 2" xfId="21416" xr:uid="{A3DD12E9-995D-41E7-AB9C-9B9666D5BF0E}"/>
    <cellStyle name="Percent 3 6 2 2 4 3" xfId="16263" xr:uid="{F8FCDCEB-F795-4405-9356-1732EA6526ED}"/>
    <cellStyle name="Percent 3 6 2 2 5" xfId="6695" xr:uid="{E3C0261E-340C-4074-88FE-67BC426E55B5}"/>
    <cellStyle name="Percent 3 6 2 2 5 2" xfId="17008" xr:uid="{E774CB36-9613-4C73-9344-BF5D10F919A4}"/>
    <cellStyle name="Percent 3 6 2 2 6" xfId="11855" xr:uid="{F2C7074B-3D2F-4561-8D68-D2D44461AA70}"/>
    <cellStyle name="Percent 3 6 2 3" xfId="2189" xr:uid="{B90DE257-498B-4B23-B11F-3921FC53C391}"/>
    <cellStyle name="Percent 3 6 2 3 2" xfId="3952" xr:uid="{86A52F0E-3CB9-45C1-A532-A31F30AE07D6}"/>
    <cellStyle name="Percent 3 6 2 3 2 2" xfId="9305" xr:uid="{B8310BC6-459E-481A-AB5B-4EDC7636F4D9}"/>
    <cellStyle name="Percent 3 6 2 3 2 2 2" xfId="19618" xr:uid="{93FC686E-5F6B-465D-9C62-EA0EF2C3E876}"/>
    <cellStyle name="Percent 3 6 2 3 2 3" xfId="14465" xr:uid="{22A24AA9-63E6-4BFC-BE95-33F8D26302CE}"/>
    <cellStyle name="Percent 3 6 2 3 3" xfId="4937" xr:uid="{DAE84B46-8E08-4303-AD34-C756E494855B}"/>
    <cellStyle name="Percent 3 6 2 3 3 2" xfId="10281" xr:uid="{FFC999C8-D168-41D3-9730-F1792D0E9BBB}"/>
    <cellStyle name="Percent 3 6 2 3 3 2 2" xfId="20594" xr:uid="{8AA24B21-87FE-43D7-A0EC-DD75EB5AC18E}"/>
    <cellStyle name="Percent 3 6 2 3 3 3" xfId="15441" xr:uid="{41CB7994-D468-4379-A952-32F62158C704}"/>
    <cellStyle name="Percent 3 6 2 3 4" xfId="7588" xr:uid="{07981D24-FE82-4F1E-932A-C3E49B335202}"/>
    <cellStyle name="Percent 3 6 2 3 4 2" xfId="17901" xr:uid="{9D91EFBC-7DFA-43CD-80DC-D2746F473646}"/>
    <cellStyle name="Percent 3 6 2 3 5" xfId="12748" xr:uid="{FF6D9A4F-4055-4E65-82A1-8780EA909AE0}"/>
    <cellStyle name="Percent 3 6 2 4" xfId="3037" xr:uid="{4704E990-3921-4BAA-9282-ED387CAD4349}"/>
    <cellStyle name="Percent 3 6 2 4 2" xfId="8400" xr:uid="{D2AC5550-99DD-46F1-816E-CF8386DB8FCB}"/>
    <cellStyle name="Percent 3 6 2 4 2 2" xfId="18713" xr:uid="{D91B5DB8-DB09-4BEA-AB78-94187B1E3DF0}"/>
    <cellStyle name="Percent 3 6 2 4 3" xfId="13560" xr:uid="{C0D0B8DC-47E1-4236-BD72-2006A9DEB493}"/>
    <cellStyle name="Percent 3 6 2 5" xfId="5764" xr:uid="{44E873F2-9F74-43AC-9365-8CE93DBEDAB2}"/>
    <cellStyle name="Percent 3 6 2 5 2" xfId="11102" xr:uid="{85CEAE9B-A04D-4FEA-AE27-207DC64CFF79}"/>
    <cellStyle name="Percent 3 6 2 5 2 2" xfId="21415" xr:uid="{6A61E616-5E6C-480C-82C6-338BA58F9CDE}"/>
    <cellStyle name="Percent 3 6 2 5 3" xfId="16262" xr:uid="{BFD6488C-97D2-4E11-9A75-FED68A076759}"/>
    <cellStyle name="Percent 3 6 2 6" xfId="6694" xr:uid="{78AB9646-7328-40C4-B07F-5322DB5F7772}"/>
    <cellStyle name="Percent 3 6 2 6 2" xfId="17007" xr:uid="{017FCB03-9ED3-41A9-9232-F78DE77AC8BE}"/>
    <cellStyle name="Percent 3 6 2 7" xfId="11854" xr:uid="{5019615C-D4FB-48F5-A653-AAE0D34BAE78}"/>
    <cellStyle name="Percent 3 6 3" xfId="1160" xr:uid="{41B768AC-F163-4D23-BAAC-68D704AF521F}"/>
    <cellStyle name="Percent 3 6 3 2" xfId="1161" xr:uid="{4BA42140-CB95-4118-A6E4-0B6681207D60}"/>
    <cellStyle name="Percent 3 6 3 2 2" xfId="2192" xr:uid="{D2A3BF42-E6E2-472E-9063-EC7352AAF98F}"/>
    <cellStyle name="Percent 3 6 3 2 2 2" xfId="3955" xr:uid="{8E76F2B6-DE4F-444E-9B62-23E897FC0D57}"/>
    <cellStyle name="Percent 3 6 3 2 2 2 2" xfId="9308" xr:uid="{757C3F0F-2C43-4589-923F-745475DE3682}"/>
    <cellStyle name="Percent 3 6 3 2 2 2 2 2" xfId="19621" xr:uid="{43BE1270-5619-42F7-A1EE-84294468DE58}"/>
    <cellStyle name="Percent 3 6 3 2 2 2 3" xfId="14468" xr:uid="{71CA429C-5C7A-4E26-9715-C4F33A972D7F}"/>
    <cellStyle name="Percent 3 6 3 2 2 3" xfId="4940" xr:uid="{37C8C977-851F-4B04-AC59-912C7825E4D1}"/>
    <cellStyle name="Percent 3 6 3 2 2 3 2" xfId="10284" xr:uid="{23E3015B-9CF9-48A8-A600-CA449088C09A}"/>
    <cellStyle name="Percent 3 6 3 2 2 3 2 2" xfId="20597" xr:uid="{D7603E2C-E573-49E8-8A1F-FAC07466B2BC}"/>
    <cellStyle name="Percent 3 6 3 2 2 3 3" xfId="15444" xr:uid="{7B663DFF-8D5B-4F2B-83AB-2B961A5C73BE}"/>
    <cellStyle name="Percent 3 6 3 2 2 4" xfId="7591" xr:uid="{384DD6AD-570F-4F57-9045-782D31946D37}"/>
    <cellStyle name="Percent 3 6 3 2 2 4 2" xfId="17904" xr:uid="{3E311840-C05F-4E08-B944-0E84D88365AE}"/>
    <cellStyle name="Percent 3 6 3 2 2 5" xfId="12751" xr:uid="{DF880DB3-E190-4805-9E6B-5639F0641DE1}"/>
    <cellStyle name="Percent 3 6 3 2 3" xfId="3040" xr:uid="{EFAEDBB0-8574-4AFA-93AF-8734C1345618}"/>
    <cellStyle name="Percent 3 6 3 2 3 2" xfId="8403" xr:uid="{081D3AB8-8AAF-41CB-A034-A3360D790D8E}"/>
    <cellStyle name="Percent 3 6 3 2 3 2 2" xfId="18716" xr:uid="{D710D033-D736-4103-902E-FF0C8217E2A2}"/>
    <cellStyle name="Percent 3 6 3 2 3 3" xfId="13563" xr:uid="{F004BA4B-CD6B-41CF-8C73-60C14C822E53}"/>
    <cellStyle name="Percent 3 6 3 2 4" xfId="5767" xr:uid="{4C1E60FF-98AE-40B6-B521-23E4B660D8CC}"/>
    <cellStyle name="Percent 3 6 3 2 4 2" xfId="11105" xr:uid="{E2485CF1-B0CD-483A-A327-8B83F6083FE0}"/>
    <cellStyle name="Percent 3 6 3 2 4 2 2" xfId="21418" xr:uid="{59BB0398-02B6-43FB-BB95-04EABF520781}"/>
    <cellStyle name="Percent 3 6 3 2 4 3" xfId="16265" xr:uid="{C3CF5D7C-F78A-470D-91B8-64D7275C2614}"/>
    <cellStyle name="Percent 3 6 3 2 5" xfId="6697" xr:uid="{9A682D7F-A94B-48BE-AFB6-2C3E86207C1D}"/>
    <cellStyle name="Percent 3 6 3 2 5 2" xfId="17010" xr:uid="{1AC25020-8F71-4A4E-829A-0A1CCF13FD2F}"/>
    <cellStyle name="Percent 3 6 3 2 6" xfId="11857" xr:uid="{71E855EF-F2F1-4A5D-A7D1-A3338674CA4A}"/>
    <cellStyle name="Percent 3 6 3 3" xfId="2191" xr:uid="{88E89703-5949-4FBC-81D8-447DF18A8AF3}"/>
    <cellStyle name="Percent 3 6 3 3 2" xfId="3954" xr:uid="{F8C1C517-C7D6-4C29-B5D9-0B9138F7B3E4}"/>
    <cellStyle name="Percent 3 6 3 3 2 2" xfId="9307" xr:uid="{C41EA723-0F44-4742-A6A9-A5BF7EEB2BC0}"/>
    <cellStyle name="Percent 3 6 3 3 2 2 2" xfId="19620" xr:uid="{4F5E60E6-4FFC-4520-B423-CF310E1AFB2D}"/>
    <cellStyle name="Percent 3 6 3 3 2 3" xfId="14467" xr:uid="{A075FFAE-93F3-4E7E-AE1F-A03A0A2A0C8E}"/>
    <cellStyle name="Percent 3 6 3 3 3" xfId="4939" xr:uid="{E078A761-AA5B-45D0-8670-74FE2456DF93}"/>
    <cellStyle name="Percent 3 6 3 3 3 2" xfId="10283" xr:uid="{3F5D1915-7E4A-483A-9EA4-4F0BDA932FF4}"/>
    <cellStyle name="Percent 3 6 3 3 3 2 2" xfId="20596" xr:uid="{72A8C260-4D52-46C1-85E0-F6635954C125}"/>
    <cellStyle name="Percent 3 6 3 3 3 3" xfId="15443" xr:uid="{DB83C315-C82F-4914-80B3-4224A2852091}"/>
    <cellStyle name="Percent 3 6 3 3 4" xfId="7590" xr:uid="{805C34DF-DCC9-4193-AF3D-7024C7019566}"/>
    <cellStyle name="Percent 3 6 3 3 4 2" xfId="17903" xr:uid="{B0057F2A-7EB3-4616-AF02-A4052C4ED9E4}"/>
    <cellStyle name="Percent 3 6 3 3 5" xfId="12750" xr:uid="{CC1DE62E-8AEB-4B66-AA81-6230F394DAF4}"/>
    <cellStyle name="Percent 3 6 3 4" xfId="3039" xr:uid="{CFD42C2F-F504-43A3-BB80-E14B25DC0473}"/>
    <cellStyle name="Percent 3 6 3 4 2" xfId="8402" xr:uid="{9EC1AAB2-207B-4032-AD46-94A66A178561}"/>
    <cellStyle name="Percent 3 6 3 4 2 2" xfId="18715" xr:uid="{63F409A8-45C7-4D32-9EB3-C21765A9DE1D}"/>
    <cellStyle name="Percent 3 6 3 4 3" xfId="13562" xr:uid="{233E63EB-6A5C-4C68-9F74-BE6140C9E0BA}"/>
    <cellStyle name="Percent 3 6 3 5" xfId="5766" xr:uid="{170ACA9A-44AD-47B5-8742-C621D0A6995B}"/>
    <cellStyle name="Percent 3 6 3 5 2" xfId="11104" xr:uid="{6ABFBECA-750A-4A6F-8BA5-C03E6C60B899}"/>
    <cellStyle name="Percent 3 6 3 5 2 2" xfId="21417" xr:uid="{14DB4EBD-DC2C-4748-930A-899B619E97AA}"/>
    <cellStyle name="Percent 3 6 3 5 3" xfId="16264" xr:uid="{74341081-3289-40AF-BEF6-EEC1690087C4}"/>
    <cellStyle name="Percent 3 6 3 6" xfId="6696" xr:uid="{2C28ECBA-EED4-49A7-A604-00BD3D2539C5}"/>
    <cellStyle name="Percent 3 6 3 6 2" xfId="17009" xr:uid="{E195997E-351B-4629-B023-8E2C3DAEBB71}"/>
    <cellStyle name="Percent 3 6 3 7" xfId="11856" xr:uid="{96F7B418-50DE-41E0-A15B-F2EDDDEFA5F4}"/>
    <cellStyle name="Percent 3 6 4" xfId="1162" xr:uid="{FE2EC0B2-3825-46E9-8179-A194E1867F9E}"/>
    <cellStyle name="Percent 3 6 4 2" xfId="2193" xr:uid="{9C0B95B6-19FC-4ACC-9264-E34F2B3E5C56}"/>
    <cellStyle name="Percent 3 6 4 2 2" xfId="3956" xr:uid="{320A1CF3-5565-48D1-A7E1-6F7BC18969D4}"/>
    <cellStyle name="Percent 3 6 4 2 2 2" xfId="9309" xr:uid="{6218DE05-FF4D-4F5A-85E6-EB3A0AE58B1D}"/>
    <cellStyle name="Percent 3 6 4 2 2 2 2" xfId="19622" xr:uid="{4031AACB-B17E-432E-9207-F1607F0CFACD}"/>
    <cellStyle name="Percent 3 6 4 2 2 3" xfId="14469" xr:uid="{96916BF1-0302-497B-B5B9-16B9886E78EA}"/>
    <cellStyle name="Percent 3 6 4 2 3" xfId="4941" xr:uid="{D68BD8AC-B9D8-4163-AC1E-813C9421D602}"/>
    <cellStyle name="Percent 3 6 4 2 3 2" xfId="10285" xr:uid="{365DE556-B4C0-4F75-B3F0-921E71C5CB4C}"/>
    <cellStyle name="Percent 3 6 4 2 3 2 2" xfId="20598" xr:uid="{BEACC7A4-8415-481E-B5B0-D55B15ECCDB0}"/>
    <cellStyle name="Percent 3 6 4 2 3 3" xfId="15445" xr:uid="{96161B31-95AD-4B65-97A4-7F3EE63B72AE}"/>
    <cellStyle name="Percent 3 6 4 2 4" xfId="7592" xr:uid="{3E64F1A6-7179-4716-9A14-E9B50C5E7E43}"/>
    <cellStyle name="Percent 3 6 4 2 4 2" xfId="17905" xr:uid="{F28DC95D-88EE-4AEF-A519-C3D8705C37DD}"/>
    <cellStyle name="Percent 3 6 4 2 5" xfId="12752" xr:uid="{EF5D5A42-4D33-44A4-96AD-0C649086F4D2}"/>
    <cellStyle name="Percent 3 6 4 3" xfId="3041" xr:uid="{EAEE7A14-9C34-4684-B6A7-72B22B8E5126}"/>
    <cellStyle name="Percent 3 6 4 3 2" xfId="8404" xr:uid="{52DDFE67-C7CD-4286-98B0-5665EE6ECE10}"/>
    <cellStyle name="Percent 3 6 4 3 2 2" xfId="18717" xr:uid="{5EF13682-55CC-45E6-BE1B-BCB0B6A49802}"/>
    <cellStyle name="Percent 3 6 4 3 3" xfId="13564" xr:uid="{7D202BD0-0E94-45DC-989F-4C1ED76ECD8A}"/>
    <cellStyle name="Percent 3 6 4 4" xfId="5768" xr:uid="{9B5761CC-EE68-42A3-93ED-CD3325518768}"/>
    <cellStyle name="Percent 3 6 4 4 2" xfId="11106" xr:uid="{0DC4CC79-977B-491E-9337-E73B8AA2755B}"/>
    <cellStyle name="Percent 3 6 4 4 2 2" xfId="21419" xr:uid="{DFF3B680-40C8-41A5-81BD-36E37B8435ED}"/>
    <cellStyle name="Percent 3 6 4 4 3" xfId="16266" xr:uid="{A8A38BF1-34D1-49D2-910B-BE77E3D3AFE6}"/>
    <cellStyle name="Percent 3 6 4 5" xfId="6698" xr:uid="{007D4BFE-07D3-4942-98AA-A2CB83127D47}"/>
    <cellStyle name="Percent 3 6 4 5 2" xfId="17011" xr:uid="{1B60773D-B336-49B0-A719-270E1EE1BE3A}"/>
    <cellStyle name="Percent 3 6 4 6" xfId="11858" xr:uid="{9C55E5CA-0D9F-4657-9A5C-82F6A2B8EABC}"/>
    <cellStyle name="Percent 3 6 5" xfId="1486" xr:uid="{CD9CBF6E-CEB8-4DD9-B306-6A0EEC35DEC6}"/>
    <cellStyle name="Percent 3 6 5 2" xfId="3255" xr:uid="{72DFBFB0-F979-4627-A93B-F01E15CDE72C}"/>
    <cellStyle name="Percent 3 6 5 2 2" xfId="8608" xr:uid="{426A993F-B807-49B2-830E-8C38EEDBA950}"/>
    <cellStyle name="Percent 3 6 5 2 2 2" xfId="18921" xr:uid="{956BB46D-191C-47C8-82F0-D9E78559FF72}"/>
    <cellStyle name="Percent 3 6 5 2 3" xfId="13768" xr:uid="{0053FF09-4AD6-49DF-87B3-1F0AB8EB8CBF}"/>
    <cellStyle name="Percent 3 6 5 3" xfId="4240" xr:uid="{B8F44882-1497-4B15-81E2-B1F03A1B00AE}"/>
    <cellStyle name="Percent 3 6 5 3 2" xfId="9584" xr:uid="{37CBD0AF-73B2-4694-8502-C9C954645746}"/>
    <cellStyle name="Percent 3 6 5 3 2 2" xfId="19897" xr:uid="{3FF432C5-25D0-42B7-B585-66E21AC373BA}"/>
    <cellStyle name="Percent 3 6 5 3 3" xfId="14744" xr:uid="{C2DB960C-BE32-4B48-9D87-C82DE32126FF}"/>
    <cellStyle name="Percent 3 6 5 4" xfId="6891" xr:uid="{0CFD0B92-46B6-4F65-8A88-A5C386152487}"/>
    <cellStyle name="Percent 3 6 5 4 2" xfId="17204" xr:uid="{09C93B0D-ABE2-455C-AC59-F1F57D22B2F4}"/>
    <cellStyle name="Percent 3 6 5 5" xfId="12051" xr:uid="{0F4A03B7-AFBB-4429-993E-5EB69F181FC2}"/>
    <cellStyle name="Percent 3 6 6" xfId="3036" xr:uid="{90ECEEBF-D8AE-4187-A045-D101B0C1870B}"/>
    <cellStyle name="Percent 3 6 6 2" xfId="8399" xr:uid="{48EDBC54-9209-45B7-9FCD-60437C51DCE7}"/>
    <cellStyle name="Percent 3 6 6 2 2" xfId="18712" xr:uid="{166A7EB1-DD87-4596-BBD6-0E914D8F5368}"/>
    <cellStyle name="Percent 3 6 6 3" xfId="13559" xr:uid="{61D7EE4B-B9BE-439E-9EBA-2E6795A32B3B}"/>
    <cellStyle name="Percent 3 6 7" xfId="5194" xr:uid="{7F3BB8A3-D293-40A4-96F9-2D1C47B6C0F6}"/>
    <cellStyle name="Percent 3 6 7 2" xfId="10532" xr:uid="{9B52153D-4593-474B-8CA7-AA067D4205D0}"/>
    <cellStyle name="Percent 3 6 7 2 2" xfId="20845" xr:uid="{8C2CAFFE-1244-4051-9E00-E238F71F4517}"/>
    <cellStyle name="Percent 3 6 7 3" xfId="15692" xr:uid="{4989E1A9-DE08-4905-8468-0661DE470462}"/>
    <cellStyle name="Percent 3 6 8" xfId="6124" xr:uid="{0FCF2C17-4CCC-4F73-8CEB-AECFA9BC7B39}"/>
    <cellStyle name="Percent 3 6 8 2" xfId="16437" xr:uid="{3CFBF5F8-0692-4340-8F48-3842EDB9918C}"/>
    <cellStyle name="Percent 3 6 9" xfId="11284" xr:uid="{3D12C137-4DCF-4401-8A95-117AFED9CDF7}"/>
    <cellStyle name="Percent 3 7" xfId="1163" xr:uid="{252E2649-84E4-415D-8C34-B9FDC32E5E84}"/>
    <cellStyle name="Percent 3 7 2" xfId="1164" xr:uid="{4A175A0A-44E8-45AC-85F8-F91F2169AF75}"/>
    <cellStyle name="Percent 3 7 2 2" xfId="2195" xr:uid="{4414FF39-CF49-480A-A724-D2CA95D83627}"/>
    <cellStyle name="Percent 3 7 2 2 2" xfId="3958" xr:uid="{373B85F9-8452-449F-9FD2-6DDFBD3C404A}"/>
    <cellStyle name="Percent 3 7 2 2 2 2" xfId="9311" xr:uid="{5E1431E2-A8D2-49B0-BBE4-5866468AB66D}"/>
    <cellStyle name="Percent 3 7 2 2 2 2 2" xfId="19624" xr:uid="{FD9E6A21-82CF-4292-8C27-A7C7B6D5F1BE}"/>
    <cellStyle name="Percent 3 7 2 2 2 3" xfId="14471" xr:uid="{8EE53443-071F-49EA-9544-6DF53FA4E302}"/>
    <cellStyle name="Percent 3 7 2 2 3" xfId="4943" xr:uid="{BB114351-F6A7-4A6C-9140-CE9C8F2C6C8B}"/>
    <cellStyle name="Percent 3 7 2 2 3 2" xfId="10287" xr:uid="{0F1C4A1C-C4D0-4055-9B49-BBF7D31BC20E}"/>
    <cellStyle name="Percent 3 7 2 2 3 2 2" xfId="20600" xr:uid="{FC81EA6C-D429-40A8-94FD-8CE1D16B4939}"/>
    <cellStyle name="Percent 3 7 2 2 3 3" xfId="15447" xr:uid="{46BCA994-FA2F-4BF6-8C3D-3146C66E6BA8}"/>
    <cellStyle name="Percent 3 7 2 2 4" xfId="7594" xr:uid="{D9A3E16D-1389-4860-B210-C7281526FE0C}"/>
    <cellStyle name="Percent 3 7 2 2 4 2" xfId="17907" xr:uid="{A575426F-486B-4AAD-AA6C-C635D2BD5DC3}"/>
    <cellStyle name="Percent 3 7 2 2 5" xfId="12754" xr:uid="{D9BBB703-75AA-4F82-B928-8CD17133165A}"/>
    <cellStyle name="Percent 3 7 2 3" xfId="3043" xr:uid="{60AF4B51-BB71-4C97-A88C-D4F2D9A04A06}"/>
    <cellStyle name="Percent 3 7 2 3 2" xfId="8406" xr:uid="{3E53F257-35AC-4A35-8C20-02F3531CD0CB}"/>
    <cellStyle name="Percent 3 7 2 3 2 2" xfId="18719" xr:uid="{EF7E4BB2-AF46-4209-BE2C-A705BB6B7A41}"/>
    <cellStyle name="Percent 3 7 2 3 3" xfId="13566" xr:uid="{995181AC-1A9E-4DB3-9D0D-2754B72DB25B}"/>
    <cellStyle name="Percent 3 7 2 4" xfId="5770" xr:uid="{7C5CFC4E-541C-4174-90CF-73CD18725F06}"/>
    <cellStyle name="Percent 3 7 2 4 2" xfId="11108" xr:uid="{946E4BE8-3854-446C-A77B-A47612522DB9}"/>
    <cellStyle name="Percent 3 7 2 4 2 2" xfId="21421" xr:uid="{938AECEA-20C7-465B-A940-4BF4C7D32281}"/>
    <cellStyle name="Percent 3 7 2 4 3" xfId="16268" xr:uid="{7753D555-9662-446D-8649-A15BBA882326}"/>
    <cellStyle name="Percent 3 7 2 5" xfId="6700" xr:uid="{C237071B-C393-4EEE-ADA2-DF3F7AF2873A}"/>
    <cellStyle name="Percent 3 7 2 5 2" xfId="17013" xr:uid="{7ABEB669-625A-46A5-88D3-FBCA111BBC6B}"/>
    <cellStyle name="Percent 3 7 2 6" xfId="11860" xr:uid="{CC4A1221-12EB-42F8-A443-BFC4CAE4E917}"/>
    <cellStyle name="Percent 3 7 3" xfId="2194" xr:uid="{0A0F4510-85E4-482D-84B0-96EBBF98F5A9}"/>
    <cellStyle name="Percent 3 7 3 2" xfId="3957" xr:uid="{6C490B70-913F-416A-8FE7-4B2316469EC2}"/>
    <cellStyle name="Percent 3 7 3 2 2" xfId="9310" xr:uid="{14AA508C-146C-4CD5-92E4-907E18DF3D65}"/>
    <cellStyle name="Percent 3 7 3 2 2 2" xfId="19623" xr:uid="{4B246ED5-EE62-4FD5-A50B-BBE94CFDDCCE}"/>
    <cellStyle name="Percent 3 7 3 2 3" xfId="14470" xr:uid="{1ADD55F1-B94E-4BEB-A7F7-4AC908256735}"/>
    <cellStyle name="Percent 3 7 3 3" xfId="4942" xr:uid="{73E3D043-8A48-47C1-A617-A2AF8C642396}"/>
    <cellStyle name="Percent 3 7 3 3 2" xfId="10286" xr:uid="{7E4B86FC-F189-4F4E-914B-F61A359FE675}"/>
    <cellStyle name="Percent 3 7 3 3 2 2" xfId="20599" xr:uid="{11294AFE-C4D6-44A7-AB30-5085D76E127D}"/>
    <cellStyle name="Percent 3 7 3 3 3" xfId="15446" xr:uid="{67FE62EF-3190-416E-B353-3BDBE5AECCB9}"/>
    <cellStyle name="Percent 3 7 3 4" xfId="7593" xr:uid="{4F121C8F-E63F-40B4-82C4-33D70431B045}"/>
    <cellStyle name="Percent 3 7 3 4 2" xfId="17906" xr:uid="{5B33E69B-D83E-4764-A607-E41E151F2A24}"/>
    <cellStyle name="Percent 3 7 3 5" xfId="12753" xr:uid="{6FA36393-A1C3-4DBC-9CB8-DF1D977F6D8F}"/>
    <cellStyle name="Percent 3 7 4" xfId="3042" xr:uid="{F7619A8B-D264-4DAF-95D3-87E5AD8C9B44}"/>
    <cellStyle name="Percent 3 7 4 2" xfId="8405" xr:uid="{51111530-0C08-44CD-A46E-2676F5766B58}"/>
    <cellStyle name="Percent 3 7 4 2 2" xfId="18718" xr:uid="{D68D9F86-7E28-4FFE-97A4-2F05098FC75F}"/>
    <cellStyle name="Percent 3 7 4 3" xfId="13565" xr:uid="{8EE75564-B959-4553-B8C2-EE4A7D08A050}"/>
    <cellStyle name="Percent 3 7 5" xfId="5769" xr:uid="{C6F2B6EB-2D37-4348-89F8-ABE677138DDE}"/>
    <cellStyle name="Percent 3 7 5 2" xfId="11107" xr:uid="{1B6256AF-4DD0-4031-B8E2-CC5FBE29DD11}"/>
    <cellStyle name="Percent 3 7 5 2 2" xfId="21420" xr:uid="{92EDCFFF-E85E-46EC-9E93-70B2A1335675}"/>
    <cellStyle name="Percent 3 7 5 3" xfId="16267" xr:uid="{EE13B3DC-E15B-472E-8BE7-29630E5B65E7}"/>
    <cellStyle name="Percent 3 7 6" xfId="6699" xr:uid="{1C6DB288-9E33-426D-8AB3-ED0541B63F66}"/>
    <cellStyle name="Percent 3 7 6 2" xfId="17012" xr:uid="{87493300-294B-4045-9ED0-609DFD446F86}"/>
    <cellStyle name="Percent 3 7 7" xfId="11859" xr:uid="{7FD066AE-FA6C-4734-AD64-F20D4D0F851C}"/>
    <cellStyle name="Percent 3 8" xfId="1165" xr:uid="{6759ED0F-C0BE-4538-8235-A1EE9A0E9B8C}"/>
    <cellStyle name="Percent 3 8 2" xfId="1166" xr:uid="{F40082D2-BC31-45FD-8C8F-F72232C9DD5A}"/>
    <cellStyle name="Percent 3 8 2 2" xfId="2197" xr:uid="{76622386-5CED-48B5-9552-8AD390103C58}"/>
    <cellStyle name="Percent 3 8 2 2 2" xfId="3960" xr:uid="{B8DE5A09-AF4A-4535-BCF0-6801385369CE}"/>
    <cellStyle name="Percent 3 8 2 2 2 2" xfId="9313" xr:uid="{56A690FA-325A-4C72-A1E3-4ADB105B334B}"/>
    <cellStyle name="Percent 3 8 2 2 2 2 2" xfId="19626" xr:uid="{433867E6-6C85-4954-A653-B466955304D4}"/>
    <cellStyle name="Percent 3 8 2 2 2 3" xfId="14473" xr:uid="{9A6588AF-2A5B-46A3-996B-3D3D8084AEF8}"/>
    <cellStyle name="Percent 3 8 2 2 3" xfId="4945" xr:uid="{24416D0C-3382-4425-9321-266BB32A3AFE}"/>
    <cellStyle name="Percent 3 8 2 2 3 2" xfId="10289" xr:uid="{3DA6C04B-C863-49F2-BA83-DD6B090D1C3A}"/>
    <cellStyle name="Percent 3 8 2 2 3 2 2" xfId="20602" xr:uid="{57541F23-6997-4FD3-A163-78236D2BFAB3}"/>
    <cellStyle name="Percent 3 8 2 2 3 3" xfId="15449" xr:uid="{B4122EDE-6F0A-45CE-A2E8-1A1BA3E5A9EA}"/>
    <cellStyle name="Percent 3 8 2 2 4" xfId="7596" xr:uid="{B732E65E-D70C-42C3-893F-640F9FF679D4}"/>
    <cellStyle name="Percent 3 8 2 2 4 2" xfId="17909" xr:uid="{09DD6AE5-88E8-4C37-9EA5-89B90057DCA5}"/>
    <cellStyle name="Percent 3 8 2 2 5" xfId="12756" xr:uid="{C9C85C94-9FE5-4F6A-817B-F76E82E5C8CD}"/>
    <cellStyle name="Percent 3 8 2 3" xfId="3045" xr:uid="{06B7E60E-E6F8-40DC-9BC9-D85554F5FF28}"/>
    <cellStyle name="Percent 3 8 2 3 2" xfId="8408" xr:uid="{6D809124-FA9D-484C-853A-BB49EDEFF6F7}"/>
    <cellStyle name="Percent 3 8 2 3 2 2" xfId="18721" xr:uid="{8445748E-57E5-432D-90C1-2CEAB6D27C16}"/>
    <cellStyle name="Percent 3 8 2 3 3" xfId="13568" xr:uid="{E74CB0D1-DBA3-4E30-93C8-6238C1A7F58A}"/>
    <cellStyle name="Percent 3 8 2 4" xfId="5772" xr:uid="{3281CBA2-6085-47BC-A6BE-4E154C979A49}"/>
    <cellStyle name="Percent 3 8 2 4 2" xfId="11110" xr:uid="{0A618BC7-D3B2-4404-85AA-BD9BE6B99D56}"/>
    <cellStyle name="Percent 3 8 2 4 2 2" xfId="21423" xr:uid="{DC271E4F-C2AE-455D-88F5-E3D7147D946E}"/>
    <cellStyle name="Percent 3 8 2 4 3" xfId="16270" xr:uid="{BBED9C62-ACD3-47E3-A002-6333E56DF718}"/>
    <cellStyle name="Percent 3 8 2 5" xfId="6702" xr:uid="{DB86482C-5D6A-4DE5-98FE-0D8C52367F47}"/>
    <cellStyle name="Percent 3 8 2 5 2" xfId="17015" xr:uid="{D3DFDDE5-0F6D-4676-8F7E-832635A4B5BE}"/>
    <cellStyle name="Percent 3 8 2 6" xfId="11862" xr:uid="{FE9D8952-8B26-4E27-9E92-CDEA311789E2}"/>
    <cellStyle name="Percent 3 8 3" xfId="2196" xr:uid="{CBEA9C4A-E336-4980-B356-598814ECE2C6}"/>
    <cellStyle name="Percent 3 8 3 2" xfId="3959" xr:uid="{B7E3AA51-11A2-47E1-A377-0427363C5C72}"/>
    <cellStyle name="Percent 3 8 3 2 2" xfId="9312" xr:uid="{B058F379-4D65-46A9-813F-B429DA93ABD6}"/>
    <cellStyle name="Percent 3 8 3 2 2 2" xfId="19625" xr:uid="{1AFC24D9-5C5E-4F71-A894-0E2098536F87}"/>
    <cellStyle name="Percent 3 8 3 2 3" xfId="14472" xr:uid="{1C672DA3-9630-4D26-8150-3D7E849B1775}"/>
    <cellStyle name="Percent 3 8 3 3" xfId="4944" xr:uid="{49428530-6EDF-4A69-9291-F466443EEA9C}"/>
    <cellStyle name="Percent 3 8 3 3 2" xfId="10288" xr:uid="{4420B1B5-00AE-45C1-8537-E2D95E403607}"/>
    <cellStyle name="Percent 3 8 3 3 2 2" xfId="20601" xr:uid="{89DB15ED-12A3-4AAE-B7A8-BF8FC7053A66}"/>
    <cellStyle name="Percent 3 8 3 3 3" xfId="15448" xr:uid="{50F8413D-2A70-4189-B6D9-1C0619C34D28}"/>
    <cellStyle name="Percent 3 8 3 4" xfId="7595" xr:uid="{E047EA55-9299-4F3D-9FA7-BDBDFBB35511}"/>
    <cellStyle name="Percent 3 8 3 4 2" xfId="17908" xr:uid="{A9CA50E2-BFDC-4A80-9958-0F80DD5621F8}"/>
    <cellStyle name="Percent 3 8 3 5" xfId="12755" xr:uid="{38F3871B-47B7-4557-9EBC-D9F259A4B775}"/>
    <cellStyle name="Percent 3 8 4" xfId="3044" xr:uid="{E4137EDE-20F9-410A-8548-40DDDD4260AA}"/>
    <cellStyle name="Percent 3 8 4 2" xfId="8407" xr:uid="{57846F66-266E-4224-A254-B52D33362603}"/>
    <cellStyle name="Percent 3 8 4 2 2" xfId="18720" xr:uid="{AD03629C-6F5C-45B5-B1E2-A1813936F985}"/>
    <cellStyle name="Percent 3 8 4 3" xfId="13567" xr:uid="{C65AB565-1B2F-4B97-AAE2-9900E2B87D9F}"/>
    <cellStyle name="Percent 3 8 5" xfId="5771" xr:uid="{64BCF9EE-31AC-49D6-86CC-6B14B929C5CE}"/>
    <cellStyle name="Percent 3 8 5 2" xfId="11109" xr:uid="{3C7BF2C0-89DE-486F-85AF-4CDEC0D06F5C}"/>
    <cellStyle name="Percent 3 8 5 2 2" xfId="21422" xr:uid="{67184AE8-4DE0-40F8-86BF-04DC87712680}"/>
    <cellStyle name="Percent 3 8 5 3" xfId="16269" xr:uid="{BC198C50-A27E-4D07-A1C7-7D4016D68A59}"/>
    <cellStyle name="Percent 3 8 6" xfId="6701" xr:uid="{9209D5F9-A348-468C-AB2C-BACD6CA77C58}"/>
    <cellStyle name="Percent 3 8 6 2" xfId="17014" xr:uid="{447CB28E-6BEA-4539-A1ED-63B3C3D068E3}"/>
    <cellStyle name="Percent 3 8 7" xfId="11861" xr:uid="{931215A3-3CB2-4E54-8167-D931C560F038}"/>
    <cellStyle name="Percent 3 9" xfId="1167" xr:uid="{0C056818-9755-4FDD-9F65-F3F172806D78}"/>
    <cellStyle name="Percent 3 9 2" xfId="2198" xr:uid="{B5927492-559B-49ED-9F19-0B3B725C4176}"/>
    <cellStyle name="Percent 3 9 2 2" xfId="3961" xr:uid="{F897816D-81BE-4578-AD28-CCA48A1541D1}"/>
    <cellStyle name="Percent 3 9 2 2 2" xfId="9314" xr:uid="{E8F7C513-216E-41AC-A30C-6A148A9962BE}"/>
    <cellStyle name="Percent 3 9 2 2 2 2" xfId="19627" xr:uid="{EC788CE3-5E0D-4B3C-8C31-FACC83F6DF01}"/>
    <cellStyle name="Percent 3 9 2 2 3" xfId="14474" xr:uid="{B244CF2D-B96B-43BD-84EA-C934D9CE2639}"/>
    <cellStyle name="Percent 3 9 2 3" xfId="4946" xr:uid="{777F6392-43FE-4BB9-BB70-BD16170F3389}"/>
    <cellStyle name="Percent 3 9 2 3 2" xfId="10290" xr:uid="{145F4D7C-6404-4B26-B581-80810F12EBED}"/>
    <cellStyle name="Percent 3 9 2 3 2 2" xfId="20603" xr:uid="{9DD72EFF-F9F0-48E5-B456-7AD7762CD968}"/>
    <cellStyle name="Percent 3 9 2 3 3" xfId="15450" xr:uid="{CC63EFA8-92BC-4F4B-A0F3-C46EB3D1F53D}"/>
    <cellStyle name="Percent 3 9 2 4" xfId="7597" xr:uid="{12FA608E-84DD-4E1A-ABCA-798342DF1066}"/>
    <cellStyle name="Percent 3 9 2 4 2" xfId="17910" xr:uid="{3AC7FFB8-7C85-4C7F-BD43-AD9EF4D7FBDD}"/>
    <cellStyle name="Percent 3 9 2 5" xfId="12757" xr:uid="{E36780B8-7177-4F9A-B7C2-ED0522A18A46}"/>
    <cellStyle name="Percent 3 9 3" xfId="3046" xr:uid="{E20CF4CA-ADAC-4CF3-9666-D1B451E2FC51}"/>
    <cellStyle name="Percent 3 9 3 2" xfId="8409" xr:uid="{E5A35541-4F29-4AA6-BEF3-519D350C9A03}"/>
    <cellStyle name="Percent 3 9 3 2 2" xfId="18722" xr:uid="{142A9D93-2CEB-41EC-B9DC-3DC6FF18ED7D}"/>
    <cellStyle name="Percent 3 9 3 3" xfId="13569" xr:uid="{D06B31B1-5967-4782-A441-F88DC2DC52D2}"/>
    <cellStyle name="Percent 3 9 4" xfId="5773" xr:uid="{D1225613-0B82-4C05-8B4F-0C79DD3ED6D0}"/>
    <cellStyle name="Percent 3 9 4 2" xfId="11111" xr:uid="{D472EFF8-5B51-4A1A-8213-1B4FF7787DB6}"/>
    <cellStyle name="Percent 3 9 4 2 2" xfId="21424" xr:uid="{7A59276F-6567-426B-8D76-B06E543E98CB}"/>
    <cellStyle name="Percent 3 9 4 3" xfId="16271" xr:uid="{D7AE5621-848F-4740-8B56-E60F2DE4CDAA}"/>
    <cellStyle name="Percent 3 9 5" xfId="6703" xr:uid="{C1E84E53-05C0-4B03-B805-03A14C445350}"/>
    <cellStyle name="Percent 3 9 5 2" xfId="17016" xr:uid="{85579418-3149-4754-BADD-D16D286FE63A}"/>
    <cellStyle name="Percent 3 9 6" xfId="11863" xr:uid="{1F9EF0B4-37B9-42E3-8E7E-B5C3C8C6CDB4}"/>
    <cellStyle name="Percent 4" xfId="190" xr:uid="{126D62D4-1A4C-40D2-89B9-051A74ADE756}"/>
    <cellStyle name="Percent 4 10" xfId="1493" xr:uid="{E9CB409D-8F05-45A8-987F-1FDF66A313A4}"/>
    <cellStyle name="Percent 4 10 2" xfId="3261" xr:uid="{4A6C9466-261E-4FAD-AD77-4F3EE179FA7D}"/>
    <cellStyle name="Percent 4 10 2 2" xfId="8614" xr:uid="{BC2F1C8E-A122-4BD7-937B-3C0C85669869}"/>
    <cellStyle name="Percent 4 10 2 2 2" xfId="18927" xr:uid="{A675945E-783C-4AC1-86A7-D26398C4C44A}"/>
    <cellStyle name="Percent 4 10 2 3" xfId="13774" xr:uid="{178C9A3F-3DA2-4262-9402-4145C3E889BE}"/>
    <cellStyle name="Percent 4 10 3" xfId="4246" xr:uid="{01E09D2A-BD2D-43CC-A402-34E790EB8D03}"/>
    <cellStyle name="Percent 4 10 3 2" xfId="9590" xr:uid="{81930182-713A-46FC-93B9-67A5F3D2AC23}"/>
    <cellStyle name="Percent 4 10 3 2 2" xfId="19903" xr:uid="{AAAB8826-42F4-4B66-BF24-6FA76E7BECCA}"/>
    <cellStyle name="Percent 4 10 3 3" xfId="14750" xr:uid="{B7F98F4C-B68C-4EC9-96CB-8C0F770FC04A}"/>
    <cellStyle name="Percent 4 10 4" xfId="6897" xr:uid="{A80E9D81-B015-477E-B007-7C8C4ABEB569}"/>
    <cellStyle name="Percent 4 10 4 2" xfId="17210" xr:uid="{3D60EFD7-F383-4979-91CA-D2610F39FFE3}"/>
    <cellStyle name="Percent 4 10 5" xfId="12057" xr:uid="{131BD27B-CB13-4087-AED4-1BA4D8FB8585}"/>
    <cellStyle name="Percent 4 11" xfId="2450" xr:uid="{DDE3FFA2-39A8-4978-800A-B342C6821819}"/>
    <cellStyle name="Percent 4 11 2" xfId="7813" xr:uid="{AE4B47E6-D836-4CD8-A0C9-E61F32E396F9}"/>
    <cellStyle name="Percent 4 11 2 2" xfId="18126" xr:uid="{8973A813-D827-499E-B411-C18A0E55A886}"/>
    <cellStyle name="Percent 4 11 3" xfId="12973" xr:uid="{A4A6581B-959C-4836-B524-FD8ECD81EE57}"/>
    <cellStyle name="Percent 4 12" xfId="5081" xr:uid="{6F2033FD-1B87-4618-B710-36FF295A2621}"/>
    <cellStyle name="Percent 4 12 2" xfId="10419" xr:uid="{33DDA6FF-B20A-4B36-BE15-DB5D41ACF1FD}"/>
    <cellStyle name="Percent 4 12 2 2" xfId="20732" xr:uid="{00068B3B-A960-410C-A1A1-2F27AFEF66D5}"/>
    <cellStyle name="Percent 4 12 3" xfId="15579" xr:uid="{AA557F5E-EE2C-47E7-BA34-A5295D55FBED}"/>
    <cellStyle name="Percent 4 13" xfId="5909" xr:uid="{716BF51E-B42A-4A36-8F1B-87FBEAC9F62F}"/>
    <cellStyle name="Percent 4 14" xfId="6010" xr:uid="{6D044A14-6D4F-4A54-BD29-BE2433E3728A}"/>
    <cellStyle name="Percent 4 14 2" xfId="16323" xr:uid="{5CE9AAD6-526D-4AB8-8C64-27706C26A94D}"/>
    <cellStyle name="Percent 4 15" xfId="11170" xr:uid="{3D9C7164-9990-416F-A657-B911B6018DF3}"/>
    <cellStyle name="Percent 4 2" xfId="300" xr:uid="{6FA7ECCB-2F73-4709-9F9D-F42FD1E142E4}"/>
    <cellStyle name="Percent 4 2 10" xfId="2462" xr:uid="{BBFC1421-CF70-433F-AB30-AD791D8BDAE0}"/>
    <cellStyle name="Percent 4 2 10 2" xfId="7825" xr:uid="{DD4B2A9C-1742-45B2-8D43-7854A4140B44}"/>
    <cellStyle name="Percent 4 2 10 2 2" xfId="18138" xr:uid="{963C46DE-AB2B-4AA1-9E81-887401C37445}"/>
    <cellStyle name="Percent 4 2 10 3" xfId="12985" xr:uid="{150320A0-B8A5-4974-B93D-75750615427B}"/>
    <cellStyle name="Percent 4 2 11" xfId="5093" xr:uid="{66843914-122C-487C-BF89-F2B131C3C452}"/>
    <cellStyle name="Percent 4 2 11 2" xfId="10431" xr:uid="{48D7FB7D-317B-45F6-8E9D-A7624496C558}"/>
    <cellStyle name="Percent 4 2 11 2 2" xfId="20744" xr:uid="{097DBAFA-58C9-46B1-92C1-2FE1EAFFFF9D}"/>
    <cellStyle name="Percent 4 2 11 3" xfId="15591" xr:uid="{F539C1A9-7A0B-459C-A419-7DEB95EEBE3F}"/>
    <cellStyle name="Percent 4 2 12" xfId="6022" xr:uid="{61481A01-585A-4479-8EF7-071A2F571142}"/>
    <cellStyle name="Percent 4 2 12 2" xfId="16335" xr:uid="{3531F412-DCB6-4434-9804-B2E2E4586CE5}"/>
    <cellStyle name="Percent 4 2 13" xfId="11182" xr:uid="{5FA33055-0E34-40D5-BBAF-24C6D4FB3AC2}"/>
    <cellStyle name="Percent 4 2 2" xfId="327" xr:uid="{478245D0-6087-4FEB-83F2-B1B52BBF236B}"/>
    <cellStyle name="Percent 4 2 2 10" xfId="6048" xr:uid="{EB170653-E12B-4409-869F-DC1A2D17214C}"/>
    <cellStyle name="Percent 4 2 2 10 2" xfId="16361" xr:uid="{9019D93C-C0E5-44D3-8697-3C50B9AE1D01}"/>
    <cellStyle name="Percent 4 2 2 11" xfId="11208" xr:uid="{5B8E6B7E-024C-4264-8B39-A5AE8901A1D6}"/>
    <cellStyle name="Percent 4 2 2 2" xfId="373" xr:uid="{E000C8F4-FDBB-44FE-9FE7-1CBBAA13A1F4}"/>
    <cellStyle name="Percent 4 2 2 2 10" xfId="11254" xr:uid="{9071E804-2E1D-4428-A710-49698EE517FD}"/>
    <cellStyle name="Percent 4 2 2 2 2" xfId="567" xr:uid="{D757E2F9-4E69-4C57-BA61-D343D0EEBF79}"/>
    <cellStyle name="Percent 4 2 2 2 2 2" xfId="1168" xr:uid="{0FA1FBE9-AC7E-43A5-AA14-1AEBB8FDFCEB}"/>
    <cellStyle name="Percent 4 2 2 2 2 2 2" xfId="2200" xr:uid="{C3C41270-8611-46BD-B3B4-05D1267340B1}"/>
    <cellStyle name="Percent 4 2 2 2 2 2 2 2" xfId="3963" xr:uid="{E8667B54-EF14-4108-A123-FC63438F1F1D}"/>
    <cellStyle name="Percent 4 2 2 2 2 2 2 2 2" xfId="9316" xr:uid="{8BF7E432-08BF-490F-A538-97020F5959CD}"/>
    <cellStyle name="Percent 4 2 2 2 2 2 2 2 2 2" xfId="19629" xr:uid="{69A06367-9FA4-41B3-BC1C-BC273FF7CD32}"/>
    <cellStyle name="Percent 4 2 2 2 2 2 2 2 3" xfId="14476" xr:uid="{1FCFE228-22F6-4686-BC74-1C5AA04BDF98}"/>
    <cellStyle name="Percent 4 2 2 2 2 2 2 3" xfId="4948" xr:uid="{D9970F46-9163-4294-9C1E-64366C96530D}"/>
    <cellStyle name="Percent 4 2 2 2 2 2 2 3 2" xfId="10292" xr:uid="{CA0310A2-3066-4C9B-9C13-8D5159BF8976}"/>
    <cellStyle name="Percent 4 2 2 2 2 2 2 3 2 2" xfId="20605" xr:uid="{6E86DD8A-D03B-4715-B9A1-DE5C165CB5B3}"/>
    <cellStyle name="Percent 4 2 2 2 2 2 2 3 3" xfId="15452" xr:uid="{D2919D0C-8137-4F96-92AE-6885CF53116A}"/>
    <cellStyle name="Percent 4 2 2 2 2 2 2 4" xfId="7599" xr:uid="{A548350B-832C-4C77-836A-C88938E614EF}"/>
    <cellStyle name="Percent 4 2 2 2 2 2 2 4 2" xfId="17912" xr:uid="{35965369-6A75-4EA3-93DE-1F87D57320E9}"/>
    <cellStyle name="Percent 4 2 2 2 2 2 2 5" xfId="12759" xr:uid="{181783E7-1AFE-45B6-9DC1-A079E5BBE02A}"/>
    <cellStyle name="Percent 4 2 2 2 2 2 3" xfId="3048" xr:uid="{2307FE03-BEA0-40B0-93B1-BEA73C046214}"/>
    <cellStyle name="Percent 4 2 2 2 2 2 3 2" xfId="8411" xr:uid="{E78233F8-775E-4D24-83F1-C0A347F23EE0}"/>
    <cellStyle name="Percent 4 2 2 2 2 2 3 2 2" xfId="18724" xr:uid="{38915EC7-5754-4E32-8137-827CACEF39C8}"/>
    <cellStyle name="Percent 4 2 2 2 2 2 3 3" xfId="13571" xr:uid="{762DEB1A-7D91-4E99-901E-D9D1A58565A9}"/>
    <cellStyle name="Percent 4 2 2 2 2 2 4" xfId="5774" xr:uid="{F2D34343-169C-4F8C-A880-E7B2527E6AFD}"/>
    <cellStyle name="Percent 4 2 2 2 2 2 4 2" xfId="11112" xr:uid="{7099A66D-13AF-49FC-8501-83B45779CF73}"/>
    <cellStyle name="Percent 4 2 2 2 2 2 4 2 2" xfId="21425" xr:uid="{E30EEB22-663F-4034-BA7E-1D4793A376C5}"/>
    <cellStyle name="Percent 4 2 2 2 2 2 4 3" xfId="16272" xr:uid="{4AD6D9FF-0C84-40F2-8A0B-C1B11979E08D}"/>
    <cellStyle name="Percent 4 2 2 2 2 2 5" xfId="6704" xr:uid="{6A3E6712-518F-431C-A931-9CD7C6832385}"/>
    <cellStyle name="Percent 4 2 2 2 2 2 5 2" xfId="17017" xr:uid="{B2C736C4-F784-4AE8-9F2B-CFB6B4CC53F6}"/>
    <cellStyle name="Percent 4 2 2 2 2 2 6" xfId="11864" xr:uid="{8B00F3BD-974A-49BA-94E2-80FD0FAB86A7}"/>
    <cellStyle name="Percent 4 2 2 2 2 3" xfId="2199" xr:uid="{4F10FDD7-4775-4CBF-B544-60E421B0C3BD}"/>
    <cellStyle name="Percent 4 2 2 2 2 3 2" xfId="3962" xr:uid="{27BE06F5-652F-4F9C-B447-AA49A586947B}"/>
    <cellStyle name="Percent 4 2 2 2 2 3 2 2" xfId="9315" xr:uid="{5D29CCA0-34DF-43DA-95EA-D65D4CA9C760}"/>
    <cellStyle name="Percent 4 2 2 2 2 3 2 2 2" xfId="19628" xr:uid="{2D59D5A7-F031-4430-BA6B-DB119E5B84CB}"/>
    <cellStyle name="Percent 4 2 2 2 2 3 2 3" xfId="14475" xr:uid="{577C7CBC-F7C0-46EE-9135-0588E93AC6DD}"/>
    <cellStyle name="Percent 4 2 2 2 2 3 3" xfId="4947" xr:uid="{789470EB-C95E-4445-BBC0-96D86C3A4FF8}"/>
    <cellStyle name="Percent 4 2 2 2 2 3 3 2" xfId="10291" xr:uid="{C27E79A1-946E-4556-9624-3C007712A4A0}"/>
    <cellStyle name="Percent 4 2 2 2 2 3 3 2 2" xfId="20604" xr:uid="{DDF527FE-0BA1-4958-9946-DA74C78195DB}"/>
    <cellStyle name="Percent 4 2 2 2 2 3 3 3" xfId="15451" xr:uid="{C135C007-F062-489B-8DFF-439CBE817151}"/>
    <cellStyle name="Percent 4 2 2 2 2 3 4" xfId="7598" xr:uid="{702AF4EA-BE27-48F9-A4F8-F8CB4A40D21B}"/>
    <cellStyle name="Percent 4 2 2 2 2 3 4 2" xfId="17911" xr:uid="{FCD09BA9-367E-4BB5-B160-FF8E1C33A9A8}"/>
    <cellStyle name="Percent 4 2 2 2 2 3 5" xfId="12758" xr:uid="{5EDE132A-CCAC-4351-A3F8-099880786DD7}"/>
    <cellStyle name="Percent 4 2 2 2 2 4" xfId="3047" xr:uid="{C1032C3A-4690-469B-84BA-B87D0C3760D5}"/>
    <cellStyle name="Percent 4 2 2 2 2 4 2" xfId="8410" xr:uid="{C8E560AB-558E-489F-95A8-DECCA1D221F2}"/>
    <cellStyle name="Percent 4 2 2 2 2 4 2 2" xfId="18723" xr:uid="{991C17C9-BAE8-44F9-AA18-A0DA00430CED}"/>
    <cellStyle name="Percent 4 2 2 2 2 4 3" xfId="13570" xr:uid="{4EA4E23C-492F-471C-B0CC-37ECE47109A2}"/>
    <cellStyle name="Percent 4 2 2 2 2 5" xfId="5280" xr:uid="{83CB6FB4-083C-4081-A1C4-3F75D5641DBF}"/>
    <cellStyle name="Percent 4 2 2 2 2 5 2" xfId="10618" xr:uid="{EB00EC8D-10F5-469A-9F0A-C45FCD15162F}"/>
    <cellStyle name="Percent 4 2 2 2 2 5 2 2" xfId="20931" xr:uid="{0756EF0F-C350-4D0C-B491-5C49B796BB6F}"/>
    <cellStyle name="Percent 4 2 2 2 2 5 3" xfId="15778" xr:uid="{2EA2BE72-7651-4753-84D1-A07D01E83286}"/>
    <cellStyle name="Percent 4 2 2 2 2 6" xfId="6210" xr:uid="{9F20B41C-3E35-4E3A-A808-75F96D48CB41}"/>
    <cellStyle name="Percent 4 2 2 2 2 6 2" xfId="16523" xr:uid="{F91F9E95-60C7-43AD-B6A0-032E5CB2C984}"/>
    <cellStyle name="Percent 4 2 2 2 2 7" xfId="11370" xr:uid="{7B092453-0C73-4403-8652-1732FEFD7EB4}"/>
    <cellStyle name="Percent 4 2 2 2 3" xfId="1169" xr:uid="{B2470D5D-14B6-4106-856B-68B54596707C}"/>
    <cellStyle name="Percent 4 2 2 2 3 2" xfId="1170" xr:uid="{660255B6-8648-472F-A68E-1EEA0B94D1DA}"/>
    <cellStyle name="Percent 4 2 2 2 3 2 2" xfId="2202" xr:uid="{C7E17057-ED83-44F3-A5AB-8253FCDA861C}"/>
    <cellStyle name="Percent 4 2 2 2 3 2 2 2" xfId="3965" xr:uid="{99FC6AB8-3D15-4809-85FD-CAB4B965880D}"/>
    <cellStyle name="Percent 4 2 2 2 3 2 2 2 2" xfId="9318" xr:uid="{821113D0-7B43-4483-A360-D4E4CF857CBA}"/>
    <cellStyle name="Percent 4 2 2 2 3 2 2 2 2 2" xfId="19631" xr:uid="{89E68FB3-E8DD-4C35-A57A-BCDB1978633D}"/>
    <cellStyle name="Percent 4 2 2 2 3 2 2 2 3" xfId="14478" xr:uid="{7E64ADC7-405B-4447-91A3-619A81FF2D12}"/>
    <cellStyle name="Percent 4 2 2 2 3 2 2 3" xfId="4950" xr:uid="{34D78923-BD65-4CC0-8537-4F59AB7C50F4}"/>
    <cellStyle name="Percent 4 2 2 2 3 2 2 3 2" xfId="10294" xr:uid="{8503175F-705D-4778-8915-5AF78CA7EBCC}"/>
    <cellStyle name="Percent 4 2 2 2 3 2 2 3 2 2" xfId="20607" xr:uid="{B723C6A7-257F-4F63-A60E-476D23004417}"/>
    <cellStyle name="Percent 4 2 2 2 3 2 2 3 3" xfId="15454" xr:uid="{003ABC22-36B2-4921-8DDB-E00A47D15F43}"/>
    <cellStyle name="Percent 4 2 2 2 3 2 2 4" xfId="7601" xr:uid="{7043D148-0687-4571-A960-49585E3AA0B7}"/>
    <cellStyle name="Percent 4 2 2 2 3 2 2 4 2" xfId="17914" xr:uid="{627B6044-FA3D-433F-B4A3-B408BB28E238}"/>
    <cellStyle name="Percent 4 2 2 2 3 2 2 5" xfId="12761" xr:uid="{DE03CD89-8766-4A90-A1E2-F3E38BDFF578}"/>
    <cellStyle name="Percent 4 2 2 2 3 2 3" xfId="3050" xr:uid="{0E4E36E5-B705-423A-922D-AE27F15F24B3}"/>
    <cellStyle name="Percent 4 2 2 2 3 2 3 2" xfId="8413" xr:uid="{DBBAC149-2706-48BE-BABE-BC48A5F15A35}"/>
    <cellStyle name="Percent 4 2 2 2 3 2 3 2 2" xfId="18726" xr:uid="{1E3F7498-705A-409B-8F04-FFAC465E8087}"/>
    <cellStyle name="Percent 4 2 2 2 3 2 3 3" xfId="13573" xr:uid="{B28730E7-8362-4387-8C72-0F6D44FC7178}"/>
    <cellStyle name="Percent 4 2 2 2 3 2 4" xfId="5776" xr:uid="{C5DE32FC-9DE6-40E4-B2EF-CD8309FD2B8B}"/>
    <cellStyle name="Percent 4 2 2 2 3 2 4 2" xfId="11114" xr:uid="{38F21789-6705-4AF5-AE9E-A9340928A606}"/>
    <cellStyle name="Percent 4 2 2 2 3 2 4 2 2" xfId="21427" xr:uid="{24F9DD18-2470-46E2-B14D-60540A2F4A16}"/>
    <cellStyle name="Percent 4 2 2 2 3 2 4 3" xfId="16274" xr:uid="{0E9317B6-69C7-41BF-8033-BE340F8C8923}"/>
    <cellStyle name="Percent 4 2 2 2 3 2 5" xfId="6706" xr:uid="{812D93DB-4308-4DDF-9BBB-E076FBB135F2}"/>
    <cellStyle name="Percent 4 2 2 2 3 2 5 2" xfId="17019" xr:uid="{60C26FF5-7E63-4B8F-B05F-EB0D2FA8DABC}"/>
    <cellStyle name="Percent 4 2 2 2 3 2 6" xfId="11866" xr:uid="{DDD125F6-3094-4F81-9CF5-BEA0EAD88E60}"/>
    <cellStyle name="Percent 4 2 2 2 3 3" xfId="2201" xr:uid="{134AE754-58A8-4846-A4C7-3ACDF15633B1}"/>
    <cellStyle name="Percent 4 2 2 2 3 3 2" xfId="3964" xr:uid="{B0940778-5BC8-46E5-B254-9676832EF8EF}"/>
    <cellStyle name="Percent 4 2 2 2 3 3 2 2" xfId="9317" xr:uid="{EF7B9257-B395-4B98-A5E6-17E02F4CF8B4}"/>
    <cellStyle name="Percent 4 2 2 2 3 3 2 2 2" xfId="19630" xr:uid="{473D2F75-E44E-4855-95ED-70AC9F79CB43}"/>
    <cellStyle name="Percent 4 2 2 2 3 3 2 3" xfId="14477" xr:uid="{6406661D-6771-481C-96E3-888B8D1D891C}"/>
    <cellStyle name="Percent 4 2 2 2 3 3 3" xfId="4949" xr:uid="{C0A7DCA4-6AF9-44DE-9ADB-BA34FB655772}"/>
    <cellStyle name="Percent 4 2 2 2 3 3 3 2" xfId="10293" xr:uid="{FA7F250F-7217-46BF-9D3A-DB2269CBEE72}"/>
    <cellStyle name="Percent 4 2 2 2 3 3 3 2 2" xfId="20606" xr:uid="{D7F0C127-3E30-47AB-9BB5-AB9426C91AC4}"/>
    <cellStyle name="Percent 4 2 2 2 3 3 3 3" xfId="15453" xr:uid="{A2F20A0A-56D9-426B-8060-D8B9DC0D66E1}"/>
    <cellStyle name="Percent 4 2 2 2 3 3 4" xfId="7600" xr:uid="{B8550848-B00A-4DB3-987D-C2A262F432DC}"/>
    <cellStyle name="Percent 4 2 2 2 3 3 4 2" xfId="17913" xr:uid="{DF7BD832-610C-4B78-9323-53809B952B9D}"/>
    <cellStyle name="Percent 4 2 2 2 3 3 5" xfId="12760" xr:uid="{5A90D58F-C804-4B74-AF5B-DDF2CFAFC652}"/>
    <cellStyle name="Percent 4 2 2 2 3 4" xfId="3049" xr:uid="{AD9750E6-8C13-471B-9B0D-A4F51B0E450F}"/>
    <cellStyle name="Percent 4 2 2 2 3 4 2" xfId="8412" xr:uid="{4F422B42-9E9B-4EA5-A717-7AE469A07785}"/>
    <cellStyle name="Percent 4 2 2 2 3 4 2 2" xfId="18725" xr:uid="{10F11917-DE37-45D9-9719-127141BCCE52}"/>
    <cellStyle name="Percent 4 2 2 2 3 4 3" xfId="13572" xr:uid="{0CE49D4D-70F7-4CAF-AD75-536F3983E7F1}"/>
    <cellStyle name="Percent 4 2 2 2 3 5" xfId="5775" xr:uid="{FE3FDBBB-C575-4212-9823-B123ED04CBD6}"/>
    <cellStyle name="Percent 4 2 2 2 3 5 2" xfId="11113" xr:uid="{8417ABED-1511-4615-A8FB-D2A01F18CE85}"/>
    <cellStyle name="Percent 4 2 2 2 3 5 2 2" xfId="21426" xr:uid="{15A0DDA0-B39D-4E47-9C73-54BAC9DDBB90}"/>
    <cellStyle name="Percent 4 2 2 2 3 5 3" xfId="16273" xr:uid="{A040F047-78B2-4649-85F5-01566BD4CC2B}"/>
    <cellStyle name="Percent 4 2 2 2 3 6" xfId="6705" xr:uid="{1734099B-9F8E-4EB3-AD12-E1CD5483D731}"/>
    <cellStyle name="Percent 4 2 2 2 3 6 2" xfId="17018" xr:uid="{2D1D35BC-B3BA-40F0-BFA9-9D8F9DB2438A}"/>
    <cellStyle name="Percent 4 2 2 2 3 7" xfId="11865" xr:uid="{3CA49F8B-27A8-455B-B1CF-02B2366E0382}"/>
    <cellStyle name="Percent 4 2 2 2 4" xfId="1171" xr:uid="{A550C1E7-FA17-4CE2-A5AE-0EF80758918D}"/>
    <cellStyle name="Percent 4 2 2 2 4 2" xfId="2203" xr:uid="{79710C3E-1167-4528-9E84-53C9314CC909}"/>
    <cellStyle name="Percent 4 2 2 2 4 2 2" xfId="3966" xr:uid="{A45E1537-A283-4B1E-941E-C66E31079048}"/>
    <cellStyle name="Percent 4 2 2 2 4 2 2 2" xfId="9319" xr:uid="{8A4277A4-0FE0-412F-8C8D-37BCD1D8E05F}"/>
    <cellStyle name="Percent 4 2 2 2 4 2 2 2 2" xfId="19632" xr:uid="{B37AFB0B-AD57-4D8E-BB1E-34CD29CD67FC}"/>
    <cellStyle name="Percent 4 2 2 2 4 2 2 3" xfId="14479" xr:uid="{DA8F5E5F-69BD-4E5A-8D30-6268A1376694}"/>
    <cellStyle name="Percent 4 2 2 2 4 2 3" xfId="4951" xr:uid="{A4485E87-0029-4BEE-9088-DC3443C99A2D}"/>
    <cellStyle name="Percent 4 2 2 2 4 2 3 2" xfId="10295" xr:uid="{6697F5CC-0128-4A56-811E-753473D69E4A}"/>
    <cellStyle name="Percent 4 2 2 2 4 2 3 2 2" xfId="20608" xr:uid="{DD3E78A2-D97C-47BF-B4C2-4CC8E1BD1EAD}"/>
    <cellStyle name="Percent 4 2 2 2 4 2 3 3" xfId="15455" xr:uid="{1445DA07-8960-428A-AE0C-33AF78B2F50E}"/>
    <cellStyle name="Percent 4 2 2 2 4 2 4" xfId="7602" xr:uid="{335D3B08-39E3-494B-96C5-434B9A1DB06D}"/>
    <cellStyle name="Percent 4 2 2 2 4 2 4 2" xfId="17915" xr:uid="{BE0D7431-A63E-40B6-B5F5-3456E28A160E}"/>
    <cellStyle name="Percent 4 2 2 2 4 2 5" xfId="12762" xr:uid="{0DC226FA-333D-4432-80C6-CBD0BD403A82}"/>
    <cellStyle name="Percent 4 2 2 2 4 3" xfId="3051" xr:uid="{0315C67A-6581-418D-821F-6C07B55D6A02}"/>
    <cellStyle name="Percent 4 2 2 2 4 3 2" xfId="8414" xr:uid="{362D93CD-4FA6-4F2B-9CA3-79F3DF483F39}"/>
    <cellStyle name="Percent 4 2 2 2 4 3 2 2" xfId="18727" xr:uid="{880AFCAA-220F-4BB5-9514-F06AF32B55E9}"/>
    <cellStyle name="Percent 4 2 2 2 4 3 3" xfId="13574" xr:uid="{E06AC740-7AFE-4C68-9041-C043D36B0B20}"/>
    <cellStyle name="Percent 4 2 2 2 4 4" xfId="5777" xr:uid="{841359A7-B10A-4956-BCC7-885CFF065B58}"/>
    <cellStyle name="Percent 4 2 2 2 4 4 2" xfId="11115" xr:uid="{815FCE14-6388-41A8-ABC1-D61D49E32150}"/>
    <cellStyle name="Percent 4 2 2 2 4 4 2 2" xfId="21428" xr:uid="{019B4E09-C1B3-4F29-A570-7AA1DBE5ACF7}"/>
    <cellStyle name="Percent 4 2 2 2 4 4 3" xfId="16275" xr:uid="{91822A56-D034-4EAB-8B41-C659DCD3C2C2}"/>
    <cellStyle name="Percent 4 2 2 2 4 5" xfId="6707" xr:uid="{0B4934D0-CA3A-4E54-A560-F8F475BD82A9}"/>
    <cellStyle name="Percent 4 2 2 2 4 5 2" xfId="17020" xr:uid="{1884323D-5C28-4660-8B95-79317A5858C4}"/>
    <cellStyle name="Percent 4 2 2 2 4 6" xfId="11867" xr:uid="{71E3EBCA-E060-45D2-BE75-E3A8D8FDDC11}"/>
    <cellStyle name="Percent 4 2 2 2 5" xfId="1409" xr:uid="{E3B93592-86EB-4765-B6D9-C9AE4A11267D}"/>
    <cellStyle name="Percent 4 2 2 2 5 2" xfId="1488" xr:uid="{35B940E4-89DA-4842-8248-39F2486372B6}"/>
    <cellStyle name="Percent 4 2 2 2 5 2 2" xfId="3257" xr:uid="{78DC4F06-D6B8-4370-BE6D-58CB77D5B94B}"/>
    <cellStyle name="Percent 4 2 2 2 5 2 2 2" xfId="8610" xr:uid="{F46F3C63-F040-48AE-81EA-852D3A0746E2}"/>
    <cellStyle name="Percent 4 2 2 2 5 2 2 2 2" xfId="18923" xr:uid="{E607B0C5-1246-4B70-977A-6D4AA883472A}"/>
    <cellStyle name="Percent 4 2 2 2 5 2 2 3" xfId="13770" xr:uid="{AF1FF671-ABD6-4D9D-A9F9-7AD27E56AF1C}"/>
    <cellStyle name="Percent 4 2 2 2 5 2 3" xfId="4242" xr:uid="{BBF78592-FA28-488C-AF36-DA9B82EF7CF7}"/>
    <cellStyle name="Percent 4 2 2 2 5 2 3 2" xfId="9586" xr:uid="{DB3B72C0-9383-4C6C-AEC0-8345684C629F}"/>
    <cellStyle name="Percent 4 2 2 2 5 2 3 2 2" xfId="19899" xr:uid="{BDCB48E8-7442-4224-ABCD-9B99298C8A97}"/>
    <cellStyle name="Percent 4 2 2 2 5 2 3 3" xfId="14746" xr:uid="{F64CBF0A-AD9B-454A-BC77-6CC82A3FAA87}"/>
    <cellStyle name="Percent 4 2 2 2 5 2 4" xfId="6893" xr:uid="{8C673013-E806-45D9-A238-6775E953C302}"/>
    <cellStyle name="Percent 4 2 2 2 5 2 4 2" xfId="17206" xr:uid="{7D4B2991-9D05-48A5-AE23-95330D53B7F7}"/>
    <cellStyle name="Percent 4 2 2 2 5 2 5" xfId="12053" xr:uid="{9AB7803E-5F29-4D5A-9D5C-02C8B6BF7A08}"/>
    <cellStyle name="Percent 4 2 2 2 5 3" xfId="3200" xr:uid="{F2BB12DB-2103-453C-82C1-E558EC49D9BD}"/>
    <cellStyle name="Percent 4 2 2 2 5 3 2" xfId="8553" xr:uid="{9E6605E7-A43F-4D45-AF94-714C49FDA7EF}"/>
    <cellStyle name="Percent 4 2 2 2 5 3 2 2" xfId="18866" xr:uid="{A4B7992D-4B6B-4BBE-BF02-6708A337A38B}"/>
    <cellStyle name="Percent 4 2 2 2 5 3 3" xfId="13713" xr:uid="{DC46C140-01D8-49CB-9492-2DF464DEF2E5}"/>
    <cellStyle name="Percent 4 2 2 2 5 4" xfId="4185" xr:uid="{8D7BF427-A01F-462B-BB2A-846F279F9799}"/>
    <cellStyle name="Percent 4 2 2 2 5 4 2" xfId="9529" xr:uid="{7F1A19E2-BFD2-480E-AADE-26DC400E200E}"/>
    <cellStyle name="Percent 4 2 2 2 5 4 2 2" xfId="19842" xr:uid="{7EE42BB1-C56F-4FAB-BE5A-DCFCF77CA52C}"/>
    <cellStyle name="Percent 4 2 2 2 5 4 3" xfId="14689" xr:uid="{F77FE4C5-D0E5-4862-BE83-2DAA1777ED2A}"/>
    <cellStyle name="Percent 4 2 2 2 5 5" xfId="6836" xr:uid="{864C3069-983D-43EF-8CB4-BF9FB440F647}"/>
    <cellStyle name="Percent 4 2 2 2 5 5 2" xfId="17149" xr:uid="{5E7E0D5B-AB14-4965-923D-21AFEF971BCF}"/>
    <cellStyle name="Percent 4 2 2 2 5 6" xfId="11996" xr:uid="{AD50C983-8544-4018-8EBC-60C4905631E9}"/>
    <cellStyle name="Percent 4 2 2 2 6" xfId="1596" xr:uid="{777AD6BB-3CE8-4FFF-BB56-8838C1D0AAD5}"/>
    <cellStyle name="Percent 4 2 2 2 6 2" xfId="3362" xr:uid="{B6D9B8C9-5860-4F1A-AA64-A168A01D2581}"/>
    <cellStyle name="Percent 4 2 2 2 6 2 2" xfId="8715" xr:uid="{9280E083-D895-4E5A-908A-D49DC667C53C}"/>
    <cellStyle name="Percent 4 2 2 2 6 2 2 2" xfId="19028" xr:uid="{00265872-A34C-4749-A54D-48E9D289F1D8}"/>
    <cellStyle name="Percent 4 2 2 2 6 2 3" xfId="13875" xr:uid="{A823DB82-2B18-4E5E-80BD-F71229796A1A}"/>
    <cellStyle name="Percent 4 2 2 2 6 3" xfId="4347" xr:uid="{2572B92F-BFEB-482E-B66A-A117E2FE2D45}"/>
    <cellStyle name="Percent 4 2 2 2 6 3 2" xfId="9691" xr:uid="{F257FD80-8D30-4D46-B7F3-465AC29EEC8A}"/>
    <cellStyle name="Percent 4 2 2 2 6 3 2 2" xfId="20004" xr:uid="{1C6B8039-D3A5-4483-8421-64240A53255E}"/>
    <cellStyle name="Percent 4 2 2 2 6 3 3" xfId="14851" xr:uid="{C6FC42DB-5215-4ADE-9D78-472CFCBF9D3B}"/>
    <cellStyle name="Percent 4 2 2 2 6 4" xfId="6998" xr:uid="{5FA71CF0-3E0B-4C71-8121-E4611DC1F1E4}"/>
    <cellStyle name="Percent 4 2 2 2 6 4 2" xfId="17311" xr:uid="{950F22D4-9F53-4D73-9F14-8DE562262574}"/>
    <cellStyle name="Percent 4 2 2 2 6 5" xfId="12158" xr:uid="{2B323206-6357-46E0-BED7-7E35F273D60F}"/>
    <cellStyle name="Percent 4 2 2 2 7" xfId="2534" xr:uid="{7B70109F-F9E9-45BA-850F-14607D4700F7}"/>
    <cellStyle name="Percent 4 2 2 2 7 2" xfId="7897" xr:uid="{161EAAC7-BFAE-49F0-B3E1-7F6D014F2342}"/>
    <cellStyle name="Percent 4 2 2 2 7 2 2" xfId="18210" xr:uid="{0D716906-6CB7-40FF-B74C-9321BD363779}"/>
    <cellStyle name="Percent 4 2 2 2 7 3" xfId="13057" xr:uid="{092182A3-16A2-40C9-8227-49178BC63B69}"/>
    <cellStyle name="Percent 4 2 2 2 8" xfId="5165" xr:uid="{D0E80AEC-48CB-4359-94B9-3A431F9AC7F6}"/>
    <cellStyle name="Percent 4 2 2 2 8 2" xfId="10503" xr:uid="{56E99891-2793-459F-9362-596D21CA3FEC}"/>
    <cellStyle name="Percent 4 2 2 2 8 2 2" xfId="20816" xr:uid="{92B18827-8C31-4BB9-BA44-084BA6629992}"/>
    <cellStyle name="Percent 4 2 2 2 8 3" xfId="15663" xr:uid="{5A323065-3197-4F97-ABA2-36B1640FF4F8}"/>
    <cellStyle name="Percent 4 2 2 2 9" xfId="6094" xr:uid="{61F0A7B8-C3D5-4CD5-B1FB-66A76ED54218}"/>
    <cellStyle name="Percent 4 2 2 2 9 2" xfId="16407" xr:uid="{9BEBC845-77A3-4A6D-8A5C-C7DE786EB90B}"/>
    <cellStyle name="Percent 4 2 2 3" xfId="521" xr:uid="{1FEC9672-B066-4C42-B422-25B809B5F4FC}"/>
    <cellStyle name="Percent 4 2 2 3 2" xfId="1172" xr:uid="{C4F5CD72-52A6-4A9C-9D33-B32A0A77155D}"/>
    <cellStyle name="Percent 4 2 2 3 2 2" xfId="2205" xr:uid="{8C1643D4-B88D-45B3-B87D-13EC5E09C00E}"/>
    <cellStyle name="Percent 4 2 2 3 2 2 2" xfId="3968" xr:uid="{9BB0B5AA-4CAB-4EFE-96CD-74FD61327C51}"/>
    <cellStyle name="Percent 4 2 2 3 2 2 2 2" xfId="9321" xr:uid="{99BE8AE7-69A6-4730-B605-251DA40A1927}"/>
    <cellStyle name="Percent 4 2 2 3 2 2 2 2 2" xfId="19634" xr:uid="{FA7E6197-5133-4608-9A95-20AA8AE7903B}"/>
    <cellStyle name="Percent 4 2 2 3 2 2 2 3" xfId="14481" xr:uid="{81E3FAA9-4B48-4B2B-ACE7-9E8671223228}"/>
    <cellStyle name="Percent 4 2 2 3 2 2 3" xfId="4953" xr:uid="{68A02F08-BECE-4CC5-9948-BD103474A2AC}"/>
    <cellStyle name="Percent 4 2 2 3 2 2 3 2" xfId="10297" xr:uid="{631522A4-E775-4D68-96A2-5EED5FDADD90}"/>
    <cellStyle name="Percent 4 2 2 3 2 2 3 2 2" xfId="20610" xr:uid="{009F52DE-F0D2-4D62-8045-CB8D57B2D940}"/>
    <cellStyle name="Percent 4 2 2 3 2 2 3 3" xfId="15457" xr:uid="{8448D852-BE4C-4A49-9E51-8E4E7AA9F510}"/>
    <cellStyle name="Percent 4 2 2 3 2 2 4" xfId="7604" xr:uid="{A32FF081-53A7-4A5F-9920-4BD3CD7DFFB0}"/>
    <cellStyle name="Percent 4 2 2 3 2 2 4 2" xfId="17917" xr:uid="{2B64F30C-3D90-4269-B4CD-FEF0ED1CB53B}"/>
    <cellStyle name="Percent 4 2 2 3 2 2 5" xfId="12764" xr:uid="{7A17FCCD-15C0-46C6-AB4A-A7D7E5063191}"/>
    <cellStyle name="Percent 4 2 2 3 2 3" xfId="3053" xr:uid="{A2CAFCB5-7B98-434A-BAED-936C9036D1A2}"/>
    <cellStyle name="Percent 4 2 2 3 2 3 2" xfId="8416" xr:uid="{00839A0D-A84D-46DD-92B4-D08F408C62DA}"/>
    <cellStyle name="Percent 4 2 2 3 2 3 2 2" xfId="18729" xr:uid="{854A287D-ED10-471C-AAD0-44A8DF4EB9E8}"/>
    <cellStyle name="Percent 4 2 2 3 2 3 3" xfId="13576" xr:uid="{B5BDC441-BDAE-4439-B011-B70E06FD73A2}"/>
    <cellStyle name="Percent 4 2 2 3 2 4" xfId="5778" xr:uid="{3A794474-80A1-4067-9A31-187BB7C7E919}"/>
    <cellStyle name="Percent 4 2 2 3 2 4 2" xfId="11116" xr:uid="{90B6651D-8A50-4D6C-8A7A-468B4EAAEFA8}"/>
    <cellStyle name="Percent 4 2 2 3 2 4 2 2" xfId="21429" xr:uid="{74EE2E9D-B4E8-4764-A9A8-6C2A6AE770F7}"/>
    <cellStyle name="Percent 4 2 2 3 2 4 3" xfId="16276" xr:uid="{12027A21-F852-4756-971C-088C26FFE83E}"/>
    <cellStyle name="Percent 4 2 2 3 2 5" xfId="6708" xr:uid="{7C0DBB4D-192D-4741-B45A-4BDA899D346C}"/>
    <cellStyle name="Percent 4 2 2 3 2 5 2" xfId="17021" xr:uid="{092ADEE2-810A-42F2-A17F-04DA5900C8F7}"/>
    <cellStyle name="Percent 4 2 2 3 2 6" xfId="11868" xr:uid="{B3062AC0-AEA6-4E20-A870-95408885419D}"/>
    <cellStyle name="Percent 4 2 2 3 3" xfId="2204" xr:uid="{276D05F1-4D23-49B5-8A19-C6D0E7769B78}"/>
    <cellStyle name="Percent 4 2 2 3 3 2" xfId="3967" xr:uid="{1CCA6D8C-D3DB-48FB-B764-045AE5245BE6}"/>
    <cellStyle name="Percent 4 2 2 3 3 2 2" xfId="9320" xr:uid="{07DE8FA1-3924-4D6B-855A-D193F7958556}"/>
    <cellStyle name="Percent 4 2 2 3 3 2 2 2" xfId="19633" xr:uid="{AEBD3A3C-AFBE-49B6-8C9D-68E5E62C1324}"/>
    <cellStyle name="Percent 4 2 2 3 3 2 3" xfId="14480" xr:uid="{BB77DD76-F60B-429E-AC4D-EF3D36ADE127}"/>
    <cellStyle name="Percent 4 2 2 3 3 3" xfId="4952" xr:uid="{E86AAD73-B9B4-4327-95B3-74A15EE3D356}"/>
    <cellStyle name="Percent 4 2 2 3 3 3 2" xfId="10296" xr:uid="{F3BCF13B-E269-4478-8FA1-77D7E63FA994}"/>
    <cellStyle name="Percent 4 2 2 3 3 3 2 2" xfId="20609" xr:uid="{3FBD9E3B-4949-4BC0-BF94-1E1486ED5FD6}"/>
    <cellStyle name="Percent 4 2 2 3 3 3 3" xfId="15456" xr:uid="{E562E38C-7A93-4B95-83A7-AD6CE1A9A065}"/>
    <cellStyle name="Percent 4 2 2 3 3 4" xfId="7603" xr:uid="{189ED647-25F5-462E-8FEF-5D7F270617AF}"/>
    <cellStyle name="Percent 4 2 2 3 3 4 2" xfId="17916" xr:uid="{470C910D-6921-4700-A81E-91A828D71ADD}"/>
    <cellStyle name="Percent 4 2 2 3 3 5" xfId="12763" xr:uid="{4753F2FF-BC2C-482A-981D-83D07C421163}"/>
    <cellStyle name="Percent 4 2 2 3 4" xfId="3052" xr:uid="{A3439BA8-3FA7-44A7-A422-BC59E3C8389F}"/>
    <cellStyle name="Percent 4 2 2 3 4 2" xfId="8415" xr:uid="{AF0A4143-1B3E-437A-8DC2-D99055B99F71}"/>
    <cellStyle name="Percent 4 2 2 3 4 2 2" xfId="18728" xr:uid="{64A80B26-1788-4F80-BE38-ABCCF3CB04F7}"/>
    <cellStyle name="Percent 4 2 2 3 4 3" xfId="13575" xr:uid="{47BF618E-DC5B-46AF-A416-ECC6E70B3FDC}"/>
    <cellStyle name="Percent 4 2 2 3 5" xfId="5234" xr:uid="{5F17AB40-DE22-448B-9FC7-1E3051053C69}"/>
    <cellStyle name="Percent 4 2 2 3 5 2" xfId="10572" xr:uid="{881B3FD6-0DD3-4161-AEAE-948211C91EB8}"/>
    <cellStyle name="Percent 4 2 2 3 5 2 2" xfId="20885" xr:uid="{5096EB10-0FBF-44BC-A9D1-14F55E504FB2}"/>
    <cellStyle name="Percent 4 2 2 3 5 3" xfId="15732" xr:uid="{ECB52EAF-10DD-40BB-90B8-95E42A68F0C1}"/>
    <cellStyle name="Percent 4 2 2 3 6" xfId="6164" xr:uid="{CDA775E0-774D-4FA8-A36D-134534D3B529}"/>
    <cellStyle name="Percent 4 2 2 3 6 2" xfId="16477" xr:uid="{A0C9016E-2D11-49B7-81A9-88F3A3C5E9A9}"/>
    <cellStyle name="Percent 4 2 2 3 7" xfId="11324" xr:uid="{CA972CD5-F98F-4087-A427-B19D14FADE0D}"/>
    <cellStyle name="Percent 4 2 2 4" xfId="1173" xr:uid="{71DCEF67-095A-4462-B617-718C1C97AD42}"/>
    <cellStyle name="Percent 4 2 2 4 2" xfId="1174" xr:uid="{34D4950C-E41D-4827-B253-4F74A7836ED9}"/>
    <cellStyle name="Percent 4 2 2 4 2 2" xfId="2207" xr:uid="{1F786FF2-64C9-4E7C-AF93-F1E1ED967E68}"/>
    <cellStyle name="Percent 4 2 2 4 2 2 2" xfId="3970" xr:uid="{D8280FCF-AE9B-4F0A-A978-E967109F07EB}"/>
    <cellStyle name="Percent 4 2 2 4 2 2 2 2" xfId="9323" xr:uid="{FB349E99-E38E-4E94-981B-6ED94610CEEB}"/>
    <cellStyle name="Percent 4 2 2 4 2 2 2 2 2" xfId="19636" xr:uid="{8C8581F0-224C-4AF9-AF21-0FD1F0289B0E}"/>
    <cellStyle name="Percent 4 2 2 4 2 2 2 3" xfId="14483" xr:uid="{B6E87B39-F324-4CA1-A8E0-0AE34A8ACAF4}"/>
    <cellStyle name="Percent 4 2 2 4 2 2 3" xfId="4955" xr:uid="{CA36D7B1-7B82-49D8-838B-691D16F43C59}"/>
    <cellStyle name="Percent 4 2 2 4 2 2 3 2" xfId="10299" xr:uid="{5C22C1EC-8320-45BF-B32F-0BF73D5741F0}"/>
    <cellStyle name="Percent 4 2 2 4 2 2 3 2 2" xfId="20612" xr:uid="{7F514A5C-CFB9-4FD3-A5CF-1329D16F058C}"/>
    <cellStyle name="Percent 4 2 2 4 2 2 3 3" xfId="15459" xr:uid="{93C4985D-5AC7-4A49-A17F-77FAE4D42804}"/>
    <cellStyle name="Percent 4 2 2 4 2 2 4" xfId="7606" xr:uid="{505A89C2-AB3D-45D5-ACE0-A70CD6F71C1B}"/>
    <cellStyle name="Percent 4 2 2 4 2 2 4 2" xfId="17919" xr:uid="{3CF94A71-AA81-4BDF-BC05-BC485F3B4D38}"/>
    <cellStyle name="Percent 4 2 2 4 2 2 5" xfId="12766" xr:uid="{9892EDBD-963C-43B7-8F6E-177F14927B01}"/>
    <cellStyle name="Percent 4 2 2 4 2 3" xfId="3055" xr:uid="{04A6C8C1-5158-4D4E-B051-12CBB2B74ABF}"/>
    <cellStyle name="Percent 4 2 2 4 2 3 2" xfId="8418" xr:uid="{1A966FE4-AE2A-4748-881B-10C0BE41ECE5}"/>
    <cellStyle name="Percent 4 2 2 4 2 3 2 2" xfId="18731" xr:uid="{0E8FCDED-F63A-4787-A0DE-AC255F8531BD}"/>
    <cellStyle name="Percent 4 2 2 4 2 3 3" xfId="13578" xr:uid="{F255455D-C25A-4EAB-8631-78BBEC125542}"/>
    <cellStyle name="Percent 4 2 2 4 2 4" xfId="5780" xr:uid="{FA838C7C-BA10-4EA7-8AFC-1088DB012CC2}"/>
    <cellStyle name="Percent 4 2 2 4 2 4 2" xfId="11118" xr:uid="{EDB5F4AF-9B51-4C60-868C-3BE3773D4296}"/>
    <cellStyle name="Percent 4 2 2 4 2 4 2 2" xfId="21431" xr:uid="{6FD4E175-C2F3-4AC4-A169-936A62E68D78}"/>
    <cellStyle name="Percent 4 2 2 4 2 4 3" xfId="16278" xr:uid="{965F1D70-8B12-48EC-935B-D5D2EA27FD94}"/>
    <cellStyle name="Percent 4 2 2 4 2 5" xfId="6710" xr:uid="{9B342736-A1D1-4426-8C44-B54EBF3048A4}"/>
    <cellStyle name="Percent 4 2 2 4 2 5 2" xfId="17023" xr:uid="{156A82C4-4EE7-412C-81B0-6AA739360E5E}"/>
    <cellStyle name="Percent 4 2 2 4 2 6" xfId="11870" xr:uid="{787D9AA3-9194-492F-88E0-E04845723E51}"/>
    <cellStyle name="Percent 4 2 2 4 3" xfId="2206" xr:uid="{5F720D17-7555-46E0-BCF1-1F09ABA3EC04}"/>
    <cellStyle name="Percent 4 2 2 4 3 2" xfId="3969" xr:uid="{E7A8AB15-04BE-4109-8B08-205D1095D5FA}"/>
    <cellStyle name="Percent 4 2 2 4 3 2 2" xfId="9322" xr:uid="{45F3F28F-7302-405D-AE7B-40C456FE5234}"/>
    <cellStyle name="Percent 4 2 2 4 3 2 2 2" xfId="19635" xr:uid="{19BAF120-14FF-4759-947C-08103480AD83}"/>
    <cellStyle name="Percent 4 2 2 4 3 2 3" xfId="14482" xr:uid="{6245598D-663E-4FB2-B907-5458C2DFABBA}"/>
    <cellStyle name="Percent 4 2 2 4 3 3" xfId="4954" xr:uid="{D75F644C-CCE8-4132-A050-A707FBFAC452}"/>
    <cellStyle name="Percent 4 2 2 4 3 3 2" xfId="10298" xr:uid="{C7BB2681-4600-4FAD-949B-4CCA4EFAD28B}"/>
    <cellStyle name="Percent 4 2 2 4 3 3 2 2" xfId="20611" xr:uid="{80386C2D-30B8-4794-AC6C-EBB75C941D87}"/>
    <cellStyle name="Percent 4 2 2 4 3 3 3" xfId="15458" xr:uid="{60A21D5D-1049-4695-B4B6-C39A962F005D}"/>
    <cellStyle name="Percent 4 2 2 4 3 4" xfId="7605" xr:uid="{65B2C9ED-3C70-4BFA-B386-C61AD768C0B9}"/>
    <cellStyle name="Percent 4 2 2 4 3 4 2" xfId="17918" xr:uid="{D7D7028B-567E-473E-9FD0-4211B177EA78}"/>
    <cellStyle name="Percent 4 2 2 4 3 5" xfId="12765" xr:uid="{224CB2C6-0AB4-4134-AF26-4203A9F315E7}"/>
    <cellStyle name="Percent 4 2 2 4 4" xfId="3054" xr:uid="{6A47C74A-6575-4392-9679-21A9B61B6674}"/>
    <cellStyle name="Percent 4 2 2 4 4 2" xfId="8417" xr:uid="{1ED58130-0D38-4C25-B45C-B03804055C8E}"/>
    <cellStyle name="Percent 4 2 2 4 4 2 2" xfId="18730" xr:uid="{3EC33C1E-B2F9-475D-A095-2ACC7C6B0F07}"/>
    <cellStyle name="Percent 4 2 2 4 4 3" xfId="13577" xr:uid="{52C1B98A-23E8-4B8D-B070-524BB2F24E7E}"/>
    <cellStyle name="Percent 4 2 2 4 5" xfId="5779" xr:uid="{C86EDA5D-7E94-4CC5-AD3F-CBD0B66C8FB9}"/>
    <cellStyle name="Percent 4 2 2 4 5 2" xfId="11117" xr:uid="{42A6A80D-3D9C-4E0A-9A11-52A9CD5870D8}"/>
    <cellStyle name="Percent 4 2 2 4 5 2 2" xfId="21430" xr:uid="{00F91BC6-4FEE-4A03-9C2F-9EB2BF208C1A}"/>
    <cellStyle name="Percent 4 2 2 4 5 3" xfId="16277" xr:uid="{21149337-00DB-4BA2-A0C9-DC1DCDAA3D19}"/>
    <cellStyle name="Percent 4 2 2 4 6" xfId="6709" xr:uid="{67ABEBCC-D8E1-4C38-A6B8-F0E4B4E7714F}"/>
    <cellStyle name="Percent 4 2 2 4 6 2" xfId="17022" xr:uid="{8EC4BD4A-2840-425D-9B86-F8252F153B36}"/>
    <cellStyle name="Percent 4 2 2 4 7" xfId="11869" xr:uid="{19A2BD8E-1C54-4F11-9387-A4A46FD2996E}"/>
    <cellStyle name="Percent 4 2 2 5" xfId="1175" xr:uid="{26AC4CBF-126C-4544-BD3B-3992377D2324}"/>
    <cellStyle name="Percent 4 2 2 5 2" xfId="2208" xr:uid="{3BD8EAC7-196F-4519-937A-8FFABB009DAD}"/>
    <cellStyle name="Percent 4 2 2 5 2 2" xfId="3971" xr:uid="{66A3CB4E-D79F-4103-B23A-5EFEDC9D1421}"/>
    <cellStyle name="Percent 4 2 2 5 2 2 2" xfId="9324" xr:uid="{696019F3-9D7C-4645-825F-9A40F5400AA4}"/>
    <cellStyle name="Percent 4 2 2 5 2 2 2 2" xfId="19637" xr:uid="{338297E2-1C3A-4206-AF7F-E2433487EE8C}"/>
    <cellStyle name="Percent 4 2 2 5 2 2 3" xfId="14484" xr:uid="{79A93467-2390-4507-AC20-AFC524D7B1AE}"/>
    <cellStyle name="Percent 4 2 2 5 2 3" xfId="4956" xr:uid="{0B751C9F-4DD0-4339-99B9-7E461F58AF52}"/>
    <cellStyle name="Percent 4 2 2 5 2 3 2" xfId="10300" xr:uid="{FAE8277C-61AE-4A7F-BBDE-63EAE73DC122}"/>
    <cellStyle name="Percent 4 2 2 5 2 3 2 2" xfId="20613" xr:uid="{D6A2126C-120C-42C5-94C2-53816E7A3377}"/>
    <cellStyle name="Percent 4 2 2 5 2 3 3" xfId="15460" xr:uid="{9C862E14-0C1A-4448-BB8D-C280E282FEC3}"/>
    <cellStyle name="Percent 4 2 2 5 2 4" xfId="7607" xr:uid="{9BD11697-1CB5-4473-9BA5-93A8F3F2CBCE}"/>
    <cellStyle name="Percent 4 2 2 5 2 4 2" xfId="17920" xr:uid="{32B0F973-015B-4D2B-90D1-C20AB74A185E}"/>
    <cellStyle name="Percent 4 2 2 5 2 5" xfId="12767" xr:uid="{64F27127-69E7-493D-B2EE-197AC60EE981}"/>
    <cellStyle name="Percent 4 2 2 5 3" xfId="3056" xr:uid="{E7D07C99-A1BA-4DFB-9938-6FDAC71A536D}"/>
    <cellStyle name="Percent 4 2 2 5 3 2" xfId="8419" xr:uid="{EB3E53B1-24F6-4A0B-9755-8278422F389E}"/>
    <cellStyle name="Percent 4 2 2 5 3 2 2" xfId="18732" xr:uid="{7D6ED28F-7474-48B0-8DF9-2FF8F12B8CCB}"/>
    <cellStyle name="Percent 4 2 2 5 3 3" xfId="13579" xr:uid="{3FB7A332-B175-476F-94FC-74AC26EDD06B}"/>
    <cellStyle name="Percent 4 2 2 5 4" xfId="5781" xr:uid="{FA0EAF13-3BB5-4D84-A8C7-76B13179E064}"/>
    <cellStyle name="Percent 4 2 2 5 4 2" xfId="11119" xr:uid="{7EB812FF-4139-451B-8E73-D8158F6D390E}"/>
    <cellStyle name="Percent 4 2 2 5 4 2 2" xfId="21432" xr:uid="{CC6ABF89-3C3D-4684-9853-65CE54BE17B6}"/>
    <cellStyle name="Percent 4 2 2 5 4 3" xfId="16279" xr:uid="{39F97E44-5E0F-4902-B448-065CB4F5E1D7}"/>
    <cellStyle name="Percent 4 2 2 5 5" xfId="6711" xr:uid="{C467396E-723E-4077-9108-B6E3DEF456F0}"/>
    <cellStyle name="Percent 4 2 2 5 5 2" xfId="17024" xr:uid="{54321533-3810-458D-AF13-EAEF5455180C}"/>
    <cellStyle name="Percent 4 2 2 5 6" xfId="11871" xr:uid="{1D7A7429-703E-4863-9333-90634E15D273}"/>
    <cellStyle name="Percent 4 2 2 6" xfId="1363" xr:uid="{A2C03D28-69D7-40DE-BDEB-49C694C69D20}"/>
    <cellStyle name="Percent 4 2 2 6 2" xfId="1490" xr:uid="{FEA15B36-049C-4E67-A61A-306B30C27AD1}"/>
    <cellStyle name="Percent 4 2 2 6 2 2" xfId="3258" xr:uid="{2DE02568-EA39-495F-BF0E-1B2D37ABAB0A}"/>
    <cellStyle name="Percent 4 2 2 6 2 2 2" xfId="8611" xr:uid="{D616A02C-8AB2-47A6-83F4-AD03BAC90420}"/>
    <cellStyle name="Percent 4 2 2 6 2 2 2 2" xfId="18924" xr:uid="{DE65721B-958E-4E51-9ADD-7332C847BFB5}"/>
    <cellStyle name="Percent 4 2 2 6 2 2 3" xfId="13771" xr:uid="{E66E78CB-C470-4331-872B-F4920CA00418}"/>
    <cellStyle name="Percent 4 2 2 6 2 3" xfId="4243" xr:uid="{EAD2DF6F-F605-4F29-A1DC-EA51724CF6CA}"/>
    <cellStyle name="Percent 4 2 2 6 2 3 2" xfId="9587" xr:uid="{E1BACE59-3E8C-4C16-8E7A-FF2661BF9166}"/>
    <cellStyle name="Percent 4 2 2 6 2 3 2 2" xfId="19900" xr:uid="{32A55470-C9C5-40A0-BA94-0C897C60E9E3}"/>
    <cellStyle name="Percent 4 2 2 6 2 3 3" xfId="14747" xr:uid="{484D1B9E-1B14-43F3-BB44-E6AE6822B54D}"/>
    <cellStyle name="Percent 4 2 2 6 2 4" xfId="6894" xr:uid="{108A8321-D7A6-4BDA-B1C7-5732E518FCCE}"/>
    <cellStyle name="Percent 4 2 2 6 2 4 2" xfId="17207" xr:uid="{720FF056-CE3E-487D-8758-B26973C8AEEB}"/>
    <cellStyle name="Percent 4 2 2 6 2 5" xfId="12054" xr:uid="{B256AF77-B9D0-4125-8F8C-617C9F780947}"/>
    <cellStyle name="Percent 4 2 2 6 3" xfId="3154" xr:uid="{176C296E-C3AB-4543-AA6D-EC9C5C43B122}"/>
    <cellStyle name="Percent 4 2 2 6 3 2" xfId="8507" xr:uid="{1F87155F-CA86-424E-A887-612B495FBA9E}"/>
    <cellStyle name="Percent 4 2 2 6 3 2 2" xfId="18820" xr:uid="{1EF610D6-B7E3-4953-9348-82806CC1B17F}"/>
    <cellStyle name="Percent 4 2 2 6 3 3" xfId="13667" xr:uid="{977117D0-4B17-4AD9-BA2E-F5B41C3E0530}"/>
    <cellStyle name="Percent 4 2 2 6 4" xfId="4139" xr:uid="{C83F6F9B-E09B-4A86-B5B7-B5AB3DA9F343}"/>
    <cellStyle name="Percent 4 2 2 6 4 2" xfId="9483" xr:uid="{24DDC127-82AE-4107-A873-246A5E6CFB06}"/>
    <cellStyle name="Percent 4 2 2 6 4 2 2" xfId="19796" xr:uid="{2680B684-6F0D-4253-B45B-8EAB8D3398C8}"/>
    <cellStyle name="Percent 4 2 2 6 4 3" xfId="14643" xr:uid="{1DA30173-ED01-43F8-85C4-AF90F509CA7F}"/>
    <cellStyle name="Percent 4 2 2 6 5" xfId="6790" xr:uid="{CB811DBB-7E88-4223-BBF7-633AD45EAE77}"/>
    <cellStyle name="Percent 4 2 2 6 5 2" xfId="17103" xr:uid="{97A11266-560F-49CE-8440-0089D6F3250B}"/>
    <cellStyle name="Percent 4 2 2 6 6" xfId="11950" xr:uid="{04721A8D-6433-4A84-B2A7-43BD65B7479C}"/>
    <cellStyle name="Percent 4 2 2 7" xfId="1550" xr:uid="{1FD13064-5A96-41C3-B96B-42F6B3508ECB}"/>
    <cellStyle name="Percent 4 2 2 7 2" xfId="3316" xr:uid="{99C9CD08-ACD9-4F5D-B59C-5E2F3DF906EA}"/>
    <cellStyle name="Percent 4 2 2 7 2 2" xfId="8669" xr:uid="{8097FB2D-9D32-4E5E-948F-8FF3926FAF4A}"/>
    <cellStyle name="Percent 4 2 2 7 2 2 2" xfId="18982" xr:uid="{038E519E-35A2-413D-9572-9DFC585FDB7F}"/>
    <cellStyle name="Percent 4 2 2 7 2 3" xfId="13829" xr:uid="{07B6CE87-BA0A-47B7-AB33-93B94ADF3D3A}"/>
    <cellStyle name="Percent 4 2 2 7 3" xfId="4301" xr:uid="{B2507520-D718-4346-8865-A69E64D1E8E0}"/>
    <cellStyle name="Percent 4 2 2 7 3 2" xfId="9645" xr:uid="{BBB0A5A5-4DFD-4FA3-96BE-053199663F46}"/>
    <cellStyle name="Percent 4 2 2 7 3 2 2" xfId="19958" xr:uid="{67B4BD90-3D87-4F22-BDBA-4E90E179B5E3}"/>
    <cellStyle name="Percent 4 2 2 7 3 3" xfId="14805" xr:uid="{65C5EF5A-CDAB-4F2F-A11B-A1BBC8294CEF}"/>
    <cellStyle name="Percent 4 2 2 7 4" xfId="6952" xr:uid="{AE556102-586A-44D4-A75F-79C79999F62B}"/>
    <cellStyle name="Percent 4 2 2 7 4 2" xfId="17265" xr:uid="{E78E2EE3-3935-46FA-8CC3-89B966A0D78B}"/>
    <cellStyle name="Percent 4 2 2 7 5" xfId="12112" xr:uid="{CBDCB3F3-B7BA-407E-A463-7D7CDA055550}"/>
    <cellStyle name="Percent 4 2 2 8" xfId="2488" xr:uid="{91D9D48A-CECE-4421-9FDD-14EB3A0FDEF4}"/>
    <cellStyle name="Percent 4 2 2 8 2" xfId="7851" xr:uid="{1835B020-82B8-46F8-AAB9-436F961CDE91}"/>
    <cellStyle name="Percent 4 2 2 8 2 2" xfId="18164" xr:uid="{CD6D8DCE-FA62-48B6-8989-80E04281A252}"/>
    <cellStyle name="Percent 4 2 2 8 3" xfId="13011" xr:uid="{F00470EB-BCEC-44E4-B4B6-D67F75E4F115}"/>
    <cellStyle name="Percent 4 2 2 9" xfId="5119" xr:uid="{813B70C3-A640-4BFF-BD59-B28D18898409}"/>
    <cellStyle name="Percent 4 2 2 9 2" xfId="10457" xr:uid="{051039BF-4CE1-4444-9A6F-095E2A6CA4F5}"/>
    <cellStyle name="Percent 4 2 2 9 2 2" xfId="20770" xr:uid="{5A4CF3C9-56C1-446C-A66A-64B8ED8F7733}"/>
    <cellStyle name="Percent 4 2 2 9 3" xfId="15617" xr:uid="{CCD78084-6A00-45E5-B02B-423C6F435D57}"/>
    <cellStyle name="Percent 4 2 3" xfId="347" xr:uid="{1439AECF-80B1-439F-9284-1BE2D7F48573}"/>
    <cellStyle name="Percent 4 2 3 10" xfId="11228" xr:uid="{73588D17-0EDA-4395-BDDE-219DA4F95C8E}"/>
    <cellStyle name="Percent 4 2 3 2" xfId="541" xr:uid="{5F6AF7EB-AF30-49A1-870C-320C63BA9F5D}"/>
    <cellStyle name="Percent 4 2 3 2 2" xfId="1176" xr:uid="{A2C7D92F-2711-4C09-8907-2400EDE4DBB5}"/>
    <cellStyle name="Percent 4 2 3 2 2 2" xfId="2210" xr:uid="{B749C2C4-29E9-4173-B0A7-CD9588F0B91B}"/>
    <cellStyle name="Percent 4 2 3 2 2 2 2" xfId="3973" xr:uid="{ACBE5DC1-680C-43FF-9D2F-C6DEAC86B548}"/>
    <cellStyle name="Percent 4 2 3 2 2 2 2 2" xfId="9326" xr:uid="{34A3D78D-D2BB-4669-B793-133A107057D5}"/>
    <cellStyle name="Percent 4 2 3 2 2 2 2 2 2" xfId="19639" xr:uid="{B58ED738-A1CB-4F45-86E9-78E8FF576303}"/>
    <cellStyle name="Percent 4 2 3 2 2 2 2 3" xfId="14486" xr:uid="{63BB62CC-E397-4B96-AC39-CCFD643F130E}"/>
    <cellStyle name="Percent 4 2 3 2 2 2 3" xfId="4958" xr:uid="{CAB4870A-C6D8-421E-94AA-53AEE461DAB0}"/>
    <cellStyle name="Percent 4 2 3 2 2 2 3 2" xfId="10302" xr:uid="{3DD3EA6D-F8C0-4FBD-B5E8-76CA01A3F2A3}"/>
    <cellStyle name="Percent 4 2 3 2 2 2 3 2 2" xfId="20615" xr:uid="{A66F02D0-FD48-4062-AD4E-6325508F36B2}"/>
    <cellStyle name="Percent 4 2 3 2 2 2 3 3" xfId="15462" xr:uid="{AFD3D372-1FA4-497C-A3BB-8FF69F79A2DB}"/>
    <cellStyle name="Percent 4 2 3 2 2 2 4" xfId="7609" xr:uid="{8CEAC173-25A3-4501-B3C6-F69578B64249}"/>
    <cellStyle name="Percent 4 2 3 2 2 2 4 2" xfId="17922" xr:uid="{D6A638E0-0485-4DC5-AB6B-0776DB1D6A48}"/>
    <cellStyle name="Percent 4 2 3 2 2 2 5" xfId="12769" xr:uid="{6F062CFF-C6B6-4F9F-9CBB-E3A459BEB7B2}"/>
    <cellStyle name="Percent 4 2 3 2 2 3" xfId="3058" xr:uid="{78CDC26C-3E22-4008-B5DB-7BA3FDEF4BE7}"/>
    <cellStyle name="Percent 4 2 3 2 2 3 2" xfId="8421" xr:uid="{A8C43959-4FD5-4EE9-906C-3F2A86CCF4AE}"/>
    <cellStyle name="Percent 4 2 3 2 2 3 2 2" xfId="18734" xr:uid="{933F1EE5-15AE-4683-85E2-30A808AE06C9}"/>
    <cellStyle name="Percent 4 2 3 2 2 3 3" xfId="13581" xr:uid="{82A94015-4913-4735-A6D8-EB04CE6243DB}"/>
    <cellStyle name="Percent 4 2 3 2 2 4" xfId="5782" xr:uid="{5ED5C2F6-76A8-4C79-ACDB-4F6E90884A09}"/>
    <cellStyle name="Percent 4 2 3 2 2 4 2" xfId="11120" xr:uid="{80A26F28-03A4-493F-87FD-9A7EAF2D7439}"/>
    <cellStyle name="Percent 4 2 3 2 2 4 2 2" xfId="21433" xr:uid="{BE215914-F3BE-4A34-8555-06936E3C4CFD}"/>
    <cellStyle name="Percent 4 2 3 2 2 4 3" xfId="16280" xr:uid="{B1A5E090-F68F-4862-8A75-641483F840DF}"/>
    <cellStyle name="Percent 4 2 3 2 2 5" xfId="6712" xr:uid="{0D963F7B-20FF-436B-95CC-9637E40E4D5F}"/>
    <cellStyle name="Percent 4 2 3 2 2 5 2" xfId="17025" xr:uid="{1F2B8CE1-0A23-4864-A231-DCAA68444BFB}"/>
    <cellStyle name="Percent 4 2 3 2 2 6" xfId="11872" xr:uid="{275655DE-3DD1-4DDA-8948-2E239BB30DCC}"/>
    <cellStyle name="Percent 4 2 3 2 3" xfId="2209" xr:uid="{2D076BBA-74AD-476F-9E40-48AACC166B76}"/>
    <cellStyle name="Percent 4 2 3 2 3 2" xfId="3972" xr:uid="{4128CEAB-8025-49AB-92A4-481226B1702B}"/>
    <cellStyle name="Percent 4 2 3 2 3 2 2" xfId="9325" xr:uid="{9C8BA206-1CBD-4B3B-9904-9E235D5E1B6A}"/>
    <cellStyle name="Percent 4 2 3 2 3 2 2 2" xfId="19638" xr:uid="{5A128597-3578-4952-9AB9-BA402E26C17A}"/>
    <cellStyle name="Percent 4 2 3 2 3 2 3" xfId="14485" xr:uid="{1C13C982-1D9E-4593-9462-832BDD493188}"/>
    <cellStyle name="Percent 4 2 3 2 3 3" xfId="4957" xr:uid="{E98F607B-855C-4DF2-8FB1-C1673B610FAC}"/>
    <cellStyle name="Percent 4 2 3 2 3 3 2" xfId="10301" xr:uid="{C9904E58-FEF6-42A7-97BD-783352DB0364}"/>
    <cellStyle name="Percent 4 2 3 2 3 3 2 2" xfId="20614" xr:uid="{8B37AE14-F86F-4625-A27C-00452390328F}"/>
    <cellStyle name="Percent 4 2 3 2 3 3 3" xfId="15461" xr:uid="{0634F692-1E89-4767-859A-B43738F0E9A9}"/>
    <cellStyle name="Percent 4 2 3 2 3 4" xfId="7608" xr:uid="{D19A6F26-B83C-4A42-920F-A8A81220450C}"/>
    <cellStyle name="Percent 4 2 3 2 3 4 2" xfId="17921" xr:uid="{59E24295-0F3B-40F5-9A04-69F68BD70D52}"/>
    <cellStyle name="Percent 4 2 3 2 3 5" xfId="12768" xr:uid="{95F30236-D0BC-4847-B68E-F0E58DBD4B97}"/>
    <cellStyle name="Percent 4 2 3 2 4" xfId="3057" xr:uid="{F41391A6-96F5-48C5-90F4-5A4660358BD4}"/>
    <cellStyle name="Percent 4 2 3 2 4 2" xfId="8420" xr:uid="{997595C1-701D-4672-8FA9-A0B1F69D64E2}"/>
    <cellStyle name="Percent 4 2 3 2 4 2 2" xfId="18733" xr:uid="{AC5D7306-815E-4D03-9CFB-02CE0F2EED4C}"/>
    <cellStyle name="Percent 4 2 3 2 4 3" xfId="13580" xr:uid="{BBE47830-EB67-479D-8991-1233ABA5B677}"/>
    <cellStyle name="Percent 4 2 3 2 5" xfId="5254" xr:uid="{9202815A-58E9-4DA5-B71C-33B87D2C966F}"/>
    <cellStyle name="Percent 4 2 3 2 5 2" xfId="10592" xr:uid="{A0CA2714-0461-4D3F-8733-BD614578A3CF}"/>
    <cellStyle name="Percent 4 2 3 2 5 2 2" xfId="20905" xr:uid="{64377192-3C3A-4418-9233-30540494349C}"/>
    <cellStyle name="Percent 4 2 3 2 5 3" xfId="15752" xr:uid="{9B0F75E3-C3DF-4F66-9F50-6B6A49BD20F0}"/>
    <cellStyle name="Percent 4 2 3 2 6" xfId="6184" xr:uid="{39B23FDE-9679-4B02-8D45-938A7C0ADCA9}"/>
    <cellStyle name="Percent 4 2 3 2 6 2" xfId="16497" xr:uid="{BB16FF9E-3054-483D-B96A-987572A36DB0}"/>
    <cellStyle name="Percent 4 2 3 2 7" xfId="11344" xr:uid="{F3DD532A-F82E-4639-9CED-EF658CC2E3BB}"/>
    <cellStyle name="Percent 4 2 3 3" xfId="1177" xr:uid="{D3E7C863-E62F-4592-8F1A-F3D0F8F5198B}"/>
    <cellStyle name="Percent 4 2 3 3 2" xfId="1178" xr:uid="{2BB4B05E-DA37-48C0-A133-2B7CDEB2CC41}"/>
    <cellStyle name="Percent 4 2 3 3 2 2" xfId="2212" xr:uid="{4D25BCD2-4D4C-45EE-A5E0-90F7BDA4F329}"/>
    <cellStyle name="Percent 4 2 3 3 2 2 2" xfId="3975" xr:uid="{F69DF18D-559D-470C-89F7-77F5A521F44B}"/>
    <cellStyle name="Percent 4 2 3 3 2 2 2 2" xfId="9328" xr:uid="{48BCB3EE-F6DA-4BA5-8444-2B0E00765548}"/>
    <cellStyle name="Percent 4 2 3 3 2 2 2 2 2" xfId="19641" xr:uid="{0E16711F-26F9-4C55-A968-EAA949129C6F}"/>
    <cellStyle name="Percent 4 2 3 3 2 2 2 3" xfId="14488" xr:uid="{0C945A3E-6F8E-422C-90B7-AB15E8A5A911}"/>
    <cellStyle name="Percent 4 2 3 3 2 2 3" xfId="4960" xr:uid="{A73CB29C-25C9-4892-826D-0618315584E4}"/>
    <cellStyle name="Percent 4 2 3 3 2 2 3 2" xfId="10304" xr:uid="{32F66347-2BF5-4166-95DD-A540430A91B7}"/>
    <cellStyle name="Percent 4 2 3 3 2 2 3 2 2" xfId="20617" xr:uid="{CF6CD398-A6D2-45EC-81F2-CA2858176CAC}"/>
    <cellStyle name="Percent 4 2 3 3 2 2 3 3" xfId="15464" xr:uid="{A3ECD4C0-BA91-465C-84EA-0F2FF2C145BE}"/>
    <cellStyle name="Percent 4 2 3 3 2 2 4" xfId="7611" xr:uid="{ACE439EB-857A-49EE-A442-026373F86888}"/>
    <cellStyle name="Percent 4 2 3 3 2 2 4 2" xfId="17924" xr:uid="{2CA48542-C03A-4B85-B9BB-331FEAE89BB0}"/>
    <cellStyle name="Percent 4 2 3 3 2 2 5" xfId="12771" xr:uid="{D744AB08-3516-45B4-BB1C-4448409F55B0}"/>
    <cellStyle name="Percent 4 2 3 3 2 3" xfId="3060" xr:uid="{834C41C3-B568-4308-9C85-E5031B42740E}"/>
    <cellStyle name="Percent 4 2 3 3 2 3 2" xfId="8423" xr:uid="{44C64AA1-8A95-4A4C-8733-FF36A51A5462}"/>
    <cellStyle name="Percent 4 2 3 3 2 3 2 2" xfId="18736" xr:uid="{F38FC449-DB07-466D-B606-9AEFCB1733E3}"/>
    <cellStyle name="Percent 4 2 3 3 2 3 3" xfId="13583" xr:uid="{0497675B-3299-4B9D-9547-1B184EEF5292}"/>
    <cellStyle name="Percent 4 2 3 3 2 4" xfId="5784" xr:uid="{42BA0F91-FDEA-4DE8-A269-A7509AADBF12}"/>
    <cellStyle name="Percent 4 2 3 3 2 4 2" xfId="11122" xr:uid="{A2D1F8FA-E1BC-46FA-BE52-8AADD64CE400}"/>
    <cellStyle name="Percent 4 2 3 3 2 4 2 2" xfId="21435" xr:uid="{5C5A6F8A-75CB-40EB-B3B0-CE05B1928448}"/>
    <cellStyle name="Percent 4 2 3 3 2 4 3" xfId="16282" xr:uid="{84F4928A-C13C-45AC-B86C-F90CE1662EEA}"/>
    <cellStyle name="Percent 4 2 3 3 2 5" xfId="6714" xr:uid="{19178640-0DC1-45EC-981E-113DFFE34FCE}"/>
    <cellStyle name="Percent 4 2 3 3 2 5 2" xfId="17027" xr:uid="{AC89CF51-6404-4E46-9A49-B9F72D6F7808}"/>
    <cellStyle name="Percent 4 2 3 3 2 6" xfId="11874" xr:uid="{25C9F160-528C-4C0F-8FFE-74D370F8B026}"/>
    <cellStyle name="Percent 4 2 3 3 3" xfId="2211" xr:uid="{3FC66792-BC43-40CD-9DD1-FB6A1D4DDD70}"/>
    <cellStyle name="Percent 4 2 3 3 3 2" xfId="3974" xr:uid="{564A2505-7220-4D9D-B966-91F4A6CA254D}"/>
    <cellStyle name="Percent 4 2 3 3 3 2 2" xfId="9327" xr:uid="{816408F8-034B-45A2-A824-8100B557CB40}"/>
    <cellStyle name="Percent 4 2 3 3 3 2 2 2" xfId="19640" xr:uid="{75160A7E-99B7-420E-9896-75E876F222E2}"/>
    <cellStyle name="Percent 4 2 3 3 3 2 3" xfId="14487" xr:uid="{F53ABDB9-A7F3-41FC-87B4-00C5F6536D60}"/>
    <cellStyle name="Percent 4 2 3 3 3 3" xfId="4959" xr:uid="{FB469987-E3EA-43F0-BEAE-DE5BCE985483}"/>
    <cellStyle name="Percent 4 2 3 3 3 3 2" xfId="10303" xr:uid="{F598D946-3388-4F0A-BAB9-F074055AAD28}"/>
    <cellStyle name="Percent 4 2 3 3 3 3 2 2" xfId="20616" xr:uid="{29F8B7C9-B62D-4EA7-BBA9-C6A6A9C01D78}"/>
    <cellStyle name="Percent 4 2 3 3 3 3 3" xfId="15463" xr:uid="{11E9676F-28BA-4BC4-9821-117564FDDE4B}"/>
    <cellStyle name="Percent 4 2 3 3 3 4" xfId="7610" xr:uid="{BBA89833-F7D6-417F-A0FE-C485A7570A8C}"/>
    <cellStyle name="Percent 4 2 3 3 3 4 2" xfId="17923" xr:uid="{7497AAE0-D00D-490A-B517-7390C450609F}"/>
    <cellStyle name="Percent 4 2 3 3 3 5" xfId="12770" xr:uid="{E6784931-5BE2-4DB8-A389-88C2C72F028F}"/>
    <cellStyle name="Percent 4 2 3 3 4" xfId="3059" xr:uid="{03945C82-B553-4B6F-93F3-3D6145F2CC2D}"/>
    <cellStyle name="Percent 4 2 3 3 4 2" xfId="8422" xr:uid="{B41B5045-AFB4-4DA0-B41E-38AE9BA36296}"/>
    <cellStyle name="Percent 4 2 3 3 4 2 2" xfId="18735" xr:uid="{D32FE11E-D881-4A47-A29F-43C48B187EC6}"/>
    <cellStyle name="Percent 4 2 3 3 4 3" xfId="13582" xr:uid="{DE4006A2-FE72-440F-917E-DDC9F7CF1E9B}"/>
    <cellStyle name="Percent 4 2 3 3 5" xfId="5783" xr:uid="{9666601C-57C1-4D2E-B729-5841310FA82B}"/>
    <cellStyle name="Percent 4 2 3 3 5 2" xfId="11121" xr:uid="{C94FF4C8-34F6-4FB7-99D3-45EDE871CAC7}"/>
    <cellStyle name="Percent 4 2 3 3 5 2 2" xfId="21434" xr:uid="{50BD04FE-FEEC-48D5-B7FF-9DDE4D031480}"/>
    <cellStyle name="Percent 4 2 3 3 5 3" xfId="16281" xr:uid="{A9FC9D9C-63D9-4C9D-BC17-FB897FFC8710}"/>
    <cellStyle name="Percent 4 2 3 3 6" xfId="6713" xr:uid="{43A91BD3-B9CD-457D-9BB4-A92E12D0B41F}"/>
    <cellStyle name="Percent 4 2 3 3 6 2" xfId="17026" xr:uid="{B7B0A7B5-2267-4F93-A350-825C00840664}"/>
    <cellStyle name="Percent 4 2 3 3 7" xfId="11873" xr:uid="{C1BAADAC-C086-4A68-8FF5-66B2E01B4814}"/>
    <cellStyle name="Percent 4 2 3 4" xfId="1179" xr:uid="{7E31D8F1-CDBD-4050-BA9F-189061E233B5}"/>
    <cellStyle name="Percent 4 2 3 4 2" xfId="2213" xr:uid="{24CC42AB-6341-40B3-A2F6-A64081A7BE63}"/>
    <cellStyle name="Percent 4 2 3 4 2 2" xfId="3976" xr:uid="{A81EBBEA-EF13-4C50-BE94-B18A42010E4F}"/>
    <cellStyle name="Percent 4 2 3 4 2 2 2" xfId="9329" xr:uid="{68FE9333-E135-49D9-B420-E01D1842B313}"/>
    <cellStyle name="Percent 4 2 3 4 2 2 2 2" xfId="19642" xr:uid="{9B6554A4-2508-4BCF-A7A9-9882CB43993B}"/>
    <cellStyle name="Percent 4 2 3 4 2 2 3" xfId="14489" xr:uid="{665DAF4D-0235-46E6-B7B2-E9548F79C9D4}"/>
    <cellStyle name="Percent 4 2 3 4 2 3" xfId="4961" xr:uid="{E280260C-117A-44D0-BF54-1A334BD228FB}"/>
    <cellStyle name="Percent 4 2 3 4 2 3 2" xfId="10305" xr:uid="{C8D8C352-D637-4CA2-8F32-EDC08C63AE4D}"/>
    <cellStyle name="Percent 4 2 3 4 2 3 2 2" xfId="20618" xr:uid="{BDA2F311-F165-446F-9FB4-F50BD926AA20}"/>
    <cellStyle name="Percent 4 2 3 4 2 3 3" xfId="15465" xr:uid="{834973D9-DCF4-41CF-9943-836BC17A4299}"/>
    <cellStyle name="Percent 4 2 3 4 2 4" xfId="7612" xr:uid="{3EC91217-1105-4EBA-9EE3-3F258E50BD96}"/>
    <cellStyle name="Percent 4 2 3 4 2 4 2" xfId="17925" xr:uid="{AEE02551-8F99-4E79-B2C2-3BBB5034D348}"/>
    <cellStyle name="Percent 4 2 3 4 2 5" xfId="12772" xr:uid="{FF521312-16EA-49B7-9DEF-AC388638127D}"/>
    <cellStyle name="Percent 4 2 3 4 3" xfId="3061" xr:uid="{421A9C7C-D721-4E97-B15E-8323A81A5AFF}"/>
    <cellStyle name="Percent 4 2 3 4 3 2" xfId="8424" xr:uid="{4B9C59F1-6C5E-43D5-89DF-701087AC6268}"/>
    <cellStyle name="Percent 4 2 3 4 3 2 2" xfId="18737" xr:uid="{292DCF21-572D-434D-B426-2506B9D90637}"/>
    <cellStyle name="Percent 4 2 3 4 3 3" xfId="13584" xr:uid="{50596294-41CD-4E18-9D37-6214D746872A}"/>
    <cellStyle name="Percent 4 2 3 4 4" xfId="5785" xr:uid="{658F98FB-2FE7-4C27-97F4-79237CE44D89}"/>
    <cellStyle name="Percent 4 2 3 4 4 2" xfId="11123" xr:uid="{AF51DC57-9879-4E36-B9D4-1F611E99E677}"/>
    <cellStyle name="Percent 4 2 3 4 4 2 2" xfId="21436" xr:uid="{2A95A9CF-2B0E-4F13-B548-3F13B9B7A6A1}"/>
    <cellStyle name="Percent 4 2 3 4 4 3" xfId="16283" xr:uid="{E062EE7B-A8BD-4F34-8EBC-7F24ACF64E11}"/>
    <cellStyle name="Percent 4 2 3 4 5" xfId="6715" xr:uid="{3D5E2B8A-752B-49F0-9848-6865CC65F6E6}"/>
    <cellStyle name="Percent 4 2 3 4 5 2" xfId="17028" xr:uid="{34E8543D-C332-4806-80CF-2D9A29999D30}"/>
    <cellStyle name="Percent 4 2 3 4 6" xfId="11875" xr:uid="{1CE5775B-A42D-42E0-8966-AB1D47D70721}"/>
    <cellStyle name="Percent 4 2 3 5" xfId="1383" xr:uid="{C82D517D-EB61-4F9F-B495-2575FADE21B7}"/>
    <cellStyle name="Percent 4 2 3 5 2" xfId="2305" xr:uid="{87151003-C514-42A6-B810-97C7ED72EA55}"/>
    <cellStyle name="Percent 4 2 3 5 2 2" xfId="4051" xr:uid="{C4CA6F7C-C898-4492-8DC0-7B57E8145618}"/>
    <cellStyle name="Percent 4 2 3 5 2 2 2" xfId="9404" xr:uid="{BC5154F0-A84C-4C23-B246-61F9F6679789}"/>
    <cellStyle name="Percent 4 2 3 5 2 2 2 2" xfId="19717" xr:uid="{1E606ED8-1704-4AA5-84CA-4E43DD885A19}"/>
    <cellStyle name="Percent 4 2 3 5 2 2 3" xfId="14564" xr:uid="{0BF02C82-E347-4393-ADE2-3FFEFEB756A9}"/>
    <cellStyle name="Percent 4 2 3 5 2 3" xfId="5036" xr:uid="{2D36C98F-3BF5-44F1-8968-FEE8C1D37F8D}"/>
    <cellStyle name="Percent 4 2 3 5 2 3 2" xfId="10380" xr:uid="{91EDF999-D5F4-46A9-841F-D85195654323}"/>
    <cellStyle name="Percent 4 2 3 5 2 3 2 2" xfId="20693" xr:uid="{1F56845D-3B5B-45E7-9735-2A99344943BD}"/>
    <cellStyle name="Percent 4 2 3 5 2 3 3" xfId="15540" xr:uid="{FC5F85E4-FD80-45C8-8E26-37327675D081}"/>
    <cellStyle name="Percent 4 2 3 5 2 4" xfId="7687" xr:uid="{FDB11276-EEE8-4C46-B9ED-513B5D59AA2F}"/>
    <cellStyle name="Percent 4 2 3 5 2 4 2" xfId="18000" xr:uid="{26EC00E7-5E4B-43CC-9191-21E2A4F8A847}"/>
    <cellStyle name="Percent 4 2 3 5 2 5" xfId="12847" xr:uid="{5B002727-E484-4918-9CFF-D56F3750A14E}"/>
    <cellStyle name="Percent 4 2 3 5 3" xfId="3174" xr:uid="{D7B69166-E59E-4FC7-BF4E-3FF9137B4D76}"/>
    <cellStyle name="Percent 4 2 3 5 3 2" xfId="8527" xr:uid="{4569F5C2-D6E3-4536-A46B-96E9D7B765C5}"/>
    <cellStyle name="Percent 4 2 3 5 3 2 2" xfId="18840" xr:uid="{B3F2091F-DB1F-47F2-98B8-3A27419D94E6}"/>
    <cellStyle name="Percent 4 2 3 5 3 3" xfId="13687" xr:uid="{9117CCB1-BEE3-4BC0-BAA6-BB898321F5C4}"/>
    <cellStyle name="Percent 4 2 3 5 4" xfId="4159" xr:uid="{876A77F9-B710-475A-881C-220202C226FC}"/>
    <cellStyle name="Percent 4 2 3 5 4 2" xfId="9503" xr:uid="{145D284A-3AAF-4192-9922-0918BAFA05B1}"/>
    <cellStyle name="Percent 4 2 3 5 4 2 2" xfId="19816" xr:uid="{D760F414-1E47-4DDE-9FC1-ABD067028054}"/>
    <cellStyle name="Percent 4 2 3 5 4 3" xfId="14663" xr:uid="{62B4F581-A222-41D3-B12C-17367C85A9B7}"/>
    <cellStyle name="Percent 4 2 3 5 5" xfId="6810" xr:uid="{97F5FCA8-BA45-4968-ACB2-5445E01A4706}"/>
    <cellStyle name="Percent 4 2 3 5 5 2" xfId="17123" xr:uid="{46512A8F-CBC3-4B59-8A1C-E3D7FA427739}"/>
    <cellStyle name="Percent 4 2 3 5 6" xfId="11970" xr:uid="{77141E8B-5941-446D-A9B0-335294430D22}"/>
    <cellStyle name="Percent 4 2 3 6" xfId="1570" xr:uid="{66786654-6D9F-4A2D-B9E1-401619CFFE71}"/>
    <cellStyle name="Percent 4 2 3 6 2" xfId="3336" xr:uid="{50F5028C-46E5-45C1-B67A-30888C84A87E}"/>
    <cellStyle name="Percent 4 2 3 6 2 2" xfId="8689" xr:uid="{0B53BC4E-E04A-4BDE-A8E7-DDA766F068C1}"/>
    <cellStyle name="Percent 4 2 3 6 2 2 2" xfId="19002" xr:uid="{CE009D79-ED0E-427C-9FBD-1F660BEA82D8}"/>
    <cellStyle name="Percent 4 2 3 6 2 3" xfId="13849" xr:uid="{F92B9991-6398-489D-B48E-DC6BBE5127B7}"/>
    <cellStyle name="Percent 4 2 3 6 3" xfId="4321" xr:uid="{F62CF01F-5C38-4287-8443-7022DAE5C646}"/>
    <cellStyle name="Percent 4 2 3 6 3 2" xfId="9665" xr:uid="{9B1B1605-B6CA-4816-A227-6B5ED0A89557}"/>
    <cellStyle name="Percent 4 2 3 6 3 2 2" xfId="19978" xr:uid="{00F7156A-C623-4D33-B02C-B143CFBF153B}"/>
    <cellStyle name="Percent 4 2 3 6 3 3" xfId="14825" xr:uid="{BBCCF0B6-B64D-4940-B5E4-462F1DC36E30}"/>
    <cellStyle name="Percent 4 2 3 6 4" xfId="6972" xr:uid="{BF6D1685-18A7-4E5C-8B4D-1B7D2F88F3A7}"/>
    <cellStyle name="Percent 4 2 3 6 4 2" xfId="17285" xr:uid="{206B1A4B-B937-478C-A2F8-DE749FBECD71}"/>
    <cellStyle name="Percent 4 2 3 6 5" xfId="12132" xr:uid="{394C27E2-26ED-4297-A796-AEDDA0F53553}"/>
    <cellStyle name="Percent 4 2 3 7" xfId="2508" xr:uid="{A4D90FEB-7508-4D1B-AB9C-36875A23473E}"/>
    <cellStyle name="Percent 4 2 3 7 2" xfId="7871" xr:uid="{4E983929-EE96-4DC8-8226-DD86B75C2F2E}"/>
    <cellStyle name="Percent 4 2 3 7 2 2" xfId="18184" xr:uid="{8A243F5B-5ADA-44BA-A775-EACB0674302D}"/>
    <cellStyle name="Percent 4 2 3 7 3" xfId="13031" xr:uid="{A9FC2471-6FEF-4A15-A013-D3E92E705851}"/>
    <cellStyle name="Percent 4 2 3 8" xfId="5139" xr:uid="{C67B1523-FAC9-4A59-9767-0779ACF34B2C}"/>
    <cellStyle name="Percent 4 2 3 8 2" xfId="10477" xr:uid="{A043226F-922B-4FC0-BDEC-764B7CDEBCB5}"/>
    <cellStyle name="Percent 4 2 3 8 2 2" xfId="20790" xr:uid="{14F093FC-000E-4373-B70D-E82338153CAD}"/>
    <cellStyle name="Percent 4 2 3 8 3" xfId="15637" xr:uid="{AFACD7D5-5E23-4CBC-AF79-7C2F89291902}"/>
    <cellStyle name="Percent 4 2 3 9" xfId="6068" xr:uid="{40878029-FC87-4DF0-AFBF-E8D8EED45F9C}"/>
    <cellStyle name="Percent 4 2 3 9 2" xfId="16381" xr:uid="{C263E173-11F8-42E7-8635-EED458F3495C}"/>
    <cellStyle name="Percent 4 2 4" xfId="393" xr:uid="{CC842078-0E25-4673-8D98-CA555154A424}"/>
    <cellStyle name="Percent 4 2 4 10" xfId="11274" xr:uid="{5CD7C20E-C981-41F2-9BEB-30DA7B0C430B}"/>
    <cellStyle name="Percent 4 2 4 2" xfId="587" xr:uid="{9E7944B5-3ABA-4665-A5BB-0DD2C888743F}"/>
    <cellStyle name="Percent 4 2 4 2 2" xfId="1180" xr:uid="{C807AD27-182F-44D0-A739-448FB2AD6D97}"/>
    <cellStyle name="Percent 4 2 4 2 2 2" xfId="2215" xr:uid="{2F990B7E-F707-4134-91A3-07664457B967}"/>
    <cellStyle name="Percent 4 2 4 2 2 2 2" xfId="3978" xr:uid="{47E4B2FC-23D5-489E-899D-7200896A9D9D}"/>
    <cellStyle name="Percent 4 2 4 2 2 2 2 2" xfId="9331" xr:uid="{003333F5-81B9-4918-924C-243E3630FF7C}"/>
    <cellStyle name="Percent 4 2 4 2 2 2 2 2 2" xfId="19644" xr:uid="{9DA52B21-44E1-4814-BD18-D1F90AECD56D}"/>
    <cellStyle name="Percent 4 2 4 2 2 2 2 3" xfId="14491" xr:uid="{73C0E0FC-E2BC-4FFA-8396-5C3C42F1FA67}"/>
    <cellStyle name="Percent 4 2 4 2 2 2 3" xfId="4963" xr:uid="{5C022283-9184-4CFA-A2B9-40BC9F78DB80}"/>
    <cellStyle name="Percent 4 2 4 2 2 2 3 2" xfId="10307" xr:uid="{E2C16628-C8DC-4C52-B0B8-22C4BFD88762}"/>
    <cellStyle name="Percent 4 2 4 2 2 2 3 2 2" xfId="20620" xr:uid="{3E1C055D-72CB-49C5-8240-EBD405EC2428}"/>
    <cellStyle name="Percent 4 2 4 2 2 2 3 3" xfId="15467" xr:uid="{FF600EA5-E79A-4D64-A3C1-AE6C143F37E9}"/>
    <cellStyle name="Percent 4 2 4 2 2 2 4" xfId="7614" xr:uid="{ACD26047-BF62-47C6-97AF-C535FB2389B5}"/>
    <cellStyle name="Percent 4 2 4 2 2 2 4 2" xfId="17927" xr:uid="{99B78E1D-62F8-45F3-8CC6-35314F82AD4F}"/>
    <cellStyle name="Percent 4 2 4 2 2 2 5" xfId="12774" xr:uid="{4DEF8B5F-C610-4DFC-8626-C546EE46A88D}"/>
    <cellStyle name="Percent 4 2 4 2 2 3" xfId="3063" xr:uid="{72E1208A-6CF6-48F6-8228-0A58F57A0301}"/>
    <cellStyle name="Percent 4 2 4 2 2 3 2" xfId="8426" xr:uid="{6B62292C-0C49-4F56-8E65-71F072117D7F}"/>
    <cellStyle name="Percent 4 2 4 2 2 3 2 2" xfId="18739" xr:uid="{C023BF2A-0B7D-4BA8-A8E3-63E0E6D5BDEB}"/>
    <cellStyle name="Percent 4 2 4 2 2 3 3" xfId="13586" xr:uid="{77C14508-1C48-4CEB-9302-3651FD68941A}"/>
    <cellStyle name="Percent 4 2 4 2 2 4" xfId="5786" xr:uid="{D70F34D5-DD9D-418D-B49A-098E55F7BD74}"/>
    <cellStyle name="Percent 4 2 4 2 2 4 2" xfId="11124" xr:uid="{28163921-2D22-4BBA-A34D-3CDF27E5C787}"/>
    <cellStyle name="Percent 4 2 4 2 2 4 2 2" xfId="21437" xr:uid="{B80182E4-4222-424F-B78D-DEC33F5547B0}"/>
    <cellStyle name="Percent 4 2 4 2 2 4 3" xfId="16284" xr:uid="{B4A26507-178E-4965-B13A-7F69F8464AD9}"/>
    <cellStyle name="Percent 4 2 4 2 2 5" xfId="6716" xr:uid="{68F6B29E-049C-4451-A816-E3BF1B98817A}"/>
    <cellStyle name="Percent 4 2 4 2 2 5 2" xfId="17029" xr:uid="{DA50BFE2-6453-4E5B-B18C-905BCA860023}"/>
    <cellStyle name="Percent 4 2 4 2 2 6" xfId="11876" xr:uid="{66949A83-FCA2-479D-BD60-764648989DE8}"/>
    <cellStyle name="Percent 4 2 4 2 3" xfId="2214" xr:uid="{13E70262-E68C-49D3-9A5C-8CF75263029A}"/>
    <cellStyle name="Percent 4 2 4 2 3 2" xfId="3977" xr:uid="{950C321D-0551-48F2-85DF-EFEFBF3F8B7D}"/>
    <cellStyle name="Percent 4 2 4 2 3 2 2" xfId="9330" xr:uid="{899C82C0-F23E-4427-B33C-151701C32FEF}"/>
    <cellStyle name="Percent 4 2 4 2 3 2 2 2" xfId="19643" xr:uid="{8CC8E276-CE8D-49E4-843D-F52050ADFE90}"/>
    <cellStyle name="Percent 4 2 4 2 3 2 3" xfId="14490" xr:uid="{F931C94C-9138-4263-906E-13D4FCC11A7A}"/>
    <cellStyle name="Percent 4 2 4 2 3 3" xfId="4962" xr:uid="{EBC02E63-86B1-44DC-8CF2-807D8373DF1C}"/>
    <cellStyle name="Percent 4 2 4 2 3 3 2" xfId="10306" xr:uid="{57A0FCCC-245F-408E-BF97-8985CDEF2744}"/>
    <cellStyle name="Percent 4 2 4 2 3 3 2 2" xfId="20619" xr:uid="{8B5992B3-3D30-40B0-A71E-79099A9426A5}"/>
    <cellStyle name="Percent 4 2 4 2 3 3 3" xfId="15466" xr:uid="{2D0DA736-D419-4C0D-8BF6-3AFF7ED912AC}"/>
    <cellStyle name="Percent 4 2 4 2 3 4" xfId="7613" xr:uid="{660E3B2F-9F40-44CB-A4BB-F61CE9531CCF}"/>
    <cellStyle name="Percent 4 2 4 2 3 4 2" xfId="17926" xr:uid="{886A2E3C-F733-4208-B847-F72E0073170E}"/>
    <cellStyle name="Percent 4 2 4 2 3 5" xfId="12773" xr:uid="{326946E8-C41F-4FCE-912C-326824AA5997}"/>
    <cellStyle name="Percent 4 2 4 2 4" xfId="3062" xr:uid="{7A364561-372F-4A34-A549-0C60F215C44A}"/>
    <cellStyle name="Percent 4 2 4 2 4 2" xfId="8425" xr:uid="{177D0CDF-1246-42A7-9287-1C9EBF159190}"/>
    <cellStyle name="Percent 4 2 4 2 4 2 2" xfId="18738" xr:uid="{6282EAA9-62FD-46C7-AE9E-C71BCBFD5222}"/>
    <cellStyle name="Percent 4 2 4 2 4 3" xfId="13585" xr:uid="{EBF9C301-23DD-4F59-AF7A-95C56B123530}"/>
    <cellStyle name="Percent 4 2 4 2 5" xfId="5300" xr:uid="{A269132F-4D25-442E-8E5F-DDCF054BD97F}"/>
    <cellStyle name="Percent 4 2 4 2 5 2" xfId="10638" xr:uid="{5EA90C93-EBEC-412F-9217-DCAB5F4E98EF}"/>
    <cellStyle name="Percent 4 2 4 2 5 2 2" xfId="20951" xr:uid="{9F133C6F-1CB6-4323-9F7A-F86821FA4C0D}"/>
    <cellStyle name="Percent 4 2 4 2 5 3" xfId="15798" xr:uid="{6C5D9509-4500-401C-897D-905F7E7E87A2}"/>
    <cellStyle name="Percent 4 2 4 2 6" xfId="6230" xr:uid="{D592EAAD-C020-4C66-8C64-8E6E44FBC65F}"/>
    <cellStyle name="Percent 4 2 4 2 6 2" xfId="16543" xr:uid="{96F2C347-CE83-406B-8EF1-7B613F94BACA}"/>
    <cellStyle name="Percent 4 2 4 2 7" xfId="11390" xr:uid="{29819E80-45CE-4C01-AA0F-8C528BA53ECD}"/>
    <cellStyle name="Percent 4 2 4 3" xfId="1181" xr:uid="{4B97F6A7-59E4-4821-BB81-3E77F175871D}"/>
    <cellStyle name="Percent 4 2 4 3 2" xfId="1182" xr:uid="{1E2F2EDB-B499-4961-A922-E5C1A7C257E8}"/>
    <cellStyle name="Percent 4 2 4 3 2 2" xfId="2217" xr:uid="{D998AC2D-3B01-4E3E-8449-57873DCC1D4B}"/>
    <cellStyle name="Percent 4 2 4 3 2 2 2" xfId="3980" xr:uid="{99812AC3-1B80-4722-8AD6-28CBE04E6355}"/>
    <cellStyle name="Percent 4 2 4 3 2 2 2 2" xfId="9333" xr:uid="{A6A87594-92CB-4B6B-9A17-CB02DB2FF0AA}"/>
    <cellStyle name="Percent 4 2 4 3 2 2 2 2 2" xfId="19646" xr:uid="{F906AD62-1BAD-48A5-9F5D-A8005D2ADBFA}"/>
    <cellStyle name="Percent 4 2 4 3 2 2 2 3" xfId="14493" xr:uid="{27A13168-400A-4724-842D-C8A085A2B862}"/>
    <cellStyle name="Percent 4 2 4 3 2 2 3" xfId="4965" xr:uid="{750654EA-5F51-43EE-AA07-19F4EA940100}"/>
    <cellStyle name="Percent 4 2 4 3 2 2 3 2" xfId="10309" xr:uid="{3FD98403-72BE-40EE-9903-2A7DCFEBA0B8}"/>
    <cellStyle name="Percent 4 2 4 3 2 2 3 2 2" xfId="20622" xr:uid="{0B267790-8101-47BE-BFE4-F2E900CD86DB}"/>
    <cellStyle name="Percent 4 2 4 3 2 2 3 3" xfId="15469" xr:uid="{10C02509-DE3B-4F9E-824C-DB6931789F08}"/>
    <cellStyle name="Percent 4 2 4 3 2 2 4" xfId="7616" xr:uid="{0AF83924-1728-4320-8F40-986C05BFE691}"/>
    <cellStyle name="Percent 4 2 4 3 2 2 4 2" xfId="17929" xr:uid="{9D41CBF3-53A5-421F-BE7B-6DA3389B1D24}"/>
    <cellStyle name="Percent 4 2 4 3 2 2 5" xfId="12776" xr:uid="{E9B67982-7720-4C23-94B6-46589BCC0C6E}"/>
    <cellStyle name="Percent 4 2 4 3 2 3" xfId="3065" xr:uid="{92B64B24-DA9D-45AF-A2DB-08378CB740DA}"/>
    <cellStyle name="Percent 4 2 4 3 2 3 2" xfId="8428" xr:uid="{676055F7-7D18-4F00-8BDB-6D6A1AF6C36E}"/>
    <cellStyle name="Percent 4 2 4 3 2 3 2 2" xfId="18741" xr:uid="{EAE0D1FE-D0B7-4589-82A3-7C51BFCAC7FC}"/>
    <cellStyle name="Percent 4 2 4 3 2 3 3" xfId="13588" xr:uid="{F772CCEA-D96C-4DD7-8761-56530BBB6077}"/>
    <cellStyle name="Percent 4 2 4 3 2 4" xfId="5788" xr:uid="{25DD9716-3CDC-4DFB-B854-CDD02DB14B1A}"/>
    <cellStyle name="Percent 4 2 4 3 2 4 2" xfId="11126" xr:uid="{5432F710-AD1A-4D51-9088-0152D5261288}"/>
    <cellStyle name="Percent 4 2 4 3 2 4 2 2" xfId="21439" xr:uid="{EFD46029-C359-47DF-9069-FED592DC5D53}"/>
    <cellStyle name="Percent 4 2 4 3 2 4 3" xfId="16286" xr:uid="{8D1FD9D5-46ED-4998-9D69-35059E5C97A5}"/>
    <cellStyle name="Percent 4 2 4 3 2 5" xfId="6718" xr:uid="{7E618BDF-9752-44A0-8AD4-D00A5B113129}"/>
    <cellStyle name="Percent 4 2 4 3 2 5 2" xfId="17031" xr:uid="{4DDD0080-B6B9-452A-BC40-0ECD7014CB7A}"/>
    <cellStyle name="Percent 4 2 4 3 2 6" xfId="11878" xr:uid="{6BCE238F-4D26-47C7-B433-FD4DEB623B33}"/>
    <cellStyle name="Percent 4 2 4 3 3" xfId="2216" xr:uid="{422DB08B-85C6-4FF7-8DF8-F84ABA9674E6}"/>
    <cellStyle name="Percent 4 2 4 3 3 2" xfId="3979" xr:uid="{837B9C73-0E8D-4171-BF61-063145658D36}"/>
    <cellStyle name="Percent 4 2 4 3 3 2 2" xfId="9332" xr:uid="{133F762D-8F86-431D-814D-46368A1B6486}"/>
    <cellStyle name="Percent 4 2 4 3 3 2 2 2" xfId="19645" xr:uid="{85A22973-54FA-403D-8CEB-A89EB42E0A3C}"/>
    <cellStyle name="Percent 4 2 4 3 3 2 3" xfId="14492" xr:uid="{340FC561-C489-442A-ADA6-B3318F65E3C7}"/>
    <cellStyle name="Percent 4 2 4 3 3 3" xfId="4964" xr:uid="{1CA7726F-7106-4C61-8619-45F4ED69EEE2}"/>
    <cellStyle name="Percent 4 2 4 3 3 3 2" xfId="10308" xr:uid="{EEEA35D2-A865-4CCD-B158-5B037C7B0E55}"/>
    <cellStyle name="Percent 4 2 4 3 3 3 2 2" xfId="20621" xr:uid="{647331CA-FF98-4A80-8D81-FC1E15042EEE}"/>
    <cellStyle name="Percent 4 2 4 3 3 3 3" xfId="15468" xr:uid="{59FF215B-FD1D-4727-A843-341FCFF01CAF}"/>
    <cellStyle name="Percent 4 2 4 3 3 4" xfId="7615" xr:uid="{C142802C-C05E-4BDA-AEAF-0E90E0A23FF3}"/>
    <cellStyle name="Percent 4 2 4 3 3 4 2" xfId="17928" xr:uid="{24571FB4-62DB-4B06-BCC1-C8A9A3520403}"/>
    <cellStyle name="Percent 4 2 4 3 3 5" xfId="12775" xr:uid="{0955FBA7-8FFA-479E-9FC2-751EBE4D7E74}"/>
    <cellStyle name="Percent 4 2 4 3 4" xfId="3064" xr:uid="{55EB8BD4-21AB-4F46-BFEB-2BAE18F59A63}"/>
    <cellStyle name="Percent 4 2 4 3 4 2" xfId="8427" xr:uid="{875A6821-4238-4182-8EE3-883CFFC4C24E}"/>
    <cellStyle name="Percent 4 2 4 3 4 2 2" xfId="18740" xr:uid="{7CBB54F7-FB16-416E-8D4C-FF9BBF95A449}"/>
    <cellStyle name="Percent 4 2 4 3 4 3" xfId="13587" xr:uid="{B7E28FBC-C011-483B-B6E1-82D33B1157BC}"/>
    <cellStyle name="Percent 4 2 4 3 5" xfId="5787" xr:uid="{6BC9FABA-6E6C-4760-ACBA-AF57C4F1DD07}"/>
    <cellStyle name="Percent 4 2 4 3 5 2" xfId="11125" xr:uid="{EAFE8EF3-3746-4F6E-9E6E-AA76ED11D77E}"/>
    <cellStyle name="Percent 4 2 4 3 5 2 2" xfId="21438" xr:uid="{8C3090B9-F20C-46AB-B6A5-0076CC905C4D}"/>
    <cellStyle name="Percent 4 2 4 3 5 3" xfId="16285" xr:uid="{71EB0180-E97F-4A8C-BF45-D0B7AD7A3DC5}"/>
    <cellStyle name="Percent 4 2 4 3 6" xfId="6717" xr:uid="{CD4EE0D4-2CBE-44CF-B33C-FF22827CE550}"/>
    <cellStyle name="Percent 4 2 4 3 6 2" xfId="17030" xr:uid="{5ABAAFB2-A5A3-4A51-A510-6213898C7764}"/>
    <cellStyle name="Percent 4 2 4 3 7" xfId="11877" xr:uid="{0788B7D6-80E1-4D7D-B1D0-034B6A1E5683}"/>
    <cellStyle name="Percent 4 2 4 4" xfId="1183" xr:uid="{E04602F1-45CF-4D51-8CDE-2D76F183AE3E}"/>
    <cellStyle name="Percent 4 2 4 4 2" xfId="2218" xr:uid="{E1290529-6E64-435F-B046-CBDF0E0076A9}"/>
    <cellStyle name="Percent 4 2 4 4 2 2" xfId="3981" xr:uid="{98EB9EA9-8683-43F4-8F59-79460512ED83}"/>
    <cellStyle name="Percent 4 2 4 4 2 2 2" xfId="9334" xr:uid="{DA3A6DEC-DFA2-476A-9ED1-584329A47E40}"/>
    <cellStyle name="Percent 4 2 4 4 2 2 2 2" xfId="19647" xr:uid="{D1B6F5A8-626A-45E0-9D42-22EB6534F83B}"/>
    <cellStyle name="Percent 4 2 4 4 2 2 3" xfId="14494" xr:uid="{B23A97FD-DFF0-4F9E-8FC1-C894FFB7E012}"/>
    <cellStyle name="Percent 4 2 4 4 2 3" xfId="4966" xr:uid="{962122CF-99EC-46F7-A2BC-F1F3797510D1}"/>
    <cellStyle name="Percent 4 2 4 4 2 3 2" xfId="10310" xr:uid="{956FD243-45E2-419F-B774-72DD1879E835}"/>
    <cellStyle name="Percent 4 2 4 4 2 3 2 2" xfId="20623" xr:uid="{5D5B51D4-47B1-4E4F-B161-ABF9BDD8CBCD}"/>
    <cellStyle name="Percent 4 2 4 4 2 3 3" xfId="15470" xr:uid="{1FD3E337-4593-4DB0-BD95-0F82215133E6}"/>
    <cellStyle name="Percent 4 2 4 4 2 4" xfId="7617" xr:uid="{E4F1E928-7C35-4830-B905-04F3E059391D}"/>
    <cellStyle name="Percent 4 2 4 4 2 4 2" xfId="17930" xr:uid="{40987879-33D7-4296-9F8B-66BA3EB9B0C1}"/>
    <cellStyle name="Percent 4 2 4 4 2 5" xfId="12777" xr:uid="{474808E7-E361-4181-9113-D8A9D9951C43}"/>
    <cellStyle name="Percent 4 2 4 4 3" xfId="3066" xr:uid="{C69B6DA9-C0DF-41C5-B4E9-20A3F764D31E}"/>
    <cellStyle name="Percent 4 2 4 4 3 2" xfId="8429" xr:uid="{962D6247-52BB-4A4E-8A7D-0E5AE0D0F15F}"/>
    <cellStyle name="Percent 4 2 4 4 3 2 2" xfId="18742" xr:uid="{9E502303-9DED-400B-ADD0-2809F6C6F192}"/>
    <cellStyle name="Percent 4 2 4 4 3 3" xfId="13589" xr:uid="{A76A33F7-C87A-4C2A-9C2A-420431EC3D5B}"/>
    <cellStyle name="Percent 4 2 4 4 4" xfId="5789" xr:uid="{DDDFE20A-B088-4DCE-85F4-6853FFA49836}"/>
    <cellStyle name="Percent 4 2 4 4 4 2" xfId="11127" xr:uid="{4AB74113-A808-4E14-BE6F-A9F9512C6EDD}"/>
    <cellStyle name="Percent 4 2 4 4 4 2 2" xfId="21440" xr:uid="{5A0E7C15-216B-4340-BB49-9D9EA450AFAA}"/>
    <cellStyle name="Percent 4 2 4 4 4 3" xfId="16287" xr:uid="{C41CC293-16E0-43F1-81C2-C272A51B504C}"/>
    <cellStyle name="Percent 4 2 4 4 5" xfId="6719" xr:uid="{370E41E8-ABAE-4E0A-97A3-0B7CF32F076A}"/>
    <cellStyle name="Percent 4 2 4 4 5 2" xfId="17032" xr:uid="{EA9D6EC6-46DB-4806-B7F3-891C5EA19BC2}"/>
    <cellStyle name="Percent 4 2 4 4 6" xfId="11879" xr:uid="{EADBB524-09A8-4111-A786-50DC7B36741A}"/>
    <cellStyle name="Percent 4 2 4 5" xfId="1429" xr:uid="{BDDE1A14-F042-46A3-B594-0757EAD5C754}"/>
    <cellStyle name="Percent 4 2 4 5 2" xfId="1468" xr:uid="{64217BB2-37BE-4E40-BB14-AFD8870F62D4}"/>
    <cellStyle name="Percent 4 2 4 5 2 2" xfId="3237" xr:uid="{0B2F84C0-E574-4AAB-B35E-6E90569AB72C}"/>
    <cellStyle name="Percent 4 2 4 5 2 2 2" xfId="8590" xr:uid="{61577ED6-8260-4AE0-B1E7-0CF76744F579}"/>
    <cellStyle name="Percent 4 2 4 5 2 2 2 2" xfId="18903" xr:uid="{26777C6A-41C2-417E-BF30-72917DECB859}"/>
    <cellStyle name="Percent 4 2 4 5 2 2 3" xfId="13750" xr:uid="{6070CE65-61B4-4B18-B623-4FFBE4F25C3C}"/>
    <cellStyle name="Percent 4 2 4 5 2 3" xfId="4222" xr:uid="{A027700C-325F-4F76-8F45-14B7476AF871}"/>
    <cellStyle name="Percent 4 2 4 5 2 3 2" xfId="9566" xr:uid="{8872712B-B74E-4F74-ADE3-FAB58294C707}"/>
    <cellStyle name="Percent 4 2 4 5 2 3 2 2" xfId="19879" xr:uid="{62EAA6B8-9582-405E-9D2D-10181E762CEE}"/>
    <cellStyle name="Percent 4 2 4 5 2 3 3" xfId="14726" xr:uid="{06CFEEEE-B735-4AE5-A866-C518680C1325}"/>
    <cellStyle name="Percent 4 2 4 5 2 4" xfId="6873" xr:uid="{5C1AD388-3C99-4320-B0A7-D47E5FE1E0A6}"/>
    <cellStyle name="Percent 4 2 4 5 2 4 2" xfId="17186" xr:uid="{60481DD3-FE38-42B1-A774-3FF0F0903BB4}"/>
    <cellStyle name="Percent 4 2 4 5 2 5" xfId="12033" xr:uid="{5DD2DCE0-D083-41DC-BA26-23113C63E45F}"/>
    <cellStyle name="Percent 4 2 4 5 3" xfId="3220" xr:uid="{BE536680-9A80-4F55-972C-660236FC4EB1}"/>
    <cellStyle name="Percent 4 2 4 5 3 2" xfId="8573" xr:uid="{143B1F67-6FD8-495E-AD30-944430A20D60}"/>
    <cellStyle name="Percent 4 2 4 5 3 2 2" xfId="18886" xr:uid="{FAF5A0FF-F301-47F3-A56E-E8C03D3F6957}"/>
    <cellStyle name="Percent 4 2 4 5 3 3" xfId="13733" xr:uid="{32976023-86FF-4309-ABAC-D070D21D3306}"/>
    <cellStyle name="Percent 4 2 4 5 4" xfId="4205" xr:uid="{DE695DA7-EE3A-47D8-84AA-F0C07CD42F30}"/>
    <cellStyle name="Percent 4 2 4 5 4 2" xfId="9549" xr:uid="{12C7C8D1-85C8-4235-9F1F-F7FC70636456}"/>
    <cellStyle name="Percent 4 2 4 5 4 2 2" xfId="19862" xr:uid="{9DD441D6-F542-46F6-B90E-24BECE4DB45D}"/>
    <cellStyle name="Percent 4 2 4 5 4 3" xfId="14709" xr:uid="{848B480F-21C7-4250-8884-1B0E7464FE18}"/>
    <cellStyle name="Percent 4 2 4 5 5" xfId="6856" xr:uid="{F0C0FC88-7114-4500-BFE1-C2233F109BB8}"/>
    <cellStyle name="Percent 4 2 4 5 5 2" xfId="17169" xr:uid="{BF1F93E3-34C6-491E-87E8-F4D6299F149D}"/>
    <cellStyle name="Percent 4 2 4 5 6" xfId="12016" xr:uid="{4A0201B3-A1F0-4504-8FC3-77A268736847}"/>
    <cellStyle name="Percent 4 2 4 6" xfId="1616" xr:uid="{727CDC10-2880-4DD1-BEED-D64EB2A1C42E}"/>
    <cellStyle name="Percent 4 2 4 6 2" xfId="3382" xr:uid="{C0DBE100-A704-476D-884D-91A641439FE4}"/>
    <cellStyle name="Percent 4 2 4 6 2 2" xfId="8735" xr:uid="{5EA120B2-6AB6-4C54-A800-AE0423EEA9BC}"/>
    <cellStyle name="Percent 4 2 4 6 2 2 2" xfId="19048" xr:uid="{C4163D12-F43B-4469-B62A-87096F89C947}"/>
    <cellStyle name="Percent 4 2 4 6 2 3" xfId="13895" xr:uid="{F918128F-0DDA-4583-8FA1-6CC563EFDDF8}"/>
    <cellStyle name="Percent 4 2 4 6 3" xfId="4367" xr:uid="{7A2F211B-68B3-4465-AEF5-0B68604BA24D}"/>
    <cellStyle name="Percent 4 2 4 6 3 2" xfId="9711" xr:uid="{687B73AF-63E5-4C74-BBD3-6FDB3EA10BCF}"/>
    <cellStyle name="Percent 4 2 4 6 3 2 2" xfId="20024" xr:uid="{4CE14639-C9E7-43A8-B84A-BBF0FE12B743}"/>
    <cellStyle name="Percent 4 2 4 6 3 3" xfId="14871" xr:uid="{A8E86CD0-FD49-4AFF-997D-EA71A48C97C5}"/>
    <cellStyle name="Percent 4 2 4 6 4" xfId="7018" xr:uid="{2EE9F9A0-C688-435C-BF30-6DB84D0611E1}"/>
    <cellStyle name="Percent 4 2 4 6 4 2" xfId="17331" xr:uid="{92F53045-F33A-4336-A36E-63055F634CCA}"/>
    <cellStyle name="Percent 4 2 4 6 5" xfId="12178" xr:uid="{EBD242E8-3BE5-4C62-97C3-DF8CFC986474}"/>
    <cellStyle name="Percent 4 2 4 7" xfId="2554" xr:uid="{16054CCD-86D8-46DF-91BF-87133F825385}"/>
    <cellStyle name="Percent 4 2 4 7 2" xfId="7917" xr:uid="{BF545965-986C-494A-ADA1-3E87FCBD305B}"/>
    <cellStyle name="Percent 4 2 4 7 2 2" xfId="18230" xr:uid="{19B1D1BF-A5F3-445D-AD11-8FDE4C5FBAD9}"/>
    <cellStyle name="Percent 4 2 4 7 3" xfId="13077" xr:uid="{49DCDF37-73F1-484A-9D98-697B8D49803C}"/>
    <cellStyle name="Percent 4 2 4 8" xfId="5185" xr:uid="{9D63372A-A7B0-4F7E-9912-DC6778287BEC}"/>
    <cellStyle name="Percent 4 2 4 8 2" xfId="10523" xr:uid="{82EE3BC5-1886-459E-9A48-05FC819045C3}"/>
    <cellStyle name="Percent 4 2 4 8 2 2" xfId="20836" xr:uid="{6F1A303F-1DE0-423A-9D8D-CA0021B7FADC}"/>
    <cellStyle name="Percent 4 2 4 8 3" xfId="15683" xr:uid="{9CB8E53D-4EB9-4C7B-A934-BDC92916A3B3}"/>
    <cellStyle name="Percent 4 2 4 9" xfId="6114" xr:uid="{45226376-0209-4E4B-BD76-3D7C820559E1}"/>
    <cellStyle name="Percent 4 2 4 9 2" xfId="16427" xr:uid="{86F47FDB-C06C-43BE-96E0-B38BA74261AE}"/>
    <cellStyle name="Percent 4 2 5" xfId="494" xr:uid="{51FFBFAC-AABE-44DE-90C8-6410E811504E}"/>
    <cellStyle name="Percent 4 2 5 2" xfId="1184" xr:uid="{D154995B-1D61-4CEA-ADC1-764648383684}"/>
    <cellStyle name="Percent 4 2 5 2 2" xfId="2220" xr:uid="{67112DFF-4915-40CE-83C8-D68657B01AE7}"/>
    <cellStyle name="Percent 4 2 5 2 2 2" xfId="3983" xr:uid="{49805DA4-BE1A-4DD4-8420-249F4FD9CEBE}"/>
    <cellStyle name="Percent 4 2 5 2 2 2 2" xfId="9336" xr:uid="{D63C2264-D1F7-4F0E-A1AF-3859B75DA270}"/>
    <cellStyle name="Percent 4 2 5 2 2 2 2 2" xfId="19649" xr:uid="{83CE2408-16DE-4143-87C4-09C76D6CB0F1}"/>
    <cellStyle name="Percent 4 2 5 2 2 2 3" xfId="14496" xr:uid="{E0CC95AC-EDDA-4A4B-809A-994CF58C5E93}"/>
    <cellStyle name="Percent 4 2 5 2 2 3" xfId="4968" xr:uid="{909F7064-0BA7-48CC-825F-5BD8ACF8AD69}"/>
    <cellStyle name="Percent 4 2 5 2 2 3 2" xfId="10312" xr:uid="{A28D90C8-B8D8-4675-A2FD-EB4E664989D0}"/>
    <cellStyle name="Percent 4 2 5 2 2 3 2 2" xfId="20625" xr:uid="{49174F77-1172-4308-B0FE-FF0B74C1D0E4}"/>
    <cellStyle name="Percent 4 2 5 2 2 3 3" xfId="15472" xr:uid="{8BD1A452-C518-41E8-B86A-BD58771F0FB7}"/>
    <cellStyle name="Percent 4 2 5 2 2 4" xfId="7619" xr:uid="{2A8084AE-15C3-43C1-84F6-4B104A9AD7DA}"/>
    <cellStyle name="Percent 4 2 5 2 2 4 2" xfId="17932" xr:uid="{BC598407-5A22-4B1B-9E2F-50593D42C3E4}"/>
    <cellStyle name="Percent 4 2 5 2 2 5" xfId="12779" xr:uid="{063EEDAD-CB18-4004-B213-8F49ED99D8A5}"/>
    <cellStyle name="Percent 4 2 5 2 3" xfId="3068" xr:uid="{9A7304EB-4218-4E64-93D0-799AFA651490}"/>
    <cellStyle name="Percent 4 2 5 2 3 2" xfId="8431" xr:uid="{FF38CAB6-C170-4C0E-B2BD-38A8BFA9989D}"/>
    <cellStyle name="Percent 4 2 5 2 3 2 2" xfId="18744" xr:uid="{6489D8C1-CC3E-41A9-B1B9-E43CDE9E5436}"/>
    <cellStyle name="Percent 4 2 5 2 3 3" xfId="13591" xr:uid="{75783CD1-27C0-4E20-B74B-11F721352613}"/>
    <cellStyle name="Percent 4 2 5 2 4" xfId="5790" xr:uid="{C193DF44-DAB9-46E7-9D04-44E330D8266F}"/>
    <cellStyle name="Percent 4 2 5 2 4 2" xfId="11128" xr:uid="{147E26D1-48FD-4325-B485-CCDB16D1B034}"/>
    <cellStyle name="Percent 4 2 5 2 4 2 2" xfId="21441" xr:uid="{BF222E13-2A69-4963-9C5F-CB85FF8876FB}"/>
    <cellStyle name="Percent 4 2 5 2 4 3" xfId="16288" xr:uid="{EBF3C8D0-2032-4996-87A6-73240CB3521F}"/>
    <cellStyle name="Percent 4 2 5 2 5" xfId="6720" xr:uid="{458B4A65-C9BC-42A7-82BC-B22E008529BB}"/>
    <cellStyle name="Percent 4 2 5 2 5 2" xfId="17033" xr:uid="{2F99DF2B-954E-45D1-B061-033CD7A75CB0}"/>
    <cellStyle name="Percent 4 2 5 2 6" xfId="11880" xr:uid="{F0BDCA34-1672-4CD4-97FF-D72AA6B2264C}"/>
    <cellStyle name="Percent 4 2 5 3" xfId="2219" xr:uid="{CD9BF45D-973F-4A64-84CF-8FBD6DE5ADFF}"/>
    <cellStyle name="Percent 4 2 5 3 2" xfId="3982" xr:uid="{DB6809A4-B592-4EFB-9250-213E4D18E360}"/>
    <cellStyle name="Percent 4 2 5 3 2 2" xfId="9335" xr:uid="{84E78563-DFED-41A0-BE3C-0149032DD79C}"/>
    <cellStyle name="Percent 4 2 5 3 2 2 2" xfId="19648" xr:uid="{B1A2B9E4-400D-4EE8-8954-31D134475592}"/>
    <cellStyle name="Percent 4 2 5 3 2 3" xfId="14495" xr:uid="{4990A0CB-C227-4E23-A528-F0FCD1AE9D79}"/>
    <cellStyle name="Percent 4 2 5 3 3" xfId="4967" xr:uid="{FB5FF26A-D3CF-45C9-8932-5EA9D4616E19}"/>
    <cellStyle name="Percent 4 2 5 3 3 2" xfId="10311" xr:uid="{92C51830-97B3-44AA-B875-0E95A7744B93}"/>
    <cellStyle name="Percent 4 2 5 3 3 2 2" xfId="20624" xr:uid="{DB3258F9-0E83-43AE-90D8-59F9C7370D94}"/>
    <cellStyle name="Percent 4 2 5 3 3 3" xfId="15471" xr:uid="{F1FE9606-73C7-4D4C-AD05-A408B5CF888F}"/>
    <cellStyle name="Percent 4 2 5 3 4" xfId="7618" xr:uid="{7B5551CC-93EE-497C-881C-D71757879E4C}"/>
    <cellStyle name="Percent 4 2 5 3 4 2" xfId="17931" xr:uid="{EAEA8109-53A2-4F80-8054-A7A2873D3588}"/>
    <cellStyle name="Percent 4 2 5 3 5" xfId="12778" xr:uid="{AE97F285-D3F3-404A-8939-6938D8FEBAAD}"/>
    <cellStyle name="Percent 4 2 5 4" xfId="3067" xr:uid="{3BDC5F42-501D-4635-97E9-C6AE2D6222E6}"/>
    <cellStyle name="Percent 4 2 5 4 2" xfId="8430" xr:uid="{B88332AF-160A-4DE2-9AA4-03AB0F17B666}"/>
    <cellStyle name="Percent 4 2 5 4 2 2" xfId="18743" xr:uid="{B731669D-910A-4B9A-825C-8BB69F97C8A6}"/>
    <cellStyle name="Percent 4 2 5 4 3" xfId="13590" xr:uid="{671D8C19-9114-4E9E-A8D3-10CC9F02CA8D}"/>
    <cellStyle name="Percent 4 2 5 5" xfId="5208" xr:uid="{F5B9BD7A-846D-4E45-AB54-A1A298A3C93F}"/>
    <cellStyle name="Percent 4 2 5 5 2" xfId="10546" xr:uid="{A8319603-A7A7-4951-8975-3F13F490505F}"/>
    <cellStyle name="Percent 4 2 5 5 2 2" xfId="20859" xr:uid="{C98800BF-0086-4EC8-A7BB-35006C940987}"/>
    <cellStyle name="Percent 4 2 5 5 3" xfId="15706" xr:uid="{ED614210-AB2D-43B3-B00A-731B692C6070}"/>
    <cellStyle name="Percent 4 2 5 6" xfId="6138" xr:uid="{2A0D7653-D025-4874-A51C-CEF88DF8F8B1}"/>
    <cellStyle name="Percent 4 2 5 6 2" xfId="16451" xr:uid="{9D931590-6735-45A0-A4FC-745D2B5EB0F4}"/>
    <cellStyle name="Percent 4 2 5 7" xfId="11298" xr:uid="{8441ABCB-3249-4E3F-84B3-672274C69038}"/>
    <cellStyle name="Percent 4 2 6" xfId="1185" xr:uid="{2E6D42EE-6256-440D-8DC9-685682E1E332}"/>
    <cellStyle name="Percent 4 2 6 2" xfId="1186" xr:uid="{3603D77B-0BDA-4DA7-A8E5-5606F42C5DC5}"/>
    <cellStyle name="Percent 4 2 6 2 2" xfId="2222" xr:uid="{60762B8B-D0E0-414E-AABF-67E0206AA7B5}"/>
    <cellStyle name="Percent 4 2 6 2 2 2" xfId="3985" xr:uid="{D7A4C9D7-0C5B-4A7A-B0BE-F66919AA0A8E}"/>
    <cellStyle name="Percent 4 2 6 2 2 2 2" xfId="9338" xr:uid="{2CF457C3-24A3-401F-8708-68F1F2CC63DE}"/>
    <cellStyle name="Percent 4 2 6 2 2 2 2 2" xfId="19651" xr:uid="{490790F3-D59A-4342-9656-6B4789A091AE}"/>
    <cellStyle name="Percent 4 2 6 2 2 2 3" xfId="14498" xr:uid="{B3851124-380C-4505-BA7D-2306AE45DAD5}"/>
    <cellStyle name="Percent 4 2 6 2 2 3" xfId="4970" xr:uid="{D400F4B4-7FC2-466E-8D1C-AA52ED2E2943}"/>
    <cellStyle name="Percent 4 2 6 2 2 3 2" xfId="10314" xr:uid="{0BA5E5FC-57A6-44CC-8E4A-9CBA2FEBF8C7}"/>
    <cellStyle name="Percent 4 2 6 2 2 3 2 2" xfId="20627" xr:uid="{04102513-51CA-4F08-859B-37A6634CF9F2}"/>
    <cellStyle name="Percent 4 2 6 2 2 3 3" xfId="15474" xr:uid="{6E86A110-DA23-4C30-8C39-EA6A665AFD78}"/>
    <cellStyle name="Percent 4 2 6 2 2 4" xfId="7621" xr:uid="{2AC9354F-D4F9-421D-B467-B097ED0F0442}"/>
    <cellStyle name="Percent 4 2 6 2 2 4 2" xfId="17934" xr:uid="{F51B093E-E4C0-4F43-8B8D-7A54F9914FF5}"/>
    <cellStyle name="Percent 4 2 6 2 2 5" xfId="12781" xr:uid="{4421E056-52C3-4401-A64E-18A53CFDEA79}"/>
    <cellStyle name="Percent 4 2 6 2 3" xfId="3070" xr:uid="{E824F3E7-1EF4-45DA-AB1C-CA69FCDCE9F5}"/>
    <cellStyle name="Percent 4 2 6 2 3 2" xfId="8433" xr:uid="{4B5EC067-751F-4187-81C7-B53F868DE13A}"/>
    <cellStyle name="Percent 4 2 6 2 3 2 2" xfId="18746" xr:uid="{607147B5-31CA-4025-8438-3F3177FB39CC}"/>
    <cellStyle name="Percent 4 2 6 2 3 3" xfId="13593" xr:uid="{3333F1E2-E1C2-4F05-9E94-F8668A21919E}"/>
    <cellStyle name="Percent 4 2 6 2 4" xfId="5792" xr:uid="{13243229-4815-454B-AD32-71B474473BF5}"/>
    <cellStyle name="Percent 4 2 6 2 4 2" xfId="11130" xr:uid="{B167ED32-61DA-4654-827C-265841A0BD2E}"/>
    <cellStyle name="Percent 4 2 6 2 4 2 2" xfId="21443" xr:uid="{BCC90083-3A7F-4D45-8B90-06167779AA90}"/>
    <cellStyle name="Percent 4 2 6 2 4 3" xfId="16290" xr:uid="{4ABC1DFA-1332-4C0A-BDBB-5D24D53C26AE}"/>
    <cellStyle name="Percent 4 2 6 2 5" xfId="6722" xr:uid="{2D443B3A-768D-4651-A152-4C6A34EDADA0}"/>
    <cellStyle name="Percent 4 2 6 2 5 2" xfId="17035" xr:uid="{CA948168-D614-4543-88A4-6D1B8822406B}"/>
    <cellStyle name="Percent 4 2 6 2 6" xfId="11882" xr:uid="{F6D9D6C4-0050-4C7F-8971-53A6F594B212}"/>
    <cellStyle name="Percent 4 2 6 3" xfId="2221" xr:uid="{2A93EF90-E968-4138-AA6E-5B063AF0C476}"/>
    <cellStyle name="Percent 4 2 6 3 2" xfId="3984" xr:uid="{BBD22EF4-8633-4603-9071-672E302A375A}"/>
    <cellStyle name="Percent 4 2 6 3 2 2" xfId="9337" xr:uid="{7822CF00-42ED-4716-AAD5-2C86FEB2FC40}"/>
    <cellStyle name="Percent 4 2 6 3 2 2 2" xfId="19650" xr:uid="{1AEBAD6F-6611-4624-A4D0-DF20561C7DB6}"/>
    <cellStyle name="Percent 4 2 6 3 2 3" xfId="14497" xr:uid="{ADF047E3-297C-4AAC-929B-C41B8DCE7307}"/>
    <cellStyle name="Percent 4 2 6 3 3" xfId="4969" xr:uid="{D15E26F0-EBCC-4BE9-914A-BAD59D5E671D}"/>
    <cellStyle name="Percent 4 2 6 3 3 2" xfId="10313" xr:uid="{DE3BF1B7-A7BE-4AFF-A529-A3ED72E8C0A6}"/>
    <cellStyle name="Percent 4 2 6 3 3 2 2" xfId="20626" xr:uid="{F93823CE-D258-4E18-9B25-57D828125C10}"/>
    <cellStyle name="Percent 4 2 6 3 3 3" xfId="15473" xr:uid="{A28226C7-6216-4F9A-B124-FE7028FC75C3}"/>
    <cellStyle name="Percent 4 2 6 3 4" xfId="7620" xr:uid="{6922662A-8848-470A-A3A8-27E70F0D2C36}"/>
    <cellStyle name="Percent 4 2 6 3 4 2" xfId="17933" xr:uid="{AE0555BB-BD5F-468B-B827-B4156A225E46}"/>
    <cellStyle name="Percent 4 2 6 3 5" xfId="12780" xr:uid="{E93ED0FB-B3AC-4ED8-8177-E6FAFD302DBD}"/>
    <cellStyle name="Percent 4 2 6 4" xfId="3069" xr:uid="{A908E117-CF45-4027-8780-3081A5D435FF}"/>
    <cellStyle name="Percent 4 2 6 4 2" xfId="8432" xr:uid="{60966BA7-14A3-4F9F-8CEE-3AA6F5BA750B}"/>
    <cellStyle name="Percent 4 2 6 4 2 2" xfId="18745" xr:uid="{85F53FD6-85DF-4277-97A6-1C7416526E24}"/>
    <cellStyle name="Percent 4 2 6 4 3" xfId="13592" xr:uid="{D7419451-C49D-445D-B048-E54235B440FE}"/>
    <cellStyle name="Percent 4 2 6 5" xfId="5791" xr:uid="{FCFB5953-5672-4953-BE0D-F22B305B8DAD}"/>
    <cellStyle name="Percent 4 2 6 5 2" xfId="11129" xr:uid="{A9366A4C-79CF-4D28-B4C6-87BC5A8187CE}"/>
    <cellStyle name="Percent 4 2 6 5 2 2" xfId="21442" xr:uid="{FEB475F8-793F-44A6-9C15-2A63388D9A4C}"/>
    <cellStyle name="Percent 4 2 6 5 3" xfId="16289" xr:uid="{8063B7A1-9844-4306-967A-D2B0D7A0AACF}"/>
    <cellStyle name="Percent 4 2 6 6" xfId="6721" xr:uid="{4562D9D0-1CCD-4997-89EF-2B2819EFE8E1}"/>
    <cellStyle name="Percent 4 2 6 6 2" xfId="17034" xr:uid="{B082702B-C60F-4443-BA9D-F76615FF3AA2}"/>
    <cellStyle name="Percent 4 2 6 7" xfId="11881" xr:uid="{CB50C529-67ED-4FE3-B091-CFB8F240D618}"/>
    <cellStyle name="Percent 4 2 7" xfId="1187" xr:uid="{9D074EC6-1800-4D0B-8C6E-5E5CDB9CDA25}"/>
    <cellStyle name="Percent 4 2 7 2" xfId="2223" xr:uid="{81AAF723-1A51-4A92-9604-A8A41EAC49CD}"/>
    <cellStyle name="Percent 4 2 7 2 2" xfId="3986" xr:uid="{654D7BE5-2ED4-4DF9-B772-D4D8DC6C4C92}"/>
    <cellStyle name="Percent 4 2 7 2 2 2" xfId="9339" xr:uid="{2256908D-B0D6-4DF4-BF9E-9537B0036256}"/>
    <cellStyle name="Percent 4 2 7 2 2 2 2" xfId="19652" xr:uid="{F615545F-76D2-43DC-918E-5EB9BC3E55C5}"/>
    <cellStyle name="Percent 4 2 7 2 2 3" xfId="14499" xr:uid="{DEC82129-4541-4F6D-9FF5-557FFCE9568D}"/>
    <cellStyle name="Percent 4 2 7 2 3" xfId="4971" xr:uid="{27B59B07-CFF3-4071-9517-B98B815F143B}"/>
    <cellStyle name="Percent 4 2 7 2 3 2" xfId="10315" xr:uid="{ADFEB140-FA84-47BD-8B7F-52CCB1103F8F}"/>
    <cellStyle name="Percent 4 2 7 2 3 2 2" xfId="20628" xr:uid="{7B1867BC-855E-4513-924A-D5F3B5E85261}"/>
    <cellStyle name="Percent 4 2 7 2 3 3" xfId="15475" xr:uid="{A7D1284B-891C-46BC-B2EF-1D5987A0D598}"/>
    <cellStyle name="Percent 4 2 7 2 4" xfId="7622" xr:uid="{72EA237A-8C77-48B2-BCEB-2CA2334E6840}"/>
    <cellStyle name="Percent 4 2 7 2 4 2" xfId="17935" xr:uid="{83B07067-FE2E-4E59-88AF-E35682804200}"/>
    <cellStyle name="Percent 4 2 7 2 5" xfId="12782" xr:uid="{65CE7F7E-A9D0-4813-B325-E52125E74178}"/>
    <cellStyle name="Percent 4 2 7 3" xfId="3071" xr:uid="{DE33C0FF-862D-40DE-B629-594801F9D53C}"/>
    <cellStyle name="Percent 4 2 7 3 2" xfId="8434" xr:uid="{90267A36-CFDA-4637-8A97-7326EA293DAB}"/>
    <cellStyle name="Percent 4 2 7 3 2 2" xfId="18747" xr:uid="{267F89D7-28EF-4BEA-BD55-AD78D845B08D}"/>
    <cellStyle name="Percent 4 2 7 3 3" xfId="13594" xr:uid="{A38AC16D-DF35-4FFA-A2FB-40BA78762110}"/>
    <cellStyle name="Percent 4 2 7 4" xfId="5793" xr:uid="{1B938FA9-42D9-4D46-9DEB-2A32ED4F8F59}"/>
    <cellStyle name="Percent 4 2 7 4 2" xfId="11131" xr:uid="{C4AEA5B3-D6CB-462E-A85C-827D7F549F53}"/>
    <cellStyle name="Percent 4 2 7 4 2 2" xfId="21444" xr:uid="{15319CAB-9689-4893-A923-72BCD840271F}"/>
    <cellStyle name="Percent 4 2 7 4 3" xfId="16291" xr:uid="{4E2ED077-20C9-45CD-9447-2A0895B8369C}"/>
    <cellStyle name="Percent 4 2 7 5" xfId="6723" xr:uid="{6B574834-5B1A-4464-A703-80A2FDED98AC}"/>
    <cellStyle name="Percent 4 2 7 5 2" xfId="17036" xr:uid="{DA6100DF-4868-41C3-8780-4FF2F488B84D}"/>
    <cellStyle name="Percent 4 2 7 6" xfId="11883" xr:uid="{4E58B6C1-3BF3-402A-86A1-1A69525F974E}"/>
    <cellStyle name="Percent 4 2 8" xfId="1337" xr:uid="{66049A89-B583-4FF4-8A70-7CD53486DACB}"/>
    <cellStyle name="Percent 4 2 8 2" xfId="1462" xr:uid="{663B3578-46CB-4AFE-8079-9FDC88B11B6E}"/>
    <cellStyle name="Percent 4 2 8 2 2" xfId="3231" xr:uid="{DE65968A-AB19-420F-AA0D-1A09707E412D}"/>
    <cellStyle name="Percent 4 2 8 2 2 2" xfId="8584" xr:uid="{843FC015-02EF-4ECB-AD48-9E412507B129}"/>
    <cellStyle name="Percent 4 2 8 2 2 2 2" xfId="18897" xr:uid="{717CFEAB-F40F-47B6-88E3-C192CA8C959C}"/>
    <cellStyle name="Percent 4 2 8 2 2 3" xfId="13744" xr:uid="{64C8FA51-3589-4F33-A42E-F77584BA704E}"/>
    <cellStyle name="Percent 4 2 8 2 3" xfId="4216" xr:uid="{485F653A-64EB-448D-BBAF-471A3DA38A05}"/>
    <cellStyle name="Percent 4 2 8 2 3 2" xfId="9560" xr:uid="{B4FC5E94-1D66-4D7A-A03E-3A0B216D9C04}"/>
    <cellStyle name="Percent 4 2 8 2 3 2 2" xfId="19873" xr:uid="{4771325B-D8F4-4DB7-B65B-1716E950BBA7}"/>
    <cellStyle name="Percent 4 2 8 2 3 3" xfId="14720" xr:uid="{C08203FD-BFFC-4470-9F21-7C828EE60842}"/>
    <cellStyle name="Percent 4 2 8 2 4" xfId="6867" xr:uid="{2AEC34BA-120A-4A79-A166-9B90BEFA5825}"/>
    <cellStyle name="Percent 4 2 8 2 4 2" xfId="17180" xr:uid="{47A84D40-9E50-4A93-94A9-04E6AA3EC3A4}"/>
    <cellStyle name="Percent 4 2 8 2 5" xfId="12027" xr:uid="{A8E49B33-1C2E-42E0-B5DA-5BF82C8A7C1A}"/>
    <cellStyle name="Percent 4 2 8 3" xfId="3128" xr:uid="{975A6DF7-0AA3-4F6B-8F98-FEBF2C60997B}"/>
    <cellStyle name="Percent 4 2 8 3 2" xfId="8481" xr:uid="{8CC1270F-6849-40EA-868D-60E458DFA6DD}"/>
    <cellStyle name="Percent 4 2 8 3 2 2" xfId="18794" xr:uid="{CF302C32-BC24-4DCB-BCBD-CCB91BBEB1CC}"/>
    <cellStyle name="Percent 4 2 8 3 3" xfId="13641" xr:uid="{A5A9B262-1EAB-43F5-9831-4831C1AB7FAA}"/>
    <cellStyle name="Percent 4 2 8 4" xfId="4113" xr:uid="{3F34DD39-FD88-4221-A14A-02E2B8F694C2}"/>
    <cellStyle name="Percent 4 2 8 4 2" xfId="9457" xr:uid="{C3418FF1-DD96-4999-90EF-F6AE4BEDB0D8}"/>
    <cellStyle name="Percent 4 2 8 4 2 2" xfId="19770" xr:uid="{981E66C7-0F6F-4D91-A054-9C5A7D9A524D}"/>
    <cellStyle name="Percent 4 2 8 4 3" xfId="14617" xr:uid="{C5BAB266-97AE-4C35-B367-B68C96808183}"/>
    <cellStyle name="Percent 4 2 8 5" xfId="6764" xr:uid="{DEE6D87E-D2C1-4120-9D2F-640FC5FF434E}"/>
    <cellStyle name="Percent 4 2 8 5 2" xfId="17077" xr:uid="{54E5596B-7C1D-4F56-AAA3-560BD9C031BC}"/>
    <cellStyle name="Percent 4 2 8 6" xfId="11924" xr:uid="{2C50990C-F82E-4B90-AF35-F6801BAFF368}"/>
    <cellStyle name="Percent 4 2 9" xfId="1524" xr:uid="{3270FB7B-A1B3-4270-8F36-DE1EC66D0544}"/>
    <cellStyle name="Percent 4 2 9 2" xfId="3290" xr:uid="{70BA732F-5DB0-49CD-A075-FEFEAEE885DF}"/>
    <cellStyle name="Percent 4 2 9 2 2" xfId="8643" xr:uid="{935D294D-D332-4D39-B02C-94913AFE9D29}"/>
    <cellStyle name="Percent 4 2 9 2 2 2" xfId="18956" xr:uid="{1942C4ED-F2A3-4626-9ED6-E30DB8F1FEA2}"/>
    <cellStyle name="Percent 4 2 9 2 3" xfId="13803" xr:uid="{549C4C44-A4A1-4692-BF83-F3C8D8013341}"/>
    <cellStyle name="Percent 4 2 9 3" xfId="4275" xr:uid="{6DE97821-807D-4160-B8FE-96979BF4A2A7}"/>
    <cellStyle name="Percent 4 2 9 3 2" xfId="9619" xr:uid="{6BB3190C-9C7D-4C88-B6A3-835DFD5C86A6}"/>
    <cellStyle name="Percent 4 2 9 3 2 2" xfId="19932" xr:uid="{456E8B52-B925-47FE-A358-6B856F6D32CE}"/>
    <cellStyle name="Percent 4 2 9 3 3" xfId="14779" xr:uid="{95E99050-BE9D-4C34-B952-CE8EA353CA62}"/>
    <cellStyle name="Percent 4 2 9 4" xfId="6926" xr:uid="{C853CE9D-0415-4391-AAB5-0CFF97A00354}"/>
    <cellStyle name="Percent 4 2 9 4 2" xfId="17239" xr:uid="{DC033C82-A9A1-4AFF-BCFC-9D95388F47A7}"/>
    <cellStyle name="Percent 4 2 9 5" xfId="12086" xr:uid="{D08BFA94-68A8-4760-88B8-92A2DD377028}"/>
    <cellStyle name="Percent 4 3" xfId="313" xr:uid="{09562C77-7A94-4253-A069-CE8C0445E1A3}"/>
    <cellStyle name="Percent 4 3 10" xfId="6035" xr:uid="{120871D7-721F-4360-B6D8-367EBDC897FE}"/>
    <cellStyle name="Percent 4 3 10 2" xfId="16348" xr:uid="{EFEABC24-AD98-47E2-AD91-F1BE43BEF58F}"/>
    <cellStyle name="Percent 4 3 11" xfId="11195" xr:uid="{67607294-9C79-4FB1-8892-2DEDF9BA34AF}"/>
    <cellStyle name="Percent 4 3 2" xfId="360" xr:uid="{A91BB796-C9F0-4173-A604-3FF9B8C2F7E5}"/>
    <cellStyle name="Percent 4 3 2 10" xfId="11241" xr:uid="{69976276-D92C-4EAD-BBC2-6E8E62445728}"/>
    <cellStyle name="Percent 4 3 2 2" xfId="554" xr:uid="{957105B0-5F43-4BC9-9B18-A2F71A81A2B3}"/>
    <cellStyle name="Percent 4 3 2 2 2" xfId="1188" xr:uid="{F9383FAB-F6CA-4BA4-9D81-36A0E99C6B42}"/>
    <cellStyle name="Percent 4 3 2 2 2 2" xfId="2225" xr:uid="{5178695D-C712-410E-A0B6-1C975FCA5BD2}"/>
    <cellStyle name="Percent 4 3 2 2 2 2 2" xfId="3988" xr:uid="{0532E648-9DD5-4582-ACF8-593E782C02CF}"/>
    <cellStyle name="Percent 4 3 2 2 2 2 2 2" xfId="9341" xr:uid="{1A95156D-D23C-4FC3-AF64-8E0EF43151E6}"/>
    <cellStyle name="Percent 4 3 2 2 2 2 2 2 2" xfId="19654" xr:uid="{21600E3D-09F0-4F9D-ADF4-6EE55FDB08A8}"/>
    <cellStyle name="Percent 4 3 2 2 2 2 2 3" xfId="14501" xr:uid="{0B26BB8F-E744-4257-8382-A14B699F3BE4}"/>
    <cellStyle name="Percent 4 3 2 2 2 2 3" xfId="4973" xr:uid="{6001AE32-EF3D-4C78-9A95-57DE9C9E78B4}"/>
    <cellStyle name="Percent 4 3 2 2 2 2 3 2" xfId="10317" xr:uid="{F37E31D1-25FF-41DE-9A22-8A70875B6C04}"/>
    <cellStyle name="Percent 4 3 2 2 2 2 3 2 2" xfId="20630" xr:uid="{A06D9AB8-CD3B-4209-BDA0-92BF1DA7E79B}"/>
    <cellStyle name="Percent 4 3 2 2 2 2 3 3" xfId="15477" xr:uid="{6CAB4672-E1D1-4CC8-8065-0C02F11D994B}"/>
    <cellStyle name="Percent 4 3 2 2 2 2 4" xfId="7624" xr:uid="{91366D7F-7602-420A-9391-D1019A6ECD72}"/>
    <cellStyle name="Percent 4 3 2 2 2 2 4 2" xfId="17937" xr:uid="{C50D2928-99A8-4965-8C81-1AB226F9F165}"/>
    <cellStyle name="Percent 4 3 2 2 2 2 5" xfId="12784" xr:uid="{F25C69E5-D7B0-43F6-AEDA-FD21E7B1D87B}"/>
    <cellStyle name="Percent 4 3 2 2 2 3" xfId="3073" xr:uid="{5D631364-864A-4E27-8C32-31EDF21A1887}"/>
    <cellStyle name="Percent 4 3 2 2 2 3 2" xfId="8436" xr:uid="{EFEA40DC-4BA6-4287-96E8-4365DC2096D7}"/>
    <cellStyle name="Percent 4 3 2 2 2 3 2 2" xfId="18749" xr:uid="{1ACD9A0C-8CBF-4B67-95E8-9533BF4B2C4E}"/>
    <cellStyle name="Percent 4 3 2 2 2 3 3" xfId="13596" xr:uid="{3A0D8236-6FA7-40F6-BBDB-4CFFD0F2D8F3}"/>
    <cellStyle name="Percent 4 3 2 2 2 4" xfId="5794" xr:uid="{249A2879-DCB2-47D6-AAF8-7CE22E5469A3}"/>
    <cellStyle name="Percent 4 3 2 2 2 4 2" xfId="11132" xr:uid="{BAC51EFB-9E9A-4F6A-A212-058029E90795}"/>
    <cellStyle name="Percent 4 3 2 2 2 4 2 2" xfId="21445" xr:uid="{DBEC7030-77F4-4F26-8A81-C89BD38AAA4C}"/>
    <cellStyle name="Percent 4 3 2 2 2 4 3" xfId="16292" xr:uid="{ABA43F7D-A58D-42A9-9497-0518E9D48E76}"/>
    <cellStyle name="Percent 4 3 2 2 2 5" xfId="6724" xr:uid="{C0CE641E-1E05-4CFD-B50F-EDCAB8CCD93F}"/>
    <cellStyle name="Percent 4 3 2 2 2 5 2" xfId="17037" xr:uid="{23386D70-A08F-43C9-8D81-9CFB0FF401E7}"/>
    <cellStyle name="Percent 4 3 2 2 2 6" xfId="11884" xr:uid="{21465459-9956-4E20-A5E4-BE0EBDD9562B}"/>
    <cellStyle name="Percent 4 3 2 2 3" xfId="2224" xr:uid="{456AB7E9-FD3E-4378-8C1F-3EF7742E07B8}"/>
    <cellStyle name="Percent 4 3 2 2 3 2" xfId="3987" xr:uid="{94AA0721-8FB5-41E2-AAEE-918680E731E7}"/>
    <cellStyle name="Percent 4 3 2 2 3 2 2" xfId="9340" xr:uid="{44F867EE-B245-4F89-A28D-8E73AEF84CD8}"/>
    <cellStyle name="Percent 4 3 2 2 3 2 2 2" xfId="19653" xr:uid="{0CA19A57-AD41-4B2A-99AF-170B0BE829D2}"/>
    <cellStyle name="Percent 4 3 2 2 3 2 3" xfId="14500" xr:uid="{285D017A-7E2A-4349-88DF-2C7F5199A2C9}"/>
    <cellStyle name="Percent 4 3 2 2 3 3" xfId="4972" xr:uid="{FB1D5BDF-29A4-4477-AB56-3D11B2DF5C57}"/>
    <cellStyle name="Percent 4 3 2 2 3 3 2" xfId="10316" xr:uid="{6FFE9523-A967-497F-A7F0-82EB2E6222D0}"/>
    <cellStyle name="Percent 4 3 2 2 3 3 2 2" xfId="20629" xr:uid="{BD90D7D7-549D-4A2B-8EDF-8F42712DC217}"/>
    <cellStyle name="Percent 4 3 2 2 3 3 3" xfId="15476" xr:uid="{F419C74D-4AB4-480D-85B8-C1C714F79067}"/>
    <cellStyle name="Percent 4 3 2 2 3 4" xfId="7623" xr:uid="{C4AA8B4D-D4FE-45AD-BEBC-4A42CA1C01FF}"/>
    <cellStyle name="Percent 4 3 2 2 3 4 2" xfId="17936" xr:uid="{FEBDD6DE-2434-4BCA-8324-C7105D7E3ED2}"/>
    <cellStyle name="Percent 4 3 2 2 3 5" xfId="12783" xr:uid="{7828FA8B-88C7-46AD-B165-F27216B51D9A}"/>
    <cellStyle name="Percent 4 3 2 2 4" xfId="3072" xr:uid="{E1CEE082-96D3-4389-9801-3F7849199B79}"/>
    <cellStyle name="Percent 4 3 2 2 4 2" xfId="8435" xr:uid="{683E470F-FDE1-45F7-A47F-7F630B1B629A}"/>
    <cellStyle name="Percent 4 3 2 2 4 2 2" xfId="18748" xr:uid="{24D59076-896F-4634-BCFD-B138615F5143}"/>
    <cellStyle name="Percent 4 3 2 2 4 3" xfId="13595" xr:uid="{89BBF980-7CF6-46B4-8712-F82FB839F499}"/>
    <cellStyle name="Percent 4 3 2 2 5" xfId="5267" xr:uid="{C81A1C65-E339-4924-95DA-76C49350D3C0}"/>
    <cellStyle name="Percent 4 3 2 2 5 2" xfId="10605" xr:uid="{D8EA3E47-662F-4917-8510-7B1204AAFA09}"/>
    <cellStyle name="Percent 4 3 2 2 5 2 2" xfId="20918" xr:uid="{EB21EBAC-C324-4C3A-AC23-C7D4B0281042}"/>
    <cellStyle name="Percent 4 3 2 2 5 3" xfId="15765" xr:uid="{FCF764A9-821F-4D02-ACBB-B6D0AE97A886}"/>
    <cellStyle name="Percent 4 3 2 2 6" xfId="6197" xr:uid="{1BED7814-7083-4376-92EF-C6A7FCACF538}"/>
    <cellStyle name="Percent 4 3 2 2 6 2" xfId="16510" xr:uid="{2016AA6F-6946-4AD2-9BC4-0312652624C0}"/>
    <cellStyle name="Percent 4 3 2 2 7" xfId="11357" xr:uid="{E7EA996A-F262-4781-8423-7BBC53E1070A}"/>
    <cellStyle name="Percent 4 3 2 3" xfId="1189" xr:uid="{E88D49D5-E404-41CE-AEE8-D3DA24EBB91E}"/>
    <cellStyle name="Percent 4 3 2 3 2" xfId="1190" xr:uid="{E0EA1F88-B7A5-4B93-A50F-01524B615787}"/>
    <cellStyle name="Percent 4 3 2 3 2 2" xfId="2227" xr:uid="{23AE5AF1-64F1-4D43-8ECD-4D9A56C037D4}"/>
    <cellStyle name="Percent 4 3 2 3 2 2 2" xfId="3990" xr:uid="{4323E204-1E38-41CB-AB91-3FDFBE71CBB2}"/>
    <cellStyle name="Percent 4 3 2 3 2 2 2 2" xfId="9343" xr:uid="{7369C74D-5165-4878-BFA6-E67DA6610042}"/>
    <cellStyle name="Percent 4 3 2 3 2 2 2 2 2" xfId="19656" xr:uid="{1DDFAA4C-886A-4827-8ABA-250DD718B7CA}"/>
    <cellStyle name="Percent 4 3 2 3 2 2 2 3" xfId="14503" xr:uid="{2D68F883-52F8-4FB8-83BA-ED79CA8DC3EB}"/>
    <cellStyle name="Percent 4 3 2 3 2 2 3" xfId="4975" xr:uid="{95196C68-218B-4D42-A04F-7B7FAAE2AAB4}"/>
    <cellStyle name="Percent 4 3 2 3 2 2 3 2" xfId="10319" xr:uid="{5EB2B6D3-0C1A-47D0-8F2C-408679AB55E0}"/>
    <cellStyle name="Percent 4 3 2 3 2 2 3 2 2" xfId="20632" xr:uid="{0E3B05A1-86E2-4491-934F-78418BE13B78}"/>
    <cellStyle name="Percent 4 3 2 3 2 2 3 3" xfId="15479" xr:uid="{4AF9EECC-8107-4115-B90A-55A0729E81E6}"/>
    <cellStyle name="Percent 4 3 2 3 2 2 4" xfId="7626" xr:uid="{215DA8A4-F20D-4EE6-B6DE-B50AE68F3222}"/>
    <cellStyle name="Percent 4 3 2 3 2 2 4 2" xfId="17939" xr:uid="{CCB0CDBA-587E-446B-BC0F-DDE3B51B7ACF}"/>
    <cellStyle name="Percent 4 3 2 3 2 2 5" xfId="12786" xr:uid="{C9CA07A8-F70A-4613-97A9-0AE8B4878B6E}"/>
    <cellStyle name="Percent 4 3 2 3 2 3" xfId="3075" xr:uid="{BE7C7C55-99CB-40D2-949F-D35FEC271EA4}"/>
    <cellStyle name="Percent 4 3 2 3 2 3 2" xfId="8438" xr:uid="{637CE3C8-5AA5-4584-9A3B-80948D6F2B1A}"/>
    <cellStyle name="Percent 4 3 2 3 2 3 2 2" xfId="18751" xr:uid="{87764EDC-6889-44F8-812C-9039E6598DD8}"/>
    <cellStyle name="Percent 4 3 2 3 2 3 3" xfId="13598" xr:uid="{5A69B8F8-83F3-4241-B0B5-273DCADD3F0A}"/>
    <cellStyle name="Percent 4 3 2 3 2 4" xfId="5796" xr:uid="{3DA76192-4A0E-4D09-A1F2-ED0EA62F0EC1}"/>
    <cellStyle name="Percent 4 3 2 3 2 4 2" xfId="11134" xr:uid="{947EECF1-6704-4B0D-B3BA-B7C2B6872899}"/>
    <cellStyle name="Percent 4 3 2 3 2 4 2 2" xfId="21447" xr:uid="{1D65C1FF-A5E1-4EBB-BB76-61E4CBAA1044}"/>
    <cellStyle name="Percent 4 3 2 3 2 4 3" xfId="16294" xr:uid="{5E5AC652-5104-4D87-8FB5-0FF24F5BC973}"/>
    <cellStyle name="Percent 4 3 2 3 2 5" xfId="6726" xr:uid="{DF5C4B84-CE58-48A6-833C-DD01F08F8C78}"/>
    <cellStyle name="Percent 4 3 2 3 2 5 2" xfId="17039" xr:uid="{16EABE12-5109-4002-B44C-457EC68E34BE}"/>
    <cellStyle name="Percent 4 3 2 3 2 6" xfId="11886" xr:uid="{4B8187A8-F24F-4E1B-98F7-1DFF9A2AC033}"/>
    <cellStyle name="Percent 4 3 2 3 3" xfId="2226" xr:uid="{A9261C6F-A56D-4AAC-96E6-275C5EDF7313}"/>
    <cellStyle name="Percent 4 3 2 3 3 2" xfId="3989" xr:uid="{ED6DEE0A-4C1B-452E-B7E9-6F28FAC63F62}"/>
    <cellStyle name="Percent 4 3 2 3 3 2 2" xfId="9342" xr:uid="{25743D49-D224-47BB-8FAD-5B2B4EAB9107}"/>
    <cellStyle name="Percent 4 3 2 3 3 2 2 2" xfId="19655" xr:uid="{00156D50-3C83-4665-9C25-3C09A9C0B207}"/>
    <cellStyle name="Percent 4 3 2 3 3 2 3" xfId="14502" xr:uid="{9F57183E-F119-484C-863A-E950532985A1}"/>
    <cellStyle name="Percent 4 3 2 3 3 3" xfId="4974" xr:uid="{FBE7E65C-F57A-4C3B-AF17-BEF58E8FDD27}"/>
    <cellStyle name="Percent 4 3 2 3 3 3 2" xfId="10318" xr:uid="{A2A4C93C-66F3-4922-9CD0-0E5A66DB7138}"/>
    <cellStyle name="Percent 4 3 2 3 3 3 2 2" xfId="20631" xr:uid="{FACDF16A-EE13-43A5-8A8C-9049DB31D658}"/>
    <cellStyle name="Percent 4 3 2 3 3 3 3" xfId="15478" xr:uid="{5533FE50-73E6-4F57-8390-8A3A3AA240E8}"/>
    <cellStyle name="Percent 4 3 2 3 3 4" xfId="7625" xr:uid="{20DFDC59-7E64-4BC7-AE68-0FC0C12B2999}"/>
    <cellStyle name="Percent 4 3 2 3 3 4 2" xfId="17938" xr:uid="{94B0F5F2-D555-4329-B47C-59408284B6AA}"/>
    <cellStyle name="Percent 4 3 2 3 3 5" xfId="12785" xr:uid="{945EEAA3-5DC1-4AC5-AC08-F0FD86C8CD2A}"/>
    <cellStyle name="Percent 4 3 2 3 4" xfId="3074" xr:uid="{47F3CCA0-0AB4-4E98-9B61-A3A00C8C666C}"/>
    <cellStyle name="Percent 4 3 2 3 4 2" xfId="8437" xr:uid="{5E479599-9C34-486E-8302-6118407AB9B6}"/>
    <cellStyle name="Percent 4 3 2 3 4 2 2" xfId="18750" xr:uid="{1AA03D2E-A877-49AD-B350-E8D255899099}"/>
    <cellStyle name="Percent 4 3 2 3 4 3" xfId="13597" xr:uid="{D69C8DD7-7971-4EF7-B7C7-AA64DE3567F2}"/>
    <cellStyle name="Percent 4 3 2 3 5" xfId="5795" xr:uid="{871DD647-A6E3-4421-8CEC-AB14D7BC66CB}"/>
    <cellStyle name="Percent 4 3 2 3 5 2" xfId="11133" xr:uid="{971DFC2E-A8DD-48FD-B077-A76EE09B1B88}"/>
    <cellStyle name="Percent 4 3 2 3 5 2 2" xfId="21446" xr:uid="{5C1A4E3D-CB99-431A-A1ED-561DB8F78C7A}"/>
    <cellStyle name="Percent 4 3 2 3 5 3" xfId="16293" xr:uid="{AA894581-3817-47BF-AE6D-D3DAAC2571BA}"/>
    <cellStyle name="Percent 4 3 2 3 6" xfId="6725" xr:uid="{68CF604F-64DF-4800-8D69-195D8669C576}"/>
    <cellStyle name="Percent 4 3 2 3 6 2" xfId="17038" xr:uid="{93AB9B58-C949-4994-8BF1-548802EFDE53}"/>
    <cellStyle name="Percent 4 3 2 3 7" xfId="11885" xr:uid="{B2A21507-0F9A-46D1-A86E-EE082F158786}"/>
    <cellStyle name="Percent 4 3 2 4" xfId="1191" xr:uid="{FB5ED6F8-A22D-4A78-8E11-18452607E4BE}"/>
    <cellStyle name="Percent 4 3 2 4 2" xfId="2228" xr:uid="{13795B7A-4C19-43B5-960B-94A039466F6F}"/>
    <cellStyle name="Percent 4 3 2 4 2 2" xfId="3991" xr:uid="{DBD6B08D-FE0A-48FD-8B2F-2F6BAE8366DC}"/>
    <cellStyle name="Percent 4 3 2 4 2 2 2" xfId="9344" xr:uid="{09FACFB3-FB8A-429F-8BF4-964B2AAC5B3A}"/>
    <cellStyle name="Percent 4 3 2 4 2 2 2 2" xfId="19657" xr:uid="{8B82CE22-7F56-407D-9A6F-79DE04526636}"/>
    <cellStyle name="Percent 4 3 2 4 2 2 3" xfId="14504" xr:uid="{CAF695DA-7597-401A-9A91-4EAD9476F7A0}"/>
    <cellStyle name="Percent 4 3 2 4 2 3" xfId="4976" xr:uid="{5226CE85-CD4D-4520-8059-E7E7FA4CC034}"/>
    <cellStyle name="Percent 4 3 2 4 2 3 2" xfId="10320" xr:uid="{E3BCC1F6-7CDF-42A4-B08E-B5058C86F509}"/>
    <cellStyle name="Percent 4 3 2 4 2 3 2 2" xfId="20633" xr:uid="{A986742E-31EA-4F8A-8311-01D19A5ED012}"/>
    <cellStyle name="Percent 4 3 2 4 2 3 3" xfId="15480" xr:uid="{591BEC2B-46A2-4336-A86C-FD0F5437C248}"/>
    <cellStyle name="Percent 4 3 2 4 2 4" xfId="7627" xr:uid="{856EB730-75A1-45BF-8A9D-6A71E2CBFAB4}"/>
    <cellStyle name="Percent 4 3 2 4 2 4 2" xfId="17940" xr:uid="{B025C90A-B7E3-41E9-B024-F4E0D0C83903}"/>
    <cellStyle name="Percent 4 3 2 4 2 5" xfId="12787" xr:uid="{8846C421-B1EC-41A1-9644-C889624E388D}"/>
    <cellStyle name="Percent 4 3 2 4 3" xfId="3076" xr:uid="{FF4A4993-C3B9-4144-8763-7229C2B382D5}"/>
    <cellStyle name="Percent 4 3 2 4 3 2" xfId="8439" xr:uid="{81E68F94-8317-4EB3-BC53-2CA5486AFC01}"/>
    <cellStyle name="Percent 4 3 2 4 3 2 2" xfId="18752" xr:uid="{E24236C8-1D75-4779-8B21-33568018E94A}"/>
    <cellStyle name="Percent 4 3 2 4 3 3" xfId="13599" xr:uid="{B3918334-8956-47D9-8484-D31F03AC2E4F}"/>
    <cellStyle name="Percent 4 3 2 4 4" xfId="5797" xr:uid="{0B7F56D6-C2A1-4048-9752-4FF41451E518}"/>
    <cellStyle name="Percent 4 3 2 4 4 2" xfId="11135" xr:uid="{03159CA7-ADB0-403B-A953-A2C23B422D3B}"/>
    <cellStyle name="Percent 4 3 2 4 4 2 2" xfId="21448" xr:uid="{6E054526-0CB3-4B85-8032-C191E6B84296}"/>
    <cellStyle name="Percent 4 3 2 4 4 3" xfId="16295" xr:uid="{71A1A54B-CFC6-4319-AE04-FC4A04CEC22C}"/>
    <cellStyle name="Percent 4 3 2 4 5" xfId="6727" xr:uid="{127DA0B5-808C-454C-B33B-61A997F154E1}"/>
    <cellStyle name="Percent 4 3 2 4 5 2" xfId="17040" xr:uid="{316631EF-14FB-49E0-A829-45A039E69DE1}"/>
    <cellStyle name="Percent 4 3 2 4 6" xfId="11887" xr:uid="{2F5C9DED-FE6D-4BB0-9CFC-2010FBC673F8}"/>
    <cellStyle name="Percent 4 3 2 5" xfId="1396" xr:uid="{65EBB797-F0BE-41D7-B8B9-71357D074CFE}"/>
    <cellStyle name="Percent 4 3 2 5 2" xfId="1505" xr:uid="{3720E2FC-E450-4501-827E-E8EA8650FE25}"/>
    <cellStyle name="Percent 4 3 2 5 2 2" xfId="3273" xr:uid="{EF5E921B-2C0D-4F58-872F-609C9CF8D462}"/>
    <cellStyle name="Percent 4 3 2 5 2 2 2" xfId="8626" xr:uid="{C9D46FFC-E383-442D-ABC8-438B1F2B4329}"/>
    <cellStyle name="Percent 4 3 2 5 2 2 2 2" xfId="18939" xr:uid="{E38CA5C6-B58B-4FA3-8711-DEEBB030F6E7}"/>
    <cellStyle name="Percent 4 3 2 5 2 2 3" xfId="13786" xr:uid="{51C06CE3-00D2-4BC6-861A-80962ECD30E5}"/>
    <cellStyle name="Percent 4 3 2 5 2 3" xfId="4258" xr:uid="{490BBD2E-8D2E-47C6-A068-562667798590}"/>
    <cellStyle name="Percent 4 3 2 5 2 3 2" xfId="9602" xr:uid="{0FE68F81-312B-4591-8020-E6F4D4F44EFC}"/>
    <cellStyle name="Percent 4 3 2 5 2 3 2 2" xfId="19915" xr:uid="{9AD7AC12-11E4-472B-90E6-AB25F269AC70}"/>
    <cellStyle name="Percent 4 3 2 5 2 3 3" xfId="14762" xr:uid="{86D8A550-FD62-4ED3-AC0F-F638D333D379}"/>
    <cellStyle name="Percent 4 3 2 5 2 4" xfId="6909" xr:uid="{44DFAAA4-2EF7-4404-995D-2BAB8C1D871A}"/>
    <cellStyle name="Percent 4 3 2 5 2 4 2" xfId="17222" xr:uid="{4E3C8348-8F7F-479E-849B-6270687C442A}"/>
    <cellStyle name="Percent 4 3 2 5 2 5" xfId="12069" xr:uid="{E59B8399-4190-45EA-9877-F8F5B738625D}"/>
    <cellStyle name="Percent 4 3 2 5 3" xfId="3187" xr:uid="{5D23CAA8-C3CC-4053-AFF7-AA0325078832}"/>
    <cellStyle name="Percent 4 3 2 5 3 2" xfId="8540" xr:uid="{054DBD09-9BA5-4493-BABD-A30E1425ECC9}"/>
    <cellStyle name="Percent 4 3 2 5 3 2 2" xfId="18853" xr:uid="{9F5F1034-920E-45D2-9E9F-C244FD9EBACB}"/>
    <cellStyle name="Percent 4 3 2 5 3 3" xfId="13700" xr:uid="{FE76DC2B-7401-4813-BFCC-F2154E6665B1}"/>
    <cellStyle name="Percent 4 3 2 5 4" xfId="4172" xr:uid="{BE413D81-F8C9-4D09-9EFD-6B2ECCD9FAC2}"/>
    <cellStyle name="Percent 4 3 2 5 4 2" xfId="9516" xr:uid="{D948C00C-8735-490B-A5B7-7FBFA12D79E3}"/>
    <cellStyle name="Percent 4 3 2 5 4 2 2" xfId="19829" xr:uid="{CBD5386C-6286-423E-BBF0-C0139858CB5B}"/>
    <cellStyle name="Percent 4 3 2 5 4 3" xfId="14676" xr:uid="{E9694136-4956-4D81-8C91-982C60F6676D}"/>
    <cellStyle name="Percent 4 3 2 5 5" xfId="6823" xr:uid="{A01F78DB-7D69-4EF6-9281-A3B6F8EA6C57}"/>
    <cellStyle name="Percent 4 3 2 5 5 2" xfId="17136" xr:uid="{2611C863-CFA2-470C-8692-70718804546F}"/>
    <cellStyle name="Percent 4 3 2 5 6" xfId="11983" xr:uid="{DDB1CB59-2791-468B-BD22-FE155ED245D0}"/>
    <cellStyle name="Percent 4 3 2 6" xfId="1583" xr:uid="{7005C4A2-3F5F-48CE-99FC-7D50D0513FE0}"/>
    <cellStyle name="Percent 4 3 2 6 2" xfId="3349" xr:uid="{4C382E5D-BA75-404A-8F05-A7533E10ADD4}"/>
    <cellStyle name="Percent 4 3 2 6 2 2" xfId="8702" xr:uid="{0DFBB849-FE30-4A93-9DAD-6E58D74891D6}"/>
    <cellStyle name="Percent 4 3 2 6 2 2 2" xfId="19015" xr:uid="{95EF1E75-48B0-4102-ACEB-51A473DF5BFB}"/>
    <cellStyle name="Percent 4 3 2 6 2 3" xfId="13862" xr:uid="{062040B6-4829-4C96-A345-86FAE3F6FABC}"/>
    <cellStyle name="Percent 4 3 2 6 3" xfId="4334" xr:uid="{93849618-EF84-4C88-8DD1-6D848ADBD75B}"/>
    <cellStyle name="Percent 4 3 2 6 3 2" xfId="9678" xr:uid="{21CE3B3C-BBEB-46D1-88DC-8C3B8D6F6C45}"/>
    <cellStyle name="Percent 4 3 2 6 3 2 2" xfId="19991" xr:uid="{5545C2C9-971F-44A7-9AF5-6363B7CFFC9C}"/>
    <cellStyle name="Percent 4 3 2 6 3 3" xfId="14838" xr:uid="{977D81DA-F51F-47E0-AD5B-CFAB4783BCC7}"/>
    <cellStyle name="Percent 4 3 2 6 4" xfId="6985" xr:uid="{B7BAC9E5-79B0-4306-A47F-D9206C5B17EE}"/>
    <cellStyle name="Percent 4 3 2 6 4 2" xfId="17298" xr:uid="{D3980AE3-31DE-43B1-96A7-30EEFA18A08F}"/>
    <cellStyle name="Percent 4 3 2 6 5" xfId="12145" xr:uid="{9D94C92C-70A0-4021-BE70-A2924E0A87E2}"/>
    <cellStyle name="Percent 4 3 2 7" xfId="2521" xr:uid="{C1ECF7BA-4BA4-4791-8954-EA06D41E826B}"/>
    <cellStyle name="Percent 4 3 2 7 2" xfId="7884" xr:uid="{F95AA3BE-73BE-4F3A-A88D-C74E72F4BB1E}"/>
    <cellStyle name="Percent 4 3 2 7 2 2" xfId="18197" xr:uid="{63866153-E10A-4213-BCCD-E6532B0AFBBD}"/>
    <cellStyle name="Percent 4 3 2 7 3" xfId="13044" xr:uid="{AF45A101-1D61-45E2-892E-D56093762722}"/>
    <cellStyle name="Percent 4 3 2 8" xfId="5152" xr:uid="{4FDA3E07-B6FF-4C96-8518-742DBB1E11CE}"/>
    <cellStyle name="Percent 4 3 2 8 2" xfId="10490" xr:uid="{9A8C8CCE-67D3-4C00-9921-9FDFC13D46C8}"/>
    <cellStyle name="Percent 4 3 2 8 2 2" xfId="20803" xr:uid="{EAC6C1B9-047E-4438-BBA7-318D757511D7}"/>
    <cellStyle name="Percent 4 3 2 8 3" xfId="15650" xr:uid="{B7896A69-A34E-42FE-9F5B-A79E5F70E251}"/>
    <cellStyle name="Percent 4 3 2 9" xfId="6081" xr:uid="{33348F43-940F-4C58-98D4-7AED563ED08E}"/>
    <cellStyle name="Percent 4 3 2 9 2" xfId="16394" xr:uid="{F0DAF8F1-A801-4EC6-9657-F221FB3A144D}"/>
    <cellStyle name="Percent 4 3 3" xfId="507" xr:uid="{83342068-44E1-4B9D-AB9F-DB5821FA08DA}"/>
    <cellStyle name="Percent 4 3 3 2" xfId="1192" xr:uid="{4A939C4C-9A1D-471C-9BE0-DE0799657089}"/>
    <cellStyle name="Percent 4 3 3 2 2" xfId="2230" xr:uid="{4F534F7F-A43D-40FD-B91B-EE709FB70E12}"/>
    <cellStyle name="Percent 4 3 3 2 2 2" xfId="3993" xr:uid="{408561B5-49C8-4E2D-9A81-D57514A6CEC5}"/>
    <cellStyle name="Percent 4 3 3 2 2 2 2" xfId="9346" xr:uid="{04F2AE7F-676D-49B0-BD94-3D416F21B606}"/>
    <cellStyle name="Percent 4 3 3 2 2 2 2 2" xfId="19659" xr:uid="{C22C87CA-48B5-459C-AD87-7CB99EFA1CB7}"/>
    <cellStyle name="Percent 4 3 3 2 2 2 3" xfId="14506" xr:uid="{1FBE366D-0AEF-49B8-A5E3-EC96AC6FE7A5}"/>
    <cellStyle name="Percent 4 3 3 2 2 3" xfId="4978" xr:uid="{5E56C0C5-FB56-437E-B4CD-204C357D6B72}"/>
    <cellStyle name="Percent 4 3 3 2 2 3 2" xfId="10322" xr:uid="{784A156F-83D0-40C1-923B-4F38E69F2629}"/>
    <cellStyle name="Percent 4 3 3 2 2 3 2 2" xfId="20635" xr:uid="{662D80C2-D391-4249-AED4-DBDDD8C26F8F}"/>
    <cellStyle name="Percent 4 3 3 2 2 3 3" xfId="15482" xr:uid="{10B47C23-64FC-40F3-B444-5AF1AEFD8BAB}"/>
    <cellStyle name="Percent 4 3 3 2 2 4" xfId="7629" xr:uid="{A244618F-5D6D-4453-B52E-8A471BBBD7DE}"/>
    <cellStyle name="Percent 4 3 3 2 2 4 2" xfId="17942" xr:uid="{354D604A-CF94-44E4-9305-3A9B71E40B30}"/>
    <cellStyle name="Percent 4 3 3 2 2 5" xfId="12789" xr:uid="{AE45BDE8-F076-4130-9B85-FD6544173CC8}"/>
    <cellStyle name="Percent 4 3 3 2 3" xfId="3078" xr:uid="{53F27330-0356-47F7-9FFE-6860481A72A4}"/>
    <cellStyle name="Percent 4 3 3 2 3 2" xfId="8441" xr:uid="{2A8EEA2D-FF77-44F2-828D-302FDEFD5E1C}"/>
    <cellStyle name="Percent 4 3 3 2 3 2 2" xfId="18754" xr:uid="{E4EA2942-8218-4615-A0AE-7F5B23C1EDA1}"/>
    <cellStyle name="Percent 4 3 3 2 3 3" xfId="13601" xr:uid="{59AA22AB-7821-42C1-86C8-E14A5B7C88C4}"/>
    <cellStyle name="Percent 4 3 3 2 4" xfId="5798" xr:uid="{5ED68D31-DE7C-4973-BDDE-242315A4C3D3}"/>
    <cellStyle name="Percent 4 3 3 2 4 2" xfId="11136" xr:uid="{8CF26F68-DDBC-431E-A97A-9A7A5DDBFBBA}"/>
    <cellStyle name="Percent 4 3 3 2 4 2 2" xfId="21449" xr:uid="{CE0E929C-4B47-49F4-B283-CDCA4E6B54D0}"/>
    <cellStyle name="Percent 4 3 3 2 4 3" xfId="16296" xr:uid="{797A1BEF-9FBA-4A15-B973-4EDE75A70080}"/>
    <cellStyle name="Percent 4 3 3 2 5" xfId="6728" xr:uid="{5BA1DE5B-811A-45C7-8317-C6750643FFEA}"/>
    <cellStyle name="Percent 4 3 3 2 5 2" xfId="17041" xr:uid="{179BFCBA-D020-45FF-83BD-58E5B6713600}"/>
    <cellStyle name="Percent 4 3 3 2 6" xfId="11888" xr:uid="{F9AF5DDF-5EB5-495D-9C6F-174FC02C148C}"/>
    <cellStyle name="Percent 4 3 3 3" xfId="2229" xr:uid="{F7A54FE7-CA01-436F-BFFD-3F522B3FE586}"/>
    <cellStyle name="Percent 4 3 3 3 2" xfId="3992" xr:uid="{0068D291-2557-46E4-B9B5-243D82419119}"/>
    <cellStyle name="Percent 4 3 3 3 2 2" xfId="9345" xr:uid="{4A06706B-1A1F-4CBD-B5E9-0D72E08ED691}"/>
    <cellStyle name="Percent 4 3 3 3 2 2 2" xfId="19658" xr:uid="{F4CC1804-E17F-4B92-927F-B41A1834DC37}"/>
    <cellStyle name="Percent 4 3 3 3 2 3" xfId="14505" xr:uid="{43D5B81C-5C70-4513-8F2F-27D9DD0E5FFC}"/>
    <cellStyle name="Percent 4 3 3 3 3" xfId="4977" xr:uid="{62AD06F9-EAB5-48C5-BE14-6E2D99B333CD}"/>
    <cellStyle name="Percent 4 3 3 3 3 2" xfId="10321" xr:uid="{A9689B4A-6BF3-4BE5-B1DC-180845B2B31D}"/>
    <cellStyle name="Percent 4 3 3 3 3 2 2" xfId="20634" xr:uid="{18018339-7704-4085-9B3A-EDA730C2BCD3}"/>
    <cellStyle name="Percent 4 3 3 3 3 3" xfId="15481" xr:uid="{467C8218-0484-4004-8889-FA32A3BD62BF}"/>
    <cellStyle name="Percent 4 3 3 3 4" xfId="7628" xr:uid="{ADF10D2B-B4FC-49C7-8F66-F11545F30A5A}"/>
    <cellStyle name="Percent 4 3 3 3 4 2" xfId="17941" xr:uid="{537F2671-77EC-4FDD-9E4F-917E40C0FE73}"/>
    <cellStyle name="Percent 4 3 3 3 5" xfId="12788" xr:uid="{31431A42-1BF6-460C-84B5-159005FECDA7}"/>
    <cellStyle name="Percent 4 3 3 4" xfId="3077" xr:uid="{44D02B28-DFA0-4BE1-89CF-47AC43B1361D}"/>
    <cellStyle name="Percent 4 3 3 4 2" xfId="8440" xr:uid="{935B93B0-CFC2-463F-837D-C3E2F8509E02}"/>
    <cellStyle name="Percent 4 3 3 4 2 2" xfId="18753" xr:uid="{C5E8860A-DEA6-4389-BAEC-73996A26BFD5}"/>
    <cellStyle name="Percent 4 3 3 4 3" xfId="13600" xr:uid="{323B47DA-2B5B-4941-B7B4-8CDA1E163945}"/>
    <cellStyle name="Percent 4 3 3 5" xfId="5221" xr:uid="{8BF489F7-DED5-4555-8B25-653A29A6D853}"/>
    <cellStyle name="Percent 4 3 3 5 2" xfId="10559" xr:uid="{70A9FFB8-B3EC-41D5-B609-519975AAB40B}"/>
    <cellStyle name="Percent 4 3 3 5 2 2" xfId="20872" xr:uid="{C86EFF15-5D60-4931-B2C5-4542894D60D8}"/>
    <cellStyle name="Percent 4 3 3 5 3" xfId="15719" xr:uid="{7601625D-514F-4768-931E-1E3B3E29216A}"/>
    <cellStyle name="Percent 4 3 3 6" xfId="6151" xr:uid="{EA5E7661-BBA9-4F65-A2AB-D10A525D92FF}"/>
    <cellStyle name="Percent 4 3 3 6 2" xfId="16464" xr:uid="{C93F8E3E-6321-424F-8979-D3F01CBBC831}"/>
    <cellStyle name="Percent 4 3 3 7" xfId="11311" xr:uid="{31372400-88B7-4C2D-B805-AF4C71F0F035}"/>
    <cellStyle name="Percent 4 3 4" xfId="1193" xr:uid="{1E3986C1-7E1E-4A05-A73F-16C0389C3552}"/>
    <cellStyle name="Percent 4 3 4 2" xfId="1194" xr:uid="{77F14F2C-F6E2-4CA5-B532-5F1D8157D9AC}"/>
    <cellStyle name="Percent 4 3 4 2 2" xfId="2232" xr:uid="{78EEA2FD-DB28-42B8-BBC7-8345DB5E22F3}"/>
    <cellStyle name="Percent 4 3 4 2 2 2" xfId="3995" xr:uid="{A864E2D5-D7A1-47C4-A950-ABBF84278764}"/>
    <cellStyle name="Percent 4 3 4 2 2 2 2" xfId="9348" xr:uid="{1B41FE63-35BD-4CF8-B44C-EF56413BC42F}"/>
    <cellStyle name="Percent 4 3 4 2 2 2 2 2" xfId="19661" xr:uid="{43B22E77-DD42-47AC-B1D7-61AB6F059874}"/>
    <cellStyle name="Percent 4 3 4 2 2 2 3" xfId="14508" xr:uid="{03FABF15-379A-49CD-AC8F-F9468BF41BCD}"/>
    <cellStyle name="Percent 4 3 4 2 2 3" xfId="4980" xr:uid="{D7C1EDE6-B02A-4713-B65F-6220D8A81C9A}"/>
    <cellStyle name="Percent 4 3 4 2 2 3 2" xfId="10324" xr:uid="{2EB95A81-D703-4963-A21F-FC5F870FA99D}"/>
    <cellStyle name="Percent 4 3 4 2 2 3 2 2" xfId="20637" xr:uid="{9BD6788A-0EB9-4C98-9576-1398BAC6033D}"/>
    <cellStyle name="Percent 4 3 4 2 2 3 3" xfId="15484" xr:uid="{C7A3DC3E-F041-47F3-ABC8-C1B019DC2172}"/>
    <cellStyle name="Percent 4 3 4 2 2 4" xfId="7631" xr:uid="{2A3836EE-6D69-47AF-BE7E-6879C9CBC2E1}"/>
    <cellStyle name="Percent 4 3 4 2 2 4 2" xfId="17944" xr:uid="{D5B896B0-CB5D-48D4-AFEB-0CAE00091474}"/>
    <cellStyle name="Percent 4 3 4 2 2 5" xfId="12791" xr:uid="{C513E1D5-41F9-4ACA-B5A7-F9C17FC6253A}"/>
    <cellStyle name="Percent 4 3 4 2 3" xfId="3080" xr:uid="{082D1740-4F68-46B8-9D3F-595BA0A73AAF}"/>
    <cellStyle name="Percent 4 3 4 2 3 2" xfId="8443" xr:uid="{740858CD-662B-4DB3-8B79-5812E324E944}"/>
    <cellStyle name="Percent 4 3 4 2 3 2 2" xfId="18756" xr:uid="{8937F251-F7D1-4D91-8A2D-C19F701C29A2}"/>
    <cellStyle name="Percent 4 3 4 2 3 3" xfId="13603" xr:uid="{954AC4DE-FEA1-4407-A8AC-37D230AF7B47}"/>
    <cellStyle name="Percent 4 3 4 2 4" xfId="5800" xr:uid="{A84A7956-DFB8-4639-937B-B5F15DE7DF4B}"/>
    <cellStyle name="Percent 4 3 4 2 4 2" xfId="11138" xr:uid="{2C29BF54-2B14-43C6-BEC9-EA4F6E29F427}"/>
    <cellStyle name="Percent 4 3 4 2 4 2 2" xfId="21451" xr:uid="{48A221D5-7EFC-4D9E-BCB9-A8E6E1049371}"/>
    <cellStyle name="Percent 4 3 4 2 4 3" xfId="16298" xr:uid="{071E7EEB-A6C2-44DC-828F-501B553AB57D}"/>
    <cellStyle name="Percent 4 3 4 2 5" xfId="6730" xr:uid="{4FA37F37-0301-4338-8C58-7683404B1190}"/>
    <cellStyle name="Percent 4 3 4 2 5 2" xfId="17043" xr:uid="{07C819FA-5CA0-474F-AF17-B4221970F11E}"/>
    <cellStyle name="Percent 4 3 4 2 6" xfId="11890" xr:uid="{7964D9E6-A339-495A-8C3D-05D0584589EC}"/>
    <cellStyle name="Percent 4 3 4 3" xfId="2231" xr:uid="{E5C66300-CB3C-4102-B3B0-BE3C083D2C92}"/>
    <cellStyle name="Percent 4 3 4 3 2" xfId="3994" xr:uid="{E1009B92-C1BE-4DC4-BE8A-7BE905BC55D8}"/>
    <cellStyle name="Percent 4 3 4 3 2 2" xfId="9347" xr:uid="{54FCF630-B272-4C86-B9CD-AF06BD866271}"/>
    <cellStyle name="Percent 4 3 4 3 2 2 2" xfId="19660" xr:uid="{538F5E10-0202-4C31-9C1F-34F6730DB00F}"/>
    <cellStyle name="Percent 4 3 4 3 2 3" xfId="14507" xr:uid="{43D77C87-5076-4356-B942-5337C523AA3B}"/>
    <cellStyle name="Percent 4 3 4 3 3" xfId="4979" xr:uid="{7FC6E419-A938-42CB-B7F2-672622A6475B}"/>
    <cellStyle name="Percent 4 3 4 3 3 2" xfId="10323" xr:uid="{83D56361-EFFF-42DF-BF9F-FF01B834B22E}"/>
    <cellStyle name="Percent 4 3 4 3 3 2 2" xfId="20636" xr:uid="{CFE08E16-5D7A-41CF-817A-7039C70A754E}"/>
    <cellStyle name="Percent 4 3 4 3 3 3" xfId="15483" xr:uid="{A94EF4C2-7AA7-4DEF-9EB5-DF4F254F5734}"/>
    <cellStyle name="Percent 4 3 4 3 4" xfId="7630" xr:uid="{CE6626E6-BAAE-4720-B1EA-206ECB686809}"/>
    <cellStyle name="Percent 4 3 4 3 4 2" xfId="17943" xr:uid="{E5679409-D187-4531-BE6C-B85C23E54EDB}"/>
    <cellStyle name="Percent 4 3 4 3 5" xfId="12790" xr:uid="{9C5D2ED4-CA32-4D83-8F80-322FB2E3EB35}"/>
    <cellStyle name="Percent 4 3 4 4" xfId="3079" xr:uid="{7A452520-178A-422C-91F0-5F4ADA4208A7}"/>
    <cellStyle name="Percent 4 3 4 4 2" xfId="8442" xr:uid="{6ADF8F36-2FB2-4B91-A420-F3B0EAFD6981}"/>
    <cellStyle name="Percent 4 3 4 4 2 2" xfId="18755" xr:uid="{36278B15-DD92-4756-968C-8ECEDC706D8C}"/>
    <cellStyle name="Percent 4 3 4 4 3" xfId="13602" xr:uid="{7ABEAFF5-A5FC-46A3-AC89-D45748C4156B}"/>
    <cellStyle name="Percent 4 3 4 5" xfId="5799" xr:uid="{5CF27733-5C01-4174-BBA6-F0F1C18BF11E}"/>
    <cellStyle name="Percent 4 3 4 5 2" xfId="11137" xr:uid="{3FFA638E-37D7-4D6E-9D4E-FEDC14493BE0}"/>
    <cellStyle name="Percent 4 3 4 5 2 2" xfId="21450" xr:uid="{60EE409B-A338-42B3-8575-9DE86952E163}"/>
    <cellStyle name="Percent 4 3 4 5 3" xfId="16297" xr:uid="{B068DDA7-BB12-47DC-884A-D3F662E91832}"/>
    <cellStyle name="Percent 4 3 4 6" xfId="6729" xr:uid="{2EAF7117-8B50-45D5-92ED-DB03039FC8BC}"/>
    <cellStyle name="Percent 4 3 4 6 2" xfId="17042" xr:uid="{84D063E6-4D9A-45D3-B00A-9F3502995A80}"/>
    <cellStyle name="Percent 4 3 4 7" xfId="11889" xr:uid="{2D0E4A14-CB3F-4539-AEE8-AF14B1B5DE14}"/>
    <cellStyle name="Percent 4 3 5" xfId="1195" xr:uid="{D80F7B75-E332-4D0C-9CA1-1EABEBC32585}"/>
    <cellStyle name="Percent 4 3 5 2" xfId="2233" xr:uid="{111D4868-BD51-4388-A5EC-CC42D6198A51}"/>
    <cellStyle name="Percent 4 3 5 2 2" xfId="3996" xr:uid="{79C3D2C7-FBBD-4711-85B7-3A43142F6E81}"/>
    <cellStyle name="Percent 4 3 5 2 2 2" xfId="9349" xr:uid="{AAD844ED-2A8D-42CD-9A97-229942C43508}"/>
    <cellStyle name="Percent 4 3 5 2 2 2 2" xfId="19662" xr:uid="{15759C3C-9A3E-4B20-A6AA-51196444B359}"/>
    <cellStyle name="Percent 4 3 5 2 2 3" xfId="14509" xr:uid="{362846CF-CD8F-4BE7-84A2-A3FF701E5383}"/>
    <cellStyle name="Percent 4 3 5 2 3" xfId="4981" xr:uid="{152CB30F-204F-486F-A964-EFD477FD58C8}"/>
    <cellStyle name="Percent 4 3 5 2 3 2" xfId="10325" xr:uid="{0DCE77BB-C506-4636-BEDF-6E1D5538CCF0}"/>
    <cellStyle name="Percent 4 3 5 2 3 2 2" xfId="20638" xr:uid="{25B8E885-EAE1-4F5E-8851-BA11A0C159D2}"/>
    <cellStyle name="Percent 4 3 5 2 3 3" xfId="15485" xr:uid="{0D1621A4-07F0-409C-AB97-B36FB8AE2EAB}"/>
    <cellStyle name="Percent 4 3 5 2 4" xfId="7632" xr:uid="{A1B0E0A0-F674-48A8-822F-260934E3C57F}"/>
    <cellStyle name="Percent 4 3 5 2 4 2" xfId="17945" xr:uid="{6E5E2964-29EB-492E-A652-3C9986284ED9}"/>
    <cellStyle name="Percent 4 3 5 2 5" xfId="12792" xr:uid="{3FAAB878-9C05-47B2-83C7-5F3183941004}"/>
    <cellStyle name="Percent 4 3 5 3" xfId="3081" xr:uid="{C13F8896-4DB7-4556-95AE-1231E965A64B}"/>
    <cellStyle name="Percent 4 3 5 3 2" xfId="8444" xr:uid="{87159ECF-F6DC-4CF6-B6C4-99CAD74D774F}"/>
    <cellStyle name="Percent 4 3 5 3 2 2" xfId="18757" xr:uid="{790F3FF6-CB9D-4486-88D9-907333C29255}"/>
    <cellStyle name="Percent 4 3 5 3 3" xfId="13604" xr:uid="{BC190D3B-F4CE-4FF7-8746-CE8FB3B90779}"/>
    <cellStyle name="Percent 4 3 5 4" xfId="5801" xr:uid="{238FBE8D-572D-4383-8E6F-5F5973DF3FC3}"/>
    <cellStyle name="Percent 4 3 5 4 2" xfId="11139" xr:uid="{A04BEAF3-5591-4373-AAF0-357F7D6BF59B}"/>
    <cellStyle name="Percent 4 3 5 4 2 2" xfId="21452" xr:uid="{4B15D4B6-A21F-4C35-88AA-28334EBA62BE}"/>
    <cellStyle name="Percent 4 3 5 4 3" xfId="16299" xr:uid="{FE814E85-68CE-4C63-8C34-E0F190DA252F}"/>
    <cellStyle name="Percent 4 3 5 5" xfId="6731" xr:uid="{FC43DFD4-82FC-4E81-8D0F-381F6D301C5C}"/>
    <cellStyle name="Percent 4 3 5 5 2" xfId="17044" xr:uid="{849EF242-4FA2-4A23-B798-49D3207C10B4}"/>
    <cellStyle name="Percent 4 3 5 6" xfId="11891" xr:uid="{262934ED-9E76-4565-87E1-51CEF9D06182}"/>
    <cellStyle name="Percent 4 3 6" xfId="1350" xr:uid="{55D75AB6-C4DE-44E2-ABAC-969E8542971B}"/>
    <cellStyle name="Percent 4 3 6 2" xfId="2332" xr:uid="{52790036-5A12-4782-A67A-FD3C008C1BB4}"/>
    <cellStyle name="Percent 4 3 6 2 2" xfId="4075" xr:uid="{EF81FA42-D5D6-46B1-AB21-865698F6E519}"/>
    <cellStyle name="Percent 4 3 6 2 2 2" xfId="9428" xr:uid="{2B6DA4A1-ADE3-4374-9B20-59DA549832DB}"/>
    <cellStyle name="Percent 4 3 6 2 2 2 2" xfId="19741" xr:uid="{A7B0D001-9CB0-4F6E-8F87-AAE80EC2EE38}"/>
    <cellStyle name="Percent 4 3 6 2 2 3" xfId="14588" xr:uid="{999BDA37-B64B-47DA-B646-8D1D1A99FBC2}"/>
    <cellStyle name="Percent 4 3 6 2 3" xfId="5060" xr:uid="{7472BADF-124E-4CC1-8522-1C0903856117}"/>
    <cellStyle name="Percent 4 3 6 2 3 2" xfId="10404" xr:uid="{25396D0E-E027-4296-B174-2D44ABEFD164}"/>
    <cellStyle name="Percent 4 3 6 2 3 2 2" xfId="20717" xr:uid="{C751AA3B-785A-4B88-86AF-99FC3FE74027}"/>
    <cellStyle name="Percent 4 3 6 2 3 3" xfId="15564" xr:uid="{C023CD20-9F79-452B-9784-DD712952B9C6}"/>
    <cellStyle name="Percent 4 3 6 2 4" xfId="7711" xr:uid="{B35B7D7C-3926-4A11-895C-105B6744E694}"/>
    <cellStyle name="Percent 4 3 6 2 4 2" xfId="18024" xr:uid="{9B7B843A-1D00-4BCD-8A80-29BF9E0007FF}"/>
    <cellStyle name="Percent 4 3 6 2 5" xfId="12871" xr:uid="{97FDF7B2-9D93-4EC6-A771-91F993A8AEE4}"/>
    <cellStyle name="Percent 4 3 6 3" xfId="3141" xr:uid="{6401172C-B486-4BF1-B461-3355BAAACAC0}"/>
    <cellStyle name="Percent 4 3 6 3 2" xfId="8494" xr:uid="{3FB1B66E-9BE2-4A4D-A6BB-6CEE63769AD0}"/>
    <cellStyle name="Percent 4 3 6 3 2 2" xfId="18807" xr:uid="{C5F8A4C6-99C3-45CB-8264-B967E157141D}"/>
    <cellStyle name="Percent 4 3 6 3 3" xfId="13654" xr:uid="{A90792A1-C8D3-4705-98A2-381D9B07A9EA}"/>
    <cellStyle name="Percent 4 3 6 4" xfId="4126" xr:uid="{6386AA87-C068-45DF-ACE5-DDA7C77391CB}"/>
    <cellStyle name="Percent 4 3 6 4 2" xfId="9470" xr:uid="{BA899E97-8F19-4352-8764-D1F0A4A8208D}"/>
    <cellStyle name="Percent 4 3 6 4 2 2" xfId="19783" xr:uid="{6647CD4B-9A3F-47E7-A4EF-9D6B019E2CB0}"/>
    <cellStyle name="Percent 4 3 6 4 3" xfId="14630" xr:uid="{29DBE26C-2552-40F2-A0FA-FBF0FF81DFFD}"/>
    <cellStyle name="Percent 4 3 6 5" xfId="6777" xr:uid="{659EDE67-2C15-4BE6-8618-A411125779DF}"/>
    <cellStyle name="Percent 4 3 6 5 2" xfId="17090" xr:uid="{E9A14AFF-DA57-463B-9572-313548AB6D5E}"/>
    <cellStyle name="Percent 4 3 6 6" xfId="11937" xr:uid="{365BCD75-8C86-40C6-A6ED-EC8AD16B1E81}"/>
    <cellStyle name="Percent 4 3 7" xfId="1537" xr:uid="{121BE6FA-E094-4544-9557-E9C74BB23F63}"/>
    <cellStyle name="Percent 4 3 7 2" xfId="3303" xr:uid="{2D394481-4415-422B-A91A-8CA338EB66F0}"/>
    <cellStyle name="Percent 4 3 7 2 2" xfId="8656" xr:uid="{42024E52-1DBE-4711-A9FE-61C5D569A439}"/>
    <cellStyle name="Percent 4 3 7 2 2 2" xfId="18969" xr:uid="{64D699B8-5E4E-45E6-AA4C-C721E1DD5645}"/>
    <cellStyle name="Percent 4 3 7 2 3" xfId="13816" xr:uid="{3D9242FE-1C1D-45DA-8B01-D5B5FF273423}"/>
    <cellStyle name="Percent 4 3 7 3" xfId="4288" xr:uid="{A7ED9372-736B-4AC1-B02F-97DC31B9F18D}"/>
    <cellStyle name="Percent 4 3 7 3 2" xfId="9632" xr:uid="{09BF72F1-EEC4-4269-ACB9-68E81BE24396}"/>
    <cellStyle name="Percent 4 3 7 3 2 2" xfId="19945" xr:uid="{9A869C69-7453-4384-9C1E-EAACE14A92EF}"/>
    <cellStyle name="Percent 4 3 7 3 3" xfId="14792" xr:uid="{24BAC614-36F4-4E0E-AECD-7245435626F7}"/>
    <cellStyle name="Percent 4 3 7 4" xfId="6939" xr:uid="{13727D35-46F9-4752-A9AD-BCB4EED4F9DD}"/>
    <cellStyle name="Percent 4 3 7 4 2" xfId="17252" xr:uid="{809D22EC-657D-41DA-8BB1-052AD20DDA51}"/>
    <cellStyle name="Percent 4 3 7 5" xfId="12099" xr:uid="{6ABB13D1-E336-4887-8199-C674DAC77DB5}"/>
    <cellStyle name="Percent 4 3 8" xfId="2475" xr:uid="{533C54A4-B151-4ED9-8B36-DF4EBA72155D}"/>
    <cellStyle name="Percent 4 3 8 2" xfId="7838" xr:uid="{F099D68D-5882-4CE3-8DBD-10781105A635}"/>
    <cellStyle name="Percent 4 3 8 2 2" xfId="18151" xr:uid="{897A934D-C9AE-4A78-9FBE-466AD10CD049}"/>
    <cellStyle name="Percent 4 3 8 3" xfId="12998" xr:uid="{57FC642A-ED80-4DA0-9339-086249F04A15}"/>
    <cellStyle name="Percent 4 3 9" xfId="5106" xr:uid="{A2B3185F-6E4F-44EF-8972-9BCE8F9C5FE9}"/>
    <cellStyle name="Percent 4 3 9 2" xfId="10444" xr:uid="{5828C0A6-6D29-487D-9548-AAD36C7252CC}"/>
    <cellStyle name="Percent 4 3 9 2 2" xfId="20757" xr:uid="{C0D31C78-5122-4133-A348-62F1967171FA}"/>
    <cellStyle name="Percent 4 3 9 3" xfId="15604" xr:uid="{14AAE625-4A07-4F85-B376-D16E3A8D48C3}"/>
    <cellStyle name="Percent 4 4" xfId="335" xr:uid="{108C9EBB-DBA1-4C31-8225-57E07FB6C666}"/>
    <cellStyle name="Percent 4 4 10" xfId="11216" xr:uid="{93058A1B-688E-468F-88A7-77E85AEB949A}"/>
    <cellStyle name="Percent 4 4 2" xfId="529" xr:uid="{F80A148E-E61D-4ACC-8197-B1B3D600E4BE}"/>
    <cellStyle name="Percent 4 4 2 2" xfId="1196" xr:uid="{7B8B0EBF-5340-48A6-8D02-CAD32B9F4807}"/>
    <cellStyle name="Percent 4 4 2 2 2" xfId="2235" xr:uid="{EFF570EC-817E-4EAC-B7F3-4A911ED0B799}"/>
    <cellStyle name="Percent 4 4 2 2 2 2" xfId="3998" xr:uid="{667CB99B-9CDB-49A8-B6A9-94855280B86C}"/>
    <cellStyle name="Percent 4 4 2 2 2 2 2" xfId="9351" xr:uid="{32EED4EE-64BD-4BEA-A814-05540C443DA8}"/>
    <cellStyle name="Percent 4 4 2 2 2 2 2 2" xfId="19664" xr:uid="{7E543056-7C5A-4908-B837-11F2A2B183F8}"/>
    <cellStyle name="Percent 4 4 2 2 2 2 3" xfId="14511" xr:uid="{CE3B6B1B-D894-45AA-AF15-16BF7CE43B1B}"/>
    <cellStyle name="Percent 4 4 2 2 2 3" xfId="4983" xr:uid="{4B5AA407-98EA-4AD5-A713-8D53A06B1963}"/>
    <cellStyle name="Percent 4 4 2 2 2 3 2" xfId="10327" xr:uid="{FE151A8F-5738-4B80-A90A-6B71CEB1A25D}"/>
    <cellStyle name="Percent 4 4 2 2 2 3 2 2" xfId="20640" xr:uid="{933593A3-B392-4421-A8A0-D2C5BE6505A5}"/>
    <cellStyle name="Percent 4 4 2 2 2 3 3" xfId="15487" xr:uid="{64A61A6B-95A8-441C-80C3-95EB2D62A937}"/>
    <cellStyle name="Percent 4 4 2 2 2 4" xfId="7634" xr:uid="{2CEBB1D7-6A92-40AC-85C7-D64F2E8F6977}"/>
    <cellStyle name="Percent 4 4 2 2 2 4 2" xfId="17947" xr:uid="{C03B1CBA-08EF-4AA0-9EEF-A16B9DD5FBAD}"/>
    <cellStyle name="Percent 4 4 2 2 2 5" xfId="12794" xr:uid="{48B58F2C-A9C7-4D18-9CD6-8C47ECBE3E9D}"/>
    <cellStyle name="Percent 4 4 2 2 3" xfId="3083" xr:uid="{5C651AD1-F077-47C5-AC34-BC9E4600C609}"/>
    <cellStyle name="Percent 4 4 2 2 3 2" xfId="8446" xr:uid="{6130D72A-6284-4113-BD72-E98489DB885A}"/>
    <cellStyle name="Percent 4 4 2 2 3 2 2" xfId="18759" xr:uid="{16901B3B-A203-46FB-92C8-253FC9B0AC58}"/>
    <cellStyle name="Percent 4 4 2 2 3 3" xfId="13606" xr:uid="{F565BCBE-91A0-426E-AB5A-CC5A13E503A6}"/>
    <cellStyle name="Percent 4 4 2 2 4" xfId="5802" xr:uid="{1193C2E0-56B5-4CDE-8EF1-3EDD3903B902}"/>
    <cellStyle name="Percent 4 4 2 2 4 2" xfId="11140" xr:uid="{B5406006-6CAC-4A90-9FBA-E0189F3B31D3}"/>
    <cellStyle name="Percent 4 4 2 2 4 2 2" xfId="21453" xr:uid="{B348B73C-0A77-430A-8CDD-889669B3A7A9}"/>
    <cellStyle name="Percent 4 4 2 2 4 3" xfId="16300" xr:uid="{047ED47D-7E93-4EDF-869F-8FC600842867}"/>
    <cellStyle name="Percent 4 4 2 2 5" xfId="6732" xr:uid="{75D143F6-E2D5-46EC-A15D-6DCD36746EB5}"/>
    <cellStyle name="Percent 4 4 2 2 5 2" xfId="17045" xr:uid="{D160A86F-71BD-4CD1-87E3-F45114B6FCAE}"/>
    <cellStyle name="Percent 4 4 2 2 6" xfId="11892" xr:uid="{33AC9FC2-8166-4E70-9850-3F7B11805467}"/>
    <cellStyle name="Percent 4 4 2 3" xfId="2234" xr:uid="{730A83FF-2942-4D23-A3C9-1366EFFF6854}"/>
    <cellStyle name="Percent 4 4 2 3 2" xfId="3997" xr:uid="{6EED9B8A-9F48-4BB1-A239-268524453B9A}"/>
    <cellStyle name="Percent 4 4 2 3 2 2" xfId="9350" xr:uid="{071FC6F1-FA57-4C36-BB13-C00603307995}"/>
    <cellStyle name="Percent 4 4 2 3 2 2 2" xfId="19663" xr:uid="{3B232E52-97F1-4F21-ABA9-1661A98647CE}"/>
    <cellStyle name="Percent 4 4 2 3 2 3" xfId="14510" xr:uid="{A4B35DA4-4E6D-4272-950D-31E79286295F}"/>
    <cellStyle name="Percent 4 4 2 3 3" xfId="4982" xr:uid="{0D4E46C0-7EC3-4C97-9214-8DC804116DEC}"/>
    <cellStyle name="Percent 4 4 2 3 3 2" xfId="10326" xr:uid="{9A2CD79F-B0BD-4EA5-8628-51C05C6B14E3}"/>
    <cellStyle name="Percent 4 4 2 3 3 2 2" xfId="20639" xr:uid="{84BB5F41-95F9-45B9-8E43-E23E7119B970}"/>
    <cellStyle name="Percent 4 4 2 3 3 3" xfId="15486" xr:uid="{DC56AB86-E710-4C82-B11B-E1EC89241FEE}"/>
    <cellStyle name="Percent 4 4 2 3 4" xfId="7633" xr:uid="{CD7C77D8-82CE-4D2F-87CD-3DF7CAB41160}"/>
    <cellStyle name="Percent 4 4 2 3 4 2" xfId="17946" xr:uid="{CE5EC9DD-0303-4E5F-B4FA-EEEBFF6F31D4}"/>
    <cellStyle name="Percent 4 4 2 3 5" xfId="12793" xr:uid="{F9B681E3-5201-4BEC-9BBF-BB125E330F70}"/>
    <cellStyle name="Percent 4 4 2 4" xfId="3082" xr:uid="{5E7F483F-5BF2-4773-9D5F-815527304537}"/>
    <cellStyle name="Percent 4 4 2 4 2" xfId="8445" xr:uid="{542A9AE2-B12A-4C93-BD15-C3A8DF3725AE}"/>
    <cellStyle name="Percent 4 4 2 4 2 2" xfId="18758" xr:uid="{84EAC94D-25C8-40FB-8762-1A29DF7FD180}"/>
    <cellStyle name="Percent 4 4 2 4 3" xfId="13605" xr:uid="{32BA6A28-E021-46AB-9311-90F1F417B7AE}"/>
    <cellStyle name="Percent 4 4 2 5" xfId="5242" xr:uid="{AE660C59-7A72-407D-A128-7C5145BA70BA}"/>
    <cellStyle name="Percent 4 4 2 5 2" xfId="10580" xr:uid="{4E499DAF-C045-4319-AA89-EB9D884C6431}"/>
    <cellStyle name="Percent 4 4 2 5 2 2" xfId="20893" xr:uid="{3D5D3B23-C226-44CC-AD29-EF418FE93064}"/>
    <cellStyle name="Percent 4 4 2 5 3" xfId="15740" xr:uid="{597F7E2F-54E5-4EB7-9693-5A857EC0CF40}"/>
    <cellStyle name="Percent 4 4 2 6" xfId="6172" xr:uid="{F2CB0D4F-2D46-45A9-BEA3-A434AB9D2B67}"/>
    <cellStyle name="Percent 4 4 2 6 2" xfId="16485" xr:uid="{F88B6029-7376-4B25-B864-DF1AAE03BEE3}"/>
    <cellStyle name="Percent 4 4 2 7" xfId="11332" xr:uid="{233FB061-4FA4-4DC4-A947-F1DE9B999A88}"/>
    <cellStyle name="Percent 4 4 3" xfId="1197" xr:uid="{23C960A0-3BE5-4D72-AECF-813FB4BF26AC}"/>
    <cellStyle name="Percent 4 4 3 2" xfId="1198" xr:uid="{877E4E78-5A64-4057-825C-3A955B03571D}"/>
    <cellStyle name="Percent 4 4 3 2 2" xfId="2237" xr:uid="{E0F4F672-3970-48FE-B7FB-03FCA5A7B041}"/>
    <cellStyle name="Percent 4 4 3 2 2 2" xfId="4000" xr:uid="{938839E4-588E-4CCC-9CDB-AA667595A405}"/>
    <cellStyle name="Percent 4 4 3 2 2 2 2" xfId="9353" xr:uid="{065F294F-F1F5-4FF0-AA1C-6E2F44573401}"/>
    <cellStyle name="Percent 4 4 3 2 2 2 2 2" xfId="19666" xr:uid="{382920CE-CB4D-456F-BCA5-8A8C7C5BAD52}"/>
    <cellStyle name="Percent 4 4 3 2 2 2 3" xfId="14513" xr:uid="{7A89F44C-5291-42D5-B6EB-442D8C1F621B}"/>
    <cellStyle name="Percent 4 4 3 2 2 3" xfId="4985" xr:uid="{F482E493-39A2-4483-8B4E-6CE157FDC3E2}"/>
    <cellStyle name="Percent 4 4 3 2 2 3 2" xfId="10329" xr:uid="{5D3BAF7C-2F09-4BD3-B16A-52D82113399F}"/>
    <cellStyle name="Percent 4 4 3 2 2 3 2 2" xfId="20642" xr:uid="{56EA6A25-EA64-4522-BF69-EB7670A04A5A}"/>
    <cellStyle name="Percent 4 4 3 2 2 3 3" xfId="15489" xr:uid="{1B18F21A-9398-4338-BAC0-583C0FAF0793}"/>
    <cellStyle name="Percent 4 4 3 2 2 4" xfId="7636" xr:uid="{DE02F4C5-DB8E-4267-BD78-C7D10C0DB879}"/>
    <cellStyle name="Percent 4 4 3 2 2 4 2" xfId="17949" xr:uid="{2D0E427D-659C-48DD-9170-B3CBBBF888A7}"/>
    <cellStyle name="Percent 4 4 3 2 2 5" xfId="12796" xr:uid="{76BA2E09-1F9B-47B8-9D46-90ADD82780BB}"/>
    <cellStyle name="Percent 4 4 3 2 3" xfId="3085" xr:uid="{F379D960-4650-45CD-BC05-610FE5D101C5}"/>
    <cellStyle name="Percent 4 4 3 2 3 2" xfId="8448" xr:uid="{DC575BA4-98E1-43A5-B8CD-6FF91155D8E9}"/>
    <cellStyle name="Percent 4 4 3 2 3 2 2" xfId="18761" xr:uid="{B477352B-AF01-4530-A595-C821FA8A44B9}"/>
    <cellStyle name="Percent 4 4 3 2 3 3" xfId="13608" xr:uid="{42C52650-1C53-4D0F-9FF9-5D643B523DFD}"/>
    <cellStyle name="Percent 4 4 3 2 4" xfId="5804" xr:uid="{96E80F3D-F147-459F-B980-0B268DB06440}"/>
    <cellStyle name="Percent 4 4 3 2 4 2" xfId="11142" xr:uid="{24E7A7E1-1541-4A37-8EC5-30B96977C74F}"/>
    <cellStyle name="Percent 4 4 3 2 4 2 2" xfId="21455" xr:uid="{BED95C58-1EA2-44CF-A228-6480C122D09D}"/>
    <cellStyle name="Percent 4 4 3 2 4 3" xfId="16302" xr:uid="{1D17010F-07BC-4F2E-9412-8AB88741B35E}"/>
    <cellStyle name="Percent 4 4 3 2 5" xfId="6734" xr:uid="{381DD818-64D3-4A52-8B3C-F9B0CCA5C908}"/>
    <cellStyle name="Percent 4 4 3 2 5 2" xfId="17047" xr:uid="{483C0DAE-C224-447A-BEB5-1E3118B4CB3A}"/>
    <cellStyle name="Percent 4 4 3 2 6" xfId="11894" xr:uid="{C9213FC3-60E8-4912-8721-3CAED6F8025E}"/>
    <cellStyle name="Percent 4 4 3 3" xfId="2236" xr:uid="{34DF8BEA-96D0-4749-BBD3-1E9578CFBDF8}"/>
    <cellStyle name="Percent 4 4 3 3 2" xfId="3999" xr:uid="{678D3D5A-C04D-4A26-9075-F84988BDB881}"/>
    <cellStyle name="Percent 4 4 3 3 2 2" xfId="9352" xr:uid="{1204557D-5E09-4B0D-9DAF-B23C61156D6A}"/>
    <cellStyle name="Percent 4 4 3 3 2 2 2" xfId="19665" xr:uid="{A946290A-A359-4920-9C16-C3E7ED28EC9D}"/>
    <cellStyle name="Percent 4 4 3 3 2 3" xfId="14512" xr:uid="{2DCFF811-5B8A-48D0-B4A6-68F66F2065CE}"/>
    <cellStyle name="Percent 4 4 3 3 3" xfId="4984" xr:uid="{A02036F9-FB8D-4345-8CA9-DC046E0F649B}"/>
    <cellStyle name="Percent 4 4 3 3 3 2" xfId="10328" xr:uid="{3AEEE46C-FC59-453F-AC0C-99A0E51817F6}"/>
    <cellStyle name="Percent 4 4 3 3 3 2 2" xfId="20641" xr:uid="{F87ED145-BFD9-4A0C-9923-2288F18FEE6E}"/>
    <cellStyle name="Percent 4 4 3 3 3 3" xfId="15488" xr:uid="{88A532C6-F154-478C-A25E-1123E425373A}"/>
    <cellStyle name="Percent 4 4 3 3 4" xfId="7635" xr:uid="{61599AF0-578D-4E72-B6BC-3703E35FAAC0}"/>
    <cellStyle name="Percent 4 4 3 3 4 2" xfId="17948" xr:uid="{2E60C26C-E790-4F59-9D2C-2C63432EDF6D}"/>
    <cellStyle name="Percent 4 4 3 3 5" xfId="12795" xr:uid="{022821F4-6A28-419D-BDB5-9DD67098FEBE}"/>
    <cellStyle name="Percent 4 4 3 4" xfId="3084" xr:uid="{92720E31-BDD5-4556-9CC5-03DAEA349C26}"/>
    <cellStyle name="Percent 4 4 3 4 2" xfId="8447" xr:uid="{D59192DE-D24E-4FE1-A074-57BD835C62B1}"/>
    <cellStyle name="Percent 4 4 3 4 2 2" xfId="18760" xr:uid="{9BC7D044-93D1-4E40-91AB-45E8BBE255F4}"/>
    <cellStyle name="Percent 4 4 3 4 3" xfId="13607" xr:uid="{B68542C8-CBF8-481C-8627-AB98009ABA6E}"/>
    <cellStyle name="Percent 4 4 3 5" xfId="5803" xr:uid="{4AA2B273-55ED-4AD5-9BD8-A10461298AD9}"/>
    <cellStyle name="Percent 4 4 3 5 2" xfId="11141" xr:uid="{51CDBAD3-2C0C-4F2E-B559-4236B73BA614}"/>
    <cellStyle name="Percent 4 4 3 5 2 2" xfId="21454" xr:uid="{7B5BEB27-BF0D-4BB0-900D-C93C3F20E30D}"/>
    <cellStyle name="Percent 4 4 3 5 3" xfId="16301" xr:uid="{85B7E510-AB89-4590-818D-C1403A3D1808}"/>
    <cellStyle name="Percent 4 4 3 6" xfId="6733" xr:uid="{C9BF6A54-DC00-43BA-8A06-424C9B6308CF}"/>
    <cellStyle name="Percent 4 4 3 6 2" xfId="17046" xr:uid="{11D7CFF2-9338-4918-B19D-440973A4E08B}"/>
    <cellStyle name="Percent 4 4 3 7" xfId="11893" xr:uid="{DC73D503-2D23-41D9-A4A0-96B35E07F9A1}"/>
    <cellStyle name="Percent 4 4 4" xfId="1199" xr:uid="{AA63EFFE-EEFB-400C-99D0-26B8928AA5B4}"/>
    <cellStyle name="Percent 4 4 4 2" xfId="2238" xr:uid="{9CB67880-DED4-4939-BF3D-722625C3D02B}"/>
    <cellStyle name="Percent 4 4 4 2 2" xfId="4001" xr:uid="{830AFF05-3805-45FA-85AE-E4D22803AF3F}"/>
    <cellStyle name="Percent 4 4 4 2 2 2" xfId="9354" xr:uid="{ADF53E8A-9AC9-4711-A921-D09015BD8C28}"/>
    <cellStyle name="Percent 4 4 4 2 2 2 2" xfId="19667" xr:uid="{DB55165E-3A98-4F1E-A1B1-70A915D86FDB}"/>
    <cellStyle name="Percent 4 4 4 2 2 3" xfId="14514" xr:uid="{D24CB933-43FF-449F-96A6-5393ACE2E759}"/>
    <cellStyle name="Percent 4 4 4 2 3" xfId="4986" xr:uid="{0EC5C013-3438-457C-8F0F-81B14733A1DB}"/>
    <cellStyle name="Percent 4 4 4 2 3 2" xfId="10330" xr:uid="{A581877B-A5AA-41CC-8FC3-14CAE139BEFC}"/>
    <cellStyle name="Percent 4 4 4 2 3 2 2" xfId="20643" xr:uid="{3A08E611-3C6F-4EB3-8198-C4567A760006}"/>
    <cellStyle name="Percent 4 4 4 2 3 3" xfId="15490" xr:uid="{39E5934C-8105-4A17-AD14-59FBD47FE4C1}"/>
    <cellStyle name="Percent 4 4 4 2 4" xfId="7637" xr:uid="{DFDB608D-9ADD-4F0C-8352-64B80419DD89}"/>
    <cellStyle name="Percent 4 4 4 2 4 2" xfId="17950" xr:uid="{3643E604-5D0E-4D50-92F9-4E7852F1DDB8}"/>
    <cellStyle name="Percent 4 4 4 2 5" xfId="12797" xr:uid="{6865BD38-454F-46A4-AF84-83FC97E83CAF}"/>
    <cellStyle name="Percent 4 4 4 3" xfId="3086" xr:uid="{312E60D0-6F5D-4535-9863-7F12BC896C38}"/>
    <cellStyle name="Percent 4 4 4 3 2" xfId="8449" xr:uid="{A5F7FEED-58CA-407C-A354-7D403F304A3F}"/>
    <cellStyle name="Percent 4 4 4 3 2 2" xfId="18762" xr:uid="{892813B5-09B9-40F0-9B53-CA6D7D514B7C}"/>
    <cellStyle name="Percent 4 4 4 3 3" xfId="13609" xr:uid="{C5909732-6A90-40EE-B3BE-F1A133274156}"/>
    <cellStyle name="Percent 4 4 4 4" xfId="5805" xr:uid="{58185C40-FEB2-4C17-A688-0BDAF86D6E76}"/>
    <cellStyle name="Percent 4 4 4 4 2" xfId="11143" xr:uid="{F03670B3-0691-41E0-BE2A-3F8B7F444380}"/>
    <cellStyle name="Percent 4 4 4 4 2 2" xfId="21456" xr:uid="{CEB5D9C7-DF13-4786-8827-7FA96BA266CE}"/>
    <cellStyle name="Percent 4 4 4 4 3" xfId="16303" xr:uid="{D7911563-636C-403F-9628-224C0990DE99}"/>
    <cellStyle name="Percent 4 4 4 5" xfId="6735" xr:uid="{1CA1AFE4-6BD9-4E48-AA5C-D0E01E85C056}"/>
    <cellStyle name="Percent 4 4 4 5 2" xfId="17048" xr:uid="{3381DE9E-B450-4CC6-87A1-2EC88FA603B7}"/>
    <cellStyle name="Percent 4 4 4 6" xfId="11895" xr:uid="{C91451BB-98CA-4EAF-82C2-CC7EA57334A8}"/>
    <cellStyle name="Percent 4 4 5" xfId="1371" xr:uid="{4250A45E-4577-4B62-BADD-F638AD6BC839}"/>
    <cellStyle name="Percent 4 4 5 2" xfId="2312" xr:uid="{32F1546E-5144-4086-9CE4-C784901B2E05}"/>
    <cellStyle name="Percent 4 4 5 2 2" xfId="4056" xr:uid="{0C0AC549-7B9C-42C8-92A6-93CFE37C7EFD}"/>
    <cellStyle name="Percent 4 4 5 2 2 2" xfId="9409" xr:uid="{26AAD880-17A5-4BDF-A0FF-7BC0E50F803A}"/>
    <cellStyle name="Percent 4 4 5 2 2 2 2" xfId="19722" xr:uid="{874017DB-FFAF-4053-9AFA-7720E5D5FD00}"/>
    <cellStyle name="Percent 4 4 5 2 2 3" xfId="14569" xr:uid="{C893B5F4-4C20-421B-8D3A-71841136FAA9}"/>
    <cellStyle name="Percent 4 4 5 2 3" xfId="5041" xr:uid="{22BC789E-A913-4591-A17C-2DC61EC8424D}"/>
    <cellStyle name="Percent 4 4 5 2 3 2" xfId="10385" xr:uid="{17F4E08D-DDBB-4A58-BE87-F18D4512EE45}"/>
    <cellStyle name="Percent 4 4 5 2 3 2 2" xfId="20698" xr:uid="{7E5EC038-979A-4FB3-8FBF-67746907F52D}"/>
    <cellStyle name="Percent 4 4 5 2 3 3" xfId="15545" xr:uid="{C3A4C6A1-62B7-4C2D-AEE2-229C2DCBA79A}"/>
    <cellStyle name="Percent 4 4 5 2 4" xfId="7692" xr:uid="{B34CB4C2-DE5D-43E4-AB6F-883F33B82F9C}"/>
    <cellStyle name="Percent 4 4 5 2 4 2" xfId="18005" xr:uid="{258F1F25-B0E8-4C08-AB50-AB9A75212F30}"/>
    <cellStyle name="Percent 4 4 5 2 5" xfId="12852" xr:uid="{37BB34FB-707D-46D3-9C9D-07780D344875}"/>
    <cellStyle name="Percent 4 4 5 3" xfId="3162" xr:uid="{82A2F604-65BF-4AFC-9FC5-6AC6ABC3C689}"/>
    <cellStyle name="Percent 4 4 5 3 2" xfId="8515" xr:uid="{6641373C-4AB3-4354-9D11-4EFE3C559F65}"/>
    <cellStyle name="Percent 4 4 5 3 2 2" xfId="18828" xr:uid="{A511D48C-8F1C-44EA-846D-705DE7DBBBB0}"/>
    <cellStyle name="Percent 4 4 5 3 3" xfId="13675" xr:uid="{F9F58FCE-222D-4874-BACC-8D4C117043E1}"/>
    <cellStyle name="Percent 4 4 5 4" xfId="4147" xr:uid="{F9EFBDA4-4C44-4D7C-A673-D063B77F440E}"/>
    <cellStyle name="Percent 4 4 5 4 2" xfId="9491" xr:uid="{694F7F66-CA96-45DE-BC50-99E39F3F56E7}"/>
    <cellStyle name="Percent 4 4 5 4 2 2" xfId="19804" xr:uid="{412415D2-5B3B-4245-920D-AABC92702EB7}"/>
    <cellStyle name="Percent 4 4 5 4 3" xfId="14651" xr:uid="{088D98E8-F12B-45E4-B2AB-C3DE24FB6961}"/>
    <cellStyle name="Percent 4 4 5 5" xfId="6798" xr:uid="{D1AB0DCA-1854-4EBB-8A13-3348991C4264}"/>
    <cellStyle name="Percent 4 4 5 5 2" xfId="17111" xr:uid="{7FA6FE87-5FC5-4D2F-9430-EB4619723A33}"/>
    <cellStyle name="Percent 4 4 5 6" xfId="11958" xr:uid="{D445BA09-091F-4102-92E3-B7ED7BC2535D}"/>
    <cellStyle name="Percent 4 4 6" xfId="1558" xr:uid="{D696CEE8-82AB-4809-A06F-89E30EA77B08}"/>
    <cellStyle name="Percent 4 4 6 2" xfId="3324" xr:uid="{1E10F66C-84D1-44BA-91AB-8AAEA219B414}"/>
    <cellStyle name="Percent 4 4 6 2 2" xfId="8677" xr:uid="{8C430AA7-8EF1-4C96-8ED2-144ED298FEBA}"/>
    <cellStyle name="Percent 4 4 6 2 2 2" xfId="18990" xr:uid="{403F048E-9931-4F5C-9B87-E6F45559E56B}"/>
    <cellStyle name="Percent 4 4 6 2 3" xfId="13837" xr:uid="{B84A5441-274E-4C3C-8FC3-9292DC1D169E}"/>
    <cellStyle name="Percent 4 4 6 3" xfId="4309" xr:uid="{25E3176A-5D9F-4759-BA9D-E4B2E56A1DCC}"/>
    <cellStyle name="Percent 4 4 6 3 2" xfId="9653" xr:uid="{0940E1E0-94DC-4D9F-9446-EA19480F7209}"/>
    <cellStyle name="Percent 4 4 6 3 2 2" xfId="19966" xr:uid="{427EAEAF-DA0C-42FC-8C44-654F45C714A4}"/>
    <cellStyle name="Percent 4 4 6 3 3" xfId="14813" xr:uid="{E047F7B2-0E08-495B-A45B-C5A01288DE59}"/>
    <cellStyle name="Percent 4 4 6 4" xfId="6960" xr:uid="{D9979DBB-0258-4385-8902-563AABFEC5BD}"/>
    <cellStyle name="Percent 4 4 6 4 2" xfId="17273" xr:uid="{5331AFD1-BB7A-4D3E-BB9E-346FC0160CB3}"/>
    <cellStyle name="Percent 4 4 6 5" xfId="12120" xr:uid="{16874441-D5E9-494A-A7E3-0CCD903C136D}"/>
    <cellStyle name="Percent 4 4 7" xfId="2496" xr:uid="{C4DCE04A-EB7A-48BE-BE7D-F428C4FD38D6}"/>
    <cellStyle name="Percent 4 4 7 2" xfId="7859" xr:uid="{DB1C9865-5072-4813-89F4-90216827707D}"/>
    <cellStyle name="Percent 4 4 7 2 2" xfId="18172" xr:uid="{BAEBE03D-4D17-4385-BDD2-E9C9CFDA7D91}"/>
    <cellStyle name="Percent 4 4 7 3" xfId="13019" xr:uid="{696F8661-4F51-4189-83D8-57E8756224FA}"/>
    <cellStyle name="Percent 4 4 8" xfId="5127" xr:uid="{962578A9-1239-42C0-8060-A15EE037037B}"/>
    <cellStyle name="Percent 4 4 8 2" xfId="10465" xr:uid="{ABDD5BE4-0D3D-4EAB-BAE6-2633D3B5E427}"/>
    <cellStyle name="Percent 4 4 8 2 2" xfId="20778" xr:uid="{494EB142-CDB0-4273-B834-B5140BCB1EAF}"/>
    <cellStyle name="Percent 4 4 8 3" xfId="15625" xr:uid="{8F45183E-E4A8-4CF7-BD7F-FAE333ED26F0}"/>
    <cellStyle name="Percent 4 4 9" xfId="6056" xr:uid="{150F8D3E-1DAC-47E9-93A8-ADDE6E297C2A}"/>
    <cellStyle name="Percent 4 4 9 2" xfId="16369" xr:uid="{66B7FACB-6F95-4A01-AC69-2D6350AC25B9}"/>
    <cellStyle name="Percent 4 5" xfId="381" xr:uid="{E9FD0B4D-7BBA-4DCD-A918-888608EFE90B}"/>
    <cellStyle name="Percent 4 5 10" xfId="11262" xr:uid="{B9156FE3-77EE-48E5-A9E2-2DB0F6933A01}"/>
    <cellStyle name="Percent 4 5 2" xfId="575" xr:uid="{B0F85F91-6BCF-465D-8B65-AC1B8D1CDD08}"/>
    <cellStyle name="Percent 4 5 2 2" xfId="1200" xr:uid="{4F5B5167-578C-4D6E-807F-66369647D8DD}"/>
    <cellStyle name="Percent 4 5 2 2 2" xfId="2240" xr:uid="{E3668E52-07C5-4ED8-86D9-E692635BC37B}"/>
    <cellStyle name="Percent 4 5 2 2 2 2" xfId="4003" xr:uid="{BFC748B7-148C-4C00-AF67-F129B1DA41CA}"/>
    <cellStyle name="Percent 4 5 2 2 2 2 2" xfId="9356" xr:uid="{CB507410-ADA6-4DF5-BFCC-4D55E1E38DE0}"/>
    <cellStyle name="Percent 4 5 2 2 2 2 2 2" xfId="19669" xr:uid="{4D23BED2-4289-4F4F-979C-3E5E1E40F51E}"/>
    <cellStyle name="Percent 4 5 2 2 2 2 3" xfId="14516" xr:uid="{EE1E3521-C619-4619-9D11-A3B13634B0B3}"/>
    <cellStyle name="Percent 4 5 2 2 2 3" xfId="4988" xr:uid="{617CC4B4-21FE-434E-AD97-412680C833BE}"/>
    <cellStyle name="Percent 4 5 2 2 2 3 2" xfId="10332" xr:uid="{7A07AA05-0174-4437-B402-917AAB21B2B6}"/>
    <cellStyle name="Percent 4 5 2 2 2 3 2 2" xfId="20645" xr:uid="{86D86793-4C07-4900-B3BD-EC64897FAAC6}"/>
    <cellStyle name="Percent 4 5 2 2 2 3 3" xfId="15492" xr:uid="{235C920C-C11D-442C-8AF5-2941194C329B}"/>
    <cellStyle name="Percent 4 5 2 2 2 4" xfId="7639" xr:uid="{53A42FF8-A121-453F-AF65-DAFD10F9A3C9}"/>
    <cellStyle name="Percent 4 5 2 2 2 4 2" xfId="17952" xr:uid="{C48D7478-E8A3-4620-AA82-89C129A83B2D}"/>
    <cellStyle name="Percent 4 5 2 2 2 5" xfId="12799" xr:uid="{0FD9F431-B862-4F6C-9C5D-B4899E714768}"/>
    <cellStyle name="Percent 4 5 2 2 3" xfId="3088" xr:uid="{4A5CC0C8-9421-4F52-A04A-7EA02A76EB8B}"/>
    <cellStyle name="Percent 4 5 2 2 3 2" xfId="8451" xr:uid="{E06A85C3-CF15-43E6-ACF7-E1D25F1330C8}"/>
    <cellStyle name="Percent 4 5 2 2 3 2 2" xfId="18764" xr:uid="{8BF70FD0-2906-4BA6-B3A2-9CF13225E16E}"/>
    <cellStyle name="Percent 4 5 2 2 3 3" xfId="13611" xr:uid="{7E42438C-A54D-4508-B127-1A3CC4F9920F}"/>
    <cellStyle name="Percent 4 5 2 2 4" xfId="5806" xr:uid="{1A619DDD-CEBF-4A9B-BE74-50DB9556F4CA}"/>
    <cellStyle name="Percent 4 5 2 2 4 2" xfId="11144" xr:uid="{18951324-016B-4C8F-BF11-24EB03E96DED}"/>
    <cellStyle name="Percent 4 5 2 2 4 2 2" xfId="21457" xr:uid="{5F895B45-A23F-44AC-9F22-13582D5CFE6A}"/>
    <cellStyle name="Percent 4 5 2 2 4 3" xfId="16304" xr:uid="{BB9C932C-8E1E-42E4-B60A-55E1E6C3BDB4}"/>
    <cellStyle name="Percent 4 5 2 2 5" xfId="6736" xr:uid="{A76BB405-B321-4435-A455-4AE46F067BDA}"/>
    <cellStyle name="Percent 4 5 2 2 5 2" xfId="17049" xr:uid="{81EE7B90-4B4C-4712-A23D-857374438BB5}"/>
    <cellStyle name="Percent 4 5 2 2 6" xfId="11896" xr:uid="{C697F11D-91C7-4ABA-81C8-F958BB823FCC}"/>
    <cellStyle name="Percent 4 5 2 3" xfId="2239" xr:uid="{28F5CC7B-8850-4C3C-B269-6D2B7D740F94}"/>
    <cellStyle name="Percent 4 5 2 3 2" xfId="4002" xr:uid="{E920F355-9CF8-4B22-B963-A2AB59FFCADB}"/>
    <cellStyle name="Percent 4 5 2 3 2 2" xfId="9355" xr:uid="{786F38BB-7DA1-4DE8-8530-2FC4844C609D}"/>
    <cellStyle name="Percent 4 5 2 3 2 2 2" xfId="19668" xr:uid="{23CCA8B0-DE1A-43F1-A314-5581B43E5BEF}"/>
    <cellStyle name="Percent 4 5 2 3 2 3" xfId="14515" xr:uid="{A331D571-1C32-4E27-AF95-B76C5AEDC8CE}"/>
    <cellStyle name="Percent 4 5 2 3 3" xfId="4987" xr:uid="{244AC6BE-5646-4725-9B93-043F3358DC17}"/>
    <cellStyle name="Percent 4 5 2 3 3 2" xfId="10331" xr:uid="{A1E1CCD5-2B2D-47ED-A742-7EBD31FD18E6}"/>
    <cellStyle name="Percent 4 5 2 3 3 2 2" xfId="20644" xr:uid="{9B6A8CBE-9691-4581-A74D-3546FC044852}"/>
    <cellStyle name="Percent 4 5 2 3 3 3" xfId="15491" xr:uid="{D923241F-0D31-4B3F-9713-FEADF5D39848}"/>
    <cellStyle name="Percent 4 5 2 3 4" xfId="7638" xr:uid="{633A0853-7191-49BF-895C-28A2E14AD28D}"/>
    <cellStyle name="Percent 4 5 2 3 4 2" xfId="17951" xr:uid="{0F50E19F-9BD3-4B31-A63B-BED50A4EF990}"/>
    <cellStyle name="Percent 4 5 2 3 5" xfId="12798" xr:uid="{44C8C2D5-CC18-48F9-8E87-913CC4CABDD8}"/>
    <cellStyle name="Percent 4 5 2 4" xfId="3087" xr:uid="{EC80391B-F276-4C8F-BAC9-0C968D10BA65}"/>
    <cellStyle name="Percent 4 5 2 4 2" xfId="8450" xr:uid="{CDBA9057-0B59-40EB-9D99-0E1978C22CD5}"/>
    <cellStyle name="Percent 4 5 2 4 2 2" xfId="18763" xr:uid="{8F44C048-86F1-4109-98F7-B79BA433C53F}"/>
    <cellStyle name="Percent 4 5 2 4 3" xfId="13610" xr:uid="{037AB705-DB58-4B0C-BE2C-5DAE809E94DB}"/>
    <cellStyle name="Percent 4 5 2 5" xfId="5288" xr:uid="{B1AA7B20-2E3F-4307-ADA5-C127C04C993F}"/>
    <cellStyle name="Percent 4 5 2 5 2" xfId="10626" xr:uid="{BA90D96D-CAD2-4C0F-AF19-3FCFB971730A}"/>
    <cellStyle name="Percent 4 5 2 5 2 2" xfId="20939" xr:uid="{796100D9-B9C7-4822-9478-055A181830D0}"/>
    <cellStyle name="Percent 4 5 2 5 3" xfId="15786" xr:uid="{513B5466-B55E-4538-BB67-A80FBA11323E}"/>
    <cellStyle name="Percent 4 5 2 6" xfId="6218" xr:uid="{ADAB681D-C9CC-43F4-8465-B4086AEB0DA0}"/>
    <cellStyle name="Percent 4 5 2 6 2" xfId="16531" xr:uid="{748F8A65-BBBA-4B27-AD67-3305AEC45401}"/>
    <cellStyle name="Percent 4 5 2 7" xfId="11378" xr:uid="{E9855A17-2F6C-4782-A72A-C180283C7CA6}"/>
    <cellStyle name="Percent 4 5 3" xfId="1201" xr:uid="{9BF77159-E094-4256-8D62-54385EC8221E}"/>
    <cellStyle name="Percent 4 5 3 2" xfId="1202" xr:uid="{EBF7FE8E-2EAF-408D-9A7E-61CFFC262281}"/>
    <cellStyle name="Percent 4 5 3 2 2" xfId="2242" xr:uid="{FC24D174-7C37-4678-B391-3AC3CBE382BB}"/>
    <cellStyle name="Percent 4 5 3 2 2 2" xfId="4005" xr:uid="{21C4885E-E8CC-470D-92BE-96581207A39F}"/>
    <cellStyle name="Percent 4 5 3 2 2 2 2" xfId="9358" xr:uid="{1309D7EC-9DF4-4A80-A0D6-25DD2913E8B6}"/>
    <cellStyle name="Percent 4 5 3 2 2 2 2 2" xfId="19671" xr:uid="{4A2BB06C-22D1-4839-B456-F9CA197585C0}"/>
    <cellStyle name="Percent 4 5 3 2 2 2 3" xfId="14518" xr:uid="{029CF4AA-9D2B-41FB-BD3C-7015C9B8D0A5}"/>
    <cellStyle name="Percent 4 5 3 2 2 3" xfId="4990" xr:uid="{E3494F36-C4D4-4367-912D-F95C5EC4B1C1}"/>
    <cellStyle name="Percent 4 5 3 2 2 3 2" xfId="10334" xr:uid="{03EFA4E8-5535-4C10-9411-7C849D7F3E2F}"/>
    <cellStyle name="Percent 4 5 3 2 2 3 2 2" xfId="20647" xr:uid="{B615D953-7574-4D00-8BE4-E4696C5F4398}"/>
    <cellStyle name="Percent 4 5 3 2 2 3 3" xfId="15494" xr:uid="{FB9AABBE-27D9-4033-B689-0965A3376B62}"/>
    <cellStyle name="Percent 4 5 3 2 2 4" xfId="7641" xr:uid="{230F1717-5EB0-47F4-AC88-92814614DA4D}"/>
    <cellStyle name="Percent 4 5 3 2 2 4 2" xfId="17954" xr:uid="{10B35D82-A077-4F70-A857-3D79EB8F1A35}"/>
    <cellStyle name="Percent 4 5 3 2 2 5" xfId="12801" xr:uid="{B3069C2C-DF13-439B-B695-D66C8E210EED}"/>
    <cellStyle name="Percent 4 5 3 2 3" xfId="3090" xr:uid="{811433FB-BE39-4055-8EE6-C71711CF8A7E}"/>
    <cellStyle name="Percent 4 5 3 2 3 2" xfId="8453" xr:uid="{9A57BB9F-AAF8-40AB-BC2F-D8AEAD70EE6D}"/>
    <cellStyle name="Percent 4 5 3 2 3 2 2" xfId="18766" xr:uid="{2E0BF961-0102-431F-934D-5847AC4C8948}"/>
    <cellStyle name="Percent 4 5 3 2 3 3" xfId="13613" xr:uid="{14435BE8-1D2D-41E8-9ACA-662249A1BFC7}"/>
    <cellStyle name="Percent 4 5 3 2 4" xfId="5808" xr:uid="{5B8CF1AB-C979-4CFE-AE1B-CB9578C9802F}"/>
    <cellStyle name="Percent 4 5 3 2 4 2" xfId="11146" xr:uid="{05EDE542-9CB6-406B-B597-6D686EDC22D8}"/>
    <cellStyle name="Percent 4 5 3 2 4 2 2" xfId="21459" xr:uid="{C8074B26-E3F0-4B65-A7DA-C8C1F3B4A593}"/>
    <cellStyle name="Percent 4 5 3 2 4 3" xfId="16306" xr:uid="{645C0630-0AB0-42C2-B7E6-9365546DB141}"/>
    <cellStyle name="Percent 4 5 3 2 5" xfId="6738" xr:uid="{4AF0736F-95E4-4C90-8243-B829D8B3A63C}"/>
    <cellStyle name="Percent 4 5 3 2 5 2" xfId="17051" xr:uid="{91274DF7-9553-4BD2-A184-6D4ABB430FD5}"/>
    <cellStyle name="Percent 4 5 3 2 6" xfId="11898" xr:uid="{A78977E5-6241-4B7F-83C8-957724CBDA5C}"/>
    <cellStyle name="Percent 4 5 3 3" xfId="2241" xr:uid="{D3C4B7D0-1385-450B-9323-6AA3A1BA29A6}"/>
    <cellStyle name="Percent 4 5 3 3 2" xfId="4004" xr:uid="{8E8947AA-BCCB-4514-9E5A-30EE537C5443}"/>
    <cellStyle name="Percent 4 5 3 3 2 2" xfId="9357" xr:uid="{C348308B-25AD-41DF-BA39-D0436126E6AA}"/>
    <cellStyle name="Percent 4 5 3 3 2 2 2" xfId="19670" xr:uid="{40AF0966-87E5-4BC6-8FF7-AB688DA634EA}"/>
    <cellStyle name="Percent 4 5 3 3 2 3" xfId="14517" xr:uid="{E2B24EEC-7D13-46FB-A2E1-73A792C58C5D}"/>
    <cellStyle name="Percent 4 5 3 3 3" xfId="4989" xr:uid="{05F6ABAC-E766-4FB3-A2D2-F409D0E61624}"/>
    <cellStyle name="Percent 4 5 3 3 3 2" xfId="10333" xr:uid="{C1D2ED21-6296-41C9-A250-E70F6C580663}"/>
    <cellStyle name="Percent 4 5 3 3 3 2 2" xfId="20646" xr:uid="{3E40878E-A12E-495E-B75B-7D7AE21BBF8A}"/>
    <cellStyle name="Percent 4 5 3 3 3 3" xfId="15493" xr:uid="{C5D049C4-7792-4579-BAAD-55B44935782D}"/>
    <cellStyle name="Percent 4 5 3 3 4" xfId="7640" xr:uid="{E7A9AA74-231C-4785-853C-512D953AEB2D}"/>
    <cellStyle name="Percent 4 5 3 3 4 2" xfId="17953" xr:uid="{638E52EA-8935-41E6-9983-39AD23205057}"/>
    <cellStyle name="Percent 4 5 3 3 5" xfId="12800" xr:uid="{DD428F88-7D62-4704-BC2B-1CA387EE938C}"/>
    <cellStyle name="Percent 4 5 3 4" xfId="3089" xr:uid="{CF01B6F4-3C77-46AA-8BC5-D811C0F3ABB5}"/>
    <cellStyle name="Percent 4 5 3 4 2" xfId="8452" xr:uid="{B92EAED2-0BE3-4554-B102-02C5D4DF2EFB}"/>
    <cellStyle name="Percent 4 5 3 4 2 2" xfId="18765" xr:uid="{00FDC140-8EA1-4129-84B6-F433EEB5B50C}"/>
    <cellStyle name="Percent 4 5 3 4 3" xfId="13612" xr:uid="{37379137-1138-47FE-A739-EE2996CC0F11}"/>
    <cellStyle name="Percent 4 5 3 5" xfId="5807" xr:uid="{F2ABB7A8-BB43-4545-B0B6-33277428BE54}"/>
    <cellStyle name="Percent 4 5 3 5 2" xfId="11145" xr:uid="{8E6D44B1-D034-4947-A175-E215EED98764}"/>
    <cellStyle name="Percent 4 5 3 5 2 2" xfId="21458" xr:uid="{6EE0CD0B-E0F7-478A-8F4F-F23175F1C5BF}"/>
    <cellStyle name="Percent 4 5 3 5 3" xfId="16305" xr:uid="{F46DFA34-E675-41A5-8E93-C4425A93545F}"/>
    <cellStyle name="Percent 4 5 3 6" xfId="6737" xr:uid="{9785D69A-EB34-4CBB-BC0E-59D866987CD5}"/>
    <cellStyle name="Percent 4 5 3 6 2" xfId="17050" xr:uid="{2617E6A4-006A-4CD5-A1F4-BFA4052A4A25}"/>
    <cellStyle name="Percent 4 5 3 7" xfId="11897" xr:uid="{925E2DFB-E3E5-4C7B-A614-76A3197F1D4D}"/>
    <cellStyle name="Percent 4 5 4" xfId="1203" xr:uid="{B9D246DE-0161-4446-876E-EF095C36981D}"/>
    <cellStyle name="Percent 4 5 4 2" xfId="2243" xr:uid="{535C2ECE-8132-46C9-B0E3-1052A39B8356}"/>
    <cellStyle name="Percent 4 5 4 2 2" xfId="4006" xr:uid="{A0294342-9AF1-4CEE-8CDC-3B3E060C750F}"/>
    <cellStyle name="Percent 4 5 4 2 2 2" xfId="9359" xr:uid="{C98C5424-E89C-4E61-A7EA-251937563452}"/>
    <cellStyle name="Percent 4 5 4 2 2 2 2" xfId="19672" xr:uid="{26D5EE4C-8056-42A9-9D69-BB878B4C2D7B}"/>
    <cellStyle name="Percent 4 5 4 2 2 3" xfId="14519" xr:uid="{ECABB531-9C04-489E-86EA-F7C7BB65FA86}"/>
    <cellStyle name="Percent 4 5 4 2 3" xfId="4991" xr:uid="{608B09FD-31EE-489D-9EC0-FE71F3E24606}"/>
    <cellStyle name="Percent 4 5 4 2 3 2" xfId="10335" xr:uid="{60AE4BF2-607E-49D1-A1A6-FAF1D58021B8}"/>
    <cellStyle name="Percent 4 5 4 2 3 2 2" xfId="20648" xr:uid="{CEB7E29E-A0E4-4EA6-8837-A6EFE7598818}"/>
    <cellStyle name="Percent 4 5 4 2 3 3" xfId="15495" xr:uid="{C27CE030-84F1-4639-87E9-DC5E23EEF076}"/>
    <cellStyle name="Percent 4 5 4 2 4" xfId="7642" xr:uid="{56A4C501-6DB4-4F23-AC0B-A7C4291FA141}"/>
    <cellStyle name="Percent 4 5 4 2 4 2" xfId="17955" xr:uid="{3CABD16B-EEE8-4B5E-AE89-93DF1C53D625}"/>
    <cellStyle name="Percent 4 5 4 2 5" xfId="12802" xr:uid="{775A31B1-B679-4926-A80D-8D86506D758D}"/>
    <cellStyle name="Percent 4 5 4 3" xfId="3091" xr:uid="{BF1FF8E8-ECCA-4B57-B7F5-6D16A8E679BA}"/>
    <cellStyle name="Percent 4 5 4 3 2" xfId="8454" xr:uid="{A004C0DA-97D7-4A00-A06D-338BB71D4A7B}"/>
    <cellStyle name="Percent 4 5 4 3 2 2" xfId="18767" xr:uid="{2E05AA4B-408A-4F3F-BDA4-61232379BD11}"/>
    <cellStyle name="Percent 4 5 4 3 3" xfId="13614" xr:uid="{867E671F-6ADE-4A44-8990-361C7E19744B}"/>
    <cellStyle name="Percent 4 5 4 4" xfId="5809" xr:uid="{AA2D1005-4A5D-4EEA-8A18-13F4ABA32BDF}"/>
    <cellStyle name="Percent 4 5 4 4 2" xfId="11147" xr:uid="{19E1B1B8-81FD-499D-AB31-7CE0295E0F2D}"/>
    <cellStyle name="Percent 4 5 4 4 2 2" xfId="21460" xr:uid="{666E9AA6-3796-458D-A43D-5F31DF44B3DC}"/>
    <cellStyle name="Percent 4 5 4 4 3" xfId="16307" xr:uid="{49231D0C-6240-4ECC-A0F4-9CEA8EDD4A8F}"/>
    <cellStyle name="Percent 4 5 4 5" xfId="6739" xr:uid="{738B801B-9DB0-496C-A876-217E72C5BEE6}"/>
    <cellStyle name="Percent 4 5 4 5 2" xfId="17052" xr:uid="{DCE0941D-564E-4F9F-9072-BD1CCA3D9D10}"/>
    <cellStyle name="Percent 4 5 4 6" xfId="11899" xr:uid="{0F82AAED-01C6-41EE-8F89-0A039C3B5B47}"/>
    <cellStyle name="Percent 4 5 5" xfId="1417" xr:uid="{DF2B396B-4037-40B2-8CDB-2AF4A7909B7F}"/>
    <cellStyle name="Percent 4 5 5 2" xfId="2263" xr:uid="{241591B7-CCF8-4896-BF07-D4FF42496FBB}"/>
    <cellStyle name="Percent 4 5 5 2 2" xfId="4025" xr:uid="{67C7D12D-9220-43B6-9D69-AE1823B90234}"/>
    <cellStyle name="Percent 4 5 5 2 2 2" xfId="9378" xr:uid="{BA43C280-06C0-4B47-B248-7BD195F90F99}"/>
    <cellStyle name="Percent 4 5 5 2 2 2 2" xfId="19691" xr:uid="{5C2D261F-44E4-46E9-9277-824E6E45BE14}"/>
    <cellStyle name="Percent 4 5 5 2 2 3" xfId="14538" xr:uid="{2B5304BE-1092-4B92-AA27-5DDCE06459B1}"/>
    <cellStyle name="Percent 4 5 5 2 3" xfId="5010" xr:uid="{AF44C511-943F-4CE9-8F8C-96460ED6FE43}"/>
    <cellStyle name="Percent 4 5 5 2 3 2" xfId="10354" xr:uid="{419423BE-8D9B-43F2-A870-0D0FA77E4469}"/>
    <cellStyle name="Percent 4 5 5 2 3 2 2" xfId="20667" xr:uid="{32B18449-E5AC-40D9-826F-0975C29F78AB}"/>
    <cellStyle name="Percent 4 5 5 2 3 3" xfId="15514" xr:uid="{268F6AFE-E6DD-4F50-9B7F-51716A4C863B}"/>
    <cellStyle name="Percent 4 5 5 2 4" xfId="7661" xr:uid="{00B22FEC-C816-4AEA-AEEB-9B499C363522}"/>
    <cellStyle name="Percent 4 5 5 2 4 2" xfId="17974" xr:uid="{389F5386-34FD-4EBC-BF0B-C71CA0963041}"/>
    <cellStyle name="Percent 4 5 5 2 5" xfId="12821" xr:uid="{DD021560-E89D-4483-B698-AA8C99462A53}"/>
    <cellStyle name="Percent 4 5 5 3" xfId="3208" xr:uid="{B0186AEB-B4AF-458B-891F-D241208B202B}"/>
    <cellStyle name="Percent 4 5 5 3 2" xfId="8561" xr:uid="{3676EB1A-617A-4492-AB66-3ED28420C783}"/>
    <cellStyle name="Percent 4 5 5 3 2 2" xfId="18874" xr:uid="{8A4A90B6-FD63-47DA-8A4C-36A5DD4DAD37}"/>
    <cellStyle name="Percent 4 5 5 3 3" xfId="13721" xr:uid="{8E2799B3-9B7E-45CC-8E79-71B2EA7AE198}"/>
    <cellStyle name="Percent 4 5 5 4" xfId="4193" xr:uid="{D846E573-F633-48B2-910C-10D48BCFDA16}"/>
    <cellStyle name="Percent 4 5 5 4 2" xfId="9537" xr:uid="{46114771-EF9F-42A4-AC93-22CAE8465B5E}"/>
    <cellStyle name="Percent 4 5 5 4 2 2" xfId="19850" xr:uid="{3625E62A-5FD6-4766-9411-8FCE4451F69D}"/>
    <cellStyle name="Percent 4 5 5 4 3" xfId="14697" xr:uid="{4BA266F0-B93F-4B84-878C-B5CC46B2C3C1}"/>
    <cellStyle name="Percent 4 5 5 5" xfId="6844" xr:uid="{1F9F364C-B2DC-43C7-A659-A4174C0BBF14}"/>
    <cellStyle name="Percent 4 5 5 5 2" xfId="17157" xr:uid="{E8960E7E-4815-4ABE-B716-BF27112307E1}"/>
    <cellStyle name="Percent 4 5 5 6" xfId="12004" xr:uid="{8202919A-9C61-4A03-9D0C-EA9971DE5B3C}"/>
    <cellStyle name="Percent 4 5 6" xfId="1604" xr:uid="{A1DE5DBA-C1BA-4E21-983F-DE10322116F6}"/>
    <cellStyle name="Percent 4 5 6 2" xfId="3370" xr:uid="{F4075365-BB1D-49CC-A5AE-168C43543AE8}"/>
    <cellStyle name="Percent 4 5 6 2 2" xfId="8723" xr:uid="{FCF27B51-9611-42D5-86C0-B463FF496202}"/>
    <cellStyle name="Percent 4 5 6 2 2 2" xfId="19036" xr:uid="{6353DCB3-211D-4987-A5C7-793152F3D2B8}"/>
    <cellStyle name="Percent 4 5 6 2 3" xfId="13883" xr:uid="{5EEF2504-54B0-49FA-87F0-70D1B3B04452}"/>
    <cellStyle name="Percent 4 5 6 3" xfId="4355" xr:uid="{7DC5BAF2-2601-4528-BD1E-0F4A2F0A5F1A}"/>
    <cellStyle name="Percent 4 5 6 3 2" xfId="9699" xr:uid="{E09361C7-436F-4545-8A40-247319707DE8}"/>
    <cellStyle name="Percent 4 5 6 3 2 2" xfId="20012" xr:uid="{4B9198BB-F27B-4EB1-A526-87D92405B530}"/>
    <cellStyle name="Percent 4 5 6 3 3" xfId="14859" xr:uid="{E5E9F8BE-754C-483A-BAA8-DE7C529720F2}"/>
    <cellStyle name="Percent 4 5 6 4" xfId="7006" xr:uid="{EFBF0E49-BA32-4D1B-A0DB-31B774783D90}"/>
    <cellStyle name="Percent 4 5 6 4 2" xfId="17319" xr:uid="{D73342F8-60B3-4212-9532-A321055E44B6}"/>
    <cellStyle name="Percent 4 5 6 5" xfId="12166" xr:uid="{C1B3DE47-AB39-4C25-8E8F-D2624AAD0EE3}"/>
    <cellStyle name="Percent 4 5 7" xfId="2542" xr:uid="{19A058E8-F564-4484-A61C-45265AD0CE2F}"/>
    <cellStyle name="Percent 4 5 7 2" xfId="7905" xr:uid="{6B97FF5F-1123-492B-B4CD-73C7F377EB4F}"/>
    <cellStyle name="Percent 4 5 7 2 2" xfId="18218" xr:uid="{33BFD8B2-8542-48AB-95B2-64B5C39D37E3}"/>
    <cellStyle name="Percent 4 5 7 3" xfId="13065" xr:uid="{C935E3B9-88F1-4CDF-A368-5EB11D4A5A7F}"/>
    <cellStyle name="Percent 4 5 8" xfId="5173" xr:uid="{A9E1B284-3444-42E5-B42E-A543C28FF270}"/>
    <cellStyle name="Percent 4 5 8 2" xfId="10511" xr:uid="{C3AB5AAC-AC78-452B-8739-1956BE23167A}"/>
    <cellStyle name="Percent 4 5 8 2 2" xfId="20824" xr:uid="{0836CB7A-72CA-4914-8556-24311993756E}"/>
    <cellStyle name="Percent 4 5 8 3" xfId="15671" xr:uid="{B57E39A1-66E3-4BA1-9097-F3FB474FAC78}"/>
    <cellStyle name="Percent 4 5 9" xfId="6102" xr:uid="{6322ED59-E503-4B14-BF75-097AE0089C14}"/>
    <cellStyle name="Percent 4 5 9 2" xfId="16415" xr:uid="{EC6E29FB-1EC1-4341-86E6-3856270F62B4}"/>
    <cellStyle name="Percent 4 6" xfId="462" xr:uid="{E12DB7D2-4D58-4E29-8688-645A28E262C7}"/>
    <cellStyle name="Percent 4 6 2" xfId="1204" xr:uid="{291BF3B6-CBF8-4754-8FEB-3E01CDE2590B}"/>
    <cellStyle name="Percent 4 6 2 2" xfId="2245" xr:uid="{BFE1F6E3-134A-4F75-BBC9-476C257BA580}"/>
    <cellStyle name="Percent 4 6 2 2 2" xfId="4008" xr:uid="{8D84836E-ACE6-45EF-B5C0-B695F217F9ED}"/>
    <cellStyle name="Percent 4 6 2 2 2 2" xfId="9361" xr:uid="{6ED744B4-08FA-4E03-8324-739F13DB66D8}"/>
    <cellStyle name="Percent 4 6 2 2 2 2 2" xfId="19674" xr:uid="{553A2702-B711-4058-8B91-90A2568743EB}"/>
    <cellStyle name="Percent 4 6 2 2 2 3" xfId="14521" xr:uid="{3A75B553-60BD-4EE7-9164-960259D21957}"/>
    <cellStyle name="Percent 4 6 2 2 3" xfId="4993" xr:uid="{CD526F74-3C4A-4A97-B069-5D50B47AA68A}"/>
    <cellStyle name="Percent 4 6 2 2 3 2" xfId="10337" xr:uid="{D62562E5-E826-4BAA-8973-7E404DAAD5B5}"/>
    <cellStyle name="Percent 4 6 2 2 3 2 2" xfId="20650" xr:uid="{04793A55-1FEE-43FB-83ED-D0E32E558007}"/>
    <cellStyle name="Percent 4 6 2 2 3 3" xfId="15497" xr:uid="{5251CD4A-BFBF-484F-9D61-992D6B4312CC}"/>
    <cellStyle name="Percent 4 6 2 2 4" xfId="7644" xr:uid="{81A66685-8A4B-4ACA-B4BE-5D77E0789268}"/>
    <cellStyle name="Percent 4 6 2 2 4 2" xfId="17957" xr:uid="{FE84CCCD-3D58-4534-983F-0979DAFB8A48}"/>
    <cellStyle name="Percent 4 6 2 2 5" xfId="12804" xr:uid="{A1B096A7-CCDE-4DE8-BFB7-56AB8B8A6380}"/>
    <cellStyle name="Percent 4 6 2 3" xfId="3093" xr:uid="{8939E46D-F77E-4E28-96A3-B41FD2274FD6}"/>
    <cellStyle name="Percent 4 6 2 3 2" xfId="8456" xr:uid="{EE5BF423-1130-4A9A-A5F8-00C52532B231}"/>
    <cellStyle name="Percent 4 6 2 3 2 2" xfId="18769" xr:uid="{4E7F5F3E-B69F-4C01-AC84-9787B1A78662}"/>
    <cellStyle name="Percent 4 6 2 3 3" xfId="13616" xr:uid="{26A97480-0406-49CA-BD44-777216C36777}"/>
    <cellStyle name="Percent 4 6 2 4" xfId="5810" xr:uid="{4CC3D474-4359-42A1-BF22-BB6077FFD4C3}"/>
    <cellStyle name="Percent 4 6 2 4 2" xfId="11148" xr:uid="{FC0B03D8-0F23-46E0-88FB-9E0F50D9203B}"/>
    <cellStyle name="Percent 4 6 2 4 2 2" xfId="21461" xr:uid="{CE162178-7FA5-4EC7-86C7-8AD565C83DB4}"/>
    <cellStyle name="Percent 4 6 2 4 3" xfId="16308" xr:uid="{B0278E7E-3D7A-47AA-9F00-5BC3B0A8A950}"/>
    <cellStyle name="Percent 4 6 2 5" xfId="6740" xr:uid="{42AA5C1A-FDF1-42D0-9C97-5235F8B3E0A7}"/>
    <cellStyle name="Percent 4 6 2 5 2" xfId="17053" xr:uid="{99AC42D3-0E92-4CA7-80D9-E7FA7135255A}"/>
    <cellStyle name="Percent 4 6 2 6" xfId="11900" xr:uid="{4B136B1F-6E5A-496E-A15A-E24890FF6C67}"/>
    <cellStyle name="Percent 4 6 3" xfId="2244" xr:uid="{67D2A738-D51F-4E38-999F-5DB073B1C735}"/>
    <cellStyle name="Percent 4 6 3 2" xfId="4007" xr:uid="{9534EFB8-9E4A-479C-8FBE-C148AB52279E}"/>
    <cellStyle name="Percent 4 6 3 2 2" xfId="9360" xr:uid="{7DCEF5D3-698D-464F-8DD8-1907F9B15A6D}"/>
    <cellStyle name="Percent 4 6 3 2 2 2" xfId="19673" xr:uid="{AA7EC084-5361-491B-B112-AA017D72C73C}"/>
    <cellStyle name="Percent 4 6 3 2 3" xfId="14520" xr:uid="{C3FF8918-5C2E-4AA1-BD6B-4C02276C273B}"/>
    <cellStyle name="Percent 4 6 3 3" xfId="4992" xr:uid="{045B2AEB-FE48-4B98-985E-BC2482B1F262}"/>
    <cellStyle name="Percent 4 6 3 3 2" xfId="10336" xr:uid="{F9CD4C04-1314-4B54-B2B9-15C7A4982178}"/>
    <cellStyle name="Percent 4 6 3 3 2 2" xfId="20649" xr:uid="{476AA3CE-9A82-4AC5-9C73-A17B9569A1A7}"/>
    <cellStyle name="Percent 4 6 3 3 3" xfId="15496" xr:uid="{8CAF2661-5321-4445-BCFB-D9105382B53B}"/>
    <cellStyle name="Percent 4 6 3 4" xfId="7643" xr:uid="{883DD4EF-2827-455C-9794-401B58095BF8}"/>
    <cellStyle name="Percent 4 6 3 4 2" xfId="17956" xr:uid="{1155B971-7451-41DE-8AED-4972BB9B76AA}"/>
    <cellStyle name="Percent 4 6 3 5" xfId="12803" xr:uid="{16509C61-26C5-4508-8D2A-845C20C6BEBA}"/>
    <cellStyle name="Percent 4 6 4" xfId="3092" xr:uid="{132DE193-9ED4-452C-B550-AAEEB2E34E9B}"/>
    <cellStyle name="Percent 4 6 4 2" xfId="8455" xr:uid="{82794338-8414-427A-97FF-DE3941792007}"/>
    <cellStyle name="Percent 4 6 4 2 2" xfId="18768" xr:uid="{4301A491-19BE-49BB-AD78-C1D6D30645D3}"/>
    <cellStyle name="Percent 4 6 4 3" xfId="13615" xr:uid="{187124EC-7FB8-4388-BE8A-1DD53E87A8F2}"/>
    <cellStyle name="Percent 4 6 5" xfId="5196" xr:uid="{B6448ACD-C4B3-40FB-909C-D3820F968F9B}"/>
    <cellStyle name="Percent 4 6 5 2" xfId="10534" xr:uid="{8B936326-9D90-4C87-8AA4-AFF1D473D3E1}"/>
    <cellStyle name="Percent 4 6 5 2 2" xfId="20847" xr:uid="{E72A61DA-1E06-4381-8593-17BF25C0DBCC}"/>
    <cellStyle name="Percent 4 6 5 3" xfId="15694" xr:uid="{8DE0915B-7811-45D7-A8BE-E8A218D4AEFB}"/>
    <cellStyle name="Percent 4 6 6" xfId="6126" xr:uid="{514B33F8-8B56-4AD4-8B8E-ECDCB3FCE5D5}"/>
    <cellStyle name="Percent 4 6 6 2" xfId="16439" xr:uid="{6B7020E2-2357-482F-8806-6A04BFF572D5}"/>
    <cellStyle name="Percent 4 6 7" xfId="11286" xr:uid="{786FCDCD-2DF1-4557-AD8D-17DD92FBF846}"/>
    <cellStyle name="Percent 4 7" xfId="1205" xr:uid="{D81151A8-E1B8-4FBD-9C69-20F23B4A8780}"/>
    <cellStyle name="Percent 4 7 2" xfId="1206" xr:uid="{EABFF285-8C4B-4FFF-9B96-CD5C6857ECC4}"/>
    <cellStyle name="Percent 4 7 2 2" xfId="2247" xr:uid="{ACD8C16F-CB14-43BA-B7B3-5CEBD5F3CA6A}"/>
    <cellStyle name="Percent 4 7 2 2 2" xfId="4010" xr:uid="{8532718E-2B1D-438A-BB51-D66EF04DA7A6}"/>
    <cellStyle name="Percent 4 7 2 2 2 2" xfId="9363" xr:uid="{25B54AD7-CE0F-47C5-B4D2-2006D007344B}"/>
    <cellStyle name="Percent 4 7 2 2 2 2 2" xfId="19676" xr:uid="{76FD7ECD-9DB0-4687-860A-4811657A144C}"/>
    <cellStyle name="Percent 4 7 2 2 2 3" xfId="14523" xr:uid="{BC53B611-A101-46A2-BD69-6E1D12E8CBA6}"/>
    <cellStyle name="Percent 4 7 2 2 3" xfId="4995" xr:uid="{3EC86CAD-2FEA-4659-90E3-D6F2E46D0109}"/>
    <cellStyle name="Percent 4 7 2 2 3 2" xfId="10339" xr:uid="{3ADA0E89-8341-42F3-90C1-5C3DECBFB667}"/>
    <cellStyle name="Percent 4 7 2 2 3 2 2" xfId="20652" xr:uid="{5FB8E90D-9B21-45BD-BCCD-05EAE9430FE8}"/>
    <cellStyle name="Percent 4 7 2 2 3 3" xfId="15499" xr:uid="{8DBBCDB4-8B9E-4478-9233-8F7E5DC931F6}"/>
    <cellStyle name="Percent 4 7 2 2 4" xfId="7646" xr:uid="{E8C3B753-5995-451A-AC20-8EE0ED95050D}"/>
    <cellStyle name="Percent 4 7 2 2 4 2" xfId="17959" xr:uid="{ABE9F0B9-0001-4CF2-986D-4C54F04E9254}"/>
    <cellStyle name="Percent 4 7 2 2 5" xfId="12806" xr:uid="{91C4453F-5B5B-49BF-A728-7B9CB39E57B7}"/>
    <cellStyle name="Percent 4 7 2 3" xfId="3095" xr:uid="{AB99D8B8-48F7-48CE-B948-093B254E7F06}"/>
    <cellStyle name="Percent 4 7 2 3 2" xfId="8458" xr:uid="{7A6C4047-5B88-46CB-B3B2-3E269897277B}"/>
    <cellStyle name="Percent 4 7 2 3 2 2" xfId="18771" xr:uid="{6A2BEB22-72C0-4253-8596-FD7AA45FB351}"/>
    <cellStyle name="Percent 4 7 2 3 3" xfId="13618" xr:uid="{51A68808-7CD3-4A27-B9BE-B418A55A7FE8}"/>
    <cellStyle name="Percent 4 7 2 4" xfId="5812" xr:uid="{4C9C2CC8-6D14-4A84-8531-DB9A2CF80049}"/>
    <cellStyle name="Percent 4 7 2 4 2" xfId="11150" xr:uid="{0291F3D6-6D1B-44EF-8D69-64100C2D015D}"/>
    <cellStyle name="Percent 4 7 2 4 2 2" xfId="21463" xr:uid="{E970FAF1-E5E4-4636-86BB-23B30E653082}"/>
    <cellStyle name="Percent 4 7 2 4 3" xfId="16310" xr:uid="{FC2D9ED2-6951-4494-98DE-5E2F06F31BE4}"/>
    <cellStyle name="Percent 4 7 2 5" xfId="6742" xr:uid="{62DDCE70-AAC7-4F85-AE06-0408440AAAB8}"/>
    <cellStyle name="Percent 4 7 2 5 2" xfId="17055" xr:uid="{89785030-11DB-4FD4-B7B3-801E392722C4}"/>
    <cellStyle name="Percent 4 7 2 6" xfId="11902" xr:uid="{D593F2E8-A545-4BDD-B706-12A50B94D71A}"/>
    <cellStyle name="Percent 4 7 3" xfId="2246" xr:uid="{D9DC7492-D769-4BA2-833E-594CF1787315}"/>
    <cellStyle name="Percent 4 7 3 2" xfId="4009" xr:uid="{0307156E-4F80-4300-86D0-BDDD174599C5}"/>
    <cellStyle name="Percent 4 7 3 2 2" xfId="9362" xr:uid="{FB76FB60-678F-4D0E-A8C9-319173E78467}"/>
    <cellStyle name="Percent 4 7 3 2 2 2" xfId="19675" xr:uid="{CBC3DC3E-9746-4994-BAF9-5582FBCA638D}"/>
    <cellStyle name="Percent 4 7 3 2 3" xfId="14522" xr:uid="{0A30F9C5-2155-47B8-A501-2D733346A1B4}"/>
    <cellStyle name="Percent 4 7 3 3" xfId="4994" xr:uid="{E6AE0330-CCF2-4952-AE97-50D9FA8C61D6}"/>
    <cellStyle name="Percent 4 7 3 3 2" xfId="10338" xr:uid="{62FF1396-F734-4DDE-8EA2-6839744C4762}"/>
    <cellStyle name="Percent 4 7 3 3 2 2" xfId="20651" xr:uid="{BF385008-BC2F-46E5-877F-715CEB8CEAD4}"/>
    <cellStyle name="Percent 4 7 3 3 3" xfId="15498" xr:uid="{C96A7DFD-A2B1-4107-85F5-1E64023FA719}"/>
    <cellStyle name="Percent 4 7 3 4" xfId="7645" xr:uid="{A2C4C72B-61FD-488C-92CE-1CE106CFFD82}"/>
    <cellStyle name="Percent 4 7 3 4 2" xfId="17958" xr:uid="{BC5EC66F-0464-4A8A-A151-0AA0601BBCF7}"/>
    <cellStyle name="Percent 4 7 3 5" xfId="12805" xr:uid="{2146DD30-38EC-49B9-80E0-E501254FA494}"/>
    <cellStyle name="Percent 4 7 4" xfId="3094" xr:uid="{2FD83915-CC0B-4B56-875A-C2FBB4CB7AA1}"/>
    <cellStyle name="Percent 4 7 4 2" xfId="8457" xr:uid="{BBC26BF8-2CC2-469A-AA70-9B92C29CEEA0}"/>
    <cellStyle name="Percent 4 7 4 2 2" xfId="18770" xr:uid="{65599C4F-BD37-4FAE-8D7A-801962D10B8C}"/>
    <cellStyle name="Percent 4 7 4 3" xfId="13617" xr:uid="{F6A92FB0-8AFC-4810-A426-F79B60EA79D3}"/>
    <cellStyle name="Percent 4 7 5" xfId="5811" xr:uid="{BF642D3B-0A65-4424-82F4-AE1D1CD0A574}"/>
    <cellStyle name="Percent 4 7 5 2" xfId="11149" xr:uid="{F34C4EDE-68F2-46C6-93F5-73ADE8CFB99C}"/>
    <cellStyle name="Percent 4 7 5 2 2" xfId="21462" xr:uid="{7995CAA9-C94F-42A7-9F45-4B8BF2360E1D}"/>
    <cellStyle name="Percent 4 7 5 3" xfId="16309" xr:uid="{960341DC-EF6E-4A78-B7E0-3063D4F7EBA5}"/>
    <cellStyle name="Percent 4 7 6" xfId="6741" xr:uid="{5D3BD7A4-66D8-4809-87A8-77AB67872609}"/>
    <cellStyle name="Percent 4 7 6 2" xfId="17054" xr:uid="{23609AD4-A6A3-4128-AEE8-80FE575AF464}"/>
    <cellStyle name="Percent 4 7 7" xfId="11901" xr:uid="{E53D2895-65B3-40AA-B983-1FEA26ADEE6B}"/>
    <cellStyle name="Percent 4 8" xfId="1207" xr:uid="{CDEFCAA1-8CCB-472D-B54C-B01BF2131A47}"/>
    <cellStyle name="Percent 4 8 2" xfId="2248" xr:uid="{84DC751F-CF52-48F6-A4D4-61F982E29D2D}"/>
    <cellStyle name="Percent 4 8 2 2" xfId="4011" xr:uid="{31D4FFB3-6C3A-413D-AF72-3D52A39A62A8}"/>
    <cellStyle name="Percent 4 8 2 2 2" xfId="9364" xr:uid="{02D21097-D70F-47F0-8F34-9805603E7E6E}"/>
    <cellStyle name="Percent 4 8 2 2 2 2" xfId="19677" xr:uid="{4D705966-6FBF-4EFB-95BC-0BF7C94E0283}"/>
    <cellStyle name="Percent 4 8 2 2 3" xfId="14524" xr:uid="{5F657A96-E0CF-4065-A346-ACC26F927F42}"/>
    <cellStyle name="Percent 4 8 2 3" xfId="4996" xr:uid="{3F5FD6F8-38BC-46AF-8B81-490854BA849C}"/>
    <cellStyle name="Percent 4 8 2 3 2" xfId="10340" xr:uid="{194AAE01-40B3-445A-AC6A-D78CE65CAB75}"/>
    <cellStyle name="Percent 4 8 2 3 2 2" xfId="20653" xr:uid="{06A552E3-2B92-4F66-B816-E2707FCDB876}"/>
    <cellStyle name="Percent 4 8 2 3 3" xfId="15500" xr:uid="{96605475-5471-47EF-90BC-4F605C16D131}"/>
    <cellStyle name="Percent 4 8 2 4" xfId="7647" xr:uid="{201CA345-62B7-42DA-8562-EC0F544EAEA3}"/>
    <cellStyle name="Percent 4 8 2 4 2" xfId="17960" xr:uid="{6245AF45-F1BA-487A-AD8D-413F93BE9BFA}"/>
    <cellStyle name="Percent 4 8 2 5" xfId="12807" xr:uid="{AB851F78-A985-4472-8901-0B5F50452C82}"/>
    <cellStyle name="Percent 4 8 3" xfId="3096" xr:uid="{57449C92-97F0-49BD-91A2-4DFC7C0142AA}"/>
    <cellStyle name="Percent 4 8 3 2" xfId="8459" xr:uid="{C9B3768D-3583-4173-AE6F-DD5B7C91C770}"/>
    <cellStyle name="Percent 4 8 3 2 2" xfId="18772" xr:uid="{44817FAA-5B3B-4D62-9FB8-77207E56C354}"/>
    <cellStyle name="Percent 4 8 3 3" xfId="13619" xr:uid="{7E31C444-C88D-41F8-98DE-05CC0AF0F298}"/>
    <cellStyle name="Percent 4 8 4" xfId="5813" xr:uid="{284AB85A-EDA5-4BED-B324-210FB9665C8A}"/>
    <cellStyle name="Percent 4 8 4 2" xfId="11151" xr:uid="{4DED7966-9978-4F38-A13F-BF7A67EABF87}"/>
    <cellStyle name="Percent 4 8 4 2 2" xfId="21464" xr:uid="{310B9964-6928-4281-B11B-360B7FAC3E1D}"/>
    <cellStyle name="Percent 4 8 4 3" xfId="16311" xr:uid="{3DED5B18-C709-4999-BC2A-463B16FE54DF}"/>
    <cellStyle name="Percent 4 8 5" xfId="6743" xr:uid="{2A471F37-F9C5-4BC0-B4D8-B47B8F33CDD1}"/>
    <cellStyle name="Percent 4 8 5 2" xfId="17056" xr:uid="{74AF98F2-BD8A-466B-A79A-0F97A27F0BF6}"/>
    <cellStyle name="Percent 4 8 6" xfId="11903" xr:uid="{DDD9750D-D7B2-495A-B04A-86FBA650D992}"/>
    <cellStyle name="Percent 4 9" xfId="1325" xr:uid="{07252089-7311-477F-BEAF-462297413CAD}"/>
    <cellStyle name="Percent 4 9 2" xfId="2250" xr:uid="{7A977A99-E048-4592-8082-E20D3939CAA0}"/>
    <cellStyle name="Percent 4 9 2 2" xfId="4013" xr:uid="{220DC4F6-8D73-465B-B02D-905351CB5788}"/>
    <cellStyle name="Percent 4 9 2 2 2" xfId="9366" xr:uid="{AD091496-D887-4581-AC05-5BDCAA98E7CB}"/>
    <cellStyle name="Percent 4 9 2 2 2 2" xfId="19679" xr:uid="{1AC0D5C0-E863-41CE-9202-6BC704E3BC5E}"/>
    <cellStyle name="Percent 4 9 2 2 3" xfId="14526" xr:uid="{79272B0D-CBB3-4C15-B668-87656EE4C319}"/>
    <cellStyle name="Percent 4 9 2 3" xfId="4998" xr:uid="{FE5F7014-B072-4331-A310-22F9438240C6}"/>
    <cellStyle name="Percent 4 9 2 3 2" xfId="10342" xr:uid="{9E4F572E-4789-4289-A9C0-1FED31339552}"/>
    <cellStyle name="Percent 4 9 2 3 2 2" xfId="20655" xr:uid="{4CEEF0C8-5897-474C-B895-761F45D722E0}"/>
    <cellStyle name="Percent 4 9 2 3 3" xfId="15502" xr:uid="{EA6FC13E-3DFD-4B9B-AD91-264C35F93DC0}"/>
    <cellStyle name="Percent 4 9 2 4" xfId="7649" xr:uid="{AC70BDB3-A480-42F0-B8F4-1999123EC114}"/>
    <cellStyle name="Percent 4 9 2 4 2" xfId="17962" xr:uid="{6FE8EF0B-F17E-4166-A166-444E995A2D3B}"/>
    <cellStyle name="Percent 4 9 2 5" xfId="12809" xr:uid="{B9D9B942-ED8F-45FC-BBE9-BC6E1445D7BD}"/>
    <cellStyle name="Percent 4 9 3" xfId="3116" xr:uid="{5F546665-758F-40C7-9F24-F4B1F82A0FD6}"/>
    <cellStyle name="Percent 4 9 3 2" xfId="8469" xr:uid="{0DB18D11-34F9-48EF-A9B6-9F7B0804704D}"/>
    <cellStyle name="Percent 4 9 3 2 2" xfId="18782" xr:uid="{AA6F12C2-E17F-4CC1-9FE8-2F9A0093BB40}"/>
    <cellStyle name="Percent 4 9 3 3" xfId="13629" xr:uid="{B772E786-8F5C-4705-9306-5E1642271C62}"/>
    <cellStyle name="Percent 4 9 4" xfId="4101" xr:uid="{F4BA46F6-61B2-4A82-B3E6-4A08E629A124}"/>
    <cellStyle name="Percent 4 9 4 2" xfId="9445" xr:uid="{5807828A-9BF5-4565-BD3D-A3DA67FF97C7}"/>
    <cellStyle name="Percent 4 9 4 2 2" xfId="19758" xr:uid="{D14F945A-D340-4582-8C72-656CA1C7D674}"/>
    <cellStyle name="Percent 4 9 4 3" xfId="14605" xr:uid="{0435AAA3-FBD4-4D7C-91A1-0C6585DFD328}"/>
    <cellStyle name="Percent 4 9 5" xfId="6752" xr:uid="{E6BA61B6-F17B-450B-A6E3-23CACBDB12E3}"/>
    <cellStyle name="Percent 4 9 5 2" xfId="17065" xr:uid="{88063B58-F4C9-4B62-931C-5856ECF4759C}"/>
    <cellStyle name="Percent 4 9 6" xfId="11912" xr:uid="{3C09587D-DF61-479C-9B9D-1D151650DEEC}"/>
    <cellStyle name="Percent 5" xfId="290" xr:uid="{340506AE-DC51-4DF2-8ACB-3F27EE07C7A3}"/>
    <cellStyle name="Percent 5 2" xfId="5912" xr:uid="{16E51B72-A506-4E86-A9E9-163B9EE904B4}"/>
    <cellStyle name="Percent 5 2 2" xfId="21484" xr:uid="{912A805A-B91C-48BB-9389-F65A710EF533}"/>
    <cellStyle name="Percent 6" xfId="1208" xr:uid="{A8E593D3-1FD5-4C08-A6B7-05979CFCBF9E}"/>
    <cellStyle name="Percent 7" xfId="1209" xr:uid="{E5FC4F0B-97F1-4881-9046-837AEAB3AB90}"/>
    <cellStyle name="Percent 8" xfId="1210" xr:uid="{5B341A7E-4C04-4111-8E03-363082A462A0}"/>
    <cellStyle name="Percent 9" xfId="598" xr:uid="{69ACFDD2-20FC-4C89-A36E-39F8D6BBBCBF}"/>
    <cellStyle name="PSChar" xfId="150" xr:uid="{10200922-55DF-473D-86E3-ED62FF1C812A}"/>
    <cellStyle name="PSChar 2" xfId="292" xr:uid="{3F131AFD-DD63-4E48-9F9A-8DC022A263B7}"/>
    <cellStyle name="PSChar 3" xfId="1211" xr:uid="{265EAEBB-753C-41C8-A472-34D9D6D6699C}"/>
    <cellStyle name="PSDate" xfId="151" xr:uid="{E4B87F90-2BDA-4EA9-8157-6C95D2993240}"/>
    <cellStyle name="PSDec" xfId="152" xr:uid="{2049515B-DBE7-46B3-B0A3-72E6CB4C3C63}"/>
    <cellStyle name="PSHeading" xfId="153" xr:uid="{ABEA9DA0-1AAD-498B-ACCC-8E044AFD1153}"/>
    <cellStyle name="PSInt" xfId="154" xr:uid="{AF6FA529-B55B-4ABA-AF35-D9507C53EF10}"/>
    <cellStyle name="PSSpacer" xfId="155" xr:uid="{C72A226F-1DB8-4C13-A99E-32E6951C1218}"/>
    <cellStyle name="PwC Normal" xfId="156" xr:uid="{D65EA10D-4A6E-4A7C-A838-711290D07D42}"/>
    <cellStyle name="PwC Normal 2" xfId="293" xr:uid="{D458C847-2466-4D91-850D-3A827E9CC5A9}"/>
    <cellStyle name="R00A" xfId="157" xr:uid="{B91A1B91-D86E-4F16-8DB8-F35D63EF110F}"/>
    <cellStyle name="R00A 2" xfId="294" xr:uid="{045628D9-8777-48B4-810B-C7D329388207}"/>
    <cellStyle name="R00L" xfId="158" xr:uid="{C16AABE5-BAB1-468F-9696-CF1123EAEF29}"/>
    <cellStyle name="R01H" xfId="159" xr:uid="{4B161493-280F-4BA1-A5E3-A03D746F40BB}"/>
    <cellStyle name="R01L" xfId="160" xr:uid="{7437C6A6-2CBC-41AB-A61E-642F852BFA7D}"/>
    <cellStyle name="R02H" xfId="161" xr:uid="{81BF6379-31D3-4A11-B0C2-73A2EDD25E86}"/>
    <cellStyle name="R02L" xfId="162" xr:uid="{0D3CDA88-6490-4564-A66E-9C35AE7C2AF8}"/>
    <cellStyle name="R03H" xfId="163" xr:uid="{EE67E99A-D628-4E0D-8069-D48E090A7F1E}"/>
    <cellStyle name="R03L" xfId="164" xr:uid="{9253452E-FCA5-4EE1-9F67-09518B6BCF49}"/>
    <cellStyle name="R04H" xfId="165" xr:uid="{72904C97-CC61-40AD-B1C6-BBE0BEF38EEA}"/>
    <cellStyle name="R04L" xfId="166" xr:uid="{D354B093-93EE-4492-AFFF-12DCFBF6480B}"/>
    <cellStyle name="R05H" xfId="167" xr:uid="{A67276B8-3626-495A-91A6-E89CECC26E5E}"/>
    <cellStyle name="R05L" xfId="168" xr:uid="{5CCB84E2-CDC9-4CD6-BB91-C5512C5B7EC1}"/>
    <cellStyle name="R06H" xfId="169" xr:uid="{6F3E9FB9-F998-4582-9FF4-3893968770FC}"/>
    <cellStyle name="R06L" xfId="170" xr:uid="{799EB858-EA34-4622-BF88-5D418D9669CF}"/>
    <cellStyle name="R07B" xfId="171" xr:uid="{C9F76211-BF00-4711-B0A6-1338FC4EF876}"/>
    <cellStyle name="R07B 2" xfId="172" xr:uid="{4CDCB620-2571-46CD-9F1B-4AC77B5AB6F2}"/>
    <cellStyle name="R07B 2 2" xfId="295" xr:uid="{FC4FD373-9823-4988-ABB3-D8AF34079223}"/>
    <cellStyle name="R07B 3" xfId="1212" xr:uid="{B08D80D8-1E1B-406D-9487-6FD4E60A5A10}"/>
    <cellStyle name="R07B 4" xfId="1213" xr:uid="{BEA7DF05-6D86-403E-B678-36097ED08879}"/>
    <cellStyle name="R07B 5" xfId="1214" xr:uid="{EDF306E5-39C8-4D50-93B8-CE3AA370A3C1}"/>
    <cellStyle name="R07H" xfId="173" xr:uid="{2D94CC1B-13D8-43B5-8499-8756277A63D6}"/>
    <cellStyle name="R07L" xfId="174" xr:uid="{104D0DC5-5D57-4FE1-8050-9A10DC5264BE}"/>
    <cellStyle name="Title 2" xfId="296" xr:uid="{5A9A8DBF-252F-4D19-8C96-CA31DCC2AA8C}"/>
    <cellStyle name="Title 3" xfId="409" xr:uid="{E7116E8B-1903-493B-A4B2-8E4ECAA86788}"/>
    <cellStyle name="Title 4" xfId="5976" xr:uid="{B3B29F9B-A237-4A8D-9F2A-84F7CEC33A62}"/>
    <cellStyle name="Title 5" xfId="21610" xr:uid="{CAE4DCA4-46F3-4BFD-AB49-C3ABED52E56F}"/>
    <cellStyle name="Title 6" xfId="175" xr:uid="{EBDDD9EC-E9C7-472D-9B5F-5BA82AC09EAB}"/>
    <cellStyle name="Total 2" xfId="177" xr:uid="{24B1E43E-E966-4B13-8768-A2332F642733}"/>
    <cellStyle name="Total 2 2" xfId="1291" xr:uid="{E7365EB5-C316-4290-A459-33F0C3D3815B}"/>
    <cellStyle name="Total 2 2 2" xfId="2346" xr:uid="{38D8FB25-FF3D-4DB8-8E25-6C2580AC2355}"/>
    <cellStyle name="Total 2 2 3" xfId="27493" xr:uid="{C7DB559D-0BD6-4313-9839-DC871FFE2215}"/>
    <cellStyle name="Total 2 3" xfId="407" xr:uid="{F0F3EE1A-6383-494C-8453-1BCC52269740}"/>
    <cellStyle name="Total 2 3 2" xfId="1508" xr:uid="{DA6BEA86-3F4C-48A5-B610-CD76702E6030}"/>
    <cellStyle name="Total 2 3 3" xfId="27557" xr:uid="{083B3D0C-B5DC-4D50-935F-EC4CC86258BB}"/>
    <cellStyle name="Total 2 4" xfId="2297" xr:uid="{12EF1A8D-E7E6-421B-90EF-81860648EB50}"/>
    <cellStyle name="Total 2 5" xfId="27491" xr:uid="{ED5BAC8F-4792-4A00-8A09-AE5E5A07D904}"/>
    <cellStyle name="Total 3" xfId="297" xr:uid="{0DD44A5B-366E-4200-B057-BA74B65DEC5C}"/>
    <cellStyle name="Total 3 2" xfId="1300" xr:uid="{0ED552F1-AED8-4180-9715-4A831FEF672A}"/>
    <cellStyle name="Total 3 2 2" xfId="2353" xr:uid="{388A7139-8F40-423C-9B68-D73EB96712E8}"/>
    <cellStyle name="Total 3 2 3" xfId="27547" xr:uid="{FF9B8FA5-C2DF-4642-8692-D94F6AEE2933}"/>
    <cellStyle name="Total 3 3" xfId="593" xr:uid="{63CA8F9C-7C7F-4731-9956-F09B37A28F0F}"/>
    <cellStyle name="Total 3 3 2" xfId="2314" xr:uid="{66F16305-B236-4980-BEDA-9D56FFD625BF}"/>
    <cellStyle name="Total 3 3 3" xfId="27546" xr:uid="{343B9386-121E-48D7-BF05-887AC75E2299}"/>
    <cellStyle name="Total 3 4" xfId="2275" xr:uid="{6424EE1A-D697-4190-B642-14A02B37A873}"/>
    <cellStyle name="Total 3 5" xfId="27527" xr:uid="{AECAAEDA-A325-41C3-9FE9-3AFD0B611210}"/>
    <cellStyle name="Total 4" xfId="408" xr:uid="{652341B3-1160-493C-B86F-F957BF9C68E8}"/>
    <cellStyle name="Total 4 2" xfId="1290" xr:uid="{98DFED05-5135-4C6C-9E4A-6C6D54CADF7A}"/>
    <cellStyle name="Total 4 2 2" xfId="2345" xr:uid="{4CA7971E-4CE6-4ADB-A242-2B30836BECA0}"/>
    <cellStyle name="Total 4 2 3" xfId="27494" xr:uid="{BB0B40CF-6576-4C30-8EF3-F94A112908C1}"/>
    <cellStyle name="Total 4 3" xfId="2298" xr:uid="{78999DF2-6A3D-4E55-891C-4306B0D11152}"/>
    <cellStyle name="Total 4 4" xfId="27520" xr:uid="{267899FA-226C-45CB-8713-D510282140C6}"/>
    <cellStyle name="Total 5" xfId="5977" xr:uid="{5A49E8C4-DDF2-45CC-8F1B-6B9C4E2BED51}"/>
    <cellStyle name="Total 6" xfId="21611" xr:uid="{F2643284-BEA2-45EC-8DE8-BEDB908A16EE}"/>
    <cellStyle name="Total 7" xfId="27497" xr:uid="{2674ECA6-7E47-476F-B7E9-E520A3127509}"/>
    <cellStyle name="Total 8" xfId="176" xr:uid="{BD44B7FA-21EA-47F2-8EF3-28AD84D762AB}"/>
    <cellStyle name="Warning Text 2" xfId="179" xr:uid="{C177ED83-B4AC-4931-996A-33C63D57AC73}"/>
    <cellStyle name="Warning Text 3" xfId="298" xr:uid="{D9CE9B89-C5FC-45E5-A750-15776534F7DD}"/>
    <cellStyle name="Warning Text 4" xfId="406" xr:uid="{6DB2C75B-242F-42CF-A147-CF4874750A0E}"/>
    <cellStyle name="Warning Text 5" xfId="5978" xr:uid="{7F1CB396-CC31-4591-B8F4-6480B6AFBC9F}"/>
    <cellStyle name="Warning Text 6" xfId="21612" xr:uid="{6663151E-0EBE-4B60-95DC-E111235756C0}"/>
    <cellStyle name="Warning Text 7" xfId="178" xr:uid="{461192F9-33E3-451F-A612-A0DBDBF09D07}"/>
    <cellStyle name="WCC_NPLOSION" xfId="180" xr:uid="{54EC8753-BF49-4B47-B036-AB60BCE5D388}"/>
    <cellStyle name="xHeading" xfId="181" xr:uid="{480656A7-26A5-453A-BAC2-CD290B8B4890}"/>
    <cellStyle name="xHeading 2" xfId="1292" xr:uid="{D71FC8AA-04C6-4B82-AEAB-4FD8A43714F4}"/>
    <cellStyle name="xHeading 2 2" xfId="2347" xr:uid="{63849627-9C1F-4281-95DF-FDE8AEBC636F}"/>
    <cellStyle name="xHeading 2 3" xfId="27526" xr:uid="{41628CE2-99F8-46B8-BFF8-B5155D92192C}"/>
    <cellStyle name="xHeading 3" xfId="474" xr:uid="{929072A0-43DE-48EB-88F2-33F295E6829F}"/>
    <cellStyle name="xHeading 3 2" xfId="2279" xr:uid="{5D3A280F-777A-4AB0-B66C-FBD309242FB3}"/>
    <cellStyle name="xHeading 3 3" xfId="27501" xr:uid="{FBB30326-17ED-4970-81FC-80EC0F05E1F0}"/>
    <cellStyle name="xHeading 4" xfId="2296" xr:uid="{E7F7D092-0360-4E66-8B06-C96FBE27C484}"/>
    <cellStyle name="xHeading 5" xfId="27542" xr:uid="{D49DE783-EB0F-4420-A498-79A687413741}"/>
    <cellStyle name="xHeadingCen" xfId="182" xr:uid="{064CFBF0-A030-464C-AD1F-8731F2180A13}"/>
    <cellStyle name="xHeadingCen 2" xfId="1293" xr:uid="{0C39B3AE-F777-47E8-B9AC-EC69DFE5EEDC}"/>
    <cellStyle name="xHeadingCen 2 2" xfId="2348" xr:uid="{E706669C-C93F-4771-90F4-BBFDA64A2D79}"/>
    <cellStyle name="xHeadingCen 2 3" xfId="27543" xr:uid="{18A2FA30-80AE-486F-A4E1-F0B2F282B1A9}"/>
    <cellStyle name="xHeadingCen 3" xfId="405" xr:uid="{FBF57886-97A9-4775-8FBC-95DD760639ED}"/>
    <cellStyle name="xHeadingCen 3 2" xfId="1518" xr:uid="{B33E5D5B-3C99-4F4D-ACA8-6A2A616DBC83}"/>
    <cellStyle name="xHeadingCen 3 3" xfId="27511" xr:uid="{E1B68331-2358-4CC9-A5A1-D8AEEF0D2B1B}"/>
    <cellStyle name="xHeadingCen 4" xfId="2295" xr:uid="{E1682F24-6C08-4694-B4D8-D37332D21788}"/>
    <cellStyle name="xHeadingCen 5" xfId="27560" xr:uid="{BD193B06-F174-4559-B68C-281277076463}"/>
    <cellStyle name="xHeadingVer" xfId="183" xr:uid="{45EFC022-80FF-4C61-9E5F-2230B22D2D69}"/>
    <cellStyle name="xHeadingVer 2" xfId="1294" xr:uid="{A3C309AE-C3A8-4137-B44A-111C753A899A}"/>
    <cellStyle name="xHeadingVer 2 2" xfId="2349" xr:uid="{667A0CB4-1FA5-4B78-9281-A981CF5C8C42}"/>
    <cellStyle name="xHeadingVer 2 3" xfId="27507" xr:uid="{25040B5C-BF69-41CC-9966-24CB20C994A3}"/>
    <cellStyle name="xHeadingVer 3" xfId="404" xr:uid="{12C2C7AA-F7DD-4BE0-8D8A-798CD5B6E1E0}"/>
    <cellStyle name="xHeadingVer 3 2" xfId="1489" xr:uid="{9E099808-2D7C-4A52-921F-528CE01293C1}"/>
    <cellStyle name="xHeadingVer 3 3" xfId="27544" xr:uid="{BE61A942-B76B-4C58-BDD4-6E4E81E2B063}"/>
    <cellStyle name="xHeadingVer 4" xfId="2294" xr:uid="{FDC38151-04D1-4FB2-B351-A21259C8AA97}"/>
    <cellStyle name="xHeadingVer 5" xfId="27523" xr:uid="{FD6A7B19-7BF4-4AD5-94B7-13EE204835A3}"/>
    <cellStyle name="xRangeName" xfId="184" xr:uid="{0A187EE8-DA92-4C71-8BD3-0C8AB3F121AF}"/>
    <cellStyle name="xTitle" xfId="185" xr:uid="{12485DF8-5500-4E49-B6AA-E3A6D1BDBE6A}"/>
    <cellStyle name="xTitle B&amp;W" xfId="186" xr:uid="{7A97DE54-9FDD-453F-84CE-61B2EFF57D18}"/>
    <cellStyle name="xTitle Colour" xfId="187" xr:uid="{CF573BC4-9218-486F-A414-58203B10F69B}"/>
  </cellStyles>
  <dxfs count="7"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  <horizontal style="thin">
          <color rgb="FF8EA9DB"/>
        </horizontal>
      </border>
    </dxf>
  </dxfs>
  <tableStyles count="1" defaultTableStyle="TableStyleMedium2" defaultPivotStyle="PivotStyleLight16">
    <tableStyle name="TableStyleMedium2 2" pivot="0" count="7" xr9:uid="{21E4FD27-2BAD-45A8-BB60-230DF952C21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DACE6"/>
      <color rgb="FFA3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6.xml"/><Relationship Id="rId21" Type="http://schemas.openxmlformats.org/officeDocument/2006/relationships/externalLink" Target="externalLinks/externalLink1.xml"/><Relationship Id="rId42" Type="http://schemas.openxmlformats.org/officeDocument/2006/relationships/externalLink" Target="externalLinks/externalLink22.xml"/><Relationship Id="rId47" Type="http://schemas.openxmlformats.org/officeDocument/2006/relationships/externalLink" Target="externalLinks/externalLink27.xml"/><Relationship Id="rId63" Type="http://schemas.openxmlformats.org/officeDocument/2006/relationships/externalLink" Target="externalLinks/externalLink43.xml"/><Relationship Id="rId68" Type="http://schemas.openxmlformats.org/officeDocument/2006/relationships/externalLink" Target="externalLinks/externalLink4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externalLink" Target="externalLinks/externalLink12.xml"/><Relationship Id="rId37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20.xml"/><Relationship Id="rId45" Type="http://schemas.openxmlformats.org/officeDocument/2006/relationships/externalLink" Target="externalLinks/externalLink25.xml"/><Relationship Id="rId53" Type="http://schemas.openxmlformats.org/officeDocument/2006/relationships/externalLink" Target="externalLinks/externalLink33.xml"/><Relationship Id="rId58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46.xml"/><Relationship Id="rId74" Type="http://schemas.openxmlformats.org/officeDocument/2006/relationships/externalLink" Target="externalLinks/externalLink5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15.xml"/><Relationship Id="rId43" Type="http://schemas.openxmlformats.org/officeDocument/2006/relationships/externalLink" Target="externalLinks/externalLink23.xml"/><Relationship Id="rId48" Type="http://schemas.openxmlformats.org/officeDocument/2006/relationships/externalLink" Target="externalLinks/externalLink28.xml"/><Relationship Id="rId56" Type="http://schemas.openxmlformats.org/officeDocument/2006/relationships/externalLink" Target="externalLinks/externalLink36.xml"/><Relationship Id="rId64" Type="http://schemas.openxmlformats.org/officeDocument/2006/relationships/externalLink" Target="externalLinks/externalLink44.xml"/><Relationship Id="rId69" Type="http://schemas.openxmlformats.org/officeDocument/2006/relationships/externalLink" Target="externalLinks/externalLink4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1.xml"/><Relationship Id="rId72" Type="http://schemas.openxmlformats.org/officeDocument/2006/relationships/externalLink" Target="externalLinks/externalLink5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externalLink" Target="externalLinks/externalLink13.xml"/><Relationship Id="rId38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26.xml"/><Relationship Id="rId59" Type="http://schemas.openxmlformats.org/officeDocument/2006/relationships/externalLink" Target="externalLinks/externalLink39.xml"/><Relationship Id="rId67" Type="http://schemas.openxmlformats.org/officeDocument/2006/relationships/externalLink" Target="externalLinks/externalLink47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1.xml"/><Relationship Id="rId54" Type="http://schemas.openxmlformats.org/officeDocument/2006/relationships/externalLink" Target="externalLinks/externalLink34.xml"/><Relationship Id="rId62" Type="http://schemas.openxmlformats.org/officeDocument/2006/relationships/externalLink" Target="externalLinks/externalLink42.xml"/><Relationship Id="rId70" Type="http://schemas.openxmlformats.org/officeDocument/2006/relationships/externalLink" Target="externalLinks/externalLink50.xml"/><Relationship Id="rId75" Type="http://schemas.openxmlformats.org/officeDocument/2006/relationships/externalLink" Target="externalLinks/externalLink5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36" Type="http://schemas.openxmlformats.org/officeDocument/2006/relationships/externalLink" Target="externalLinks/externalLink16.xml"/><Relationship Id="rId49" Type="http://schemas.openxmlformats.org/officeDocument/2006/relationships/externalLink" Target="externalLinks/externalLink29.xml"/><Relationship Id="rId57" Type="http://schemas.openxmlformats.org/officeDocument/2006/relationships/externalLink" Target="externalLinks/externalLink3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1.xml"/><Relationship Id="rId44" Type="http://schemas.openxmlformats.org/officeDocument/2006/relationships/externalLink" Target="externalLinks/externalLink24.xml"/><Relationship Id="rId52" Type="http://schemas.openxmlformats.org/officeDocument/2006/relationships/externalLink" Target="externalLinks/externalLink32.xml"/><Relationship Id="rId60" Type="http://schemas.openxmlformats.org/officeDocument/2006/relationships/externalLink" Target="externalLinks/externalLink40.xml"/><Relationship Id="rId65" Type="http://schemas.openxmlformats.org/officeDocument/2006/relationships/externalLink" Target="externalLinks/externalLink45.xml"/><Relationship Id="rId73" Type="http://schemas.openxmlformats.org/officeDocument/2006/relationships/externalLink" Target="externalLinks/externalLink5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14.xml"/><Relationship Id="rId50" Type="http://schemas.openxmlformats.org/officeDocument/2006/relationships/externalLink" Target="externalLinks/externalLink30.xml"/><Relationship Id="rId55" Type="http://schemas.openxmlformats.org/officeDocument/2006/relationships/externalLink" Target="externalLinks/externalLink35.xml"/><Relationship Id="rId76" Type="http://schemas.openxmlformats.org/officeDocument/2006/relationships/externalLink" Target="externalLinks/externalLink56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1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Plan\2007-08\Prop%202007_08%20AP\Financial%20Statements\aProp%20AP%20UF%20with%20CG%20&amp;%20Inf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fingroups$\Account\Fixed_Assets\Recs\2008\P10\Continuity%20REC_April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ui2s\AppData\Local\Microsoft\Windows\INetCache\Content.Outlook\840LY4MV\Improvement-template-NLTP-2021-24_New%20Template%20_20201211%20(003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cobs.com\ANZ\Users\dreamweaver\AppData\Local\Microsoft\Windows\INetCache\IE\3NQUFS04\NZTA%20HNO%20Risk%20Register%20TemplateV1_Apr_2015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GROUPS\mgmtact\Common\2017-18\2017-18%20AP%20Budget%20Data\New%20project%20summaries\Master_Templat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xed%20Assets\2004\FAR%20Reconciliations\2004%20Fixed%20Assets%20Reconciliation%20-%20Tot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mgmtact$\Common\2012-13\Budgets\Models\Initial\05%20Adjustments%20281011\BAT%20Excel%20files\Catherine%20G%20Post-Budgeting%20Adjustment%20Template%20P&amp;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mon\2014-15\Business%20Unit\Chief%20Operating%20Officer\Transport%20Group\Budgets\LTP\Templates\Common\2014-15\BU%20Budgets\MASTER%20ADJUSTMENT%20TEMPLATE%20CAPEX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LC\compareULC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planning$\AP_2010_2011\1011%20DAP%20models\DM%20models%202010\DM%20Rates%20models%202_06_10%20Post%20deliberations\2010-11_LTCCP_Funding_Draft_02-06-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cc.net.ad.wcc.govt.nz\DFS\Budgets\2020-21%20AP\Assumptions\Inflation\Inflated%20Datasets\2020-21%20AP%20Inflated%20dataset%20worksheet%2006.09.2019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F1%20Tax%20forecasting\2008\NEFU\TF12%20Forecast%20outputs,%20writeups\Corp%20Tax%202008%20NEFU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verview\2008%20overview\l%20June%202008\Copy%20of%20Overview%20June%202008%20Bret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mon\2018-19\2018-28%20LTP%20Budget%20Templates\Completed%20100118\2018-28%20LTP%20Budget%20adjustment%20template%20VANIER2N%20100118%20(still%20a%20work%20in%20progress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n/2018-19/2018-28%20LTP%20Budget%20Datasets/Archive/2018-48%20LTP%20Base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RPortbl\iManage\HENDLED\2111259_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vanier2n\AppData\Local\Microsoft\Windows\Temporary%20Internet%20Files\Content.Outlook\B6MPBOQP\T1%20reportxlsx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planning\Budgets\2025-26%20AP\Inputs\Rates%20Calc\25-26%20AP_Rates_Calculation%2030YR%20V4.1.xlsm" TargetMode="External"/><Relationship Id="rId1" Type="http://schemas.openxmlformats.org/officeDocument/2006/relationships/externalLinkPath" Target="file:///G:\planning\Budgets\2025-26%20AP\Inputs\Rates%20Calc\25-26%20AP_Rates_Calculation%2030YR%20V4.1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mon\2014-15\Business%20Unit\Chief%20Operating%20Officer\Transport%20Group\Budgets\LTP\Templates\Transport%20OPEX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planning$\AP_2011_12\DAP\Rates%20Model%20and%20Funding%20Statements\Rates%20Models%2025%20Feb%202011\2010-11_DAP_Source_Draft_25%20Fe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fis-02\Year%20end\Current%20Form\Accounts\publishing\Account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mon\2018-19\Business%20Unit\Chief%20City%20Planner\Transport\Budgets\2018-19\Reprioritised%20Pedestrian%20Budget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n%20Year%20Plan%202016-2025\10%20YP%20Model%20Options%20Versions\2015-25%2010YP%20ex%20Council%2025%20Feb%202015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ccecm/City%20Networks/Cycleways%20-%20EBP%20&amp;%20Cobham%20Drive/Cycle%20Network%20Projects/1.%20Evans%20Bay%20Parade%20Cycleway,%20Stage%201/10%20Risk%20Management/2%20AECOM_EBP_Risk_Register_11032019_v2.1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rPortbl\iManage\PARKYNO\1844681_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cc\dfs\NrPortbl\iManage\KEENEM\763757_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SPR2\DMNFSL1\EDRMS\10221105\1\EDRMS_n10221105_v1_2009_Dat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planning$\Treasury\Treasury%20Reports%202021\2.%202020%20August\WCC%20Treasury%20Worksheet%2031%20August%202020%20%20(v4).xls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2019-20\5.%20BEFU%202020\3%20-%20Finals\9%20-%20Publishing%20-%20Forecast%20Financial%20Statements\Forecast%20Financial%20Statements\1.%20Linked%20accounts\BEFU%2020%20Linked%20Accounts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rPortbl\iManage\PARKYNO\1877751_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RK\CHT\s2008weo\Ch1\fig13\Fig1_1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mon\2011-12\Business%20Units\Infrastructure\Transport%20Group\Budgets\Detailed%20Budgets\Templates\TRANSPORT%20OPEX%20TEMPLATE%20FINAL%20ADJUSTMENT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mgmtact$\Common\2012-13\Budgets\Capex%20Review\Capex%20Prioritisation%20Revised\CCO\Basin%20Reserve\Basin%20Reserve%20CAPEX%20Museum%20Stand%20work%20V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planning$\AP2002-2003\DAP\DAP%20Preparation\Depn%20Summary%20v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errarf\Local%20Settings\Temporary%20Internet%20Files\OLKC3\1.%20Final%20depn%20working%20paper%202016-16%20LTCCP%20copy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$%20on%20'Uranus'%20(D)\AR\Ar98-99\Workpapers\98_99%20Ann%20Accts%20budget%20wpape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planning$\AP_2011_12\DAP\Rates%20Model%20and%20Funding%20Statements\Rates%20Models%2025%20Feb%202011\2010-11_LTCCP_Funding_Draft_25%20Feb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cc\dfs\Budgets\2020-21%20AP\Inputs\Rates%20Calculations\20-21%20AP_Rates_Calculation%20EB%20V3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verview\2002%20overview\June2002\June%202002%20overview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cc.net.ad.wcc.govt.nz\DFS\Budgets\2020-21%20AP\Inputs\Rates%20Calculations\300118%202018-28%20LTP_Rates_Calculation%20Version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mon\2017-18\Models\Centrally%20loaded%20accounts\Security\2017-18%20AP%20Budget%20adjustment%20template%20-%20Security%20(due%20Thurs%2015%20Dec%2012pm)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RPortbl\iManage\MANNINGC\4348348_1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ood4b\Local%20Settings\Temporary%20Internet%20Files\OLK45\PD%20Expenses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rill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planning$\AP_2010_2011\1011%20DAP%20models\DM%20models%202010\DM%20Rates%20models%202_06_10%20Post%20deliberations\2010-11_DAP_Source_Draft_02-06-1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F3%20Tax%20monitoring\TF32%20Tax%20data\Monthist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fisher2j\Desktop\WIP%20sch%20Apr%2009%20amended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QUERIES\reval_accts_and_profil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cc\dfs\Budgets\2018-28%20LTP\Workings\Rates%20Calculations\070618%202018-28%20LTP_Rates_Calculation%20Version%208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rake2j\Downloads\prefu20-charts-data%20(1)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fis-02\Year%20end\Current%20Form\Accounts\publishing\Account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mon\2015-16\Business%20Unit\Chief%20Asset%20Officer\Transport\Budgets\2016-17%20AP\Capex%20templates\Capex%20Template%20Apollo%20CX093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cc\dfs\groups\mgmtact\Common\2015-16\BU%20Budgets\City%20Networks\MASTER%20BUD%20ADJ%20TEMPLATE%20City%20Networks.xlsm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ra2p\AppData\Roaming\OpenText\OTEdit\EC_wccecm\c29344368\NZTA%20Claim%201%2020-21%20(Final)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mcloughlins\AppData\Roaming\Microsoft\Excel\908717_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c\fingroups$\Account\Fixed_Assets\Revaluations\2006\Land_Buildings_Valu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funded formatted"/>
      <sheetName val="Unfunded"/>
      <sheetName val="Drop Down Lists"/>
    </sheetNames>
    <sheetDataSet>
      <sheetData sheetId="0"/>
      <sheetData sheetId="1">
        <row r="5">
          <cell r="S5" t="str">
            <v>Unfunded</v>
          </cell>
          <cell r="Z5" t="str">
            <v>All</v>
          </cell>
          <cell r="AC5" t="str">
            <v>All</v>
          </cell>
          <cell r="AF5" t="str">
            <v>Jun 08</v>
          </cell>
        </row>
        <row r="6">
          <cell r="AC6" t="str">
            <v>Yes</v>
          </cell>
          <cell r="AF6" t="str">
            <v>2007/08</v>
          </cell>
        </row>
        <row r="7">
          <cell r="S7" t="str">
            <v>Strategic Framework</v>
          </cell>
          <cell r="W7" t="str">
            <v>All</v>
          </cell>
          <cell r="Z7" t="str">
            <v>All</v>
          </cell>
          <cell r="AC7" t="str">
            <v>1</v>
          </cell>
          <cell r="AF7" t="str">
            <v>$ City Growth and Inflation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 GL Feb 08"/>
      <sheetName val="Account Codes"/>
      <sheetName val="Tables"/>
      <sheetName val="Profile list"/>
      <sheetName val="Asset List May 08"/>
      <sheetName val="GL 2007"/>
      <sheetName val="GL 2008"/>
      <sheetName val="ART DEPN QUERY"/>
      <sheetName val="Sheet2"/>
      <sheetName val="Updated Pivot COST"/>
      <sheetName val="Updated Pivot DPCN"/>
      <sheetName val="Sheet1"/>
      <sheetName val="Updated PIVOT NBV"/>
      <sheetName val="COST REC"/>
      <sheetName val="DPCN REC"/>
      <sheetName val="NBV REC"/>
      <sheetName val="CONTRA"/>
      <sheetName val="Sheet3"/>
      <sheetName val="NBV BDWN January"/>
      <sheetName val="Updated AM TRANS 06-07"/>
      <sheetName val="Lookup"/>
      <sheetName val="Profiles"/>
      <sheetName val="NEW_Master Schedule"/>
      <sheetName val="Analysis"/>
      <sheetName val="FAR 30.04.23 Bldg Component"/>
      <sheetName val="FAR 03.04.23"/>
      <sheetName val="PV by Bldg Com Type"/>
      <sheetName val="1. Building Component Type"/>
    </sheetNames>
    <sheetDataSet>
      <sheetData sheetId="0"/>
      <sheetData sheetId="1"/>
      <sheetData sheetId="2">
        <row r="2">
          <cell r="A2" t="str">
            <v>ADD</v>
          </cell>
          <cell r="B2" t="str">
            <v>Additions</v>
          </cell>
        </row>
        <row r="3">
          <cell r="A3" t="str">
            <v>ADJ</v>
          </cell>
          <cell r="B3" t="str">
            <v>Adjust</v>
          </cell>
        </row>
        <row r="4">
          <cell r="A4" t="str">
            <v>AML</v>
          </cell>
          <cell r="B4" t="str">
            <v>Recat</v>
          </cell>
        </row>
        <row r="5">
          <cell r="A5" t="str">
            <v>DPR</v>
          </cell>
          <cell r="B5" t="str">
            <v>Depn</v>
          </cell>
        </row>
        <row r="6">
          <cell r="A6" t="str">
            <v>PDP</v>
          </cell>
          <cell r="B6" t="str">
            <v>Depn</v>
          </cell>
        </row>
        <row r="7">
          <cell r="A7" t="str">
            <v>RAD</v>
          </cell>
          <cell r="B7" t="str">
            <v>Depn</v>
          </cell>
        </row>
        <row r="8">
          <cell r="A8" t="str">
            <v>RCT</v>
          </cell>
          <cell r="B8" t="str">
            <v>Recat</v>
          </cell>
        </row>
        <row r="9">
          <cell r="A9" t="str">
            <v>REI</v>
          </cell>
          <cell r="B9" t="str">
            <v>Disposals</v>
          </cell>
        </row>
        <row r="10">
          <cell r="A10" t="str">
            <v>RET</v>
          </cell>
          <cell r="B10" t="str">
            <v>Disposals</v>
          </cell>
        </row>
        <row r="11">
          <cell r="A11" t="str">
            <v>RVL</v>
          </cell>
          <cell r="B11" t="str">
            <v>Revalu</v>
          </cell>
        </row>
        <row r="12">
          <cell r="A12" t="str">
            <v>TRF</v>
          </cell>
          <cell r="B12" t="str">
            <v>Adjust</v>
          </cell>
        </row>
        <row r="15">
          <cell r="A15" t="str">
            <v>ARTWK</v>
          </cell>
          <cell r="B15" t="str">
            <v>Restricted - Art</v>
          </cell>
        </row>
        <row r="16">
          <cell r="A16" t="str">
            <v>BUILC</v>
          </cell>
          <cell r="B16" t="str">
            <v>Civic</v>
          </cell>
        </row>
        <row r="17">
          <cell r="A17" t="str">
            <v>BUILG</v>
          </cell>
          <cell r="B17" t="str">
            <v>Buildings</v>
          </cell>
        </row>
        <row r="18">
          <cell r="A18" t="str">
            <v>BUILP</v>
          </cell>
          <cell r="B18" t="str">
            <v>Restricted - Buildings</v>
          </cell>
        </row>
        <row r="19">
          <cell r="A19" t="str">
            <v>FUREQ</v>
          </cell>
          <cell r="B19" t="str">
            <v>Plant &amp; Equip</v>
          </cell>
        </row>
        <row r="20">
          <cell r="A20" t="str">
            <v>INFRA</v>
          </cell>
          <cell r="B20" t="str">
            <v>INFRA</v>
          </cell>
        </row>
        <row r="21">
          <cell r="A21" t="str">
            <v>INVES</v>
          </cell>
          <cell r="B21" t="str">
            <v>Invest</v>
          </cell>
        </row>
        <row r="22">
          <cell r="A22" t="str">
            <v>LANDR</v>
          </cell>
          <cell r="B22" t="str">
            <v>Land Under Roads</v>
          </cell>
        </row>
        <row r="23">
          <cell r="A23" t="str">
            <v>LANDC</v>
          </cell>
          <cell r="B23" t="str">
            <v>Civic</v>
          </cell>
        </row>
        <row r="24">
          <cell r="A24" t="str">
            <v>LANDF</v>
          </cell>
          <cell r="B24" t="str">
            <v>Infra - Landfill</v>
          </cell>
        </row>
        <row r="25">
          <cell r="A25" t="str">
            <v>ROADS</v>
          </cell>
          <cell r="B25" t="str">
            <v>Infra - Roading</v>
          </cell>
        </row>
        <row r="26">
          <cell r="A26" t="str">
            <v>LANDT</v>
          </cell>
          <cell r="B26" t="str">
            <v>Restricted - Town Belt</v>
          </cell>
        </row>
        <row r="27">
          <cell r="A27" t="str">
            <v>INTAN</v>
          </cell>
          <cell r="B27" t="str">
            <v>Intangibles</v>
          </cell>
        </row>
        <row r="28">
          <cell r="A28" t="str">
            <v>WATER</v>
          </cell>
          <cell r="B28" t="str">
            <v>Infra - Water</v>
          </cell>
        </row>
        <row r="29">
          <cell r="A29" t="str">
            <v>LANDG</v>
          </cell>
          <cell r="B29" t="str">
            <v>Land</v>
          </cell>
        </row>
        <row r="30">
          <cell r="A30" t="str">
            <v>LANDI</v>
          </cell>
          <cell r="B30" t="str">
            <v>Infra - Land</v>
          </cell>
        </row>
        <row r="31">
          <cell r="A31" t="str">
            <v>LANDL</v>
          </cell>
          <cell r="B31" t="str">
            <v>Land</v>
          </cell>
        </row>
        <row r="32">
          <cell r="A32" t="str">
            <v>LANDP</v>
          </cell>
          <cell r="B32" t="str">
            <v>Restricted - Parks</v>
          </cell>
        </row>
        <row r="33">
          <cell r="A33" t="str">
            <v>LIBRA</v>
          </cell>
          <cell r="B33" t="str">
            <v>Library</v>
          </cell>
        </row>
        <row r="34">
          <cell r="A34" t="str">
            <v>MOTOR</v>
          </cell>
          <cell r="B34" t="str">
            <v>Plant &amp; Equip</v>
          </cell>
        </row>
        <row r="35">
          <cell r="A35" t="str">
            <v>PLANT</v>
          </cell>
          <cell r="B35" t="str">
            <v>Plant &amp; Equip</v>
          </cell>
        </row>
        <row r="36">
          <cell r="A36" t="str">
            <v>TECHN</v>
          </cell>
          <cell r="B36" t="str">
            <v>Plant &amp; Equip</v>
          </cell>
        </row>
        <row r="37">
          <cell r="A37" t="str">
            <v>ZOOAN</v>
          </cell>
          <cell r="B37" t="str">
            <v>Resctricted - Zoo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ovement Activities"/>
      <sheetName val="Data"/>
      <sheetName val="Org"/>
    </sheetNames>
    <sheetDataSet>
      <sheetData sheetId="0"/>
      <sheetData sheetId="1">
        <row r="3">
          <cell r="G3" t="str">
            <v>Very Low</v>
          </cell>
        </row>
        <row r="40">
          <cell r="C40" t="str">
            <v>Road to Zero</v>
          </cell>
        </row>
        <row r="41">
          <cell r="C41" t="str">
            <v>Public Transport Services</v>
          </cell>
        </row>
        <row r="42">
          <cell r="C42" t="str">
            <v>Public Transport Infrastructure</v>
          </cell>
        </row>
        <row r="43">
          <cell r="C43" t="str">
            <v>Walking and Cycling</v>
          </cell>
        </row>
        <row r="44">
          <cell r="C44" t="str">
            <v>State Highway Improvements</v>
          </cell>
        </row>
        <row r="45">
          <cell r="C45" t="str">
            <v>Local Roads Improvements</v>
          </cell>
        </row>
        <row r="46">
          <cell r="C46" t="str">
            <v xml:space="preserve">Investment Management 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How to use this template"/>
      <sheetName val="2 Project Information"/>
      <sheetName val="3 Risk Register"/>
      <sheetName val="4 Action Register"/>
      <sheetName val="5 Modelling Notes"/>
      <sheetName val="6 HNO Risk Status Guide"/>
      <sheetName val="7 HNO Likelihood Rating"/>
      <sheetName val="8 HNO Consequence Criteria"/>
      <sheetName val="9 HNO Risk Matrix"/>
      <sheetName val="10 Adding Risks &amp; Actions"/>
      <sheetName val="Parameters (do not edi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G4" t="str">
            <v>Proposed</v>
          </cell>
        </row>
        <row r="5">
          <cell r="G5" t="str">
            <v>Live</v>
          </cell>
        </row>
        <row r="6">
          <cell r="G6" t="str">
            <v>Completed - successful</v>
          </cell>
        </row>
        <row r="7">
          <cell r="G7" t="str">
            <v>Completed - unsuccessful</v>
          </cell>
        </row>
        <row r="8">
          <cell r="G8" t="str">
            <v>Rejected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80"/>
      <sheetName val="1178"/>
      <sheetName val="2094"/>
      <sheetName val="2077"/>
      <sheetName val="Instructions"/>
      <sheetName val="Index"/>
      <sheetName val="Sub Project Commentary"/>
      <sheetName val="Opex Template (PJ)"/>
      <sheetName val="Opex Template (W&amp;A Proj)"/>
      <sheetName val="Capex Template (PJ)"/>
      <sheetName val="Capex Template (W&amp;A Proj)"/>
      <sheetName val="Instructions (BA update)"/>
      <sheetName val="Instructions (admin update)"/>
      <sheetName val="Activity_Commentary"/>
      <sheetName val="PJ_Commentary"/>
      <sheetName val="WA_Commentary"/>
      <sheetName val="2018-28 PJs"/>
      <sheetName val="Check new activities"/>
      <sheetName val="Check 2017-18 BDR"/>
      <sheetName val="2018-28 Plan"/>
      <sheetName val="2017-18 Plan"/>
      <sheetName val="2017-18_GL"/>
      <sheetName val="2017-18_PJ_Capex"/>
      <sheetName val="2016-17 W&amp;A Projects"/>
      <sheetName val="2016-17 Actual W&amp;A"/>
      <sheetName val="2016-17 PJs"/>
      <sheetName val="2016-17_PJ"/>
      <sheetName val="2016-17_GL"/>
      <sheetName val="dRF Policy"/>
      <sheetName val="Looku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2">
          <cell r="B2" t="str">
            <v>0000</v>
          </cell>
        </row>
        <row r="3">
          <cell r="B3" t="str">
            <v>1000</v>
          </cell>
        </row>
        <row r="4">
          <cell r="B4" t="str">
            <v>1001</v>
          </cell>
        </row>
        <row r="5">
          <cell r="B5" t="str">
            <v>1002</v>
          </cell>
        </row>
        <row r="6">
          <cell r="B6" t="str">
            <v>1003</v>
          </cell>
        </row>
        <row r="7">
          <cell r="B7" t="str">
            <v>1004</v>
          </cell>
        </row>
        <row r="8">
          <cell r="B8" t="str">
            <v>1005</v>
          </cell>
        </row>
        <row r="9">
          <cell r="B9" t="str">
            <v>1007</v>
          </cell>
        </row>
        <row r="10">
          <cell r="B10" t="str">
            <v>1008</v>
          </cell>
        </row>
        <row r="11">
          <cell r="B11" t="str">
            <v>1009</v>
          </cell>
        </row>
        <row r="12">
          <cell r="B12" t="str">
            <v>1010</v>
          </cell>
        </row>
        <row r="13">
          <cell r="B13" t="str">
            <v>1011</v>
          </cell>
        </row>
        <row r="14">
          <cell r="B14" t="str">
            <v>1012</v>
          </cell>
        </row>
        <row r="15">
          <cell r="B15" t="str">
            <v>1013</v>
          </cell>
        </row>
        <row r="16">
          <cell r="B16" t="str">
            <v>1014</v>
          </cell>
        </row>
        <row r="17">
          <cell r="B17" t="str">
            <v>1015</v>
          </cell>
        </row>
        <row r="18">
          <cell r="B18" t="str">
            <v>1016</v>
          </cell>
        </row>
        <row r="19">
          <cell r="B19" t="str">
            <v>1017</v>
          </cell>
        </row>
        <row r="20">
          <cell r="B20" t="str">
            <v>1018</v>
          </cell>
        </row>
        <row r="21">
          <cell r="B21" t="str">
            <v>1019</v>
          </cell>
        </row>
        <row r="22">
          <cell r="B22" t="str">
            <v>1020</v>
          </cell>
        </row>
        <row r="23">
          <cell r="B23" t="str">
            <v>1021</v>
          </cell>
        </row>
        <row r="24">
          <cell r="B24" t="str">
            <v>1022</v>
          </cell>
        </row>
        <row r="25">
          <cell r="B25" t="str">
            <v>1024</v>
          </cell>
        </row>
        <row r="26">
          <cell r="B26" t="str">
            <v>1025</v>
          </cell>
        </row>
        <row r="27">
          <cell r="B27" t="str">
            <v>1026</v>
          </cell>
        </row>
        <row r="28">
          <cell r="B28" t="str">
            <v>1027</v>
          </cell>
        </row>
        <row r="29">
          <cell r="B29" t="str">
            <v>1028</v>
          </cell>
        </row>
        <row r="30">
          <cell r="B30" t="str">
            <v>1030</v>
          </cell>
        </row>
        <row r="31">
          <cell r="B31" t="str">
            <v>1031</v>
          </cell>
        </row>
        <row r="32">
          <cell r="B32" t="str">
            <v>1032</v>
          </cell>
        </row>
        <row r="33">
          <cell r="B33" t="str">
            <v>1033</v>
          </cell>
        </row>
        <row r="34">
          <cell r="B34" t="str">
            <v>1034</v>
          </cell>
        </row>
        <row r="35">
          <cell r="B35" t="str">
            <v>1035</v>
          </cell>
        </row>
        <row r="36">
          <cell r="B36" t="str">
            <v>1036</v>
          </cell>
        </row>
        <row r="37">
          <cell r="B37" t="str">
            <v>1037</v>
          </cell>
        </row>
        <row r="38">
          <cell r="B38" t="str">
            <v>1038</v>
          </cell>
        </row>
        <row r="39">
          <cell r="B39" t="str">
            <v>1039</v>
          </cell>
        </row>
        <row r="40">
          <cell r="B40" t="str">
            <v>1040</v>
          </cell>
        </row>
        <row r="41">
          <cell r="B41" t="str">
            <v>1041</v>
          </cell>
        </row>
        <row r="42">
          <cell r="B42" t="str">
            <v>1042</v>
          </cell>
        </row>
        <row r="43">
          <cell r="B43" t="str">
            <v>1043</v>
          </cell>
        </row>
        <row r="44">
          <cell r="B44" t="str">
            <v>1044</v>
          </cell>
        </row>
        <row r="45">
          <cell r="B45" t="str">
            <v>1045</v>
          </cell>
        </row>
        <row r="46">
          <cell r="B46" t="str">
            <v>1046</v>
          </cell>
        </row>
        <row r="47">
          <cell r="B47" t="str">
            <v>1047</v>
          </cell>
        </row>
        <row r="48">
          <cell r="B48" t="str">
            <v>1048</v>
          </cell>
        </row>
        <row r="49">
          <cell r="B49" t="str">
            <v>1049</v>
          </cell>
        </row>
        <row r="50">
          <cell r="B50" t="str">
            <v>1050</v>
          </cell>
        </row>
        <row r="51">
          <cell r="B51" t="str">
            <v>1051</v>
          </cell>
        </row>
        <row r="52">
          <cell r="B52" t="str">
            <v>1052</v>
          </cell>
        </row>
        <row r="53">
          <cell r="B53" t="str">
            <v>1053</v>
          </cell>
        </row>
        <row r="54">
          <cell r="B54" t="str">
            <v>1055</v>
          </cell>
        </row>
        <row r="55">
          <cell r="B55" t="str">
            <v>1057</v>
          </cell>
        </row>
        <row r="56">
          <cell r="B56" t="str">
            <v>1058</v>
          </cell>
        </row>
        <row r="57">
          <cell r="B57" t="str">
            <v>1059</v>
          </cell>
        </row>
        <row r="58">
          <cell r="B58" t="str">
            <v>1060</v>
          </cell>
        </row>
        <row r="59">
          <cell r="B59" t="str">
            <v>1062</v>
          </cell>
        </row>
        <row r="60">
          <cell r="B60" t="str">
            <v>1063</v>
          </cell>
        </row>
        <row r="61">
          <cell r="B61" t="str">
            <v>1064</v>
          </cell>
        </row>
        <row r="62">
          <cell r="B62" t="str">
            <v>1065</v>
          </cell>
        </row>
        <row r="63">
          <cell r="B63" t="str">
            <v>1066</v>
          </cell>
        </row>
        <row r="64">
          <cell r="B64" t="str">
            <v>1067</v>
          </cell>
        </row>
        <row r="65">
          <cell r="B65" t="str">
            <v>1068</v>
          </cell>
        </row>
        <row r="66">
          <cell r="B66" t="str">
            <v>1069</v>
          </cell>
        </row>
        <row r="67">
          <cell r="B67" t="str">
            <v>1070</v>
          </cell>
        </row>
        <row r="68">
          <cell r="B68" t="str">
            <v>1071</v>
          </cell>
        </row>
        <row r="69">
          <cell r="B69" t="str">
            <v>1073</v>
          </cell>
        </row>
        <row r="70">
          <cell r="B70" t="str">
            <v>1074</v>
          </cell>
        </row>
        <row r="71">
          <cell r="B71" t="str">
            <v>1075</v>
          </cell>
        </row>
        <row r="72">
          <cell r="B72" t="str">
            <v>1076</v>
          </cell>
        </row>
        <row r="73">
          <cell r="B73" t="str">
            <v>1077</v>
          </cell>
        </row>
        <row r="74">
          <cell r="B74" t="str">
            <v>1078</v>
          </cell>
        </row>
        <row r="75">
          <cell r="B75" t="str">
            <v>1079</v>
          </cell>
        </row>
        <row r="76">
          <cell r="B76" t="str">
            <v>1080</v>
          </cell>
        </row>
        <row r="77">
          <cell r="B77" t="str">
            <v>1081</v>
          </cell>
        </row>
        <row r="78">
          <cell r="B78" t="str">
            <v>1082</v>
          </cell>
        </row>
        <row r="79">
          <cell r="B79" t="str">
            <v>1083</v>
          </cell>
        </row>
        <row r="80">
          <cell r="B80" t="str">
            <v>1084</v>
          </cell>
        </row>
        <row r="81">
          <cell r="B81" t="str">
            <v>1085</v>
          </cell>
        </row>
        <row r="82">
          <cell r="B82" t="str">
            <v>1087</v>
          </cell>
        </row>
        <row r="83">
          <cell r="B83" t="str">
            <v>1088</v>
          </cell>
        </row>
        <row r="84">
          <cell r="B84" t="str">
            <v>1089</v>
          </cell>
        </row>
        <row r="85">
          <cell r="B85" t="str">
            <v>1090</v>
          </cell>
        </row>
        <row r="86">
          <cell r="B86" t="str">
            <v>1091</v>
          </cell>
        </row>
        <row r="87">
          <cell r="B87" t="str">
            <v>1092</v>
          </cell>
        </row>
        <row r="88">
          <cell r="B88" t="str">
            <v>1093</v>
          </cell>
        </row>
        <row r="89">
          <cell r="B89" t="str">
            <v>1095</v>
          </cell>
        </row>
        <row r="90">
          <cell r="B90" t="str">
            <v>1097</v>
          </cell>
        </row>
        <row r="91">
          <cell r="B91" t="str">
            <v>1098</v>
          </cell>
        </row>
        <row r="92">
          <cell r="B92" t="str">
            <v>1099</v>
          </cell>
        </row>
        <row r="93">
          <cell r="B93" t="str">
            <v>1100</v>
          </cell>
        </row>
        <row r="94">
          <cell r="B94" t="str">
            <v>1101</v>
          </cell>
        </row>
        <row r="95">
          <cell r="B95" t="str">
            <v>1102</v>
          </cell>
        </row>
        <row r="96">
          <cell r="B96" t="str">
            <v>1103</v>
          </cell>
        </row>
        <row r="97">
          <cell r="B97" t="str">
            <v>1104</v>
          </cell>
        </row>
        <row r="98">
          <cell r="B98" t="str">
            <v>1105</v>
          </cell>
        </row>
        <row r="99">
          <cell r="B99" t="str">
            <v>1106</v>
          </cell>
        </row>
        <row r="100">
          <cell r="B100" t="str">
            <v>1107</v>
          </cell>
        </row>
        <row r="101">
          <cell r="B101" t="str">
            <v>1108</v>
          </cell>
        </row>
        <row r="102">
          <cell r="B102" t="str">
            <v>1109</v>
          </cell>
        </row>
        <row r="103">
          <cell r="B103" t="str">
            <v>1110</v>
          </cell>
        </row>
        <row r="104">
          <cell r="B104" t="str">
            <v>1111</v>
          </cell>
        </row>
        <row r="105">
          <cell r="B105" t="str">
            <v>1112</v>
          </cell>
        </row>
        <row r="106">
          <cell r="B106" t="str">
            <v>1113</v>
          </cell>
        </row>
        <row r="107">
          <cell r="B107" t="str">
            <v>1114</v>
          </cell>
        </row>
        <row r="108">
          <cell r="B108" t="str">
            <v>1115</v>
          </cell>
        </row>
        <row r="109">
          <cell r="B109" t="str">
            <v>1116</v>
          </cell>
        </row>
        <row r="110">
          <cell r="B110" t="str">
            <v>1117</v>
          </cell>
        </row>
        <row r="111">
          <cell r="B111" t="str">
            <v>1118</v>
          </cell>
        </row>
        <row r="112">
          <cell r="B112" t="str">
            <v>1119</v>
          </cell>
        </row>
        <row r="113">
          <cell r="B113" t="str">
            <v>1120</v>
          </cell>
        </row>
        <row r="114">
          <cell r="B114" t="str">
            <v>1121</v>
          </cell>
        </row>
        <row r="115">
          <cell r="B115" t="str">
            <v>1122</v>
          </cell>
        </row>
        <row r="116">
          <cell r="B116" t="str">
            <v>1123</v>
          </cell>
        </row>
        <row r="117">
          <cell r="B117" t="str">
            <v>1124</v>
          </cell>
        </row>
        <row r="118">
          <cell r="B118" t="str">
            <v>1125</v>
          </cell>
        </row>
        <row r="119">
          <cell r="B119" t="str">
            <v>1126</v>
          </cell>
        </row>
        <row r="120">
          <cell r="B120" t="str">
            <v>1127</v>
          </cell>
        </row>
        <row r="121">
          <cell r="B121" t="str">
            <v>1128</v>
          </cell>
        </row>
        <row r="122">
          <cell r="B122" t="str">
            <v>1129</v>
          </cell>
        </row>
        <row r="123">
          <cell r="B123" t="str">
            <v>1130</v>
          </cell>
        </row>
        <row r="124">
          <cell r="B124" t="str">
            <v>1131</v>
          </cell>
        </row>
        <row r="125">
          <cell r="B125" t="str">
            <v>1132</v>
          </cell>
        </row>
        <row r="126">
          <cell r="B126" t="str">
            <v>1133</v>
          </cell>
        </row>
        <row r="127">
          <cell r="B127" t="str">
            <v>1134</v>
          </cell>
        </row>
        <row r="128">
          <cell r="B128" t="str">
            <v>1135</v>
          </cell>
        </row>
        <row r="129">
          <cell r="B129" t="str">
            <v>1136</v>
          </cell>
        </row>
        <row r="130">
          <cell r="B130" t="str">
            <v>1137</v>
          </cell>
        </row>
        <row r="131">
          <cell r="B131" t="str">
            <v>1138</v>
          </cell>
        </row>
        <row r="132">
          <cell r="B132" t="str">
            <v>1139</v>
          </cell>
        </row>
        <row r="133">
          <cell r="B133" t="str">
            <v>1141</v>
          </cell>
        </row>
        <row r="134">
          <cell r="B134" t="str">
            <v>1142</v>
          </cell>
        </row>
        <row r="135">
          <cell r="B135" t="str">
            <v>1143</v>
          </cell>
        </row>
        <row r="136">
          <cell r="B136" t="str">
            <v>1145</v>
          </cell>
        </row>
        <row r="137">
          <cell r="B137" t="str">
            <v>1146</v>
          </cell>
        </row>
        <row r="138">
          <cell r="B138" t="str">
            <v>1147</v>
          </cell>
        </row>
        <row r="139">
          <cell r="B139" t="str">
            <v>1148</v>
          </cell>
        </row>
        <row r="140">
          <cell r="B140" t="str">
            <v>1149</v>
          </cell>
        </row>
        <row r="141">
          <cell r="B141" t="str">
            <v>1151</v>
          </cell>
        </row>
        <row r="142">
          <cell r="B142" t="str">
            <v>1152</v>
          </cell>
        </row>
        <row r="143">
          <cell r="B143" t="str">
            <v>1153</v>
          </cell>
        </row>
        <row r="144">
          <cell r="B144" t="str">
            <v>1154</v>
          </cell>
        </row>
        <row r="145">
          <cell r="B145" t="str">
            <v>1155</v>
          </cell>
        </row>
        <row r="146">
          <cell r="B146" t="str">
            <v>1156</v>
          </cell>
        </row>
        <row r="147">
          <cell r="B147" t="str">
            <v>1157</v>
          </cell>
        </row>
        <row r="148">
          <cell r="B148" t="str">
            <v>1158</v>
          </cell>
        </row>
        <row r="149">
          <cell r="B149" t="str">
            <v>1159</v>
          </cell>
        </row>
        <row r="150">
          <cell r="B150" t="str">
            <v>1160</v>
          </cell>
        </row>
        <row r="151">
          <cell r="B151" t="str">
            <v>1161</v>
          </cell>
        </row>
        <row r="152">
          <cell r="B152" t="str">
            <v>1162</v>
          </cell>
        </row>
        <row r="153">
          <cell r="B153" t="str">
            <v>1163</v>
          </cell>
        </row>
        <row r="154">
          <cell r="B154" t="str">
            <v>1164</v>
          </cell>
        </row>
        <row r="155">
          <cell r="B155" t="str">
            <v>1165</v>
          </cell>
        </row>
        <row r="156">
          <cell r="B156" t="str">
            <v>1166</v>
          </cell>
        </row>
        <row r="157">
          <cell r="B157" t="str">
            <v>1167</v>
          </cell>
        </row>
        <row r="158">
          <cell r="B158" t="str">
            <v>1168</v>
          </cell>
        </row>
        <row r="159">
          <cell r="B159" t="str">
            <v>1170</v>
          </cell>
        </row>
        <row r="160">
          <cell r="B160" t="str">
            <v>1171</v>
          </cell>
        </row>
        <row r="161">
          <cell r="B161" t="str">
            <v>1172</v>
          </cell>
        </row>
        <row r="162">
          <cell r="B162" t="str">
            <v>1173</v>
          </cell>
        </row>
        <row r="163">
          <cell r="B163" t="str">
            <v>1174</v>
          </cell>
        </row>
        <row r="164">
          <cell r="B164" t="str">
            <v>1175</v>
          </cell>
        </row>
        <row r="165">
          <cell r="B165" t="str">
            <v>1176</v>
          </cell>
        </row>
        <row r="166">
          <cell r="B166" t="str">
            <v>1177</v>
          </cell>
        </row>
        <row r="167">
          <cell r="B167" t="str">
            <v>1178</v>
          </cell>
        </row>
        <row r="168">
          <cell r="B168" t="str">
            <v>1179</v>
          </cell>
        </row>
        <row r="169">
          <cell r="B169" t="str">
            <v>1180</v>
          </cell>
        </row>
        <row r="170">
          <cell r="B170" t="str">
            <v>1181</v>
          </cell>
        </row>
        <row r="171">
          <cell r="B171" t="str">
            <v>1182</v>
          </cell>
        </row>
        <row r="172">
          <cell r="B172" t="str">
            <v>1184</v>
          </cell>
        </row>
        <row r="173">
          <cell r="B173" t="str">
            <v>1185</v>
          </cell>
        </row>
        <row r="174">
          <cell r="B174" t="str">
            <v>1186</v>
          </cell>
        </row>
        <row r="175">
          <cell r="B175" t="str">
            <v>1187</v>
          </cell>
        </row>
        <row r="176">
          <cell r="B176" t="str">
            <v>1188</v>
          </cell>
        </row>
        <row r="177">
          <cell r="B177" t="str">
            <v>1189</v>
          </cell>
        </row>
        <row r="178">
          <cell r="B178" t="str">
            <v>1190</v>
          </cell>
        </row>
        <row r="179">
          <cell r="B179" t="str">
            <v>1191</v>
          </cell>
        </row>
        <row r="180">
          <cell r="B180" t="str">
            <v>1192</v>
          </cell>
        </row>
        <row r="181">
          <cell r="B181" t="str">
            <v>1193</v>
          </cell>
        </row>
        <row r="182">
          <cell r="B182" t="str">
            <v>1194</v>
          </cell>
        </row>
        <row r="183">
          <cell r="B183" t="str">
            <v>1195</v>
          </cell>
        </row>
        <row r="184">
          <cell r="B184" t="str">
            <v>1196</v>
          </cell>
        </row>
        <row r="185">
          <cell r="B185" t="str">
            <v>1197</v>
          </cell>
        </row>
        <row r="186">
          <cell r="B186" t="str">
            <v>1198</v>
          </cell>
        </row>
        <row r="187">
          <cell r="B187" t="str">
            <v>1199</v>
          </cell>
        </row>
        <row r="188">
          <cell r="B188" t="str">
            <v>1200</v>
          </cell>
        </row>
        <row r="189">
          <cell r="B189" t="str">
            <v>1201</v>
          </cell>
        </row>
        <row r="190">
          <cell r="B190" t="str">
            <v>1202</v>
          </cell>
        </row>
        <row r="191">
          <cell r="B191" t="str">
            <v>1203</v>
          </cell>
        </row>
        <row r="192">
          <cell r="B192" t="str">
            <v>1204</v>
          </cell>
        </row>
        <row r="193">
          <cell r="B193" t="str">
            <v>1205</v>
          </cell>
        </row>
        <row r="194">
          <cell r="B194" t="str">
            <v>1206</v>
          </cell>
        </row>
        <row r="195">
          <cell r="B195" t="str">
            <v>1207</v>
          </cell>
        </row>
        <row r="196">
          <cell r="B196" t="str">
            <v>1997</v>
          </cell>
        </row>
        <row r="197">
          <cell r="B197" t="str">
            <v>2000</v>
          </cell>
        </row>
        <row r="198">
          <cell r="B198" t="str">
            <v>2001</v>
          </cell>
        </row>
        <row r="199">
          <cell r="B199" t="str">
            <v>2003</v>
          </cell>
        </row>
        <row r="200">
          <cell r="B200" t="str">
            <v>2004</v>
          </cell>
        </row>
        <row r="201">
          <cell r="B201" t="str">
            <v>2005</v>
          </cell>
        </row>
        <row r="202">
          <cell r="B202" t="str">
            <v>2006</v>
          </cell>
        </row>
        <row r="203">
          <cell r="B203" t="str">
            <v>2007</v>
          </cell>
        </row>
        <row r="204">
          <cell r="B204" t="str">
            <v>2008</v>
          </cell>
        </row>
        <row r="205">
          <cell r="B205" t="str">
            <v>2009</v>
          </cell>
        </row>
        <row r="206">
          <cell r="B206" t="str">
            <v>2010</v>
          </cell>
        </row>
        <row r="207">
          <cell r="B207" t="str">
            <v>2011</v>
          </cell>
        </row>
        <row r="208">
          <cell r="B208" t="str">
            <v>2013</v>
          </cell>
        </row>
        <row r="209">
          <cell r="B209" t="str">
            <v>2014</v>
          </cell>
        </row>
        <row r="210">
          <cell r="B210" t="str">
            <v>2015</v>
          </cell>
        </row>
        <row r="211">
          <cell r="B211" t="str">
            <v>2016</v>
          </cell>
        </row>
        <row r="212">
          <cell r="B212" t="str">
            <v>2018</v>
          </cell>
        </row>
        <row r="213">
          <cell r="B213" t="str">
            <v>2019</v>
          </cell>
        </row>
        <row r="214">
          <cell r="B214" t="str">
            <v>2020</v>
          </cell>
        </row>
        <row r="215">
          <cell r="B215" t="str">
            <v>2023</v>
          </cell>
        </row>
        <row r="216">
          <cell r="B216" t="str">
            <v>2024</v>
          </cell>
        </row>
        <row r="217">
          <cell r="B217" t="str">
            <v>2026</v>
          </cell>
        </row>
        <row r="218">
          <cell r="B218" t="str">
            <v>2028</v>
          </cell>
        </row>
        <row r="219">
          <cell r="B219" t="str">
            <v>2029</v>
          </cell>
        </row>
        <row r="220">
          <cell r="B220" t="str">
            <v>2033</v>
          </cell>
        </row>
        <row r="221">
          <cell r="B221" t="str">
            <v>2034</v>
          </cell>
        </row>
        <row r="222">
          <cell r="B222" t="str">
            <v>2035</v>
          </cell>
        </row>
        <row r="223">
          <cell r="B223" t="str">
            <v>2037</v>
          </cell>
        </row>
        <row r="224">
          <cell r="B224" t="str">
            <v>2038</v>
          </cell>
        </row>
        <row r="225">
          <cell r="B225" t="str">
            <v>2039</v>
          </cell>
        </row>
        <row r="226">
          <cell r="B226" t="str">
            <v>2041</v>
          </cell>
        </row>
        <row r="227">
          <cell r="B227" t="str">
            <v>2042</v>
          </cell>
        </row>
        <row r="228">
          <cell r="B228" t="str">
            <v>2043</v>
          </cell>
        </row>
        <row r="229">
          <cell r="B229" t="str">
            <v>2044</v>
          </cell>
        </row>
        <row r="230">
          <cell r="B230" t="str">
            <v>2045</v>
          </cell>
        </row>
        <row r="231">
          <cell r="B231" t="str">
            <v>2046</v>
          </cell>
        </row>
        <row r="232">
          <cell r="B232" t="str">
            <v>2047</v>
          </cell>
        </row>
        <row r="233">
          <cell r="B233" t="str">
            <v>2048</v>
          </cell>
        </row>
        <row r="234">
          <cell r="B234" t="str">
            <v>2049</v>
          </cell>
        </row>
        <row r="235">
          <cell r="B235" t="str">
            <v>2050</v>
          </cell>
        </row>
        <row r="236">
          <cell r="B236" t="str">
            <v>2051</v>
          </cell>
        </row>
        <row r="237">
          <cell r="B237" t="str">
            <v>2052</v>
          </cell>
        </row>
        <row r="238">
          <cell r="B238" t="str">
            <v>2053</v>
          </cell>
        </row>
        <row r="239">
          <cell r="B239" t="str">
            <v>2054</v>
          </cell>
        </row>
        <row r="240">
          <cell r="B240" t="str">
            <v>2055</v>
          </cell>
        </row>
        <row r="241">
          <cell r="B241" t="str">
            <v>2056</v>
          </cell>
        </row>
        <row r="242">
          <cell r="B242" t="str">
            <v>2057</v>
          </cell>
        </row>
        <row r="243">
          <cell r="B243" t="str">
            <v>2058</v>
          </cell>
        </row>
        <row r="244">
          <cell r="B244" t="str">
            <v>2059</v>
          </cell>
        </row>
        <row r="245">
          <cell r="B245" t="str">
            <v>2060</v>
          </cell>
        </row>
        <row r="246">
          <cell r="B246" t="str">
            <v>2061</v>
          </cell>
        </row>
        <row r="247">
          <cell r="B247" t="str">
            <v>2062</v>
          </cell>
        </row>
        <row r="248">
          <cell r="B248" t="str">
            <v>2063</v>
          </cell>
        </row>
        <row r="249">
          <cell r="B249" t="str">
            <v>2064</v>
          </cell>
        </row>
        <row r="250">
          <cell r="B250" t="str">
            <v>2065</v>
          </cell>
        </row>
        <row r="251">
          <cell r="B251" t="str">
            <v>2067</v>
          </cell>
        </row>
        <row r="252">
          <cell r="B252" t="str">
            <v>2068</v>
          </cell>
        </row>
        <row r="253">
          <cell r="B253" t="str">
            <v>2070</v>
          </cell>
        </row>
        <row r="254">
          <cell r="B254" t="str">
            <v>2073</v>
          </cell>
        </row>
        <row r="255">
          <cell r="B255" t="str">
            <v>2074</v>
          </cell>
        </row>
        <row r="256">
          <cell r="B256" t="str">
            <v>2075</v>
          </cell>
        </row>
        <row r="257">
          <cell r="B257" t="str">
            <v>2076</v>
          </cell>
        </row>
        <row r="258">
          <cell r="B258" t="str">
            <v>2077</v>
          </cell>
        </row>
        <row r="259">
          <cell r="B259" t="str">
            <v>2078</v>
          </cell>
        </row>
        <row r="260">
          <cell r="B260" t="str">
            <v>2079</v>
          </cell>
        </row>
        <row r="261">
          <cell r="B261" t="str">
            <v>2080</v>
          </cell>
        </row>
        <row r="262">
          <cell r="B262" t="str">
            <v>2081</v>
          </cell>
        </row>
        <row r="263">
          <cell r="B263" t="str">
            <v>2082</v>
          </cell>
        </row>
        <row r="264">
          <cell r="B264" t="str">
            <v>2083</v>
          </cell>
        </row>
        <row r="265">
          <cell r="B265" t="str">
            <v>2084</v>
          </cell>
        </row>
        <row r="266">
          <cell r="B266" t="str">
            <v>2085</v>
          </cell>
        </row>
        <row r="267">
          <cell r="B267" t="str">
            <v>2086</v>
          </cell>
        </row>
        <row r="268">
          <cell r="B268" t="str">
            <v>2087</v>
          </cell>
        </row>
        <row r="269">
          <cell r="B269" t="str">
            <v>2088</v>
          </cell>
        </row>
        <row r="270">
          <cell r="B270" t="str">
            <v>2089</v>
          </cell>
        </row>
        <row r="271">
          <cell r="B271" t="str">
            <v>2090</v>
          </cell>
        </row>
        <row r="272">
          <cell r="B272" t="str">
            <v>2091</v>
          </cell>
        </row>
        <row r="273">
          <cell r="B273" t="str">
            <v>2094</v>
          </cell>
        </row>
        <row r="274">
          <cell r="B274" t="str">
            <v>2095</v>
          </cell>
        </row>
        <row r="275">
          <cell r="B275" t="str">
            <v>2096</v>
          </cell>
        </row>
        <row r="276">
          <cell r="B276" t="str">
            <v>2097</v>
          </cell>
        </row>
        <row r="277">
          <cell r="B277" t="str">
            <v>2098</v>
          </cell>
        </row>
        <row r="278">
          <cell r="B278" t="str">
            <v>2099</v>
          </cell>
        </row>
        <row r="279">
          <cell r="B279" t="str">
            <v>2100</v>
          </cell>
        </row>
        <row r="280">
          <cell r="B280" t="str">
            <v>2101</v>
          </cell>
        </row>
        <row r="281">
          <cell r="B281" t="str">
            <v>2102</v>
          </cell>
        </row>
        <row r="282">
          <cell r="B282" t="str">
            <v>2103</v>
          </cell>
        </row>
        <row r="283">
          <cell r="B283" t="str">
            <v>2104</v>
          </cell>
        </row>
        <row r="284">
          <cell r="B284" t="str">
            <v>2105</v>
          </cell>
        </row>
        <row r="285">
          <cell r="B285" t="str">
            <v>2106</v>
          </cell>
        </row>
        <row r="286">
          <cell r="B286" t="str">
            <v>2107</v>
          </cell>
        </row>
        <row r="287">
          <cell r="B287" t="str">
            <v>2108</v>
          </cell>
        </row>
        <row r="288">
          <cell r="B288" t="str">
            <v>2109</v>
          </cell>
        </row>
        <row r="289">
          <cell r="B289" t="str">
            <v>2111</v>
          </cell>
        </row>
        <row r="290">
          <cell r="B290" t="str">
            <v>2112</v>
          </cell>
        </row>
        <row r="291">
          <cell r="B291" t="str">
            <v>2114</v>
          </cell>
        </row>
        <row r="292">
          <cell r="B292" t="str">
            <v>2116</v>
          </cell>
        </row>
        <row r="293">
          <cell r="B293" t="str">
            <v>2117</v>
          </cell>
        </row>
        <row r="294">
          <cell r="B294" t="str">
            <v>2118</v>
          </cell>
        </row>
        <row r="295">
          <cell r="B295" t="str">
            <v>2119</v>
          </cell>
        </row>
        <row r="296">
          <cell r="B296" t="str">
            <v>2120</v>
          </cell>
        </row>
        <row r="297">
          <cell r="B297" t="str">
            <v>2121</v>
          </cell>
        </row>
        <row r="298">
          <cell r="B298" t="str">
            <v>2125</v>
          </cell>
        </row>
        <row r="299">
          <cell r="B299" t="str">
            <v>2126</v>
          </cell>
        </row>
        <row r="300">
          <cell r="B300" t="str">
            <v>2127</v>
          </cell>
        </row>
        <row r="301">
          <cell r="B301" t="str">
            <v>2128</v>
          </cell>
        </row>
        <row r="302">
          <cell r="B302" t="str">
            <v>2129</v>
          </cell>
        </row>
        <row r="303">
          <cell r="B303" t="str">
            <v>2131</v>
          </cell>
        </row>
        <row r="304">
          <cell r="B304" t="str">
            <v>2132</v>
          </cell>
        </row>
        <row r="305">
          <cell r="B305" t="str">
            <v>2133</v>
          </cell>
        </row>
        <row r="306">
          <cell r="B306" t="str">
            <v>2134</v>
          </cell>
        </row>
        <row r="307">
          <cell r="B307" t="str">
            <v>2135</v>
          </cell>
        </row>
        <row r="308">
          <cell r="B308" t="str">
            <v>2136</v>
          </cell>
        </row>
        <row r="309">
          <cell r="B309" t="str">
            <v>2137</v>
          </cell>
        </row>
        <row r="310">
          <cell r="B310" t="str">
            <v>2101</v>
          </cell>
        </row>
        <row r="311">
          <cell r="B311" t="str">
            <v>2102</v>
          </cell>
        </row>
        <row r="312">
          <cell r="B312" t="str">
            <v>2103</v>
          </cell>
        </row>
        <row r="313">
          <cell r="B313" t="str">
            <v>2104</v>
          </cell>
        </row>
        <row r="314">
          <cell r="B314" t="str">
            <v>2105</v>
          </cell>
        </row>
        <row r="315">
          <cell r="B315" t="str">
            <v>2106</v>
          </cell>
        </row>
        <row r="316">
          <cell r="B316" t="str">
            <v>2107</v>
          </cell>
        </row>
        <row r="317">
          <cell r="B317" t="str">
            <v>2108</v>
          </cell>
        </row>
        <row r="318">
          <cell r="B318" t="str">
            <v>2109</v>
          </cell>
        </row>
        <row r="319">
          <cell r="B319" t="str">
            <v>2110</v>
          </cell>
        </row>
        <row r="320">
          <cell r="B320" t="str">
            <v>2111</v>
          </cell>
        </row>
        <row r="321">
          <cell r="B321" t="str">
            <v>2112</v>
          </cell>
        </row>
        <row r="322">
          <cell r="B322" t="str">
            <v>2113</v>
          </cell>
        </row>
        <row r="323">
          <cell r="B323" t="str">
            <v>2114</v>
          </cell>
        </row>
        <row r="324">
          <cell r="B324" t="str">
            <v>2115</v>
          </cell>
        </row>
        <row r="325">
          <cell r="B325" t="str">
            <v>2116</v>
          </cell>
        </row>
        <row r="326">
          <cell r="B326" t="str">
            <v>2117</v>
          </cell>
        </row>
        <row r="327">
          <cell r="B327" t="str">
            <v>2118</v>
          </cell>
        </row>
        <row r="328">
          <cell r="B328" t="str">
            <v>2119</v>
          </cell>
        </row>
        <row r="329">
          <cell r="B329" t="str">
            <v>2120</v>
          </cell>
        </row>
        <row r="330">
          <cell r="B330" t="str">
            <v>2121</v>
          </cell>
        </row>
        <row r="331">
          <cell r="B331" t="str">
            <v>2122</v>
          </cell>
        </row>
        <row r="332">
          <cell r="B332" t="str">
            <v>2123</v>
          </cell>
        </row>
        <row r="333">
          <cell r="B333" t="str">
            <v>2124</v>
          </cell>
        </row>
        <row r="334">
          <cell r="B334" t="str">
            <v>2125</v>
          </cell>
        </row>
        <row r="335">
          <cell r="B335" t="str">
            <v>2126</v>
          </cell>
        </row>
        <row r="336">
          <cell r="B336" t="str">
            <v>2127</v>
          </cell>
        </row>
        <row r="337">
          <cell r="B337" t="str">
            <v>2128</v>
          </cell>
        </row>
        <row r="338">
          <cell r="B338" t="str">
            <v>2129</v>
          </cell>
        </row>
        <row r="339">
          <cell r="B339" t="str">
            <v>2130</v>
          </cell>
        </row>
        <row r="340">
          <cell r="B340" t="str">
            <v>2131</v>
          </cell>
        </row>
        <row r="341">
          <cell r="B341" t="str">
            <v>2131</v>
          </cell>
        </row>
        <row r="342">
          <cell r="B342" t="str">
            <v>2999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Reval Reserve Moves"/>
      <sheetName val="Trial Balance &amp; Queries"/>
      <sheetName val="31-12-03"/>
      <sheetName val="2004 FAR Reconciliation"/>
      <sheetName val="Cost Workings"/>
      <sheetName val="Depn Workings"/>
      <sheetName val="Rev Res Workings"/>
    </sheetNames>
    <sheetDataSet>
      <sheetData sheetId="0"/>
      <sheetData sheetId="1">
        <row r="10">
          <cell r="AY10" t="str">
            <v>OBLD</v>
          </cell>
          <cell r="BA10">
            <v>35613.82</v>
          </cell>
        </row>
        <row r="11">
          <cell r="AY11" t="str">
            <v>OPE</v>
          </cell>
          <cell r="BA11">
            <v>68673.179999999993</v>
          </cell>
        </row>
        <row r="12">
          <cell r="AY12" t="str">
            <v>OV</v>
          </cell>
          <cell r="BA12">
            <v>179268.93</v>
          </cell>
        </row>
        <row r="13">
          <cell r="AY13" t="str">
            <v>RT</v>
          </cell>
          <cell r="BA13">
            <v>576122.17000000004</v>
          </cell>
        </row>
        <row r="14">
          <cell r="AY14" t="str">
            <v>SW</v>
          </cell>
          <cell r="BA14">
            <v>565.04999999999995</v>
          </cell>
        </row>
        <row r="15">
          <cell r="AY15" t="str">
            <v>WS</v>
          </cell>
          <cell r="BA15">
            <v>8636.84</v>
          </cell>
        </row>
        <row r="16">
          <cell r="AY16" t="str">
            <v>WW</v>
          </cell>
          <cell r="BA16">
            <v>104.21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djustment"/>
      <sheetName val="Lookup"/>
    </sheetNames>
    <sheetDataSet>
      <sheetData sheetId="0"/>
      <sheetData sheetId="1"/>
      <sheetData sheetId="2">
        <row r="13">
          <cell r="B13" t="str">
            <v>(select from list)</v>
          </cell>
        </row>
        <row r="14">
          <cell r="B14" t="str">
            <v>Volume Change (Revenue)</v>
          </cell>
        </row>
        <row r="15">
          <cell r="B15" t="str">
            <v>Price Change (Revenue)</v>
          </cell>
        </row>
        <row r="16">
          <cell r="B16" t="str">
            <v>Cost Pressures</v>
          </cell>
        </row>
        <row r="17">
          <cell r="B17" t="str">
            <v>Saving Efficiencies</v>
          </cell>
        </row>
        <row r="18">
          <cell r="B18" t="str">
            <v>Account Transfers Within BU</v>
          </cell>
        </row>
        <row r="19">
          <cell r="B19" t="str">
            <v>Transfer To/From Other BUs</v>
          </cell>
        </row>
        <row r="20">
          <cell r="B20" t="str">
            <v>Service Level Change</v>
          </cell>
        </row>
        <row r="21">
          <cell r="B21" t="str">
            <v>Budget Corrections</v>
          </cell>
        </row>
        <row r="22">
          <cell r="B22" t="str">
            <v>New Initiatives</v>
          </cell>
        </row>
        <row r="23">
          <cell r="B23" t="str">
            <v>Councillor Approved Changes</v>
          </cell>
        </row>
        <row r="24">
          <cell r="B24" t="str">
            <v>Other (TL Approved)</v>
          </cell>
        </row>
        <row r="25">
          <cell r="B25" t="str">
            <v>Depn - Revaluation</v>
          </cell>
        </row>
        <row r="26">
          <cell r="B26" t="str">
            <v>Depn - Different Assumptions</v>
          </cell>
        </row>
        <row r="27">
          <cell r="B27" t="str">
            <v>Depn - New Assets</v>
          </cell>
        </row>
        <row r="28">
          <cell r="B28" t="str">
            <v>Depn - Capex Variance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Reconciliation"/>
      <sheetName val="BU Summary"/>
      <sheetName val="CC Summary"/>
      <sheetName val="Proj Summary"/>
      <sheetName val="Adjustment"/>
      <sheetName val="Upload"/>
      <sheetName val="Base"/>
      <sheetName val="Lookup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>
        <row r="13">
          <cell r="B13" t="str">
            <v>(select from list)</v>
          </cell>
        </row>
        <row r="14">
          <cell r="B14" t="str">
            <v>Volume Change (Revenue)</v>
          </cell>
        </row>
        <row r="15">
          <cell r="B15" t="str">
            <v>Price Change (Revenue)</v>
          </cell>
        </row>
        <row r="16">
          <cell r="B16" t="str">
            <v>Cost Pressures</v>
          </cell>
        </row>
        <row r="17">
          <cell r="B17" t="str">
            <v>Saving Efficiencies</v>
          </cell>
        </row>
        <row r="18">
          <cell r="B18" t="str">
            <v>Account Transfers Within Directorate</v>
          </cell>
        </row>
        <row r="19">
          <cell r="B19" t="str">
            <v>Transfer To/From Other Directorates</v>
          </cell>
        </row>
        <row r="20">
          <cell r="B20" t="str">
            <v>Service Level Change</v>
          </cell>
        </row>
        <row r="21">
          <cell r="B21" t="str">
            <v>New Initiatives</v>
          </cell>
        </row>
        <row r="22">
          <cell r="B22" t="str">
            <v>Councillor Approved Changes</v>
          </cell>
        </row>
        <row r="23">
          <cell r="B23" t="str">
            <v>Other (provide explanation)</v>
          </cell>
        </row>
        <row r="24">
          <cell r="B24" t="str">
            <v>Depn - Revaluation</v>
          </cell>
        </row>
        <row r="25">
          <cell r="B25" t="str">
            <v>Depn - Different Assumptions</v>
          </cell>
        </row>
        <row r="26">
          <cell r="B26" t="str">
            <v>Depn - New Assets</v>
          </cell>
        </row>
        <row r="27">
          <cell r="B27" t="str">
            <v>Depn - Capex Variance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EER"/>
      <sheetName val="EDNA"/>
      <sheetName val="Sheet2"/>
      <sheetName val="Sheet9"/>
      <sheetName val="ULC"/>
    </sheetNames>
    <sheetDataSet>
      <sheetData sheetId="0"/>
      <sheetData sheetId="1">
        <row r="3">
          <cell r="A3">
            <v>213</v>
          </cell>
          <cell r="B3" t="str">
            <v>Argentina</v>
          </cell>
        </row>
        <row r="4">
          <cell r="A4">
            <v>193</v>
          </cell>
          <cell r="B4" t="str">
            <v>Australia</v>
          </cell>
        </row>
        <row r="5">
          <cell r="A5">
            <v>122</v>
          </cell>
          <cell r="B5" t="str">
            <v>Austria</v>
          </cell>
        </row>
        <row r="6">
          <cell r="A6">
            <v>419</v>
          </cell>
          <cell r="B6" t="str">
            <v>Bahrain</v>
          </cell>
        </row>
        <row r="7">
          <cell r="A7">
            <v>124</v>
          </cell>
          <cell r="B7" t="str">
            <v>Belgium</v>
          </cell>
        </row>
        <row r="8">
          <cell r="A8">
            <v>223</v>
          </cell>
          <cell r="B8" t="str">
            <v>Brazil</v>
          </cell>
        </row>
        <row r="9">
          <cell r="A9">
            <v>156</v>
          </cell>
          <cell r="B9" t="str">
            <v>Canada</v>
          </cell>
        </row>
        <row r="10">
          <cell r="A10">
            <v>228</v>
          </cell>
          <cell r="B10" t="str">
            <v>Chile</v>
          </cell>
        </row>
        <row r="11">
          <cell r="A11">
            <v>924</v>
          </cell>
          <cell r="B11" t="str">
            <v>China</v>
          </cell>
        </row>
        <row r="12">
          <cell r="A12">
            <v>233</v>
          </cell>
          <cell r="B12" t="str">
            <v>Colombia</v>
          </cell>
        </row>
        <row r="13">
          <cell r="A13">
            <v>238</v>
          </cell>
          <cell r="B13" t="str">
            <v>Costa Rica</v>
          </cell>
        </row>
        <row r="14">
          <cell r="A14">
            <v>423</v>
          </cell>
          <cell r="B14" t="str">
            <v>Cyprus</v>
          </cell>
        </row>
        <row r="15">
          <cell r="A15">
            <v>935</v>
          </cell>
          <cell r="B15" t="str">
            <v>Czech Republic</v>
          </cell>
        </row>
        <row r="16">
          <cell r="A16">
            <v>128</v>
          </cell>
          <cell r="B16" t="str">
            <v>Denmark</v>
          </cell>
        </row>
        <row r="17">
          <cell r="A17">
            <v>248</v>
          </cell>
          <cell r="B17" t="str">
            <v>Ecuador</v>
          </cell>
        </row>
        <row r="18">
          <cell r="A18">
            <v>163</v>
          </cell>
          <cell r="B18" t="str">
            <v>Euro area</v>
          </cell>
        </row>
        <row r="19">
          <cell r="A19">
            <v>172</v>
          </cell>
          <cell r="B19" t="str">
            <v>Finland</v>
          </cell>
        </row>
        <row r="20">
          <cell r="A20">
            <v>132</v>
          </cell>
          <cell r="B20" t="str">
            <v>France</v>
          </cell>
        </row>
        <row r="21">
          <cell r="A21">
            <v>134</v>
          </cell>
          <cell r="B21" t="str">
            <v>Germany</v>
          </cell>
        </row>
        <row r="22">
          <cell r="A22">
            <v>174</v>
          </cell>
          <cell r="B22" t="str">
            <v>Greece</v>
          </cell>
        </row>
        <row r="23">
          <cell r="A23">
            <v>532</v>
          </cell>
          <cell r="B23" t="str">
            <v>Hong Kong SAR</v>
          </cell>
        </row>
        <row r="24">
          <cell r="A24">
            <v>944</v>
          </cell>
          <cell r="B24" t="str">
            <v>Hungary</v>
          </cell>
        </row>
        <row r="25">
          <cell r="A25">
            <v>176</v>
          </cell>
          <cell r="B25" t="str">
            <v>Iceland</v>
          </cell>
        </row>
        <row r="26">
          <cell r="A26">
            <v>534</v>
          </cell>
          <cell r="B26" t="str">
            <v>India</v>
          </cell>
        </row>
        <row r="27">
          <cell r="A27">
            <v>536</v>
          </cell>
          <cell r="B27" t="str">
            <v>Indonesia</v>
          </cell>
        </row>
        <row r="28">
          <cell r="A28">
            <v>429</v>
          </cell>
          <cell r="B28" t="str">
            <v>Iran, Islamic Rep. of</v>
          </cell>
        </row>
        <row r="29">
          <cell r="A29">
            <v>178</v>
          </cell>
          <cell r="B29" t="str">
            <v>Ireland</v>
          </cell>
        </row>
        <row r="30">
          <cell r="A30">
            <v>436</v>
          </cell>
          <cell r="B30" t="str">
            <v>Israel</v>
          </cell>
        </row>
        <row r="31">
          <cell r="A31">
            <v>136</v>
          </cell>
          <cell r="B31" t="str">
            <v>Italy</v>
          </cell>
        </row>
        <row r="32">
          <cell r="A32">
            <v>158</v>
          </cell>
          <cell r="B32" t="str">
            <v>Japan</v>
          </cell>
        </row>
        <row r="33">
          <cell r="A33">
            <v>439</v>
          </cell>
          <cell r="B33" t="str">
            <v>Jordan</v>
          </cell>
        </row>
        <row r="34">
          <cell r="A34">
            <v>664</v>
          </cell>
          <cell r="B34" t="str">
            <v>Kenya</v>
          </cell>
        </row>
        <row r="35">
          <cell r="A35">
            <v>542</v>
          </cell>
          <cell r="B35" t="str">
            <v>Korea</v>
          </cell>
        </row>
        <row r="36">
          <cell r="A36">
            <v>443</v>
          </cell>
          <cell r="B36" t="str">
            <v>Kuwait</v>
          </cell>
        </row>
        <row r="37">
          <cell r="A37">
            <v>137</v>
          </cell>
          <cell r="B37" t="str">
            <v>Luxembourg</v>
          </cell>
        </row>
        <row r="38">
          <cell r="A38">
            <v>548</v>
          </cell>
          <cell r="B38" t="str">
            <v>Malaysia</v>
          </cell>
        </row>
        <row r="39">
          <cell r="A39">
            <v>181</v>
          </cell>
          <cell r="B39" t="str">
            <v>Malta</v>
          </cell>
        </row>
        <row r="40">
          <cell r="A40">
            <v>684</v>
          </cell>
          <cell r="B40" t="str">
            <v>Mauritius</v>
          </cell>
        </row>
        <row r="41">
          <cell r="A41">
            <v>273</v>
          </cell>
          <cell r="B41" t="str">
            <v>Mexico</v>
          </cell>
        </row>
        <row r="42">
          <cell r="A42">
            <v>686</v>
          </cell>
          <cell r="B42" t="str">
            <v>Morocco</v>
          </cell>
        </row>
        <row r="43">
          <cell r="A43">
            <v>558</v>
          </cell>
          <cell r="B43" t="str">
            <v>Nepal</v>
          </cell>
        </row>
        <row r="44">
          <cell r="A44">
            <v>138</v>
          </cell>
          <cell r="B44" t="str">
            <v>Netherlands</v>
          </cell>
        </row>
        <row r="45">
          <cell r="A45">
            <v>196</v>
          </cell>
          <cell r="B45" t="str">
            <v>New Zealand</v>
          </cell>
        </row>
        <row r="46">
          <cell r="A46">
            <v>142</v>
          </cell>
          <cell r="B46" t="str">
            <v>Norway</v>
          </cell>
        </row>
        <row r="47">
          <cell r="A47">
            <v>449</v>
          </cell>
          <cell r="B47" t="str">
            <v>Oman</v>
          </cell>
        </row>
        <row r="48">
          <cell r="A48">
            <v>564</v>
          </cell>
          <cell r="B48" t="str">
            <v>Pakistan</v>
          </cell>
        </row>
        <row r="49">
          <cell r="A49">
            <v>283</v>
          </cell>
          <cell r="B49" t="str">
            <v>Panama</v>
          </cell>
        </row>
        <row r="50">
          <cell r="A50">
            <v>293</v>
          </cell>
          <cell r="B50" t="str">
            <v>Peru</v>
          </cell>
        </row>
        <row r="51">
          <cell r="A51">
            <v>566</v>
          </cell>
          <cell r="B51" t="str">
            <v>Philippines</v>
          </cell>
        </row>
        <row r="52">
          <cell r="A52">
            <v>964</v>
          </cell>
          <cell r="B52" t="str">
            <v>Poland</v>
          </cell>
        </row>
        <row r="53">
          <cell r="A53">
            <v>182</v>
          </cell>
          <cell r="B53" t="str">
            <v>Portugal</v>
          </cell>
        </row>
        <row r="54">
          <cell r="A54">
            <v>453</v>
          </cell>
          <cell r="B54" t="str">
            <v>Qatar</v>
          </cell>
        </row>
        <row r="55">
          <cell r="A55">
            <v>922</v>
          </cell>
          <cell r="B55" t="str">
            <v>Russia</v>
          </cell>
        </row>
        <row r="56">
          <cell r="A56">
            <v>456</v>
          </cell>
          <cell r="B56" t="str">
            <v>Saudi Arabia</v>
          </cell>
        </row>
        <row r="57">
          <cell r="A57">
            <v>576</v>
          </cell>
          <cell r="B57" t="str">
            <v>Singapore</v>
          </cell>
        </row>
        <row r="58">
          <cell r="A58">
            <v>936</v>
          </cell>
          <cell r="B58" t="str">
            <v>Slovak Republic</v>
          </cell>
        </row>
        <row r="59">
          <cell r="A59">
            <v>961</v>
          </cell>
          <cell r="B59" t="str">
            <v>Slovenia</v>
          </cell>
        </row>
        <row r="60">
          <cell r="A60">
            <v>199</v>
          </cell>
          <cell r="B60" t="str">
            <v>South Africa</v>
          </cell>
        </row>
        <row r="61">
          <cell r="A61">
            <v>184</v>
          </cell>
          <cell r="B61" t="str">
            <v>Spain</v>
          </cell>
        </row>
        <row r="62">
          <cell r="A62">
            <v>524</v>
          </cell>
          <cell r="B62" t="str">
            <v>Sri Lanka</v>
          </cell>
        </row>
        <row r="63">
          <cell r="A63">
            <v>144</v>
          </cell>
          <cell r="B63" t="str">
            <v>Sweden</v>
          </cell>
        </row>
        <row r="64">
          <cell r="A64">
            <v>146</v>
          </cell>
          <cell r="B64" t="str">
            <v>Switzerland</v>
          </cell>
        </row>
        <row r="65">
          <cell r="A65">
            <v>528</v>
          </cell>
          <cell r="B65" t="str">
            <v>Taiwan Province of China</v>
          </cell>
        </row>
        <row r="66">
          <cell r="A66">
            <v>578</v>
          </cell>
          <cell r="B66" t="str">
            <v>Thailand</v>
          </cell>
        </row>
        <row r="67">
          <cell r="A67">
            <v>369</v>
          </cell>
          <cell r="B67" t="str">
            <v>Trinidad and Tobago</v>
          </cell>
        </row>
        <row r="68">
          <cell r="A68">
            <v>186</v>
          </cell>
          <cell r="B68" t="str">
            <v>Turkey</v>
          </cell>
        </row>
        <row r="69">
          <cell r="A69">
            <v>466</v>
          </cell>
          <cell r="B69" t="str">
            <v>United Arab Emirates</v>
          </cell>
        </row>
        <row r="70">
          <cell r="A70">
            <v>112</v>
          </cell>
          <cell r="B70" t="str">
            <v>United Kingdom</v>
          </cell>
        </row>
        <row r="71">
          <cell r="A71">
            <v>111</v>
          </cell>
          <cell r="B71" t="str">
            <v>United States</v>
          </cell>
        </row>
        <row r="72">
          <cell r="A72">
            <v>298</v>
          </cell>
          <cell r="B72" t="str">
            <v>Uruguay</v>
          </cell>
        </row>
        <row r="73">
          <cell r="A73">
            <v>299</v>
          </cell>
          <cell r="B73" t="str">
            <v>Venezuela</v>
          </cell>
        </row>
        <row r="74">
          <cell r="A74">
            <v>698</v>
          </cell>
          <cell r="B74" t="str">
            <v>Zimbabwe</v>
          </cell>
        </row>
      </sheetData>
      <sheetData sheetId="2"/>
      <sheetData sheetId="3"/>
      <sheetData sheetId="4">
        <row r="3">
          <cell r="B3">
            <v>137</v>
          </cell>
          <cell r="E3">
            <v>111</v>
          </cell>
          <cell r="K3">
            <v>218</v>
          </cell>
        </row>
        <row r="4">
          <cell r="B4">
            <v>186</v>
          </cell>
          <cell r="E4">
            <v>112</v>
          </cell>
          <cell r="K4">
            <v>243</v>
          </cell>
          <cell r="O4">
            <v>914</v>
          </cell>
          <cell r="P4" t="str">
            <v>Albania</v>
          </cell>
        </row>
        <row r="5">
          <cell r="B5">
            <v>542</v>
          </cell>
          <cell r="E5">
            <v>122</v>
          </cell>
          <cell r="K5">
            <v>253</v>
          </cell>
          <cell r="O5">
            <v>612</v>
          </cell>
          <cell r="P5" t="str">
            <v>Algeria</v>
          </cell>
        </row>
        <row r="6">
          <cell r="B6">
            <v>528</v>
          </cell>
          <cell r="E6">
            <v>124</v>
          </cell>
          <cell r="K6">
            <v>258</v>
          </cell>
          <cell r="O6">
            <v>614</v>
          </cell>
          <cell r="P6" t="str">
            <v>Angola</v>
          </cell>
        </row>
        <row r="7">
          <cell r="B7">
            <v>532</v>
          </cell>
          <cell r="E7">
            <v>128</v>
          </cell>
          <cell r="K7">
            <v>263</v>
          </cell>
          <cell r="O7">
            <v>311</v>
          </cell>
          <cell r="P7" t="str">
            <v>Antigua and Barbuda</v>
          </cell>
        </row>
        <row r="8">
          <cell r="B8">
            <v>566</v>
          </cell>
          <cell r="E8">
            <v>132</v>
          </cell>
          <cell r="K8">
            <v>268</v>
          </cell>
          <cell r="O8">
            <v>213</v>
          </cell>
          <cell r="P8" t="str">
            <v>Argentina</v>
          </cell>
        </row>
        <row r="9">
          <cell r="B9">
            <v>213</v>
          </cell>
          <cell r="E9">
            <v>134</v>
          </cell>
          <cell r="K9">
            <v>278</v>
          </cell>
          <cell r="O9">
            <v>911</v>
          </cell>
          <cell r="P9" t="str">
            <v>Armenia</v>
          </cell>
        </row>
        <row r="10">
          <cell r="B10">
            <v>199</v>
          </cell>
          <cell r="E10">
            <v>136</v>
          </cell>
          <cell r="K10">
            <v>288</v>
          </cell>
          <cell r="O10">
            <v>193</v>
          </cell>
          <cell r="P10" t="str">
            <v>Australia</v>
          </cell>
        </row>
        <row r="11">
          <cell r="B11">
            <v>223</v>
          </cell>
          <cell r="E11">
            <v>138</v>
          </cell>
          <cell r="K11">
            <v>311</v>
          </cell>
          <cell r="O11">
            <v>122</v>
          </cell>
          <cell r="P11" t="str">
            <v>Austria</v>
          </cell>
        </row>
        <row r="12">
          <cell r="B12">
            <v>228</v>
          </cell>
          <cell r="E12">
            <v>142</v>
          </cell>
          <cell r="K12">
            <v>313</v>
          </cell>
          <cell r="O12">
            <v>912</v>
          </cell>
          <cell r="P12" t="str">
            <v>Azerbaijan</v>
          </cell>
        </row>
        <row r="13">
          <cell r="B13">
            <v>233</v>
          </cell>
          <cell r="E13">
            <v>144</v>
          </cell>
          <cell r="K13">
            <v>316</v>
          </cell>
          <cell r="O13">
            <v>313</v>
          </cell>
          <cell r="P13" t="str">
            <v>Bahamas, The</v>
          </cell>
        </row>
        <row r="14">
          <cell r="B14">
            <v>273</v>
          </cell>
          <cell r="E14">
            <v>146</v>
          </cell>
          <cell r="K14">
            <v>321</v>
          </cell>
          <cell r="O14">
            <v>419</v>
          </cell>
          <cell r="P14" t="str">
            <v>Bahrain</v>
          </cell>
        </row>
        <row r="15">
          <cell r="B15">
            <v>299</v>
          </cell>
          <cell r="E15">
            <v>156</v>
          </cell>
          <cell r="K15">
            <v>328</v>
          </cell>
          <cell r="O15">
            <v>513</v>
          </cell>
          <cell r="P15" t="str">
            <v>Bangladesh</v>
          </cell>
        </row>
        <row r="16">
          <cell r="B16">
            <v>423</v>
          </cell>
          <cell r="E16">
            <v>158</v>
          </cell>
          <cell r="K16">
            <v>336</v>
          </cell>
          <cell r="O16">
            <v>316</v>
          </cell>
          <cell r="P16" t="str">
            <v>Barbados</v>
          </cell>
        </row>
        <row r="17">
          <cell r="B17">
            <v>443</v>
          </cell>
          <cell r="E17">
            <v>172</v>
          </cell>
          <cell r="K17">
            <v>339</v>
          </cell>
          <cell r="O17">
            <v>913</v>
          </cell>
          <cell r="P17" t="str">
            <v>Belarus</v>
          </cell>
        </row>
        <row r="18">
          <cell r="B18">
            <v>534</v>
          </cell>
          <cell r="E18">
            <v>174</v>
          </cell>
          <cell r="K18">
            <v>343</v>
          </cell>
          <cell r="O18">
            <v>124</v>
          </cell>
          <cell r="P18" t="str">
            <v>Belgium</v>
          </cell>
        </row>
        <row r="19">
          <cell r="B19">
            <v>536</v>
          </cell>
          <cell r="E19">
            <v>178</v>
          </cell>
          <cell r="K19">
            <v>361</v>
          </cell>
          <cell r="O19">
            <v>339</v>
          </cell>
          <cell r="P19" t="str">
            <v>Belize</v>
          </cell>
        </row>
        <row r="20">
          <cell r="B20">
            <v>548</v>
          </cell>
          <cell r="E20">
            <v>182</v>
          </cell>
          <cell r="K20">
            <v>362</v>
          </cell>
          <cell r="O20">
            <v>638</v>
          </cell>
          <cell r="P20" t="str">
            <v>Benin</v>
          </cell>
        </row>
        <row r="21">
          <cell r="B21">
            <v>576</v>
          </cell>
          <cell r="E21">
            <v>184</v>
          </cell>
          <cell r="K21">
            <v>364</v>
          </cell>
          <cell r="O21">
            <v>514</v>
          </cell>
          <cell r="P21" t="str">
            <v>Bhutan</v>
          </cell>
        </row>
        <row r="22">
          <cell r="B22">
            <v>578</v>
          </cell>
          <cell r="E22">
            <v>193</v>
          </cell>
          <cell r="K22">
            <v>366</v>
          </cell>
          <cell r="O22">
            <v>218</v>
          </cell>
          <cell r="P22" t="str">
            <v>Bolivia</v>
          </cell>
        </row>
        <row r="23">
          <cell r="B23">
            <v>924</v>
          </cell>
          <cell r="E23">
            <v>196</v>
          </cell>
          <cell r="K23">
            <v>429</v>
          </cell>
          <cell r="O23">
            <v>616</v>
          </cell>
          <cell r="P23" t="str">
            <v>Botswana</v>
          </cell>
        </row>
        <row r="24">
          <cell r="B24">
            <v>935</v>
          </cell>
          <cell r="E24">
            <v>163</v>
          </cell>
          <cell r="K24">
            <v>446</v>
          </cell>
          <cell r="O24">
            <v>223</v>
          </cell>
          <cell r="P24" t="str">
            <v>Brazil</v>
          </cell>
        </row>
        <row r="25">
          <cell r="B25">
            <v>944</v>
          </cell>
          <cell r="E25">
            <v>137</v>
          </cell>
          <cell r="K25">
            <v>463</v>
          </cell>
          <cell r="O25">
            <v>918</v>
          </cell>
          <cell r="P25" t="str">
            <v>Bulgaria</v>
          </cell>
        </row>
        <row r="26">
          <cell r="B26">
            <v>964</v>
          </cell>
          <cell r="K26">
            <v>469</v>
          </cell>
          <cell r="O26">
            <v>748</v>
          </cell>
          <cell r="P26" t="str">
            <v>Burkina Faso</v>
          </cell>
        </row>
        <row r="27">
          <cell r="B27">
            <v>111</v>
          </cell>
          <cell r="K27">
            <v>474</v>
          </cell>
          <cell r="O27">
            <v>618</v>
          </cell>
          <cell r="P27" t="str">
            <v>Burundi</v>
          </cell>
        </row>
        <row r="28">
          <cell r="B28">
            <v>122</v>
          </cell>
          <cell r="K28">
            <v>513</v>
          </cell>
          <cell r="O28">
            <v>522</v>
          </cell>
          <cell r="P28" t="str">
            <v>Cambodia</v>
          </cell>
        </row>
        <row r="29">
          <cell r="B29">
            <v>124</v>
          </cell>
          <cell r="K29">
            <v>522</v>
          </cell>
          <cell r="O29">
            <v>622</v>
          </cell>
          <cell r="P29" t="str">
            <v>Cameroon</v>
          </cell>
        </row>
        <row r="30">
          <cell r="B30">
            <v>128</v>
          </cell>
          <cell r="K30">
            <v>544</v>
          </cell>
          <cell r="O30">
            <v>156</v>
          </cell>
          <cell r="P30" t="str">
            <v>Canada</v>
          </cell>
        </row>
        <row r="31">
          <cell r="B31">
            <v>132</v>
          </cell>
          <cell r="K31">
            <v>582</v>
          </cell>
          <cell r="O31">
            <v>624</v>
          </cell>
          <cell r="P31" t="str">
            <v>Cape Verde</v>
          </cell>
        </row>
        <row r="32">
          <cell r="B32">
            <v>134</v>
          </cell>
          <cell r="K32">
            <v>611</v>
          </cell>
          <cell r="O32">
            <v>626</v>
          </cell>
          <cell r="P32" t="str">
            <v>Central African Republic</v>
          </cell>
        </row>
        <row r="33">
          <cell r="B33">
            <v>136</v>
          </cell>
          <cell r="K33">
            <v>612</v>
          </cell>
          <cell r="O33">
            <v>628</v>
          </cell>
          <cell r="P33" t="str">
            <v>Chad</v>
          </cell>
        </row>
        <row r="34">
          <cell r="B34">
            <v>138</v>
          </cell>
          <cell r="K34">
            <v>616</v>
          </cell>
          <cell r="O34">
            <v>228</v>
          </cell>
          <cell r="P34" t="str">
            <v>Chile</v>
          </cell>
        </row>
        <row r="35">
          <cell r="B35">
            <v>142</v>
          </cell>
          <cell r="K35">
            <v>618</v>
          </cell>
          <cell r="O35">
            <v>924</v>
          </cell>
          <cell r="P35" t="str">
            <v>China</v>
          </cell>
        </row>
        <row r="36">
          <cell r="B36">
            <v>144</v>
          </cell>
          <cell r="K36">
            <v>622</v>
          </cell>
          <cell r="O36">
            <v>233</v>
          </cell>
          <cell r="P36" t="str">
            <v>Colombia</v>
          </cell>
        </row>
        <row r="37">
          <cell r="B37">
            <v>146</v>
          </cell>
          <cell r="K37">
            <v>624</v>
          </cell>
          <cell r="O37">
            <v>632</v>
          </cell>
          <cell r="P37" t="str">
            <v>Comoros</v>
          </cell>
        </row>
        <row r="38">
          <cell r="B38">
            <v>156</v>
          </cell>
          <cell r="K38">
            <v>626</v>
          </cell>
          <cell r="O38">
            <v>636</v>
          </cell>
          <cell r="P38" t="str">
            <v>Congo, Democratic Republic of</v>
          </cell>
        </row>
        <row r="39">
          <cell r="B39">
            <v>158</v>
          </cell>
          <cell r="K39">
            <v>628</v>
          </cell>
          <cell r="O39">
            <v>634</v>
          </cell>
          <cell r="P39" t="str">
            <v>Congo, Republic of</v>
          </cell>
        </row>
        <row r="40">
          <cell r="B40">
            <v>172</v>
          </cell>
          <cell r="K40">
            <v>632</v>
          </cell>
          <cell r="O40">
            <v>238</v>
          </cell>
          <cell r="P40" t="str">
            <v>Costa Rica</v>
          </cell>
        </row>
        <row r="41">
          <cell r="B41">
            <v>174</v>
          </cell>
          <cell r="K41">
            <v>634</v>
          </cell>
          <cell r="O41">
            <v>662</v>
          </cell>
          <cell r="P41" t="str">
            <v>Côte d'Ivoire</v>
          </cell>
        </row>
        <row r="42">
          <cell r="B42">
            <v>176</v>
          </cell>
          <cell r="K42">
            <v>636</v>
          </cell>
          <cell r="O42">
            <v>960</v>
          </cell>
          <cell r="P42" t="str">
            <v>Croatia</v>
          </cell>
        </row>
        <row r="43">
          <cell r="B43">
            <v>182</v>
          </cell>
          <cell r="K43">
            <v>638</v>
          </cell>
          <cell r="O43">
            <v>423</v>
          </cell>
          <cell r="P43" t="str">
            <v>Cyprus</v>
          </cell>
        </row>
        <row r="44">
          <cell r="B44">
            <v>184</v>
          </cell>
          <cell r="K44">
            <v>642</v>
          </cell>
          <cell r="O44">
            <v>935</v>
          </cell>
          <cell r="P44" t="str">
            <v>Czech Republic</v>
          </cell>
        </row>
        <row r="45">
          <cell r="B45">
            <v>369</v>
          </cell>
          <cell r="K45">
            <v>644</v>
          </cell>
          <cell r="O45">
            <v>128</v>
          </cell>
          <cell r="P45" t="str">
            <v>Denmark</v>
          </cell>
        </row>
        <row r="46">
          <cell r="B46">
            <v>449</v>
          </cell>
          <cell r="K46">
            <v>646</v>
          </cell>
          <cell r="O46">
            <v>611</v>
          </cell>
          <cell r="P46" t="str">
            <v>Djibouti</v>
          </cell>
        </row>
        <row r="47">
          <cell r="B47">
            <v>524</v>
          </cell>
          <cell r="K47">
            <v>648</v>
          </cell>
          <cell r="O47">
            <v>321</v>
          </cell>
          <cell r="P47" t="str">
            <v>Dominica</v>
          </cell>
        </row>
        <row r="48">
          <cell r="B48">
            <v>558</v>
          </cell>
          <cell r="K48">
            <v>652</v>
          </cell>
          <cell r="O48">
            <v>243</v>
          </cell>
          <cell r="P48" t="str">
            <v>Dominican Republic</v>
          </cell>
        </row>
        <row r="49">
          <cell r="B49">
            <v>961</v>
          </cell>
          <cell r="K49">
            <v>654</v>
          </cell>
          <cell r="O49">
            <v>248</v>
          </cell>
          <cell r="P49" t="str">
            <v>Ecuador</v>
          </cell>
        </row>
        <row r="50">
          <cell r="B50">
            <v>684</v>
          </cell>
          <cell r="K50">
            <v>656</v>
          </cell>
          <cell r="O50">
            <v>469</v>
          </cell>
          <cell r="P50" t="str">
            <v>Egypt</v>
          </cell>
        </row>
        <row r="51">
          <cell r="B51">
            <v>453</v>
          </cell>
          <cell r="K51">
            <v>662</v>
          </cell>
          <cell r="O51">
            <v>253</v>
          </cell>
          <cell r="P51" t="str">
            <v>El Salvador</v>
          </cell>
        </row>
        <row r="52">
          <cell r="B52">
            <v>112</v>
          </cell>
          <cell r="K52">
            <v>666</v>
          </cell>
          <cell r="O52">
            <v>642</v>
          </cell>
          <cell r="P52" t="str">
            <v>Equatorial Guinea</v>
          </cell>
        </row>
        <row r="53">
          <cell r="B53">
            <v>163</v>
          </cell>
          <cell r="K53">
            <v>672</v>
          </cell>
          <cell r="O53">
            <v>939</v>
          </cell>
          <cell r="P53" t="str">
            <v>Estonia</v>
          </cell>
        </row>
        <row r="54">
          <cell r="B54">
            <v>193</v>
          </cell>
          <cell r="K54">
            <v>674</v>
          </cell>
          <cell r="O54">
            <v>644</v>
          </cell>
          <cell r="P54" t="str">
            <v>Ethiopia</v>
          </cell>
        </row>
        <row r="55">
          <cell r="B55">
            <v>196</v>
          </cell>
          <cell r="K55">
            <v>676</v>
          </cell>
          <cell r="O55">
            <v>819</v>
          </cell>
          <cell r="P55" t="str">
            <v>Fiji</v>
          </cell>
        </row>
        <row r="56">
          <cell r="B56">
            <v>178</v>
          </cell>
          <cell r="K56">
            <v>678</v>
          </cell>
          <cell r="O56">
            <v>172</v>
          </cell>
          <cell r="P56" t="str">
            <v>Finland</v>
          </cell>
        </row>
        <row r="57">
          <cell r="B57">
            <v>181</v>
          </cell>
          <cell r="K57">
            <v>682</v>
          </cell>
          <cell r="O57">
            <v>132</v>
          </cell>
          <cell r="P57" t="str">
            <v>France</v>
          </cell>
        </row>
        <row r="58">
          <cell r="B58">
            <v>293</v>
          </cell>
          <cell r="K58">
            <v>688</v>
          </cell>
          <cell r="O58">
            <v>646</v>
          </cell>
          <cell r="P58" t="str">
            <v>Gabon</v>
          </cell>
        </row>
        <row r="59">
          <cell r="B59">
            <v>298</v>
          </cell>
          <cell r="K59">
            <v>692</v>
          </cell>
          <cell r="O59">
            <v>648</v>
          </cell>
          <cell r="P59" t="str">
            <v>Gambia, The</v>
          </cell>
        </row>
        <row r="60">
          <cell r="B60">
            <v>439</v>
          </cell>
          <cell r="K60">
            <v>694</v>
          </cell>
          <cell r="O60">
            <v>915</v>
          </cell>
          <cell r="P60" t="str">
            <v>Georgia</v>
          </cell>
        </row>
        <row r="61">
          <cell r="B61">
            <v>922</v>
          </cell>
          <cell r="K61">
            <v>714</v>
          </cell>
          <cell r="O61">
            <v>134</v>
          </cell>
          <cell r="P61" t="str">
            <v>Germany</v>
          </cell>
        </row>
        <row r="62">
          <cell r="B62">
            <v>419</v>
          </cell>
          <cell r="K62">
            <v>716</v>
          </cell>
          <cell r="O62">
            <v>652</v>
          </cell>
          <cell r="P62" t="str">
            <v>Ghana</v>
          </cell>
        </row>
        <row r="63">
          <cell r="B63">
            <v>436</v>
          </cell>
          <cell r="K63">
            <v>718</v>
          </cell>
          <cell r="O63">
            <v>174</v>
          </cell>
          <cell r="P63" t="str">
            <v>Greece</v>
          </cell>
        </row>
        <row r="64">
          <cell r="B64">
            <v>456</v>
          </cell>
          <cell r="K64">
            <v>722</v>
          </cell>
          <cell r="O64">
            <v>328</v>
          </cell>
          <cell r="P64" t="str">
            <v>Grenada</v>
          </cell>
        </row>
        <row r="65">
          <cell r="B65">
            <v>466</v>
          </cell>
          <cell r="K65">
            <v>724</v>
          </cell>
          <cell r="O65">
            <v>258</v>
          </cell>
          <cell r="P65" t="str">
            <v>Guatemala</v>
          </cell>
        </row>
        <row r="66">
          <cell r="B66">
            <v>564</v>
          </cell>
          <cell r="K66">
            <v>728</v>
          </cell>
          <cell r="O66">
            <v>656</v>
          </cell>
          <cell r="P66" t="str">
            <v>Guinea</v>
          </cell>
        </row>
        <row r="67">
          <cell r="B67">
            <v>238</v>
          </cell>
          <cell r="K67">
            <v>732</v>
          </cell>
          <cell r="O67">
            <v>654</v>
          </cell>
          <cell r="P67" t="str">
            <v>Guinea-Bissau</v>
          </cell>
        </row>
        <row r="68">
          <cell r="B68">
            <v>248</v>
          </cell>
          <cell r="K68">
            <v>734</v>
          </cell>
          <cell r="O68">
            <v>336</v>
          </cell>
          <cell r="P68" t="str">
            <v>Guyana</v>
          </cell>
        </row>
        <row r="69">
          <cell r="B69">
            <v>283</v>
          </cell>
          <cell r="K69">
            <v>738</v>
          </cell>
          <cell r="O69">
            <v>263</v>
          </cell>
          <cell r="P69" t="str">
            <v>Haiti</v>
          </cell>
        </row>
        <row r="70">
          <cell r="B70">
            <v>664</v>
          </cell>
          <cell r="K70">
            <v>742</v>
          </cell>
          <cell r="O70">
            <v>268</v>
          </cell>
          <cell r="P70" t="str">
            <v>Honduras</v>
          </cell>
        </row>
        <row r="71">
          <cell r="B71">
            <v>686</v>
          </cell>
          <cell r="K71">
            <v>744</v>
          </cell>
          <cell r="O71">
            <v>532</v>
          </cell>
          <cell r="P71" t="str">
            <v>Hong Kong SAR</v>
          </cell>
        </row>
        <row r="72">
          <cell r="B72">
            <v>698</v>
          </cell>
          <cell r="K72">
            <v>746</v>
          </cell>
          <cell r="O72">
            <v>944</v>
          </cell>
          <cell r="P72" t="str">
            <v>Hungary</v>
          </cell>
        </row>
        <row r="73">
          <cell r="B73">
            <v>918</v>
          </cell>
          <cell r="K73">
            <v>748</v>
          </cell>
          <cell r="O73">
            <v>176</v>
          </cell>
          <cell r="P73" t="str">
            <v>Iceland</v>
          </cell>
        </row>
        <row r="74">
          <cell r="B74">
            <v>926</v>
          </cell>
          <cell r="K74">
            <v>754</v>
          </cell>
          <cell r="O74">
            <v>534</v>
          </cell>
          <cell r="P74" t="str">
            <v>India</v>
          </cell>
        </row>
        <row r="75">
          <cell r="B75">
            <v>936</v>
          </cell>
          <cell r="K75">
            <v>813</v>
          </cell>
          <cell r="O75">
            <v>536</v>
          </cell>
          <cell r="P75" t="str">
            <v>Indonesia</v>
          </cell>
        </row>
        <row r="76">
          <cell r="B76">
            <v>939</v>
          </cell>
          <cell r="K76">
            <v>819</v>
          </cell>
          <cell r="O76">
            <v>429</v>
          </cell>
          <cell r="P76" t="str">
            <v>Iran, Islamic Republic of</v>
          </cell>
        </row>
        <row r="77">
          <cell r="B77">
            <v>941</v>
          </cell>
          <cell r="K77">
            <v>826</v>
          </cell>
          <cell r="O77">
            <v>433</v>
          </cell>
          <cell r="P77" t="str">
            <v>Iraq</v>
          </cell>
        </row>
        <row r="78">
          <cell r="B78">
            <v>946</v>
          </cell>
          <cell r="K78">
            <v>846</v>
          </cell>
          <cell r="O78">
            <v>178</v>
          </cell>
          <cell r="P78" t="str">
            <v>Ireland</v>
          </cell>
        </row>
        <row r="79">
          <cell r="B79">
            <v>968</v>
          </cell>
          <cell r="K79">
            <v>853</v>
          </cell>
          <cell r="O79">
            <v>436</v>
          </cell>
          <cell r="P79" t="str">
            <v>Israel</v>
          </cell>
        </row>
        <row r="80">
          <cell r="K80">
            <v>862</v>
          </cell>
          <cell r="O80">
            <v>136</v>
          </cell>
          <cell r="P80" t="str">
            <v>Italy</v>
          </cell>
        </row>
        <row r="81">
          <cell r="K81">
            <v>866</v>
          </cell>
          <cell r="O81">
            <v>343</v>
          </cell>
          <cell r="P81" t="str">
            <v>Jamaica</v>
          </cell>
        </row>
        <row r="82">
          <cell r="K82">
            <v>913</v>
          </cell>
          <cell r="O82">
            <v>158</v>
          </cell>
          <cell r="P82" t="str">
            <v>Japan</v>
          </cell>
        </row>
        <row r="83">
          <cell r="K83">
            <v>914</v>
          </cell>
          <cell r="O83">
            <v>439</v>
          </cell>
          <cell r="P83" t="str">
            <v>Jordan</v>
          </cell>
        </row>
        <row r="84">
          <cell r="K84">
            <v>923</v>
          </cell>
          <cell r="O84">
            <v>916</v>
          </cell>
          <cell r="P84" t="str">
            <v>Kazakhstan</v>
          </cell>
        </row>
        <row r="85">
          <cell r="K85">
            <v>948</v>
          </cell>
          <cell r="O85">
            <v>664</v>
          </cell>
          <cell r="P85" t="str">
            <v>Kenya</v>
          </cell>
        </row>
        <row r="86">
          <cell r="K86">
            <v>960</v>
          </cell>
          <cell r="O86">
            <v>826</v>
          </cell>
          <cell r="P86" t="str">
            <v>Kiribati</v>
          </cell>
        </row>
        <row r="87">
          <cell r="K87">
            <v>962</v>
          </cell>
          <cell r="O87">
            <v>542</v>
          </cell>
          <cell r="P87" t="str">
            <v>Korea</v>
          </cell>
        </row>
        <row r="88">
          <cell r="O88">
            <v>443</v>
          </cell>
          <cell r="P88" t="str">
            <v>Kuwait</v>
          </cell>
        </row>
        <row r="89">
          <cell r="O89">
            <v>917</v>
          </cell>
          <cell r="P89" t="str">
            <v>Kyrgyz Republic</v>
          </cell>
        </row>
        <row r="90">
          <cell r="O90">
            <v>544</v>
          </cell>
          <cell r="P90" t="str">
            <v>Lao People's Democratic Republic</v>
          </cell>
        </row>
        <row r="91">
          <cell r="O91">
            <v>941</v>
          </cell>
          <cell r="P91" t="str">
            <v>Latvia</v>
          </cell>
        </row>
        <row r="92">
          <cell r="O92">
            <v>446</v>
          </cell>
          <cell r="P92" t="str">
            <v>Lebanon</v>
          </cell>
        </row>
        <row r="93">
          <cell r="O93">
            <v>666</v>
          </cell>
          <cell r="P93" t="str">
            <v>Lesotho</v>
          </cell>
        </row>
        <row r="94">
          <cell r="O94">
            <v>672</v>
          </cell>
          <cell r="P94" t="str">
            <v>Libya</v>
          </cell>
        </row>
        <row r="95">
          <cell r="O95">
            <v>946</v>
          </cell>
          <cell r="P95" t="str">
            <v>Lithuania</v>
          </cell>
        </row>
        <row r="96">
          <cell r="O96">
            <v>137</v>
          </cell>
          <cell r="P96" t="str">
            <v>Luxembourg</v>
          </cell>
        </row>
        <row r="97">
          <cell r="O97">
            <v>962</v>
          </cell>
          <cell r="P97" t="str">
            <v>Macedonia, Former Yugoslav Republic of</v>
          </cell>
        </row>
        <row r="98">
          <cell r="O98">
            <v>674</v>
          </cell>
          <cell r="P98" t="str">
            <v>Madagascar</v>
          </cell>
        </row>
        <row r="99">
          <cell r="O99">
            <v>676</v>
          </cell>
          <cell r="P99" t="str">
            <v>Malawi</v>
          </cell>
        </row>
        <row r="100">
          <cell r="O100">
            <v>548</v>
          </cell>
          <cell r="P100" t="str">
            <v>Malaysia</v>
          </cell>
        </row>
        <row r="101">
          <cell r="O101">
            <v>556</v>
          </cell>
          <cell r="P101" t="str">
            <v>Maldives</v>
          </cell>
        </row>
        <row r="102">
          <cell r="O102">
            <v>678</v>
          </cell>
          <cell r="P102" t="str">
            <v>Mali</v>
          </cell>
        </row>
        <row r="103">
          <cell r="O103">
            <v>181</v>
          </cell>
          <cell r="P103" t="str">
            <v>Malta</v>
          </cell>
        </row>
        <row r="104">
          <cell r="O104">
            <v>682</v>
          </cell>
          <cell r="P104" t="str">
            <v>Mauritania</v>
          </cell>
        </row>
        <row r="105">
          <cell r="O105">
            <v>684</v>
          </cell>
          <cell r="P105" t="str">
            <v>Mauritius</v>
          </cell>
        </row>
        <row r="106">
          <cell r="O106">
            <v>273</v>
          </cell>
          <cell r="P106" t="str">
            <v>Mexico</v>
          </cell>
        </row>
        <row r="107">
          <cell r="O107">
            <v>921</v>
          </cell>
          <cell r="P107" t="str">
            <v>Moldova</v>
          </cell>
        </row>
        <row r="108">
          <cell r="O108">
            <v>948</v>
          </cell>
          <cell r="P108" t="str">
            <v>Mongolia</v>
          </cell>
        </row>
        <row r="109">
          <cell r="O109">
            <v>686</v>
          </cell>
          <cell r="P109" t="str">
            <v>Morocco</v>
          </cell>
        </row>
        <row r="110">
          <cell r="O110">
            <v>688</v>
          </cell>
          <cell r="P110" t="str">
            <v>Mozambique</v>
          </cell>
        </row>
        <row r="111">
          <cell r="O111">
            <v>518</v>
          </cell>
          <cell r="P111" t="str">
            <v>Myanmar</v>
          </cell>
        </row>
        <row r="112">
          <cell r="O112">
            <v>728</v>
          </cell>
          <cell r="P112" t="str">
            <v>Namibia</v>
          </cell>
        </row>
        <row r="113">
          <cell r="O113">
            <v>558</v>
          </cell>
          <cell r="P113" t="str">
            <v>Nepal</v>
          </cell>
        </row>
        <row r="114">
          <cell r="O114">
            <v>138</v>
          </cell>
          <cell r="P114" t="str">
            <v>Netherlands</v>
          </cell>
        </row>
        <row r="115">
          <cell r="O115">
            <v>353</v>
          </cell>
          <cell r="P115" t="str">
            <v>Netherlands Antilles</v>
          </cell>
        </row>
        <row r="116">
          <cell r="O116">
            <v>196</v>
          </cell>
          <cell r="P116" t="str">
            <v>New Zealand</v>
          </cell>
        </row>
        <row r="117">
          <cell r="O117">
            <v>278</v>
          </cell>
          <cell r="P117" t="str">
            <v>Nicaragua</v>
          </cell>
        </row>
        <row r="118">
          <cell r="O118">
            <v>692</v>
          </cell>
          <cell r="P118" t="str">
            <v>Niger</v>
          </cell>
        </row>
        <row r="119">
          <cell r="O119">
            <v>694</v>
          </cell>
          <cell r="P119" t="str">
            <v>Nigeria</v>
          </cell>
        </row>
        <row r="120">
          <cell r="O120">
            <v>142</v>
          </cell>
          <cell r="P120" t="str">
            <v>Norway</v>
          </cell>
        </row>
        <row r="121">
          <cell r="O121">
            <v>449</v>
          </cell>
          <cell r="P121" t="str">
            <v>Oman</v>
          </cell>
        </row>
        <row r="122">
          <cell r="O122">
            <v>564</v>
          </cell>
          <cell r="P122" t="str">
            <v>Pakistan</v>
          </cell>
        </row>
        <row r="123">
          <cell r="O123">
            <v>283</v>
          </cell>
          <cell r="P123" t="str">
            <v>Panama</v>
          </cell>
        </row>
        <row r="124">
          <cell r="O124">
            <v>853</v>
          </cell>
          <cell r="P124" t="str">
            <v>Papua New Guinea</v>
          </cell>
        </row>
        <row r="125">
          <cell r="O125">
            <v>288</v>
          </cell>
          <cell r="P125" t="str">
            <v>Paraguay</v>
          </cell>
        </row>
        <row r="126">
          <cell r="O126">
            <v>293</v>
          </cell>
          <cell r="P126" t="str">
            <v>Peru</v>
          </cell>
        </row>
        <row r="127">
          <cell r="O127">
            <v>566</v>
          </cell>
          <cell r="P127" t="str">
            <v>Philippines</v>
          </cell>
        </row>
        <row r="128">
          <cell r="O128">
            <v>964</v>
          </cell>
          <cell r="P128" t="str">
            <v>Poland</v>
          </cell>
        </row>
        <row r="129">
          <cell r="O129">
            <v>182</v>
          </cell>
          <cell r="P129" t="str">
            <v>Portugal</v>
          </cell>
        </row>
        <row r="130">
          <cell r="O130">
            <v>453</v>
          </cell>
          <cell r="P130" t="str">
            <v>Qatar</v>
          </cell>
        </row>
        <row r="131">
          <cell r="O131">
            <v>968</v>
          </cell>
          <cell r="P131" t="str">
            <v>Romania</v>
          </cell>
        </row>
        <row r="132">
          <cell r="O132">
            <v>922</v>
          </cell>
          <cell r="P132" t="str">
            <v>Russia</v>
          </cell>
        </row>
        <row r="133">
          <cell r="O133">
            <v>714</v>
          </cell>
          <cell r="P133" t="str">
            <v>Rwanda</v>
          </cell>
        </row>
        <row r="134">
          <cell r="O134">
            <v>862</v>
          </cell>
          <cell r="P134" t="str">
            <v>Samoa</v>
          </cell>
        </row>
        <row r="135">
          <cell r="O135">
            <v>716</v>
          </cell>
          <cell r="P135" t="str">
            <v>São Tomé and Príncipe</v>
          </cell>
        </row>
        <row r="136">
          <cell r="O136">
            <v>456</v>
          </cell>
          <cell r="P136" t="str">
            <v>Saudi Arabia</v>
          </cell>
        </row>
        <row r="137">
          <cell r="O137">
            <v>722</v>
          </cell>
          <cell r="P137" t="str">
            <v>Senegal</v>
          </cell>
        </row>
        <row r="138">
          <cell r="O138">
            <v>718</v>
          </cell>
          <cell r="P138" t="str">
            <v>Seychelles</v>
          </cell>
        </row>
        <row r="139">
          <cell r="O139">
            <v>724</v>
          </cell>
          <cell r="P139" t="str">
            <v>Sierra Leone</v>
          </cell>
        </row>
        <row r="140">
          <cell r="O140">
            <v>576</v>
          </cell>
          <cell r="P140" t="str">
            <v>Singapore</v>
          </cell>
        </row>
        <row r="141">
          <cell r="O141">
            <v>936</v>
          </cell>
          <cell r="P141" t="str">
            <v>Slovak Republic</v>
          </cell>
        </row>
        <row r="142">
          <cell r="O142">
            <v>961</v>
          </cell>
          <cell r="P142" t="str">
            <v>Slovenia</v>
          </cell>
        </row>
        <row r="143">
          <cell r="O143">
            <v>813</v>
          </cell>
          <cell r="P143" t="str">
            <v>Solomon Islands</v>
          </cell>
        </row>
        <row r="144">
          <cell r="O144">
            <v>199</v>
          </cell>
          <cell r="P144" t="str">
            <v>South Africa</v>
          </cell>
        </row>
        <row r="145">
          <cell r="O145">
            <v>184</v>
          </cell>
          <cell r="P145" t="str">
            <v>Spain</v>
          </cell>
        </row>
        <row r="146">
          <cell r="O146">
            <v>524</v>
          </cell>
          <cell r="P146" t="str">
            <v>Sri Lanka</v>
          </cell>
        </row>
        <row r="147">
          <cell r="O147">
            <v>361</v>
          </cell>
          <cell r="P147" t="str">
            <v>St. Kitts and Nevis</v>
          </cell>
        </row>
        <row r="148">
          <cell r="O148">
            <v>362</v>
          </cell>
          <cell r="P148" t="str">
            <v>St. Lucia</v>
          </cell>
        </row>
        <row r="149">
          <cell r="O149">
            <v>364</v>
          </cell>
          <cell r="P149" t="str">
            <v>St. Vincent and the Grenadines</v>
          </cell>
        </row>
        <row r="150">
          <cell r="O150">
            <v>732</v>
          </cell>
          <cell r="P150" t="str">
            <v>Sudan</v>
          </cell>
        </row>
        <row r="151">
          <cell r="O151">
            <v>366</v>
          </cell>
          <cell r="P151" t="str">
            <v>Suriname</v>
          </cell>
        </row>
        <row r="152">
          <cell r="O152">
            <v>734</v>
          </cell>
          <cell r="P152" t="str">
            <v>Swaziland</v>
          </cell>
        </row>
        <row r="153">
          <cell r="O153">
            <v>144</v>
          </cell>
          <cell r="P153" t="str">
            <v>Sweden</v>
          </cell>
        </row>
        <row r="154">
          <cell r="O154">
            <v>146</v>
          </cell>
          <cell r="P154" t="str">
            <v>Switzerland</v>
          </cell>
        </row>
        <row r="155">
          <cell r="O155">
            <v>463</v>
          </cell>
          <cell r="P155" t="str">
            <v>Syrian Arab Republic</v>
          </cell>
        </row>
        <row r="156">
          <cell r="O156">
            <v>528</v>
          </cell>
          <cell r="P156" t="str">
            <v>Taiwan Province of China</v>
          </cell>
        </row>
        <row r="157">
          <cell r="O157">
            <v>923</v>
          </cell>
          <cell r="P157" t="str">
            <v>Tajikistan</v>
          </cell>
        </row>
        <row r="158">
          <cell r="O158">
            <v>738</v>
          </cell>
          <cell r="P158" t="str">
            <v>Tanzania</v>
          </cell>
        </row>
        <row r="159">
          <cell r="O159">
            <v>578</v>
          </cell>
          <cell r="P159" t="str">
            <v>Thailand</v>
          </cell>
        </row>
        <row r="160">
          <cell r="O160">
            <v>742</v>
          </cell>
          <cell r="P160" t="str">
            <v>Togo</v>
          </cell>
        </row>
        <row r="161">
          <cell r="O161">
            <v>866</v>
          </cell>
          <cell r="P161" t="str">
            <v>Tonga</v>
          </cell>
        </row>
        <row r="162">
          <cell r="O162">
            <v>369</v>
          </cell>
          <cell r="P162" t="str">
            <v>Trinidad and Tobago</v>
          </cell>
        </row>
        <row r="163">
          <cell r="O163">
            <v>744</v>
          </cell>
          <cell r="P163" t="str">
            <v>Tunisia</v>
          </cell>
        </row>
        <row r="164">
          <cell r="O164">
            <v>186</v>
          </cell>
          <cell r="P164" t="str">
            <v>Turkey</v>
          </cell>
        </row>
        <row r="165">
          <cell r="O165">
            <v>925</v>
          </cell>
          <cell r="P165" t="str">
            <v>Turkmenistan</v>
          </cell>
        </row>
        <row r="166">
          <cell r="O166">
            <v>746</v>
          </cell>
          <cell r="P166" t="str">
            <v>Uganda</v>
          </cell>
        </row>
        <row r="167">
          <cell r="O167">
            <v>926</v>
          </cell>
          <cell r="P167" t="str">
            <v>Ukraine</v>
          </cell>
        </row>
        <row r="168">
          <cell r="O168">
            <v>466</v>
          </cell>
          <cell r="P168" t="str">
            <v>United Arab Emirates</v>
          </cell>
        </row>
        <row r="169">
          <cell r="O169">
            <v>112</v>
          </cell>
          <cell r="P169" t="str">
            <v>United Kingdom</v>
          </cell>
        </row>
        <row r="170">
          <cell r="O170">
            <v>111</v>
          </cell>
          <cell r="P170" t="str">
            <v>United States</v>
          </cell>
        </row>
        <row r="171">
          <cell r="O171">
            <v>298</v>
          </cell>
          <cell r="P171" t="str">
            <v>Uruguay</v>
          </cell>
        </row>
        <row r="172">
          <cell r="O172">
            <v>927</v>
          </cell>
          <cell r="P172" t="str">
            <v>Uzbekistan</v>
          </cell>
        </row>
        <row r="173">
          <cell r="O173">
            <v>846</v>
          </cell>
          <cell r="P173" t="str">
            <v>Vanuatu</v>
          </cell>
        </row>
        <row r="174">
          <cell r="O174">
            <v>299</v>
          </cell>
          <cell r="P174" t="str">
            <v>Venezuela</v>
          </cell>
        </row>
        <row r="175">
          <cell r="O175">
            <v>582</v>
          </cell>
          <cell r="P175" t="str">
            <v>Vietnam</v>
          </cell>
        </row>
        <row r="176">
          <cell r="O176">
            <v>474</v>
          </cell>
          <cell r="P176" t="str">
            <v>Yemen, Republic of</v>
          </cell>
        </row>
        <row r="177">
          <cell r="O177">
            <v>754</v>
          </cell>
          <cell r="P177" t="str">
            <v>Zambia</v>
          </cell>
        </row>
        <row r="178">
          <cell r="O178">
            <v>698</v>
          </cell>
          <cell r="P178" t="str">
            <v>Zimbabwe</v>
          </cell>
        </row>
      </sheetData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 Benefit Allocation"/>
      <sheetName val="Benefit Allocation"/>
      <sheetName val="Funding graphs"/>
      <sheetName val="Funding graphs-CX"/>
      <sheetName val="LTNZ Proposed Treatment"/>
      <sheetName val="2018-19"/>
      <sheetName val="2017-18"/>
      <sheetName val="2016-17"/>
      <sheetName val="2015-16"/>
      <sheetName val="2014-15"/>
      <sheetName val="2013-14"/>
      <sheetName val="2012-13"/>
      <sheetName val="2011-12"/>
      <sheetName val="2010-11"/>
      <sheetName val="2009-10"/>
      <sheetName val="2008-09"/>
      <sheetName val="2007-08"/>
      <sheetName val="2006-07"/>
      <sheetName val="2005-06"/>
      <sheetName val="2004-05"/>
      <sheetName val="2003-04"/>
      <sheetName val="2002-03"/>
      <sheetName val="Ave Rate Incr"/>
      <sheetName val="Values &amp; Rate in $"/>
      <sheetName val="APdoc"/>
      <sheetName val="Prior yr compare"/>
      <sheetName val="Rate strike"/>
      <sheetName val="Rate bdown"/>
      <sheetName val="LTFS_Rates"/>
      <sheetName val="10year summary"/>
      <sheetName val="Water Rates"/>
      <sheetName val="Res Bdown 0809"/>
      <sheetName val="Res rate bdown08-09_Excl surpl"/>
      <sheetName val="Res rate bdown08-09"/>
      <sheetName val="Compare"/>
      <sheetName val="Graphs"/>
      <sheetName val="Utilities"/>
      <sheetName val="Res Bdown 0708"/>
      <sheetName val="Chart1"/>
      <sheetName val="Res rate bdown07-08"/>
      <sheetName val="Res rate bdown06-07"/>
      <sheetName val="Media_backup"/>
      <sheetName val="Comparison"/>
    </sheetNames>
    <sheetDataSet>
      <sheetData sheetId="0"/>
      <sheetData sheetId="1">
        <row r="2">
          <cell r="A2" t="str">
            <v>0.0.0</v>
          </cell>
          <cell r="B2" t="str">
            <v>Adjustments</v>
          </cell>
          <cell r="D2">
            <v>0</v>
          </cell>
          <cell r="E2">
            <v>0</v>
          </cell>
          <cell r="F2">
            <v>1</v>
          </cell>
          <cell r="G2">
            <v>1</v>
          </cell>
          <cell r="H2">
            <v>0</v>
          </cell>
          <cell r="I2">
            <v>0</v>
          </cell>
          <cell r="J2">
            <v>0</v>
          </cell>
        </row>
        <row r="3">
          <cell r="A3" t="str">
            <v>1.1.1</v>
          </cell>
          <cell r="B3" t="str">
            <v>Urban planning and policy development</v>
          </cell>
          <cell r="D3">
            <v>0</v>
          </cell>
          <cell r="E3">
            <v>0</v>
          </cell>
          <cell r="F3">
            <v>1</v>
          </cell>
          <cell r="G3">
            <v>1</v>
          </cell>
          <cell r="H3">
            <v>0</v>
          </cell>
          <cell r="I3">
            <v>0</v>
          </cell>
          <cell r="J3">
            <v>0</v>
          </cell>
        </row>
        <row r="4">
          <cell r="A4" t="str">
            <v>1.2.1</v>
          </cell>
          <cell r="B4" t="str">
            <v>Smart growth</v>
          </cell>
          <cell r="D4">
            <v>0</v>
          </cell>
          <cell r="E4">
            <v>0</v>
          </cell>
          <cell r="F4">
            <v>1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</row>
        <row r="5">
          <cell r="A5" t="str">
            <v>1.3.1</v>
          </cell>
          <cell r="B5" t="str">
            <v>Development regulation and facilitation</v>
          </cell>
          <cell r="D5">
            <v>0.45</v>
          </cell>
          <cell r="E5">
            <v>0</v>
          </cell>
          <cell r="F5">
            <v>0.55000000000000004</v>
          </cell>
          <cell r="G5">
            <v>0.55000000000000004</v>
          </cell>
          <cell r="H5">
            <v>0</v>
          </cell>
          <cell r="I5">
            <v>0</v>
          </cell>
          <cell r="J5">
            <v>0</v>
          </cell>
        </row>
        <row r="6">
          <cell r="A6" t="str">
            <v>1.4.1</v>
          </cell>
          <cell r="B6" t="str">
            <v>Earthquake risk mitigation</v>
          </cell>
          <cell r="D6">
            <v>0</v>
          </cell>
          <cell r="E6">
            <v>0</v>
          </cell>
          <cell r="F6">
            <v>1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</row>
        <row r="7">
          <cell r="A7" t="str">
            <v>1.4.2</v>
          </cell>
          <cell r="B7" t="str">
            <v>Building regulation and facilitation</v>
          </cell>
          <cell r="D7">
            <v>0.6</v>
          </cell>
          <cell r="E7">
            <v>0</v>
          </cell>
          <cell r="F7">
            <v>0.4</v>
          </cell>
          <cell r="G7">
            <v>0.4</v>
          </cell>
          <cell r="H7">
            <v>0</v>
          </cell>
          <cell r="I7">
            <v>0</v>
          </cell>
          <cell r="J7">
            <v>0</v>
          </cell>
        </row>
        <row r="8">
          <cell r="A8" t="str">
            <v>1.5.1</v>
          </cell>
          <cell r="B8" t="str">
            <v>Waterfront development</v>
          </cell>
          <cell r="D8">
            <v>0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</row>
        <row r="9">
          <cell r="A9" t="str">
            <v>1.5.2</v>
          </cell>
          <cell r="B9" t="str">
            <v>Public space and centre developments</v>
          </cell>
          <cell r="D9">
            <v>0</v>
          </cell>
          <cell r="E9">
            <v>0</v>
          </cell>
          <cell r="F9">
            <v>1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</row>
        <row r="10">
          <cell r="A10" t="str">
            <v>1.5.3</v>
          </cell>
          <cell r="B10" t="str">
            <v>Heritage development</v>
          </cell>
          <cell r="D10">
            <v>0</v>
          </cell>
          <cell r="E10">
            <v>0</v>
          </cell>
          <cell r="F10">
            <v>1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</row>
        <row r="11">
          <cell r="A11" t="str">
            <v>2.1.1</v>
          </cell>
          <cell r="B11" t="str">
            <v>Car parking</v>
          </cell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 t="str">
            <v>2.1.2</v>
          </cell>
          <cell r="B12" t="str">
            <v>Transport planning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</row>
        <row r="13">
          <cell r="A13" t="str">
            <v>2.2.1</v>
          </cell>
          <cell r="B13" t="str">
            <v>Regional advocacy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</row>
        <row r="14">
          <cell r="A14" t="str">
            <v>2.2.2</v>
          </cell>
          <cell r="B14" t="str">
            <v>Facilitation of ports access</v>
          </cell>
          <cell r="D14">
            <v>0</v>
          </cell>
          <cell r="E14">
            <v>0</v>
          </cell>
          <cell r="F14">
            <v>1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</row>
        <row r="15">
          <cell r="A15" t="str">
            <v>2.3.1</v>
          </cell>
          <cell r="B15" t="str">
            <v>Travel Demand Management planning</v>
          </cell>
          <cell r="D15">
            <v>0</v>
          </cell>
          <cell r="E15">
            <v>0</v>
          </cell>
          <cell r="F15">
            <v>1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</row>
        <row r="16">
          <cell r="A16" t="str">
            <v>2.3.2</v>
          </cell>
          <cell r="B16" t="str">
            <v>Roads Open Spaces</v>
          </cell>
          <cell r="D16">
            <v>0</v>
          </cell>
          <cell r="E16">
            <v>0.1</v>
          </cell>
          <cell r="F16">
            <v>0.9</v>
          </cell>
          <cell r="G16">
            <v>0.9</v>
          </cell>
          <cell r="H16">
            <v>0</v>
          </cell>
          <cell r="I16">
            <v>0</v>
          </cell>
          <cell r="J16">
            <v>0</v>
          </cell>
        </row>
        <row r="17">
          <cell r="A17" t="str">
            <v>2.4.1</v>
          </cell>
          <cell r="B17" t="str">
            <v>Vehicle network</v>
          </cell>
          <cell r="E17">
            <v>0.05</v>
          </cell>
          <cell r="F17">
            <v>0.95</v>
          </cell>
          <cell r="G17">
            <v>0.95</v>
          </cell>
          <cell r="H17">
            <v>0</v>
          </cell>
          <cell r="I17">
            <v>0</v>
          </cell>
          <cell r="J17">
            <v>0</v>
          </cell>
        </row>
        <row r="18">
          <cell r="A18" t="str">
            <v>2.4.2</v>
          </cell>
          <cell r="B18" t="str">
            <v>Cycle network</v>
          </cell>
          <cell r="D18">
            <v>0</v>
          </cell>
          <cell r="E18">
            <v>0.15</v>
          </cell>
          <cell r="F18">
            <v>0.85</v>
          </cell>
          <cell r="G18">
            <v>0.85</v>
          </cell>
          <cell r="H18">
            <v>0</v>
          </cell>
          <cell r="I18">
            <v>0</v>
          </cell>
          <cell r="J18">
            <v>0</v>
          </cell>
        </row>
        <row r="19">
          <cell r="A19" t="str">
            <v>2.4.3</v>
          </cell>
          <cell r="B19" t="str">
            <v>Passenger transport network</v>
          </cell>
          <cell r="D19">
            <v>0</v>
          </cell>
          <cell r="E19">
            <v>1</v>
          </cell>
          <cell r="F19">
            <v>1E-4</v>
          </cell>
          <cell r="G19">
            <v>1E-4</v>
          </cell>
          <cell r="H19">
            <v>0</v>
          </cell>
          <cell r="I19">
            <v>0</v>
          </cell>
          <cell r="J19">
            <v>0</v>
          </cell>
        </row>
        <row r="20">
          <cell r="A20" t="str">
            <v>2.4.4</v>
          </cell>
          <cell r="B20" t="str">
            <v>Pedestrian network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</row>
        <row r="21">
          <cell r="A21" t="str">
            <v>2.4.5</v>
          </cell>
          <cell r="B21" t="str">
            <v>Network-wide control and management</v>
          </cell>
          <cell r="D21">
            <v>0</v>
          </cell>
          <cell r="E21">
            <v>0.25</v>
          </cell>
          <cell r="F21">
            <v>0.75</v>
          </cell>
          <cell r="G21">
            <v>0.75</v>
          </cell>
          <cell r="H21">
            <v>0</v>
          </cell>
          <cell r="I21">
            <v>0</v>
          </cell>
          <cell r="J21">
            <v>0</v>
          </cell>
        </row>
        <row r="22">
          <cell r="A22" t="str">
            <v>2.5.1</v>
          </cell>
          <cell r="B22" t="str">
            <v>Road safety faciliation</v>
          </cell>
          <cell r="D22">
            <v>0</v>
          </cell>
          <cell r="E22">
            <v>0.25</v>
          </cell>
          <cell r="F22">
            <v>0.75</v>
          </cell>
          <cell r="G22">
            <v>0.75</v>
          </cell>
          <cell r="H22">
            <v>0</v>
          </cell>
          <cell r="I22">
            <v>0</v>
          </cell>
          <cell r="J22">
            <v>0</v>
          </cell>
        </row>
        <row r="23">
          <cell r="A23" t="str">
            <v>3.1.1</v>
          </cell>
          <cell r="B23" t="str">
            <v>Tourism promotion</v>
          </cell>
          <cell r="D23">
            <v>0</v>
          </cell>
          <cell r="E23">
            <v>0</v>
          </cell>
          <cell r="F23">
            <v>1</v>
          </cell>
          <cell r="G23">
            <v>0</v>
          </cell>
          <cell r="H23">
            <v>0</v>
          </cell>
          <cell r="I23">
            <v>0</v>
          </cell>
          <cell r="J23">
            <v>1</v>
          </cell>
        </row>
        <row r="24">
          <cell r="A24" t="str">
            <v>3.1.2</v>
          </cell>
          <cell r="B24" t="str">
            <v>Visitor attractions</v>
          </cell>
          <cell r="D24">
            <v>0</v>
          </cell>
          <cell r="E24">
            <v>0</v>
          </cell>
          <cell r="F24">
            <v>1</v>
          </cell>
          <cell r="G24">
            <v>0.3</v>
          </cell>
          <cell r="H24">
            <v>0</v>
          </cell>
          <cell r="I24">
            <v>0</v>
          </cell>
          <cell r="J24">
            <v>0.7</v>
          </cell>
        </row>
        <row r="25">
          <cell r="A25" t="str">
            <v>3.1.3</v>
          </cell>
          <cell r="B25" t="str">
            <v>Convention centre</v>
          </cell>
          <cell r="D25">
            <v>0.55000000000000004</v>
          </cell>
          <cell r="F25">
            <v>0.45</v>
          </cell>
          <cell r="G25">
            <v>0.45</v>
          </cell>
          <cell r="H25">
            <v>0</v>
          </cell>
          <cell r="I25">
            <v>0</v>
          </cell>
          <cell r="J25">
            <v>0</v>
          </cell>
        </row>
        <row r="26">
          <cell r="A26" t="str">
            <v>3.2.1</v>
          </cell>
          <cell r="B26" t="str">
            <v>Facilitation of suburban and city centres vitality</v>
          </cell>
          <cell r="D26">
            <v>0</v>
          </cell>
          <cell r="E26">
            <v>0</v>
          </cell>
          <cell r="F26">
            <v>1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</row>
        <row r="27">
          <cell r="A27" t="str">
            <v>3.3.1</v>
          </cell>
          <cell r="B27" t="str">
            <v>Events attraction and support</v>
          </cell>
          <cell r="D27">
            <v>0</v>
          </cell>
          <cell r="E27">
            <v>0</v>
          </cell>
          <cell r="F27">
            <v>1</v>
          </cell>
          <cell r="G27">
            <v>0</v>
          </cell>
          <cell r="H27">
            <v>0</v>
          </cell>
          <cell r="I27">
            <v>1</v>
          </cell>
          <cell r="J27">
            <v>0</v>
          </cell>
        </row>
        <row r="28">
          <cell r="A28" t="str">
            <v>3.4.1</v>
          </cell>
          <cell r="B28" t="str">
            <v>Facilitation of ICT access (no projects)</v>
          </cell>
          <cell r="D28">
            <v>0</v>
          </cell>
          <cell r="E28">
            <v>0</v>
          </cell>
          <cell r="F28">
            <v>1</v>
          </cell>
          <cell r="G28">
            <v>1</v>
          </cell>
          <cell r="H28">
            <v>0</v>
          </cell>
          <cell r="I28">
            <v>0</v>
          </cell>
          <cell r="J28">
            <v>0</v>
          </cell>
        </row>
        <row r="29">
          <cell r="A29" t="str">
            <v>3.4.2</v>
          </cell>
          <cell r="B29" t="str">
            <v>Gateway connections facilitation</v>
          </cell>
          <cell r="D29">
            <v>0</v>
          </cell>
          <cell r="E29">
            <v>0</v>
          </cell>
          <cell r="F29">
            <v>1</v>
          </cell>
          <cell r="G29">
            <v>1</v>
          </cell>
          <cell r="H29">
            <v>0</v>
          </cell>
          <cell r="I29">
            <v>0</v>
          </cell>
          <cell r="J29">
            <v>0</v>
          </cell>
        </row>
        <row r="30">
          <cell r="A30" t="str">
            <v>3.5.1</v>
          </cell>
          <cell r="B30" t="str">
            <v>Funder of Positively Wellington Business</v>
          </cell>
          <cell r="D30">
            <v>0</v>
          </cell>
          <cell r="E30">
            <v>0</v>
          </cell>
          <cell r="F30">
            <v>1</v>
          </cell>
          <cell r="G30">
            <v>1</v>
          </cell>
          <cell r="H30">
            <v>0</v>
          </cell>
          <cell r="I30">
            <v>0</v>
          </cell>
          <cell r="J30">
            <v>0</v>
          </cell>
        </row>
        <row r="31">
          <cell r="A31" t="str">
            <v>3.5.2</v>
          </cell>
          <cell r="B31" t="str">
            <v>Economic grants</v>
          </cell>
          <cell r="D31">
            <v>0</v>
          </cell>
          <cell r="E31">
            <v>0</v>
          </cell>
          <cell r="F31">
            <v>1</v>
          </cell>
          <cell r="G31">
            <v>1</v>
          </cell>
          <cell r="H31">
            <v>0</v>
          </cell>
          <cell r="I31">
            <v>0</v>
          </cell>
          <cell r="J31">
            <v>0</v>
          </cell>
        </row>
        <row r="32">
          <cell r="A32" t="str">
            <v>3.6.1</v>
          </cell>
          <cell r="B32" t="str">
            <v>Creative workforce promotion and facilitation</v>
          </cell>
          <cell r="D32">
            <v>0</v>
          </cell>
          <cell r="E32">
            <v>0</v>
          </cell>
          <cell r="F32">
            <v>1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</row>
        <row r="33">
          <cell r="A33" t="str">
            <v>3.7.1</v>
          </cell>
          <cell r="B33" t="str">
            <v>Facilitation of external relations</v>
          </cell>
          <cell r="D33">
            <v>0</v>
          </cell>
          <cell r="E33">
            <v>0</v>
          </cell>
          <cell r="F33">
            <v>1</v>
          </cell>
          <cell r="G33">
            <v>1</v>
          </cell>
          <cell r="H33">
            <v>0</v>
          </cell>
          <cell r="I33">
            <v>0</v>
          </cell>
          <cell r="J33">
            <v>0</v>
          </cell>
        </row>
        <row r="34">
          <cell r="A34" t="str">
            <v>4.1.1</v>
          </cell>
          <cell r="B34" t="str">
            <v>Local parks and open spaces</v>
          </cell>
          <cell r="D34">
            <v>0.05</v>
          </cell>
          <cell r="E34">
            <v>0</v>
          </cell>
          <cell r="F34">
            <v>0.95</v>
          </cell>
          <cell r="G34">
            <v>0.95</v>
          </cell>
          <cell r="H34">
            <v>0</v>
          </cell>
          <cell r="I34">
            <v>0</v>
          </cell>
          <cell r="J34">
            <v>0</v>
          </cell>
        </row>
        <row r="35">
          <cell r="A35" t="str">
            <v>4.2.1</v>
          </cell>
          <cell r="B35" t="str">
            <v>Botanical gardens</v>
          </cell>
          <cell r="D35">
            <v>0.1</v>
          </cell>
          <cell r="E35">
            <v>0</v>
          </cell>
          <cell r="F35">
            <v>0.9</v>
          </cell>
          <cell r="G35">
            <v>0.9</v>
          </cell>
          <cell r="H35">
            <v>0</v>
          </cell>
          <cell r="I35">
            <v>0</v>
          </cell>
          <cell r="J35">
            <v>0</v>
          </cell>
        </row>
        <row r="36">
          <cell r="A36" t="str">
            <v>4.2.2</v>
          </cell>
          <cell r="B36" t="str">
            <v>Beaches and coast operations</v>
          </cell>
          <cell r="D36">
            <v>0</v>
          </cell>
          <cell r="E36">
            <v>0.05</v>
          </cell>
          <cell r="F36">
            <v>0.95</v>
          </cell>
          <cell r="G36">
            <v>0.95</v>
          </cell>
          <cell r="H36">
            <v>0</v>
          </cell>
          <cell r="I36">
            <v>0</v>
          </cell>
          <cell r="J36">
            <v>0</v>
          </cell>
        </row>
        <row r="37">
          <cell r="A37" t="str">
            <v>4.2.3</v>
          </cell>
          <cell r="B37" t="str">
            <v>Town belts</v>
          </cell>
          <cell r="D37">
            <v>0</v>
          </cell>
          <cell r="E37">
            <v>0.05</v>
          </cell>
          <cell r="F37">
            <v>0.95</v>
          </cell>
          <cell r="G37">
            <v>0.95</v>
          </cell>
          <cell r="H37">
            <v>0</v>
          </cell>
          <cell r="I37">
            <v>0</v>
          </cell>
          <cell r="J37">
            <v>0</v>
          </cell>
        </row>
        <row r="38">
          <cell r="A38" t="str">
            <v>4.3.1</v>
          </cell>
          <cell r="B38" t="str">
            <v>Facilitation of community environmental initiatives</v>
          </cell>
          <cell r="D38">
            <v>0</v>
          </cell>
          <cell r="E38">
            <v>0</v>
          </cell>
          <cell r="F38">
            <v>1</v>
          </cell>
          <cell r="G38">
            <v>0</v>
          </cell>
          <cell r="H38">
            <v>1</v>
          </cell>
          <cell r="I38">
            <v>0</v>
          </cell>
        </row>
        <row r="39">
          <cell r="A39" t="str">
            <v>4.4.1</v>
          </cell>
          <cell r="B39" t="str">
            <v>Walkways</v>
          </cell>
          <cell r="D39">
            <v>0</v>
          </cell>
          <cell r="E39">
            <v>0</v>
          </cell>
          <cell r="F39">
            <v>1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</row>
        <row r="40">
          <cell r="A40" t="str">
            <v>4.5.1</v>
          </cell>
          <cell r="B40" t="str">
            <v>Energy efficiency facilitation</v>
          </cell>
          <cell r="D40">
            <v>0</v>
          </cell>
          <cell r="E40">
            <v>0</v>
          </cell>
          <cell r="F40">
            <v>1</v>
          </cell>
          <cell r="G40">
            <v>1</v>
          </cell>
          <cell r="H40">
            <v>0</v>
          </cell>
          <cell r="I40">
            <v>0</v>
          </cell>
          <cell r="J40">
            <v>0</v>
          </cell>
        </row>
        <row r="41">
          <cell r="A41" t="str">
            <v>4.5.2</v>
          </cell>
          <cell r="B41" t="str">
            <v>Quarry</v>
          </cell>
          <cell r="D41">
            <v>1.25</v>
          </cell>
          <cell r="E41">
            <v>0</v>
          </cell>
          <cell r="F41">
            <v>-0.25</v>
          </cell>
          <cell r="G41">
            <v>-0.25</v>
          </cell>
          <cell r="H41">
            <v>0</v>
          </cell>
          <cell r="I41">
            <v>0</v>
          </cell>
          <cell r="J41">
            <v>0</v>
          </cell>
        </row>
        <row r="42">
          <cell r="A42" t="str">
            <v>4.5.3</v>
          </cell>
          <cell r="B42" t="str">
            <v>Recycling</v>
          </cell>
          <cell r="D42">
            <v>1</v>
          </cell>
          <cell r="E42">
            <v>0</v>
          </cell>
          <cell r="F42">
            <v>1E-4</v>
          </cell>
          <cell r="G42">
            <v>1E-4</v>
          </cell>
          <cell r="H42">
            <v>0</v>
          </cell>
          <cell r="I42">
            <v>0</v>
          </cell>
          <cell r="J42">
            <v>0</v>
          </cell>
        </row>
        <row r="43">
          <cell r="A43" t="str">
            <v>4.5.4</v>
          </cell>
          <cell r="B43" t="str">
            <v>Waste minimisation and disposal management</v>
          </cell>
          <cell r="D43">
            <v>0.9</v>
          </cell>
          <cell r="E43">
            <v>0</v>
          </cell>
          <cell r="F43">
            <v>0.1</v>
          </cell>
          <cell r="G43">
            <v>0.1</v>
          </cell>
          <cell r="H43">
            <v>0</v>
          </cell>
          <cell r="I43">
            <v>0</v>
          </cell>
          <cell r="J43">
            <v>0</v>
          </cell>
        </row>
        <row r="44">
          <cell r="A44" t="str">
            <v>4.5.5</v>
          </cell>
          <cell r="B44" t="str">
            <v>Water network</v>
          </cell>
          <cell r="D44">
            <v>0</v>
          </cell>
          <cell r="E44">
            <v>0</v>
          </cell>
          <cell r="F44">
            <v>1</v>
          </cell>
          <cell r="G44">
            <v>0</v>
          </cell>
          <cell r="H44">
            <v>0.6</v>
          </cell>
          <cell r="I44">
            <v>0.4</v>
          </cell>
          <cell r="J44">
            <v>0</v>
          </cell>
        </row>
        <row r="45">
          <cell r="A45" t="str">
            <v>4.6.1</v>
          </cell>
          <cell r="B45" t="str">
            <v>Water collection and treatment</v>
          </cell>
          <cell r="D45">
            <v>0</v>
          </cell>
          <cell r="E45">
            <v>0</v>
          </cell>
          <cell r="F45">
            <v>1</v>
          </cell>
          <cell r="G45">
            <v>0</v>
          </cell>
          <cell r="H45">
            <v>0.6</v>
          </cell>
          <cell r="I45">
            <v>0.4</v>
          </cell>
          <cell r="J45">
            <v>0</v>
          </cell>
        </row>
        <row r="46">
          <cell r="A46" t="str">
            <v>4.6.2</v>
          </cell>
          <cell r="B46" t="str">
            <v>Stormwater management</v>
          </cell>
          <cell r="D46">
            <v>0</v>
          </cell>
          <cell r="E46">
            <v>0</v>
          </cell>
          <cell r="F46">
            <v>1</v>
          </cell>
          <cell r="G46">
            <v>0</v>
          </cell>
          <cell r="H46">
            <v>0.77500000000000002</v>
          </cell>
          <cell r="I46">
            <v>0.22500000000000001</v>
          </cell>
          <cell r="J46">
            <v>0</v>
          </cell>
        </row>
        <row r="47">
          <cell r="A47" t="str">
            <v>4.6.3</v>
          </cell>
          <cell r="B47" t="str">
            <v>Sewage collection and disposal network</v>
          </cell>
          <cell r="D47">
            <v>0</v>
          </cell>
          <cell r="E47">
            <v>0</v>
          </cell>
          <cell r="F47">
            <v>1</v>
          </cell>
          <cell r="G47">
            <v>0</v>
          </cell>
          <cell r="H47">
            <v>0.6</v>
          </cell>
          <cell r="I47">
            <v>0.4</v>
          </cell>
          <cell r="J47">
            <v>0</v>
          </cell>
        </row>
        <row r="48">
          <cell r="A48" t="str">
            <v>4.6.4</v>
          </cell>
          <cell r="B48" t="str">
            <v>Sewage treatment</v>
          </cell>
          <cell r="D48">
            <v>0</v>
          </cell>
          <cell r="E48">
            <v>0</v>
          </cell>
          <cell r="F48">
            <v>1</v>
          </cell>
          <cell r="G48">
            <v>0</v>
          </cell>
          <cell r="H48">
            <v>0.6</v>
          </cell>
          <cell r="I48">
            <v>0.4</v>
          </cell>
          <cell r="J48">
            <v>0</v>
          </cell>
        </row>
        <row r="49">
          <cell r="A49" t="str">
            <v>4.7.1</v>
          </cell>
          <cell r="B49" t="str">
            <v>Stream protection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  <cell r="H49">
            <v>0</v>
          </cell>
          <cell r="I49">
            <v>0</v>
          </cell>
          <cell r="J49">
            <v>0</v>
          </cell>
        </row>
        <row r="50">
          <cell r="A50" t="str">
            <v>4.7.2</v>
          </cell>
          <cell r="B50" t="str">
            <v>Pest plant and animal management</v>
          </cell>
          <cell r="D50">
            <v>0</v>
          </cell>
          <cell r="E50">
            <v>0</v>
          </cell>
          <cell r="F50">
            <v>1</v>
          </cell>
          <cell r="G50">
            <v>1</v>
          </cell>
          <cell r="H50">
            <v>0</v>
          </cell>
          <cell r="I50">
            <v>0</v>
          </cell>
          <cell r="J50">
            <v>0</v>
          </cell>
        </row>
        <row r="51">
          <cell r="A51" t="str">
            <v>4.8.1</v>
          </cell>
          <cell r="B51" t="str">
            <v>Environmental and conservation attractions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  <cell r="H51">
            <v>0</v>
          </cell>
          <cell r="I51">
            <v>0</v>
          </cell>
          <cell r="J51">
            <v>0</v>
          </cell>
        </row>
        <row r="52">
          <cell r="A52" t="str">
            <v>5.1.1</v>
          </cell>
          <cell r="B52" t="str">
            <v>Provision of City Archives</v>
          </cell>
          <cell r="D52">
            <v>0.1</v>
          </cell>
          <cell r="E52">
            <v>0</v>
          </cell>
          <cell r="F52">
            <v>0.9</v>
          </cell>
          <cell r="G52">
            <v>0.9</v>
          </cell>
          <cell r="H52">
            <v>0</v>
          </cell>
          <cell r="I52">
            <v>0</v>
          </cell>
          <cell r="J52">
            <v>0</v>
          </cell>
        </row>
        <row r="53">
          <cell r="A53" t="str">
            <v>5.1.2</v>
          </cell>
          <cell r="B53" t="str">
            <v>Promotion of heritage landmarks</v>
          </cell>
          <cell r="D53">
            <v>0</v>
          </cell>
          <cell r="E53">
            <v>0</v>
          </cell>
          <cell r="F53">
            <v>1</v>
          </cell>
          <cell r="G53">
            <v>1</v>
          </cell>
          <cell r="H53">
            <v>0</v>
          </cell>
          <cell r="I53">
            <v>0</v>
          </cell>
          <cell r="J53">
            <v>0</v>
          </cell>
        </row>
        <row r="54">
          <cell r="A54" t="str">
            <v>5.2.1</v>
          </cell>
          <cell r="B54" t="str">
            <v>Promoting and hosting cultural festivals</v>
          </cell>
          <cell r="D54">
            <v>0.25</v>
          </cell>
          <cell r="E54">
            <v>0</v>
          </cell>
          <cell r="F54">
            <v>0.75</v>
          </cell>
          <cell r="G54">
            <v>0.75</v>
          </cell>
          <cell r="H54">
            <v>0</v>
          </cell>
          <cell r="I54">
            <v>0</v>
          </cell>
          <cell r="J54">
            <v>0</v>
          </cell>
        </row>
        <row r="55">
          <cell r="A55" t="str">
            <v>5.2.2</v>
          </cell>
          <cell r="B55" t="str">
            <v>The New Zealand International Arts Festival</v>
          </cell>
          <cell r="D55">
            <v>0</v>
          </cell>
          <cell r="E55">
            <v>0</v>
          </cell>
          <cell r="F55">
            <v>1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</row>
        <row r="56">
          <cell r="A56" t="str">
            <v>5.2.3</v>
          </cell>
          <cell r="B56" t="str">
            <v>Cultural grants</v>
          </cell>
          <cell r="D56">
            <v>0</v>
          </cell>
          <cell r="E56">
            <v>0</v>
          </cell>
          <cell r="F56">
            <v>1</v>
          </cell>
          <cell r="H56">
            <v>1</v>
          </cell>
          <cell r="I56">
            <v>0</v>
          </cell>
          <cell r="J56">
            <v>0</v>
          </cell>
        </row>
        <row r="57">
          <cell r="A57" t="str">
            <v>5.3.1</v>
          </cell>
          <cell r="B57" t="str">
            <v>Access and support for community arts</v>
          </cell>
          <cell r="D57">
            <v>0</v>
          </cell>
          <cell r="E57">
            <v>0</v>
          </cell>
          <cell r="F57">
            <v>1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</row>
        <row r="58">
          <cell r="A58" t="str">
            <v>5.4.1</v>
          </cell>
          <cell r="B58" t="str">
            <v>Provision of galleries and museums</v>
          </cell>
          <cell r="D58">
            <v>0</v>
          </cell>
          <cell r="E58">
            <v>0</v>
          </cell>
          <cell r="F58">
            <v>1</v>
          </cell>
          <cell r="G58">
            <v>0.75</v>
          </cell>
          <cell r="H58">
            <v>0</v>
          </cell>
          <cell r="I58">
            <v>0</v>
          </cell>
          <cell r="J58">
            <v>0.25</v>
          </cell>
        </row>
        <row r="59">
          <cell r="A59" t="str">
            <v>5.4.2</v>
          </cell>
          <cell r="B59" t="str">
            <v>Facilitator arts partnerships</v>
          </cell>
          <cell r="D59">
            <v>0</v>
          </cell>
          <cell r="E59">
            <v>0.3</v>
          </cell>
          <cell r="F59">
            <v>0.7</v>
          </cell>
          <cell r="G59">
            <v>0.7</v>
          </cell>
          <cell r="H59">
            <v>0</v>
          </cell>
          <cell r="I59">
            <v>0</v>
          </cell>
          <cell r="J59">
            <v>0</v>
          </cell>
        </row>
        <row r="60">
          <cell r="A60" t="str">
            <v>6.1.1</v>
          </cell>
          <cell r="B60" t="str">
            <v>Provision of community housing</v>
          </cell>
          <cell r="D60">
            <v>0.7</v>
          </cell>
          <cell r="E60">
            <v>0</v>
          </cell>
          <cell r="F60">
            <v>0.3</v>
          </cell>
          <cell r="G60">
            <v>0.3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>6.1.2</v>
          </cell>
          <cell r="B61" t="str">
            <v>Facilitation of recreation partnerships</v>
          </cell>
          <cell r="D61">
            <v>0</v>
          </cell>
          <cell r="E61">
            <v>0</v>
          </cell>
          <cell r="F61">
            <v>1</v>
          </cell>
          <cell r="G61">
            <v>0</v>
          </cell>
          <cell r="H61">
            <v>1</v>
          </cell>
          <cell r="I61">
            <v>0</v>
          </cell>
          <cell r="J61">
            <v>0</v>
          </cell>
        </row>
        <row r="62">
          <cell r="A62" t="str">
            <v>6.2.1</v>
          </cell>
          <cell r="B62" t="str">
            <v>Implementation of the homelessness strategy</v>
          </cell>
          <cell r="D62">
            <v>0</v>
          </cell>
          <cell r="E62">
            <v>0</v>
          </cell>
          <cell r="F62">
            <v>1</v>
          </cell>
          <cell r="G62">
            <v>1</v>
          </cell>
          <cell r="H62">
            <v>0</v>
          </cell>
          <cell r="I62">
            <v>0</v>
          </cell>
          <cell r="J62">
            <v>0</v>
          </cell>
        </row>
        <row r="63">
          <cell r="A63" t="str">
            <v>6.2.2</v>
          </cell>
          <cell r="B63" t="str">
            <v>Community advocacy</v>
          </cell>
          <cell r="D63">
            <v>0</v>
          </cell>
          <cell r="E63">
            <v>0</v>
          </cell>
          <cell r="F63">
            <v>1</v>
          </cell>
          <cell r="H63">
            <v>1</v>
          </cell>
          <cell r="I63">
            <v>0</v>
          </cell>
          <cell r="J63">
            <v>0</v>
          </cell>
        </row>
        <row r="64">
          <cell r="A64" t="str">
            <v>6.3.1</v>
          </cell>
          <cell r="B64" t="str">
            <v>Access support</v>
          </cell>
          <cell r="D64">
            <v>0</v>
          </cell>
          <cell r="E64">
            <v>0</v>
          </cell>
          <cell r="F64">
            <v>1</v>
          </cell>
          <cell r="G64">
            <v>1</v>
          </cell>
          <cell r="H64">
            <v>0</v>
          </cell>
          <cell r="I64">
            <v>0</v>
          </cell>
          <cell r="J64">
            <v>0</v>
          </cell>
        </row>
        <row r="65">
          <cell r="A65" t="str">
            <v>6.3.2</v>
          </cell>
          <cell r="B65" t="str">
            <v>Social and recreational grants</v>
          </cell>
          <cell r="D65">
            <v>0</v>
          </cell>
          <cell r="E65">
            <v>0</v>
          </cell>
          <cell r="F65">
            <v>1</v>
          </cell>
          <cell r="G65">
            <v>1</v>
          </cell>
          <cell r="H65">
            <v>0</v>
          </cell>
          <cell r="I65">
            <v>0</v>
          </cell>
          <cell r="J65">
            <v>0</v>
          </cell>
        </row>
        <row r="66">
          <cell r="A66" t="str">
            <v>6.3.3</v>
          </cell>
          <cell r="B66" t="str">
            <v>Recreation programmes</v>
          </cell>
          <cell r="D66">
            <v>0.25</v>
          </cell>
          <cell r="E66">
            <v>0</v>
          </cell>
          <cell r="F66">
            <v>0.75</v>
          </cell>
          <cell r="G66">
            <v>0.75</v>
          </cell>
          <cell r="H66">
            <v>0</v>
          </cell>
          <cell r="I66">
            <v>0</v>
          </cell>
          <cell r="J66">
            <v>0</v>
          </cell>
        </row>
        <row r="67">
          <cell r="A67" t="str">
            <v>6.4.1</v>
          </cell>
          <cell r="B67" t="str">
            <v>Provision of swimming pools</v>
          </cell>
          <cell r="D67">
            <v>0.4</v>
          </cell>
          <cell r="E67">
            <v>0</v>
          </cell>
          <cell r="F67">
            <v>0.6</v>
          </cell>
          <cell r="G67">
            <v>0.6</v>
          </cell>
          <cell r="H67">
            <v>0</v>
          </cell>
          <cell r="I67">
            <v>0</v>
          </cell>
          <cell r="J67">
            <v>0</v>
          </cell>
        </row>
        <row r="68">
          <cell r="A68" t="str">
            <v>6.4.2</v>
          </cell>
          <cell r="B68" t="str">
            <v>Provision of sports fields</v>
          </cell>
          <cell r="D68">
            <v>0.1</v>
          </cell>
          <cell r="E68">
            <v>0</v>
          </cell>
          <cell r="F68">
            <v>0.9</v>
          </cell>
          <cell r="G68">
            <v>0.9</v>
          </cell>
          <cell r="H68">
            <v>0</v>
          </cell>
          <cell r="I68">
            <v>0</v>
          </cell>
          <cell r="J68">
            <v>0</v>
          </cell>
        </row>
        <row r="69">
          <cell r="A69" t="str">
            <v>6.4.3</v>
          </cell>
          <cell r="B69" t="str">
            <v>Provision of recreation centres</v>
          </cell>
          <cell r="D69">
            <v>0.25</v>
          </cell>
          <cell r="E69">
            <v>0</v>
          </cell>
          <cell r="F69">
            <v>0.75</v>
          </cell>
          <cell r="G69">
            <v>0.75</v>
          </cell>
          <cell r="H69">
            <v>0</v>
          </cell>
          <cell r="I69">
            <v>0</v>
          </cell>
          <cell r="J69">
            <v>0</v>
          </cell>
        </row>
        <row r="70">
          <cell r="A70" t="str">
            <v>6.4.4</v>
          </cell>
          <cell r="B70" t="str">
            <v>Provision of playgrounds</v>
          </cell>
          <cell r="D70">
            <v>0</v>
          </cell>
          <cell r="E70">
            <v>0</v>
          </cell>
          <cell r="F70">
            <v>1</v>
          </cell>
          <cell r="G70">
            <v>1</v>
          </cell>
          <cell r="H70">
            <v>0</v>
          </cell>
          <cell r="I70">
            <v>0</v>
          </cell>
          <cell r="J70">
            <v>0</v>
          </cell>
        </row>
        <row r="71">
          <cell r="A71" t="str">
            <v>6.4.5</v>
          </cell>
          <cell r="B71" t="str">
            <v>Provision of marinas</v>
          </cell>
          <cell r="D71">
            <v>1</v>
          </cell>
          <cell r="E71">
            <v>0</v>
          </cell>
          <cell r="F71">
            <v>1E-4</v>
          </cell>
          <cell r="G71">
            <v>1E-4</v>
          </cell>
          <cell r="H71">
            <v>0</v>
          </cell>
          <cell r="I71">
            <v>0</v>
          </cell>
          <cell r="J71">
            <v>0</v>
          </cell>
        </row>
        <row r="72">
          <cell r="A72" t="str">
            <v>6.4.6</v>
          </cell>
          <cell r="B72" t="str">
            <v>Provision of community centres and halls</v>
          </cell>
          <cell r="D72">
            <v>0.02</v>
          </cell>
          <cell r="E72">
            <v>0</v>
          </cell>
          <cell r="F72">
            <v>0.98</v>
          </cell>
          <cell r="G72">
            <v>0</v>
          </cell>
          <cell r="H72">
            <v>0.98</v>
          </cell>
          <cell r="I72">
            <v>0</v>
          </cell>
          <cell r="J72">
            <v>0</v>
          </cell>
        </row>
        <row r="73">
          <cell r="A73" t="str">
            <v>6.4.7</v>
          </cell>
          <cell r="B73" t="str">
            <v>Provision of community ICT access</v>
          </cell>
          <cell r="D73">
            <v>1</v>
          </cell>
          <cell r="E73">
            <v>0</v>
          </cell>
          <cell r="F73">
            <v>1</v>
          </cell>
          <cell r="G73">
            <v>1</v>
          </cell>
          <cell r="H73">
            <v>0</v>
          </cell>
          <cell r="I73">
            <v>0</v>
          </cell>
          <cell r="J73">
            <v>0</v>
          </cell>
        </row>
        <row r="74">
          <cell r="A74" t="str">
            <v>6.4.8</v>
          </cell>
          <cell r="B74" t="str">
            <v>Provision of libraries network</v>
          </cell>
          <cell r="D74">
            <v>0.1</v>
          </cell>
          <cell r="E74">
            <v>0</v>
          </cell>
          <cell r="F74">
            <v>0.9</v>
          </cell>
          <cell r="G74">
            <v>0.9</v>
          </cell>
          <cell r="H74">
            <v>0</v>
          </cell>
          <cell r="I74">
            <v>0</v>
          </cell>
          <cell r="J74">
            <v>0</v>
          </cell>
        </row>
        <row r="75">
          <cell r="A75" t="str">
            <v>6.5.1</v>
          </cell>
          <cell r="B75" t="str">
            <v>Burials and cremations</v>
          </cell>
          <cell r="D75">
            <v>0.5</v>
          </cell>
          <cell r="E75">
            <v>0</v>
          </cell>
          <cell r="F75">
            <v>0.5</v>
          </cell>
          <cell r="G75">
            <v>0.5</v>
          </cell>
          <cell r="H75">
            <v>0</v>
          </cell>
          <cell r="I75">
            <v>0</v>
          </cell>
          <cell r="J75">
            <v>0</v>
          </cell>
        </row>
        <row r="76">
          <cell r="A76" t="str">
            <v>6.5.2</v>
          </cell>
          <cell r="B76" t="str">
            <v>Provision of public toilets</v>
          </cell>
          <cell r="D76">
            <v>0</v>
          </cell>
          <cell r="E76">
            <v>0</v>
          </cell>
          <cell r="F76">
            <v>1</v>
          </cell>
          <cell r="G76">
            <v>1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>6.5.3</v>
          </cell>
          <cell r="B77" t="str">
            <v>Regulation of public health</v>
          </cell>
          <cell r="D77">
            <v>0.45</v>
          </cell>
          <cell r="E77">
            <v>0</v>
          </cell>
          <cell r="F77">
            <v>0.55000000000000004</v>
          </cell>
          <cell r="G77">
            <v>0.55000000000000004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>6.6.1</v>
          </cell>
          <cell r="B78" t="str">
            <v>Faciliation of city safety</v>
          </cell>
          <cell r="D78">
            <v>0</v>
          </cell>
          <cell r="E78">
            <v>0</v>
          </cell>
          <cell r="F78">
            <v>1</v>
          </cell>
          <cell r="G78">
            <v>1</v>
          </cell>
          <cell r="H78">
            <v>0</v>
          </cell>
          <cell r="I78">
            <v>0</v>
          </cell>
          <cell r="J78">
            <v>0</v>
          </cell>
        </row>
        <row r="79">
          <cell r="A79" t="str">
            <v>6.6.2</v>
          </cell>
          <cell r="B79" t="str">
            <v>Wellington Emergency Management Office</v>
          </cell>
          <cell r="D79">
            <v>0.05</v>
          </cell>
          <cell r="E79">
            <v>0</v>
          </cell>
          <cell r="F79">
            <v>0.95</v>
          </cell>
          <cell r="G79">
            <v>0.95</v>
          </cell>
          <cell r="H79">
            <v>0</v>
          </cell>
          <cell r="I79">
            <v>0</v>
          </cell>
          <cell r="J79">
            <v>0</v>
          </cell>
        </row>
        <row r="80">
          <cell r="A80" t="str">
            <v>7.1.1</v>
          </cell>
          <cell r="B80" t="str">
            <v>Consultation and communication</v>
          </cell>
          <cell r="D80">
            <v>0</v>
          </cell>
          <cell r="E80">
            <v>0</v>
          </cell>
          <cell r="F80">
            <v>1</v>
          </cell>
          <cell r="G80">
            <v>1</v>
          </cell>
          <cell r="H80">
            <v>0</v>
          </cell>
          <cell r="I80">
            <v>0</v>
          </cell>
          <cell r="J80">
            <v>0</v>
          </cell>
        </row>
        <row r="81">
          <cell r="A81" t="str">
            <v>7.2.1</v>
          </cell>
          <cell r="B81" t="str">
            <v>Smart growth</v>
          </cell>
          <cell r="D81">
            <v>0</v>
          </cell>
          <cell r="E81">
            <v>0</v>
          </cell>
          <cell r="F81">
            <v>1</v>
          </cell>
          <cell r="G81">
            <v>1</v>
          </cell>
          <cell r="H81">
            <v>0</v>
          </cell>
          <cell r="I81">
            <v>0</v>
          </cell>
          <cell r="J81">
            <v>0</v>
          </cell>
        </row>
        <row r="82">
          <cell r="A82" t="str">
            <v>7.2.2</v>
          </cell>
          <cell r="B82" t="str">
            <v>City governance and decision-making</v>
          </cell>
          <cell r="D82">
            <v>0</v>
          </cell>
          <cell r="E82">
            <v>0</v>
          </cell>
          <cell r="F82">
            <v>1</v>
          </cell>
          <cell r="G82">
            <v>1</v>
          </cell>
          <cell r="H82">
            <v>0</v>
          </cell>
          <cell r="I82">
            <v>0</v>
          </cell>
          <cell r="J82">
            <v>0</v>
          </cell>
        </row>
        <row r="83">
          <cell r="A83" t="str">
            <v>7.2.3</v>
          </cell>
          <cell r="B83" t="str">
            <v>Provision of civic information</v>
          </cell>
          <cell r="D83">
            <v>0.05</v>
          </cell>
          <cell r="E83">
            <v>0</v>
          </cell>
          <cell r="F83">
            <v>0.95</v>
          </cell>
          <cell r="G83">
            <v>0.95</v>
          </cell>
          <cell r="H83">
            <v>0</v>
          </cell>
          <cell r="I83">
            <v>0</v>
          </cell>
          <cell r="J8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w to"/>
      <sheetName val="Control"/>
      <sheetName val="Manual Inflation"/>
      <sheetName val="Manual inflation Allocations"/>
      <sheetName val="Acct Exceptions 1920 AP"/>
      <sheetName val="Acct Exceptions 1828 LTP"/>
      <sheetName val="T1 Lookup Accts"/>
      <sheetName val="2 PROJECT MAPPING"/>
      <sheetName val="Summarised Mapping Table"/>
    </sheetNames>
    <sheetDataSet>
      <sheetData sheetId="0"/>
      <sheetData sheetId="1"/>
      <sheetData sheetId="2"/>
      <sheetData sheetId="3"/>
      <sheetData sheetId="4">
        <row r="4">
          <cell r="F4" t="str">
            <v>3000</v>
          </cell>
        </row>
      </sheetData>
      <sheetData sheetId="5">
        <row r="4">
          <cell r="A4" t="str">
            <v>1001</v>
          </cell>
        </row>
        <row r="5">
          <cell r="A5" t="str">
            <v>1002</v>
          </cell>
        </row>
        <row r="6">
          <cell r="A6" t="str">
            <v>1003</v>
          </cell>
        </row>
        <row r="7">
          <cell r="A7" t="str">
            <v>1004</v>
          </cell>
        </row>
        <row r="8">
          <cell r="A8" t="str">
            <v>1005</v>
          </cell>
        </row>
        <row r="9">
          <cell r="A9" t="str">
            <v>1006</v>
          </cell>
        </row>
        <row r="10">
          <cell r="A10" t="str">
            <v>1007</v>
          </cell>
        </row>
        <row r="11">
          <cell r="A11" t="str">
            <v>1008</v>
          </cell>
        </row>
        <row r="12">
          <cell r="A12" t="str">
            <v>1009</v>
          </cell>
        </row>
        <row r="13">
          <cell r="A13" t="str">
            <v>1013</v>
          </cell>
        </row>
        <row r="14">
          <cell r="A14" t="str">
            <v>1100</v>
          </cell>
        </row>
        <row r="15">
          <cell r="A15" t="str">
            <v>1101</v>
          </cell>
        </row>
        <row r="16">
          <cell r="A16" t="str">
            <v>1102</v>
          </cell>
        </row>
        <row r="17">
          <cell r="A17" t="str">
            <v>1103</v>
          </cell>
        </row>
        <row r="18">
          <cell r="A18" t="str">
            <v>1104</v>
          </cell>
        </row>
        <row r="19">
          <cell r="A19" t="str">
            <v>1105</v>
          </cell>
        </row>
        <row r="20">
          <cell r="A20" t="str">
            <v>1121</v>
          </cell>
        </row>
        <row r="21">
          <cell r="A21" t="str">
            <v>1200</v>
          </cell>
        </row>
        <row r="22">
          <cell r="A22" t="str">
            <v>1201</v>
          </cell>
        </row>
        <row r="23">
          <cell r="A23" t="str">
            <v>1300</v>
          </cell>
        </row>
        <row r="24">
          <cell r="A24" t="str">
            <v>1301</v>
          </cell>
        </row>
        <row r="25">
          <cell r="A25" t="str">
            <v>1400</v>
          </cell>
        </row>
        <row r="26">
          <cell r="A26" t="str">
            <v>1401</v>
          </cell>
        </row>
        <row r="27">
          <cell r="A27" t="str">
            <v>1403</v>
          </cell>
        </row>
        <row r="28">
          <cell r="A28" t="str">
            <v>1404</v>
          </cell>
        </row>
        <row r="29">
          <cell r="A29" t="str">
            <v>1405</v>
          </cell>
        </row>
        <row r="30">
          <cell r="A30" t="str">
            <v>1406</v>
          </cell>
        </row>
        <row r="31">
          <cell r="A31" t="str">
            <v>1407</v>
          </cell>
        </row>
        <row r="32">
          <cell r="A32" t="str">
            <v>1420</v>
          </cell>
        </row>
        <row r="33">
          <cell r="A33" t="str">
            <v>1422</v>
          </cell>
        </row>
        <row r="34">
          <cell r="A34" t="str">
            <v>1423</v>
          </cell>
        </row>
        <row r="35">
          <cell r="A35" t="str">
            <v>1430</v>
          </cell>
        </row>
        <row r="36">
          <cell r="A36" t="str">
            <v>1431</v>
          </cell>
        </row>
        <row r="37">
          <cell r="A37" t="str">
            <v>1432</v>
          </cell>
        </row>
        <row r="38">
          <cell r="A38" t="str">
            <v>1501</v>
          </cell>
        </row>
        <row r="39">
          <cell r="A39" t="str">
            <v>1502</v>
          </cell>
        </row>
        <row r="40">
          <cell r="A40" t="str">
            <v>1503</v>
          </cell>
        </row>
        <row r="41">
          <cell r="A41" t="str">
            <v>1504</v>
          </cell>
        </row>
        <row r="42">
          <cell r="A42" t="str">
            <v>1505</v>
          </cell>
        </row>
        <row r="43">
          <cell r="A43" t="str">
            <v>1508</v>
          </cell>
        </row>
        <row r="44">
          <cell r="A44" t="str">
            <v>1509</v>
          </cell>
        </row>
        <row r="45">
          <cell r="A45" t="str">
            <v>1510</v>
          </cell>
        </row>
        <row r="46">
          <cell r="A46" t="str">
            <v>2101</v>
          </cell>
        </row>
        <row r="47">
          <cell r="A47" t="str">
            <v>2102</v>
          </cell>
        </row>
        <row r="48">
          <cell r="A48" t="str">
            <v>2103</v>
          </cell>
        </row>
        <row r="49">
          <cell r="A49" t="str">
            <v>2104</v>
          </cell>
        </row>
        <row r="50">
          <cell r="A50" t="str">
            <v>2105</v>
          </cell>
        </row>
        <row r="51">
          <cell r="A51" t="str">
            <v>2106</v>
          </cell>
        </row>
        <row r="52">
          <cell r="A52" t="str">
            <v>2107</v>
          </cell>
        </row>
        <row r="53">
          <cell r="A53" t="str">
            <v>2108</v>
          </cell>
        </row>
        <row r="54">
          <cell r="A54" t="str">
            <v>2109</v>
          </cell>
        </row>
        <row r="55">
          <cell r="A55" t="str">
            <v>2110</v>
          </cell>
        </row>
        <row r="56">
          <cell r="A56" t="str">
            <v>2111</v>
          </cell>
        </row>
        <row r="57">
          <cell r="A57" t="str">
            <v>2112</v>
          </cell>
        </row>
        <row r="58">
          <cell r="A58" t="str">
            <v>2113</v>
          </cell>
        </row>
        <row r="59">
          <cell r="A59" t="str">
            <v>2114</v>
          </cell>
        </row>
        <row r="60">
          <cell r="A60" t="str">
            <v>2115</v>
          </cell>
        </row>
        <row r="61">
          <cell r="A61" t="str">
            <v>2116</v>
          </cell>
        </row>
        <row r="62">
          <cell r="A62" t="str">
            <v>2117</v>
          </cell>
        </row>
        <row r="63">
          <cell r="A63" t="str">
            <v>2119</v>
          </cell>
        </row>
        <row r="64">
          <cell r="A64" t="str">
            <v>2120</v>
          </cell>
        </row>
        <row r="65">
          <cell r="A65" t="str">
            <v>2121</v>
          </cell>
        </row>
        <row r="66">
          <cell r="A66" t="str">
            <v>2124</v>
          </cell>
        </row>
        <row r="67">
          <cell r="A67" t="str">
            <v>2200</v>
          </cell>
        </row>
        <row r="68">
          <cell r="A68" t="str">
            <v>2201</v>
          </cell>
        </row>
        <row r="69">
          <cell r="A69" t="str">
            <v>2202</v>
          </cell>
        </row>
        <row r="70">
          <cell r="A70" t="str">
            <v>2203</v>
          </cell>
        </row>
        <row r="71">
          <cell r="A71" t="str">
            <v>2208</v>
          </cell>
        </row>
        <row r="72">
          <cell r="A72" t="str">
            <v>2209</v>
          </cell>
        </row>
        <row r="73">
          <cell r="A73" t="str">
            <v>2210</v>
          </cell>
        </row>
        <row r="74">
          <cell r="A74" t="str">
            <v>2211</v>
          </cell>
        </row>
        <row r="75">
          <cell r="A75" t="str">
            <v>2219</v>
          </cell>
        </row>
        <row r="76">
          <cell r="A76" t="str">
            <v>2220</v>
          </cell>
        </row>
        <row r="77">
          <cell r="A77" t="str">
            <v>2231</v>
          </cell>
        </row>
        <row r="78">
          <cell r="A78" t="str">
            <v>2232</v>
          </cell>
        </row>
        <row r="79">
          <cell r="A79" t="str">
            <v>2235</v>
          </cell>
        </row>
        <row r="80">
          <cell r="A80" t="str">
            <v>2239</v>
          </cell>
        </row>
        <row r="81">
          <cell r="A81" t="str">
            <v>2240</v>
          </cell>
        </row>
        <row r="82">
          <cell r="A82" t="str">
            <v>2242</v>
          </cell>
        </row>
        <row r="83">
          <cell r="A83" t="str">
            <v>2243</v>
          </cell>
        </row>
        <row r="84">
          <cell r="A84" t="str">
            <v>2244</v>
          </cell>
        </row>
        <row r="85">
          <cell r="A85" t="str">
            <v>2245</v>
          </cell>
        </row>
        <row r="86">
          <cell r="A86" t="str">
            <v>2246</v>
          </cell>
        </row>
        <row r="87">
          <cell r="A87" t="str">
            <v>2247</v>
          </cell>
        </row>
        <row r="88">
          <cell r="A88" t="str">
            <v>2248</v>
          </cell>
        </row>
        <row r="89">
          <cell r="A89" t="str">
            <v>2249</v>
          </cell>
        </row>
        <row r="90">
          <cell r="A90" t="str">
            <v>2250</v>
          </cell>
        </row>
        <row r="91">
          <cell r="A91" t="str">
            <v>2251</v>
          </cell>
        </row>
        <row r="92">
          <cell r="A92" t="str">
            <v>2252</v>
          </cell>
        </row>
        <row r="93">
          <cell r="A93" t="str">
            <v>2253</v>
          </cell>
        </row>
        <row r="94">
          <cell r="A94" t="str">
            <v>2254</v>
          </cell>
        </row>
        <row r="95">
          <cell r="A95" t="str">
            <v>2259</v>
          </cell>
        </row>
        <row r="96">
          <cell r="A96" t="str">
            <v>2260</v>
          </cell>
        </row>
        <row r="97">
          <cell r="A97" t="str">
            <v>2280</v>
          </cell>
        </row>
        <row r="98">
          <cell r="A98" t="str">
            <v>2292</v>
          </cell>
        </row>
        <row r="99">
          <cell r="A99" t="str">
            <v>2300</v>
          </cell>
        </row>
        <row r="100">
          <cell r="A100" t="str">
            <v>2301</v>
          </cell>
        </row>
        <row r="101">
          <cell r="A101" t="str">
            <v>2302</v>
          </cell>
        </row>
        <row r="102">
          <cell r="A102" t="str">
            <v>2303</v>
          </cell>
        </row>
        <row r="103">
          <cell r="A103" t="str">
            <v>2304</v>
          </cell>
        </row>
        <row r="104">
          <cell r="A104" t="str">
            <v>2305</v>
          </cell>
        </row>
        <row r="105">
          <cell r="A105" t="str">
            <v>2306</v>
          </cell>
        </row>
        <row r="106">
          <cell r="A106" t="str">
            <v>2307</v>
          </cell>
        </row>
        <row r="107">
          <cell r="A107" t="str">
            <v>2308</v>
          </cell>
        </row>
        <row r="108">
          <cell r="A108" t="str">
            <v>2309</v>
          </cell>
        </row>
        <row r="109">
          <cell r="A109" t="str">
            <v>2310</v>
          </cell>
        </row>
        <row r="110">
          <cell r="A110" t="str">
            <v>2320</v>
          </cell>
        </row>
        <row r="111">
          <cell r="A111" t="str">
            <v>2322</v>
          </cell>
        </row>
        <row r="112">
          <cell r="A112" t="str">
            <v>2330</v>
          </cell>
        </row>
        <row r="113">
          <cell r="A113" t="str">
            <v>2331</v>
          </cell>
        </row>
        <row r="114">
          <cell r="A114" t="str">
            <v>2332</v>
          </cell>
        </row>
        <row r="115">
          <cell r="A115" t="str">
            <v>2333</v>
          </cell>
        </row>
        <row r="116">
          <cell r="A116" t="str">
            <v>2334</v>
          </cell>
        </row>
        <row r="117">
          <cell r="A117" t="str">
            <v>2335</v>
          </cell>
        </row>
        <row r="118">
          <cell r="A118" t="str">
            <v>2336</v>
          </cell>
        </row>
        <row r="119">
          <cell r="A119" t="str">
            <v>2337</v>
          </cell>
        </row>
        <row r="120">
          <cell r="A120" t="str">
            <v>2338</v>
          </cell>
        </row>
        <row r="121">
          <cell r="A121" t="str">
            <v>2340</v>
          </cell>
        </row>
        <row r="122">
          <cell r="A122" t="str">
            <v>2341</v>
          </cell>
        </row>
        <row r="123">
          <cell r="A123" t="str">
            <v>2350</v>
          </cell>
        </row>
        <row r="124">
          <cell r="A124" t="str">
            <v>2351</v>
          </cell>
        </row>
        <row r="125">
          <cell r="A125" t="str">
            <v>2352</v>
          </cell>
        </row>
        <row r="126">
          <cell r="A126" t="str">
            <v>2353</v>
          </cell>
        </row>
        <row r="127">
          <cell r="A127" t="str">
            <v>2354</v>
          </cell>
        </row>
        <row r="128">
          <cell r="A128" t="str">
            <v>2355</v>
          </cell>
        </row>
        <row r="129">
          <cell r="A129" t="str">
            <v>2360</v>
          </cell>
        </row>
        <row r="130">
          <cell r="A130" t="str">
            <v>2361</v>
          </cell>
        </row>
        <row r="131">
          <cell r="A131" t="str">
            <v>2362</v>
          </cell>
        </row>
        <row r="132">
          <cell r="A132" t="str">
            <v>2370</v>
          </cell>
        </row>
        <row r="133">
          <cell r="A133" t="str">
            <v>2371</v>
          </cell>
        </row>
        <row r="134">
          <cell r="A134" t="str">
            <v>2372</v>
          </cell>
        </row>
        <row r="135">
          <cell r="A135" t="str">
            <v>2373</v>
          </cell>
        </row>
        <row r="136">
          <cell r="A136" t="str">
            <v>2380</v>
          </cell>
        </row>
        <row r="137">
          <cell r="A137" t="str">
            <v>2381</v>
          </cell>
        </row>
        <row r="138">
          <cell r="A138" t="str">
            <v>2382</v>
          </cell>
        </row>
        <row r="139">
          <cell r="A139" t="str">
            <v>2383</v>
          </cell>
        </row>
        <row r="140">
          <cell r="A140" t="str">
            <v>2384</v>
          </cell>
        </row>
        <row r="141">
          <cell r="A141" t="str">
            <v>2385</v>
          </cell>
        </row>
        <row r="142">
          <cell r="A142" t="str">
            <v>2386</v>
          </cell>
        </row>
        <row r="143">
          <cell r="A143" t="str">
            <v>2387</v>
          </cell>
        </row>
        <row r="144">
          <cell r="A144" t="str">
            <v>2388</v>
          </cell>
        </row>
        <row r="145">
          <cell r="A145" t="str">
            <v>2389</v>
          </cell>
        </row>
        <row r="146">
          <cell r="A146" t="str">
            <v>2390</v>
          </cell>
        </row>
        <row r="147">
          <cell r="A147" t="str">
            <v>2391</v>
          </cell>
        </row>
        <row r="148">
          <cell r="A148" t="str">
            <v>2392</v>
          </cell>
        </row>
        <row r="149">
          <cell r="A149" t="str">
            <v>2393</v>
          </cell>
        </row>
        <row r="150">
          <cell r="A150" t="str">
            <v>2394</v>
          </cell>
        </row>
        <row r="151">
          <cell r="A151" t="str">
            <v>2395</v>
          </cell>
        </row>
        <row r="152">
          <cell r="A152" t="str">
            <v>2396</v>
          </cell>
        </row>
        <row r="153">
          <cell r="A153" t="str">
            <v>2397</v>
          </cell>
        </row>
        <row r="154">
          <cell r="A154" t="str">
            <v>2398</v>
          </cell>
        </row>
        <row r="155">
          <cell r="A155" t="str">
            <v>2399</v>
          </cell>
        </row>
        <row r="156">
          <cell r="A156" t="str">
            <v>2400</v>
          </cell>
        </row>
        <row r="157">
          <cell r="A157" t="str">
            <v>2402</v>
          </cell>
        </row>
        <row r="158">
          <cell r="A158" t="str">
            <v>2405</v>
          </cell>
        </row>
        <row r="159">
          <cell r="A159" t="str">
            <v>2406</v>
          </cell>
        </row>
        <row r="160">
          <cell r="A160" t="str">
            <v>2408</v>
          </cell>
        </row>
        <row r="161">
          <cell r="A161" t="str">
            <v>2413</v>
          </cell>
        </row>
        <row r="162">
          <cell r="A162" t="str">
            <v>2414</v>
          </cell>
        </row>
        <row r="163">
          <cell r="A163" t="str">
            <v>2450</v>
          </cell>
        </row>
        <row r="164">
          <cell r="A164" t="str">
            <v>2452</v>
          </cell>
        </row>
        <row r="165">
          <cell r="A165" t="str">
            <v>2453</v>
          </cell>
        </row>
        <row r="166">
          <cell r="A166" t="str">
            <v>2454</v>
          </cell>
        </row>
        <row r="167">
          <cell r="A167" t="str">
            <v>2455</v>
          </cell>
        </row>
        <row r="168">
          <cell r="A168" t="str">
            <v>2456</v>
          </cell>
        </row>
        <row r="169">
          <cell r="A169" t="str">
            <v>2457</v>
          </cell>
        </row>
        <row r="170">
          <cell r="A170" t="str">
            <v>2459</v>
          </cell>
        </row>
        <row r="171">
          <cell r="A171" t="str">
            <v>2460</v>
          </cell>
        </row>
        <row r="172">
          <cell r="A172" t="str">
            <v>2800</v>
          </cell>
        </row>
        <row r="173">
          <cell r="A173" t="str">
            <v>2802</v>
          </cell>
        </row>
        <row r="174">
          <cell r="A174" t="str">
            <v>2900</v>
          </cell>
        </row>
        <row r="175">
          <cell r="A175" t="str">
            <v>2901</v>
          </cell>
        </row>
        <row r="176">
          <cell r="A176" t="str">
            <v>2902</v>
          </cell>
        </row>
        <row r="177">
          <cell r="A177" t="str">
            <v>2903</v>
          </cell>
        </row>
        <row r="178">
          <cell r="A178" t="str">
            <v>2907</v>
          </cell>
        </row>
        <row r="179">
          <cell r="A179" t="str">
            <v>2908</v>
          </cell>
        </row>
        <row r="180">
          <cell r="A180" t="str">
            <v>2920</v>
          </cell>
        </row>
        <row r="181">
          <cell r="A181" t="str">
            <v>2921</v>
          </cell>
        </row>
        <row r="182">
          <cell r="A182" t="str">
            <v>2930</v>
          </cell>
        </row>
        <row r="183">
          <cell r="A183" t="str">
            <v>2931</v>
          </cell>
        </row>
      </sheetData>
      <sheetData sheetId="6">
        <row r="4">
          <cell r="B4" t="str">
            <v>Account</v>
          </cell>
        </row>
      </sheetData>
      <sheetData sheetId="7">
        <row r="6">
          <cell r="A6" t="str">
            <v>T1 Activity</v>
          </cell>
        </row>
      </sheetData>
      <sheetData sheetId="8">
        <row r="3">
          <cell r="A3" t="str">
            <v>Adjustor ID</v>
          </cell>
          <cell r="B3" t="str">
            <v>2020/21</v>
          </cell>
          <cell r="C3" t="str">
            <v>2021/22</v>
          </cell>
          <cell r="D3" t="str">
            <v>2022/23</v>
          </cell>
          <cell r="E3" t="str">
            <v>2023/24</v>
          </cell>
          <cell r="F3" t="str">
            <v>2024/25</v>
          </cell>
          <cell r="G3" t="str">
            <v>2025/26</v>
          </cell>
          <cell r="H3" t="str">
            <v>2026/27</v>
          </cell>
          <cell r="I3" t="str">
            <v>2027/28</v>
          </cell>
          <cell r="J3" t="str">
            <v>2028/29</v>
          </cell>
        </row>
        <row r="4">
          <cell r="A4">
            <v>1</v>
          </cell>
          <cell r="B4">
            <v>1.022</v>
          </cell>
          <cell r="C4">
            <v>1.044</v>
          </cell>
          <cell r="D4">
            <v>1.0680000000000001</v>
          </cell>
          <cell r="E4">
            <v>1.0920000000000001</v>
          </cell>
          <cell r="F4">
            <v>1.1180000000000001</v>
          </cell>
          <cell r="G4">
            <v>1.1439999999999999</v>
          </cell>
          <cell r="H4">
            <v>1.17</v>
          </cell>
          <cell r="I4">
            <v>1.1990000000000001</v>
          </cell>
          <cell r="J4">
            <v>1.228</v>
          </cell>
        </row>
        <row r="5">
          <cell r="A5">
            <v>2</v>
          </cell>
          <cell r="B5">
            <v>1.0229999999999999</v>
          </cell>
          <cell r="C5">
            <v>1.048</v>
          </cell>
          <cell r="D5">
            <v>1.073</v>
          </cell>
          <cell r="E5">
            <v>1.1000000000000001</v>
          </cell>
          <cell r="F5">
            <v>1.1279999999999999</v>
          </cell>
          <cell r="G5">
            <v>1.157</v>
          </cell>
          <cell r="H5">
            <v>1.1870000000000001</v>
          </cell>
          <cell r="I5">
            <v>1.218</v>
          </cell>
          <cell r="J5">
            <v>1.25</v>
          </cell>
        </row>
        <row r="6">
          <cell r="A6">
            <v>3</v>
          </cell>
          <cell r="B6">
            <v>1.0229999999999999</v>
          </cell>
          <cell r="C6">
            <v>1.046</v>
          </cell>
          <cell r="D6">
            <v>1.071</v>
          </cell>
          <cell r="E6">
            <v>1.0960000000000001</v>
          </cell>
          <cell r="F6">
            <v>1.1220000000000001</v>
          </cell>
          <cell r="G6">
            <v>1.1499999999999999</v>
          </cell>
          <cell r="H6">
            <v>1.177</v>
          </cell>
          <cell r="I6">
            <v>1.2070000000000001</v>
          </cell>
          <cell r="J6">
            <v>1.238</v>
          </cell>
        </row>
        <row r="7">
          <cell r="A7">
            <v>4</v>
          </cell>
          <cell r="B7">
            <v>1.022</v>
          </cell>
          <cell r="C7">
            <v>1.0429999999999999</v>
          </cell>
          <cell r="D7">
            <v>1.0660000000000001</v>
          </cell>
          <cell r="E7">
            <v>1.089</v>
          </cell>
          <cell r="F7">
            <v>1.1140000000000001</v>
          </cell>
          <cell r="G7">
            <v>1.1399999999999999</v>
          </cell>
          <cell r="H7">
            <v>1.1659999999999999</v>
          </cell>
          <cell r="I7">
            <v>1.194</v>
          </cell>
          <cell r="J7">
            <v>1.2230000000000001</v>
          </cell>
        </row>
        <row r="8">
          <cell r="A8">
            <v>5</v>
          </cell>
          <cell r="B8">
            <v>1.0229999999999999</v>
          </cell>
          <cell r="C8">
            <v>1.048</v>
          </cell>
          <cell r="D8">
            <v>1.073</v>
          </cell>
          <cell r="E8">
            <v>1.1000000000000001</v>
          </cell>
          <cell r="F8">
            <v>1.1279999999999999</v>
          </cell>
          <cell r="G8">
            <v>1.1559999999999999</v>
          </cell>
          <cell r="H8">
            <v>1.1870000000000001</v>
          </cell>
          <cell r="I8">
            <v>1.218</v>
          </cell>
          <cell r="J8">
            <v>1.2509999999999999</v>
          </cell>
        </row>
        <row r="9">
          <cell r="A9" t="str">
            <v>Admin</v>
          </cell>
          <cell r="B9">
            <v>1.0229999999999999</v>
          </cell>
          <cell r="C9">
            <v>1.0469999999999999</v>
          </cell>
          <cell r="D9">
            <v>1.0720000000000001</v>
          </cell>
          <cell r="E9">
            <v>1.097</v>
          </cell>
          <cell r="F9">
            <v>1.1240000000000001</v>
          </cell>
          <cell r="G9">
            <v>1.151</v>
          </cell>
          <cell r="H9">
            <v>1.18</v>
          </cell>
          <cell r="I9">
            <v>1.208</v>
          </cell>
          <cell r="J9">
            <v>1.238</v>
          </cell>
        </row>
        <row r="10">
          <cell r="A10" t="str">
            <v>Plant</v>
          </cell>
          <cell r="B10">
            <v>1.0189999999999999</v>
          </cell>
          <cell r="C10">
            <v>1.038</v>
          </cell>
          <cell r="D10">
            <v>1.0580000000000001</v>
          </cell>
          <cell r="E10">
            <v>1.079</v>
          </cell>
          <cell r="F10">
            <v>1.1000000000000001</v>
          </cell>
          <cell r="G10">
            <v>1.1220000000000001</v>
          </cell>
          <cell r="H10">
            <v>1.145</v>
          </cell>
          <cell r="I10">
            <v>1.1679999999999999</v>
          </cell>
          <cell r="J10">
            <v>1.1930000000000001</v>
          </cell>
        </row>
        <row r="11">
          <cell r="A11" t="str">
            <v>Personnel</v>
          </cell>
          <cell r="B11">
            <v>1.028</v>
          </cell>
          <cell r="C11">
            <v>1.0469999999999999</v>
          </cell>
          <cell r="D11">
            <v>1.0660000000000001</v>
          </cell>
          <cell r="E11">
            <v>1.0860000000000001</v>
          </cell>
          <cell r="F11">
            <v>1.107</v>
          </cell>
          <cell r="G11">
            <v>1.1279999999999999</v>
          </cell>
          <cell r="H11">
            <v>1.1489999999999998</v>
          </cell>
          <cell r="I11">
            <v>1.1719999999999999</v>
          </cell>
          <cell r="J11">
            <v>1.1940000000000002</v>
          </cell>
        </row>
        <row r="14">
          <cell r="A14" t="str">
            <v>Depreciation</v>
          </cell>
        </row>
        <row r="15">
          <cell r="A15" t="str">
            <v>1.1</v>
          </cell>
          <cell r="B15">
            <v>1.0752577319587628</v>
          </cell>
          <cell r="C15">
            <v>1.0989690721649485</v>
          </cell>
          <cell r="D15">
            <v>1.1237113402061856</v>
          </cell>
          <cell r="E15">
            <v>1.1494845360824741</v>
          </cell>
          <cell r="F15">
            <v>1.1762886597938145</v>
          </cell>
          <cell r="G15">
            <v>1.2041237113402061</v>
          </cell>
          <cell r="H15">
            <v>1.231958762886598</v>
          </cell>
          <cell r="I15">
            <v>1.2618556701030927</v>
          </cell>
          <cell r="J15">
            <v>1.2927835051546392</v>
          </cell>
        </row>
        <row r="16">
          <cell r="A16" t="str">
            <v>1.2</v>
          </cell>
          <cell r="B16">
            <v>1.0429999999999999</v>
          </cell>
          <cell r="C16">
            <v>1.0660000000000001</v>
          </cell>
          <cell r="D16">
            <v>1.0900000000000001</v>
          </cell>
          <cell r="E16">
            <v>1.115</v>
          </cell>
          <cell r="F16">
            <v>1.141</v>
          </cell>
          <cell r="G16">
            <v>1.1679999999999999</v>
          </cell>
          <cell r="H16">
            <v>1.1950000000000001</v>
          </cell>
          <cell r="I16">
            <v>1.224</v>
          </cell>
          <cell r="J16">
            <v>1.254</v>
          </cell>
        </row>
        <row r="17">
          <cell r="A17" t="str">
            <v>2.1</v>
          </cell>
          <cell r="B17">
            <v>1.0684371807967314</v>
          </cell>
          <cell r="C17">
            <v>1.0939734422880489</v>
          </cell>
          <cell r="D17">
            <v>1.1205311542390195</v>
          </cell>
          <cell r="E17">
            <v>1.1481103166496425</v>
          </cell>
          <cell r="F17">
            <v>1.1777323799795709</v>
          </cell>
          <cell r="G17">
            <v>1.2073544433094996</v>
          </cell>
          <cell r="H17">
            <v>1.2390194075587333</v>
          </cell>
          <cell r="I17">
            <v>1.2717058222676201</v>
          </cell>
          <cell r="J17">
            <v>1.3054136874361593</v>
          </cell>
        </row>
        <row r="18">
          <cell r="A18" t="str">
            <v>2.2</v>
          </cell>
          <cell r="B18">
            <v>1.046</v>
          </cell>
          <cell r="C18">
            <v>1.071</v>
          </cell>
          <cell r="D18">
            <v>1.097</v>
          </cell>
          <cell r="E18">
            <v>1.1240000000000001</v>
          </cell>
          <cell r="F18">
            <v>1.153</v>
          </cell>
          <cell r="G18">
            <v>1.1819999999999999</v>
          </cell>
          <cell r="H18">
            <v>1.2130000000000001</v>
          </cell>
          <cell r="I18">
            <v>1.2450000000000001</v>
          </cell>
          <cell r="J18">
            <v>1.278</v>
          </cell>
        </row>
        <row r="19">
          <cell r="A19" t="str">
            <v>3.1</v>
          </cell>
          <cell r="B19">
            <v>1.0707692307692307</v>
          </cell>
          <cell r="C19">
            <v>1.0953846153846154</v>
          </cell>
          <cell r="D19">
            <v>1.121025641025641</v>
          </cell>
          <cell r="E19">
            <v>1.1476923076923078</v>
          </cell>
          <cell r="F19">
            <v>1.1753846153846155</v>
          </cell>
          <cell r="G19">
            <v>1.204102564102564</v>
          </cell>
          <cell r="H19">
            <v>1.2328205128205127</v>
          </cell>
          <cell r="I19">
            <v>1.2635897435897436</v>
          </cell>
          <cell r="J19">
            <v>1.2964102564102564</v>
          </cell>
        </row>
        <row r="20">
          <cell r="A20" t="str">
            <v>3.2</v>
          </cell>
          <cell r="B20">
            <v>1.044</v>
          </cell>
          <cell r="C20">
            <v>1.0680000000000001</v>
          </cell>
          <cell r="D20">
            <v>1.093</v>
          </cell>
          <cell r="E20">
            <v>1.119</v>
          </cell>
          <cell r="F20">
            <v>1.1459999999999999</v>
          </cell>
          <cell r="G20">
            <v>1.1739999999999999</v>
          </cell>
          <cell r="H20">
            <v>1.202</v>
          </cell>
          <cell r="I20">
            <v>1.232</v>
          </cell>
          <cell r="J20">
            <v>1.264</v>
          </cell>
        </row>
        <row r="21">
          <cell r="A21" t="str">
            <v>4.1</v>
          </cell>
          <cell r="B21">
            <v>1.0642201834862386</v>
          </cell>
          <cell r="C21">
            <v>1.0866462793068297</v>
          </cell>
          <cell r="D21">
            <v>1.1100917431192661</v>
          </cell>
          <cell r="E21">
            <v>1.1345565749235473</v>
          </cell>
          <cell r="F21">
            <v>1.1600407747196737</v>
          </cell>
          <cell r="G21">
            <v>1.1875637104994903</v>
          </cell>
          <cell r="H21">
            <v>1.2150866462793068</v>
          </cell>
          <cell r="I21">
            <v>1.2436289500509683</v>
          </cell>
          <cell r="J21">
            <v>1.2742099898063202</v>
          </cell>
        </row>
        <row r="22">
          <cell r="A22" t="str">
            <v>4.2</v>
          </cell>
          <cell r="B22">
            <v>1.044</v>
          </cell>
          <cell r="C22">
            <v>1.0660000000000001</v>
          </cell>
          <cell r="D22">
            <v>1.089</v>
          </cell>
          <cell r="E22">
            <v>1.113</v>
          </cell>
          <cell r="F22">
            <v>1.1379999999999999</v>
          </cell>
          <cell r="G22">
            <v>1.165</v>
          </cell>
          <cell r="H22">
            <v>1.1919999999999999</v>
          </cell>
          <cell r="I22">
            <v>1.22</v>
          </cell>
          <cell r="J22">
            <v>1.25</v>
          </cell>
        </row>
        <row r="23">
          <cell r="A23" t="str">
            <v>5.1</v>
          </cell>
          <cell r="B23">
            <v>1.0837642192347465</v>
          </cell>
          <cell r="C23">
            <v>1.1096173733195449</v>
          </cell>
          <cell r="D23">
            <v>1.1365046535677352</v>
          </cell>
          <cell r="E23">
            <v>1.1644260599793175</v>
          </cell>
          <cell r="F23">
            <v>1.1944157187176836</v>
          </cell>
          <cell r="G23">
            <v>1.2244053774560497</v>
          </cell>
          <cell r="H23">
            <v>1.2564632885211995</v>
          </cell>
          <cell r="I23">
            <v>1.2895553257497414</v>
          </cell>
          <cell r="J23">
            <v>1.3247156153050672</v>
          </cell>
        </row>
        <row r="24">
          <cell r="A24" t="str">
            <v>5.2</v>
          </cell>
          <cell r="B24">
            <v>1.048</v>
          </cell>
          <cell r="C24">
            <v>1.073</v>
          </cell>
          <cell r="D24">
            <v>1.099</v>
          </cell>
          <cell r="E24">
            <v>1.1259999999999999</v>
          </cell>
          <cell r="F24">
            <v>1.155</v>
          </cell>
          <cell r="G24">
            <v>1.1839999999999999</v>
          </cell>
          <cell r="H24">
            <v>1.2150000000000001</v>
          </cell>
          <cell r="I24">
            <v>1.2470000000000001</v>
          </cell>
          <cell r="J24">
            <v>1.2809999999999999</v>
          </cell>
        </row>
        <row r="27">
          <cell r="A27" t="str">
            <v>Allocations</v>
          </cell>
        </row>
        <row r="28">
          <cell r="A28">
            <v>7</v>
          </cell>
          <cell r="B28">
            <v>1.0150067151559163</v>
          </cell>
          <cell r="C28">
            <v>1.0308386885113372</v>
          </cell>
          <cell r="D28">
            <v>1.0466863815550824</v>
          </cell>
          <cell r="E28">
            <v>1.0633558579638767</v>
          </cell>
          <cell r="F28">
            <v>1.0808663122604996</v>
          </cell>
          <cell r="G28">
            <v>1.0983767665571227</v>
          </cell>
          <cell r="H28">
            <v>1.1158941705226575</v>
          </cell>
          <cell r="I28">
            <v>1.1350700336646367</v>
          </cell>
          <cell r="J28">
            <v>1.1839999999999999</v>
          </cell>
        </row>
        <row r="29">
          <cell r="A29">
            <v>8</v>
          </cell>
          <cell r="B29">
            <v>1.0151759948458765</v>
          </cell>
          <cell r="C29">
            <v>1.0311476186201776</v>
          </cell>
          <cell r="D29">
            <v>1.0471985375253219</v>
          </cell>
          <cell r="E29">
            <v>1.0640421395449791</v>
          </cell>
          <cell r="F29">
            <v>1.0817607106221954</v>
          </cell>
          <cell r="G29">
            <v>1.0994791018822712</v>
          </cell>
          <cell r="H29">
            <v>1.1172036847035731</v>
          </cell>
          <cell r="I29">
            <v>1.1366249673203614</v>
          </cell>
          <cell r="J29">
            <v>1.1840000000000002</v>
          </cell>
        </row>
        <row r="30">
          <cell r="A30">
            <v>9</v>
          </cell>
          <cell r="B30">
            <v>1.0092729890834293</v>
          </cell>
          <cell r="C30">
            <v>1.0175728577291701</v>
          </cell>
          <cell r="D30">
            <v>1.0233704061197435</v>
          </cell>
          <cell r="E30">
            <v>1.0299542220731035</v>
          </cell>
          <cell r="F30">
            <v>1.0366777702170031</v>
          </cell>
          <cell r="G30">
            <v>1.0441783319158362</v>
          </cell>
          <cell r="H30">
            <v>1.0516934754399916</v>
          </cell>
          <cell r="I30">
            <v>1.0608510381459531</v>
          </cell>
          <cell r="J30">
            <v>1.1911240103976539</v>
          </cell>
        </row>
        <row r="31">
          <cell r="A31">
            <v>17</v>
          </cell>
          <cell r="B31">
            <v>1.0188147120145867</v>
          </cell>
          <cell r="C31">
            <v>1.0359800989213421</v>
          </cell>
          <cell r="D31">
            <v>1.0538284594023024</v>
          </cell>
          <cell r="E31">
            <v>1.049589731205546</v>
          </cell>
          <cell r="F31">
            <v>1.0656630601540791</v>
          </cell>
          <cell r="G31">
            <v>1.0836889122637201</v>
          </cell>
          <cell r="H31">
            <v>1.099156473259689</v>
          </cell>
          <cell r="I31">
            <v>1.1164520813741334</v>
          </cell>
          <cell r="J31">
            <v>1.0148857405063534</v>
          </cell>
        </row>
        <row r="32">
          <cell r="A32">
            <v>18</v>
          </cell>
          <cell r="B32">
            <v>1.0237082685783305</v>
          </cell>
          <cell r="C32">
            <v>1.0456658756845054</v>
          </cell>
          <cell r="D32">
            <v>1.0694670441941616</v>
          </cell>
          <cell r="E32">
            <v>1.0936030321448553</v>
          </cell>
          <cell r="F32">
            <v>1.1194552087466543</v>
          </cell>
          <cell r="G32">
            <v>1.1453340472459181</v>
          </cell>
          <cell r="H32">
            <v>1.1712097718440704</v>
          </cell>
          <cell r="I32">
            <v>1.1999342405532032</v>
          </cell>
          <cell r="J32">
            <v>1</v>
          </cell>
        </row>
        <row r="33">
          <cell r="A33">
            <v>19</v>
          </cell>
          <cell r="B33">
            <v>1.0165831714424596</v>
          </cell>
          <cell r="C33">
            <v>1.0332079787618256</v>
          </cell>
          <cell r="D33">
            <v>1.0518243449760036</v>
          </cell>
          <cell r="E33">
            <v>1.0691037421982486</v>
          </cell>
          <cell r="F33">
            <v>1.087754276345744</v>
          </cell>
          <cell r="G33">
            <v>1.1039906500977554</v>
          </cell>
          <cell r="H33">
            <v>1.1318730925435661</v>
          </cell>
          <cell r="I33">
            <v>1.1689595449952055</v>
          </cell>
          <cell r="J33">
            <v>1.1757049840172134</v>
          </cell>
        </row>
        <row r="34">
          <cell r="A34">
            <v>14</v>
          </cell>
          <cell r="B34">
            <v>1.019688130964588</v>
          </cell>
          <cell r="C34">
            <v>1.0377413572664498</v>
          </cell>
          <cell r="D34">
            <v>1.0566099493907666</v>
          </cell>
          <cell r="E34">
            <v>1.0623410975049368</v>
          </cell>
          <cell r="F34">
            <v>1.0799565566012608</v>
          </cell>
          <cell r="G34">
            <v>1.0989568570497232</v>
          </cell>
          <cell r="H34">
            <v>1.1168078938275967</v>
          </cell>
          <cell r="I34">
            <v>1.1369835410464955</v>
          </cell>
          <cell r="J34">
            <v>1.0148857405063534</v>
          </cell>
        </row>
        <row r="35">
          <cell r="A35">
            <v>15</v>
          </cell>
          <cell r="B35">
            <v>1.0093340966971227</v>
          </cell>
          <cell r="C35">
            <v>1.0176953521939907</v>
          </cell>
          <cell r="D35">
            <v>1.0235584695741853</v>
          </cell>
          <cell r="E35">
            <v>1.0302085111095003</v>
          </cell>
          <cell r="F35">
            <v>1.0370050493184704</v>
          </cell>
          <cell r="G35">
            <v>1.0445598748376761</v>
          </cell>
          <cell r="H35">
            <v>1.0521334007361431</v>
          </cell>
          <cell r="I35">
            <v>1.0613555806517536</v>
          </cell>
          <cell r="J35">
            <v>1.191046986336505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ttons"/>
      <sheetName val="Assumptions"/>
      <sheetName val="FIRST"/>
      <sheetName val="UOMI"/>
      <sheetName val="NRWTByPayer"/>
      <sheetName val="NRWTListed"/>
      <sheetName val="NRWTNoms"/>
      <sheetName val="FDWPRevDtl"/>
      <sheetName val="FDWPRecDtl"/>
      <sheetName val="Dividends"/>
      <sheetName val="OutturnData"/>
      <sheetName val="ScratchPad"/>
      <sheetName val="MacroInputs"/>
      <sheetName val="OpSurp"/>
      <sheetName val="AnnToQtr"/>
      <sheetName val="NRWTMth"/>
      <sheetName val="NRWTAnn"/>
      <sheetName val="NRWTDtl"/>
      <sheetName val="FDWPAnn"/>
      <sheetName val="FDWPMth"/>
      <sheetName val="Rcpt08 (2)"/>
      <sheetName val="DWTMth"/>
      <sheetName val="DWTAnn"/>
      <sheetName val="DWTSumm"/>
      <sheetName val="DWTDtl"/>
      <sheetName val="DWTDtlOld"/>
      <sheetName val="RevMth"/>
      <sheetName val="RecMth"/>
      <sheetName val="RefMth"/>
      <sheetName val="RevAnn"/>
      <sheetName val="LossEqns"/>
      <sheetName val="DataPrep"/>
      <sheetName val="Forecast"/>
      <sheetName val="NewRex (2)"/>
      <sheetName val="SumAll (2)"/>
      <sheetName val="OSvsPfts"/>
      <sheetName val="Sheet1"/>
      <sheetName val="ExAdj"/>
      <sheetName val="ExAdjPREFU"/>
      <sheetName val="ExAdjChg"/>
      <sheetName val="MonthlySum"/>
      <sheetName val="Rcpt08"/>
      <sheetName val="ProvVsTermRev"/>
      <sheetName val="PTMthsRev"/>
      <sheetName val="ProvVsTermRec"/>
      <sheetName val="PTMthsRec"/>
      <sheetName val="Accrual"/>
      <sheetName val="FinalCoTax"/>
      <sheetName val="OldForecasts"/>
      <sheetName val="AllRec"/>
      <sheetName val="NewRex"/>
      <sheetName val="GrandRec"/>
      <sheetName val="Funds"/>
      <sheetName val="LossSum"/>
      <sheetName val="PandL"/>
      <sheetName val="AnnualSum"/>
      <sheetName val="SumAll"/>
      <sheetName val="SumWide"/>
      <sheetName val="ToSumFile"/>
      <sheetName val="ToAremos"/>
      <sheetName val="MonthTrak"/>
      <sheetName val="TrakChart"/>
      <sheetName val="TraxInput"/>
      <sheetName val="TrakCompare"/>
      <sheetName val="CompChart"/>
      <sheetName val="CompChartYTD"/>
      <sheetName val="Graphing"/>
      <sheetName val="OSvsCorptax"/>
      <sheetName val="CorpTaxJune"/>
      <sheetName val="OSJune"/>
      <sheetName val="ETRdata"/>
      <sheetName val="ETR1"/>
      <sheetName val="ETR2"/>
      <sheetName val="ETR3"/>
      <sheetName val="ETR4"/>
      <sheetName val="ETR5"/>
      <sheetName val="Alldivs"/>
      <sheetName val="Reckon"/>
      <sheetName val="Chart 1"/>
    </sheetNames>
    <sheetDataSet>
      <sheetData sheetId="0" refreshError="1"/>
      <sheetData sheetId="1">
        <row r="3">
          <cell r="D3" t="str">
            <v>2008 NEFU</v>
          </cell>
        </row>
        <row r="5">
          <cell r="E5">
            <v>2008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25">
          <cell r="E25">
            <v>6</v>
          </cell>
        </row>
        <row r="27">
          <cell r="E27">
            <v>14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Funding"/>
      <sheetName val="P&amp;L"/>
      <sheetName val="BS"/>
      <sheetName val="People"/>
      <sheetName val="Identity"/>
      <sheetName val="Future"/>
      <sheetName val="ss"/>
      <sheetName val="bu"/>
      <sheetName val="Capex CNCL"/>
      <sheetName val="Res Balances"/>
      <sheetName val="Asset sales"/>
      <sheetName val="A Ham Res"/>
      <sheetName val="Sheet2"/>
      <sheetName val="iain"/>
      <sheetName val="Capex &amp; Funding"/>
      <sheetName val="Opex Funding"/>
      <sheetName val="Reserves"/>
      <sheetName val="Debt &amp; Interest"/>
      <sheetName val="Loan Funding"/>
      <sheetName val="quarterly stats survey"/>
      <sheetName val="HF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TP Base and Adjustments"/>
      <sheetName val="LTP Base and Adjustments (2)"/>
      <sheetName val="Combined Pivot V3"/>
      <sheetName val="Combined Pivot V4"/>
      <sheetName val="Lookup"/>
      <sheetName val="Profi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C1" t="str">
            <v>Approval</v>
          </cell>
        </row>
        <row r="2">
          <cell r="C2" t="str">
            <v>Detailed Budgeting</v>
          </cell>
        </row>
        <row r="3">
          <cell r="C3" t="str">
            <v>Council Decision</v>
          </cell>
        </row>
        <row r="4">
          <cell r="C4" t="str">
            <v>ELT Decision</v>
          </cell>
        </row>
        <row r="5">
          <cell r="C5" t="str">
            <v>Mayoral Decision</v>
          </cell>
        </row>
        <row r="6">
          <cell r="C6" t="str">
            <v>Committee Decision</v>
          </cell>
        </row>
        <row r="7">
          <cell r="C7" t="str">
            <v>2018-28 Uninflated Base</v>
          </cell>
        </row>
      </sheetData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w to"/>
      <sheetName val="Control"/>
      <sheetName val="BA Control"/>
      <sheetName val="Capital Projects"/>
      <sheetName val="Adjustments Pivot"/>
      <sheetName val="Activity Check"/>
      <sheetName val="Adjustments"/>
      <sheetName val="Asset Creation (Depn)"/>
      <sheetName val="Profiles"/>
      <sheetName val="Lookup"/>
      <sheetName val="Centrally Loaded Acct"/>
      <sheetName val="EB_ASGRP"/>
      <sheetName val="EB_ASTYP"/>
      <sheetName val="Asset Type WS"/>
      <sheetName val="1002 Check"/>
      <sheetName val="1200 Check"/>
      <sheetName val="NA 3Series adjustments check"/>
      <sheetName val="NA 3Series Monthly"/>
      <sheetName val="Allocation Act net to nil"/>
      <sheetName val="Consolidated"/>
      <sheetName val="Sheet1"/>
      <sheetName val="Sheet2"/>
      <sheetName val="Pivot Capex"/>
      <sheetName val="Dataset UnInflated 1718"/>
      <sheetName val="Dataset Inflated 1819"/>
      <sheetName val="Project listing"/>
      <sheetName val="REVENUE"/>
      <sheetName val="Data Pivot"/>
      <sheetName val="Sheet4"/>
      <sheetName val="1819 Phas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C5" t="str">
            <v>Amenities</v>
          </cell>
        </row>
        <row r="6">
          <cell r="C6" t="str">
            <v>Building</v>
          </cell>
        </row>
        <row r="7">
          <cell r="C7" t="str">
            <v>Building_Fabric_Structure</v>
          </cell>
        </row>
        <row r="8">
          <cell r="C8" t="str">
            <v>Equipment</v>
          </cell>
        </row>
        <row r="9">
          <cell r="C9" t="str">
            <v>Interior_Fitout</v>
          </cell>
        </row>
        <row r="10">
          <cell r="C10" t="str">
            <v>Memorials</v>
          </cell>
        </row>
        <row r="11">
          <cell r="C11" t="str">
            <v>Open_Space</v>
          </cell>
        </row>
        <row r="12">
          <cell r="C12" t="str">
            <v>Parking_Network</v>
          </cell>
        </row>
        <row r="13">
          <cell r="C13" t="str">
            <v>Pedestrian_And_Cycling</v>
          </cell>
        </row>
        <row r="14">
          <cell r="C14" t="str">
            <v>Public_Art_Work</v>
          </cell>
        </row>
        <row r="15">
          <cell r="C15" t="str">
            <v>Road_Corridor_Carriageways</v>
          </cell>
        </row>
        <row r="16">
          <cell r="C16" t="str">
            <v>Road_Corridor_Network_Controls</v>
          </cell>
        </row>
        <row r="17">
          <cell r="C17" t="str">
            <v>Road_Corridor_Surface_Water_Channels</v>
          </cell>
        </row>
        <row r="18">
          <cell r="C18" t="str">
            <v>Stormwater</v>
          </cell>
        </row>
        <row r="19">
          <cell r="C19" t="str">
            <v>Structures</v>
          </cell>
        </row>
        <row r="20">
          <cell r="C20" t="str">
            <v>Swimming_Pool</v>
          </cell>
        </row>
        <row r="21">
          <cell r="C21" t="str">
            <v>Systems</v>
          </cell>
        </row>
        <row r="22">
          <cell r="C22" t="str">
            <v>Wastewater</v>
          </cell>
        </row>
        <row r="23">
          <cell r="C23" t="str">
            <v>Water_Potable</v>
          </cell>
        </row>
        <row r="24">
          <cell r="C24" t="str">
            <v>Not_Applicable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Weekly Reporting"/>
      <sheetName val="Database Codes"/>
      <sheetName val="Database"/>
      <sheetName val="Aggregation 1"/>
      <sheetName val="Aggregation 2"/>
      <sheetName val="Circ for Updates"/>
      <sheetName val="Pivot - Summary"/>
      <sheetName val="Pivot - Sources"/>
      <sheetName val="Pivot - BEFU"/>
      <sheetName val="Report - Summary"/>
      <sheetName val="Summary 27 Sep"/>
      <sheetName val="Summary 20 Sep"/>
      <sheetName val="Summary 16 August"/>
      <sheetName val="Pivot - Published Report"/>
      <sheetName val="DIA Response Costs"/>
      <sheetName val="DIA Email"/>
      <sheetName val="Circ for HYEFU 2012"/>
      <sheetName val="Pivot - Cash"/>
      <sheetName val="Summary 4 October"/>
    </sheetNames>
    <sheetDataSet>
      <sheetData sheetId="0" refreshError="1"/>
      <sheetData sheetId="1" refreshError="1"/>
      <sheetData sheetId="2" refreshError="1">
        <row r="8">
          <cell r="A8" t="str">
            <v>Horizontal Infrastructure - Water</v>
          </cell>
        </row>
        <row r="9">
          <cell r="A9" t="str">
            <v>Horizontal Infrastructure - Roading</v>
          </cell>
        </row>
        <row r="10">
          <cell r="A10" t="str">
            <v>Response Costs</v>
          </cell>
        </row>
        <row r="11">
          <cell r="A11" t="str">
            <v>Infra Local Roads - Potential CERF Share</v>
          </cell>
        </row>
        <row r="12">
          <cell r="A12" t="str">
            <v>Housing - Emergency and Temporary</v>
          </cell>
        </row>
        <row r="13">
          <cell r="A13" t="str">
            <v>State-Owned Assets - Repairs</v>
          </cell>
        </row>
        <row r="14">
          <cell r="A14" t="str">
            <v>Welfare - ESS, JLC and TAA</v>
          </cell>
        </row>
        <row r="15">
          <cell r="A15" t="str">
            <v>Demolition Costs</v>
          </cell>
        </row>
        <row r="16">
          <cell r="A16" t="str">
            <v>AMI/SRES Insurance</v>
          </cell>
        </row>
        <row r="17">
          <cell r="A17" t="str">
            <v>Tertiary - Extra Trade Training</v>
          </cell>
        </row>
        <row r="18">
          <cell r="A18" t="str">
            <v>CERA Departmental Funding</v>
          </cell>
        </row>
        <row r="19">
          <cell r="A19" t="str">
            <v>Land Zoning</v>
          </cell>
        </row>
        <row r="20">
          <cell r="A20" t="str">
            <v>Land Remediation (Post Sep 2010)</v>
          </cell>
        </row>
        <row r="21">
          <cell r="A21" t="str">
            <v>Land Zoning Contingency</v>
          </cell>
        </row>
        <row r="22">
          <cell r="A22" t="str">
            <v>Central City Recovery</v>
          </cell>
        </row>
        <row r="23">
          <cell r="A23" t="str">
            <v>Other</v>
          </cell>
        </row>
        <row r="24">
          <cell r="A24" t="str">
            <v>Contingency</v>
          </cell>
        </row>
        <row r="28">
          <cell r="A28" t="str">
            <v>Local Infrastructure</v>
          </cell>
        </row>
        <row r="29">
          <cell r="A29" t="str">
            <v>Central City Recovery</v>
          </cell>
        </row>
        <row r="30">
          <cell r="A30" t="str">
            <v>Welfare Support</v>
          </cell>
        </row>
        <row r="31">
          <cell r="A31" t="str">
            <v>Southern Response Support Package</v>
          </cell>
        </row>
        <row r="32">
          <cell r="A32" t="str">
            <v>Land Zoning</v>
          </cell>
        </row>
        <row r="33">
          <cell r="A33" t="str">
            <v>Other Costs</v>
          </cell>
        </row>
        <row r="34">
          <cell r="A34" t="str">
            <v>Estimation Contingency</v>
          </cell>
        </row>
        <row r="35">
          <cell r="A35" t="str">
            <v>Yet to be Allocated</v>
          </cell>
        </row>
        <row r="39">
          <cell r="A39" t="str">
            <v>Absorbed</v>
          </cell>
        </row>
        <row r="40">
          <cell r="A40" t="str">
            <v>New Funding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ridor Chart Data"/>
      <sheetName val="Route Chart Data"/>
      <sheetName val="Northern Corridor"/>
      <sheetName val="Hutt Road"/>
      <sheetName val="Thorndon"/>
      <sheetName val="Eastern Corridor"/>
      <sheetName val="Miramar TC"/>
      <sheetName val="Miramar Res"/>
      <sheetName val="Kilbirnie"/>
      <sheetName val="Cobham"/>
      <sheetName val="Evans Bay"/>
      <sheetName val="Southern Corridor"/>
      <sheetName val="Island Bay"/>
      <sheetName val="Newtown"/>
      <sheetName val="Central"/>
      <sheetName val="Budget"/>
      <sheetName val="T1 Report"/>
      <sheetName val="Pivots for Charts"/>
      <sheetName val="Looku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4">
          <cell r="D4" t="str">
            <v>Central</v>
          </cell>
          <cell r="I4" t="str">
            <v>Central</v>
          </cell>
          <cell r="N4" t="str">
            <v>Construction</v>
          </cell>
        </row>
        <row r="5">
          <cell r="D5" t="str">
            <v>Eastern</v>
          </cell>
          <cell r="I5" t="str">
            <v>Cobham Drive</v>
          </cell>
          <cell r="N5" t="str">
            <v>DBC</v>
          </cell>
        </row>
        <row r="6">
          <cell r="D6" t="str">
            <v>EXCLUDE</v>
          </cell>
          <cell r="I6" t="str">
            <v>Eastern</v>
          </cell>
          <cell r="N6" t="str">
            <v>EXCLUDE</v>
          </cell>
        </row>
        <row r="7">
          <cell r="D7" t="str">
            <v>Northern</v>
          </cell>
          <cell r="I7" t="str">
            <v>Evans Bay</v>
          </cell>
          <cell r="N7" t="str">
            <v>IBC</v>
          </cell>
        </row>
        <row r="8">
          <cell r="D8" t="str">
            <v>Southern</v>
          </cell>
          <cell r="I8" t="str">
            <v>EXCLUDE</v>
          </cell>
          <cell r="N8" t="str">
            <v>Pre Imp</v>
          </cell>
        </row>
        <row r="9">
          <cell r="D9" t="str">
            <v>Western</v>
          </cell>
          <cell r="I9" t="str">
            <v>Hutt Road</v>
          </cell>
        </row>
        <row r="10">
          <cell r="I10" t="str">
            <v>Island Bay</v>
          </cell>
        </row>
        <row r="11">
          <cell r="I11" t="str">
            <v>Kilbirnie</v>
          </cell>
        </row>
        <row r="12">
          <cell r="I12" t="str">
            <v>Miramar Residential</v>
          </cell>
        </row>
        <row r="13">
          <cell r="I13" t="str">
            <v>Miramar Town Centre</v>
          </cell>
        </row>
        <row r="14">
          <cell r="I14" t="str">
            <v>Newtown</v>
          </cell>
        </row>
        <row r="15">
          <cell r="I15" t="str">
            <v>Northern</v>
          </cell>
        </row>
        <row r="16">
          <cell r="I16" t="str">
            <v>Southern</v>
          </cell>
        </row>
      </sheetData>
      <sheetData sheetId="1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Control"/>
      <sheetName val="Fin Strategy Graphs"/>
      <sheetName val="Rates Requirement - 30 Year"/>
      <sheetName val="RFR cf Prev Version"/>
      <sheetName val="Sheet3"/>
      <sheetName val="2526 Data"/>
      <sheetName val="2425 Data"/>
      <sheetName val="2122 Data"/>
      <sheetName val="Background Info"/>
      <sheetName val="Sheet1"/>
      <sheetName val="Summary of Debt OPEX"/>
      <sheetName val="Debt-funded OPX"/>
      <sheetName val="Unfunded NZTA Depreciation"/>
      <sheetName val="Deprec 3 Waters"/>
      <sheetName val="Opex #2"/>
      <sheetName val="T1 LOOKUP"/>
      <sheetName val="Surplus Calc"/>
      <sheetName val="Raw Cpx"/>
      <sheetName val="Raw Opx"/>
      <sheetName val="CAPEX_Summary"/>
      <sheetName val="Sheet4"/>
      <sheetName val="OPEX_Summary"/>
      <sheetName val="Surplus Rec"/>
      <sheetName val="ProjPseudo"/>
      <sheetName val="Lookup T1 codes"/>
      <sheetName val="Previous Plans"/>
      <sheetName val="Lookup"/>
      <sheetName val="BU"/>
      <sheetName val="MASTER"/>
      <sheetName val="Activity2"/>
      <sheetName val="Rates increase drivers"/>
      <sheetName val="Borrowing Foreca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4">
          <cell r="F4" t="str">
            <v>T1 natural acct</v>
          </cell>
          <cell r="G4" t="str">
            <v>PSEUDO</v>
          </cell>
          <cell r="M4" t="str">
            <v>PSEUDO</v>
          </cell>
          <cell r="N4" t="str">
            <v>Description</v>
          </cell>
          <cell r="O4" t="str">
            <v>Inc/Exp</v>
          </cell>
          <cell r="P4" t="str">
            <v>Action</v>
          </cell>
          <cell r="W4" t="str">
            <v>Natural Account</v>
          </cell>
          <cell r="X4" t="str">
            <v>Natural Account Description</v>
          </cell>
        </row>
        <row r="5">
          <cell r="B5" t="str">
            <v>1001</v>
          </cell>
          <cell r="C5" t="str">
            <v>GRRFST</v>
          </cell>
          <cell r="F5" t="str">
            <v>1001</v>
          </cell>
          <cell r="G5" t="str">
            <v>GRRFST</v>
          </cell>
          <cell r="M5" t="str">
            <v>ALCFST</v>
          </cell>
          <cell r="N5" t="str">
            <v>Allocation Forecast</v>
          </cell>
          <cell r="O5" t="str">
            <v>Expenditure</v>
          </cell>
          <cell r="W5" t="str">
            <v>1001</v>
          </cell>
          <cell r="X5" t="str">
            <v>General rate – Base &amp; Commercial</v>
          </cell>
        </row>
        <row r="6">
          <cell r="B6" t="str">
            <v>1002</v>
          </cell>
          <cell r="C6" t="str">
            <v>TRBFST</v>
          </cell>
          <cell r="F6" t="str">
            <v>1002</v>
          </cell>
          <cell r="G6" t="str">
            <v>TRBFST</v>
          </cell>
          <cell r="J6" t="str">
            <v>2102</v>
          </cell>
          <cell r="K6" t="str">
            <v>CAPFST</v>
          </cell>
          <cell r="M6" t="str">
            <v>ALCORG</v>
          </cell>
          <cell r="N6" t="str">
            <v>Allocation Forecast</v>
          </cell>
          <cell r="O6" t="str">
            <v>Expenditure</v>
          </cell>
          <cell r="W6" t="str">
            <v>1002</v>
          </cell>
          <cell r="X6" t="str">
            <v>Targeted rate – Base</v>
          </cell>
        </row>
        <row r="7">
          <cell r="B7" t="str">
            <v>1003</v>
          </cell>
          <cell r="C7" t="str">
            <v>TRCFST</v>
          </cell>
          <cell r="F7" t="str">
            <v>1003</v>
          </cell>
          <cell r="G7" t="str">
            <v>TRCFST</v>
          </cell>
          <cell r="J7" t="str">
            <v>2105</v>
          </cell>
          <cell r="K7" t="str">
            <v>CAPFST</v>
          </cell>
          <cell r="M7" t="str">
            <v>BOAFST</v>
          </cell>
          <cell r="N7" t="str">
            <v>Allocation Forecast</v>
          </cell>
          <cell r="O7" t="str">
            <v>Expenditure</v>
          </cell>
          <cell r="W7" t="str">
            <v>1003</v>
          </cell>
          <cell r="X7" t="str">
            <v>Targeted rate - Commercial</v>
          </cell>
        </row>
        <row r="8">
          <cell r="B8" t="str">
            <v>1004</v>
          </cell>
          <cell r="C8" t="str">
            <v>SEWFST</v>
          </cell>
          <cell r="F8" t="str">
            <v>1004</v>
          </cell>
          <cell r="G8" t="str">
            <v>SEWFST</v>
          </cell>
          <cell r="J8" t="str">
            <v>2108</v>
          </cell>
          <cell r="K8" t="str">
            <v>CAPFST</v>
          </cell>
          <cell r="M8" t="str">
            <v>BOAORG</v>
          </cell>
          <cell r="N8" t="str">
            <v>Allocation Forecast</v>
          </cell>
          <cell r="O8" t="str">
            <v>Expenditure</v>
          </cell>
          <cell r="W8" t="str">
            <v>1004</v>
          </cell>
          <cell r="X8" t="str">
            <v>Sewerage rate</v>
          </cell>
        </row>
        <row r="9">
          <cell r="B9" t="str">
            <v>1005</v>
          </cell>
          <cell r="C9" t="str">
            <v>STWFST</v>
          </cell>
          <cell r="F9" t="str">
            <v>1005</v>
          </cell>
          <cell r="G9" t="str">
            <v>STWFST</v>
          </cell>
          <cell r="J9" t="str">
            <v>2109</v>
          </cell>
          <cell r="K9" t="str">
            <v>CAPFST</v>
          </cell>
          <cell r="M9" t="str">
            <v>CAPFST</v>
          </cell>
          <cell r="N9" t="str">
            <v>Capex Expenditure Forecast</v>
          </cell>
          <cell r="O9" t="str">
            <v>Expenditure</v>
          </cell>
          <cell r="P9" t="str">
            <v>Exclude</v>
          </cell>
          <cell r="W9" t="str">
            <v>1005</v>
          </cell>
          <cell r="X9" t="str">
            <v>Stormwater rate</v>
          </cell>
        </row>
        <row r="10">
          <cell r="B10" t="str">
            <v>1006</v>
          </cell>
          <cell r="C10" t="str">
            <v>WATFST</v>
          </cell>
          <cell r="F10" t="str">
            <v>1006</v>
          </cell>
          <cell r="G10" t="str">
            <v>WATFST</v>
          </cell>
          <cell r="J10" t="str">
            <v>2110</v>
          </cell>
          <cell r="K10" t="str">
            <v>CAPFST</v>
          </cell>
          <cell r="M10" t="str">
            <v>CXLFST</v>
          </cell>
          <cell r="N10" t="str">
            <v>Capitalised Labour Forecast</v>
          </cell>
          <cell r="O10" t="str">
            <v>Expenditure</v>
          </cell>
          <cell r="P10" t="str">
            <v>Exclude</v>
          </cell>
          <cell r="W10" t="str">
            <v>1006</v>
          </cell>
          <cell r="X10" t="str">
            <v>Water rate</v>
          </cell>
        </row>
        <row r="11">
          <cell r="B11" t="str">
            <v>1007</v>
          </cell>
          <cell r="C11" t="str">
            <v>WAMFST</v>
          </cell>
          <cell r="F11" t="str">
            <v>1007</v>
          </cell>
          <cell r="G11" t="str">
            <v>WAMFST</v>
          </cell>
          <cell r="J11" t="str">
            <v>2111</v>
          </cell>
          <cell r="K11" t="str">
            <v>CAPFST</v>
          </cell>
          <cell r="M11" t="str">
            <v>DEPFST</v>
          </cell>
          <cell r="N11" t="str">
            <v>Depreciation Forecast</v>
          </cell>
          <cell r="O11" t="str">
            <v>Expenditure</v>
          </cell>
          <cell r="W11" t="str">
            <v>1007</v>
          </cell>
          <cell r="X11" t="str">
            <v>Metered Water</v>
          </cell>
        </row>
        <row r="12">
          <cell r="B12" t="str">
            <v>1008</v>
          </cell>
          <cell r="C12" t="str">
            <v>DTLFST</v>
          </cell>
          <cell r="F12" t="str">
            <v>1008</v>
          </cell>
          <cell r="G12" t="str">
            <v>DTLFST</v>
          </cell>
          <cell r="J12" t="str">
            <v>2112</v>
          </cell>
          <cell r="K12" t="str">
            <v>CAPFST</v>
          </cell>
          <cell r="M12" t="str">
            <v>DEPORG</v>
          </cell>
          <cell r="N12" t="str">
            <v>Depreciation Forecast</v>
          </cell>
          <cell r="O12" t="str">
            <v>Expenditure</v>
          </cell>
          <cell r="W12" t="str">
            <v>1008</v>
          </cell>
          <cell r="X12" t="str">
            <v>Downtown Targeted Rate</v>
          </cell>
        </row>
        <row r="13">
          <cell r="B13" t="str">
            <v>1009</v>
          </cell>
          <cell r="C13" t="str">
            <v>LEVFST</v>
          </cell>
          <cell r="F13" t="str">
            <v>1009</v>
          </cell>
          <cell r="G13" t="str">
            <v>LEVFST</v>
          </cell>
          <cell r="J13" t="str">
            <v>2113</v>
          </cell>
          <cell r="K13" t="str">
            <v>CAPFST</v>
          </cell>
          <cell r="M13" t="str">
            <v>DEVFST</v>
          </cell>
          <cell r="N13" t="str">
            <v>Development Contributions Forecast</v>
          </cell>
          <cell r="O13" t="str">
            <v>Income</v>
          </cell>
          <cell r="P13" t="str">
            <v>Exclude</v>
          </cell>
          <cell r="W13" t="str">
            <v>1009</v>
          </cell>
          <cell r="X13" t="str">
            <v>Other levies</v>
          </cell>
        </row>
        <row r="14">
          <cell r="B14" t="str">
            <v>1013</v>
          </cell>
          <cell r="C14" t="str">
            <v>PENFST</v>
          </cell>
          <cell r="F14" t="str">
            <v>1013</v>
          </cell>
          <cell r="G14" t="str">
            <v>PENFST</v>
          </cell>
          <cell r="J14" t="str">
            <v>2114</v>
          </cell>
          <cell r="K14" t="str">
            <v>CAPFST</v>
          </cell>
          <cell r="M14" t="str">
            <v>DIVFST</v>
          </cell>
          <cell r="N14" t="str">
            <v>Dividends</v>
          </cell>
          <cell r="O14" t="str">
            <v>Income</v>
          </cell>
          <cell r="W14" t="str">
            <v>1010</v>
          </cell>
          <cell r="X14" t="str">
            <v>Remissions - sports</v>
          </cell>
        </row>
        <row r="15">
          <cell r="B15" t="str">
            <v>1100</v>
          </cell>
          <cell r="C15" t="str">
            <v>INCFST</v>
          </cell>
          <cell r="F15" t="str">
            <v>1100</v>
          </cell>
          <cell r="G15" t="str">
            <v>INCORG</v>
          </cell>
          <cell r="J15" t="str">
            <v>2115</v>
          </cell>
          <cell r="K15" t="str">
            <v>CAPFST</v>
          </cell>
          <cell r="M15" t="str">
            <v>DLBFST</v>
          </cell>
          <cell r="N15" t="str">
            <v>Direct Labour Forecast</v>
          </cell>
          <cell r="O15" t="str">
            <v>Expenditure</v>
          </cell>
          <cell r="W15" t="str">
            <v>1011</v>
          </cell>
          <cell r="X15" t="str">
            <v>Remissions - rural</v>
          </cell>
        </row>
        <row r="16">
          <cell r="B16" t="str">
            <v>1101</v>
          </cell>
          <cell r="C16" t="str">
            <v>INCFST</v>
          </cell>
          <cell r="F16" t="str">
            <v>1101</v>
          </cell>
          <cell r="G16" t="str">
            <v>INCORG</v>
          </cell>
          <cell r="J16" t="str">
            <v>2116</v>
          </cell>
          <cell r="K16" t="str">
            <v>CAPFST</v>
          </cell>
          <cell r="M16" t="str">
            <v>DLBORG</v>
          </cell>
          <cell r="N16" t="str">
            <v>Direct Labour Forecast</v>
          </cell>
          <cell r="O16" t="str">
            <v>Expenditure</v>
          </cell>
          <cell r="W16" t="str">
            <v>1012</v>
          </cell>
          <cell r="X16" t="str">
            <v>Remissions - historic and cultural</v>
          </cell>
        </row>
        <row r="17">
          <cell r="B17" t="str">
            <v>1102</v>
          </cell>
          <cell r="C17" t="str">
            <v>INCFST</v>
          </cell>
          <cell r="F17" t="str">
            <v>1102</v>
          </cell>
          <cell r="G17" t="str">
            <v>INCORG</v>
          </cell>
          <cell r="J17" t="str">
            <v>2117</v>
          </cell>
          <cell r="K17" t="str">
            <v>CAPFST</v>
          </cell>
          <cell r="M17" t="str">
            <v>DTLFST</v>
          </cell>
          <cell r="N17" t="str">
            <v>Downtown Levy</v>
          </cell>
          <cell r="O17" t="str">
            <v>Income</v>
          </cell>
          <cell r="P17" t="str">
            <v>Exclude</v>
          </cell>
          <cell r="W17" t="str">
            <v>1013</v>
          </cell>
          <cell r="X17" t="str">
            <v>Rates penalties</v>
          </cell>
        </row>
        <row r="18">
          <cell r="B18" t="str">
            <v>1103</v>
          </cell>
          <cell r="C18" t="str">
            <v>INCFST</v>
          </cell>
          <cell r="F18" t="str">
            <v>1103</v>
          </cell>
          <cell r="G18" t="str">
            <v>INCORG</v>
          </cell>
          <cell r="J18" t="str">
            <v>2118</v>
          </cell>
          <cell r="K18" t="str">
            <v>CAPFST</v>
          </cell>
          <cell r="M18" t="str">
            <v>EXPFST</v>
          </cell>
          <cell r="N18" t="str">
            <v>Total Expenditure Forecast</v>
          </cell>
          <cell r="O18" t="str">
            <v>Expenditure</v>
          </cell>
          <cell r="W18" t="str">
            <v>1014</v>
          </cell>
          <cell r="X18" t="str">
            <v>Prior year rates adjustments</v>
          </cell>
        </row>
        <row r="19">
          <cell r="B19" t="str">
            <v>1104</v>
          </cell>
          <cell r="C19" t="str">
            <v>INCFST</v>
          </cell>
          <cell r="F19" t="str">
            <v>1104</v>
          </cell>
          <cell r="G19" t="str">
            <v>INCORG</v>
          </cell>
          <cell r="J19" t="str">
            <v>2119</v>
          </cell>
          <cell r="K19" t="str">
            <v>CAPFST</v>
          </cell>
          <cell r="M19" t="str">
            <v>EXPORG</v>
          </cell>
          <cell r="N19" t="str">
            <v>Total Expenditure Forecast</v>
          </cell>
          <cell r="O19" t="str">
            <v>Expenditure</v>
          </cell>
          <cell r="W19" t="str">
            <v>1100</v>
          </cell>
          <cell r="X19" t="str">
            <v>Fines and Penalties revenue</v>
          </cell>
        </row>
        <row r="20">
          <cell r="B20" t="str">
            <v>1105</v>
          </cell>
          <cell r="C20" t="str">
            <v>INCFST</v>
          </cell>
          <cell r="F20" t="str">
            <v>1105</v>
          </cell>
          <cell r="G20" t="str">
            <v>INCORG</v>
          </cell>
          <cell r="J20" t="str">
            <v>2120</v>
          </cell>
          <cell r="K20" t="str">
            <v>CAPFST</v>
          </cell>
          <cell r="M20" t="str">
            <v>FINFST</v>
          </cell>
          <cell r="N20" t="str">
            <v>Finance Interest Income Forecast</v>
          </cell>
          <cell r="O20" t="str">
            <v>Expenditure</v>
          </cell>
          <cell r="W20" t="str">
            <v>1101</v>
          </cell>
          <cell r="X20" t="str">
            <v>Recovered expenditure revenue</v>
          </cell>
        </row>
        <row r="21">
          <cell r="B21" t="str">
            <v>1106</v>
          </cell>
          <cell r="C21" t="str">
            <v>INCFST</v>
          </cell>
          <cell r="F21" t="str">
            <v>1106</v>
          </cell>
          <cell r="G21" t="str">
            <v>INCORG</v>
          </cell>
          <cell r="J21" t="str">
            <v>2121</v>
          </cell>
          <cell r="K21" t="str">
            <v>CAPFST</v>
          </cell>
          <cell r="M21" t="str">
            <v>FINORG</v>
          </cell>
          <cell r="N21" t="str">
            <v>Finance Costs Forecast</v>
          </cell>
          <cell r="O21" t="str">
            <v>Expenditure</v>
          </cell>
          <cell r="W21" t="str">
            <v>1102</v>
          </cell>
          <cell r="X21" t="str">
            <v>Sale of Goods</v>
          </cell>
        </row>
        <row r="22">
          <cell r="B22" t="str">
            <v>1107</v>
          </cell>
          <cell r="C22" t="str">
            <v>INCFST</v>
          </cell>
          <cell r="F22" t="str">
            <v>1107</v>
          </cell>
          <cell r="G22" t="str">
            <v>INCORG</v>
          </cell>
          <cell r="J22" t="str">
            <v>2124</v>
          </cell>
          <cell r="K22" t="str">
            <v>CAPFST</v>
          </cell>
          <cell r="M22" t="str">
            <v>GRRFST</v>
          </cell>
          <cell r="N22" t="str">
            <v>General Rates Residential</v>
          </cell>
          <cell r="O22" t="str">
            <v>Income</v>
          </cell>
          <cell r="P22" t="str">
            <v>Exclude</v>
          </cell>
          <cell r="W22" t="str">
            <v>1103</v>
          </cell>
          <cell r="X22" t="str">
            <v>Contract Revenue</v>
          </cell>
        </row>
        <row r="23">
          <cell r="B23" t="str">
            <v>1108</v>
          </cell>
          <cell r="C23" t="str">
            <v>INCFST</v>
          </cell>
          <cell r="F23" t="str">
            <v>1112</v>
          </cell>
          <cell r="G23" t="str">
            <v>INCORG</v>
          </cell>
          <cell r="J23" t="str">
            <v>2138</v>
          </cell>
          <cell r="K23" t="str">
            <v>CAPFST</v>
          </cell>
          <cell r="M23" t="str">
            <v>HOUFST</v>
          </cell>
          <cell r="N23" t="str">
            <v>HNZ Opex Funding</v>
          </cell>
          <cell r="O23" t="str">
            <v>Income</v>
          </cell>
          <cell r="W23" t="str">
            <v>1104</v>
          </cell>
          <cell r="X23" t="str">
            <v>Other Fees &amp; User Charges</v>
          </cell>
        </row>
        <row r="24">
          <cell r="B24" t="str">
            <v>1114</v>
          </cell>
          <cell r="C24" t="str">
            <v>INCFST</v>
          </cell>
          <cell r="F24" t="str">
            <v>1114</v>
          </cell>
          <cell r="G24" t="str">
            <v>INCORG</v>
          </cell>
          <cell r="J24" t="str">
            <v>2140</v>
          </cell>
          <cell r="K24" t="str">
            <v>CAPFST</v>
          </cell>
          <cell r="M24" t="str">
            <v>IFRSTA</v>
          </cell>
          <cell r="N24" t="str">
            <v>IFRS Requirements</v>
          </cell>
          <cell r="O24" t="str">
            <v>Income</v>
          </cell>
          <cell r="P24" t="str">
            <v>Exclude</v>
          </cell>
          <cell r="W24" t="str">
            <v>1105</v>
          </cell>
          <cell r="X24" t="str">
            <v>Landfill levies</v>
          </cell>
        </row>
        <row r="25">
          <cell r="B25" t="str">
            <v>1112</v>
          </cell>
          <cell r="C25" t="str">
            <v>INCFST</v>
          </cell>
          <cell r="F25" t="str">
            <v>1115</v>
          </cell>
          <cell r="G25" t="str">
            <v>INCORG</v>
          </cell>
          <cell r="J25" t="str">
            <v>2200</v>
          </cell>
          <cell r="K25" t="str">
            <v>CAPFST</v>
          </cell>
          <cell r="M25" t="str">
            <v>INCCAP</v>
          </cell>
          <cell r="N25" t="str">
            <v>Bequest Capital Funding</v>
          </cell>
          <cell r="O25" t="str">
            <v>Income</v>
          </cell>
          <cell r="P25" t="str">
            <v>Exclude</v>
          </cell>
          <cell r="W25" t="str">
            <v>1106</v>
          </cell>
          <cell r="X25" t="str">
            <v>Parking fees and permits</v>
          </cell>
        </row>
        <row r="26">
          <cell r="B26" t="str">
            <v>1113</v>
          </cell>
          <cell r="C26" t="str">
            <v>INCFST</v>
          </cell>
          <cell r="F26" t="str">
            <v>1121</v>
          </cell>
          <cell r="G26" t="str">
            <v>INCORG</v>
          </cell>
          <cell r="J26" t="str">
            <v>2201</v>
          </cell>
          <cell r="K26" t="str">
            <v>CAPFST</v>
          </cell>
          <cell r="M26" t="str">
            <v>INCFST</v>
          </cell>
          <cell r="N26" t="str">
            <v>Total Income Forecast</v>
          </cell>
          <cell r="O26" t="str">
            <v>Income</v>
          </cell>
          <cell r="W26" t="str">
            <v>1107</v>
          </cell>
          <cell r="X26" t="str">
            <v>Sports field rental</v>
          </cell>
        </row>
        <row r="27">
          <cell r="B27" t="str">
            <v>1115</v>
          </cell>
          <cell r="C27" t="str">
            <v>INCFST</v>
          </cell>
          <cell r="F27" t="str">
            <v>1200</v>
          </cell>
          <cell r="G27" t="str">
            <v>LESFST</v>
          </cell>
          <cell r="J27" t="str">
            <v>2202</v>
          </cell>
          <cell r="K27" t="str">
            <v>CAPFST</v>
          </cell>
          <cell r="M27" t="str">
            <v>INCORG</v>
          </cell>
          <cell r="N27" t="str">
            <v>Total Income Forecast</v>
          </cell>
          <cell r="O27" t="str">
            <v>Income</v>
          </cell>
          <cell r="W27" t="str">
            <v>1108</v>
          </cell>
          <cell r="X27" t="str">
            <v>Venue hire</v>
          </cell>
        </row>
        <row r="28">
          <cell r="B28" t="str">
            <v>1121</v>
          </cell>
          <cell r="C28" t="str">
            <v>INCFST</v>
          </cell>
          <cell r="F28" t="str">
            <v>1201</v>
          </cell>
          <cell r="G28" t="str">
            <v>DIVFST</v>
          </cell>
          <cell r="J28" t="str">
            <v>2203</v>
          </cell>
          <cell r="K28" t="str">
            <v>CAPFST</v>
          </cell>
          <cell r="M28" t="str">
            <v>INLFST</v>
          </cell>
          <cell r="N28" t="str">
            <v>Labour Forecast</v>
          </cell>
          <cell r="O28" t="str">
            <v>Expenditure</v>
          </cell>
          <cell r="W28" t="str">
            <v>1109</v>
          </cell>
          <cell r="X28" t="str">
            <v>Refuse disposal charges</v>
          </cell>
        </row>
        <row r="29">
          <cell r="B29" t="str">
            <v>1123</v>
          </cell>
          <cell r="C29" t="str">
            <v>INCFST</v>
          </cell>
          <cell r="F29" t="str">
            <v>1300</v>
          </cell>
          <cell r="G29" t="str">
            <v>FINORG</v>
          </cell>
          <cell r="J29" t="str">
            <v>2208</v>
          </cell>
          <cell r="K29" t="str">
            <v>CAPFST</v>
          </cell>
          <cell r="M29" t="str">
            <v>INLORG</v>
          </cell>
          <cell r="N29" t="str">
            <v>Labour Forecast</v>
          </cell>
          <cell r="O29" t="str">
            <v>Expenditure</v>
          </cell>
          <cell r="W29" t="str">
            <v>1110</v>
          </cell>
          <cell r="X29" t="str">
            <v>Library charges</v>
          </cell>
        </row>
        <row r="30">
          <cell r="B30" t="str">
            <v>1126</v>
          </cell>
          <cell r="C30" t="str">
            <v>INCFST</v>
          </cell>
          <cell r="F30" t="str">
            <v>1301</v>
          </cell>
          <cell r="G30" t="str">
            <v>PENFST</v>
          </cell>
          <cell r="J30" t="str">
            <v>2209</v>
          </cell>
          <cell r="K30" t="str">
            <v>CAPFST</v>
          </cell>
          <cell r="M30" t="str">
            <v>LESFST</v>
          </cell>
          <cell r="N30" t="str">
            <v>Ground Lease Forecast</v>
          </cell>
          <cell r="O30" t="str">
            <v>Income</v>
          </cell>
          <cell r="W30" t="str">
            <v>1112</v>
          </cell>
          <cell r="X30" t="str">
            <v>Admission</v>
          </cell>
        </row>
        <row r="31">
          <cell r="B31" t="str">
            <v>1127</v>
          </cell>
          <cell r="C31" t="str">
            <v>INCFST</v>
          </cell>
          <cell r="F31" t="str">
            <v>1400</v>
          </cell>
          <cell r="G31" t="str">
            <v>INCORG</v>
          </cell>
          <cell r="J31" t="str">
            <v>2210</v>
          </cell>
          <cell r="K31" t="str">
            <v>CAPFST</v>
          </cell>
          <cell r="M31" t="str">
            <v>LEVFST</v>
          </cell>
          <cell r="N31" t="str">
            <v>Tawa &amp; Marsden Village Levies</v>
          </cell>
          <cell r="O31" t="str">
            <v>Income</v>
          </cell>
          <cell r="P31" t="str">
            <v>Exclude</v>
          </cell>
          <cell r="W31" t="str">
            <v>1113</v>
          </cell>
          <cell r="X31" t="str">
            <v>Membership</v>
          </cell>
        </row>
        <row r="32">
          <cell r="B32" t="str">
            <v>1200</v>
          </cell>
          <cell r="C32" t="str">
            <v>INCFST</v>
          </cell>
          <cell r="F32" t="str">
            <v>1401</v>
          </cell>
          <cell r="G32" t="str">
            <v>PETFST</v>
          </cell>
          <cell r="J32" t="str">
            <v>2219</v>
          </cell>
          <cell r="K32" t="str">
            <v>CAPFST</v>
          </cell>
          <cell r="M32" t="str">
            <v>LTNZSU</v>
          </cell>
          <cell r="N32" t="str">
            <v>LTNZ Capex Subsidies</v>
          </cell>
          <cell r="O32" t="str">
            <v>Income</v>
          </cell>
          <cell r="P32" t="str">
            <v>Exclude</v>
          </cell>
          <cell r="W32" t="str">
            <v>1114</v>
          </cell>
          <cell r="X32" t="str">
            <v>Cemetery fees</v>
          </cell>
        </row>
        <row r="33">
          <cell r="B33" t="str">
            <v>1201</v>
          </cell>
          <cell r="C33" t="str">
            <v>DIVFST</v>
          </cell>
          <cell r="F33" t="str">
            <v>1402</v>
          </cell>
          <cell r="G33" t="str">
            <v>INCORG</v>
          </cell>
          <cell r="J33" t="str">
            <v>2231</v>
          </cell>
          <cell r="K33" t="str">
            <v>CAPFST</v>
          </cell>
          <cell r="M33" t="str">
            <v>OTHFST</v>
          </cell>
          <cell r="N33" t="str">
            <v>HNZ Capex Funding</v>
          </cell>
          <cell r="O33" t="str">
            <v>Income</v>
          </cell>
          <cell r="P33" t="str">
            <v>Exclude</v>
          </cell>
          <cell r="W33" t="str">
            <v>1115</v>
          </cell>
          <cell r="X33" t="str">
            <v>Crematorium fees</v>
          </cell>
        </row>
        <row r="34">
          <cell r="B34" t="str">
            <v>1300</v>
          </cell>
          <cell r="C34" t="str">
            <v>FINFST</v>
          </cell>
          <cell r="F34" t="str">
            <v>1403</v>
          </cell>
          <cell r="G34" t="str">
            <v>INCCAP</v>
          </cell>
          <cell r="J34" t="str">
            <v>2232</v>
          </cell>
          <cell r="K34" t="str">
            <v>CAPFST</v>
          </cell>
          <cell r="M34" t="str">
            <v>PENFST</v>
          </cell>
          <cell r="N34" t="str">
            <v>Rates Penalty Income</v>
          </cell>
          <cell r="O34" t="str">
            <v>Income</v>
          </cell>
          <cell r="P34" t="str">
            <v>Exclude</v>
          </cell>
          <cell r="W34" t="str">
            <v>1116</v>
          </cell>
          <cell r="X34" t="str">
            <v>Dog control</v>
          </cell>
        </row>
        <row r="35">
          <cell r="B35" t="str">
            <v>1301</v>
          </cell>
          <cell r="C35" t="str">
            <v>PENFST</v>
          </cell>
          <cell r="F35" t="str">
            <v>1404</v>
          </cell>
          <cell r="G35" t="str">
            <v>INCORG</v>
          </cell>
          <cell r="J35" t="str">
            <v>2235</v>
          </cell>
          <cell r="K35" t="str">
            <v>CAPFST</v>
          </cell>
          <cell r="M35" t="str">
            <v>PETFST</v>
          </cell>
          <cell r="N35" t="str">
            <v>Petrol Tax</v>
          </cell>
          <cell r="O35" t="str">
            <v>Income</v>
          </cell>
          <cell r="W35" t="str">
            <v>1117</v>
          </cell>
          <cell r="X35" t="str">
            <v>Property information charges</v>
          </cell>
        </row>
        <row r="36">
          <cell r="B36" t="str">
            <v>1400</v>
          </cell>
          <cell r="C36" t="str">
            <v>LESFST</v>
          </cell>
          <cell r="F36" t="str">
            <v>1405</v>
          </cell>
          <cell r="G36" t="str">
            <v>IFRSTA</v>
          </cell>
          <cell r="J36" t="str">
            <v>2239</v>
          </cell>
          <cell r="K36" t="str">
            <v>CAPFST</v>
          </cell>
          <cell r="M36" t="str">
            <v>SAVORG</v>
          </cell>
          <cell r="N36" t="str">
            <v>Savings Target</v>
          </cell>
          <cell r="O36" t="str">
            <v>Expenditure</v>
          </cell>
          <cell r="P36" t="str">
            <v>Exclude</v>
          </cell>
          <cell r="W36" t="str">
            <v>1118</v>
          </cell>
          <cell r="X36" t="str">
            <v>Liquor licensing</v>
          </cell>
        </row>
        <row r="37">
          <cell r="B37" t="str">
            <v>1401</v>
          </cell>
          <cell r="C37" t="str">
            <v>PETFST</v>
          </cell>
          <cell r="F37" t="str">
            <v>1406</v>
          </cell>
          <cell r="G37" t="str">
            <v>INCORG</v>
          </cell>
          <cell r="J37" t="str">
            <v>2240</v>
          </cell>
          <cell r="K37" t="str">
            <v>CAPFST</v>
          </cell>
          <cell r="M37" t="str">
            <v>SEWFST</v>
          </cell>
          <cell r="N37" t="str">
            <v>Sewerage Rate</v>
          </cell>
          <cell r="O37" t="str">
            <v>Income</v>
          </cell>
          <cell r="P37" t="str">
            <v>Exclude</v>
          </cell>
          <cell r="W37" t="str">
            <v>1119</v>
          </cell>
          <cell r="X37" t="str">
            <v>Premises registration</v>
          </cell>
        </row>
        <row r="38">
          <cell r="B38" t="str">
            <v>1402</v>
          </cell>
          <cell r="C38" t="str">
            <v>INCFST</v>
          </cell>
          <cell r="F38" t="str">
            <v>1407</v>
          </cell>
          <cell r="G38" t="str">
            <v>FINORG</v>
          </cell>
          <cell r="J38" t="str">
            <v>2241</v>
          </cell>
          <cell r="K38" t="str">
            <v>CAPFST</v>
          </cell>
          <cell r="M38" t="str">
            <v>STWFST</v>
          </cell>
          <cell r="N38" t="str">
            <v xml:space="preserve">Stormwater Rate </v>
          </cell>
          <cell r="O38" t="str">
            <v>Income</v>
          </cell>
          <cell r="P38" t="str">
            <v>Exclude</v>
          </cell>
          <cell r="W38" t="str">
            <v>1120</v>
          </cell>
          <cell r="X38" t="str">
            <v>Permits</v>
          </cell>
        </row>
        <row r="39">
          <cell r="B39" t="str">
            <v>1403</v>
          </cell>
          <cell r="C39" t="str">
            <v>INCCAP</v>
          </cell>
          <cell r="F39" t="str">
            <v>1420</v>
          </cell>
          <cell r="G39" t="str">
            <v>TRFFST</v>
          </cell>
          <cell r="J39" t="str">
            <v>2242</v>
          </cell>
          <cell r="K39" t="str">
            <v>CAPFST</v>
          </cell>
          <cell r="M39" t="str">
            <v>TDLFST</v>
          </cell>
          <cell r="N39" t="str">
            <v>Tawa Driveway Levy</v>
          </cell>
          <cell r="O39" t="str">
            <v>Income</v>
          </cell>
          <cell r="P39" t="str">
            <v>Exclude</v>
          </cell>
          <cell r="W39" t="str">
            <v>1121</v>
          </cell>
          <cell r="X39" t="str">
            <v>Building consents</v>
          </cell>
        </row>
        <row r="40">
          <cell r="B40" t="str">
            <v>1404</v>
          </cell>
          <cell r="C40" t="str">
            <v>INCFST</v>
          </cell>
          <cell r="F40" t="str">
            <v>1422</v>
          </cell>
          <cell r="G40" t="str">
            <v>INCORG</v>
          </cell>
          <cell r="J40" t="str">
            <v>2243</v>
          </cell>
          <cell r="K40" t="str">
            <v>CAPFST</v>
          </cell>
          <cell r="M40" t="str">
            <v>TRBFST</v>
          </cell>
          <cell r="N40" t="str">
            <v>Targeted Rate - Base</v>
          </cell>
          <cell r="O40" t="str">
            <v>Income</v>
          </cell>
          <cell r="P40" t="str">
            <v>Exclude</v>
          </cell>
          <cell r="W40" t="str">
            <v>1122</v>
          </cell>
          <cell r="X40" t="str">
            <v>Resource consents</v>
          </cell>
        </row>
        <row r="41">
          <cell r="B41" t="str">
            <v>1405</v>
          </cell>
          <cell r="C41" t="str">
            <v>IFRSTA</v>
          </cell>
          <cell r="F41" t="str">
            <v>1423</v>
          </cell>
          <cell r="G41" t="str">
            <v>INCORG</v>
          </cell>
          <cell r="J41" t="str">
            <v>2244</v>
          </cell>
          <cell r="K41" t="str">
            <v>CAPFST</v>
          </cell>
          <cell r="M41" t="str">
            <v>TRCFST</v>
          </cell>
          <cell r="N41" t="str">
            <v>Targeted Rate - Commercial</v>
          </cell>
          <cell r="O41" t="str">
            <v>Income</v>
          </cell>
          <cell r="P41" t="str">
            <v>Exclude</v>
          </cell>
          <cell r="W41" t="str">
            <v>1123</v>
          </cell>
          <cell r="X41" t="str">
            <v>Insurance recoveries</v>
          </cell>
        </row>
        <row r="42">
          <cell r="B42" t="str">
            <v>1406</v>
          </cell>
          <cell r="C42" t="str">
            <v>INCFST</v>
          </cell>
          <cell r="F42" t="str">
            <v>1430</v>
          </cell>
          <cell r="G42" t="str">
            <v>TRFFST</v>
          </cell>
          <cell r="J42" t="str">
            <v>2245</v>
          </cell>
          <cell r="K42" t="str">
            <v>CAPFST</v>
          </cell>
          <cell r="M42" t="str">
            <v>TRFFST</v>
          </cell>
          <cell r="N42" t="str">
            <v>Transfund Income</v>
          </cell>
          <cell r="O42" t="str">
            <v>Income</v>
          </cell>
          <cell r="W42" t="str">
            <v>1124</v>
          </cell>
          <cell r="X42" t="str">
            <v>Cafe Licence Fee Income</v>
          </cell>
        </row>
        <row r="43">
          <cell r="B43" t="str">
            <v>1407</v>
          </cell>
          <cell r="C43" t="str">
            <v>INCCAP</v>
          </cell>
          <cell r="F43" t="str">
            <v>1432</v>
          </cell>
          <cell r="G43" t="str">
            <v>INCORG</v>
          </cell>
          <cell r="J43" t="str">
            <v>2246</v>
          </cell>
          <cell r="K43" t="str">
            <v>CAPFST</v>
          </cell>
          <cell r="M43" t="str">
            <v>WAMFST</v>
          </cell>
          <cell r="N43" t="str">
            <v>Water Meter Rate</v>
          </cell>
          <cell r="O43" t="str">
            <v>Income</v>
          </cell>
          <cell r="P43" t="str">
            <v>Exclude</v>
          </cell>
          <cell r="W43" t="str">
            <v>1125</v>
          </cell>
          <cell r="X43" t="str">
            <v>Commission Revenue</v>
          </cell>
        </row>
        <row r="44">
          <cell r="B44" t="str">
            <v>1420</v>
          </cell>
          <cell r="C44" t="str">
            <v>TRFFST</v>
          </cell>
          <cell r="F44" t="str">
            <v>1433</v>
          </cell>
          <cell r="G44" t="str">
            <v>INCORG</v>
          </cell>
          <cell r="J44" t="str">
            <v>2247</v>
          </cell>
          <cell r="K44" t="str">
            <v>CAPFST</v>
          </cell>
          <cell r="M44" t="str">
            <v>WATFST</v>
          </cell>
          <cell r="N44" t="str">
            <v>Water Rate</v>
          </cell>
          <cell r="O44" t="str">
            <v>Income</v>
          </cell>
          <cell r="P44" t="str">
            <v>Exclude</v>
          </cell>
          <cell r="W44" t="str">
            <v>1126</v>
          </cell>
          <cell r="X44" t="str">
            <v>Management Fee Revenue</v>
          </cell>
        </row>
        <row r="45">
          <cell r="B45" t="str">
            <v>1422</v>
          </cell>
          <cell r="C45" t="str">
            <v>INCFST</v>
          </cell>
          <cell r="F45" t="str">
            <v>1434</v>
          </cell>
          <cell r="G45" t="str">
            <v>INCORG</v>
          </cell>
          <cell r="J45" t="str">
            <v>2249</v>
          </cell>
          <cell r="K45" t="str">
            <v>CAPFST</v>
          </cell>
          <cell r="W45" t="str">
            <v>1127</v>
          </cell>
          <cell r="X45" t="str">
            <v>Recreation Programmes</v>
          </cell>
        </row>
        <row r="46">
          <cell r="B46" t="str">
            <v>1423</v>
          </cell>
          <cell r="C46" t="str">
            <v>INCFST</v>
          </cell>
          <cell r="F46" t="str">
            <v>1500</v>
          </cell>
          <cell r="G46" t="str">
            <v>DEVFST</v>
          </cell>
          <cell r="J46" t="str">
            <v>2250</v>
          </cell>
          <cell r="K46" t="str">
            <v>CAPFST</v>
          </cell>
          <cell r="W46" t="str">
            <v>1128</v>
          </cell>
          <cell r="X46" t="str">
            <v>Banking - unders &amp; overs</v>
          </cell>
        </row>
        <row r="47">
          <cell r="B47" t="str">
            <v>1430</v>
          </cell>
          <cell r="C47" t="str">
            <v>TRFFST</v>
          </cell>
          <cell r="F47" t="str">
            <v>1501</v>
          </cell>
          <cell r="G47" t="str">
            <v>DEVFST</v>
          </cell>
          <cell r="J47" t="str">
            <v>2251</v>
          </cell>
          <cell r="K47" t="str">
            <v>CAPFST</v>
          </cell>
          <cell r="W47" t="str">
            <v>1129</v>
          </cell>
          <cell r="X47" t="str">
            <v>Operational Donations</v>
          </cell>
        </row>
        <row r="48">
          <cell r="B48" t="str">
            <v>1432</v>
          </cell>
          <cell r="C48" t="str">
            <v>INCFST</v>
          </cell>
          <cell r="F48" t="str">
            <v>1502</v>
          </cell>
          <cell r="G48" t="str">
            <v>DEVFST</v>
          </cell>
          <cell r="J48" t="str">
            <v>2252</v>
          </cell>
          <cell r="K48" t="str">
            <v>CAPFST</v>
          </cell>
          <cell r="W48" t="str">
            <v>1200</v>
          </cell>
          <cell r="X48" t="str">
            <v>Investment Property lease revenue</v>
          </cell>
        </row>
        <row r="49">
          <cell r="B49" t="str">
            <v>1433</v>
          </cell>
          <cell r="C49" t="str">
            <v>INCFST</v>
          </cell>
          <cell r="F49" t="str">
            <v>1503</v>
          </cell>
          <cell r="G49" t="str">
            <v>DEVFST</v>
          </cell>
          <cell r="J49" t="str">
            <v>2253</v>
          </cell>
          <cell r="K49" t="str">
            <v>CAPFST</v>
          </cell>
          <cell r="W49" t="str">
            <v>1201</v>
          </cell>
          <cell r="X49" t="str">
            <v>Dividends from Equity Investments</v>
          </cell>
        </row>
        <row r="50">
          <cell r="B50" t="str">
            <v>1434</v>
          </cell>
          <cell r="C50" t="str">
            <v>INCFST</v>
          </cell>
          <cell r="F50" t="str">
            <v>1504</v>
          </cell>
          <cell r="G50" t="str">
            <v>DEVFST</v>
          </cell>
          <cell r="J50" t="str">
            <v>2254</v>
          </cell>
          <cell r="K50" t="str">
            <v>CAPFST</v>
          </cell>
          <cell r="W50" t="str">
            <v>1202</v>
          </cell>
          <cell r="X50" t="str">
            <v>Dividends from Associates</v>
          </cell>
        </row>
        <row r="51">
          <cell r="B51" t="str">
            <v>1500</v>
          </cell>
          <cell r="C51" t="str">
            <v>DEVFST</v>
          </cell>
          <cell r="F51" t="str">
            <v>1505</v>
          </cell>
          <cell r="G51" t="str">
            <v>DEVFST</v>
          </cell>
          <cell r="J51" t="str">
            <v>2255</v>
          </cell>
          <cell r="K51" t="str">
            <v>CAPFST</v>
          </cell>
          <cell r="W51" t="str">
            <v>1203</v>
          </cell>
          <cell r="X51" t="str">
            <v>Dividends from Council Controlled Organisations</v>
          </cell>
        </row>
        <row r="52">
          <cell r="B52" t="str">
            <v>1501</v>
          </cell>
          <cell r="C52" t="str">
            <v>DEVFST</v>
          </cell>
          <cell r="F52" t="str">
            <v>1506</v>
          </cell>
          <cell r="G52" t="str">
            <v>DEVFST</v>
          </cell>
          <cell r="J52" t="str">
            <v>2259</v>
          </cell>
          <cell r="K52" t="str">
            <v>CAPFST</v>
          </cell>
          <cell r="W52" t="str">
            <v>1300</v>
          </cell>
          <cell r="X52" t="str">
            <v>Interest revenue</v>
          </cell>
        </row>
        <row r="53">
          <cell r="B53" t="str">
            <v>1502</v>
          </cell>
          <cell r="C53" t="str">
            <v>DEVFST</v>
          </cell>
          <cell r="F53" t="str">
            <v>1507</v>
          </cell>
          <cell r="G53" t="str">
            <v>DEVFST</v>
          </cell>
          <cell r="J53" t="str">
            <v>2260</v>
          </cell>
          <cell r="K53" t="str">
            <v>CAPFST</v>
          </cell>
          <cell r="W53" t="str">
            <v>1301</v>
          </cell>
          <cell r="X53" t="str">
            <v>Penalty interest revenue</v>
          </cell>
        </row>
        <row r="54">
          <cell r="B54" t="str">
            <v>1503</v>
          </cell>
          <cell r="C54" t="str">
            <v>DEVFST</v>
          </cell>
          <cell r="F54" t="str">
            <v>1508</v>
          </cell>
          <cell r="G54" t="str">
            <v>DEVFST</v>
          </cell>
          <cell r="J54" t="str">
            <v>2280</v>
          </cell>
          <cell r="K54" t="str">
            <v>CAPFST</v>
          </cell>
          <cell r="W54" t="str">
            <v>1302</v>
          </cell>
          <cell r="X54" t="str">
            <v>Realised gain for foreign currency</v>
          </cell>
        </row>
        <row r="55">
          <cell r="B55" t="str">
            <v>1504</v>
          </cell>
          <cell r="C55" t="str">
            <v>DEVFST</v>
          </cell>
          <cell r="F55" t="str">
            <v>1509</v>
          </cell>
          <cell r="G55" t="str">
            <v>DEVFST</v>
          </cell>
          <cell r="J55" t="str">
            <v>2292</v>
          </cell>
          <cell r="K55" t="str">
            <v>CAPFST</v>
          </cell>
          <cell r="W55" t="str">
            <v>1303</v>
          </cell>
          <cell r="X55" t="str">
            <v>Realised Base currency adjustment</v>
          </cell>
        </row>
        <row r="56">
          <cell r="B56" t="str">
            <v>1505</v>
          </cell>
          <cell r="C56" t="str">
            <v>DEVFST</v>
          </cell>
          <cell r="F56" t="str">
            <v>1510</v>
          </cell>
          <cell r="G56" t="str">
            <v>DEVFST</v>
          </cell>
          <cell r="J56" t="str">
            <v>2300</v>
          </cell>
          <cell r="K56" t="str">
            <v>CAPFST</v>
          </cell>
          <cell r="W56" t="str">
            <v>1304</v>
          </cell>
          <cell r="X56" t="str">
            <v>Unrealised gain for foreign currency</v>
          </cell>
        </row>
        <row r="57">
          <cell r="B57" t="str">
            <v>1506</v>
          </cell>
          <cell r="C57" t="str">
            <v>DEVFST</v>
          </cell>
          <cell r="F57" t="str">
            <v>2101</v>
          </cell>
          <cell r="G57" t="str">
            <v>EXPORG</v>
          </cell>
          <cell r="J57" t="str">
            <v>2301</v>
          </cell>
          <cell r="K57" t="str">
            <v>CAPFST</v>
          </cell>
          <cell r="W57" t="str">
            <v>1305</v>
          </cell>
          <cell r="X57" t="str">
            <v>Unrealised Base currency adjustment</v>
          </cell>
        </row>
        <row r="58">
          <cell r="B58" t="str">
            <v>1507</v>
          </cell>
          <cell r="C58" t="str">
            <v>DEVFST</v>
          </cell>
          <cell r="F58" t="str">
            <v>2102</v>
          </cell>
          <cell r="G58" t="str">
            <v>EXPORG</v>
          </cell>
          <cell r="J58" t="str">
            <v>2302</v>
          </cell>
          <cell r="K58" t="str">
            <v>CAPFST</v>
          </cell>
          <cell r="W58" t="str">
            <v>1400</v>
          </cell>
          <cell r="X58" t="str">
            <v>Lease revenue from property, plant and equipment</v>
          </cell>
        </row>
        <row r="59">
          <cell r="B59" t="str">
            <v>1508</v>
          </cell>
          <cell r="C59" t="str">
            <v>DEVFST</v>
          </cell>
          <cell r="F59" t="str">
            <v>2103</v>
          </cell>
          <cell r="G59" t="str">
            <v>EXPORG</v>
          </cell>
          <cell r="J59" t="str">
            <v>2303</v>
          </cell>
          <cell r="K59" t="str">
            <v>CAPFST</v>
          </cell>
          <cell r="W59" t="str">
            <v>1401</v>
          </cell>
          <cell r="X59" t="str">
            <v>Fuel tax revenue</v>
          </cell>
        </row>
        <row r="60">
          <cell r="B60" t="str">
            <v>1509</v>
          </cell>
          <cell r="C60" t="str">
            <v>DEVFST</v>
          </cell>
          <cell r="F60" t="str">
            <v>2104</v>
          </cell>
          <cell r="G60" t="str">
            <v>EXPORG</v>
          </cell>
          <cell r="J60" t="str">
            <v>2304</v>
          </cell>
          <cell r="K60" t="str">
            <v>CAPFST</v>
          </cell>
          <cell r="W60" t="str">
            <v>1402</v>
          </cell>
          <cell r="X60" t="str">
            <v>Vested asset revenue</v>
          </cell>
        </row>
        <row r="61">
          <cell r="B61" t="str">
            <v>1510</v>
          </cell>
          <cell r="C61" t="str">
            <v>DEVFST</v>
          </cell>
          <cell r="F61" t="str">
            <v>2105</v>
          </cell>
          <cell r="G61" t="str">
            <v>EXPORG</v>
          </cell>
          <cell r="J61" t="str">
            <v>2305</v>
          </cell>
          <cell r="K61" t="str">
            <v>CAPFST</v>
          </cell>
          <cell r="W61" t="str">
            <v>1403</v>
          </cell>
          <cell r="X61" t="str">
            <v>Restricted funds revenue</v>
          </cell>
        </row>
        <row r="62">
          <cell r="B62" t="str">
            <v>2101</v>
          </cell>
          <cell r="C62" t="str">
            <v>EXPFST</v>
          </cell>
          <cell r="F62" t="str">
            <v>2105</v>
          </cell>
          <cell r="G62" t="str">
            <v>EXPORG</v>
          </cell>
          <cell r="J62" t="str">
            <v>2306</v>
          </cell>
          <cell r="K62" t="str">
            <v>CAPFST</v>
          </cell>
          <cell r="W62" t="str">
            <v>1404</v>
          </cell>
          <cell r="X62" t="str">
            <v>Other Corporate revenue</v>
          </cell>
        </row>
        <row r="63">
          <cell r="B63" t="str">
            <v>2102</v>
          </cell>
          <cell r="C63" t="str">
            <v>EXPFST</v>
          </cell>
          <cell r="F63" t="str">
            <v>2106</v>
          </cell>
          <cell r="G63" t="str">
            <v>EXPORG</v>
          </cell>
          <cell r="J63" t="str">
            <v>2307</v>
          </cell>
          <cell r="K63" t="str">
            <v>CAPFST</v>
          </cell>
          <cell r="W63" t="str">
            <v>1405</v>
          </cell>
          <cell r="X63" t="str">
            <v>Loan amortisation</v>
          </cell>
        </row>
        <row r="64">
          <cell r="B64" t="str">
            <v>2103</v>
          </cell>
          <cell r="C64" t="str">
            <v>EXPFST</v>
          </cell>
          <cell r="F64" t="str">
            <v>2107</v>
          </cell>
          <cell r="G64" t="str">
            <v>EXPORG</v>
          </cell>
          <cell r="J64" t="str">
            <v>2308</v>
          </cell>
          <cell r="K64" t="str">
            <v>CAPFST</v>
          </cell>
          <cell r="W64" t="str">
            <v>1406</v>
          </cell>
          <cell r="X64" t="str">
            <v>Royalties</v>
          </cell>
        </row>
        <row r="65">
          <cell r="B65" t="str">
            <v>2104</v>
          </cell>
          <cell r="C65" t="str">
            <v>EXPFST</v>
          </cell>
          <cell r="F65" t="str">
            <v>2108</v>
          </cell>
          <cell r="G65" t="str">
            <v>EXPORG</v>
          </cell>
          <cell r="J65" t="str">
            <v>2309</v>
          </cell>
          <cell r="K65" t="str">
            <v>CAPFST</v>
          </cell>
          <cell r="W65" t="str">
            <v>1407</v>
          </cell>
          <cell r="X65" t="str">
            <v>Gain on Disposal – PP&amp;E</v>
          </cell>
        </row>
        <row r="66">
          <cell r="B66" t="str">
            <v>2105</v>
          </cell>
          <cell r="C66" t="str">
            <v>EXPFST</v>
          </cell>
          <cell r="F66" t="str">
            <v>2109</v>
          </cell>
          <cell r="G66" t="str">
            <v>EXPORG</v>
          </cell>
          <cell r="J66" t="str">
            <v>2310</v>
          </cell>
          <cell r="K66" t="str">
            <v>CAPFST</v>
          </cell>
          <cell r="W66" t="str">
            <v>1408</v>
          </cell>
          <cell r="X66" t="str">
            <v>Gain or Loss on investments</v>
          </cell>
        </row>
        <row r="67">
          <cell r="B67" t="str">
            <v>2105</v>
          </cell>
          <cell r="C67" t="str">
            <v>EXPFST</v>
          </cell>
          <cell r="F67" t="str">
            <v>2110</v>
          </cell>
          <cell r="G67" t="str">
            <v>EXPORG</v>
          </cell>
          <cell r="J67" t="str">
            <v>2321</v>
          </cell>
          <cell r="K67" t="str">
            <v>CAPFST</v>
          </cell>
          <cell r="W67" t="str">
            <v>1409</v>
          </cell>
          <cell r="X67" t="str">
            <v>Fair value gain(loss) on investment property revaluation</v>
          </cell>
        </row>
        <row r="68">
          <cell r="B68" t="str">
            <v>2106</v>
          </cell>
          <cell r="C68" t="str">
            <v>EXPFST</v>
          </cell>
          <cell r="F68" t="str">
            <v>2111</v>
          </cell>
          <cell r="G68" t="str">
            <v>EXPORG</v>
          </cell>
          <cell r="J68" t="str">
            <v>2322</v>
          </cell>
          <cell r="K68" t="str">
            <v>CAPFST</v>
          </cell>
          <cell r="W68" t="str">
            <v>1410</v>
          </cell>
          <cell r="X68" t="str">
            <v>Gain on Disposal – Investment property</v>
          </cell>
        </row>
        <row r="69">
          <cell r="B69" t="str">
            <v>2107</v>
          </cell>
          <cell r="C69" t="str">
            <v>EXPFST</v>
          </cell>
          <cell r="F69" t="str">
            <v>2112</v>
          </cell>
          <cell r="G69" t="str">
            <v>EXPORG</v>
          </cell>
          <cell r="J69" t="str">
            <v>2330</v>
          </cell>
          <cell r="K69" t="str">
            <v>CAPFST</v>
          </cell>
          <cell r="W69" t="str">
            <v>1411</v>
          </cell>
          <cell r="X69" t="str">
            <v>Gain on business combination</v>
          </cell>
        </row>
        <row r="70">
          <cell r="B70" t="str">
            <v>2108</v>
          </cell>
          <cell r="C70" t="str">
            <v>EXPFST</v>
          </cell>
          <cell r="F70" t="str">
            <v>2113</v>
          </cell>
          <cell r="G70" t="str">
            <v>EXPORG</v>
          </cell>
          <cell r="J70" t="str">
            <v>2331</v>
          </cell>
          <cell r="K70" t="str">
            <v>CAPFST</v>
          </cell>
          <cell r="W70" t="str">
            <v>1412</v>
          </cell>
          <cell r="X70" t="str">
            <v>Gain on Disposal – Intangibles</v>
          </cell>
        </row>
        <row r="71">
          <cell r="B71" t="str">
            <v>2109</v>
          </cell>
          <cell r="C71" t="str">
            <v>EXPFST</v>
          </cell>
          <cell r="F71" t="str">
            <v>2114</v>
          </cell>
          <cell r="G71" t="str">
            <v>EXPORG</v>
          </cell>
          <cell r="J71" t="str">
            <v>2332</v>
          </cell>
          <cell r="K71" t="str">
            <v>CAPFST</v>
          </cell>
          <cell r="W71" t="str">
            <v>1413</v>
          </cell>
          <cell r="X71" t="str">
            <v>Conservation fund revenue</v>
          </cell>
        </row>
        <row r="72">
          <cell r="B72" t="str">
            <v>2110</v>
          </cell>
          <cell r="C72" t="str">
            <v>EXPFST</v>
          </cell>
          <cell r="F72" t="str">
            <v>2115</v>
          </cell>
          <cell r="G72" t="str">
            <v>EXPORG</v>
          </cell>
          <cell r="J72" t="str">
            <v>2333</v>
          </cell>
          <cell r="K72" t="str">
            <v>CAPFST</v>
          </cell>
          <cell r="W72" t="str">
            <v>1414</v>
          </cell>
          <cell r="X72" t="str">
            <v>Release of unused provisions</v>
          </cell>
        </row>
        <row r="73">
          <cell r="B73" t="str">
            <v>2111</v>
          </cell>
          <cell r="C73" t="str">
            <v>EXPFST</v>
          </cell>
          <cell r="F73" t="str">
            <v>2116</v>
          </cell>
          <cell r="G73" t="str">
            <v>EXPORG</v>
          </cell>
          <cell r="J73" t="str">
            <v>2334</v>
          </cell>
          <cell r="K73" t="str">
            <v>CAPFST</v>
          </cell>
          <cell r="W73" t="str">
            <v>1415</v>
          </cell>
          <cell r="X73" t="str">
            <v>Recovered expenditure revenue - Capital</v>
          </cell>
        </row>
        <row r="74">
          <cell r="B74" t="str">
            <v>2112</v>
          </cell>
          <cell r="C74" t="str">
            <v>EXPFST</v>
          </cell>
          <cell r="F74" t="str">
            <v>2117</v>
          </cell>
          <cell r="G74" t="str">
            <v>EXPORG</v>
          </cell>
          <cell r="J74" t="str">
            <v>2335</v>
          </cell>
          <cell r="K74" t="str">
            <v>CAPFST</v>
          </cell>
          <cell r="W74" t="str">
            <v>1420</v>
          </cell>
          <cell r="X74" t="str">
            <v>NZTA roading subsidies revenue - Operating</v>
          </cell>
        </row>
        <row r="75">
          <cell r="B75" t="str">
            <v>2113</v>
          </cell>
          <cell r="C75" t="str">
            <v>EXPFST</v>
          </cell>
          <cell r="F75" t="str">
            <v>2118</v>
          </cell>
          <cell r="G75" t="str">
            <v>EXPORG</v>
          </cell>
          <cell r="J75" t="str">
            <v>2337</v>
          </cell>
          <cell r="K75" t="str">
            <v>CAPFST</v>
          </cell>
          <cell r="W75" t="str">
            <v>1421</v>
          </cell>
          <cell r="X75" t="str">
            <v>HNZ – Housing Upgrade Project Operating</v>
          </cell>
        </row>
        <row r="76">
          <cell r="B76" t="str">
            <v>2114</v>
          </cell>
          <cell r="C76" t="str">
            <v>EXPFST</v>
          </cell>
          <cell r="F76" t="str">
            <v>2119</v>
          </cell>
          <cell r="G76" t="str">
            <v>EXPORG</v>
          </cell>
          <cell r="J76" t="str">
            <v>2340</v>
          </cell>
          <cell r="K76" t="str">
            <v>CAPFST</v>
          </cell>
          <cell r="W76" t="str">
            <v>1422</v>
          </cell>
          <cell r="X76" t="str">
            <v>Other Grant and Subsidy Revenue - Operating</v>
          </cell>
        </row>
        <row r="77">
          <cell r="B77" t="str">
            <v>2115</v>
          </cell>
          <cell r="C77" t="str">
            <v>EXPFST</v>
          </cell>
          <cell r="F77" t="str">
            <v>2120</v>
          </cell>
          <cell r="G77" t="str">
            <v>EXPORG</v>
          </cell>
          <cell r="J77" t="str">
            <v>2341</v>
          </cell>
          <cell r="K77" t="str">
            <v>CAPFST</v>
          </cell>
          <cell r="W77" t="str">
            <v>1423</v>
          </cell>
          <cell r="X77" t="str">
            <v>Government grants and subsidies- Operating</v>
          </cell>
        </row>
        <row r="78">
          <cell r="B78" t="str">
            <v>2116</v>
          </cell>
          <cell r="C78" t="str">
            <v>EXPFST</v>
          </cell>
          <cell r="F78" t="str">
            <v>2121</v>
          </cell>
          <cell r="G78" t="str">
            <v>EXPORG</v>
          </cell>
          <cell r="J78" t="str">
            <v>2350</v>
          </cell>
          <cell r="K78" t="str">
            <v>CAPFST</v>
          </cell>
          <cell r="W78" t="str">
            <v>1424</v>
          </cell>
          <cell r="X78" t="str">
            <v>Council grants and subsidies- Operating</v>
          </cell>
        </row>
        <row r="79">
          <cell r="B79" t="str">
            <v>2117</v>
          </cell>
          <cell r="C79" t="str">
            <v>EXPFST</v>
          </cell>
          <cell r="F79" t="str">
            <v>2124</v>
          </cell>
          <cell r="G79" t="str">
            <v>EXPORG</v>
          </cell>
          <cell r="J79" t="str">
            <v>2352</v>
          </cell>
          <cell r="K79" t="str">
            <v>CAPFST</v>
          </cell>
          <cell r="W79" t="str">
            <v>1430</v>
          </cell>
          <cell r="X79" t="str">
            <v>NZTA roading subsidies revenue - Capital</v>
          </cell>
        </row>
        <row r="80">
          <cell r="B80" t="str">
            <v>2118</v>
          </cell>
          <cell r="C80" t="str">
            <v>EXPFST</v>
          </cell>
          <cell r="F80" t="str">
            <v>2200</v>
          </cell>
          <cell r="G80" t="str">
            <v>DLBORG</v>
          </cell>
          <cell r="J80" t="str">
            <v>2353</v>
          </cell>
          <cell r="K80" t="str">
            <v>CAPFST</v>
          </cell>
          <cell r="W80" t="str">
            <v>1431</v>
          </cell>
          <cell r="X80" t="str">
            <v>HNZ – Housing Upgrade Project Capital</v>
          </cell>
        </row>
        <row r="81">
          <cell r="B81" t="str">
            <v>2119</v>
          </cell>
          <cell r="C81" t="str">
            <v>EXPFST</v>
          </cell>
          <cell r="F81" t="str">
            <v>2201</v>
          </cell>
          <cell r="G81" t="str">
            <v>DLBORG</v>
          </cell>
          <cell r="J81" t="str">
            <v>2354</v>
          </cell>
          <cell r="K81" t="str">
            <v>CAPFST</v>
          </cell>
          <cell r="W81" t="str">
            <v>1432</v>
          </cell>
          <cell r="X81" t="str">
            <v>Other Grant and Subsidy Revenue - Capital</v>
          </cell>
        </row>
        <row r="82">
          <cell r="B82" t="str">
            <v>2120</v>
          </cell>
          <cell r="C82" t="str">
            <v>EXPFST</v>
          </cell>
          <cell r="F82" t="str">
            <v>2202</v>
          </cell>
          <cell r="G82" t="str">
            <v>DLBORG</v>
          </cell>
          <cell r="J82" t="str">
            <v>2355</v>
          </cell>
          <cell r="K82" t="str">
            <v>CAPFST</v>
          </cell>
          <cell r="W82" t="str">
            <v>1433</v>
          </cell>
          <cell r="X82" t="str">
            <v>Government grants and subsidies- Capital</v>
          </cell>
        </row>
        <row r="83">
          <cell r="B83" t="str">
            <v>2121</v>
          </cell>
          <cell r="C83" t="str">
            <v>EXPFST</v>
          </cell>
          <cell r="F83" t="str">
            <v>2203</v>
          </cell>
          <cell r="G83" t="str">
            <v>DLBORG</v>
          </cell>
          <cell r="J83" t="str">
            <v>2360</v>
          </cell>
          <cell r="K83" t="str">
            <v>CAPFST</v>
          </cell>
          <cell r="W83" t="str">
            <v>1434</v>
          </cell>
          <cell r="X83" t="str">
            <v>Council grants and subsidies- Capital</v>
          </cell>
        </row>
        <row r="84">
          <cell r="B84" t="str">
            <v>2124</v>
          </cell>
          <cell r="C84" t="str">
            <v>EXPFST</v>
          </cell>
          <cell r="F84" t="str">
            <v>2208</v>
          </cell>
          <cell r="G84" t="str">
            <v>DLBORG</v>
          </cell>
          <cell r="J84" t="str">
            <v>2361</v>
          </cell>
          <cell r="K84" t="str">
            <v>CAPFST</v>
          </cell>
          <cell r="W84" t="str">
            <v>1500</v>
          </cell>
          <cell r="X84" t="str">
            <v>Community Infrastructure</v>
          </cell>
        </row>
        <row r="85">
          <cell r="B85" t="str">
            <v>2125</v>
          </cell>
          <cell r="C85" t="str">
            <v>EXPFST</v>
          </cell>
          <cell r="F85" t="str">
            <v>2209</v>
          </cell>
          <cell r="G85" t="str">
            <v>DLBORG</v>
          </cell>
          <cell r="J85" t="str">
            <v>2362</v>
          </cell>
          <cell r="K85" t="str">
            <v>CAPFST</v>
          </cell>
          <cell r="W85" t="str">
            <v>1501</v>
          </cell>
          <cell r="X85" t="str">
            <v>City wide – Reserves</v>
          </cell>
        </row>
        <row r="86">
          <cell r="B86" t="str">
            <v>2200</v>
          </cell>
          <cell r="C86" t="str">
            <v>DLBFST</v>
          </cell>
          <cell r="F86" t="str">
            <v>2210</v>
          </cell>
          <cell r="G86" t="str">
            <v>DLBORG</v>
          </cell>
          <cell r="J86" t="str">
            <v>2370</v>
          </cell>
          <cell r="K86" t="str">
            <v>CAPFST</v>
          </cell>
          <cell r="W86" t="str">
            <v>1502</v>
          </cell>
          <cell r="X86" t="str">
            <v>City wide – Roading</v>
          </cell>
        </row>
        <row r="87">
          <cell r="B87" t="str">
            <v>2201</v>
          </cell>
          <cell r="C87" t="str">
            <v>DLBFST</v>
          </cell>
          <cell r="F87" t="str">
            <v>2211</v>
          </cell>
          <cell r="G87" t="str">
            <v>DLBORG</v>
          </cell>
          <cell r="J87" t="str">
            <v>2371</v>
          </cell>
          <cell r="K87" t="str">
            <v>CAPFST</v>
          </cell>
          <cell r="W87" t="str">
            <v>1503</v>
          </cell>
          <cell r="X87" t="str">
            <v>City wide – Storm water</v>
          </cell>
        </row>
        <row r="88">
          <cell r="B88" t="str">
            <v>2202</v>
          </cell>
          <cell r="C88" t="str">
            <v>DLBFST</v>
          </cell>
          <cell r="F88" t="str">
            <v>2219</v>
          </cell>
          <cell r="G88" t="str">
            <v>DLBORG</v>
          </cell>
          <cell r="J88" t="str">
            <v>2372</v>
          </cell>
          <cell r="K88" t="str">
            <v>CAPFST</v>
          </cell>
          <cell r="W88" t="str">
            <v>1504</v>
          </cell>
          <cell r="X88" t="str">
            <v>City wide – Waste water</v>
          </cell>
        </row>
        <row r="89">
          <cell r="B89" t="str">
            <v>2203</v>
          </cell>
          <cell r="C89" t="str">
            <v>DLBFST</v>
          </cell>
          <cell r="F89" t="str">
            <v>2220</v>
          </cell>
          <cell r="G89" t="str">
            <v>EXPORG</v>
          </cell>
          <cell r="J89" t="str">
            <v>2379</v>
          </cell>
          <cell r="K89" t="str">
            <v>CAPFST</v>
          </cell>
          <cell r="W89" t="str">
            <v>1505</v>
          </cell>
          <cell r="X89" t="str">
            <v>City wide – Water  supply</v>
          </cell>
        </row>
        <row r="90">
          <cell r="B90" t="str">
            <v>2208</v>
          </cell>
          <cell r="C90" t="str">
            <v>DLBFST</v>
          </cell>
          <cell r="F90" t="str">
            <v>2229</v>
          </cell>
          <cell r="G90" t="str">
            <v>EXPORG</v>
          </cell>
          <cell r="J90" t="str">
            <v>2380</v>
          </cell>
          <cell r="K90" t="str">
            <v>CAPFST</v>
          </cell>
          <cell r="W90" t="str">
            <v>1506</v>
          </cell>
          <cell r="X90" t="str">
            <v>City wide – Community Infrastructure</v>
          </cell>
        </row>
        <row r="91">
          <cell r="B91" t="str">
            <v>2209</v>
          </cell>
          <cell r="C91" t="str">
            <v>DLBFST</v>
          </cell>
          <cell r="F91" t="str">
            <v>2231</v>
          </cell>
          <cell r="G91" t="str">
            <v>DLBORG</v>
          </cell>
          <cell r="J91" t="str">
            <v>2381</v>
          </cell>
          <cell r="K91" t="str">
            <v>CAPFST</v>
          </cell>
          <cell r="W91" t="str">
            <v>1507</v>
          </cell>
          <cell r="X91" t="str">
            <v>Reserves</v>
          </cell>
        </row>
        <row r="92">
          <cell r="B92" t="str">
            <v>2210</v>
          </cell>
          <cell r="C92" t="str">
            <v>DLBFST</v>
          </cell>
          <cell r="F92" t="str">
            <v>2232</v>
          </cell>
          <cell r="G92" t="str">
            <v>DLBORG</v>
          </cell>
          <cell r="J92" t="str">
            <v>2382</v>
          </cell>
          <cell r="K92" t="str">
            <v>CAPFST</v>
          </cell>
          <cell r="W92" t="str">
            <v>1508</v>
          </cell>
          <cell r="X92" t="str">
            <v>Roading</v>
          </cell>
        </row>
        <row r="93">
          <cell r="B93" t="str">
            <v>2211</v>
          </cell>
          <cell r="C93" t="str">
            <v>DLBFST</v>
          </cell>
          <cell r="F93" t="str">
            <v>2235</v>
          </cell>
          <cell r="G93" t="str">
            <v>DLBORG</v>
          </cell>
          <cell r="J93" t="str">
            <v>2383</v>
          </cell>
          <cell r="K93" t="str">
            <v>CAPFST</v>
          </cell>
          <cell r="W93" t="str">
            <v>1509</v>
          </cell>
          <cell r="X93" t="str">
            <v>Waste water</v>
          </cell>
        </row>
        <row r="94">
          <cell r="B94" t="str">
            <v>2219</v>
          </cell>
          <cell r="C94" t="str">
            <v>DLBFST</v>
          </cell>
          <cell r="F94" t="str">
            <v>2239</v>
          </cell>
          <cell r="G94" t="str">
            <v>DLBORG</v>
          </cell>
          <cell r="J94" t="str">
            <v>2384</v>
          </cell>
          <cell r="K94" t="str">
            <v>CAPFST</v>
          </cell>
          <cell r="W94" t="str">
            <v>1510</v>
          </cell>
          <cell r="X94" t="str">
            <v>Water supply</v>
          </cell>
        </row>
        <row r="95">
          <cell r="B95" t="str">
            <v>2220</v>
          </cell>
          <cell r="C95" t="str">
            <v>EXPFST</v>
          </cell>
          <cell r="F95" t="str">
            <v>2240</v>
          </cell>
          <cell r="G95" t="str">
            <v>DLBORG</v>
          </cell>
          <cell r="J95" t="str">
            <v>2385</v>
          </cell>
          <cell r="K95" t="str">
            <v>CAPFST</v>
          </cell>
          <cell r="W95" t="str">
            <v>2100</v>
          </cell>
          <cell r="X95" t="str">
            <v>Inventory – Write-off</v>
          </cell>
        </row>
        <row r="96">
          <cell r="B96" t="str">
            <v>2229</v>
          </cell>
          <cell r="C96" t="str">
            <v>EXPFST</v>
          </cell>
          <cell r="F96" t="str">
            <v>2241</v>
          </cell>
          <cell r="G96" t="str">
            <v>DLBORG</v>
          </cell>
          <cell r="J96" t="str">
            <v>2386</v>
          </cell>
          <cell r="K96" t="str">
            <v>CAPFST</v>
          </cell>
          <cell r="W96" t="str">
            <v>2101</v>
          </cell>
          <cell r="X96" t="str">
            <v>Cost of Goods Sold</v>
          </cell>
        </row>
        <row r="97">
          <cell r="B97" t="str">
            <v>2231</v>
          </cell>
          <cell r="C97" t="str">
            <v>DLBFST</v>
          </cell>
          <cell r="F97" t="str">
            <v>2242</v>
          </cell>
          <cell r="G97" t="str">
            <v>DLBORG</v>
          </cell>
          <cell r="J97" t="str">
            <v>2387</v>
          </cell>
          <cell r="K97" t="str">
            <v>CAPFST</v>
          </cell>
          <cell r="W97" t="str">
            <v>2102</v>
          </cell>
          <cell r="X97" t="str">
            <v>Building &amp; Infrastructure maintenance - non FM</v>
          </cell>
        </row>
        <row r="98">
          <cell r="B98" t="str">
            <v>2232</v>
          </cell>
          <cell r="C98" t="str">
            <v>DLBFST</v>
          </cell>
          <cell r="F98" t="str">
            <v>2243</v>
          </cell>
          <cell r="G98" t="str">
            <v>DLBORG</v>
          </cell>
          <cell r="J98" t="str">
            <v>2388</v>
          </cell>
          <cell r="K98" t="str">
            <v>CAPFST</v>
          </cell>
          <cell r="W98" t="str">
            <v>2103</v>
          </cell>
          <cell r="X98" t="str">
            <v>Building &amp; Infrastructure maintenance - Scheduled Maintenanc</v>
          </cell>
        </row>
        <row r="99">
          <cell r="B99" t="str">
            <v>2235</v>
          </cell>
          <cell r="C99" t="str">
            <v>DLBFST</v>
          </cell>
          <cell r="F99" t="str">
            <v>2244</v>
          </cell>
          <cell r="G99" t="str">
            <v>DLBORG</v>
          </cell>
          <cell r="J99" t="str">
            <v>2389</v>
          </cell>
          <cell r="K99" t="str">
            <v>CAPFST</v>
          </cell>
          <cell r="W99" t="str">
            <v>2104</v>
          </cell>
          <cell r="X99" t="str">
            <v>Building &amp; Infrastructure maintenance - Reactive Maintenance</v>
          </cell>
        </row>
        <row r="100">
          <cell r="B100" t="str">
            <v>2239</v>
          </cell>
          <cell r="C100" t="str">
            <v>DLBFST</v>
          </cell>
          <cell r="F100" t="str">
            <v>2245</v>
          </cell>
          <cell r="G100" t="str">
            <v>DLBORG</v>
          </cell>
          <cell r="J100" t="str">
            <v>2390</v>
          </cell>
          <cell r="K100" t="str">
            <v>CAPFST</v>
          </cell>
          <cell r="W100" t="str">
            <v>2105</v>
          </cell>
          <cell r="X100" t="str">
            <v>Building &amp; Infrastructure maintenance - Renewals (FM)</v>
          </cell>
        </row>
        <row r="101">
          <cell r="B101" t="str">
            <v>2240</v>
          </cell>
          <cell r="C101" t="str">
            <v>DLBFST</v>
          </cell>
          <cell r="F101" t="str">
            <v>2246</v>
          </cell>
          <cell r="G101" t="str">
            <v>DLBORG</v>
          </cell>
          <cell r="J101" t="str">
            <v>2391</v>
          </cell>
          <cell r="K101" t="str">
            <v>CAPFST</v>
          </cell>
          <cell r="W101" t="str">
            <v>2106</v>
          </cell>
          <cell r="X101" t="str">
            <v>Building &amp; Infrastructure maintenance - Discretionary (FM)</v>
          </cell>
        </row>
        <row r="102">
          <cell r="B102" t="str">
            <v>2241</v>
          </cell>
          <cell r="C102" t="str">
            <v>DLBFST</v>
          </cell>
          <cell r="F102" t="str">
            <v>2247</v>
          </cell>
          <cell r="G102" t="str">
            <v>DLBORG</v>
          </cell>
          <cell r="J102" t="str">
            <v>2392</v>
          </cell>
          <cell r="K102" t="str">
            <v>CAPFST</v>
          </cell>
          <cell r="W102" t="str">
            <v>2107</v>
          </cell>
          <cell r="X102" t="str">
            <v>Plant &amp; Equipment maintenance</v>
          </cell>
        </row>
        <row r="103">
          <cell r="B103" t="str">
            <v>2242</v>
          </cell>
          <cell r="C103" t="str">
            <v>DLBFST</v>
          </cell>
          <cell r="F103" t="str">
            <v>2248</v>
          </cell>
          <cell r="G103" t="str">
            <v>DLBORG</v>
          </cell>
          <cell r="J103" t="str">
            <v>2393</v>
          </cell>
          <cell r="K103" t="str">
            <v>CAPFST</v>
          </cell>
          <cell r="W103" t="str">
            <v>2108</v>
          </cell>
          <cell r="X103" t="str">
            <v>Materials</v>
          </cell>
        </row>
        <row r="104">
          <cell r="B104" t="str">
            <v>2243</v>
          </cell>
          <cell r="C104" t="str">
            <v>DLBFST</v>
          </cell>
          <cell r="F104" t="str">
            <v>2249</v>
          </cell>
          <cell r="G104" t="str">
            <v>DLBORG</v>
          </cell>
          <cell r="J104" t="str">
            <v>2394</v>
          </cell>
          <cell r="K104" t="str">
            <v>CAPFST</v>
          </cell>
          <cell r="W104" t="str">
            <v>2109</v>
          </cell>
          <cell r="X104" t="str">
            <v>Services</v>
          </cell>
        </row>
        <row r="105">
          <cell r="B105" t="str">
            <v>2244</v>
          </cell>
          <cell r="C105" t="str">
            <v>DLBFST</v>
          </cell>
          <cell r="F105" t="str">
            <v>2249</v>
          </cell>
          <cell r="G105" t="str">
            <v>EXPORG</v>
          </cell>
          <cell r="J105" t="str">
            <v>2395</v>
          </cell>
          <cell r="K105" t="str">
            <v>CAPFST</v>
          </cell>
          <cell r="W105" t="str">
            <v>2110</v>
          </cell>
          <cell r="X105" t="str">
            <v>Contracts</v>
          </cell>
        </row>
        <row r="106">
          <cell r="B106" t="str">
            <v>2245</v>
          </cell>
          <cell r="C106" t="str">
            <v>DLBFST</v>
          </cell>
          <cell r="F106" t="str">
            <v>2250</v>
          </cell>
          <cell r="G106" t="str">
            <v>DLBORG</v>
          </cell>
          <cell r="J106" t="str">
            <v>2396</v>
          </cell>
          <cell r="K106" t="str">
            <v>CAPFST</v>
          </cell>
          <cell r="W106" t="str">
            <v>2111</v>
          </cell>
          <cell r="X106" t="str">
            <v>Management Fees (FM)</v>
          </cell>
        </row>
        <row r="107">
          <cell r="B107" t="str">
            <v>2246</v>
          </cell>
          <cell r="C107" t="str">
            <v>DLBFST</v>
          </cell>
          <cell r="F107" t="str">
            <v>2251</v>
          </cell>
          <cell r="G107" t="str">
            <v>EXPORG</v>
          </cell>
          <cell r="J107" t="str">
            <v>2397</v>
          </cell>
          <cell r="K107" t="str">
            <v>CAPFST</v>
          </cell>
          <cell r="W107" t="str">
            <v>2112</v>
          </cell>
          <cell r="X107" t="str">
            <v>Management Fees (Other)</v>
          </cell>
        </row>
        <row r="108">
          <cell r="B108" t="str">
            <v>2247</v>
          </cell>
          <cell r="C108" t="str">
            <v>DLBFST</v>
          </cell>
          <cell r="F108" t="str">
            <v>2252</v>
          </cell>
          <cell r="G108" t="str">
            <v>EXPORG</v>
          </cell>
          <cell r="J108" t="str">
            <v>2399</v>
          </cell>
          <cell r="K108" t="str">
            <v>CAPFST</v>
          </cell>
          <cell r="W108" t="str">
            <v>2113</v>
          </cell>
          <cell r="X108" t="str">
            <v>Consumables</v>
          </cell>
        </row>
        <row r="109">
          <cell r="B109" t="str">
            <v>2248</v>
          </cell>
          <cell r="C109" t="str">
            <v>DLBFST</v>
          </cell>
          <cell r="F109" t="str">
            <v>2253</v>
          </cell>
          <cell r="G109" t="str">
            <v>EXPORG</v>
          </cell>
          <cell r="J109" t="str">
            <v>2400</v>
          </cell>
          <cell r="K109" t="str">
            <v>CAPFST</v>
          </cell>
          <cell r="W109" t="str">
            <v>2114</v>
          </cell>
          <cell r="X109" t="str">
            <v>Damages</v>
          </cell>
        </row>
        <row r="110">
          <cell r="B110" t="str">
            <v>2249</v>
          </cell>
          <cell r="C110" t="str">
            <v>DLBFST</v>
          </cell>
          <cell r="F110" t="str">
            <v>2254</v>
          </cell>
          <cell r="G110" t="str">
            <v>EXPORG</v>
          </cell>
          <cell r="J110" t="str">
            <v>2401</v>
          </cell>
          <cell r="K110" t="str">
            <v>CAPFST</v>
          </cell>
          <cell r="W110" t="str">
            <v>2115</v>
          </cell>
          <cell r="X110" t="str">
            <v>Waste or Landfill Fees &amp; levies</v>
          </cell>
        </row>
        <row r="111">
          <cell r="B111" t="str">
            <v>2249</v>
          </cell>
          <cell r="C111" t="str">
            <v>EXPFST</v>
          </cell>
          <cell r="F111" t="str">
            <v>2255</v>
          </cell>
          <cell r="G111" t="str">
            <v>DLBORG</v>
          </cell>
          <cell r="J111" t="str">
            <v>2402</v>
          </cell>
          <cell r="K111" t="str">
            <v>CAPFST</v>
          </cell>
          <cell r="W111" t="str">
            <v>2116</v>
          </cell>
          <cell r="X111" t="str">
            <v>Physical asset purchases</v>
          </cell>
        </row>
        <row r="112">
          <cell r="B112" t="str">
            <v>2250</v>
          </cell>
          <cell r="C112" t="str">
            <v>DLBFST</v>
          </cell>
          <cell r="F112" t="str">
            <v>2259</v>
          </cell>
          <cell r="G112" t="str">
            <v>DLBORG</v>
          </cell>
          <cell r="J112" t="str">
            <v>2405</v>
          </cell>
          <cell r="K112" t="str">
            <v>CAPFST</v>
          </cell>
          <cell r="W112" t="str">
            <v>2117</v>
          </cell>
          <cell r="X112" t="str">
            <v>MOJ Court Fees</v>
          </cell>
        </row>
        <row r="113">
          <cell r="B113" t="str">
            <v>2251</v>
          </cell>
          <cell r="C113" t="str">
            <v>EXPFST</v>
          </cell>
          <cell r="F113" t="str">
            <v>2260</v>
          </cell>
          <cell r="G113" t="str">
            <v>DLBORG</v>
          </cell>
          <cell r="J113" t="str">
            <v>2406</v>
          </cell>
          <cell r="K113" t="str">
            <v>CAPFST</v>
          </cell>
          <cell r="W113" t="str">
            <v>2118</v>
          </cell>
          <cell r="X113" t="str">
            <v>Motor Vehicle Enquiries</v>
          </cell>
        </row>
        <row r="114">
          <cell r="B114" t="str">
            <v>2252</v>
          </cell>
          <cell r="C114" t="str">
            <v>EXPFST</v>
          </cell>
          <cell r="F114" t="str">
            <v>2280</v>
          </cell>
          <cell r="G114" t="str">
            <v>DLBORG</v>
          </cell>
          <cell r="J114" t="str">
            <v>2407</v>
          </cell>
          <cell r="K114" t="str">
            <v>CAPFST</v>
          </cell>
          <cell r="W114" t="str">
            <v>2119</v>
          </cell>
          <cell r="X114" t="str">
            <v>Tow away Payments</v>
          </cell>
        </row>
        <row r="115">
          <cell r="B115" t="str">
            <v>2253</v>
          </cell>
          <cell r="C115" t="str">
            <v>EXPFST</v>
          </cell>
          <cell r="F115" t="str">
            <v>2292</v>
          </cell>
          <cell r="G115" t="str">
            <v>DLBORG</v>
          </cell>
          <cell r="J115" t="str">
            <v>2408</v>
          </cell>
          <cell r="K115" t="str">
            <v>CAPFST</v>
          </cell>
          <cell r="W115" t="str">
            <v>2120</v>
          </cell>
          <cell r="X115" t="str">
            <v>Grants and contributions</v>
          </cell>
        </row>
        <row r="116">
          <cell r="B116" t="str">
            <v>2254</v>
          </cell>
          <cell r="C116" t="str">
            <v>EXPFST</v>
          </cell>
          <cell r="F116" t="str">
            <v>2300</v>
          </cell>
          <cell r="G116" t="str">
            <v>EXPORG</v>
          </cell>
          <cell r="J116" t="str">
            <v>2410</v>
          </cell>
          <cell r="K116" t="str">
            <v>CAPFST</v>
          </cell>
          <cell r="W116" t="str">
            <v>2121</v>
          </cell>
          <cell r="X116" t="str">
            <v>Lease or Hire of Plant, vehicles or equipment</v>
          </cell>
        </row>
        <row r="117">
          <cell r="B117" t="str">
            <v>2255</v>
          </cell>
          <cell r="C117" t="str">
            <v>DLBFST</v>
          </cell>
          <cell r="F117" t="str">
            <v>2301</v>
          </cell>
          <cell r="G117" t="str">
            <v>EXPORG</v>
          </cell>
          <cell r="J117" t="str">
            <v>2411</v>
          </cell>
          <cell r="K117" t="str">
            <v>CAPFST</v>
          </cell>
          <cell r="W117" t="str">
            <v>2122</v>
          </cell>
          <cell r="X117" t="str">
            <v>Conservation fund costs</v>
          </cell>
        </row>
        <row r="118">
          <cell r="B118" t="str">
            <v>2259</v>
          </cell>
          <cell r="C118" t="str">
            <v>DLBFST</v>
          </cell>
          <cell r="F118" t="str">
            <v>2302</v>
          </cell>
          <cell r="G118" t="str">
            <v>EXPORG</v>
          </cell>
          <cell r="J118" t="str">
            <v>2413</v>
          </cell>
          <cell r="K118" t="str">
            <v>CAPFST</v>
          </cell>
          <cell r="W118" t="str">
            <v>2123</v>
          </cell>
          <cell r="X118" t="str">
            <v>Volunteer programme costs</v>
          </cell>
        </row>
        <row r="119">
          <cell r="B119" t="str">
            <v>2260</v>
          </cell>
          <cell r="C119" t="str">
            <v>DLBFST</v>
          </cell>
          <cell r="F119" t="str">
            <v>2303</v>
          </cell>
          <cell r="G119" t="str">
            <v>EXPORG</v>
          </cell>
          <cell r="J119" t="str">
            <v>2414</v>
          </cell>
          <cell r="K119" t="str">
            <v>CAPFST</v>
          </cell>
          <cell r="W119" t="str">
            <v>2124</v>
          </cell>
          <cell r="X119" t="str">
            <v>Building &amp; Infrastructure maintenance - Tenant Liability (FM</v>
          </cell>
        </row>
        <row r="120">
          <cell r="B120" t="str">
            <v>2280</v>
          </cell>
          <cell r="C120" t="str">
            <v>DLBFST</v>
          </cell>
          <cell r="F120" t="str">
            <v>2304</v>
          </cell>
          <cell r="G120" t="str">
            <v>EXPORG</v>
          </cell>
          <cell r="J120" t="str">
            <v>2450</v>
          </cell>
          <cell r="K120" t="str">
            <v>CAPFST</v>
          </cell>
          <cell r="W120" t="str">
            <v>2125</v>
          </cell>
          <cell r="X120" t="str">
            <v>Event Costs</v>
          </cell>
        </row>
        <row r="121">
          <cell r="B121" t="str">
            <v>2292</v>
          </cell>
          <cell r="C121" t="str">
            <v>DLBFST</v>
          </cell>
          <cell r="F121" t="str">
            <v>2305</v>
          </cell>
          <cell r="G121" t="str">
            <v>EXPORG</v>
          </cell>
          <cell r="J121" t="str">
            <v>2452</v>
          </cell>
          <cell r="K121" t="str">
            <v>CAPFST</v>
          </cell>
          <cell r="W121" t="str">
            <v>2126</v>
          </cell>
          <cell r="X121" t="str">
            <v>Nutrition Centre Consumables</v>
          </cell>
        </row>
        <row r="122">
          <cell r="B122" t="str">
            <v>2300</v>
          </cell>
          <cell r="C122" t="str">
            <v>EXPFST</v>
          </cell>
          <cell r="F122" t="str">
            <v>2306</v>
          </cell>
          <cell r="G122" t="str">
            <v>EXPORG</v>
          </cell>
          <cell r="J122" t="str">
            <v>2453</v>
          </cell>
          <cell r="K122" t="str">
            <v>CAPFST</v>
          </cell>
          <cell r="W122" t="str">
            <v>2200</v>
          </cell>
          <cell r="X122" t="str">
            <v>Salaries Ordinary</v>
          </cell>
        </row>
        <row r="123">
          <cell r="B123" t="str">
            <v>2301</v>
          </cell>
          <cell r="C123" t="str">
            <v>EXPFST</v>
          </cell>
          <cell r="F123" t="str">
            <v>2307</v>
          </cell>
          <cell r="G123" t="str">
            <v>EXPORG</v>
          </cell>
          <cell r="J123" t="str">
            <v>2453</v>
          </cell>
          <cell r="K123" t="str">
            <v>CAPFST</v>
          </cell>
          <cell r="W123" t="str">
            <v>2201</v>
          </cell>
          <cell r="X123" t="str">
            <v>Wages Ordinary</v>
          </cell>
        </row>
        <row r="124">
          <cell r="B124" t="str">
            <v>2302</v>
          </cell>
          <cell r="C124" t="str">
            <v>EXPFST</v>
          </cell>
          <cell r="F124" t="str">
            <v>2308</v>
          </cell>
          <cell r="G124" t="str">
            <v>EXPORG</v>
          </cell>
          <cell r="J124" t="str">
            <v>2453</v>
          </cell>
          <cell r="K124" t="str">
            <v>CAPFST</v>
          </cell>
          <cell r="W124" t="str">
            <v>2202</v>
          </cell>
          <cell r="X124" t="str">
            <v>Contractor FTE</v>
          </cell>
        </row>
        <row r="125">
          <cell r="B125" t="str">
            <v>2303</v>
          </cell>
          <cell r="C125" t="str">
            <v>EXPFST</v>
          </cell>
          <cell r="F125" t="str">
            <v>2309</v>
          </cell>
          <cell r="G125" t="str">
            <v>EXPORG</v>
          </cell>
          <cell r="J125" t="str">
            <v>2454</v>
          </cell>
          <cell r="K125" t="str">
            <v>CAPFST</v>
          </cell>
          <cell r="W125" t="str">
            <v>2203</v>
          </cell>
          <cell r="X125" t="str">
            <v>Contractor-Non FTE</v>
          </cell>
        </row>
        <row r="126">
          <cell r="B126" t="str">
            <v>2304</v>
          </cell>
          <cell r="C126" t="str">
            <v>EXPFST</v>
          </cell>
          <cell r="F126" t="str">
            <v>2310</v>
          </cell>
          <cell r="G126" t="str">
            <v>EXPORG</v>
          </cell>
          <cell r="J126" t="str">
            <v>2455</v>
          </cell>
          <cell r="K126" t="str">
            <v>CAPFST</v>
          </cell>
          <cell r="W126" t="str">
            <v>2208</v>
          </cell>
          <cell r="X126" t="str">
            <v>Wages Overtime</v>
          </cell>
        </row>
        <row r="127">
          <cell r="B127" t="str">
            <v>2305</v>
          </cell>
          <cell r="C127" t="str">
            <v>EXPFST</v>
          </cell>
          <cell r="F127" t="str">
            <v>2320</v>
          </cell>
          <cell r="G127" t="str">
            <v>EXPORG</v>
          </cell>
          <cell r="J127" t="str">
            <v>2456</v>
          </cell>
          <cell r="K127" t="str">
            <v>CAPFST</v>
          </cell>
          <cell r="W127" t="str">
            <v>2209</v>
          </cell>
          <cell r="X127" t="str">
            <v>Salaries Overtime</v>
          </cell>
        </row>
        <row r="128">
          <cell r="B128" t="str">
            <v>2306</v>
          </cell>
          <cell r="C128" t="str">
            <v>EXPFST</v>
          </cell>
          <cell r="F128" t="str">
            <v>2321</v>
          </cell>
          <cell r="G128" t="str">
            <v>EXPORG</v>
          </cell>
          <cell r="J128" t="str">
            <v>2603</v>
          </cell>
          <cell r="K128" t="str">
            <v>CAPFST</v>
          </cell>
          <cell r="W128" t="str">
            <v>2210</v>
          </cell>
          <cell r="X128" t="str">
            <v>Councillor remuneration</v>
          </cell>
        </row>
        <row r="129">
          <cell r="B129" t="str">
            <v>2307</v>
          </cell>
          <cell r="C129" t="str">
            <v>EXPFST</v>
          </cell>
          <cell r="F129" t="str">
            <v>2322</v>
          </cell>
          <cell r="G129" t="str">
            <v>EXPORG</v>
          </cell>
          <cell r="J129" t="str">
            <v>2800</v>
          </cell>
          <cell r="K129" t="str">
            <v>CAPFST</v>
          </cell>
          <cell r="W129" t="str">
            <v>2211</v>
          </cell>
          <cell r="X129" t="str">
            <v>Honoraria</v>
          </cell>
        </row>
        <row r="130">
          <cell r="B130" t="str">
            <v>2308</v>
          </cell>
          <cell r="C130" t="str">
            <v>EXPFST</v>
          </cell>
          <cell r="F130" t="str">
            <v>2330</v>
          </cell>
          <cell r="G130" t="str">
            <v>EXPORG</v>
          </cell>
          <cell r="J130" t="str">
            <v>2900</v>
          </cell>
          <cell r="K130" t="str">
            <v>CAPFST</v>
          </cell>
          <cell r="W130" t="str">
            <v>2212</v>
          </cell>
          <cell r="X130" t="str">
            <v>Purchase price variance</v>
          </cell>
        </row>
        <row r="131">
          <cell r="B131" t="str">
            <v>2309</v>
          </cell>
          <cell r="C131" t="str">
            <v>EXPFST</v>
          </cell>
          <cell r="F131" t="str">
            <v>2331</v>
          </cell>
          <cell r="G131" t="str">
            <v>EXPORG</v>
          </cell>
          <cell r="J131" t="str">
            <v>2901</v>
          </cell>
          <cell r="K131" t="str">
            <v>CAPFST</v>
          </cell>
          <cell r="W131" t="str">
            <v>2213</v>
          </cell>
          <cell r="X131" t="str">
            <v>Directors fees</v>
          </cell>
        </row>
        <row r="132">
          <cell r="B132" t="str">
            <v>2310</v>
          </cell>
          <cell r="C132" t="str">
            <v>EXPFST</v>
          </cell>
          <cell r="F132" t="str">
            <v>2332</v>
          </cell>
          <cell r="G132" t="str">
            <v>EXPORG</v>
          </cell>
          <cell r="J132" t="str">
            <v>2902</v>
          </cell>
          <cell r="K132" t="str">
            <v>CAPFST</v>
          </cell>
          <cell r="W132" t="str">
            <v>2214</v>
          </cell>
          <cell r="X132" t="str">
            <v>Trustee fees</v>
          </cell>
        </row>
        <row r="133">
          <cell r="B133" t="str">
            <v>2320</v>
          </cell>
          <cell r="C133" t="str">
            <v>EXPFST</v>
          </cell>
          <cell r="F133" t="str">
            <v>2333</v>
          </cell>
          <cell r="G133" t="str">
            <v>EXPORG</v>
          </cell>
          <cell r="J133" t="str">
            <v>2903</v>
          </cell>
          <cell r="K133" t="str">
            <v>CAPFST</v>
          </cell>
          <cell r="W133" t="str">
            <v>2219</v>
          </cell>
          <cell r="X133" t="str">
            <v>Leave accrual</v>
          </cell>
        </row>
        <row r="134">
          <cell r="B134" t="str">
            <v>2321</v>
          </cell>
          <cell r="C134" t="str">
            <v>EXPFST</v>
          </cell>
          <cell r="F134" t="str">
            <v>2334</v>
          </cell>
          <cell r="G134" t="str">
            <v>EXPORG</v>
          </cell>
          <cell r="J134" t="str">
            <v>2904</v>
          </cell>
          <cell r="K134" t="str">
            <v>CAPFST</v>
          </cell>
          <cell r="W134" t="str">
            <v>2220</v>
          </cell>
          <cell r="X134" t="str">
            <v>Annual leave</v>
          </cell>
        </row>
        <row r="135">
          <cell r="B135" t="str">
            <v>2322</v>
          </cell>
          <cell r="C135" t="str">
            <v>EXPFST</v>
          </cell>
          <cell r="F135" t="str">
            <v>2335</v>
          </cell>
          <cell r="G135" t="str">
            <v>EXPORG</v>
          </cell>
          <cell r="J135" t="str">
            <v>2905</v>
          </cell>
          <cell r="K135" t="str">
            <v>CAPFST</v>
          </cell>
          <cell r="W135" t="str">
            <v>2221</v>
          </cell>
          <cell r="X135" t="str">
            <v>Long service leave</v>
          </cell>
        </row>
        <row r="136">
          <cell r="B136" t="str">
            <v>2330</v>
          </cell>
          <cell r="C136" t="str">
            <v>EXPFST</v>
          </cell>
          <cell r="F136" t="str">
            <v>2336</v>
          </cell>
          <cell r="G136" t="str">
            <v>EXPORG</v>
          </cell>
          <cell r="J136" t="str">
            <v>2906</v>
          </cell>
          <cell r="K136" t="str">
            <v>CAPFST</v>
          </cell>
          <cell r="W136" t="str">
            <v>2222</v>
          </cell>
          <cell r="X136" t="str">
            <v>Sick leave</v>
          </cell>
        </row>
        <row r="137">
          <cell r="B137" t="str">
            <v>2331</v>
          </cell>
          <cell r="C137" t="str">
            <v>EXPFST</v>
          </cell>
          <cell r="F137" t="str">
            <v>2337</v>
          </cell>
          <cell r="G137" t="str">
            <v>EXPORG</v>
          </cell>
          <cell r="J137" t="str">
            <v>2907</v>
          </cell>
          <cell r="K137" t="str">
            <v>CAPFST</v>
          </cell>
          <cell r="W137" t="str">
            <v>2229</v>
          </cell>
          <cell r="X137" t="str">
            <v>Other leave</v>
          </cell>
        </row>
        <row r="138">
          <cell r="B138" t="str">
            <v>2332</v>
          </cell>
          <cell r="C138" t="str">
            <v>EXPFST</v>
          </cell>
          <cell r="F138" t="str">
            <v>2338</v>
          </cell>
          <cell r="G138" t="str">
            <v>EXPORG</v>
          </cell>
          <cell r="J138" t="str">
            <v>2908</v>
          </cell>
          <cell r="K138" t="str">
            <v>CAPFST</v>
          </cell>
          <cell r="W138" t="str">
            <v>2231</v>
          </cell>
          <cell r="X138" t="str">
            <v>Bonuses</v>
          </cell>
        </row>
        <row r="139">
          <cell r="B139" t="str">
            <v>2333</v>
          </cell>
          <cell r="C139" t="str">
            <v>EXPFST</v>
          </cell>
          <cell r="F139" t="str">
            <v>2340</v>
          </cell>
          <cell r="G139" t="str">
            <v>EXPORG</v>
          </cell>
          <cell r="J139" t="str">
            <v>2920</v>
          </cell>
          <cell r="K139" t="str">
            <v>CAPFST</v>
          </cell>
          <cell r="W139" t="str">
            <v>2232</v>
          </cell>
          <cell r="X139" t="str">
            <v>Retirement allowances &amp; service awards</v>
          </cell>
        </row>
        <row r="140">
          <cell r="B140" t="str">
            <v>2334</v>
          </cell>
          <cell r="C140" t="str">
            <v>EXPFST</v>
          </cell>
          <cell r="F140" t="str">
            <v>2341</v>
          </cell>
          <cell r="G140" t="str">
            <v>EXPORG</v>
          </cell>
          <cell r="J140" t="str">
            <v>2921</v>
          </cell>
          <cell r="K140" t="str">
            <v>CXLFST</v>
          </cell>
          <cell r="W140" t="str">
            <v>2235</v>
          </cell>
          <cell r="X140" t="str">
            <v>Allowances</v>
          </cell>
        </row>
        <row r="141">
          <cell r="B141" t="str">
            <v>2335</v>
          </cell>
          <cell r="C141" t="str">
            <v>EXPFST</v>
          </cell>
          <cell r="F141" t="str">
            <v>2350</v>
          </cell>
          <cell r="G141" t="str">
            <v>EXPORG</v>
          </cell>
          <cell r="J141" t="str">
            <v>2930</v>
          </cell>
          <cell r="K141" t="str">
            <v>CAPFST</v>
          </cell>
          <cell r="W141" t="str">
            <v>2239</v>
          </cell>
          <cell r="X141" t="str">
            <v>FBT – Fringe benefit tax</v>
          </cell>
        </row>
        <row r="142">
          <cell r="B142" t="str">
            <v>2336</v>
          </cell>
          <cell r="C142" t="str">
            <v>EXPFST</v>
          </cell>
          <cell r="F142" t="str">
            <v>2351</v>
          </cell>
          <cell r="G142" t="str">
            <v>EXPORG</v>
          </cell>
          <cell r="J142" t="str">
            <v>2931</v>
          </cell>
          <cell r="K142" t="str">
            <v>CAPFST</v>
          </cell>
          <cell r="W142" t="str">
            <v>2240</v>
          </cell>
          <cell r="X142" t="str">
            <v>Staff welfare</v>
          </cell>
        </row>
        <row r="143">
          <cell r="B143" t="str">
            <v>2337</v>
          </cell>
          <cell r="C143" t="str">
            <v>EXPFST</v>
          </cell>
          <cell r="F143" t="str">
            <v>2352</v>
          </cell>
          <cell r="G143" t="str">
            <v>EXPORG</v>
          </cell>
          <cell r="J143" t="str">
            <v>2932</v>
          </cell>
          <cell r="K143" t="str">
            <v>CAPFST</v>
          </cell>
          <cell r="W143" t="str">
            <v>2241</v>
          </cell>
          <cell r="X143" t="str">
            <v>EEO – Equal employment opportunities</v>
          </cell>
        </row>
        <row r="144">
          <cell r="B144" t="str">
            <v>2338</v>
          </cell>
          <cell r="C144" t="str">
            <v>EXPFST</v>
          </cell>
          <cell r="F144" t="str">
            <v>2353</v>
          </cell>
          <cell r="G144" t="str">
            <v>EXPORG</v>
          </cell>
          <cell r="J144" t="str">
            <v>3003</v>
          </cell>
          <cell r="K144" t="str">
            <v>CAPFST</v>
          </cell>
          <cell r="W144" t="str">
            <v>2242</v>
          </cell>
          <cell r="X144" t="str">
            <v>Professional membership</v>
          </cell>
        </row>
        <row r="145">
          <cell r="B145" t="str">
            <v>2340</v>
          </cell>
          <cell r="C145" t="str">
            <v>EXPFST</v>
          </cell>
          <cell r="F145" t="str">
            <v>2354</v>
          </cell>
          <cell r="G145" t="str">
            <v>EXPORG</v>
          </cell>
          <cell r="J145" t="str">
            <v>5019</v>
          </cell>
          <cell r="K145" t="str">
            <v>CAPFST</v>
          </cell>
          <cell r="W145" t="str">
            <v>2243</v>
          </cell>
          <cell r="X145" t="str">
            <v>Health and safety</v>
          </cell>
        </row>
        <row r="146">
          <cell r="B146" t="str">
            <v>2341</v>
          </cell>
          <cell r="C146" t="str">
            <v>EXPFST</v>
          </cell>
          <cell r="F146" t="str">
            <v>2355</v>
          </cell>
          <cell r="G146" t="str">
            <v>EXPORG</v>
          </cell>
          <cell r="J146" t="str">
            <v>5023</v>
          </cell>
          <cell r="K146" t="str">
            <v>CAPFST</v>
          </cell>
          <cell r="W146" t="str">
            <v>2244</v>
          </cell>
          <cell r="X146" t="str">
            <v>Training and development</v>
          </cell>
        </row>
        <row r="147">
          <cell r="B147" t="str">
            <v>2350</v>
          </cell>
          <cell r="C147" t="str">
            <v>EXPFST</v>
          </cell>
          <cell r="F147" t="str">
            <v>2360</v>
          </cell>
          <cell r="G147" t="str">
            <v>EXPORG</v>
          </cell>
          <cell r="J147" t="str">
            <v>5027</v>
          </cell>
          <cell r="K147" t="str">
            <v>CAPFST</v>
          </cell>
          <cell r="W147" t="str">
            <v>2245</v>
          </cell>
          <cell r="X147" t="str">
            <v>Vehicle running costs – Staff</v>
          </cell>
        </row>
        <row r="148">
          <cell r="B148" t="str">
            <v>2351</v>
          </cell>
          <cell r="C148" t="str">
            <v>EXPFST</v>
          </cell>
          <cell r="F148" t="str">
            <v>2361</v>
          </cell>
          <cell r="G148" t="str">
            <v>EXPORG</v>
          </cell>
          <cell r="J148" t="str">
            <v>5031</v>
          </cell>
          <cell r="K148" t="str">
            <v>CAPFST</v>
          </cell>
          <cell r="W148" t="str">
            <v>2246</v>
          </cell>
          <cell r="X148" t="str">
            <v>Vehicle repairs and maintenance – Staff</v>
          </cell>
        </row>
        <row r="149">
          <cell r="B149" t="str">
            <v>2352</v>
          </cell>
          <cell r="C149" t="str">
            <v>EXPFST</v>
          </cell>
          <cell r="F149" t="str">
            <v>2362</v>
          </cell>
          <cell r="G149" t="str">
            <v>EXPORG</v>
          </cell>
          <cell r="J149" t="str">
            <v>5035</v>
          </cell>
          <cell r="K149" t="str">
            <v>CAPFST</v>
          </cell>
          <cell r="W149" t="str">
            <v>2247</v>
          </cell>
          <cell r="X149" t="str">
            <v>Parking – Staff</v>
          </cell>
        </row>
        <row r="150">
          <cell r="B150" t="str">
            <v>2353</v>
          </cell>
          <cell r="C150" t="str">
            <v>EXPFST</v>
          </cell>
          <cell r="F150" t="str">
            <v>2370</v>
          </cell>
          <cell r="G150" t="str">
            <v>EXPORG</v>
          </cell>
          <cell r="J150" t="str">
            <v>5039</v>
          </cell>
          <cell r="K150" t="str">
            <v>CAPFST</v>
          </cell>
          <cell r="W150" t="str">
            <v>2248</v>
          </cell>
          <cell r="X150" t="str">
            <v>Road User Charges  – Staff</v>
          </cell>
        </row>
        <row r="151">
          <cell r="B151" t="str">
            <v>2354</v>
          </cell>
          <cell r="C151" t="str">
            <v>EXPFST</v>
          </cell>
          <cell r="F151" t="str">
            <v>2371</v>
          </cell>
          <cell r="G151" t="str">
            <v>EXPORG</v>
          </cell>
          <cell r="J151" t="str">
            <v>5043</v>
          </cell>
          <cell r="K151" t="str">
            <v>CAPFST</v>
          </cell>
          <cell r="W151" t="str">
            <v>2249</v>
          </cell>
          <cell r="X151" t="str">
            <v>Registration - Staff</v>
          </cell>
        </row>
        <row r="152">
          <cell r="B152" t="str">
            <v>2355</v>
          </cell>
          <cell r="C152" t="str">
            <v>EXPFST</v>
          </cell>
          <cell r="F152" t="str">
            <v>2372</v>
          </cell>
          <cell r="G152" t="str">
            <v>EXPORG</v>
          </cell>
          <cell r="J152" t="str">
            <v>5047</v>
          </cell>
          <cell r="K152" t="str">
            <v>CAPFST</v>
          </cell>
          <cell r="W152" t="str">
            <v>2250</v>
          </cell>
          <cell r="X152" t="str">
            <v>Superannuation</v>
          </cell>
        </row>
        <row r="153">
          <cell r="B153" t="str">
            <v>2360</v>
          </cell>
          <cell r="C153" t="str">
            <v>EXPFST</v>
          </cell>
          <cell r="F153" t="str">
            <v>2373</v>
          </cell>
          <cell r="G153" t="str">
            <v>EXPORG</v>
          </cell>
          <cell r="J153" t="str">
            <v>5051</v>
          </cell>
          <cell r="K153" t="str">
            <v>CAPFST</v>
          </cell>
          <cell r="W153" t="str">
            <v>2251</v>
          </cell>
          <cell r="X153" t="str">
            <v>Servicing - Staff</v>
          </cell>
        </row>
        <row r="154">
          <cell r="B154" t="str">
            <v>2361</v>
          </cell>
          <cell r="C154" t="str">
            <v>EXPFST</v>
          </cell>
          <cell r="F154" t="str">
            <v>2379</v>
          </cell>
          <cell r="G154" t="str">
            <v>EXPORG</v>
          </cell>
          <cell r="J154" t="str">
            <v>5055</v>
          </cell>
          <cell r="K154" t="str">
            <v>CAPFST</v>
          </cell>
          <cell r="W154" t="str">
            <v>2252</v>
          </cell>
          <cell r="X154" t="str">
            <v>Tyres - Staff</v>
          </cell>
        </row>
        <row r="155">
          <cell r="B155" t="str">
            <v>2362</v>
          </cell>
          <cell r="C155" t="str">
            <v>EXPFST</v>
          </cell>
          <cell r="F155" t="str">
            <v>2380</v>
          </cell>
          <cell r="G155" t="str">
            <v>EXPORG</v>
          </cell>
          <cell r="J155" t="str">
            <v>5058</v>
          </cell>
          <cell r="K155" t="str">
            <v>CAPFST</v>
          </cell>
          <cell r="W155" t="str">
            <v>2253</v>
          </cell>
          <cell r="X155" t="str">
            <v>WOF - Staff</v>
          </cell>
        </row>
        <row r="156">
          <cell r="B156" t="str">
            <v>2370</v>
          </cell>
          <cell r="C156" t="str">
            <v>EXPFST</v>
          </cell>
          <cell r="F156" t="str">
            <v>2381</v>
          </cell>
          <cell r="G156" t="str">
            <v>EXPORG</v>
          </cell>
          <cell r="J156" t="str">
            <v>5061</v>
          </cell>
          <cell r="K156" t="str">
            <v>CAPFST</v>
          </cell>
          <cell r="W156" t="str">
            <v>2254</v>
          </cell>
          <cell r="X156" t="str">
            <v>Fleet Management Fee - Staff</v>
          </cell>
        </row>
        <row r="157">
          <cell r="B157" t="str">
            <v>2371</v>
          </cell>
          <cell r="C157" t="str">
            <v>EXPFST</v>
          </cell>
          <cell r="F157" t="str">
            <v>2382</v>
          </cell>
          <cell r="G157" t="str">
            <v>EXPORG</v>
          </cell>
          <cell r="J157" t="str">
            <v>5064</v>
          </cell>
          <cell r="K157" t="str">
            <v>CAPFST</v>
          </cell>
          <cell r="W157" t="str">
            <v>2255</v>
          </cell>
          <cell r="X157" t="str">
            <v>Vehicle Insurance – Staff</v>
          </cell>
        </row>
        <row r="158">
          <cell r="B158" t="str">
            <v>2372</v>
          </cell>
          <cell r="C158" t="str">
            <v>EXPFST</v>
          </cell>
          <cell r="F158" t="str">
            <v>2383</v>
          </cell>
          <cell r="G158" t="str">
            <v>EXPORG</v>
          </cell>
          <cell r="J158" t="str">
            <v>5068</v>
          </cell>
          <cell r="K158" t="str">
            <v>CAPFST</v>
          </cell>
          <cell r="W158" t="str">
            <v>2259</v>
          </cell>
          <cell r="X158" t="str">
            <v>General recruitment costs</v>
          </cell>
        </row>
        <row r="159">
          <cell r="B159" t="str">
            <v>2373</v>
          </cell>
          <cell r="C159" t="str">
            <v>EXPFST</v>
          </cell>
          <cell r="F159" t="str">
            <v>2384</v>
          </cell>
          <cell r="G159" t="str">
            <v>EXPORG</v>
          </cell>
          <cell r="J159" t="str">
            <v>5071</v>
          </cell>
          <cell r="K159" t="str">
            <v>CAPFST</v>
          </cell>
          <cell r="W159" t="str">
            <v>2260</v>
          </cell>
          <cell r="X159" t="str">
            <v>Recruitment agency fees</v>
          </cell>
        </row>
        <row r="160">
          <cell r="B160" t="str">
            <v>2379</v>
          </cell>
          <cell r="C160" t="str">
            <v>EXPFST</v>
          </cell>
          <cell r="F160" t="str">
            <v>2385</v>
          </cell>
          <cell r="G160" t="str">
            <v>EXPORG</v>
          </cell>
          <cell r="J160" t="str">
            <v>5074</v>
          </cell>
          <cell r="K160" t="str">
            <v>CAPFST</v>
          </cell>
          <cell r="W160" t="str">
            <v>2262</v>
          </cell>
          <cell r="X160" t="str">
            <v>Applicant testing</v>
          </cell>
        </row>
        <row r="161">
          <cell r="B161" t="str">
            <v>2380</v>
          </cell>
          <cell r="C161" t="str">
            <v>EXPFST</v>
          </cell>
          <cell r="F161" t="str">
            <v>2386</v>
          </cell>
          <cell r="G161" t="str">
            <v>EXPORG</v>
          </cell>
          <cell r="J161" t="str">
            <v>5077</v>
          </cell>
          <cell r="K161" t="str">
            <v>CAPFST</v>
          </cell>
          <cell r="W161" t="str">
            <v>2280</v>
          </cell>
          <cell r="X161" t="str">
            <v>ACC premiums &amp; payments</v>
          </cell>
        </row>
        <row r="162">
          <cell r="B162" t="str">
            <v>2381</v>
          </cell>
          <cell r="C162" t="str">
            <v>EXPFST</v>
          </cell>
          <cell r="F162" t="str">
            <v>2387</v>
          </cell>
          <cell r="G162" t="str">
            <v>EXPORG</v>
          </cell>
          <cell r="J162" t="str">
            <v>5079</v>
          </cell>
          <cell r="K162" t="str">
            <v>CAPFST</v>
          </cell>
          <cell r="W162" t="str">
            <v>2292</v>
          </cell>
          <cell r="X162" t="str">
            <v>Redundancy and change costs</v>
          </cell>
        </row>
        <row r="163">
          <cell r="B163" t="str">
            <v>2382</v>
          </cell>
          <cell r="C163" t="str">
            <v>EXPFST</v>
          </cell>
          <cell r="F163" t="str">
            <v>2388</v>
          </cell>
          <cell r="G163" t="str">
            <v>EXPORG</v>
          </cell>
          <cell r="J163" t="str">
            <v>5080</v>
          </cell>
          <cell r="K163" t="str">
            <v>CAPFST</v>
          </cell>
          <cell r="W163" t="str">
            <v>2300</v>
          </cell>
          <cell r="X163" t="str">
            <v>Vehicle insurance</v>
          </cell>
        </row>
        <row r="164">
          <cell r="B164" t="str">
            <v>2383</v>
          </cell>
          <cell r="C164" t="str">
            <v>EXPFST</v>
          </cell>
          <cell r="F164" t="str">
            <v>2389</v>
          </cell>
          <cell r="G164" t="str">
            <v>EXPORG</v>
          </cell>
          <cell r="J164" t="str">
            <v>5085</v>
          </cell>
          <cell r="K164" t="str">
            <v>CAPFST</v>
          </cell>
          <cell r="W164" t="str">
            <v>2301</v>
          </cell>
          <cell r="X164" t="str">
            <v>Vehicle &amp; plant running costs</v>
          </cell>
        </row>
        <row r="165">
          <cell r="B165" t="str">
            <v>2384</v>
          </cell>
          <cell r="C165" t="str">
            <v>EXPFST</v>
          </cell>
          <cell r="F165" t="str">
            <v>2390</v>
          </cell>
          <cell r="G165" t="str">
            <v>EXPORG</v>
          </cell>
          <cell r="J165" t="str">
            <v>#N/A</v>
          </cell>
          <cell r="K165" t="str">
            <v>CAPFST</v>
          </cell>
          <cell r="W165" t="str">
            <v>2302</v>
          </cell>
          <cell r="X165" t="str">
            <v>Road user charges</v>
          </cell>
        </row>
        <row r="166">
          <cell r="B166" t="str">
            <v>2385</v>
          </cell>
          <cell r="C166" t="str">
            <v>EXPFST</v>
          </cell>
          <cell r="F166" t="str">
            <v>2391</v>
          </cell>
          <cell r="G166" t="str">
            <v>EXPORG</v>
          </cell>
          <cell r="J166" t="str">
            <v>#N/A</v>
          </cell>
          <cell r="K166" t="str">
            <v>CAPFST</v>
          </cell>
          <cell r="W166" t="str">
            <v>2303</v>
          </cell>
          <cell r="X166" t="str">
            <v>Registration</v>
          </cell>
        </row>
        <row r="167">
          <cell r="B167" t="str">
            <v>2386</v>
          </cell>
          <cell r="C167" t="str">
            <v>EXPFST</v>
          </cell>
          <cell r="F167" t="str">
            <v>2392</v>
          </cell>
          <cell r="G167" t="str">
            <v>EXPORG</v>
          </cell>
          <cell r="J167" t="str">
            <v>x</v>
          </cell>
          <cell r="K167" t="str">
            <v>x</v>
          </cell>
          <cell r="W167" t="str">
            <v>2304</v>
          </cell>
          <cell r="X167" t="str">
            <v>Servicing</v>
          </cell>
        </row>
        <row r="168">
          <cell r="B168" t="str">
            <v>2387</v>
          </cell>
          <cell r="C168" t="str">
            <v>EXPFST</v>
          </cell>
          <cell r="F168" t="str">
            <v>2393</v>
          </cell>
          <cell r="G168" t="str">
            <v>EXPORG</v>
          </cell>
          <cell r="J168" t="str">
            <v>#N/A</v>
          </cell>
          <cell r="K168" t="str">
            <v>CAPFST</v>
          </cell>
          <cell r="W168" t="str">
            <v>2305</v>
          </cell>
          <cell r="X168" t="str">
            <v>Vehicle Repairs and Maintenance</v>
          </cell>
        </row>
        <row r="169">
          <cell r="B169" t="str">
            <v>2388</v>
          </cell>
          <cell r="C169" t="str">
            <v>EXPFST</v>
          </cell>
          <cell r="F169" t="str">
            <v>2394</v>
          </cell>
          <cell r="G169" t="str">
            <v>EXPORG</v>
          </cell>
          <cell r="J169" t="str">
            <v>#N/A</v>
          </cell>
          <cell r="K169" t="str">
            <v>CAPFST</v>
          </cell>
          <cell r="W169" t="str">
            <v>2306</v>
          </cell>
          <cell r="X169" t="str">
            <v>Tyres</v>
          </cell>
        </row>
        <row r="170">
          <cell r="B170" t="str">
            <v>2389</v>
          </cell>
          <cell r="C170" t="str">
            <v>EXPFST</v>
          </cell>
          <cell r="F170" t="str">
            <v>2395</v>
          </cell>
          <cell r="G170" t="str">
            <v>EXPORG</v>
          </cell>
          <cell r="J170" t="str">
            <v>#N/A</v>
          </cell>
          <cell r="K170" t="str">
            <v>CAPFST</v>
          </cell>
          <cell r="W170" t="str">
            <v>2307</v>
          </cell>
          <cell r="X170" t="str">
            <v>WOF</v>
          </cell>
        </row>
        <row r="171">
          <cell r="B171" t="str">
            <v>2390</v>
          </cell>
          <cell r="C171" t="str">
            <v>EXPFST</v>
          </cell>
          <cell r="F171" t="str">
            <v>2396</v>
          </cell>
          <cell r="G171" t="str">
            <v>EXPORG</v>
          </cell>
          <cell r="J171" t="str">
            <v>#N/A</v>
          </cell>
          <cell r="K171" t="str">
            <v>CAPFST</v>
          </cell>
          <cell r="W171" t="str">
            <v>2308</v>
          </cell>
          <cell r="X171" t="str">
            <v>Fleet Management Fee</v>
          </cell>
        </row>
        <row r="172">
          <cell r="B172" t="str">
            <v>2391</v>
          </cell>
          <cell r="C172" t="str">
            <v>EXPFST</v>
          </cell>
          <cell r="F172" t="str">
            <v>2397</v>
          </cell>
          <cell r="G172" t="str">
            <v>EXPORG</v>
          </cell>
          <cell r="J172" t="str">
            <v>#N/A</v>
          </cell>
          <cell r="K172" t="str">
            <v>CAPFST</v>
          </cell>
          <cell r="W172" t="str">
            <v>2309</v>
          </cell>
          <cell r="X172" t="str">
            <v>GPS tracking</v>
          </cell>
        </row>
        <row r="173">
          <cell r="B173" t="str">
            <v>2392</v>
          </cell>
          <cell r="C173" t="str">
            <v>EXPFST</v>
          </cell>
          <cell r="F173" t="str">
            <v>2398</v>
          </cell>
          <cell r="G173" t="str">
            <v>EXPORG</v>
          </cell>
          <cell r="J173" t="str">
            <v>#N/A</v>
          </cell>
          <cell r="K173" t="str">
            <v>CAPFST</v>
          </cell>
          <cell r="W173" t="str">
            <v>2310</v>
          </cell>
          <cell r="X173" t="str">
            <v>Parking</v>
          </cell>
        </row>
        <row r="174">
          <cell r="B174" t="str">
            <v>2393</v>
          </cell>
          <cell r="C174" t="str">
            <v>EXPFST</v>
          </cell>
          <cell r="F174" t="str">
            <v>2399</v>
          </cell>
          <cell r="G174" t="str">
            <v>EXPORG</v>
          </cell>
          <cell r="J174" t="str">
            <v>#N/A</v>
          </cell>
          <cell r="K174" t="str">
            <v>CAPFST</v>
          </cell>
          <cell r="W174" t="str">
            <v>2320</v>
          </cell>
          <cell r="X174" t="str">
            <v>Doubtful debt provision allowance</v>
          </cell>
        </row>
        <row r="175">
          <cell r="B175" t="str">
            <v>2394</v>
          </cell>
          <cell r="C175" t="str">
            <v>EXPFST</v>
          </cell>
          <cell r="F175" t="str">
            <v>2400</v>
          </cell>
          <cell r="G175" t="str">
            <v>EXPORG</v>
          </cell>
          <cell r="J175" t="str">
            <v>#N/A</v>
          </cell>
          <cell r="K175" t="str">
            <v>CAPFST</v>
          </cell>
          <cell r="W175" t="str">
            <v>2321</v>
          </cell>
          <cell r="X175" t="str">
            <v>Reassessment of provisions</v>
          </cell>
        </row>
        <row r="176">
          <cell r="B176" t="str">
            <v>2395</v>
          </cell>
          <cell r="C176" t="str">
            <v>EXPFST</v>
          </cell>
          <cell r="F176" t="str">
            <v>2401</v>
          </cell>
          <cell r="G176" t="str">
            <v>EXPORG</v>
          </cell>
          <cell r="J176" t="str">
            <v>#N/A</v>
          </cell>
          <cell r="K176" t="str">
            <v>CAPFST</v>
          </cell>
          <cell r="W176" t="str">
            <v>2322</v>
          </cell>
          <cell r="X176" t="str">
            <v>Bad Debt Write offs</v>
          </cell>
        </row>
        <row r="177">
          <cell r="B177" t="str">
            <v>2396</v>
          </cell>
          <cell r="C177" t="str">
            <v>EXPFST</v>
          </cell>
          <cell r="F177" t="str">
            <v>2402</v>
          </cell>
          <cell r="G177" t="str">
            <v>EXPORG</v>
          </cell>
          <cell r="J177" t="str">
            <v>#N/A</v>
          </cell>
          <cell r="K177" t="str">
            <v>CAPFST</v>
          </cell>
          <cell r="W177" t="str">
            <v>2323</v>
          </cell>
          <cell r="X177" t="str">
            <v>Revaluation decrement</v>
          </cell>
        </row>
        <row r="178">
          <cell r="B178" t="str">
            <v>2397</v>
          </cell>
          <cell r="C178" t="str">
            <v>EXPFST</v>
          </cell>
          <cell r="F178" t="str">
            <v>2405</v>
          </cell>
          <cell r="G178" t="str">
            <v>EXPORG</v>
          </cell>
          <cell r="J178" t="str">
            <v>#N/A</v>
          </cell>
          <cell r="K178" t="str">
            <v>CAPFST</v>
          </cell>
          <cell r="W178" t="str">
            <v>2324</v>
          </cell>
          <cell r="X178" t="str">
            <v>Vested asset expense</v>
          </cell>
        </row>
        <row r="179">
          <cell r="B179" t="str">
            <v>2398</v>
          </cell>
          <cell r="C179" t="str">
            <v>EXPFST</v>
          </cell>
          <cell r="F179" t="str">
            <v>2406</v>
          </cell>
          <cell r="G179" t="str">
            <v>EXPORG</v>
          </cell>
          <cell r="J179" t="str">
            <v>#N/A</v>
          </cell>
          <cell r="K179" t="str">
            <v>CAPFST</v>
          </cell>
          <cell r="W179" t="str">
            <v>2325</v>
          </cell>
          <cell r="X179" t="str">
            <v>Fundraising costs</v>
          </cell>
        </row>
        <row r="180">
          <cell r="B180" t="str">
            <v>2399</v>
          </cell>
          <cell r="C180" t="str">
            <v>EXPFST</v>
          </cell>
          <cell r="F180" t="str">
            <v>2407</v>
          </cell>
          <cell r="G180" t="str">
            <v>EXPORG</v>
          </cell>
          <cell r="J180" t="str">
            <v>#N/A</v>
          </cell>
          <cell r="K180" t="str">
            <v>CAPFST</v>
          </cell>
          <cell r="W180" t="str">
            <v>2326</v>
          </cell>
          <cell r="X180" t="str">
            <v>Animal transfer costs</v>
          </cell>
        </row>
        <row r="181">
          <cell r="B181" t="str">
            <v>2400</v>
          </cell>
          <cell r="C181" t="str">
            <v>EXPFST</v>
          </cell>
          <cell r="F181" t="str">
            <v>2408</v>
          </cell>
          <cell r="G181" t="str">
            <v>EXPORG</v>
          </cell>
          <cell r="J181" t="str">
            <v>#N/A</v>
          </cell>
          <cell r="K181" t="str">
            <v>CAPFST</v>
          </cell>
          <cell r="W181" t="str">
            <v>2327</v>
          </cell>
          <cell r="X181" t="str">
            <v>Uncoded PCard Transacations</v>
          </cell>
        </row>
        <row r="182">
          <cell r="B182" t="str">
            <v>2401</v>
          </cell>
          <cell r="C182" t="str">
            <v>EXPFST</v>
          </cell>
          <cell r="F182" t="str">
            <v>2411</v>
          </cell>
          <cell r="G182" t="str">
            <v>EXPORG</v>
          </cell>
          <cell r="J182" t="str">
            <v>#N/A</v>
          </cell>
          <cell r="K182" t="str">
            <v>CAPFST</v>
          </cell>
          <cell r="W182" t="str">
            <v>2330</v>
          </cell>
          <cell r="X182" t="str">
            <v>Electricity</v>
          </cell>
        </row>
        <row r="183">
          <cell r="B183" t="str">
            <v>2402</v>
          </cell>
          <cell r="C183" t="str">
            <v>EXPFST</v>
          </cell>
          <cell r="F183" t="str">
            <v>2410</v>
          </cell>
          <cell r="G183" t="str">
            <v>EXPORG</v>
          </cell>
          <cell r="J183" t="str">
            <v>#N/A</v>
          </cell>
          <cell r="K183" t="str">
            <v>CAPFST</v>
          </cell>
          <cell r="W183" t="str">
            <v>2331</v>
          </cell>
          <cell r="X183" t="str">
            <v>Gas</v>
          </cell>
        </row>
        <row r="184">
          <cell r="B184" t="str">
            <v>2404</v>
          </cell>
          <cell r="C184" t="str">
            <v>EXPFST</v>
          </cell>
          <cell r="F184" t="str">
            <v>2413</v>
          </cell>
          <cell r="G184" t="str">
            <v>EXPFST</v>
          </cell>
          <cell r="J184" t="str">
            <v>2107</v>
          </cell>
          <cell r="K184" t="str">
            <v>CAPFST</v>
          </cell>
          <cell r="W184" t="str">
            <v>2332</v>
          </cell>
          <cell r="X184" t="str">
            <v>Metered Water</v>
          </cell>
        </row>
        <row r="185">
          <cell r="B185" t="str">
            <v>2405</v>
          </cell>
          <cell r="C185" t="str">
            <v>EXPFST</v>
          </cell>
          <cell r="F185" t="str">
            <v>2414</v>
          </cell>
          <cell r="G185" t="str">
            <v>EXPORG</v>
          </cell>
          <cell r="J185" t="str">
            <v>1432</v>
          </cell>
          <cell r="K185" t="str">
            <v>CAPFST</v>
          </cell>
          <cell r="W185" t="str">
            <v>2333</v>
          </cell>
          <cell r="X185" t="str">
            <v>Rates expense</v>
          </cell>
        </row>
        <row r="186">
          <cell r="B186" t="str">
            <v>2406</v>
          </cell>
          <cell r="C186" t="str">
            <v>EXPFST</v>
          </cell>
          <cell r="F186" t="str">
            <v>2450</v>
          </cell>
          <cell r="G186" t="str">
            <v>DEPORG</v>
          </cell>
          <cell r="J186" t="str">
            <v>2104</v>
          </cell>
          <cell r="K186" t="str">
            <v>CAPFST</v>
          </cell>
          <cell r="W186" t="str">
            <v>2334</v>
          </cell>
          <cell r="X186" t="str">
            <v>Rent</v>
          </cell>
        </row>
        <row r="187">
          <cell r="B187" t="str">
            <v>2407</v>
          </cell>
          <cell r="C187" t="str">
            <v>EXPFST</v>
          </cell>
          <cell r="F187" t="str">
            <v>2452</v>
          </cell>
          <cell r="G187" t="str">
            <v>DEPORG</v>
          </cell>
          <cell r="J187" t="str">
            <v>2404</v>
          </cell>
          <cell r="K187" t="str">
            <v>CAPFST</v>
          </cell>
          <cell r="W187" t="str">
            <v>2335</v>
          </cell>
          <cell r="X187" t="str">
            <v>Security  - other</v>
          </cell>
        </row>
        <row r="188">
          <cell r="B188" t="str">
            <v>2408</v>
          </cell>
          <cell r="C188" t="str">
            <v>EXPFST</v>
          </cell>
          <cell r="F188" t="str">
            <v>2453</v>
          </cell>
          <cell r="G188" t="str">
            <v>DEPORG</v>
          </cell>
          <cell r="J188" t="str">
            <v>2106</v>
          </cell>
          <cell r="K188" t="str">
            <v>CAPFST</v>
          </cell>
          <cell r="W188" t="str">
            <v>2336</v>
          </cell>
          <cell r="X188" t="str">
            <v>Security - FM</v>
          </cell>
        </row>
        <row r="189">
          <cell r="B189" t="str">
            <v>2410</v>
          </cell>
          <cell r="C189" t="str">
            <v>EXPFST</v>
          </cell>
          <cell r="F189" t="str">
            <v>2453</v>
          </cell>
          <cell r="G189" t="str">
            <v>DEPORG</v>
          </cell>
          <cell r="J189" t="str">
            <v>2398</v>
          </cell>
          <cell r="K189" t="str">
            <v>CAPFST</v>
          </cell>
          <cell r="W189" t="str">
            <v>2337</v>
          </cell>
          <cell r="X189" t="str">
            <v>Cleaning - other</v>
          </cell>
        </row>
        <row r="190">
          <cell r="B190" t="str">
            <v>2411</v>
          </cell>
          <cell r="C190" t="str">
            <v>EXPFST</v>
          </cell>
          <cell r="F190" t="str">
            <v>2453</v>
          </cell>
          <cell r="G190" t="str">
            <v>DEPORG</v>
          </cell>
          <cell r="J190" t="str">
            <v>2125</v>
          </cell>
          <cell r="K190" t="str">
            <v>CAPFST</v>
          </cell>
          <cell r="W190" t="str">
            <v>2338</v>
          </cell>
          <cell r="X190" t="str">
            <v>Cleaning - FM</v>
          </cell>
        </row>
        <row r="191">
          <cell r="B191" t="str">
            <v>2413</v>
          </cell>
          <cell r="C191" t="str">
            <v>EXPFST</v>
          </cell>
          <cell r="F191" t="str">
            <v>2454</v>
          </cell>
          <cell r="G191" t="str">
            <v>DEPORG</v>
          </cell>
          <cell r="J191" t="str">
            <v>2403</v>
          </cell>
          <cell r="K191" t="str">
            <v>CAPFST</v>
          </cell>
          <cell r="W191" t="str">
            <v>2340</v>
          </cell>
          <cell r="X191" t="str">
            <v>Building insurance premium</v>
          </cell>
        </row>
        <row r="192">
          <cell r="B192" t="str">
            <v>2414</v>
          </cell>
          <cell r="C192" t="str">
            <v>EXPFST</v>
          </cell>
          <cell r="F192" t="str">
            <v>2455</v>
          </cell>
          <cell r="G192" t="str">
            <v>DEPORG</v>
          </cell>
          <cell r="J192" t="str">
            <v>2409</v>
          </cell>
          <cell r="K192" t="str">
            <v>CAPFST</v>
          </cell>
          <cell r="W192" t="str">
            <v>2341</v>
          </cell>
          <cell r="X192" t="str">
            <v>Insurance</v>
          </cell>
        </row>
        <row r="193">
          <cell r="B193" t="str">
            <v>2450</v>
          </cell>
          <cell r="C193" t="str">
            <v>DEPFST</v>
          </cell>
          <cell r="F193" t="str">
            <v>2455</v>
          </cell>
          <cell r="G193" t="str">
            <v>DEPFST</v>
          </cell>
          <cell r="J193" t="str">
            <v>2151</v>
          </cell>
          <cell r="K193" t="str">
            <v>CAPFST</v>
          </cell>
          <cell r="W193" t="str">
            <v>2342</v>
          </cell>
          <cell r="X193" t="str">
            <v>Insurance - FM</v>
          </cell>
        </row>
        <row r="194">
          <cell r="B194" t="str">
            <v>2450</v>
          </cell>
          <cell r="C194" t="str">
            <v>EXPFST</v>
          </cell>
          <cell r="F194" t="str">
            <v>2456</v>
          </cell>
          <cell r="G194" t="str">
            <v>DEPORG</v>
          </cell>
          <cell r="J194" t="str">
            <v>2152</v>
          </cell>
          <cell r="K194" t="str">
            <v>CAPFST</v>
          </cell>
          <cell r="W194" t="str">
            <v>2350</v>
          </cell>
          <cell r="X194" t="str">
            <v>External IT services</v>
          </cell>
        </row>
        <row r="195">
          <cell r="B195" t="str">
            <v>2451</v>
          </cell>
          <cell r="C195" t="str">
            <v>DEPFST</v>
          </cell>
          <cell r="F195" t="str">
            <v>2457</v>
          </cell>
          <cell r="G195" t="str">
            <v>DEPORG</v>
          </cell>
          <cell r="J195"/>
          <cell r="W195" t="str">
            <v>2351</v>
          </cell>
          <cell r="X195" t="str">
            <v>Corporate systems training</v>
          </cell>
        </row>
        <row r="196">
          <cell r="B196" t="str">
            <v>2452</v>
          </cell>
          <cell r="C196" t="str">
            <v>DEPFST</v>
          </cell>
          <cell r="F196" t="str">
            <v>2458</v>
          </cell>
          <cell r="G196" t="str">
            <v>DEPFST</v>
          </cell>
          <cell r="J196"/>
          <cell r="W196" t="str">
            <v>2352</v>
          </cell>
          <cell r="X196" t="str">
            <v>Software maintenance</v>
          </cell>
        </row>
        <row r="197">
          <cell r="B197" t="str">
            <v>2452</v>
          </cell>
          <cell r="C197" t="str">
            <v>EXPFST</v>
          </cell>
          <cell r="F197" t="str">
            <v>2459</v>
          </cell>
          <cell r="G197" t="str">
            <v>DEPORG</v>
          </cell>
          <cell r="J197"/>
          <cell r="W197" t="str">
            <v>2353</v>
          </cell>
          <cell r="X197" t="str">
            <v>Data Licences</v>
          </cell>
        </row>
        <row r="198">
          <cell r="B198" t="str">
            <v>2453</v>
          </cell>
          <cell r="C198" t="str">
            <v>DEPFST</v>
          </cell>
          <cell r="F198" t="str">
            <v>2460</v>
          </cell>
          <cell r="G198" t="str">
            <v>DEPORG</v>
          </cell>
          <cell r="J198"/>
          <cell r="W198" t="str">
            <v>2354</v>
          </cell>
          <cell r="X198" t="str">
            <v>Hardware maintenance</v>
          </cell>
        </row>
        <row r="199">
          <cell r="B199" t="str">
            <v>2453</v>
          </cell>
          <cell r="C199" t="str">
            <v>DEPFST</v>
          </cell>
          <cell r="F199" t="str">
            <v>2461</v>
          </cell>
          <cell r="G199" t="str">
            <v>DEPFST</v>
          </cell>
          <cell r="J199"/>
          <cell r="W199" t="str">
            <v>2355</v>
          </cell>
          <cell r="X199" t="str">
            <v>Computer Maintenance PC’s</v>
          </cell>
        </row>
        <row r="200">
          <cell r="B200" t="str">
            <v>2453</v>
          </cell>
          <cell r="C200" t="str">
            <v>DEPFST</v>
          </cell>
          <cell r="F200" t="str">
            <v>2462</v>
          </cell>
          <cell r="G200" t="str">
            <v>DEPFST</v>
          </cell>
          <cell r="J200"/>
          <cell r="W200" t="str">
            <v>2360</v>
          </cell>
          <cell r="X200" t="str">
            <v>Voice lines – phone-fax – tolls-rental</v>
          </cell>
        </row>
        <row r="201">
          <cell r="B201" t="str">
            <v>2453</v>
          </cell>
          <cell r="C201" t="str">
            <v>EXPFST</v>
          </cell>
          <cell r="F201" t="str">
            <v>2600</v>
          </cell>
          <cell r="G201" t="str">
            <v>DEPORG</v>
          </cell>
          <cell r="J201"/>
          <cell r="W201" t="str">
            <v>2361</v>
          </cell>
          <cell r="X201" t="str">
            <v>Data lines – rental &amp; maintenance</v>
          </cell>
        </row>
        <row r="202">
          <cell r="B202" t="str">
            <v>2454</v>
          </cell>
          <cell r="C202" t="str">
            <v>DEPFST</v>
          </cell>
          <cell r="F202" t="str">
            <v>2603</v>
          </cell>
          <cell r="G202" t="str">
            <v>EXPORG</v>
          </cell>
          <cell r="J202"/>
          <cell r="W202" t="str">
            <v>2362</v>
          </cell>
          <cell r="X202" t="str">
            <v>Cellphones-Mobile Radio-Pagers</v>
          </cell>
        </row>
        <row r="203">
          <cell r="B203" t="str">
            <v>2454</v>
          </cell>
          <cell r="C203" t="str">
            <v>EXPFST</v>
          </cell>
          <cell r="F203" t="str">
            <v>2800</v>
          </cell>
          <cell r="G203" t="str">
            <v>FINORG</v>
          </cell>
          <cell r="J203"/>
          <cell r="W203" t="str">
            <v>2370</v>
          </cell>
          <cell r="X203" t="str">
            <v>Travel – Domestic</v>
          </cell>
        </row>
        <row r="204">
          <cell r="B204" t="str">
            <v>2455</v>
          </cell>
          <cell r="C204" t="str">
            <v>DEPFST</v>
          </cell>
          <cell r="F204" t="str">
            <v>2801</v>
          </cell>
          <cell r="G204" t="str">
            <v>EXPORG</v>
          </cell>
          <cell r="J204"/>
          <cell r="W204" t="str">
            <v>2371</v>
          </cell>
          <cell r="X204" t="str">
            <v>Accommodation for Domestic Travel &amp; Visitors</v>
          </cell>
        </row>
        <row r="205">
          <cell r="B205" t="str">
            <v>2455</v>
          </cell>
          <cell r="C205" t="str">
            <v>DEPFST</v>
          </cell>
          <cell r="F205" t="str">
            <v>2802</v>
          </cell>
          <cell r="G205" t="str">
            <v>EXPORG</v>
          </cell>
          <cell r="J205"/>
          <cell r="W205" t="str">
            <v>2372</v>
          </cell>
          <cell r="X205" t="str">
            <v>Travel – International</v>
          </cell>
        </row>
        <row r="206">
          <cell r="B206" t="str">
            <v>2456</v>
          </cell>
          <cell r="C206" t="str">
            <v>DEPFST</v>
          </cell>
          <cell r="F206" t="str">
            <v>2900</v>
          </cell>
          <cell r="G206" t="str">
            <v>EXPORG</v>
          </cell>
          <cell r="J206"/>
          <cell r="W206" t="str">
            <v>2373</v>
          </cell>
          <cell r="X206" t="str">
            <v>Accommodation for International Travel</v>
          </cell>
        </row>
        <row r="207">
          <cell r="B207" t="str">
            <v>2457</v>
          </cell>
          <cell r="C207" t="str">
            <v>DEPFST</v>
          </cell>
          <cell r="F207" t="str">
            <v>2900</v>
          </cell>
          <cell r="G207" t="str">
            <v>EXPORG</v>
          </cell>
          <cell r="J207"/>
          <cell r="W207" t="str">
            <v>2379</v>
          </cell>
          <cell r="X207" t="str">
            <v>Incentives</v>
          </cell>
        </row>
        <row r="208">
          <cell r="B208" t="str">
            <v>2457</v>
          </cell>
          <cell r="C208" t="str">
            <v>EXPFST</v>
          </cell>
          <cell r="F208" t="str">
            <v>2901</v>
          </cell>
          <cell r="G208" t="str">
            <v>EXPORG</v>
          </cell>
          <cell r="J208"/>
          <cell r="W208" t="str">
            <v>2380</v>
          </cell>
          <cell r="X208" t="str">
            <v>Uniforms &amp; protective clothing</v>
          </cell>
        </row>
        <row r="209">
          <cell r="B209" t="str">
            <v>2458</v>
          </cell>
          <cell r="C209" t="str">
            <v>DEPFST</v>
          </cell>
          <cell r="F209" t="str">
            <v>2901</v>
          </cell>
          <cell r="G209" t="str">
            <v>EXPORG</v>
          </cell>
          <cell r="J209"/>
          <cell r="W209" t="str">
            <v>2381</v>
          </cell>
          <cell r="X209" t="str">
            <v>Promotional advertising</v>
          </cell>
        </row>
        <row r="210">
          <cell r="B210" t="str">
            <v>2459</v>
          </cell>
          <cell r="C210" t="str">
            <v>DEPFST</v>
          </cell>
          <cell r="F210" t="str">
            <v>2902</v>
          </cell>
          <cell r="G210" t="str">
            <v>EXPORG</v>
          </cell>
          <cell r="J210"/>
          <cell r="W210" t="str">
            <v>2382</v>
          </cell>
          <cell r="X210" t="str">
            <v>Official notices advertising</v>
          </cell>
        </row>
        <row r="211">
          <cell r="B211" t="str">
            <v>2460</v>
          </cell>
          <cell r="C211" t="str">
            <v>DEPFST</v>
          </cell>
          <cell r="F211" t="str">
            <v>2902</v>
          </cell>
          <cell r="G211" t="str">
            <v>EXPORG</v>
          </cell>
          <cell r="J211"/>
          <cell r="W211" t="str">
            <v>2383</v>
          </cell>
          <cell r="X211" t="str">
            <v>Leased Photocopiers, Computers &amp; Office equipment</v>
          </cell>
        </row>
        <row r="212">
          <cell r="B212" t="str">
            <v>2460</v>
          </cell>
          <cell r="C212" t="str">
            <v>EXPFST</v>
          </cell>
          <cell r="F212" t="str">
            <v>2903</v>
          </cell>
          <cell r="G212" t="str">
            <v>EXPORG</v>
          </cell>
          <cell r="J212"/>
          <cell r="W212" t="str">
            <v>2384</v>
          </cell>
          <cell r="X212" t="str">
            <v>Koha, Gifts or Donations</v>
          </cell>
        </row>
        <row r="213">
          <cell r="B213" t="str">
            <v>2461</v>
          </cell>
          <cell r="C213" t="str">
            <v>DEPFST</v>
          </cell>
          <cell r="F213" t="str">
            <v>2903</v>
          </cell>
          <cell r="G213" t="str">
            <v>EXPORG</v>
          </cell>
          <cell r="J213"/>
          <cell r="W213" t="str">
            <v>2385</v>
          </cell>
          <cell r="X213" t="str">
            <v>Corporate Memberships</v>
          </cell>
        </row>
        <row r="214">
          <cell r="B214" t="str">
            <v>2462</v>
          </cell>
          <cell r="C214" t="str">
            <v>DEPFST</v>
          </cell>
          <cell r="F214" t="str">
            <v>2904</v>
          </cell>
          <cell r="G214" t="str">
            <v>EXPORG</v>
          </cell>
          <cell r="J214"/>
          <cell r="W214" t="str">
            <v>2386</v>
          </cell>
          <cell r="X214" t="str">
            <v>Storage</v>
          </cell>
        </row>
        <row r="215">
          <cell r="B215" t="str">
            <v>2600</v>
          </cell>
          <cell r="C215" t="str">
            <v>EXPFST</v>
          </cell>
          <cell r="F215" t="str">
            <v>2904</v>
          </cell>
          <cell r="G215" t="str">
            <v>EXPORG</v>
          </cell>
          <cell r="J215"/>
          <cell r="W215" t="str">
            <v>2387</v>
          </cell>
          <cell r="X215" t="str">
            <v>Stationery</v>
          </cell>
        </row>
        <row r="216">
          <cell r="B216" t="str">
            <v>2603</v>
          </cell>
          <cell r="C216" t="str">
            <v>EXPFST</v>
          </cell>
          <cell r="F216" t="str">
            <v>2905</v>
          </cell>
          <cell r="G216" t="str">
            <v>EXPORG</v>
          </cell>
          <cell r="J216"/>
          <cell r="W216" t="str">
            <v>2388</v>
          </cell>
          <cell r="X216" t="str">
            <v>Postage, courier and freight costs</v>
          </cell>
        </row>
        <row r="217">
          <cell r="B217" t="str">
            <v>2603</v>
          </cell>
          <cell r="C217" t="str">
            <v>EXPFST</v>
          </cell>
          <cell r="F217" t="str">
            <v>2905</v>
          </cell>
          <cell r="G217" t="str">
            <v>EXPORG</v>
          </cell>
          <cell r="J217"/>
          <cell r="W217" t="str">
            <v>2389</v>
          </cell>
          <cell r="X217" t="str">
            <v>Low Value Assets or tools</v>
          </cell>
        </row>
        <row r="218">
          <cell r="B218" t="str">
            <v>2800</v>
          </cell>
          <cell r="C218" t="str">
            <v>FINFST</v>
          </cell>
          <cell r="F218" t="str">
            <v>2906</v>
          </cell>
          <cell r="G218" t="str">
            <v>EXPORG</v>
          </cell>
          <cell r="J218"/>
          <cell r="W218" t="str">
            <v>2390</v>
          </cell>
          <cell r="X218" t="str">
            <v>Printing and design</v>
          </cell>
        </row>
        <row r="219">
          <cell r="B219" t="str">
            <v>2801</v>
          </cell>
          <cell r="C219" t="str">
            <v>EXPFST</v>
          </cell>
          <cell r="F219" t="str">
            <v>2906</v>
          </cell>
          <cell r="G219" t="str">
            <v>EXPORG</v>
          </cell>
          <cell r="J219"/>
          <cell r="W219" t="str">
            <v>2391</v>
          </cell>
          <cell r="X219" t="str">
            <v>Catering</v>
          </cell>
        </row>
        <row r="220">
          <cell r="B220" t="str">
            <v>2801</v>
          </cell>
          <cell r="C220" t="str">
            <v>INLFST</v>
          </cell>
          <cell r="F220" t="str">
            <v>2907</v>
          </cell>
          <cell r="G220" t="str">
            <v>EXPORG</v>
          </cell>
          <cell r="J220"/>
          <cell r="W220" t="str">
            <v>2392</v>
          </cell>
          <cell r="X220" t="str">
            <v>Bank, Eftpos &amp; Credit card fees</v>
          </cell>
        </row>
        <row r="221">
          <cell r="B221" t="str">
            <v>2802</v>
          </cell>
          <cell r="C221" t="str">
            <v>EXPFST</v>
          </cell>
          <cell r="F221" t="str">
            <v>2907</v>
          </cell>
          <cell r="G221" t="str">
            <v>EXPORG</v>
          </cell>
          <cell r="J221"/>
          <cell r="W221" t="str">
            <v>2393</v>
          </cell>
          <cell r="X221" t="str">
            <v>Books, Periodicals, Publications</v>
          </cell>
        </row>
        <row r="222">
          <cell r="B222" t="str">
            <v>2900</v>
          </cell>
          <cell r="C222" t="str">
            <v>EXPFST</v>
          </cell>
          <cell r="F222" t="str">
            <v>2907</v>
          </cell>
          <cell r="G222" t="str">
            <v>EXPORG</v>
          </cell>
          <cell r="J222"/>
          <cell r="W222" t="str">
            <v>2394</v>
          </cell>
          <cell r="X222" t="str">
            <v>Conference Fees</v>
          </cell>
        </row>
        <row r="223">
          <cell r="B223" t="str">
            <v>2901</v>
          </cell>
          <cell r="C223" t="str">
            <v>EXPFST</v>
          </cell>
          <cell r="F223" t="str">
            <v>2907</v>
          </cell>
          <cell r="G223" t="str">
            <v>EXPORG</v>
          </cell>
          <cell r="J223"/>
          <cell r="W223" t="str">
            <v>2395</v>
          </cell>
          <cell r="X223" t="str">
            <v>Debt Collection Fees &amp; Commission</v>
          </cell>
        </row>
        <row r="224">
          <cell r="B224" t="str">
            <v>2901</v>
          </cell>
          <cell r="C224" t="str">
            <v>EXPFST</v>
          </cell>
          <cell r="F224" t="str">
            <v>2908</v>
          </cell>
          <cell r="G224" t="str">
            <v>EXPORG</v>
          </cell>
          <cell r="J224"/>
          <cell r="W224" t="str">
            <v>2396</v>
          </cell>
          <cell r="X224" t="str">
            <v>Entertainment</v>
          </cell>
        </row>
        <row r="225">
          <cell r="B225" t="str">
            <v>2902</v>
          </cell>
          <cell r="C225" t="str">
            <v>EXPFST</v>
          </cell>
          <cell r="F225" t="str">
            <v>2908</v>
          </cell>
          <cell r="G225" t="str">
            <v>EXPORG</v>
          </cell>
          <cell r="J225"/>
          <cell r="W225" t="str">
            <v>2397</v>
          </cell>
          <cell r="X225" t="str">
            <v>Furniture, Equipment  &amp; Maintenance</v>
          </cell>
        </row>
        <row r="226">
          <cell r="B226" t="str">
            <v>2902</v>
          </cell>
          <cell r="C226" t="str">
            <v>EXPFST</v>
          </cell>
          <cell r="F226" t="str">
            <v>2920</v>
          </cell>
          <cell r="G226" t="str">
            <v>EXPORG</v>
          </cell>
          <cell r="J226"/>
          <cell r="W226" t="str">
            <v>2398</v>
          </cell>
          <cell r="X226" t="str">
            <v>Venue hire</v>
          </cell>
        </row>
        <row r="227">
          <cell r="B227" t="str">
            <v>2903</v>
          </cell>
          <cell r="C227" t="str">
            <v>EXPFST</v>
          </cell>
          <cell r="F227" t="str">
            <v>2920</v>
          </cell>
          <cell r="G227" t="str">
            <v>EXPORG</v>
          </cell>
          <cell r="J227"/>
          <cell r="W227" t="str">
            <v>2399</v>
          </cell>
          <cell r="X227" t="str">
            <v>Sponsorship</v>
          </cell>
        </row>
        <row r="228">
          <cell r="B228" t="str">
            <v>2903</v>
          </cell>
          <cell r="C228" t="str">
            <v>ALCFST</v>
          </cell>
          <cell r="F228" t="str">
            <v>2921</v>
          </cell>
          <cell r="G228" t="str">
            <v>INLORG</v>
          </cell>
          <cell r="J228"/>
          <cell r="W228" t="str">
            <v>2400</v>
          </cell>
          <cell r="X228" t="str">
            <v>Audit – Financial &amp; Statutory</v>
          </cell>
        </row>
        <row r="229">
          <cell r="B229" t="str">
            <v>2904</v>
          </cell>
          <cell r="C229" t="str">
            <v>EXPFST</v>
          </cell>
          <cell r="F229" t="str">
            <v>2930</v>
          </cell>
          <cell r="G229" t="str">
            <v>EXPORG</v>
          </cell>
          <cell r="J229"/>
          <cell r="W229" t="str">
            <v>2401</v>
          </cell>
          <cell r="X229" t="str">
            <v>Audit fees - other</v>
          </cell>
        </row>
        <row r="230">
          <cell r="B230" t="str">
            <v>2904</v>
          </cell>
          <cell r="C230" t="str">
            <v>BOAFST</v>
          </cell>
          <cell r="F230" t="str">
            <v>2930</v>
          </cell>
          <cell r="G230" t="str">
            <v>EXPORG</v>
          </cell>
          <cell r="J230"/>
          <cell r="W230" t="str">
            <v>2402</v>
          </cell>
          <cell r="X230" t="str">
            <v>Legal Services</v>
          </cell>
        </row>
        <row r="231">
          <cell r="B231" t="str">
            <v>2905</v>
          </cell>
          <cell r="C231" t="str">
            <v>EXPFST</v>
          </cell>
          <cell r="F231" t="str">
            <v>2931</v>
          </cell>
          <cell r="G231" t="str">
            <v>EXPORG</v>
          </cell>
          <cell r="J231"/>
          <cell r="W231" t="str">
            <v>2403</v>
          </cell>
          <cell r="X231" t="str">
            <v>Accounting fees</v>
          </cell>
        </row>
        <row r="232">
          <cell r="B232" t="str">
            <v>2905</v>
          </cell>
          <cell r="C232" t="str">
            <v>BOAFST</v>
          </cell>
          <cell r="F232" t="str">
            <v>2931</v>
          </cell>
          <cell r="G232" t="str">
            <v>EXPORG</v>
          </cell>
          <cell r="J232"/>
          <cell r="W232" t="str">
            <v>2404</v>
          </cell>
          <cell r="X232" t="str">
            <v>Valuation fees</v>
          </cell>
        </row>
        <row r="233">
          <cell r="B233" t="str">
            <v>2906</v>
          </cell>
          <cell r="C233" t="str">
            <v>EXPFST</v>
          </cell>
          <cell r="F233" t="str">
            <v>2932</v>
          </cell>
          <cell r="G233" t="str">
            <v>EXPORG</v>
          </cell>
          <cell r="J233"/>
          <cell r="W233" t="str">
            <v>2405</v>
          </cell>
          <cell r="X233" t="str">
            <v>Consulting or Advice</v>
          </cell>
        </row>
        <row r="234">
          <cell r="B234" t="str">
            <v>2906</v>
          </cell>
          <cell r="C234" t="str">
            <v>FINFST</v>
          </cell>
          <cell r="F234" t="str">
            <v>3000</v>
          </cell>
          <cell r="G234" t="str">
            <v>ALCORG</v>
          </cell>
          <cell r="J234"/>
          <cell r="W234" t="str">
            <v>2406</v>
          </cell>
          <cell r="X234" t="str">
            <v>Technical Services</v>
          </cell>
        </row>
        <row r="235">
          <cell r="B235" t="str">
            <v>2906</v>
          </cell>
          <cell r="C235" t="str">
            <v>EXPFST</v>
          </cell>
          <cell r="F235" t="str">
            <v>3000</v>
          </cell>
          <cell r="G235" t="str">
            <v>ALCORG</v>
          </cell>
          <cell r="J235"/>
          <cell r="W235" t="str">
            <v>2407</v>
          </cell>
          <cell r="X235" t="str">
            <v>Feasibility Studies</v>
          </cell>
        </row>
        <row r="236">
          <cell r="B236" t="str">
            <v>2907</v>
          </cell>
          <cell r="C236" t="str">
            <v>EXPFST</v>
          </cell>
          <cell r="F236" t="str">
            <v>3001</v>
          </cell>
          <cell r="G236" t="str">
            <v>BOAORG</v>
          </cell>
          <cell r="J236"/>
          <cell r="W236" t="str">
            <v>2408</v>
          </cell>
          <cell r="X236" t="str">
            <v>Market research and surveys</v>
          </cell>
        </row>
        <row r="237">
          <cell r="B237" t="str">
            <v>2907</v>
          </cell>
          <cell r="C237" t="str">
            <v>EXPFST</v>
          </cell>
          <cell r="F237" t="str">
            <v>3001</v>
          </cell>
          <cell r="G237" t="str">
            <v>BOAORG</v>
          </cell>
          <cell r="J237"/>
          <cell r="W237" t="str">
            <v>2409</v>
          </cell>
          <cell r="X237" t="str">
            <v>Architecture</v>
          </cell>
        </row>
        <row r="238">
          <cell r="B238" t="str">
            <v>2908</v>
          </cell>
          <cell r="C238" t="str">
            <v>EXPFST</v>
          </cell>
          <cell r="F238" t="str">
            <v>3002</v>
          </cell>
          <cell r="G238" t="str">
            <v>BOAORG</v>
          </cell>
          <cell r="J238"/>
          <cell r="W238" t="str">
            <v>2410</v>
          </cell>
          <cell r="X238" t="str">
            <v>Planning services</v>
          </cell>
        </row>
        <row r="239">
          <cell r="B239" t="str">
            <v>2920</v>
          </cell>
          <cell r="C239" t="str">
            <v>INLFST</v>
          </cell>
          <cell r="F239" t="str">
            <v>3002</v>
          </cell>
          <cell r="G239" t="str">
            <v>BOAORG</v>
          </cell>
          <cell r="J239"/>
          <cell r="W239" t="str">
            <v>2411</v>
          </cell>
          <cell r="X239" t="str">
            <v>Asset management services</v>
          </cell>
        </row>
        <row r="240">
          <cell r="B240" t="str">
            <v>2921</v>
          </cell>
          <cell r="C240" t="str">
            <v>INLFST</v>
          </cell>
          <cell r="F240" t="str">
            <v>3003</v>
          </cell>
          <cell r="G240" t="str">
            <v>FINORG</v>
          </cell>
          <cell r="J240"/>
          <cell r="W240" t="str">
            <v>2412</v>
          </cell>
          <cell r="X240" t="str">
            <v>Landscape architecture</v>
          </cell>
        </row>
        <row r="241">
          <cell r="B241" t="str">
            <v>2930</v>
          </cell>
          <cell r="C241" t="str">
            <v>EXPFST</v>
          </cell>
          <cell r="F241" t="str">
            <v>3003</v>
          </cell>
          <cell r="G241" t="str">
            <v>FINORG</v>
          </cell>
          <cell r="J241"/>
          <cell r="W241" t="str">
            <v>2413</v>
          </cell>
          <cell r="X241" t="str">
            <v>Engineering</v>
          </cell>
        </row>
        <row r="242">
          <cell r="B242" t="str">
            <v>2931</v>
          </cell>
          <cell r="C242" t="str">
            <v>EXPFST</v>
          </cell>
          <cell r="F242" t="str">
            <v>#N/A</v>
          </cell>
          <cell r="G242" t="str">
            <v>EXPORG</v>
          </cell>
          <cell r="J242"/>
          <cell r="W242" t="str">
            <v>2414</v>
          </cell>
          <cell r="X242" t="str">
            <v>Ex Gratia Payments</v>
          </cell>
        </row>
        <row r="243">
          <cell r="B243" t="str">
            <v>2932</v>
          </cell>
          <cell r="C243" t="str">
            <v>EXPFST</v>
          </cell>
          <cell r="F243" t="str">
            <v>#N/A</v>
          </cell>
          <cell r="G243" t="str">
            <v>EXPORG</v>
          </cell>
          <cell r="J243"/>
          <cell r="W243" t="str">
            <v>2450</v>
          </cell>
          <cell r="X243" t="str">
            <v>Depr - Buildings</v>
          </cell>
        </row>
        <row r="244">
          <cell r="B244" t="str">
            <v>3000</v>
          </cell>
          <cell r="C244" t="str">
            <v>ALCFST</v>
          </cell>
          <cell r="F244" t="str">
            <v>#N/A</v>
          </cell>
          <cell r="G244" t="str">
            <v>EXPORG</v>
          </cell>
          <cell r="J244"/>
          <cell r="W244" t="str">
            <v>2451</v>
          </cell>
          <cell r="X244" t="str">
            <v>Depr - Landfill post closure</v>
          </cell>
        </row>
        <row r="245">
          <cell r="B245" t="str">
            <v>3001</v>
          </cell>
          <cell r="C245" t="str">
            <v>BOAFST</v>
          </cell>
          <cell r="F245" t="str">
            <v>#N/A</v>
          </cell>
          <cell r="G245" t="str">
            <v>EXPORG</v>
          </cell>
          <cell r="J245"/>
          <cell r="W245" t="str">
            <v>2452</v>
          </cell>
          <cell r="X245" t="str">
            <v>Depr - Civic Centre Complex</v>
          </cell>
        </row>
        <row r="246">
          <cell r="B246" t="str">
            <v>3002</v>
          </cell>
          <cell r="C246" t="str">
            <v>BOAFST</v>
          </cell>
          <cell r="F246" t="str">
            <v>#N/A</v>
          </cell>
          <cell r="G246" t="str">
            <v>EXPORG</v>
          </cell>
          <cell r="J246"/>
          <cell r="W246" t="str">
            <v>2453</v>
          </cell>
          <cell r="X246" t="str">
            <v>Depr - Plant and equipment</v>
          </cell>
        </row>
        <row r="247">
          <cell r="B247" t="str">
            <v>3003</v>
          </cell>
          <cell r="C247" t="str">
            <v>FINFST</v>
          </cell>
          <cell r="F247" t="str">
            <v>#N/A</v>
          </cell>
          <cell r="G247" t="str">
            <v>EXPORG</v>
          </cell>
          <cell r="J247"/>
          <cell r="W247" t="str">
            <v>2454</v>
          </cell>
          <cell r="X247" t="str">
            <v>Depr - Motor vehicles</v>
          </cell>
        </row>
        <row r="248">
          <cell r="B248" t="str">
            <v>#N/A</v>
          </cell>
          <cell r="C248" t="str">
            <v>EXPFST</v>
          </cell>
          <cell r="F248" t="str">
            <v>#N/A</v>
          </cell>
          <cell r="G248" t="str">
            <v>EXPORG</v>
          </cell>
          <cell r="J248"/>
          <cell r="W248" t="str">
            <v>2455</v>
          </cell>
          <cell r="X248" t="str">
            <v>Depr - Library collections</v>
          </cell>
        </row>
        <row r="249">
          <cell r="B249" t="str">
            <v>#N/A</v>
          </cell>
          <cell r="C249" t="str">
            <v>EXPFST</v>
          </cell>
          <cell r="F249" t="str">
            <v>#N/A</v>
          </cell>
          <cell r="G249" t="str">
            <v>DLBORG</v>
          </cell>
          <cell r="J249"/>
          <cell r="W249" t="str">
            <v>2456</v>
          </cell>
          <cell r="X249" t="str">
            <v>Depr - Drainage, waster and water</v>
          </cell>
        </row>
        <row r="250">
          <cell r="B250" t="str">
            <v>#N/A</v>
          </cell>
          <cell r="C250" t="str">
            <v>EXPFST</v>
          </cell>
          <cell r="F250" t="str">
            <v>#N/A</v>
          </cell>
          <cell r="G250" t="str">
            <v>EXPORG</v>
          </cell>
          <cell r="J250"/>
          <cell r="W250" t="str">
            <v>2457</v>
          </cell>
          <cell r="X250" t="str">
            <v>Depr - Roading</v>
          </cell>
        </row>
        <row r="251">
          <cell r="B251" t="str">
            <v>#N/A</v>
          </cell>
          <cell r="C251" t="str">
            <v>EXPFST</v>
          </cell>
          <cell r="F251" t="str">
            <v>#N/A</v>
          </cell>
          <cell r="G251" t="str">
            <v>EXPORG</v>
          </cell>
          <cell r="J251"/>
          <cell r="W251" t="str">
            <v>2458</v>
          </cell>
          <cell r="X251" t="str">
            <v>Depr - Service Concession</v>
          </cell>
        </row>
        <row r="252">
          <cell r="B252" t="str">
            <v>#N/A</v>
          </cell>
          <cell r="C252" t="str">
            <v>EXPFST</v>
          </cell>
          <cell r="F252" t="str">
            <v>#N/A</v>
          </cell>
          <cell r="G252" t="str">
            <v>EXPORG</v>
          </cell>
          <cell r="J252"/>
          <cell r="W252" t="str">
            <v>2459</v>
          </cell>
          <cell r="X252" t="str">
            <v>Depr - Restricted buildings</v>
          </cell>
        </row>
        <row r="253">
          <cell r="B253" t="str">
            <v>#N/A</v>
          </cell>
          <cell r="C253" t="str">
            <v>EXPFST</v>
          </cell>
          <cell r="F253" t="str">
            <v>#N/A</v>
          </cell>
          <cell r="G253" t="str">
            <v>EXPORG</v>
          </cell>
          <cell r="J253"/>
          <cell r="W253" t="str">
            <v>2460</v>
          </cell>
          <cell r="X253" t="str">
            <v>Amortisation - software</v>
          </cell>
        </row>
        <row r="254">
          <cell r="B254" t="str">
            <v>#N/A</v>
          </cell>
          <cell r="C254" t="str">
            <v>EXPFST</v>
          </cell>
          <cell r="F254" t="str">
            <v>#N/A</v>
          </cell>
          <cell r="G254" t="str">
            <v>EXPORG</v>
          </cell>
          <cell r="J254"/>
          <cell r="W254" t="str">
            <v>2461</v>
          </cell>
          <cell r="X254" t="str">
            <v>Depr - Southern Landfill Infrastructure Assets</v>
          </cell>
        </row>
        <row r="255">
          <cell r="B255" t="str">
            <v>#N/A</v>
          </cell>
          <cell r="C255" t="str">
            <v>EXPFST</v>
          </cell>
          <cell r="F255" t="str">
            <v>#N/A</v>
          </cell>
          <cell r="G255" t="str">
            <v>EXPORG</v>
          </cell>
          <cell r="J255"/>
          <cell r="W255" t="str">
            <v>2462</v>
          </cell>
          <cell r="X255" t="str">
            <v>Leasehold Improvements – Depreciation (Expense)</v>
          </cell>
        </row>
        <row r="256">
          <cell r="B256" t="str">
            <v>#N/A</v>
          </cell>
          <cell r="C256" t="str">
            <v>EXPFST</v>
          </cell>
          <cell r="F256" t="str">
            <v>#N/A</v>
          </cell>
          <cell r="G256" t="str">
            <v>EXPORG</v>
          </cell>
          <cell r="J256"/>
          <cell r="W256" t="str">
            <v>2500</v>
          </cell>
          <cell r="X256" t="str">
            <v>Land - impairment</v>
          </cell>
        </row>
        <row r="257">
          <cell r="B257" t="str">
            <v>#N/A</v>
          </cell>
          <cell r="C257" t="str">
            <v>EXPFST</v>
          </cell>
          <cell r="F257" t="str">
            <v>#N/A</v>
          </cell>
          <cell r="G257" t="str">
            <v>EXPORG</v>
          </cell>
          <cell r="J257"/>
          <cell r="W257" t="str">
            <v>2501</v>
          </cell>
          <cell r="X257" t="str">
            <v>Buildings - impairment</v>
          </cell>
        </row>
        <row r="258">
          <cell r="B258" t="str">
            <v>#N/A</v>
          </cell>
          <cell r="C258" t="str">
            <v>DLBFST</v>
          </cell>
          <cell r="F258" t="str">
            <v>#N/A</v>
          </cell>
          <cell r="G258" t="str">
            <v>EXPORG</v>
          </cell>
          <cell r="J258"/>
          <cell r="W258" t="str">
            <v>2502</v>
          </cell>
          <cell r="X258" t="str">
            <v>Landfill post closure - impairment</v>
          </cell>
        </row>
        <row r="259">
          <cell r="B259" t="str">
            <v>#N/A</v>
          </cell>
          <cell r="C259" t="str">
            <v>EXPFST</v>
          </cell>
          <cell r="F259" t="str">
            <v>#N/A</v>
          </cell>
          <cell r="G259" t="str">
            <v>EXPORG</v>
          </cell>
          <cell r="J259"/>
          <cell r="W259" t="str">
            <v>2503</v>
          </cell>
          <cell r="X259" t="str">
            <v>Civic Centre Complex - impairment</v>
          </cell>
        </row>
        <row r="260">
          <cell r="B260" t="str">
            <v>#N/A</v>
          </cell>
          <cell r="C260" t="str">
            <v>EXPFST</v>
          </cell>
          <cell r="F260" t="str">
            <v>#N/A</v>
          </cell>
          <cell r="G260" t="str">
            <v>EXPORG</v>
          </cell>
          <cell r="J260"/>
          <cell r="W260" t="str">
            <v>2504</v>
          </cell>
          <cell r="X260" t="str">
            <v>Plant and equipment - impairment</v>
          </cell>
        </row>
        <row r="261">
          <cell r="B261" t="str">
            <v>#N/A</v>
          </cell>
          <cell r="C261" t="str">
            <v>EXPFST</v>
          </cell>
          <cell r="F261" t="str">
            <v>#N/A</v>
          </cell>
          <cell r="G261" t="str">
            <v>EXPORG</v>
          </cell>
          <cell r="J261"/>
          <cell r="W261" t="str">
            <v>2505</v>
          </cell>
          <cell r="X261" t="str">
            <v>Motor vehicles - impairment</v>
          </cell>
        </row>
        <row r="262">
          <cell r="B262" t="str">
            <v>#N/A</v>
          </cell>
          <cell r="C262" t="str">
            <v>EXPFST</v>
          </cell>
          <cell r="F262" t="str">
            <v>#N/A</v>
          </cell>
          <cell r="G262" t="str">
            <v>EXPORG</v>
          </cell>
          <cell r="J262"/>
          <cell r="W262" t="str">
            <v>2506</v>
          </cell>
          <cell r="X262" t="str">
            <v>Library Library collections- impairment</v>
          </cell>
        </row>
        <row r="263">
          <cell r="B263" t="str">
            <v>#N/A</v>
          </cell>
          <cell r="C263" t="str">
            <v>EXPFST</v>
          </cell>
          <cell r="F263" t="str">
            <v>#N/A</v>
          </cell>
          <cell r="G263" t="str">
            <v>EXPORG</v>
          </cell>
          <cell r="J263"/>
          <cell r="W263" t="str">
            <v>2507</v>
          </cell>
          <cell r="X263" t="str">
            <v>Drainage, waster and water - impairment</v>
          </cell>
        </row>
        <row r="264">
          <cell r="B264" t="str">
            <v>#N/A</v>
          </cell>
          <cell r="C264" t="str">
            <v>EXPFST</v>
          </cell>
          <cell r="F264" t="str">
            <v>#N/A</v>
          </cell>
          <cell r="G264" t="str">
            <v>EXPORG</v>
          </cell>
          <cell r="J264"/>
          <cell r="W264" t="str">
            <v>2508</v>
          </cell>
          <cell r="X264" t="str">
            <v>Roading - impairment</v>
          </cell>
        </row>
        <row r="265">
          <cell r="B265" t="str">
            <v>#N/A</v>
          </cell>
          <cell r="C265" t="str">
            <v>EXPFST</v>
          </cell>
          <cell r="F265" t="str">
            <v>#N/A</v>
          </cell>
          <cell r="G265" t="str">
            <v>EXPORG</v>
          </cell>
          <cell r="J265"/>
          <cell r="W265" t="str">
            <v>2509</v>
          </cell>
          <cell r="X265" t="str">
            <v>Service Concession - impairment</v>
          </cell>
        </row>
        <row r="266">
          <cell r="B266" t="str">
            <v>#N/A</v>
          </cell>
          <cell r="C266" t="str">
            <v>EXPFST</v>
          </cell>
          <cell r="F266" t="str">
            <v>#N/A</v>
          </cell>
          <cell r="G266" t="str">
            <v>EXPORG</v>
          </cell>
          <cell r="J266"/>
          <cell r="W266" t="str">
            <v>2510</v>
          </cell>
          <cell r="X266" t="str">
            <v>Infrastructure land - impairment</v>
          </cell>
        </row>
        <row r="267">
          <cell r="B267" t="str">
            <v>#N/A</v>
          </cell>
          <cell r="C267" t="str">
            <v>EXPFST</v>
          </cell>
          <cell r="F267" t="str">
            <v>HISTORICAL</v>
          </cell>
          <cell r="G267" t="str">
            <v>EXPORG</v>
          </cell>
          <cell r="J267"/>
          <cell r="W267" t="str">
            <v>2511</v>
          </cell>
          <cell r="X267" t="str">
            <v>Land under roads - impairment</v>
          </cell>
        </row>
        <row r="268">
          <cell r="B268" t="str">
            <v>#N/A</v>
          </cell>
          <cell r="C268" t="str">
            <v>EXPFST</v>
          </cell>
          <cell r="F268" t="str">
            <v>x</v>
          </cell>
          <cell r="G268" t="str">
            <v>x</v>
          </cell>
          <cell r="J268"/>
          <cell r="W268" t="str">
            <v>2512</v>
          </cell>
          <cell r="X268" t="str">
            <v>Art and cultural - impairment</v>
          </cell>
        </row>
        <row r="269">
          <cell r="B269" t="str">
            <v>#N/A</v>
          </cell>
          <cell r="C269" t="str">
            <v>EXPFST</v>
          </cell>
          <cell r="F269" t="str">
            <v>2922</v>
          </cell>
          <cell r="G269" t="str">
            <v>EXPORG</v>
          </cell>
          <cell r="J269"/>
          <cell r="W269" t="str">
            <v>2513</v>
          </cell>
          <cell r="X269" t="str">
            <v>Restricted buildings - impairment</v>
          </cell>
        </row>
        <row r="270">
          <cell r="B270" t="str">
            <v>#N/A</v>
          </cell>
          <cell r="C270" t="str">
            <v>EXPFST</v>
          </cell>
          <cell r="F270" t="str">
            <v>2923</v>
          </cell>
          <cell r="G270" t="str">
            <v>EXPORG</v>
          </cell>
          <cell r="J270"/>
          <cell r="W270" t="str">
            <v>2514</v>
          </cell>
          <cell r="X270" t="str">
            <v>Parks and reserves - impairment</v>
          </cell>
        </row>
        <row r="271">
          <cell r="B271" t="str">
            <v>#N/A</v>
          </cell>
          <cell r="C271" t="str">
            <v>EXPFST</v>
          </cell>
          <cell r="G271"/>
          <cell r="J271"/>
          <cell r="W271" t="str">
            <v>2515</v>
          </cell>
          <cell r="X271" t="str">
            <v>Town Belt - impairment</v>
          </cell>
        </row>
        <row r="272">
          <cell r="B272" t="str">
            <v>#N/A</v>
          </cell>
          <cell r="C272" t="str">
            <v>EXPFST</v>
          </cell>
          <cell r="J272"/>
          <cell r="W272" t="str">
            <v>2516</v>
          </cell>
          <cell r="X272" t="str">
            <v>Southern Landfill – Infrastructure Assets – Impairment</v>
          </cell>
        </row>
        <row r="273">
          <cell r="B273" t="str">
            <v>#N/A</v>
          </cell>
          <cell r="C273" t="str">
            <v>EXPFST</v>
          </cell>
          <cell r="J273"/>
          <cell r="W273" t="str">
            <v>2517</v>
          </cell>
          <cell r="X273" t="str">
            <v>Leasehold Improvements – Impairment Expense P&amp;L</v>
          </cell>
        </row>
        <row r="274">
          <cell r="B274" t="str">
            <v>HISTORICAL</v>
          </cell>
          <cell r="C274" t="str">
            <v>EXPFST</v>
          </cell>
          <cell r="J274"/>
          <cell r="W274" t="str">
            <v>2600</v>
          </cell>
          <cell r="X274" t="str">
            <v>Loss on Disposal of PP&amp;E</v>
          </cell>
        </row>
        <row r="275">
          <cell r="B275" t="str">
            <v>HISTORICAL</v>
          </cell>
          <cell r="C275" t="str">
            <v>EXPFST</v>
          </cell>
          <cell r="J275"/>
          <cell r="W275" t="str">
            <v>2601</v>
          </cell>
          <cell r="X275" t="str">
            <v>Loss on disposal of Intangible Assets</v>
          </cell>
        </row>
        <row r="276">
          <cell r="B276" t="str">
            <v>x</v>
          </cell>
          <cell r="C276" t="str">
            <v>x</v>
          </cell>
          <cell r="J276"/>
          <cell r="W276" t="str">
            <v>2603</v>
          </cell>
          <cell r="X276" t="str">
            <v>Loss on disposal of investment property</v>
          </cell>
        </row>
        <row r="277">
          <cell r="B277"/>
          <cell r="J277"/>
          <cell r="W277" t="str">
            <v>2700</v>
          </cell>
          <cell r="X277" t="str">
            <v>Income Tax Expense</v>
          </cell>
        </row>
        <row r="278">
          <cell r="B278" t="str">
            <v>2262</v>
          </cell>
          <cell r="C278" t="str">
            <v>EXPFST</v>
          </cell>
          <cell r="J278"/>
          <cell r="W278" t="str">
            <v>2710</v>
          </cell>
          <cell r="X278" t="str">
            <v>Subvention payment received</v>
          </cell>
        </row>
        <row r="279">
          <cell r="B279" t="str">
            <v>2342</v>
          </cell>
          <cell r="C279" t="str">
            <v>EXPFST</v>
          </cell>
          <cell r="J279"/>
          <cell r="W279" t="str">
            <v>2715</v>
          </cell>
          <cell r="X279" t="str">
            <v>Subvention payment paid</v>
          </cell>
        </row>
        <row r="280">
          <cell r="B280" t="str">
            <v>2004</v>
          </cell>
          <cell r="C280" t="str">
            <v>XXXX</v>
          </cell>
          <cell r="J280"/>
          <cell r="W280" t="str">
            <v>2800</v>
          </cell>
          <cell r="X280" t="str">
            <v>Interest Expense</v>
          </cell>
        </row>
        <row r="281">
          <cell r="B281" t="str">
            <v>1330</v>
          </cell>
          <cell r="J281"/>
          <cell r="W281" t="str">
            <v>2801</v>
          </cell>
          <cell r="X281" t="str">
            <v>Interest on Finance leases</v>
          </cell>
        </row>
        <row r="282">
          <cell r="B282"/>
          <cell r="J282"/>
          <cell r="W282" t="str">
            <v>2802</v>
          </cell>
          <cell r="X282" t="str">
            <v>Interest – rediscounting of provisions</v>
          </cell>
        </row>
        <row r="283">
          <cell r="B283"/>
          <cell r="J283"/>
          <cell r="W283" t="str">
            <v>2803</v>
          </cell>
          <cell r="X283" t="str">
            <v>Realised loss on foreign currency</v>
          </cell>
        </row>
        <row r="284">
          <cell r="B284"/>
          <cell r="J284"/>
          <cell r="W284" t="str">
            <v>2804</v>
          </cell>
          <cell r="X284" t="str">
            <v>Unrealised loss on foreign currency</v>
          </cell>
        </row>
        <row r="285">
          <cell r="B285"/>
          <cell r="J285"/>
          <cell r="W285" t="str">
            <v>2810</v>
          </cell>
          <cell r="X285" t="str">
            <v>Share of equity accounted surplus/deficit</v>
          </cell>
        </row>
        <row r="286">
          <cell r="B286"/>
          <cell r="J286"/>
          <cell r="W286" t="str">
            <v>2900</v>
          </cell>
          <cell r="X286" t="str">
            <v>Parking - internal</v>
          </cell>
        </row>
        <row r="287">
          <cell r="B287"/>
          <cell r="J287"/>
          <cell r="W287" t="str">
            <v>2901</v>
          </cell>
          <cell r="X287" t="str">
            <v>Fleet vehicles - internal</v>
          </cell>
        </row>
        <row r="288">
          <cell r="B288"/>
          <cell r="J288"/>
          <cell r="W288" t="str">
            <v>2902</v>
          </cell>
          <cell r="X288" t="str">
            <v>Printing and photocopying - internal</v>
          </cell>
        </row>
        <row r="289">
          <cell r="B289"/>
          <cell r="J289"/>
          <cell r="W289" t="str">
            <v>2903</v>
          </cell>
          <cell r="X289" t="str">
            <v>Publication and Design - internal</v>
          </cell>
        </row>
        <row r="290">
          <cell r="B290"/>
          <cell r="J290"/>
          <cell r="W290" t="str">
            <v>2904</v>
          </cell>
          <cell r="X290" t="str">
            <v>Room and plant hire - internal</v>
          </cell>
        </row>
        <row r="291">
          <cell r="B291"/>
          <cell r="J291"/>
          <cell r="W291" t="str">
            <v>2905</v>
          </cell>
          <cell r="X291" t="str">
            <v>Building maintenance - internal</v>
          </cell>
        </row>
        <row r="292">
          <cell r="B292"/>
          <cell r="J292"/>
          <cell r="W292" t="str">
            <v>2906</v>
          </cell>
          <cell r="X292" t="str">
            <v>Plant maintenance - internal</v>
          </cell>
        </row>
        <row r="293">
          <cell r="B293"/>
          <cell r="J293"/>
          <cell r="W293" t="str">
            <v>2907</v>
          </cell>
          <cell r="X293" t="str">
            <v>Other internal charges</v>
          </cell>
        </row>
        <row r="294">
          <cell r="B294"/>
          <cell r="W294" t="str">
            <v>2908</v>
          </cell>
          <cell r="X294" t="str">
            <v>Landfill fees - internal</v>
          </cell>
        </row>
        <row r="295">
          <cell r="B295"/>
          <cell r="W295" t="str">
            <v>2920</v>
          </cell>
          <cell r="X295" t="str">
            <v>Recovery of labour charges</v>
          </cell>
        </row>
        <row r="296">
          <cell r="B296"/>
          <cell r="W296" t="str">
            <v>2921</v>
          </cell>
          <cell r="X296" t="str">
            <v>Labour charge (to projects)</v>
          </cell>
        </row>
        <row r="297">
          <cell r="B297"/>
          <cell r="W297" t="str">
            <v>2922</v>
          </cell>
          <cell r="X297" t="str">
            <v>WWL Transfer council opex</v>
          </cell>
        </row>
        <row r="298">
          <cell r="B298"/>
          <cell r="W298" t="str">
            <v>2923</v>
          </cell>
          <cell r="X298" t="str">
            <v>WWL external works</v>
          </cell>
        </row>
        <row r="299">
          <cell r="B299"/>
          <cell r="W299" t="str">
            <v>2930</v>
          </cell>
          <cell r="X299" t="str">
            <v>Recovery of plant charges</v>
          </cell>
        </row>
        <row r="300">
          <cell r="W300" t="str">
            <v>2931</v>
          </cell>
          <cell r="X300" t="str">
            <v>Plant charge (to projects)</v>
          </cell>
        </row>
        <row r="301">
          <cell r="W301" t="str">
            <v>2932</v>
          </cell>
          <cell r="X301" t="str">
            <v>Organisation Savings Target</v>
          </cell>
        </row>
        <row r="302">
          <cell r="W302" t="str">
            <v>3000</v>
          </cell>
          <cell r="X302" t="str">
            <v>Organisational Overhead Allocation</v>
          </cell>
        </row>
        <row r="303">
          <cell r="W303" t="str">
            <v>3001</v>
          </cell>
          <cell r="X303" t="str">
            <v>Civic Campus Overhead Allocation</v>
          </cell>
        </row>
        <row r="304">
          <cell r="W304" t="str">
            <v>3002</v>
          </cell>
          <cell r="X304" t="str">
            <v>IT Overhead Allocation</v>
          </cell>
        </row>
        <row r="305">
          <cell r="W305" t="str">
            <v>3003</v>
          </cell>
          <cell r="X305" t="str">
            <v>Interest Allocation</v>
          </cell>
        </row>
        <row r="306">
          <cell r="W306" t="str">
            <v>3004</v>
          </cell>
          <cell r="X306" t="str">
            <v>WIP Recovery</v>
          </cell>
        </row>
        <row r="307">
          <cell r="W307" t="str">
            <v>4000</v>
          </cell>
          <cell r="X307" t="str">
            <v>ANZ 00 - Receipts</v>
          </cell>
        </row>
        <row r="308">
          <cell r="W308" t="str">
            <v>4001</v>
          </cell>
          <cell r="X308" t="str">
            <v>ANZ 01 - Payments</v>
          </cell>
        </row>
        <row r="309">
          <cell r="W309" t="str">
            <v>4002</v>
          </cell>
          <cell r="X309" t="str">
            <v>ANZ 02 - Payroll</v>
          </cell>
        </row>
        <row r="310">
          <cell r="W310" t="str">
            <v>4003</v>
          </cell>
          <cell r="X310" t="str">
            <v>ANZ 03 - Bank Fees</v>
          </cell>
        </row>
        <row r="311">
          <cell r="W311" t="str">
            <v>4004</v>
          </cell>
          <cell r="X311" t="str">
            <v>ANZ 05 - Treasury</v>
          </cell>
        </row>
        <row r="312">
          <cell r="W312" t="str">
            <v>4005</v>
          </cell>
          <cell r="X312" t="str">
            <v>ANZ 06 - Debt Portfolio</v>
          </cell>
        </row>
        <row r="313">
          <cell r="W313" t="str">
            <v>4006</v>
          </cell>
          <cell r="X313" t="str">
            <v>ANZ 07 - Credit Card Commissions</v>
          </cell>
        </row>
        <row r="314">
          <cell r="W314" t="str">
            <v>4007</v>
          </cell>
          <cell r="X314" t="str">
            <v>ANZ 08 - Road User Charges</v>
          </cell>
        </row>
        <row r="315">
          <cell r="W315" t="str">
            <v>4008</v>
          </cell>
          <cell r="X315" t="str">
            <v>ANZ 09 - Purchase Cards</v>
          </cell>
        </row>
        <row r="316">
          <cell r="W316" t="str">
            <v>4009</v>
          </cell>
          <cell r="X316" t="str">
            <v>ANZ 11 - Petrol Tax</v>
          </cell>
        </row>
        <row r="317">
          <cell r="W317" t="str">
            <v>4010</v>
          </cell>
          <cell r="X317" t="str">
            <v>ASB 00 - Waterfront Project</v>
          </cell>
        </row>
        <row r="318">
          <cell r="W318" t="str">
            <v>4011</v>
          </cell>
          <cell r="X318" t="str">
            <v>ASB 06 - Motorhome Park</v>
          </cell>
        </row>
        <row r="319">
          <cell r="W319" t="str">
            <v>4012</v>
          </cell>
          <cell r="X319" t="str">
            <v>WEST 00 - BCP</v>
          </cell>
        </row>
        <row r="320">
          <cell r="W320" t="str">
            <v>4013</v>
          </cell>
          <cell r="X320" t="str">
            <v>ANZ 19 - Bank AC 1</v>
          </cell>
        </row>
        <row r="321">
          <cell r="W321" t="str">
            <v>4014</v>
          </cell>
          <cell r="X321" t="str">
            <v>ASB 00 - Waterfront LTD</v>
          </cell>
        </row>
        <row r="322">
          <cell r="W322" t="str">
            <v>4015</v>
          </cell>
          <cell r="X322" t="str">
            <v>ASB 00 - Cheque</v>
          </cell>
        </row>
        <row r="323">
          <cell r="W323" t="str">
            <v>4016</v>
          </cell>
          <cell r="X323" t="str">
            <v>ASB 51 - Savings</v>
          </cell>
        </row>
        <row r="324">
          <cell r="W324" t="str">
            <v>4017</v>
          </cell>
          <cell r="X324" t="str">
            <v>ANZ 00 - Bank AC Cheque</v>
          </cell>
        </row>
        <row r="325">
          <cell r="W325" t="str">
            <v>4018</v>
          </cell>
          <cell r="X325" t="str">
            <v>ANZ 25 - Bank AC Call</v>
          </cell>
        </row>
        <row r="326">
          <cell r="W326" t="str">
            <v>4019</v>
          </cell>
          <cell r="X326" t="str">
            <v>ANZ 00 - WREDA</v>
          </cell>
        </row>
        <row r="327">
          <cell r="W327" t="str">
            <v>4020</v>
          </cell>
          <cell r="X327" t="str">
            <v>ANZ 01 - Tourism</v>
          </cell>
        </row>
        <row r="328">
          <cell r="W328" t="str">
            <v>4021</v>
          </cell>
          <cell r="X328" t="str">
            <v>ANZ 30 - Tourism Savings</v>
          </cell>
        </row>
        <row r="329">
          <cell r="W329" t="str">
            <v>4022</v>
          </cell>
          <cell r="X329" t="str">
            <v>ANZ - CQW Sinking Fund</v>
          </cell>
        </row>
        <row r="330">
          <cell r="W330" t="str">
            <v>4050</v>
          </cell>
          <cell r="X330" t="str">
            <v>Petty cash</v>
          </cell>
        </row>
        <row r="331">
          <cell r="W331" t="str">
            <v>4051</v>
          </cell>
          <cell r="X331" t="str">
            <v>Till floats</v>
          </cell>
        </row>
        <row r="332">
          <cell r="W332" t="str">
            <v>4100</v>
          </cell>
          <cell r="X332" t="str">
            <v>Debtors control - Trade</v>
          </cell>
        </row>
        <row r="333">
          <cell r="W333" t="str">
            <v>4101</v>
          </cell>
          <cell r="X333" t="str">
            <v>Debtors control - bonds and guarantees</v>
          </cell>
        </row>
        <row r="334">
          <cell r="W334" t="str">
            <v>4102</v>
          </cell>
          <cell r="X334" t="str">
            <v>Debtors control - animals</v>
          </cell>
        </row>
        <row r="335">
          <cell r="W335" t="str">
            <v>4103</v>
          </cell>
          <cell r="X335" t="str">
            <v>Debtors control - Parking infringments</v>
          </cell>
        </row>
        <row r="336">
          <cell r="W336" t="str">
            <v>4104</v>
          </cell>
          <cell r="X336" t="str">
            <v>Debtors control - licensing and certificates</v>
          </cell>
        </row>
        <row r="337">
          <cell r="W337" t="str">
            <v>4105</v>
          </cell>
          <cell r="X337" t="str">
            <v>Debtors control - library</v>
          </cell>
        </row>
        <row r="338">
          <cell r="W338" t="str">
            <v>4106</v>
          </cell>
          <cell r="X338" t="str">
            <v>Debtors control - building and resource consent</v>
          </cell>
        </row>
        <row r="339">
          <cell r="W339" t="str">
            <v>4107</v>
          </cell>
          <cell r="X339" t="str">
            <v>Debtors control - trade waste</v>
          </cell>
        </row>
        <row r="340">
          <cell r="W340" t="str">
            <v>4108</v>
          </cell>
          <cell r="X340" t="str">
            <v>Debtors control - property leases</v>
          </cell>
        </row>
        <row r="341">
          <cell r="W341" t="str">
            <v>4109</v>
          </cell>
          <cell r="X341" t="str">
            <v>Debtors control - Housing</v>
          </cell>
        </row>
        <row r="342">
          <cell r="W342" t="str">
            <v>4110</v>
          </cell>
          <cell r="X342" t="str">
            <v>Debtors control - Aquatics</v>
          </cell>
        </row>
        <row r="343">
          <cell r="W343" t="str">
            <v>4111</v>
          </cell>
          <cell r="X343" t="str">
            <v>Debtors control - Encroachments</v>
          </cell>
        </row>
        <row r="344">
          <cell r="W344" t="str">
            <v>4112</v>
          </cell>
          <cell r="X344" t="str">
            <v>Interunit Debtor Adjustment</v>
          </cell>
        </row>
        <row r="345">
          <cell r="W345" t="str">
            <v>4115</v>
          </cell>
          <cell r="X345" t="str">
            <v>DNR Suspense</v>
          </cell>
        </row>
        <row r="346">
          <cell r="W346" t="str">
            <v>4116</v>
          </cell>
          <cell r="X346" t="str">
            <v>ECR Receipts in Progress</v>
          </cell>
        </row>
        <row r="347">
          <cell r="W347" t="str">
            <v>4117</v>
          </cell>
          <cell r="X347" t="str">
            <v>ECR - DNR Suspense</v>
          </cell>
        </row>
        <row r="348">
          <cell r="W348" t="str">
            <v>4118</v>
          </cell>
          <cell r="X348" t="str">
            <v>ECR - UPI Suspense</v>
          </cell>
        </row>
        <row r="349">
          <cell r="W349" t="str">
            <v>4119</v>
          </cell>
          <cell r="X349" t="str">
            <v>ECR - ANZ Clearing Account</v>
          </cell>
        </row>
        <row r="350">
          <cell r="W350" t="str">
            <v>4198</v>
          </cell>
          <cell r="X350" t="str">
            <v>TEAMwork - Debtors Refunds</v>
          </cell>
        </row>
        <row r="351">
          <cell r="W351" t="str">
            <v>4199</v>
          </cell>
          <cell r="X351" t="str">
            <v>TEAMwork Debtors Dishonours</v>
          </cell>
        </row>
        <row r="352">
          <cell r="W352" t="str">
            <v>4200</v>
          </cell>
          <cell r="X352" t="str">
            <v>Provision for doubtful debt - trade</v>
          </cell>
        </row>
        <row r="353">
          <cell r="W353" t="str">
            <v>4201</v>
          </cell>
          <cell r="X353" t="str">
            <v>Provision for doubtful debt - bonds and guarantees</v>
          </cell>
        </row>
        <row r="354">
          <cell r="W354" t="str">
            <v>4202</v>
          </cell>
          <cell r="X354" t="str">
            <v>Provision for doubtful debt - animals</v>
          </cell>
        </row>
        <row r="355">
          <cell r="W355" t="str">
            <v>4203</v>
          </cell>
          <cell r="X355" t="str">
            <v>Provision for doubtful debt - parking infringments</v>
          </cell>
        </row>
        <row r="356">
          <cell r="W356" t="str">
            <v>4204</v>
          </cell>
          <cell r="X356" t="str">
            <v>Provision for doubtful debt - licensing and certificates</v>
          </cell>
        </row>
        <row r="357">
          <cell r="W357" t="str">
            <v>4205</v>
          </cell>
          <cell r="X357" t="str">
            <v>Provision for doubtful debt - library</v>
          </cell>
        </row>
        <row r="358">
          <cell r="W358" t="str">
            <v>4206</v>
          </cell>
          <cell r="X358" t="str">
            <v>Provision for doubtful debt - building and resource consent</v>
          </cell>
        </row>
        <row r="359">
          <cell r="W359" t="str">
            <v>4207</v>
          </cell>
          <cell r="X359" t="str">
            <v>Provision for doubtful debt - trade waste</v>
          </cell>
        </row>
        <row r="360">
          <cell r="W360" t="str">
            <v>4208</v>
          </cell>
          <cell r="X360" t="str">
            <v>Provision for doubtful debt - property leases</v>
          </cell>
        </row>
        <row r="361">
          <cell r="W361" t="str">
            <v>4209</v>
          </cell>
          <cell r="X361" t="str">
            <v>Provision for doubtful debt - Housing</v>
          </cell>
        </row>
        <row r="362">
          <cell r="W362" t="str">
            <v>4210</v>
          </cell>
          <cell r="X362" t="str">
            <v>Provision for doubtful debt - Aquatics</v>
          </cell>
        </row>
        <row r="363">
          <cell r="W363" t="str">
            <v>4211</v>
          </cell>
          <cell r="X363" t="str">
            <v>Provision for doubtful debt - Encroachments</v>
          </cell>
        </row>
        <row r="364">
          <cell r="W364" t="str">
            <v>4300</v>
          </cell>
          <cell r="X364" t="str">
            <v>Debtors control - land rates</v>
          </cell>
        </row>
        <row r="365">
          <cell r="W365" t="str">
            <v>4301</v>
          </cell>
          <cell r="X365" t="str">
            <v>Debtors control - water rates</v>
          </cell>
        </row>
        <row r="366">
          <cell r="W366" t="str">
            <v>4302</v>
          </cell>
          <cell r="X366" t="str">
            <v>Unamortised rates</v>
          </cell>
        </row>
        <row r="367">
          <cell r="W367" t="str">
            <v>4303</v>
          </cell>
          <cell r="X367" t="str">
            <v>Debtors control - rates rebates</v>
          </cell>
        </row>
        <row r="368">
          <cell r="W368" t="str">
            <v>4310</v>
          </cell>
          <cell r="X368" t="str">
            <v>Sundry debtors</v>
          </cell>
        </row>
        <row r="369">
          <cell r="W369" t="str">
            <v>4320</v>
          </cell>
          <cell r="X369" t="str">
            <v>Payroll advances</v>
          </cell>
        </row>
        <row r="370">
          <cell r="W370" t="str">
            <v>4350</v>
          </cell>
          <cell r="X370" t="str">
            <v>Income accrual</v>
          </cell>
        </row>
        <row r="371">
          <cell r="W371" t="str">
            <v>4352</v>
          </cell>
          <cell r="X371" t="str">
            <v>Travel cash advances</v>
          </cell>
        </row>
        <row r="372">
          <cell r="W372" t="str">
            <v>4355</v>
          </cell>
          <cell r="X372" t="str">
            <v>NZTA receivable</v>
          </cell>
        </row>
        <row r="373">
          <cell r="W373" t="str">
            <v>4356</v>
          </cell>
          <cell r="X373" t="str">
            <v>Capital expenditure recoverable</v>
          </cell>
        </row>
        <row r="374">
          <cell r="W374" t="str">
            <v>4361</v>
          </cell>
          <cell r="X374" t="str">
            <v>Rates suspense</v>
          </cell>
        </row>
        <row r="375">
          <cell r="W375" t="str">
            <v>4362</v>
          </cell>
          <cell r="X375" t="str">
            <v>Rates suspense - dispersals</v>
          </cell>
        </row>
        <row r="376">
          <cell r="W376" t="str">
            <v>4363</v>
          </cell>
          <cell r="X376" t="str">
            <v>Library inter-loan suspense</v>
          </cell>
        </row>
        <row r="377">
          <cell r="W377" t="str">
            <v>4364</v>
          </cell>
          <cell r="X377" t="str">
            <v>Aquatics suspense</v>
          </cell>
        </row>
        <row r="378">
          <cell r="W378" t="str">
            <v>4365</v>
          </cell>
          <cell r="X378" t="str">
            <v>AR cash suspense - dispersals</v>
          </cell>
        </row>
        <row r="379">
          <cell r="W379" t="str">
            <v>4366</v>
          </cell>
          <cell r="X379" t="str">
            <v>Deferred tax asset</v>
          </cell>
        </row>
        <row r="380">
          <cell r="W380" t="str">
            <v>4368</v>
          </cell>
          <cell r="X380" t="str">
            <v>ECR System Suspense</v>
          </cell>
        </row>
        <row r="381">
          <cell r="W381" t="str">
            <v>4400</v>
          </cell>
          <cell r="X381" t="str">
            <v>Interest rate swaps - CF hedges - current</v>
          </cell>
        </row>
        <row r="382">
          <cell r="W382" t="str">
            <v>4401</v>
          </cell>
          <cell r="X382" t="str">
            <v>Interest rate swaps - FV hedges - current</v>
          </cell>
        </row>
        <row r="383">
          <cell r="W383" t="str">
            <v>4402</v>
          </cell>
          <cell r="X383" t="str">
            <v>Interest rate swaps - unhedged - current</v>
          </cell>
        </row>
        <row r="384">
          <cell r="W384" t="str">
            <v>4410</v>
          </cell>
          <cell r="X384" t="str">
            <v>ANZ  Money market</v>
          </cell>
        </row>
        <row r="385">
          <cell r="W385" t="str">
            <v>4420</v>
          </cell>
          <cell r="X385" t="str">
            <v>Term deposits - ANZ</v>
          </cell>
        </row>
        <row r="386">
          <cell r="W386" t="str">
            <v>4421</v>
          </cell>
          <cell r="X386" t="str">
            <v>Term deposits - ASB</v>
          </cell>
        </row>
        <row r="387">
          <cell r="W387" t="str">
            <v>4422</v>
          </cell>
          <cell r="X387" t="str">
            <v>Term deposits - BNZ</v>
          </cell>
        </row>
        <row r="388">
          <cell r="W388" t="str">
            <v>4423</v>
          </cell>
          <cell r="X388" t="str">
            <v>Term deposits - Kiwibank</v>
          </cell>
        </row>
        <row r="389">
          <cell r="W389" t="str">
            <v>4424</v>
          </cell>
          <cell r="X389" t="str">
            <v>Term deposits - Westpac</v>
          </cell>
        </row>
        <row r="390">
          <cell r="W390" t="str">
            <v>4430</v>
          </cell>
          <cell r="X390" t="str">
            <v>Bank deposits – Term &gt; 3mths &lt; 12 Months</v>
          </cell>
        </row>
        <row r="391">
          <cell r="W391" t="str">
            <v>4431</v>
          </cell>
          <cell r="X391" t="str">
            <v>LGFA borrower notes - current</v>
          </cell>
        </row>
        <row r="392">
          <cell r="W392" t="str">
            <v>4500</v>
          </cell>
          <cell r="X392" t="str">
            <v>Prepaid insurance</v>
          </cell>
        </row>
        <row r="393">
          <cell r="W393" t="str">
            <v>4590</v>
          </cell>
          <cell r="X393" t="str">
            <v>Prepayments - Other</v>
          </cell>
        </row>
        <row r="394">
          <cell r="W394" t="str">
            <v>4591</v>
          </cell>
          <cell r="X394" t="str">
            <v>Property pre-sale costs</v>
          </cell>
        </row>
        <row r="395">
          <cell r="W395" t="str">
            <v>4601</v>
          </cell>
          <cell r="X395" t="str">
            <v>Inventories - Consumables</v>
          </cell>
        </row>
        <row r="396">
          <cell r="W396" t="str">
            <v>4602</v>
          </cell>
          <cell r="X396" t="str">
            <v>Inventories held for re-sale</v>
          </cell>
        </row>
        <row r="397">
          <cell r="W397" t="str">
            <v>4603</v>
          </cell>
          <cell r="X397" t="str">
            <v>Inventories held for distribution</v>
          </cell>
        </row>
        <row r="398">
          <cell r="W398" t="str">
            <v>4604</v>
          </cell>
          <cell r="X398" t="str">
            <v>Inventory transfers between locations</v>
          </cell>
        </row>
        <row r="399">
          <cell r="W399" t="str">
            <v>4750</v>
          </cell>
          <cell r="X399" t="str">
            <v>Loans to external organisations - current</v>
          </cell>
        </row>
        <row r="400">
          <cell r="W400" t="str">
            <v>4800</v>
          </cell>
          <cell r="X400" t="str">
            <v>Non-current assets held for sale - land</v>
          </cell>
        </row>
        <row r="401">
          <cell r="W401" t="str">
            <v>4801</v>
          </cell>
          <cell r="X401" t="str">
            <v>Non-current assets held for sale - buildings</v>
          </cell>
        </row>
        <row r="402">
          <cell r="W402" t="str">
            <v>5000</v>
          </cell>
          <cell r="X402" t="str">
            <v>LGFA Borrower Notes – non-current</v>
          </cell>
        </row>
        <row r="403">
          <cell r="W403" t="str">
            <v>5001</v>
          </cell>
          <cell r="X403" t="str">
            <v>Term deposits &gt; 12mths</v>
          </cell>
        </row>
        <row r="404">
          <cell r="W404" t="str">
            <v>5002</v>
          </cell>
          <cell r="X404" t="str">
            <v>Local authority stock</v>
          </cell>
        </row>
        <row r="405">
          <cell r="W405" t="str">
            <v>5003</v>
          </cell>
          <cell r="X405" t="str">
            <v>Equity investment - Civic Assurance</v>
          </cell>
        </row>
        <row r="406">
          <cell r="W406" t="str">
            <v>5004</v>
          </cell>
          <cell r="X406" t="str">
            <v>Equity investment - LGFA</v>
          </cell>
        </row>
        <row r="407">
          <cell r="W407" t="str">
            <v>5005</v>
          </cell>
          <cell r="X407" t="str">
            <v>Investment - Venues Project</v>
          </cell>
        </row>
        <row r="408">
          <cell r="W408" t="str">
            <v>5006</v>
          </cell>
          <cell r="X408" t="str">
            <v>Investment - Zoo</v>
          </cell>
        </row>
        <row r="409">
          <cell r="W409" t="str">
            <v>5007</v>
          </cell>
          <cell r="X409" t="str">
            <v>Investment - Cable Car</v>
          </cell>
        </row>
        <row r="410">
          <cell r="W410" t="str">
            <v>5008</v>
          </cell>
          <cell r="X410" t="str">
            <v>Investment - WREDA</v>
          </cell>
        </row>
        <row r="411">
          <cell r="W411" t="str">
            <v>5010</v>
          </cell>
          <cell r="X411" t="str">
            <v>Investment - JV - Wgtn Water</v>
          </cell>
        </row>
        <row r="412">
          <cell r="W412" t="str">
            <v>5011</v>
          </cell>
          <cell r="X412" t="str">
            <v>Investment - Associate - BRT</v>
          </cell>
        </row>
        <row r="413">
          <cell r="W413" t="str">
            <v>5012</v>
          </cell>
          <cell r="X413" t="str">
            <v>Investment - Associate - WIAL</v>
          </cell>
        </row>
        <row r="414">
          <cell r="W414" t="str">
            <v>5013</v>
          </cell>
          <cell r="X414" t="str">
            <v>Investment - Associate - Wgtn Water</v>
          </cell>
        </row>
        <row r="415">
          <cell r="W415" t="str">
            <v>5014</v>
          </cell>
          <cell r="X415" t="str">
            <v>Investment - Associate - Chaffers Marina</v>
          </cell>
        </row>
        <row r="416">
          <cell r="W416" t="str">
            <v>5017</v>
          </cell>
          <cell r="X416" t="str">
            <v>Land</v>
          </cell>
        </row>
        <row r="417">
          <cell r="W417" t="str">
            <v>5018</v>
          </cell>
          <cell r="X417" t="str">
            <v>Land - impairment</v>
          </cell>
        </row>
        <row r="418">
          <cell r="W418" t="str">
            <v>5019</v>
          </cell>
          <cell r="X418" t="str">
            <v>Land - WIP</v>
          </cell>
        </row>
        <row r="419">
          <cell r="W419" t="str">
            <v>5020</v>
          </cell>
          <cell r="X419" t="str">
            <v>Buildings</v>
          </cell>
        </row>
        <row r="420">
          <cell r="W420" t="str">
            <v>5021</v>
          </cell>
          <cell r="X420" t="str">
            <v>Buildings - Accm Depr</v>
          </cell>
        </row>
        <row r="421">
          <cell r="W421" t="str">
            <v>5022</v>
          </cell>
          <cell r="X421" t="str">
            <v>Buildings - impairment</v>
          </cell>
        </row>
        <row r="422">
          <cell r="W422" t="str">
            <v>5023</v>
          </cell>
          <cell r="X422" t="str">
            <v>Buildings - WIP</v>
          </cell>
        </row>
        <row r="423">
          <cell r="W423" t="str">
            <v>5024</v>
          </cell>
          <cell r="X423" t="str">
            <v>Landfill post closure</v>
          </cell>
        </row>
        <row r="424">
          <cell r="W424" t="str">
            <v>5025</v>
          </cell>
          <cell r="X424" t="str">
            <v>Landfill post closure - Accm Depr</v>
          </cell>
        </row>
        <row r="425">
          <cell r="W425" t="str">
            <v>5026</v>
          </cell>
          <cell r="X425" t="str">
            <v>Landfill post closure - impairment</v>
          </cell>
        </row>
        <row r="426">
          <cell r="W426" t="str">
            <v>5027</v>
          </cell>
          <cell r="X426" t="str">
            <v>Landfill post-closure - WIP</v>
          </cell>
        </row>
        <row r="427">
          <cell r="W427" t="str">
            <v>5028</v>
          </cell>
          <cell r="X427" t="str">
            <v>Civic Centre Complex</v>
          </cell>
        </row>
        <row r="428">
          <cell r="W428" t="str">
            <v>5029</v>
          </cell>
          <cell r="X428" t="str">
            <v>Civic Centre Complex - Accm Depr</v>
          </cell>
        </row>
        <row r="429">
          <cell r="W429" t="str">
            <v>5030</v>
          </cell>
          <cell r="X429" t="str">
            <v>Civic Centre Complex - impairment</v>
          </cell>
        </row>
        <row r="430">
          <cell r="W430" t="str">
            <v>5031</v>
          </cell>
          <cell r="X430" t="str">
            <v>Civic Centre Complex - WIP</v>
          </cell>
        </row>
        <row r="431">
          <cell r="W431" t="str">
            <v>5032</v>
          </cell>
          <cell r="X431" t="str">
            <v>Plant and equipment</v>
          </cell>
        </row>
        <row r="432">
          <cell r="W432" t="str">
            <v>5033</v>
          </cell>
          <cell r="X432" t="str">
            <v>Plant and equipment - Accm Depr</v>
          </cell>
        </row>
        <row r="433">
          <cell r="W433" t="str">
            <v>5034</v>
          </cell>
          <cell r="X433" t="str">
            <v>Plant and equipment - impairment</v>
          </cell>
        </row>
        <row r="434">
          <cell r="W434" t="str">
            <v>5035</v>
          </cell>
          <cell r="X434" t="str">
            <v>Plant and equipment - WIP</v>
          </cell>
        </row>
        <row r="435">
          <cell r="W435" t="str">
            <v>5036</v>
          </cell>
          <cell r="X435" t="str">
            <v>Motor vehicles</v>
          </cell>
        </row>
        <row r="436">
          <cell r="W436" t="str">
            <v>5037</v>
          </cell>
          <cell r="X436" t="str">
            <v>Motor vehicles - Accm Depr</v>
          </cell>
        </row>
        <row r="437">
          <cell r="W437" t="str">
            <v>5038</v>
          </cell>
          <cell r="X437" t="str">
            <v>Motor vehicles - impairment</v>
          </cell>
        </row>
        <row r="438">
          <cell r="W438" t="str">
            <v>5039</v>
          </cell>
          <cell r="X438" t="str">
            <v>Motor vehicles - WIP</v>
          </cell>
        </row>
        <row r="439">
          <cell r="W439" t="str">
            <v>5040</v>
          </cell>
          <cell r="X439" t="str">
            <v>Library collections</v>
          </cell>
        </row>
        <row r="440">
          <cell r="W440" t="str">
            <v>5041</v>
          </cell>
          <cell r="X440" t="str">
            <v>Library collections - Accm Depr</v>
          </cell>
        </row>
        <row r="441">
          <cell r="W441" t="str">
            <v>5042</v>
          </cell>
          <cell r="X441" t="str">
            <v>Library collections- impairment</v>
          </cell>
        </row>
        <row r="442">
          <cell r="W442" t="str">
            <v>5043</v>
          </cell>
          <cell r="X442" t="str">
            <v>Library collections - WIP</v>
          </cell>
        </row>
        <row r="443">
          <cell r="W443" t="str">
            <v>5044</v>
          </cell>
          <cell r="X443" t="str">
            <v>Drainage, waster and water</v>
          </cell>
        </row>
        <row r="444">
          <cell r="W444" t="str">
            <v>5045</v>
          </cell>
          <cell r="X444" t="str">
            <v>Drainage, waster and water - Accm Depr</v>
          </cell>
        </row>
        <row r="445">
          <cell r="W445" t="str">
            <v>5046</v>
          </cell>
          <cell r="X445" t="str">
            <v>Drainage, waster and water - impairment</v>
          </cell>
        </row>
        <row r="446">
          <cell r="W446" t="str">
            <v>5047</v>
          </cell>
          <cell r="X446" t="str">
            <v>Drainage, waste and water - WIP</v>
          </cell>
        </row>
        <row r="447">
          <cell r="W447" t="str">
            <v>5048</v>
          </cell>
          <cell r="X447" t="str">
            <v>Roading</v>
          </cell>
        </row>
        <row r="448">
          <cell r="W448" t="str">
            <v>5049</v>
          </cell>
          <cell r="X448" t="str">
            <v>Roading - Accm Depr</v>
          </cell>
        </row>
        <row r="449">
          <cell r="W449" t="str">
            <v>5050</v>
          </cell>
          <cell r="X449" t="str">
            <v>Roading - impairment</v>
          </cell>
        </row>
        <row r="450">
          <cell r="W450" t="str">
            <v>5051</v>
          </cell>
          <cell r="X450" t="str">
            <v>Roading - WIP</v>
          </cell>
        </row>
        <row r="451">
          <cell r="W451" t="str">
            <v>5052</v>
          </cell>
          <cell r="X451" t="str">
            <v>Service Concession</v>
          </cell>
        </row>
        <row r="452">
          <cell r="W452" t="str">
            <v>5053</v>
          </cell>
          <cell r="X452" t="str">
            <v>Service Concession - Accm Depr</v>
          </cell>
        </row>
        <row r="453">
          <cell r="W453" t="str">
            <v>5054</v>
          </cell>
          <cell r="X453" t="str">
            <v>Service Concession - impairment</v>
          </cell>
        </row>
        <row r="454">
          <cell r="W454" t="str">
            <v>5055</v>
          </cell>
          <cell r="X454" t="str">
            <v>Service Concession - WIP</v>
          </cell>
        </row>
        <row r="455">
          <cell r="W455" t="str">
            <v>5056</v>
          </cell>
          <cell r="X455" t="str">
            <v>Infrastructure land</v>
          </cell>
        </row>
        <row r="456">
          <cell r="W456" t="str">
            <v>5057</v>
          </cell>
          <cell r="X456" t="str">
            <v>Infrastructure land - impairment</v>
          </cell>
        </row>
        <row r="457">
          <cell r="W457" t="str">
            <v>5058</v>
          </cell>
          <cell r="X457" t="str">
            <v>Infrastructure land - WIP</v>
          </cell>
        </row>
        <row r="458">
          <cell r="W458" t="str">
            <v>5059</v>
          </cell>
          <cell r="X458" t="str">
            <v>Land under roads</v>
          </cell>
        </row>
        <row r="459">
          <cell r="W459" t="str">
            <v>5060</v>
          </cell>
          <cell r="X459" t="str">
            <v>Land under roads - impairment</v>
          </cell>
        </row>
        <row r="460">
          <cell r="W460" t="str">
            <v>5061</v>
          </cell>
          <cell r="X460" t="str">
            <v>Land under roads - WIP</v>
          </cell>
        </row>
        <row r="461">
          <cell r="W461" t="str">
            <v>5062</v>
          </cell>
          <cell r="X461" t="str">
            <v>Art and cultural</v>
          </cell>
        </row>
        <row r="462">
          <cell r="W462" t="str">
            <v>5063</v>
          </cell>
          <cell r="X462" t="str">
            <v>Art and cultural - impairment</v>
          </cell>
        </row>
        <row r="463">
          <cell r="W463" t="str">
            <v>5064</v>
          </cell>
          <cell r="X463" t="str">
            <v>Art and cultural - WIP</v>
          </cell>
        </row>
        <row r="464">
          <cell r="W464" t="str">
            <v>5065</v>
          </cell>
          <cell r="X464" t="str">
            <v>Restricted buildings</v>
          </cell>
        </row>
        <row r="465">
          <cell r="W465" t="str">
            <v>5066</v>
          </cell>
          <cell r="X465" t="str">
            <v>Restricted buildings - Accm Depr</v>
          </cell>
        </row>
        <row r="466">
          <cell r="W466" t="str">
            <v>5067</v>
          </cell>
          <cell r="X466" t="str">
            <v>Restricted buildings - impairment</v>
          </cell>
        </row>
        <row r="467">
          <cell r="W467" t="str">
            <v>5068</v>
          </cell>
          <cell r="X467" t="str">
            <v>Restricted buildings - WIP</v>
          </cell>
        </row>
        <row r="468">
          <cell r="W468" t="str">
            <v>5069</v>
          </cell>
          <cell r="X468" t="str">
            <v>Land - Parks and reserves</v>
          </cell>
        </row>
        <row r="469">
          <cell r="W469" t="str">
            <v>5070</v>
          </cell>
          <cell r="X469" t="str">
            <v>Land - Parks and reserves - impairment</v>
          </cell>
        </row>
        <row r="470">
          <cell r="W470" t="str">
            <v>5071</v>
          </cell>
          <cell r="X470" t="str">
            <v>Land - Parks and reserves - WIP</v>
          </cell>
        </row>
        <row r="471">
          <cell r="W471" t="str">
            <v>5072</v>
          </cell>
          <cell r="X471" t="str">
            <v>Land - Town Belt</v>
          </cell>
        </row>
        <row r="472">
          <cell r="W472" t="str">
            <v>5073</v>
          </cell>
          <cell r="X472" t="str">
            <v>Land - Town Belt - impairment</v>
          </cell>
        </row>
        <row r="473">
          <cell r="W473" t="str">
            <v>5074</v>
          </cell>
          <cell r="X473" t="str">
            <v>Land - Town Belt - WIP</v>
          </cell>
        </row>
        <row r="474">
          <cell r="W474" t="str">
            <v>5075</v>
          </cell>
          <cell r="X474" t="str">
            <v>Zoo Animals</v>
          </cell>
        </row>
        <row r="475">
          <cell r="W475" t="str">
            <v>5076</v>
          </cell>
          <cell r="X475" t="str">
            <v>Asset disposal clearing</v>
          </cell>
        </row>
        <row r="476">
          <cell r="W476" t="str">
            <v>5077</v>
          </cell>
          <cell r="X476" t="str">
            <v>Computer software</v>
          </cell>
        </row>
        <row r="477">
          <cell r="W477" t="str">
            <v>5078</v>
          </cell>
          <cell r="X477" t="str">
            <v>Computer software - Accm amortisation</v>
          </cell>
        </row>
        <row r="478">
          <cell r="W478" t="str">
            <v>5079</v>
          </cell>
          <cell r="X478" t="str">
            <v>Computer software - WIP</v>
          </cell>
        </row>
        <row r="479">
          <cell r="W479" t="str">
            <v>5080</v>
          </cell>
          <cell r="X479" t="str">
            <v>Carbon Credits</v>
          </cell>
        </row>
        <row r="480">
          <cell r="W480" t="str">
            <v>5081</v>
          </cell>
          <cell r="X480" t="str">
            <v>Investment Properties - Ground Lease</v>
          </cell>
        </row>
        <row r="481">
          <cell r="W481" t="str">
            <v>5082</v>
          </cell>
          <cell r="X481" t="str">
            <v>Investment Properties - Others</v>
          </cell>
        </row>
        <row r="482">
          <cell r="W482" t="str">
            <v>5083</v>
          </cell>
          <cell r="X482" t="str">
            <v>Development Properties - Ground Lease</v>
          </cell>
        </row>
        <row r="483">
          <cell r="W483" t="str">
            <v>5084</v>
          </cell>
          <cell r="X483" t="str">
            <v>Development Properties - Others</v>
          </cell>
        </row>
        <row r="484">
          <cell r="W484" t="str">
            <v>5085</v>
          </cell>
          <cell r="X484" t="str">
            <v>Investment Property WIP</v>
          </cell>
        </row>
        <row r="485">
          <cell r="W485" t="str">
            <v>5086</v>
          </cell>
          <cell r="X485" t="str">
            <v>Southern Landfill</v>
          </cell>
        </row>
        <row r="486">
          <cell r="W486" t="str">
            <v>5087</v>
          </cell>
          <cell r="X486" t="str">
            <v>Southern Landfill - Accm Depr</v>
          </cell>
        </row>
        <row r="487">
          <cell r="W487" t="str">
            <v>5088</v>
          </cell>
          <cell r="X487" t="str">
            <v>Southern Landfill - Impairment</v>
          </cell>
        </row>
        <row r="488">
          <cell r="W488" t="str">
            <v>5089</v>
          </cell>
          <cell r="X488" t="str">
            <v>Southern Landfill - WIP</v>
          </cell>
        </row>
        <row r="489">
          <cell r="W489" t="str">
            <v>5090</v>
          </cell>
          <cell r="X489" t="str">
            <v>Leasehold Improvements - Cost (Asset)</v>
          </cell>
        </row>
        <row r="490">
          <cell r="W490" t="str">
            <v>5091</v>
          </cell>
          <cell r="X490" t="str">
            <v>Leasehold Improvements – Accumulated Dep (Asset)</v>
          </cell>
        </row>
        <row r="491">
          <cell r="W491" t="str">
            <v>5092</v>
          </cell>
          <cell r="X491" t="str">
            <v>Leasehold Improvements – Impairment</v>
          </cell>
        </row>
        <row r="492">
          <cell r="W492" t="str">
            <v>5093</v>
          </cell>
          <cell r="X492" t="str">
            <v>Leasehold Improvements – Work in progress (WIP)</v>
          </cell>
        </row>
        <row r="493">
          <cell r="W493" t="str">
            <v>5700</v>
          </cell>
          <cell r="X493" t="str">
            <v>Interest rate swaps - CF hedges - NC</v>
          </cell>
        </row>
        <row r="494">
          <cell r="W494" t="str">
            <v>5701</v>
          </cell>
          <cell r="X494" t="str">
            <v>Interest rate swaps - FV hedges - NC</v>
          </cell>
        </row>
        <row r="495">
          <cell r="W495" t="str">
            <v>5702</v>
          </cell>
          <cell r="X495" t="str">
            <v>Interest rate swaps - unhedged - NC</v>
          </cell>
        </row>
        <row r="496">
          <cell r="W496" t="str">
            <v>5750</v>
          </cell>
          <cell r="X496" t="str">
            <v>Loans to external organisations</v>
          </cell>
        </row>
        <row r="497">
          <cell r="W497" t="str">
            <v>5751</v>
          </cell>
          <cell r="X497" t="str">
            <v>Loans to related parties</v>
          </cell>
        </row>
        <row r="498">
          <cell r="W498" t="str">
            <v>5755</v>
          </cell>
          <cell r="X498" t="str">
            <v>Loan to WRST</v>
          </cell>
        </row>
        <row r="499">
          <cell r="W499" t="str">
            <v>5756</v>
          </cell>
          <cell r="X499" t="str">
            <v>FV Adjustment to other loans</v>
          </cell>
        </row>
        <row r="500">
          <cell r="W500" t="str">
            <v>6000</v>
          </cell>
          <cell r="X500" t="str">
            <v>Trade creditors control</v>
          </cell>
        </row>
        <row r="501">
          <cell r="W501" t="str">
            <v>6001</v>
          </cell>
          <cell r="X501" t="str">
            <v>AP suspense</v>
          </cell>
        </row>
        <row r="502">
          <cell r="W502" t="str">
            <v>6002</v>
          </cell>
          <cell r="X502" t="str">
            <v>Fuel Cards clearing</v>
          </cell>
        </row>
        <row r="503">
          <cell r="W503" t="str">
            <v>6003</v>
          </cell>
          <cell r="X503" t="str">
            <v>Teamwork Paymnt Xfer Suspense</v>
          </cell>
        </row>
        <row r="504">
          <cell r="W504" t="str">
            <v>6004</v>
          </cell>
          <cell r="X504" t="str">
            <v>Teamwork Cash Suspense</v>
          </cell>
        </row>
        <row r="505">
          <cell r="W505" t="str">
            <v>6005</v>
          </cell>
          <cell r="X505" t="str">
            <v>Sundry creditors</v>
          </cell>
        </row>
        <row r="506">
          <cell r="W506" t="str">
            <v>6006</v>
          </cell>
          <cell r="X506" t="str">
            <v>Contract Retentions</v>
          </cell>
        </row>
        <row r="507">
          <cell r="W507" t="str">
            <v>6007</v>
          </cell>
          <cell r="X507" t="str">
            <v>Monthly PO accruals</v>
          </cell>
        </row>
        <row r="508">
          <cell r="W508" t="str">
            <v>6008</v>
          </cell>
          <cell r="X508" t="str">
            <v>Accrued interest expense</v>
          </cell>
        </row>
        <row r="509">
          <cell r="W509" t="str">
            <v>6009</v>
          </cell>
          <cell r="X509" t="str">
            <v>Monthly expense accruals</v>
          </cell>
        </row>
        <row r="510">
          <cell r="W510" t="str">
            <v>6010</v>
          </cell>
          <cell r="X510" t="str">
            <v>DP Deposits</v>
          </cell>
        </row>
        <row r="511">
          <cell r="W511" t="str">
            <v>6011</v>
          </cell>
          <cell r="X511" t="str">
            <v>Interunit Creditor Adjustment</v>
          </cell>
        </row>
        <row r="512">
          <cell r="W512" t="str">
            <v>6012</v>
          </cell>
          <cell r="X512" t="str">
            <v>Inter-entity Suspense</v>
          </cell>
        </row>
        <row r="513">
          <cell r="W513" t="str">
            <v>6013</v>
          </cell>
          <cell r="X513" t="str">
            <v>Wellington Waterfront Limited Intercompany Account</v>
          </cell>
        </row>
        <row r="514">
          <cell r="W514" t="str">
            <v>6015</v>
          </cell>
          <cell r="X514" t="str">
            <v>Resource consents - deposit</v>
          </cell>
        </row>
        <row r="515">
          <cell r="W515" t="str">
            <v>6017</v>
          </cell>
          <cell r="X515" t="str">
            <v>Local body election deposits</v>
          </cell>
        </row>
        <row r="516">
          <cell r="W516" t="str">
            <v>6018</v>
          </cell>
          <cell r="X516" t="str">
            <v>Bonds</v>
          </cell>
        </row>
        <row r="517">
          <cell r="W517" t="str">
            <v>6019</v>
          </cell>
          <cell r="X517" t="str">
            <v>Invoice scanning suspense</v>
          </cell>
        </row>
        <row r="518">
          <cell r="W518" t="str">
            <v>6020</v>
          </cell>
          <cell r="X518" t="str">
            <v>Development contributions in advance</v>
          </cell>
        </row>
        <row r="519">
          <cell r="W519" t="str">
            <v>6021</v>
          </cell>
          <cell r="X519" t="str">
            <v>ECR Business Unit Deposits</v>
          </cell>
        </row>
        <row r="520">
          <cell r="W520" t="str">
            <v>6030</v>
          </cell>
          <cell r="X520" t="str">
            <v>P&amp;R refunds</v>
          </cell>
        </row>
        <row r="521">
          <cell r="W521" t="str">
            <v>6040</v>
          </cell>
          <cell r="X521" t="str">
            <v>GST suspense - inputs - on income</v>
          </cell>
        </row>
        <row r="522">
          <cell r="W522" t="str">
            <v>6041</v>
          </cell>
          <cell r="X522" t="str">
            <v>GST suspense - outputs - on expense</v>
          </cell>
        </row>
        <row r="523">
          <cell r="W523" t="str">
            <v>6042</v>
          </cell>
          <cell r="X523" t="str">
            <v>GST suspense - refunds</v>
          </cell>
        </row>
        <row r="524">
          <cell r="W524" t="str">
            <v>6043</v>
          </cell>
          <cell r="X524" t="str">
            <v>GST suspense - rates</v>
          </cell>
        </row>
        <row r="525">
          <cell r="W525" t="str">
            <v>6044</v>
          </cell>
          <cell r="X525" t="str">
            <v>GST suspense - FBT</v>
          </cell>
        </row>
        <row r="526">
          <cell r="W526" t="str">
            <v>6045</v>
          </cell>
          <cell r="X526" t="str">
            <v>FBT suspense</v>
          </cell>
        </row>
        <row r="527">
          <cell r="W527" t="str">
            <v>6050</v>
          </cell>
          <cell r="X527" t="str">
            <v>Regional council - debtors control</v>
          </cell>
        </row>
        <row r="528">
          <cell r="W528" t="str">
            <v>6051</v>
          </cell>
          <cell r="X528" t="str">
            <v>Unclaimed monies and stale cheques</v>
          </cell>
        </row>
        <row r="529">
          <cell r="W529" t="str">
            <v>6060</v>
          </cell>
          <cell r="X529" t="str">
            <v>Building research levy</v>
          </cell>
        </row>
        <row r="530">
          <cell r="W530" t="str">
            <v>6061</v>
          </cell>
          <cell r="X530" t="str">
            <v>Accident compensation levy</v>
          </cell>
        </row>
        <row r="531">
          <cell r="W531" t="str">
            <v>6062</v>
          </cell>
          <cell r="X531" t="str">
            <v>Department of Building and Housing (BIA)</v>
          </cell>
        </row>
        <row r="532">
          <cell r="W532" t="str">
            <v>6063</v>
          </cell>
          <cell r="X532" t="str">
            <v>Housing Rental deposits</v>
          </cell>
        </row>
        <row r="533">
          <cell r="W533" t="str">
            <v>6064</v>
          </cell>
          <cell r="X533" t="str">
            <v>Animal import costs held</v>
          </cell>
        </row>
        <row r="534">
          <cell r="W534" t="str">
            <v>6065</v>
          </cell>
          <cell r="X534" t="str">
            <v>Warehouse Zoofari</v>
          </cell>
        </row>
        <row r="535">
          <cell r="W535" t="str">
            <v>6066</v>
          </cell>
          <cell r="X535" t="str">
            <v>Inventory Pending Invoice</v>
          </cell>
        </row>
        <row r="536">
          <cell r="W536" t="str">
            <v>6090</v>
          </cell>
          <cell r="X536" t="str">
            <v>Salaries and wages suspense</v>
          </cell>
        </row>
        <row r="537">
          <cell r="W537" t="str">
            <v>6091</v>
          </cell>
          <cell r="X537" t="str">
            <v>Payroll deductions clearing</v>
          </cell>
        </row>
        <row r="538">
          <cell r="W538" t="str">
            <v>6300</v>
          </cell>
          <cell r="X538" t="str">
            <v>Interest rate swaps - CF hedges - current</v>
          </cell>
        </row>
        <row r="539">
          <cell r="W539" t="str">
            <v>6301</v>
          </cell>
          <cell r="X539" t="str">
            <v>Interest rate swaps - FV hedges - current</v>
          </cell>
        </row>
        <row r="540">
          <cell r="W540" t="str">
            <v>6302</v>
          </cell>
          <cell r="X540" t="str">
            <v>Interest rate swaps - unhedged  - current</v>
          </cell>
        </row>
        <row r="541">
          <cell r="W541" t="str">
            <v>6350</v>
          </cell>
          <cell r="X541" t="str">
            <v>Community Services Grants</v>
          </cell>
        </row>
        <row r="542">
          <cell r="W542" t="str">
            <v>6351</v>
          </cell>
          <cell r="X542" t="str">
            <v>City Housing Agency services</v>
          </cell>
        </row>
        <row r="543">
          <cell r="W543" t="str">
            <v>6352</v>
          </cell>
          <cell r="X543" t="str">
            <v>Creative NZ - grants</v>
          </cell>
        </row>
        <row r="544">
          <cell r="W544" t="str">
            <v>6353</v>
          </cell>
          <cell r="X544" t="str">
            <v>OSCAR suspense</v>
          </cell>
        </row>
        <row r="545">
          <cell r="W545" t="str">
            <v>6354</v>
          </cell>
          <cell r="X545" t="str">
            <v>Carbon Credit Liability</v>
          </cell>
        </row>
        <row r="546">
          <cell r="W546" t="str">
            <v>6355</v>
          </cell>
          <cell r="X546" t="str">
            <v>Waste Minimize Levy Suspense</v>
          </cell>
        </row>
        <row r="547">
          <cell r="W547" t="str">
            <v>6356</v>
          </cell>
          <cell r="X547" t="str">
            <v>Waste Min TA Levy</v>
          </cell>
        </row>
        <row r="548">
          <cell r="W548" t="str">
            <v>6357</v>
          </cell>
          <cell r="X548" t="str">
            <v>EQ Home Assessments</v>
          </cell>
        </row>
        <row r="549">
          <cell r="W549" t="str">
            <v>6358</v>
          </cell>
          <cell r="X549" t="str">
            <v>Love Food Hate Waste (LFHW)</v>
          </cell>
        </row>
        <row r="550">
          <cell r="W550" t="str">
            <v>6359</v>
          </cell>
          <cell r="X550" t="str">
            <v>Regional Amenities Fund</v>
          </cell>
        </row>
        <row r="551">
          <cell r="W551" t="str">
            <v>6360</v>
          </cell>
          <cell r="X551" t="str">
            <v>Audit Fee Accrual</v>
          </cell>
        </row>
        <row r="552">
          <cell r="W552" t="str">
            <v>6361</v>
          </cell>
          <cell r="X552" t="str">
            <v>Administered Funds</v>
          </cell>
        </row>
        <row r="553">
          <cell r="W553" t="str">
            <v>6362</v>
          </cell>
          <cell r="X553" t="str">
            <v>Go Shift Fund</v>
          </cell>
        </row>
        <row r="554">
          <cell r="W554" t="str">
            <v>6402</v>
          </cell>
          <cell r="X554" t="str">
            <v>Monitoring fees in advance</v>
          </cell>
        </row>
        <row r="555">
          <cell r="W555" t="str">
            <v>6403</v>
          </cell>
          <cell r="X555" t="str">
            <v>Dog registration in advance</v>
          </cell>
        </row>
        <row r="556">
          <cell r="W556" t="str">
            <v>6404</v>
          </cell>
          <cell r="X556" t="str">
            <v>Liquor licensing fees in advance</v>
          </cell>
        </row>
        <row r="557">
          <cell r="W557" t="str">
            <v>6410</v>
          </cell>
          <cell r="X557" t="str">
            <v>Rates in advance</v>
          </cell>
        </row>
        <row r="558">
          <cell r="W558" t="str">
            <v>6420</v>
          </cell>
          <cell r="X558" t="str">
            <v>Lease rentals in advance</v>
          </cell>
        </row>
        <row r="559">
          <cell r="W559" t="str">
            <v>6450</v>
          </cell>
          <cell r="X559" t="str">
            <v>Revenue in advance - other</v>
          </cell>
        </row>
        <row r="560">
          <cell r="W560" t="str">
            <v>6451</v>
          </cell>
          <cell r="X560" t="str">
            <v>Revenue in advance - Vouchers</v>
          </cell>
        </row>
        <row r="561">
          <cell r="W561" t="str">
            <v>6500</v>
          </cell>
          <cell r="X561" t="str">
            <v>Bank overdraft</v>
          </cell>
        </row>
        <row r="562">
          <cell r="W562" t="str">
            <v>6501</v>
          </cell>
          <cell r="X562" t="str">
            <v>Short term advance facilities</v>
          </cell>
        </row>
        <row r="563">
          <cell r="W563" t="str">
            <v>6502</v>
          </cell>
          <cell r="X563" t="str">
            <v>Commercial paper</v>
          </cell>
        </row>
        <row r="564">
          <cell r="W564" t="str">
            <v>6503</v>
          </cell>
          <cell r="X564" t="str">
            <v>Debt securities - Fixed rate - current</v>
          </cell>
        </row>
        <row r="565">
          <cell r="W565" t="str">
            <v>6504</v>
          </cell>
          <cell r="X565" t="str">
            <v>Debt securities - Floating rate - current</v>
          </cell>
        </row>
        <row r="566">
          <cell r="W566" t="str">
            <v>6505</v>
          </cell>
          <cell r="X566" t="str">
            <v>Term loans - Other - Current</v>
          </cell>
        </row>
        <row r="567">
          <cell r="W567" t="str">
            <v>6506</v>
          </cell>
          <cell r="X567" t="str">
            <v>Finance leases - current</v>
          </cell>
        </row>
        <row r="568">
          <cell r="W568" t="str">
            <v>6507</v>
          </cell>
          <cell r="X568" t="str">
            <v>Long term loans – other  - current</v>
          </cell>
        </row>
        <row r="569">
          <cell r="W569" t="str">
            <v>6600</v>
          </cell>
          <cell r="X569" t="str">
            <v>Payroll accruals</v>
          </cell>
        </row>
        <row r="570">
          <cell r="W570" t="str">
            <v>6601</v>
          </cell>
          <cell r="X570" t="str">
            <v>Annual leave provision</v>
          </cell>
        </row>
        <row r="571">
          <cell r="W571" t="str">
            <v>6602</v>
          </cell>
          <cell r="X571" t="str">
            <v>Sick leave provision</v>
          </cell>
        </row>
        <row r="572">
          <cell r="W572" t="str">
            <v>6610</v>
          </cell>
          <cell r="X572" t="str">
            <v>Restructuring provision - current</v>
          </cell>
        </row>
        <row r="573">
          <cell r="W573" t="str">
            <v>6615</v>
          </cell>
          <cell r="X573" t="str">
            <v>Long service leave provision - current</v>
          </cell>
        </row>
        <row r="574">
          <cell r="W574" t="str">
            <v>6620</v>
          </cell>
          <cell r="X574" t="str">
            <v>Retirement gratuities provision - current</v>
          </cell>
        </row>
        <row r="575">
          <cell r="W575" t="str">
            <v>6651</v>
          </cell>
          <cell r="X575" t="str">
            <v>Landfill aftercare provision - Closed - current</v>
          </cell>
        </row>
        <row r="576">
          <cell r="W576" t="str">
            <v>6652</v>
          </cell>
          <cell r="X576" t="str">
            <v>Landfill aftercare provision - Northern - current</v>
          </cell>
        </row>
        <row r="577">
          <cell r="W577" t="str">
            <v>6653</v>
          </cell>
          <cell r="X577" t="str">
            <v>Landfill aftercare provision - Southern - current</v>
          </cell>
        </row>
        <row r="578">
          <cell r="W578" t="str">
            <v>6654</v>
          </cell>
          <cell r="X578" t="str">
            <v>Unreinforced masonry grants provision</v>
          </cell>
        </row>
        <row r="579">
          <cell r="W579" t="str">
            <v>6655</v>
          </cell>
          <cell r="X579" t="str">
            <v>Weathertight homes provision - current</v>
          </cell>
        </row>
        <row r="580">
          <cell r="W580" t="str">
            <v>6658</v>
          </cell>
          <cell r="X580" t="str">
            <v>Other statutory &amp; legal provisions</v>
          </cell>
        </row>
        <row r="581">
          <cell r="W581" t="str">
            <v>6659</v>
          </cell>
          <cell r="X581" t="str">
            <v>Provision for taxation</v>
          </cell>
        </row>
        <row r="582">
          <cell r="W582" t="str">
            <v>6660</v>
          </cell>
          <cell r="X582" t="str">
            <v>Deferred tax liability</v>
          </cell>
        </row>
        <row r="583">
          <cell r="W583" t="str">
            <v>7001</v>
          </cell>
          <cell r="X583" t="str">
            <v>Exchange transactions and transfers payable – non-current</v>
          </cell>
        </row>
        <row r="584">
          <cell r="W584" t="str">
            <v>7100</v>
          </cell>
          <cell r="X584" t="str">
            <v>Interest rate swaps - CF hedges - NC</v>
          </cell>
        </row>
        <row r="585">
          <cell r="W585" t="str">
            <v>7101</v>
          </cell>
          <cell r="X585" t="str">
            <v>Interest rate swaps - FV hedges - NC</v>
          </cell>
        </row>
        <row r="586">
          <cell r="W586" t="str">
            <v>7102</v>
          </cell>
          <cell r="X586" t="str">
            <v>Interest rate swaps - unhedged  - NC</v>
          </cell>
        </row>
        <row r="587">
          <cell r="W587" t="str">
            <v>7203</v>
          </cell>
          <cell r="X587" t="str">
            <v>Debt securities - Fixed rate - NC</v>
          </cell>
        </row>
        <row r="588">
          <cell r="W588" t="str">
            <v>7204</v>
          </cell>
          <cell r="X588" t="str">
            <v>Debt securities - Floating rate - NC</v>
          </cell>
        </row>
        <row r="589">
          <cell r="W589" t="str">
            <v>7205</v>
          </cell>
          <cell r="X589" t="str">
            <v>Ring-fenced monies</v>
          </cell>
        </row>
        <row r="590">
          <cell r="W590" t="str">
            <v>7206</v>
          </cell>
          <cell r="X590" t="str">
            <v>Finance leases</v>
          </cell>
        </row>
        <row r="591">
          <cell r="W591" t="str">
            <v>7210</v>
          </cell>
          <cell r="X591" t="str">
            <v>Long term loans - other</v>
          </cell>
        </row>
        <row r="592">
          <cell r="W592" t="str">
            <v>7300</v>
          </cell>
          <cell r="X592" t="str">
            <v>Long service leave provision - non-current</v>
          </cell>
        </row>
        <row r="593">
          <cell r="W593" t="str">
            <v>7305</v>
          </cell>
          <cell r="X593" t="str">
            <v>Retirement gratuities provision - NC</v>
          </cell>
        </row>
        <row r="594">
          <cell r="W594" t="str">
            <v>7900</v>
          </cell>
          <cell r="X594" t="str">
            <v>Weathertightness claims provision - NC</v>
          </cell>
        </row>
        <row r="595">
          <cell r="W595" t="str">
            <v>7901</v>
          </cell>
          <cell r="X595" t="str">
            <v>Landfill aftercare provision - Closed - NC</v>
          </cell>
        </row>
        <row r="596">
          <cell r="W596" t="str">
            <v>7902</v>
          </cell>
          <cell r="X596" t="str">
            <v>Landfill aftercare provision - Northern - NC</v>
          </cell>
        </row>
        <row r="597">
          <cell r="W597" t="str">
            <v>7903</v>
          </cell>
          <cell r="X597" t="str">
            <v>Landfill aftercare provision - Southern - NC</v>
          </cell>
        </row>
        <row r="598">
          <cell r="W598" t="str">
            <v>7905</v>
          </cell>
          <cell r="X598" t="str">
            <v>Financial guarantees</v>
          </cell>
        </row>
        <row r="599">
          <cell r="W599" t="str">
            <v>8000</v>
          </cell>
          <cell r="X599" t="str">
            <v>Public Equity -Accumulated Funds</v>
          </cell>
        </row>
        <row r="600">
          <cell r="W600" t="str">
            <v>8001</v>
          </cell>
          <cell r="X600" t="str">
            <v>Public Equity - Retained Earnings</v>
          </cell>
        </row>
        <row r="601">
          <cell r="W601" t="str">
            <v>8002</v>
          </cell>
          <cell r="X601" t="str">
            <v>Transfer to restricted reserves</v>
          </cell>
        </row>
        <row r="602">
          <cell r="W602" t="str">
            <v>8003</v>
          </cell>
          <cell r="X602" t="str">
            <v>Share Capital</v>
          </cell>
        </row>
        <row r="603">
          <cell r="W603" t="str">
            <v>8100</v>
          </cell>
          <cell r="X603" t="str">
            <v>Revaluation reserve - land</v>
          </cell>
        </row>
        <row r="604">
          <cell r="W604" t="str">
            <v>8101</v>
          </cell>
          <cell r="X604" t="str">
            <v>Revaluation reserve - buildings</v>
          </cell>
        </row>
        <row r="605">
          <cell r="W605" t="str">
            <v>8102</v>
          </cell>
          <cell r="X605" t="str">
            <v>Revaluation reserve - library collections</v>
          </cell>
        </row>
        <row r="606">
          <cell r="W606" t="str">
            <v>8120</v>
          </cell>
          <cell r="X606" t="str">
            <v>Revaluation reserve - infrastructure land</v>
          </cell>
        </row>
        <row r="607">
          <cell r="W607" t="str">
            <v>8121</v>
          </cell>
          <cell r="X607" t="str">
            <v>Revaluation reserve - roading</v>
          </cell>
        </row>
        <row r="608">
          <cell r="W608" t="str">
            <v>8122</v>
          </cell>
          <cell r="X608" t="str">
            <v>Revaluation reserve - drainage, waster and water</v>
          </cell>
        </row>
        <row r="609">
          <cell r="W609" t="str">
            <v>8123</v>
          </cell>
          <cell r="X609" t="str">
            <v>Revaluation reserve - service concession</v>
          </cell>
        </row>
        <row r="610">
          <cell r="W610" t="str">
            <v>8124</v>
          </cell>
          <cell r="X610" t="str">
            <v>Revaluation Reserve - Southern Landfill</v>
          </cell>
        </row>
        <row r="611">
          <cell r="W611" t="str">
            <v>8200</v>
          </cell>
          <cell r="X611" t="str">
            <v>Special funds &amp; reserves - Insurance Reserve</v>
          </cell>
        </row>
        <row r="612">
          <cell r="W612" t="str">
            <v>8201</v>
          </cell>
          <cell r="X612" t="str">
            <v>Special funds &amp; reserves - Reserves Purchase</v>
          </cell>
        </row>
        <row r="613">
          <cell r="W613" t="str">
            <v>8202</v>
          </cell>
          <cell r="X613" t="str">
            <v>Special funds &amp; reserves - WEID Fund</v>
          </cell>
        </row>
        <row r="614">
          <cell r="W614" t="str">
            <v>8203</v>
          </cell>
          <cell r="X614" t="str">
            <v>Restricted Funds - Zoo</v>
          </cell>
        </row>
        <row r="615">
          <cell r="W615" t="str">
            <v>8214</v>
          </cell>
          <cell r="X615" t="str">
            <v>Revaluation reserve - associates</v>
          </cell>
        </row>
        <row r="616">
          <cell r="W616" t="str">
            <v>8250</v>
          </cell>
          <cell r="X616" t="str">
            <v>Trusts &amp; bequests -  A Graham</v>
          </cell>
        </row>
        <row r="617">
          <cell r="W617" t="str">
            <v>8251</v>
          </cell>
          <cell r="X617" t="str">
            <v>Trusts &amp; bequests - A W Newton</v>
          </cell>
        </row>
        <row r="618">
          <cell r="W618" t="str">
            <v>8252</v>
          </cell>
          <cell r="X618" t="str">
            <v>Trusts &amp; bequests - Charles Plimmer</v>
          </cell>
        </row>
        <row r="619">
          <cell r="W619" t="str">
            <v>8253</v>
          </cell>
          <cell r="X619" t="str">
            <v>Trusts &amp; bequests - E A McMillan</v>
          </cell>
        </row>
        <row r="620">
          <cell r="W620" t="str">
            <v>8254</v>
          </cell>
          <cell r="X620" t="str">
            <v>Trusts &amp; bequests - E Pengelly</v>
          </cell>
        </row>
        <row r="621">
          <cell r="W621" t="str">
            <v>8255</v>
          </cell>
          <cell r="X621" t="str">
            <v>Trusts &amp; bequests - F L Irvine Smith Memorial</v>
          </cell>
        </row>
        <row r="622">
          <cell r="W622" t="str">
            <v>8256</v>
          </cell>
          <cell r="X622" t="str">
            <v>Trusts &amp; bequests - Greek NZ Memorial</v>
          </cell>
        </row>
        <row r="623">
          <cell r="W623" t="str">
            <v>8257</v>
          </cell>
          <cell r="X623" t="str">
            <v>Trusts &amp; bequests - Kidsarus 2 donation</v>
          </cell>
        </row>
        <row r="624">
          <cell r="W624" t="str">
            <v>8258</v>
          </cell>
          <cell r="X624" t="str">
            <v>Trusts &amp; bequests - Kirkcaldie &amp; Stains donation</v>
          </cell>
        </row>
        <row r="625">
          <cell r="W625" t="str">
            <v>8259</v>
          </cell>
          <cell r="X625" t="str">
            <v>Trusts &amp; bequests - QEII Memorial Book fund</v>
          </cell>
        </row>
        <row r="626">
          <cell r="W626" t="str">
            <v>8260</v>
          </cell>
          <cell r="X626" t="str">
            <v>Trusts &amp; bequests - Schola Cantorum Trust</v>
          </cell>
        </row>
        <row r="627">
          <cell r="W627" t="str">
            <v>8261</v>
          </cell>
          <cell r="X627" t="str">
            <v>Trusts &amp; bequests - Terawhiti Grant</v>
          </cell>
        </row>
        <row r="628">
          <cell r="W628" t="str">
            <v>8262</v>
          </cell>
          <cell r="X628" t="str">
            <v>Trusts &amp; bequests - Wgtn Beautifying Society</v>
          </cell>
        </row>
        <row r="629">
          <cell r="W629" t="str">
            <v>8300</v>
          </cell>
          <cell r="X629" t="str">
            <v>Cashflow hedge reserve</v>
          </cell>
        </row>
        <row r="630">
          <cell r="W630" t="str">
            <v>8301</v>
          </cell>
          <cell r="X630" t="str">
            <v>FV through OCRE reserve</v>
          </cell>
        </row>
        <row r="631">
          <cell r="W631" t="str">
            <v>8310</v>
          </cell>
          <cell r="X631" t="str">
            <v>Non-controlling interest</v>
          </cell>
        </row>
        <row r="632">
          <cell r="W632" t="str">
            <v>9001</v>
          </cell>
          <cell r="X632" t="str">
            <v>Disbursement Control - Projects</v>
          </cell>
        </row>
        <row r="633">
          <cell r="W633" t="str">
            <v>9002</v>
          </cell>
          <cell r="X633" t="str">
            <v>Disbursement control - revenue</v>
          </cell>
        </row>
        <row r="634">
          <cell r="W634" t="str">
            <v>9990</v>
          </cell>
          <cell r="X634" t="str">
            <v>P&amp;R posting suspense</v>
          </cell>
        </row>
        <row r="635">
          <cell r="W635" t="str">
            <v>9991</v>
          </cell>
          <cell r="X635" t="str">
            <v>Programmes &amp; events system suspense</v>
          </cell>
        </row>
        <row r="636">
          <cell r="W636" t="str">
            <v>9992</v>
          </cell>
          <cell r="X636" t="str">
            <v>Applications work system suspense</v>
          </cell>
        </row>
        <row r="637">
          <cell r="W637" t="str">
            <v>9993</v>
          </cell>
          <cell r="X637" t="str">
            <v>Fleet management system suspense</v>
          </cell>
        </row>
        <row r="638">
          <cell r="W638" t="str">
            <v>9994</v>
          </cell>
          <cell r="X638" t="str">
            <v>Operational work system suspense</v>
          </cell>
        </row>
        <row r="639">
          <cell r="W639" t="str">
            <v>9996</v>
          </cell>
          <cell r="X639" t="str">
            <v>Capital works system suspense</v>
          </cell>
        </row>
        <row r="640">
          <cell r="W640" t="str">
            <v>9997</v>
          </cell>
          <cell r="X640" t="str">
            <v>Roads works system suspense</v>
          </cell>
        </row>
        <row r="641">
          <cell r="W641" t="str">
            <v>9999</v>
          </cell>
          <cell r="X641" t="str">
            <v>System suspense</v>
          </cell>
        </row>
      </sheetData>
      <sheetData sheetId="28">
        <row r="4">
          <cell r="A4"/>
          <cell r="B4"/>
          <cell r="C4" t="str">
            <v>Description</v>
          </cell>
          <cell r="D4"/>
          <cell r="E4"/>
          <cell r="F4" t="str">
            <v>Selection Code 6</v>
          </cell>
          <cell r="G4" t="str">
            <v>CCBU</v>
          </cell>
          <cell r="H4"/>
          <cell r="I4" t="str">
            <v>Selection Code 5</v>
          </cell>
          <cell r="J4" t="str">
            <v>DIR</v>
          </cell>
          <cell r="K4" t="str">
            <v>Selection Code 7</v>
          </cell>
        </row>
        <row r="5">
          <cell r="A5" t="str">
            <v>Cost Centre</v>
          </cell>
          <cell r="B5" t="str">
            <v>Cost Centre</v>
          </cell>
          <cell r="C5" t="str">
            <v>Cost Centre Name</v>
          </cell>
          <cell r="D5" t="str">
            <v>Business Unit Manager</v>
          </cell>
          <cell r="E5" t="str">
            <v>Business Analyst</v>
          </cell>
          <cell r="F5" t="str">
            <v>Business Unit Selection Code</v>
          </cell>
          <cell r="G5" t="str">
            <v>Business Unit</v>
          </cell>
          <cell r="H5" t="str">
            <v>Director</v>
          </cell>
          <cell r="I5" t="str">
            <v>Directorate Selection Code</v>
          </cell>
          <cell r="J5" t="str">
            <v>Directorate</v>
          </cell>
          <cell r="K5" t="str">
            <v>Team</v>
          </cell>
        </row>
        <row r="6">
          <cell r="A6" t="str">
            <v>000</v>
          </cell>
          <cell r="B6" t="str">
            <v>000</v>
          </cell>
          <cell r="C6" t="str">
            <v>Balance Sheet</v>
          </cell>
          <cell r="D6"/>
          <cell r="E6"/>
          <cell r="F6" t="str">
            <v>00</v>
          </cell>
          <cell r="G6" t="str">
            <v>Balance Sheet</v>
          </cell>
          <cell r="H6"/>
          <cell r="I6" t="str">
            <v>00</v>
          </cell>
          <cell r="J6" t="str">
            <v>Balance Sheet</v>
          </cell>
          <cell r="K6" t="str">
            <v>Balance Sheet</v>
          </cell>
        </row>
        <row r="7">
          <cell r="A7" t="str">
            <v>001</v>
          </cell>
          <cell r="B7" t="str">
            <v>001</v>
          </cell>
          <cell r="C7" t="str">
            <v>Balance Sheet</v>
          </cell>
          <cell r="D7"/>
          <cell r="F7" t="str">
            <v>00</v>
          </cell>
          <cell r="G7" t="str">
            <v>Balance Sheet</v>
          </cell>
          <cell r="H7"/>
          <cell r="I7" t="str">
            <v>00</v>
          </cell>
          <cell r="J7" t="str">
            <v>Balance Sheet</v>
          </cell>
          <cell r="K7" t="str">
            <v>Balance Sheet</v>
          </cell>
        </row>
        <row r="8">
          <cell r="A8" t="str">
            <v>002</v>
          </cell>
          <cell r="B8" t="str">
            <v>002</v>
          </cell>
          <cell r="C8" t="str">
            <v>Balance Sheet</v>
          </cell>
          <cell r="D8"/>
          <cell r="E8"/>
          <cell r="F8" t="str">
            <v>00</v>
          </cell>
          <cell r="G8" t="str">
            <v>Balance Sheet</v>
          </cell>
          <cell r="H8"/>
          <cell r="I8" t="str">
            <v>00</v>
          </cell>
          <cell r="J8" t="str">
            <v>Balance Sheet</v>
          </cell>
          <cell r="K8" t="str">
            <v>Balance Sheet</v>
          </cell>
        </row>
        <row r="9">
          <cell r="A9" t="str">
            <v>003</v>
          </cell>
          <cell r="B9" t="str">
            <v>003</v>
          </cell>
          <cell r="C9" t="str">
            <v>Balance Sheet</v>
          </cell>
          <cell r="D9"/>
          <cell r="F9" t="str">
            <v>00</v>
          </cell>
          <cell r="G9" t="str">
            <v>Balance Sheet</v>
          </cell>
          <cell r="H9"/>
          <cell r="I9" t="str">
            <v>00</v>
          </cell>
          <cell r="J9" t="str">
            <v>Balance Sheet</v>
          </cell>
          <cell r="K9" t="str">
            <v>Balance Sheet</v>
          </cell>
        </row>
        <row r="10">
          <cell r="A10" t="str">
            <v>004</v>
          </cell>
          <cell r="B10" t="str">
            <v>004</v>
          </cell>
          <cell r="C10" t="str">
            <v>Balance Sheet</v>
          </cell>
          <cell r="D10"/>
          <cell r="E10"/>
          <cell r="F10" t="str">
            <v>00</v>
          </cell>
          <cell r="G10" t="str">
            <v>Balance Sheet</v>
          </cell>
          <cell r="H10"/>
          <cell r="I10" t="str">
            <v>00</v>
          </cell>
          <cell r="J10" t="str">
            <v>Balance Sheet</v>
          </cell>
          <cell r="K10" t="str">
            <v>Balance Sheet</v>
          </cell>
        </row>
        <row r="11">
          <cell r="A11" t="str">
            <v>005</v>
          </cell>
          <cell r="B11" t="str">
            <v>005</v>
          </cell>
          <cell r="C11" t="str">
            <v>Balance Sheet</v>
          </cell>
          <cell r="D11"/>
          <cell r="E11"/>
          <cell r="F11" t="str">
            <v>00</v>
          </cell>
          <cell r="G11" t="str">
            <v>Balance Sheet</v>
          </cell>
          <cell r="H11"/>
          <cell r="I11" t="str">
            <v>00</v>
          </cell>
          <cell r="J11" t="str">
            <v>Balance Sheet</v>
          </cell>
          <cell r="K11" t="str">
            <v>Balance Sheet</v>
          </cell>
        </row>
        <row r="12">
          <cell r="A12" t="str">
            <v>100</v>
          </cell>
          <cell r="B12" t="str">
            <v>100</v>
          </cell>
          <cell r="C12" t="str">
            <v>Storm Water</v>
          </cell>
          <cell r="D12"/>
          <cell r="E12"/>
          <cell r="F12" t="str">
            <v>68</v>
          </cell>
          <cell r="G12" t="str">
            <v>Resilience and Sustainability</v>
          </cell>
          <cell r="H12"/>
          <cell r="I12" t="str">
            <v>18</v>
          </cell>
          <cell r="J12" t="str">
            <v>Infrastructure &amp; Delivery</v>
          </cell>
          <cell r="K12" t="str">
            <v>3 Waters</v>
          </cell>
        </row>
        <row r="13">
          <cell r="A13" t="str">
            <v>101</v>
          </cell>
          <cell r="B13" t="str">
            <v>101</v>
          </cell>
          <cell r="C13" t="str">
            <v>Potable Water</v>
          </cell>
          <cell r="D13"/>
          <cell r="E13"/>
          <cell r="F13" t="str">
            <v>68</v>
          </cell>
          <cell r="G13" t="str">
            <v>Resilience and Sustainability</v>
          </cell>
          <cell r="H13"/>
          <cell r="I13" t="str">
            <v>18</v>
          </cell>
          <cell r="J13" t="str">
            <v>Infrastructure &amp; Delivery</v>
          </cell>
          <cell r="K13" t="str">
            <v>3 Waters</v>
          </cell>
        </row>
        <row r="14">
          <cell r="A14" t="str">
            <v>102</v>
          </cell>
          <cell r="B14" t="str">
            <v>102</v>
          </cell>
          <cell r="C14" t="str">
            <v>Water Waste (Sewer)</v>
          </cell>
          <cell r="D14"/>
          <cell r="E14"/>
          <cell r="F14" t="str">
            <v>68</v>
          </cell>
          <cell r="G14" t="str">
            <v>Resilience and Sustainability</v>
          </cell>
          <cell r="H14"/>
          <cell r="I14" t="str">
            <v>18</v>
          </cell>
          <cell r="J14" t="str">
            <v>Infrastructure &amp; Delivery</v>
          </cell>
          <cell r="K14" t="str">
            <v>3 Waters</v>
          </cell>
        </row>
        <row r="15">
          <cell r="A15" t="str">
            <v>103</v>
          </cell>
          <cell r="B15" t="str">
            <v>103</v>
          </cell>
          <cell r="C15" t="str">
            <v>3 Waters (Other)</v>
          </cell>
          <cell r="D15"/>
          <cell r="E15"/>
          <cell r="F15" t="str">
            <v>68</v>
          </cell>
          <cell r="G15" t="str">
            <v>Resilience and Sustainability</v>
          </cell>
          <cell r="H15"/>
          <cell r="I15" t="str">
            <v>18</v>
          </cell>
          <cell r="J15" t="str">
            <v>Infrastructure &amp; Delivery</v>
          </cell>
          <cell r="K15" t="str">
            <v>3 Waters</v>
          </cell>
        </row>
        <row r="16">
          <cell r="A16" t="str">
            <v>104</v>
          </cell>
          <cell r="B16" t="str">
            <v>104</v>
          </cell>
          <cell r="C16" t="str">
            <v>Chief Digital Officer</v>
          </cell>
          <cell r="D16"/>
          <cell r="E16"/>
          <cell r="F16" t="str">
            <v>72</v>
          </cell>
          <cell r="G16" t="str">
            <v>Smart Council</v>
          </cell>
          <cell r="H16"/>
          <cell r="I16" t="str">
            <v>03</v>
          </cell>
          <cell r="J16" t="str">
            <v>Chief Operating Officer</v>
          </cell>
          <cell r="K16" t="str">
            <v>Chief Digital Officer</v>
          </cell>
        </row>
        <row r="17">
          <cell r="A17" t="str">
            <v>105</v>
          </cell>
          <cell r="B17" t="str">
            <v>105</v>
          </cell>
          <cell r="C17" t="str">
            <v>Programme Management - Project Odyssey</v>
          </cell>
          <cell r="D17"/>
          <cell r="E17"/>
          <cell r="F17" t="str">
            <v>72</v>
          </cell>
          <cell r="G17" t="str">
            <v>Smart Council</v>
          </cell>
          <cell r="H17"/>
          <cell r="I17" t="str">
            <v>03</v>
          </cell>
          <cell r="J17" t="str">
            <v>Chief Operating Officer</v>
          </cell>
          <cell r="K17" t="str">
            <v>Chief Digital Officer</v>
          </cell>
        </row>
        <row r="18">
          <cell r="A18" t="str">
            <v>106</v>
          </cell>
          <cell r="B18" t="str">
            <v>106</v>
          </cell>
          <cell r="C18" t="str">
            <v>Solution Delivery</v>
          </cell>
          <cell r="D18"/>
          <cell r="E18"/>
          <cell r="F18" t="str">
            <v>72</v>
          </cell>
          <cell r="G18" t="str">
            <v>Smart Council</v>
          </cell>
          <cell r="H18"/>
          <cell r="I18" t="str">
            <v>03</v>
          </cell>
          <cell r="J18" t="str">
            <v>Chief Operating Officer</v>
          </cell>
          <cell r="K18" t="str">
            <v>Chief Digital Officer</v>
          </cell>
        </row>
        <row r="19">
          <cell r="A19" t="str">
            <v>107</v>
          </cell>
          <cell r="B19" t="str">
            <v>107</v>
          </cell>
          <cell r="C19" t="str">
            <v>IT Infrastructure</v>
          </cell>
          <cell r="D19"/>
          <cell r="E19"/>
          <cell r="F19" t="str">
            <v>72</v>
          </cell>
          <cell r="G19" t="str">
            <v>Smart Council</v>
          </cell>
          <cell r="H19"/>
          <cell r="I19" t="str">
            <v>03</v>
          </cell>
          <cell r="J19" t="str">
            <v>Chief Operating Officer</v>
          </cell>
          <cell r="K19" t="str">
            <v>IT Infrastructure</v>
          </cell>
        </row>
        <row r="20">
          <cell r="A20" t="str">
            <v>108</v>
          </cell>
          <cell r="B20" t="str">
            <v>108</v>
          </cell>
          <cell r="C20" t="str">
            <v>Data &amp; Insights</v>
          </cell>
          <cell r="D20"/>
          <cell r="E20"/>
          <cell r="F20" t="str">
            <v>72</v>
          </cell>
          <cell r="G20" t="str">
            <v>Smart Council</v>
          </cell>
          <cell r="H20"/>
          <cell r="I20" t="str">
            <v>03</v>
          </cell>
          <cell r="J20" t="str">
            <v>Chief Operating Officer</v>
          </cell>
          <cell r="K20" t="str">
            <v>Data &amp; Insights</v>
          </cell>
        </row>
        <row r="21">
          <cell r="A21" t="str">
            <v>109</v>
          </cell>
          <cell r="B21" t="str">
            <v>109</v>
          </cell>
          <cell r="C21" t="str">
            <v>Programme Management - Project Shared Services</v>
          </cell>
          <cell r="D21"/>
          <cell r="E21"/>
          <cell r="F21" t="str">
            <v>72</v>
          </cell>
          <cell r="G21" t="str">
            <v>Smart Council</v>
          </cell>
          <cell r="H21"/>
          <cell r="I21" t="str">
            <v>03</v>
          </cell>
          <cell r="J21" t="str">
            <v>Chief Operating Officer</v>
          </cell>
          <cell r="K21" t="str">
            <v>Chief Digital Officer</v>
          </cell>
        </row>
        <row r="22">
          <cell r="A22" t="str">
            <v>110</v>
          </cell>
          <cell r="B22" t="str">
            <v>110</v>
          </cell>
          <cell r="C22" t="str">
            <v>Digital Solutions &amp; Enterprise Architecture</v>
          </cell>
          <cell r="D22"/>
          <cell r="E22"/>
          <cell r="F22" t="str">
            <v>72</v>
          </cell>
          <cell r="G22" t="str">
            <v>Smart Council</v>
          </cell>
          <cell r="H22"/>
          <cell r="I22" t="str">
            <v>03</v>
          </cell>
          <cell r="J22" t="str">
            <v>Chief Operating Officer</v>
          </cell>
          <cell r="K22" t="str">
            <v>Digital Solutions &amp; Enterprise Architecture</v>
          </cell>
        </row>
        <row r="23">
          <cell r="A23" t="str">
            <v>111</v>
          </cell>
          <cell r="B23" t="str">
            <v>111</v>
          </cell>
          <cell r="C23" t="str">
            <v>Chief City Planner</v>
          </cell>
          <cell r="D23"/>
          <cell r="E23"/>
          <cell r="F23" t="str">
            <v>03</v>
          </cell>
          <cell r="G23" t="str">
            <v>Chief Planning and Environment</v>
          </cell>
          <cell r="H23"/>
          <cell r="I23" t="str">
            <v>01</v>
          </cell>
          <cell r="J23" t="str">
            <v>Planning and Environment</v>
          </cell>
          <cell r="K23" t="str">
            <v>Chief Planning and Environment</v>
          </cell>
        </row>
        <row r="24">
          <cell r="A24" t="str">
            <v>112</v>
          </cell>
          <cell r="B24" t="str">
            <v>112</v>
          </cell>
          <cell r="C24" t="str">
            <v>Manager Transport and Waste ops</v>
          </cell>
          <cell r="D24"/>
          <cell r="F24" t="str">
            <v>04</v>
          </cell>
          <cell r="G24" t="str">
            <v>City Transport and Infrastructure</v>
          </cell>
          <cell r="H24"/>
          <cell r="I24" t="str">
            <v>18</v>
          </cell>
          <cell r="J24" t="str">
            <v>Infrastructure &amp; Delivery</v>
          </cell>
          <cell r="K24" t="str">
            <v>Manager City Transport and Infrastructure</v>
          </cell>
        </row>
        <row r="25">
          <cell r="A25" t="str">
            <v>113</v>
          </cell>
          <cell r="B25" t="str">
            <v>113</v>
          </cell>
          <cell r="C25" t="str">
            <v>Civil Defence</v>
          </cell>
          <cell r="D25"/>
          <cell r="E25"/>
          <cell r="F25" t="str">
            <v>68</v>
          </cell>
          <cell r="G25" t="str">
            <v>Resilience and Sustainability</v>
          </cell>
          <cell r="H25"/>
          <cell r="I25" t="str">
            <v>18</v>
          </cell>
          <cell r="J25" t="str">
            <v>Infrastructure &amp; Delivery</v>
          </cell>
          <cell r="K25" t="str">
            <v>Emergency Management and Business Continuity</v>
          </cell>
        </row>
        <row r="26">
          <cell r="A26" t="str">
            <v>114</v>
          </cell>
          <cell r="B26" t="str">
            <v>114</v>
          </cell>
          <cell r="C26" t="str">
            <v>Transport Projects</v>
          </cell>
          <cell r="D26"/>
          <cell r="E26"/>
          <cell r="F26" t="str">
            <v>04</v>
          </cell>
          <cell r="G26" t="str">
            <v>City Transport and Infrastructure</v>
          </cell>
          <cell r="H26"/>
          <cell r="I26" t="str">
            <v>18</v>
          </cell>
          <cell r="J26" t="str">
            <v>Infrastructure &amp; Delivery</v>
          </cell>
          <cell r="K26" t="str">
            <v>Transport Projects</v>
          </cell>
        </row>
        <row r="27">
          <cell r="A27" t="str">
            <v>115</v>
          </cell>
          <cell r="B27" t="str">
            <v>115</v>
          </cell>
          <cell r="C27" t="str">
            <v>Transport Team</v>
          </cell>
          <cell r="D27"/>
          <cell r="E27"/>
          <cell r="F27" t="str">
            <v>04</v>
          </cell>
          <cell r="G27" t="str">
            <v>City Transport and Infrastructure</v>
          </cell>
          <cell r="H27"/>
          <cell r="I27" t="str">
            <v>18</v>
          </cell>
          <cell r="J27" t="str">
            <v>Infrastructure &amp; Delivery</v>
          </cell>
          <cell r="K27" t="str">
            <v>Transport Team</v>
          </cell>
        </row>
        <row r="28">
          <cell r="A28" t="str">
            <v>116</v>
          </cell>
          <cell r="B28" t="str">
            <v>116</v>
          </cell>
          <cell r="C28" t="str">
            <v>Rubbish and Recycling Collection</v>
          </cell>
          <cell r="F28" t="str">
            <v>68</v>
          </cell>
          <cell r="G28" t="str">
            <v>Resilience and Sustainability</v>
          </cell>
          <cell r="H28"/>
          <cell r="I28" t="str">
            <v>18</v>
          </cell>
          <cell r="J28" t="str">
            <v>Infrastructure &amp; Delivery</v>
          </cell>
          <cell r="K28" t="str">
            <v>Waste Operations</v>
          </cell>
        </row>
        <row r="29">
          <cell r="A29" t="str">
            <v>117</v>
          </cell>
          <cell r="B29" t="str">
            <v>117</v>
          </cell>
          <cell r="C29" t="str">
            <v>Administration Support</v>
          </cell>
          <cell r="D29"/>
          <cell r="E29"/>
          <cell r="F29" t="str">
            <v>68</v>
          </cell>
          <cell r="G29" t="str">
            <v>Resilience and Sustainability</v>
          </cell>
          <cell r="H29"/>
          <cell r="I29" t="str">
            <v>18</v>
          </cell>
          <cell r="J29" t="str">
            <v>Infrastructure &amp; Delivery</v>
          </cell>
          <cell r="K29" t="str">
            <v>Waste Operations</v>
          </cell>
        </row>
        <row r="30">
          <cell r="A30" t="str">
            <v>118</v>
          </cell>
          <cell r="B30" t="str">
            <v>118</v>
          </cell>
          <cell r="C30" t="str">
            <v>Corporate Library</v>
          </cell>
          <cell r="D30"/>
          <cell r="E30"/>
          <cell r="F30" t="str">
            <v>32</v>
          </cell>
          <cell r="G30" t="str">
            <v>Democracy Services</v>
          </cell>
          <cell r="H30"/>
          <cell r="I30" t="str">
            <v>07</v>
          </cell>
          <cell r="J30" t="str">
            <v>Strategy and Governance</v>
          </cell>
          <cell r="K30" t="str">
            <v>Democratic Services</v>
          </cell>
        </row>
        <row r="31">
          <cell r="A31" t="str">
            <v>119</v>
          </cell>
          <cell r="B31" t="str">
            <v>119</v>
          </cell>
          <cell r="C31" t="str">
            <v>Quarry Operations</v>
          </cell>
          <cell r="D31"/>
          <cell r="E31"/>
          <cell r="F31" t="str">
            <v>04</v>
          </cell>
          <cell r="G31" t="str">
            <v>City Transport and Infrastructure</v>
          </cell>
          <cell r="H31"/>
          <cell r="I31" t="str">
            <v>18</v>
          </cell>
          <cell r="J31" t="str">
            <v>Infrastructure &amp; Delivery</v>
          </cell>
          <cell r="K31" t="str">
            <v>Quarry</v>
          </cell>
        </row>
        <row r="32">
          <cell r="A32" t="str">
            <v>120</v>
          </cell>
          <cell r="B32" t="str">
            <v>120</v>
          </cell>
          <cell r="C32" t="str">
            <v>Landfill</v>
          </cell>
          <cell r="D32"/>
          <cell r="E32"/>
          <cell r="F32" t="str">
            <v>68</v>
          </cell>
          <cell r="G32" t="str">
            <v>Resilience and Sustainability</v>
          </cell>
          <cell r="H32"/>
          <cell r="I32" t="str">
            <v>18</v>
          </cell>
          <cell r="J32" t="str">
            <v>Infrastructure &amp; Delivery</v>
          </cell>
          <cell r="K32" t="str">
            <v>Waste Operations</v>
          </cell>
        </row>
        <row r="33">
          <cell r="A33" t="str">
            <v>121</v>
          </cell>
          <cell r="B33" t="str">
            <v>121</v>
          </cell>
          <cell r="C33" t="str">
            <v>District Planning</v>
          </cell>
          <cell r="D33"/>
          <cell r="E33"/>
          <cell r="F33" t="str">
            <v>47</v>
          </cell>
          <cell r="G33" t="str">
            <v>Strategic Planning</v>
          </cell>
          <cell r="H33"/>
          <cell r="I33" t="str">
            <v>01</v>
          </cell>
          <cell r="J33" t="str">
            <v>Planning and Environment</v>
          </cell>
          <cell r="K33" t="str">
            <v>District Planning</v>
          </cell>
        </row>
        <row r="34">
          <cell r="A34" t="str">
            <v>122</v>
          </cell>
          <cell r="B34" t="str">
            <v>122</v>
          </cell>
          <cell r="C34" t="str">
            <v>Our City Tomorrow</v>
          </cell>
          <cell r="F34" t="str">
            <v>03</v>
          </cell>
          <cell r="G34" t="str">
            <v>Chief Planning and Environment</v>
          </cell>
          <cell r="H34"/>
          <cell r="I34" t="str">
            <v>01</v>
          </cell>
          <cell r="J34" t="str">
            <v>Planning and Environment</v>
          </cell>
          <cell r="K34" t="str">
            <v>Our City Tomorrow</v>
          </cell>
        </row>
        <row r="35">
          <cell r="A35" t="str">
            <v>123</v>
          </cell>
          <cell r="B35" t="str">
            <v>123</v>
          </cell>
          <cell r="C35" t="str">
            <v>Public Space Design</v>
          </cell>
          <cell r="D35"/>
          <cell r="E35"/>
          <cell r="F35" t="str">
            <v>67</v>
          </cell>
          <cell r="G35" t="str">
            <v>City Design</v>
          </cell>
          <cell r="H35"/>
          <cell r="I35" t="str">
            <v>01</v>
          </cell>
          <cell r="J35" t="str">
            <v>Planning and Environment</v>
          </cell>
          <cell r="K35" t="str">
            <v>Urban Design</v>
          </cell>
        </row>
        <row r="36">
          <cell r="A36" t="str">
            <v>124</v>
          </cell>
          <cell r="B36" t="str">
            <v>124</v>
          </cell>
          <cell r="C36" t="str">
            <v>Resource Consents and Business Administration</v>
          </cell>
          <cell r="D36"/>
          <cell r="F36" t="str">
            <v>65</v>
          </cell>
          <cell r="G36" t="str">
            <v>City Consenting and Compliance</v>
          </cell>
          <cell r="H36"/>
          <cell r="I36" t="str">
            <v>01</v>
          </cell>
          <cell r="J36" t="str">
            <v>Planning and Environment</v>
          </cell>
          <cell r="K36" t="str">
            <v>Resource Consents</v>
          </cell>
        </row>
        <row r="37">
          <cell r="A37" t="str">
            <v>125</v>
          </cell>
          <cell r="B37" t="str">
            <v>125</v>
          </cell>
          <cell r="C37" t="str">
            <v>Resource Consents Compliance and Advice</v>
          </cell>
          <cell r="D37"/>
          <cell r="E37"/>
          <cell r="F37" t="str">
            <v>65</v>
          </cell>
          <cell r="G37" t="str">
            <v>City Consenting and Compliance</v>
          </cell>
          <cell r="H37"/>
          <cell r="I37" t="str">
            <v>01</v>
          </cell>
          <cell r="J37" t="str">
            <v>Planning and Environment</v>
          </cell>
          <cell r="K37" t="str">
            <v>Resource Consents</v>
          </cell>
        </row>
        <row r="38">
          <cell r="A38" t="str">
            <v>126</v>
          </cell>
          <cell r="B38" t="str">
            <v>126</v>
          </cell>
          <cell r="C38" t="str">
            <v>Sludge Minimisation</v>
          </cell>
          <cell r="D38"/>
          <cell r="E38"/>
          <cell r="F38" t="str">
            <v>68</v>
          </cell>
          <cell r="G38" t="str">
            <v>Resilience and Sustainability</v>
          </cell>
          <cell r="H38"/>
          <cell r="I38" t="str">
            <v>18</v>
          </cell>
          <cell r="J38" t="str">
            <v>Infrastructure &amp; Delivery</v>
          </cell>
          <cell r="K38" t="str">
            <v>3 Waters</v>
          </cell>
        </row>
        <row r="39">
          <cell r="A39" t="str">
            <v>127</v>
          </cell>
          <cell r="B39" t="str">
            <v>127</v>
          </cell>
          <cell r="C39" t="str">
            <v>City Recovery and Transformation</v>
          </cell>
          <cell r="D39"/>
          <cell r="E39"/>
          <cell r="F39" t="str">
            <v>72</v>
          </cell>
          <cell r="G39" t="str">
            <v>Smart Council</v>
          </cell>
          <cell r="H39"/>
          <cell r="I39" t="str">
            <v>03</v>
          </cell>
          <cell r="J39" t="str">
            <v>Chief Operating Officer</v>
          </cell>
          <cell r="K39" t="str">
            <v>City Recovery and Transformation</v>
          </cell>
        </row>
        <row r="40">
          <cell r="A40" t="str">
            <v>128</v>
          </cell>
          <cell r="B40" t="str">
            <v>128</v>
          </cell>
          <cell r="C40" t="str">
            <v>Finance Business Partnering</v>
          </cell>
          <cell r="D40"/>
          <cell r="E40"/>
          <cell r="F40" t="str">
            <v>10</v>
          </cell>
          <cell r="G40" t="str">
            <v>Finance</v>
          </cell>
          <cell r="H40"/>
          <cell r="I40" t="str">
            <v>02</v>
          </cell>
          <cell r="J40" t="str">
            <v>Finance and Business</v>
          </cell>
          <cell r="K40" t="str">
            <v>Finance - Accounting, Budgeting, Reporting and Transactions</v>
          </cell>
        </row>
        <row r="41">
          <cell r="A41" t="str">
            <v>129</v>
          </cell>
          <cell r="B41" t="str">
            <v>129</v>
          </cell>
          <cell r="C41" t="str">
            <v>Urban Regeneration and Design</v>
          </cell>
          <cell r="D41"/>
          <cell r="E41"/>
          <cell r="F41" t="str">
            <v>67</v>
          </cell>
          <cell r="G41" t="str">
            <v>City Design</v>
          </cell>
          <cell r="H41"/>
          <cell r="I41" t="str">
            <v>01</v>
          </cell>
          <cell r="J41" t="str">
            <v>Planning and Environment</v>
          </cell>
          <cell r="K41" t="str">
            <v>Urban Regeneration and Design</v>
          </cell>
        </row>
        <row r="42">
          <cell r="A42" t="str">
            <v>130</v>
          </cell>
          <cell r="B42" t="str">
            <v>130</v>
          </cell>
          <cell r="C42" t="str">
            <v>City Design Programme Management</v>
          </cell>
          <cell r="D42"/>
          <cell r="E42"/>
          <cell r="F42" t="str">
            <v>67</v>
          </cell>
          <cell r="G42" t="str">
            <v>City Design</v>
          </cell>
          <cell r="H42"/>
          <cell r="I42" t="str">
            <v>01</v>
          </cell>
          <cell r="J42" t="str">
            <v>Planning and Environment</v>
          </cell>
          <cell r="K42" t="str">
            <v>City Design Programme Management</v>
          </cell>
        </row>
        <row r="43">
          <cell r="A43" t="str">
            <v>131</v>
          </cell>
          <cell r="B43" t="str">
            <v>131</v>
          </cell>
          <cell r="C43" t="str">
            <v>Strategic Planning Leadership</v>
          </cell>
          <cell r="D43"/>
          <cell r="E43"/>
          <cell r="F43" t="str">
            <v>47</v>
          </cell>
          <cell r="G43" t="str">
            <v>Strategic Planning</v>
          </cell>
          <cell r="H43"/>
          <cell r="I43" t="str">
            <v>01</v>
          </cell>
          <cell r="J43" t="str">
            <v>Planning and Environment</v>
          </cell>
          <cell r="K43" t="str">
            <v>Strategic Planning Leadership</v>
          </cell>
        </row>
        <row r="44">
          <cell r="A44" t="str">
            <v>132</v>
          </cell>
          <cell r="B44" t="str">
            <v>132</v>
          </cell>
          <cell r="C44" t="str">
            <v>Public Drainage</v>
          </cell>
          <cell r="D44"/>
          <cell r="E44"/>
          <cell r="F44" t="str">
            <v>07</v>
          </cell>
          <cell r="G44" t="str">
            <v>Strategic Asset Planning</v>
          </cell>
          <cell r="H44"/>
          <cell r="I44" t="str">
            <v>02</v>
          </cell>
          <cell r="J44" t="str">
            <v>Finance and Business</v>
          </cell>
          <cell r="K44" t="str">
            <v>Strategic Asset Planning</v>
          </cell>
        </row>
        <row r="45">
          <cell r="A45" t="str">
            <v>133</v>
          </cell>
          <cell r="B45" t="str">
            <v>133</v>
          </cell>
          <cell r="C45" t="str">
            <v>RMA Iwi Partnerships</v>
          </cell>
          <cell r="D45"/>
          <cell r="E45"/>
          <cell r="F45" t="str">
            <v>47</v>
          </cell>
          <cell r="G45" t="str">
            <v>Strategic Planning</v>
          </cell>
          <cell r="H45"/>
          <cell r="I45" t="str">
            <v>01</v>
          </cell>
          <cell r="J45" t="str">
            <v>Planning and Environment</v>
          </cell>
          <cell r="K45" t="str">
            <v>RMA Iwi Partnerships</v>
          </cell>
        </row>
        <row r="46">
          <cell r="A46" t="str">
            <v>134</v>
          </cell>
          <cell r="B46" t="str">
            <v>134</v>
          </cell>
          <cell r="C46" t="str">
            <v>Growth and Infrastructure Planning</v>
          </cell>
          <cell r="D46"/>
          <cell r="E46"/>
          <cell r="F46" t="str">
            <v>47</v>
          </cell>
          <cell r="G46" t="str">
            <v>Strategic Planning</v>
          </cell>
          <cell r="H46"/>
          <cell r="I46" t="str">
            <v>01</v>
          </cell>
          <cell r="J46" t="str">
            <v>Planning and Environment</v>
          </cell>
          <cell r="K46" t="str">
            <v>Growth and Infrastructure Planning</v>
          </cell>
        </row>
        <row r="47">
          <cell r="A47" t="str">
            <v>135</v>
          </cell>
          <cell r="B47" t="str">
            <v>135</v>
          </cell>
          <cell r="C47" t="str">
            <v>Council Finance</v>
          </cell>
          <cell r="D47"/>
          <cell r="E47"/>
          <cell r="F47" t="str">
            <v>09</v>
          </cell>
          <cell r="G47" t="str">
            <v>Corporate Finance</v>
          </cell>
          <cell r="H47"/>
          <cell r="I47" t="str">
            <v>02</v>
          </cell>
          <cell r="J47" t="str">
            <v>Finance and Business</v>
          </cell>
          <cell r="K47" t="str">
            <v>Corporate Finance</v>
          </cell>
        </row>
        <row r="48">
          <cell r="A48" t="str">
            <v>136</v>
          </cell>
          <cell r="B48" t="str">
            <v>136</v>
          </cell>
          <cell r="C48" t="str">
            <v>Consolidated Finance</v>
          </cell>
          <cell r="D48"/>
          <cell r="E48"/>
          <cell r="F48" t="str">
            <v>09</v>
          </cell>
          <cell r="G48" t="str">
            <v>Corporate Finance</v>
          </cell>
          <cell r="H48"/>
          <cell r="I48" t="str">
            <v>02</v>
          </cell>
          <cell r="J48" t="str">
            <v>Finance and Business</v>
          </cell>
          <cell r="K48" t="str">
            <v>Corporate Finance</v>
          </cell>
        </row>
        <row r="49">
          <cell r="A49" t="str">
            <v>137</v>
          </cell>
          <cell r="B49" t="str">
            <v>137</v>
          </cell>
          <cell r="C49" t="str">
            <v>Treasury &amp; Insurance</v>
          </cell>
          <cell r="D49"/>
          <cell r="E49"/>
          <cell r="F49" t="str">
            <v>10</v>
          </cell>
          <cell r="G49" t="str">
            <v>Finance</v>
          </cell>
          <cell r="H49"/>
          <cell r="I49" t="str">
            <v>02</v>
          </cell>
          <cell r="J49" t="str">
            <v>Finance and Business</v>
          </cell>
          <cell r="K49" t="str">
            <v>Finance - Accounting, Budgeting, Reporting and Transactions</v>
          </cell>
        </row>
        <row r="50">
          <cell r="A50" t="str">
            <v>138</v>
          </cell>
          <cell r="B50" t="str">
            <v>138</v>
          </cell>
          <cell r="C50" t="str">
            <v>Commercial Partnerships</v>
          </cell>
          <cell r="D50"/>
          <cell r="E50"/>
          <cell r="F50" t="str">
            <v>10</v>
          </cell>
          <cell r="G50" t="str">
            <v>Finance</v>
          </cell>
          <cell r="H50"/>
          <cell r="I50" t="str">
            <v>02</v>
          </cell>
          <cell r="J50" t="str">
            <v>Finance and Business</v>
          </cell>
          <cell r="K50" t="str">
            <v>Finance - Accounting, Budgeting, Reporting and Transactions</v>
          </cell>
        </row>
        <row r="51">
          <cell r="A51" t="str">
            <v>139</v>
          </cell>
          <cell r="B51" t="str">
            <v>139</v>
          </cell>
          <cell r="C51" t="str">
            <v>Chief Financial Officer</v>
          </cell>
          <cell r="F51" t="str">
            <v>10</v>
          </cell>
          <cell r="G51" t="str">
            <v>Finance</v>
          </cell>
          <cell r="H51"/>
          <cell r="I51" t="str">
            <v>02</v>
          </cell>
          <cell r="J51" t="str">
            <v>Finance and Business</v>
          </cell>
          <cell r="K51" t="str">
            <v>CFO</v>
          </cell>
        </row>
        <row r="52">
          <cell r="A52" t="str">
            <v>140</v>
          </cell>
          <cell r="B52" t="str">
            <v>140</v>
          </cell>
          <cell r="C52" t="str">
            <v>Finance Control</v>
          </cell>
          <cell r="F52" t="str">
            <v>10</v>
          </cell>
          <cell r="G52" t="str">
            <v>Finance</v>
          </cell>
          <cell r="H52"/>
          <cell r="I52" t="str">
            <v>02</v>
          </cell>
          <cell r="J52" t="str">
            <v>Finance and Business</v>
          </cell>
          <cell r="K52" t="str">
            <v>Finance - Accounting, Budgeting, Reporting and Transactions</v>
          </cell>
        </row>
        <row r="53">
          <cell r="A53" t="str">
            <v>141</v>
          </cell>
          <cell r="B53" t="str">
            <v>141</v>
          </cell>
          <cell r="C53" t="str">
            <v>Financial Operations</v>
          </cell>
          <cell r="D53"/>
          <cell r="E53"/>
          <cell r="F53" t="str">
            <v>10</v>
          </cell>
          <cell r="G53" t="str">
            <v>Finance</v>
          </cell>
          <cell r="H53"/>
          <cell r="I53" t="str">
            <v>02</v>
          </cell>
          <cell r="J53" t="str">
            <v>Finance and Business</v>
          </cell>
          <cell r="K53" t="str">
            <v>Finance - Accounting, Budgeting, Reporting and Transactions</v>
          </cell>
        </row>
        <row r="54">
          <cell r="A54" t="str">
            <v>142</v>
          </cell>
          <cell r="B54" t="str">
            <v>142</v>
          </cell>
          <cell r="C54" t="str">
            <v>Financial Planning &amp; Policy</v>
          </cell>
          <cell r="D54"/>
          <cell r="E54"/>
          <cell r="F54" t="str">
            <v>10</v>
          </cell>
          <cell r="G54" t="str">
            <v>Finance</v>
          </cell>
          <cell r="H54"/>
          <cell r="I54" t="str">
            <v>02</v>
          </cell>
          <cell r="J54" t="str">
            <v>Finance and Business</v>
          </cell>
          <cell r="K54" t="str">
            <v>Finance - Accounting, Budgeting, Reporting and Transactions</v>
          </cell>
        </row>
        <row r="55">
          <cell r="A55" t="str">
            <v>143</v>
          </cell>
          <cell r="B55" t="str">
            <v>143</v>
          </cell>
          <cell r="C55" t="str">
            <v>City Consenting and Compliance Management</v>
          </cell>
          <cell r="D55"/>
          <cell r="E55"/>
          <cell r="F55" t="str">
            <v>65</v>
          </cell>
          <cell r="G55" t="str">
            <v>City Consenting and Compliance</v>
          </cell>
          <cell r="H55"/>
          <cell r="I55" t="str">
            <v>01</v>
          </cell>
          <cell r="J55" t="str">
            <v>Planning and Environment</v>
          </cell>
          <cell r="K55" t="str">
            <v>City Consenting and Compliance Management</v>
          </cell>
        </row>
        <row r="56">
          <cell r="A56" t="str">
            <v>144</v>
          </cell>
          <cell r="B56" t="str">
            <v>144</v>
          </cell>
          <cell r="C56" t="str">
            <v>Building Approvals</v>
          </cell>
          <cell r="D56"/>
          <cell r="E56"/>
          <cell r="F56" t="str">
            <v>65</v>
          </cell>
          <cell r="G56" t="str">
            <v>City Consenting and Compliance</v>
          </cell>
          <cell r="H56"/>
          <cell r="I56" t="str">
            <v>01</v>
          </cell>
          <cell r="J56" t="str">
            <v>Planning and Environment</v>
          </cell>
          <cell r="K56" t="str">
            <v>BCC Operations</v>
          </cell>
        </row>
        <row r="57">
          <cell r="A57" t="str">
            <v>145</v>
          </cell>
          <cell r="B57" t="str">
            <v>145</v>
          </cell>
          <cell r="C57" t="str">
            <v>Customer Services</v>
          </cell>
          <cell r="D57"/>
          <cell r="E57"/>
          <cell r="F57" t="str">
            <v>65</v>
          </cell>
          <cell r="G57" t="str">
            <v>City Consenting and Compliance</v>
          </cell>
          <cell r="H57"/>
          <cell r="I57" t="str">
            <v>01</v>
          </cell>
          <cell r="J57" t="str">
            <v>Planning and Environment</v>
          </cell>
          <cell r="K57" t="str">
            <v>Business Services</v>
          </cell>
        </row>
        <row r="58">
          <cell r="A58" t="str">
            <v>146</v>
          </cell>
          <cell r="B58" t="str">
            <v>146</v>
          </cell>
          <cell r="C58" t="str">
            <v>Building Inspections</v>
          </cell>
          <cell r="D58"/>
          <cell r="E58"/>
          <cell r="F58" t="str">
            <v>65</v>
          </cell>
          <cell r="G58" t="str">
            <v>City Consenting and Compliance</v>
          </cell>
          <cell r="H58"/>
          <cell r="I58" t="str">
            <v>01</v>
          </cell>
          <cell r="J58" t="str">
            <v>Planning and Environment</v>
          </cell>
          <cell r="K58" t="str">
            <v>BCC Operations</v>
          </cell>
        </row>
        <row r="59">
          <cell r="A59" t="str">
            <v>147</v>
          </cell>
          <cell r="B59" t="str">
            <v>147</v>
          </cell>
          <cell r="C59" t="str">
            <v>Organics Processing</v>
          </cell>
          <cell r="D59"/>
          <cell r="E59"/>
          <cell r="F59" t="str">
            <v>68</v>
          </cell>
          <cell r="G59" t="str">
            <v>Resilience and Sustainability</v>
          </cell>
          <cell r="H59"/>
          <cell r="I59" t="str">
            <v>18</v>
          </cell>
          <cell r="J59" t="str">
            <v>Infrastructure &amp; Delivery</v>
          </cell>
          <cell r="K59" t="str">
            <v>Waste Operations</v>
          </cell>
        </row>
        <row r="60">
          <cell r="A60" t="str">
            <v>148</v>
          </cell>
          <cell r="B60" t="str">
            <v>148</v>
          </cell>
          <cell r="C60" t="str">
            <v>Building Warrants of Fitness</v>
          </cell>
          <cell r="D60"/>
          <cell r="E60"/>
          <cell r="F60" t="str">
            <v>65</v>
          </cell>
          <cell r="G60" t="str">
            <v>City Consenting and Compliance</v>
          </cell>
          <cell r="H60"/>
          <cell r="I60" t="str">
            <v>01</v>
          </cell>
          <cell r="J60" t="str">
            <v>Planning and Environment</v>
          </cell>
          <cell r="K60" t="str">
            <v>BCC Operations</v>
          </cell>
        </row>
        <row r="61">
          <cell r="A61" t="str">
            <v>149</v>
          </cell>
          <cell r="B61" t="str">
            <v>149</v>
          </cell>
          <cell r="C61" t="str">
            <v>Pool Compliance</v>
          </cell>
          <cell r="D61"/>
          <cell r="E61"/>
          <cell r="F61" t="str">
            <v>65</v>
          </cell>
          <cell r="G61" t="str">
            <v>City Consenting and Compliance</v>
          </cell>
          <cell r="H61"/>
          <cell r="I61" t="str">
            <v>01</v>
          </cell>
          <cell r="J61" t="str">
            <v>Planning and Environment</v>
          </cell>
          <cell r="K61" t="str">
            <v>BCC Operations</v>
          </cell>
        </row>
        <row r="62">
          <cell r="A62" t="str">
            <v>150</v>
          </cell>
          <cell r="B62" t="str">
            <v>150</v>
          </cell>
          <cell r="C62" t="str">
            <v>Housing Major Maintenance Development Fund</v>
          </cell>
          <cell r="D62"/>
          <cell r="E62"/>
          <cell r="F62" t="str">
            <v>17</v>
          </cell>
          <cell r="G62" t="str">
            <v>Property</v>
          </cell>
          <cell r="H62"/>
          <cell r="I62" t="str">
            <v>18</v>
          </cell>
          <cell r="J62" t="str">
            <v>Infrastructure &amp; Delivery</v>
          </cell>
          <cell r="K62" t="str">
            <v>City Housing</v>
          </cell>
        </row>
        <row r="63">
          <cell r="A63" t="str">
            <v>151</v>
          </cell>
          <cell r="B63" t="str">
            <v>151</v>
          </cell>
          <cell r="C63" t="str">
            <v>Customer and Community</v>
          </cell>
          <cell r="D63"/>
          <cell r="E63"/>
          <cell r="F63" t="str">
            <v>12</v>
          </cell>
          <cell r="G63" t="str">
            <v>Customer and Community</v>
          </cell>
          <cell r="H63"/>
          <cell r="I63" t="str">
            <v>03</v>
          </cell>
          <cell r="J63" t="str">
            <v>Chief Operating Officer</v>
          </cell>
          <cell r="K63" t="str">
            <v>Customer and Community</v>
          </cell>
        </row>
        <row r="64">
          <cell r="A64" t="str">
            <v>152</v>
          </cell>
          <cell r="B64" t="str">
            <v>152</v>
          </cell>
          <cell r="C64" t="str">
            <v>City Housing</v>
          </cell>
          <cell r="D64"/>
          <cell r="E64"/>
          <cell r="F64" t="str">
            <v>17</v>
          </cell>
          <cell r="G64" t="str">
            <v>Property</v>
          </cell>
          <cell r="H64"/>
          <cell r="I64" t="str">
            <v>18</v>
          </cell>
          <cell r="J64" t="str">
            <v>Infrastructure &amp; Delivery</v>
          </cell>
          <cell r="K64" t="str">
            <v>City Housing</v>
          </cell>
        </row>
        <row r="65">
          <cell r="A65" t="str">
            <v>153</v>
          </cell>
          <cell r="B65" t="str">
            <v>153</v>
          </cell>
          <cell r="C65" t="str">
            <v>HNZ Housing Project</v>
          </cell>
          <cell r="D65"/>
          <cell r="E65"/>
          <cell r="F65" t="str">
            <v>17</v>
          </cell>
          <cell r="G65" t="str">
            <v>Property</v>
          </cell>
          <cell r="H65"/>
          <cell r="I65" t="str">
            <v>18</v>
          </cell>
          <cell r="J65" t="str">
            <v>Infrastructure &amp; Delivery</v>
          </cell>
          <cell r="K65" t="str">
            <v>City Housing</v>
          </cell>
        </row>
        <row r="66">
          <cell r="A66" t="str">
            <v>154</v>
          </cell>
          <cell r="B66" t="str">
            <v>154</v>
          </cell>
          <cell r="C66" t="str">
            <v>Creative Capital (Aho Tini) Management</v>
          </cell>
          <cell r="D66"/>
          <cell r="E66"/>
          <cell r="F66" t="str">
            <v>22</v>
          </cell>
          <cell r="G66" t="str">
            <v>Creative Capital (Aho Tini)</v>
          </cell>
          <cell r="H66"/>
          <cell r="I66" t="str">
            <v>03</v>
          </cell>
          <cell r="J66" t="str">
            <v>Chief Operating Officer</v>
          </cell>
          <cell r="K66" t="str">
            <v>Creative Capital (Aho Tini) Management</v>
          </cell>
        </row>
        <row r="67">
          <cell r="A67" t="str">
            <v>155</v>
          </cell>
          <cell r="B67" t="str">
            <v>155</v>
          </cell>
          <cell r="C67" t="str">
            <v>Community Services</v>
          </cell>
          <cell r="D67"/>
          <cell r="F67" t="str">
            <v>88</v>
          </cell>
          <cell r="G67" t="str">
            <v>Connected Communities</v>
          </cell>
          <cell r="H67"/>
          <cell r="I67" t="str">
            <v>03</v>
          </cell>
          <cell r="J67" t="str">
            <v>Chief Operating Officer</v>
          </cell>
          <cell r="K67" t="str">
            <v>Community Services</v>
          </cell>
        </row>
        <row r="68">
          <cell r="A68" t="str">
            <v>156</v>
          </cell>
          <cell r="B68" t="str">
            <v>156</v>
          </cell>
          <cell r="C68" t="str">
            <v>City Safety</v>
          </cell>
          <cell r="D68"/>
          <cell r="E68"/>
          <cell r="F68" t="str">
            <v>88</v>
          </cell>
          <cell r="G68" t="str">
            <v>Connected Communities</v>
          </cell>
          <cell r="H68"/>
          <cell r="I68" t="str">
            <v>03</v>
          </cell>
          <cell r="J68" t="str">
            <v>Chief Operating Officer</v>
          </cell>
          <cell r="K68" t="str">
            <v>Community Services</v>
          </cell>
        </row>
        <row r="69">
          <cell r="A69" t="str">
            <v>157</v>
          </cell>
          <cell r="B69" t="str">
            <v>157</v>
          </cell>
          <cell r="C69" t="str">
            <v>Funding and Relationships</v>
          </cell>
          <cell r="D69"/>
          <cell r="E69"/>
          <cell r="F69" t="str">
            <v>88</v>
          </cell>
          <cell r="G69" t="str">
            <v>Connected Communities</v>
          </cell>
          <cell r="H69"/>
          <cell r="I69" t="str">
            <v>03</v>
          </cell>
          <cell r="J69" t="str">
            <v>Chief Operating Officer</v>
          </cell>
          <cell r="K69" t="str">
            <v>Community Services</v>
          </cell>
        </row>
        <row r="70">
          <cell r="A70" t="str">
            <v>158</v>
          </cell>
          <cell r="B70" t="str">
            <v>158</v>
          </cell>
          <cell r="C70" t="str">
            <v>Customer Experience</v>
          </cell>
          <cell r="D70"/>
          <cell r="E70"/>
          <cell r="F70" t="str">
            <v>72</v>
          </cell>
          <cell r="G70" t="str">
            <v>Smart Council</v>
          </cell>
          <cell r="H70"/>
          <cell r="I70" t="str">
            <v>03</v>
          </cell>
          <cell r="J70" t="str">
            <v>Chief Operating Officer</v>
          </cell>
          <cell r="K70" t="str">
            <v>Customer Experience</v>
          </cell>
        </row>
        <row r="71">
          <cell r="A71" t="str">
            <v>159</v>
          </cell>
          <cell r="B71" t="str">
            <v>159</v>
          </cell>
          <cell r="C71" t="str">
            <v>Customer Contact Centre</v>
          </cell>
          <cell r="D71"/>
          <cell r="E71"/>
          <cell r="F71" t="str">
            <v>72</v>
          </cell>
          <cell r="G71" t="str">
            <v>Smart Council</v>
          </cell>
          <cell r="H71"/>
          <cell r="I71" t="str">
            <v>03</v>
          </cell>
          <cell r="J71" t="str">
            <v>Chief Operating Officer</v>
          </cell>
          <cell r="K71" t="str">
            <v>Customer Experience</v>
          </cell>
        </row>
        <row r="72">
          <cell r="A72" t="str">
            <v>160</v>
          </cell>
          <cell r="B72" t="str">
            <v>160</v>
          </cell>
          <cell r="C72" t="str">
            <v>Libraries Corporate Costs</v>
          </cell>
          <cell r="D72"/>
          <cell r="E72"/>
          <cell r="F72" t="str">
            <v>89</v>
          </cell>
          <cell r="G72" t="str">
            <v>Library and Community Spaces</v>
          </cell>
          <cell r="H72"/>
          <cell r="I72" t="str">
            <v>03</v>
          </cell>
          <cell r="J72" t="str">
            <v>Chief Operating Officer</v>
          </cell>
          <cell r="K72" t="str">
            <v>Libraries and Community Spaces</v>
          </cell>
        </row>
        <row r="73">
          <cell r="A73" t="str">
            <v>161</v>
          </cell>
          <cell r="B73" t="str">
            <v>161</v>
          </cell>
          <cell r="C73" t="str">
            <v>Western Cluster</v>
          </cell>
          <cell r="E73"/>
          <cell r="F73" t="str">
            <v>89</v>
          </cell>
          <cell r="G73" t="str">
            <v>Library and Community Spaces</v>
          </cell>
          <cell r="H73"/>
          <cell r="I73" t="str">
            <v>03</v>
          </cell>
          <cell r="J73" t="str">
            <v>Chief Operating Officer</v>
          </cell>
          <cell r="K73" t="str">
            <v>Libraries and Community Spaces</v>
          </cell>
        </row>
        <row r="74">
          <cell r="A74" t="str">
            <v>162</v>
          </cell>
          <cell r="B74" t="str">
            <v>162</v>
          </cell>
          <cell r="C74" t="str">
            <v>Northern Cluster</v>
          </cell>
          <cell r="E74"/>
          <cell r="F74" t="str">
            <v>89</v>
          </cell>
          <cell r="G74" t="str">
            <v>Library and Community Spaces</v>
          </cell>
          <cell r="H74"/>
          <cell r="I74" t="str">
            <v>03</v>
          </cell>
          <cell r="J74" t="str">
            <v>Chief Operating Officer</v>
          </cell>
          <cell r="K74" t="str">
            <v>Libraries and Community Spaces</v>
          </cell>
        </row>
        <row r="75">
          <cell r="A75" t="str">
            <v>163</v>
          </cell>
          <cell r="B75" t="str">
            <v>163</v>
          </cell>
          <cell r="C75" t="str">
            <v>Eastern Cluster</v>
          </cell>
          <cell r="D75"/>
          <cell r="E75"/>
          <cell r="F75" t="str">
            <v>89</v>
          </cell>
          <cell r="G75" t="str">
            <v>Library and Community Spaces</v>
          </cell>
          <cell r="H75"/>
          <cell r="I75" t="str">
            <v>03</v>
          </cell>
          <cell r="J75" t="str">
            <v>Chief Operating Officer</v>
          </cell>
          <cell r="K75" t="str">
            <v>Libraries and Community Spaces</v>
          </cell>
        </row>
        <row r="76">
          <cell r="A76" t="str">
            <v>164</v>
          </cell>
          <cell r="B76" t="str">
            <v>164</v>
          </cell>
          <cell r="C76" t="str">
            <v>Southern Cluster</v>
          </cell>
          <cell r="D76"/>
          <cell r="E76"/>
          <cell r="F76" t="str">
            <v>89</v>
          </cell>
          <cell r="G76" t="str">
            <v>Library and Community Spaces</v>
          </cell>
          <cell r="H76"/>
          <cell r="I76" t="str">
            <v>03</v>
          </cell>
          <cell r="J76" t="str">
            <v>Chief Operating Officer</v>
          </cell>
          <cell r="K76" t="str">
            <v>Libraries and Community Spaces</v>
          </cell>
        </row>
        <row r="77">
          <cell r="A77" t="str">
            <v>165</v>
          </cell>
          <cell r="B77" t="str">
            <v>165</v>
          </cell>
          <cell r="C77" t="str">
            <v>South Eastern Cluster</v>
          </cell>
          <cell r="D77"/>
          <cell r="E77"/>
          <cell r="F77" t="str">
            <v>89</v>
          </cell>
          <cell r="G77" t="str">
            <v>Library and Community Spaces</v>
          </cell>
          <cell r="H77"/>
          <cell r="I77" t="str">
            <v>03</v>
          </cell>
          <cell r="J77" t="str">
            <v>Chief Operating Officer</v>
          </cell>
          <cell r="K77" t="str">
            <v>Libraries and Community Spaces</v>
          </cell>
        </row>
        <row r="78">
          <cell r="A78" t="str">
            <v>166</v>
          </cell>
          <cell r="B78" t="str">
            <v>166</v>
          </cell>
          <cell r="C78" t="str">
            <v>Community Spaces</v>
          </cell>
          <cell r="D78"/>
          <cell r="E78"/>
          <cell r="F78" t="str">
            <v>89</v>
          </cell>
          <cell r="G78" t="str">
            <v>Library and Community Spaces</v>
          </cell>
          <cell r="H78"/>
          <cell r="I78" t="str">
            <v>03</v>
          </cell>
          <cell r="J78" t="str">
            <v>Chief Operating Officer</v>
          </cell>
          <cell r="K78" t="str">
            <v>Libraries and Community Spaces</v>
          </cell>
        </row>
        <row r="79">
          <cell r="A79" t="str">
            <v>167</v>
          </cell>
          <cell r="B79" t="str">
            <v>167</v>
          </cell>
          <cell r="C79" t="str">
            <v>Clifton Carpark</v>
          </cell>
          <cell r="D79"/>
          <cell r="F79" t="str">
            <v>78</v>
          </cell>
          <cell r="G79" t="str">
            <v>Parking</v>
          </cell>
          <cell r="H79"/>
          <cell r="I79" t="str">
            <v>03</v>
          </cell>
          <cell r="J79" t="str">
            <v>Chief Operating Officer</v>
          </cell>
          <cell r="K79" t="str">
            <v>Parking</v>
          </cell>
        </row>
        <row r="80">
          <cell r="A80" t="str">
            <v>168</v>
          </cell>
          <cell r="B80" t="str">
            <v>168</v>
          </cell>
          <cell r="C80" t="str">
            <v>Parking Enforcement</v>
          </cell>
          <cell r="D80"/>
          <cell r="E80"/>
          <cell r="F80" t="str">
            <v>78</v>
          </cell>
          <cell r="G80" t="str">
            <v>Parking</v>
          </cell>
          <cell r="H80"/>
          <cell r="I80" t="str">
            <v>03</v>
          </cell>
          <cell r="J80" t="str">
            <v>Chief Operating Officer</v>
          </cell>
          <cell r="K80" t="str">
            <v>Parking</v>
          </cell>
        </row>
        <row r="81">
          <cell r="A81" t="str">
            <v>169</v>
          </cell>
          <cell r="B81" t="str">
            <v>169</v>
          </cell>
          <cell r="C81" t="str">
            <v>Parking Meters</v>
          </cell>
          <cell r="D81"/>
          <cell r="E81"/>
          <cell r="F81" t="str">
            <v>78</v>
          </cell>
          <cell r="G81" t="str">
            <v>Parking</v>
          </cell>
          <cell r="H81"/>
          <cell r="I81" t="str">
            <v>03</v>
          </cell>
          <cell r="J81" t="str">
            <v>Chief Operating Officer</v>
          </cell>
          <cell r="K81" t="str">
            <v>Parking</v>
          </cell>
        </row>
        <row r="82">
          <cell r="A82" t="str">
            <v>170</v>
          </cell>
          <cell r="B82" t="str">
            <v>170</v>
          </cell>
          <cell r="C82" t="str">
            <v>Approvals &amp; Process Innovation Team</v>
          </cell>
          <cell r="D82"/>
          <cell r="E82"/>
          <cell r="F82" t="str">
            <v>65</v>
          </cell>
          <cell r="G82" t="str">
            <v>City Consenting and Compliance</v>
          </cell>
          <cell r="H82"/>
          <cell r="I82" t="str">
            <v>01</v>
          </cell>
          <cell r="J82" t="str">
            <v>Planning and Environment</v>
          </cell>
          <cell r="K82" t="str">
            <v>Public Health</v>
          </cell>
        </row>
        <row r="83">
          <cell r="A83" t="str">
            <v>171</v>
          </cell>
          <cell r="B83" t="str">
            <v>171</v>
          </cell>
          <cell r="C83" t="str">
            <v>Public Health Leadership</v>
          </cell>
          <cell r="D83"/>
          <cell r="E83"/>
          <cell r="F83" t="str">
            <v>65</v>
          </cell>
          <cell r="G83" t="str">
            <v>City Consenting and Compliance</v>
          </cell>
          <cell r="H83"/>
          <cell r="I83" t="str">
            <v>01</v>
          </cell>
          <cell r="J83" t="str">
            <v>Planning and Environment</v>
          </cell>
          <cell r="K83" t="str">
            <v>Public Health</v>
          </cell>
        </row>
        <row r="84">
          <cell r="A84" t="str">
            <v>172</v>
          </cell>
          <cell r="B84" t="str">
            <v>172</v>
          </cell>
          <cell r="C84" t="str">
            <v>Environmental Health</v>
          </cell>
          <cell r="D84"/>
          <cell r="E84"/>
          <cell r="F84" t="str">
            <v>65</v>
          </cell>
          <cell r="G84" t="str">
            <v>City Consenting and Compliance</v>
          </cell>
          <cell r="H84"/>
          <cell r="I84" t="str">
            <v>01</v>
          </cell>
          <cell r="J84" t="str">
            <v>Planning and Environment</v>
          </cell>
          <cell r="K84" t="str">
            <v>Public Health</v>
          </cell>
        </row>
        <row r="85">
          <cell r="A85" t="str">
            <v>173</v>
          </cell>
          <cell r="B85" t="str">
            <v>173</v>
          </cell>
          <cell r="C85" t="str">
            <v>Liquor Licensing</v>
          </cell>
          <cell r="D85"/>
          <cell r="E85"/>
          <cell r="F85" t="str">
            <v>65</v>
          </cell>
          <cell r="G85" t="str">
            <v>City Consenting and Compliance</v>
          </cell>
          <cell r="H85"/>
          <cell r="I85" t="str">
            <v>01</v>
          </cell>
          <cell r="J85" t="str">
            <v>Planning and Environment</v>
          </cell>
          <cell r="K85" t="str">
            <v>Public Health</v>
          </cell>
        </row>
        <row r="86">
          <cell r="A86" t="str">
            <v>174</v>
          </cell>
          <cell r="B86" t="str">
            <v>174</v>
          </cell>
          <cell r="C86" t="str">
            <v>Service Development and Improvement</v>
          </cell>
          <cell r="D86"/>
          <cell r="E86"/>
          <cell r="F86" t="str">
            <v>72</v>
          </cell>
          <cell r="G86" t="str">
            <v>Smart Council</v>
          </cell>
          <cell r="H86"/>
          <cell r="I86" t="str">
            <v>03</v>
          </cell>
          <cell r="J86" t="str">
            <v>Chief Operating Officer</v>
          </cell>
          <cell r="K86" t="str">
            <v>Customer Experience</v>
          </cell>
        </row>
        <row r="87">
          <cell r="A87" t="str">
            <v>175</v>
          </cell>
          <cell r="B87" t="str">
            <v>175</v>
          </cell>
          <cell r="C87" t="str">
            <v>Earthquake Resilience</v>
          </cell>
          <cell r="D87"/>
          <cell r="E87"/>
          <cell r="F87" t="str">
            <v>66</v>
          </cell>
          <cell r="G87" t="str">
            <v>City Development</v>
          </cell>
          <cell r="H87"/>
          <cell r="I87" t="str">
            <v>01</v>
          </cell>
          <cell r="J87" t="str">
            <v>Planning and Environment</v>
          </cell>
          <cell r="K87" t="str">
            <v>Build Wellington Project Delivery</v>
          </cell>
        </row>
        <row r="88">
          <cell r="A88" t="str">
            <v>176</v>
          </cell>
          <cell r="B88" t="str">
            <v>176</v>
          </cell>
          <cell r="C88" t="str">
            <v>Building Compliance (EQP)</v>
          </cell>
          <cell r="D88"/>
          <cell r="E88"/>
          <cell r="F88" t="str">
            <v>68</v>
          </cell>
          <cell r="G88" t="str">
            <v>Resilience and Sustainability</v>
          </cell>
          <cell r="H88"/>
          <cell r="I88" t="str">
            <v>18</v>
          </cell>
          <cell r="J88" t="str">
            <v>Infrastructure &amp; Delivery</v>
          </cell>
          <cell r="K88" t="str">
            <v>Building Resilience</v>
          </cell>
        </row>
        <row r="89">
          <cell r="A89" t="str">
            <v>177</v>
          </cell>
          <cell r="B89" t="str">
            <v>177</v>
          </cell>
          <cell r="C89" t="str">
            <v>Leaky Homes Resolution</v>
          </cell>
          <cell r="D89"/>
          <cell r="E89"/>
          <cell r="F89" t="str">
            <v>63</v>
          </cell>
          <cell r="G89" t="str">
            <v>Legal</v>
          </cell>
          <cell r="H89"/>
          <cell r="I89" t="str">
            <v>07</v>
          </cell>
          <cell r="J89" t="str">
            <v>Strategy and Governance</v>
          </cell>
          <cell r="K89" t="str">
            <v>Legal</v>
          </cell>
        </row>
        <row r="90">
          <cell r="A90" t="str">
            <v>178</v>
          </cell>
          <cell r="B90" t="str">
            <v>178</v>
          </cell>
          <cell r="C90" t="str">
            <v>Recreation &amp; Parks Planning</v>
          </cell>
          <cell r="D90"/>
          <cell r="E90"/>
          <cell r="F90" t="str">
            <v>16</v>
          </cell>
          <cell r="G90" t="str">
            <v>Parks, Sport and Recreation</v>
          </cell>
          <cell r="H90"/>
          <cell r="I90" t="str">
            <v>03</v>
          </cell>
          <cell r="J90" t="str">
            <v>Chief Operating Officer</v>
          </cell>
          <cell r="K90" t="str">
            <v>Parks and Open Space</v>
          </cell>
        </row>
        <row r="91">
          <cell r="A91" t="str">
            <v>179</v>
          </cell>
          <cell r="B91" t="str">
            <v>179</v>
          </cell>
          <cell r="C91" t="str">
            <v>Community Partnerships</v>
          </cell>
          <cell r="D91"/>
          <cell r="E91"/>
          <cell r="F91" t="str">
            <v>16</v>
          </cell>
          <cell r="G91" t="str">
            <v>Parks, Sport and Recreation</v>
          </cell>
          <cell r="H91"/>
          <cell r="I91" t="str">
            <v>03</v>
          </cell>
          <cell r="J91" t="str">
            <v>Chief Operating Officer</v>
          </cell>
          <cell r="K91" t="str">
            <v>PSR Management</v>
          </cell>
        </row>
        <row r="92">
          <cell r="A92" t="str">
            <v>180</v>
          </cell>
          <cell r="B92" t="str">
            <v>180</v>
          </cell>
          <cell r="C92" t="str">
            <v>Evans Bay Marina</v>
          </cell>
          <cell r="D92"/>
          <cell r="E92"/>
          <cell r="F92" t="str">
            <v>16</v>
          </cell>
          <cell r="G92" t="str">
            <v>Parks, Sport and Recreation</v>
          </cell>
          <cell r="H92"/>
          <cell r="I92" t="str">
            <v>03</v>
          </cell>
          <cell r="J92" t="str">
            <v>Chief Operating Officer</v>
          </cell>
          <cell r="K92" t="str">
            <v>Parks and Open Space</v>
          </cell>
        </row>
        <row r="93">
          <cell r="A93" t="str">
            <v>181</v>
          </cell>
          <cell r="B93" t="str">
            <v>181</v>
          </cell>
          <cell r="C93" t="str">
            <v>Clyde Quay Marina</v>
          </cell>
          <cell r="D93"/>
          <cell r="E93"/>
          <cell r="F93" t="str">
            <v>16</v>
          </cell>
          <cell r="G93" t="str">
            <v>Parks, Sport and Recreation</v>
          </cell>
          <cell r="H93"/>
          <cell r="I93" t="str">
            <v>03</v>
          </cell>
          <cell r="J93" t="str">
            <v>Chief Operating Officer</v>
          </cell>
          <cell r="K93" t="str">
            <v>Parks and Open Space</v>
          </cell>
        </row>
        <row r="94">
          <cell r="A94" t="str">
            <v>182</v>
          </cell>
          <cell r="B94" t="str">
            <v>182</v>
          </cell>
          <cell r="C94" t="str">
            <v>Coastal Operations</v>
          </cell>
          <cell r="D94"/>
          <cell r="E94"/>
          <cell r="F94" t="str">
            <v>16</v>
          </cell>
          <cell r="G94" t="str">
            <v>Parks, Sport and Recreation</v>
          </cell>
          <cell r="H94"/>
          <cell r="I94" t="str">
            <v>03</v>
          </cell>
          <cell r="J94" t="str">
            <v>Chief Operating Officer</v>
          </cell>
          <cell r="K94" t="str">
            <v>Parks and Open Space</v>
          </cell>
        </row>
        <row r="95">
          <cell r="A95" t="str">
            <v>183</v>
          </cell>
          <cell r="B95" t="str">
            <v>183</v>
          </cell>
          <cell r="C95" t="str">
            <v>Berhampore Nursery</v>
          </cell>
          <cell r="D95"/>
          <cell r="E95"/>
          <cell r="F95" t="str">
            <v>16</v>
          </cell>
          <cell r="G95" t="str">
            <v>Parks, Sport and Recreation</v>
          </cell>
          <cell r="H95"/>
          <cell r="I95" t="str">
            <v>03</v>
          </cell>
          <cell r="J95" t="str">
            <v>Chief Operating Officer</v>
          </cell>
          <cell r="K95" t="str">
            <v>Parks and Open Space</v>
          </cell>
        </row>
        <row r="96">
          <cell r="A96" t="str">
            <v>184</v>
          </cell>
          <cell r="B96" t="str">
            <v>184</v>
          </cell>
          <cell r="C96" t="str">
            <v>Botanic Gardens</v>
          </cell>
          <cell r="D96"/>
          <cell r="E96"/>
          <cell r="F96" t="str">
            <v>16</v>
          </cell>
          <cell r="G96" t="str">
            <v>Parks, Sport and Recreation</v>
          </cell>
          <cell r="H96"/>
          <cell r="I96" t="str">
            <v>03</v>
          </cell>
          <cell r="J96" t="str">
            <v>Chief Operating Officer</v>
          </cell>
          <cell r="K96" t="str">
            <v>Parks and Open Space</v>
          </cell>
        </row>
        <row r="97">
          <cell r="A97" t="str">
            <v>185</v>
          </cell>
          <cell r="B97" t="str">
            <v>185</v>
          </cell>
          <cell r="C97" t="str">
            <v>Horticulture</v>
          </cell>
          <cell r="D97"/>
          <cell r="E97"/>
          <cell r="F97" t="str">
            <v>16</v>
          </cell>
          <cell r="G97" t="str">
            <v>Parks, Sport and Recreation</v>
          </cell>
          <cell r="H97"/>
          <cell r="I97" t="str">
            <v>03</v>
          </cell>
          <cell r="J97" t="str">
            <v>Chief Operating Officer</v>
          </cell>
          <cell r="K97" t="str">
            <v>Parks and Open Space</v>
          </cell>
        </row>
        <row r="98">
          <cell r="A98" t="str">
            <v>186</v>
          </cell>
          <cell r="B98" t="str">
            <v>186</v>
          </cell>
          <cell r="C98" t="str">
            <v>Mowing</v>
          </cell>
          <cell r="D98"/>
          <cell r="E98"/>
          <cell r="F98" t="str">
            <v>16</v>
          </cell>
          <cell r="G98" t="str">
            <v>Parks, Sport and Recreation</v>
          </cell>
          <cell r="H98"/>
          <cell r="I98" t="str">
            <v>03</v>
          </cell>
          <cell r="J98" t="str">
            <v>Chief Operating Officer</v>
          </cell>
          <cell r="K98" t="str">
            <v>Parks and Open Space</v>
          </cell>
        </row>
        <row r="99">
          <cell r="A99" t="str">
            <v>187</v>
          </cell>
          <cell r="B99" t="str">
            <v>187</v>
          </cell>
          <cell r="C99" t="str">
            <v>Growth Control</v>
          </cell>
          <cell r="D99"/>
          <cell r="E99"/>
          <cell r="F99" t="str">
            <v>16</v>
          </cell>
          <cell r="G99" t="str">
            <v>Parks, Sport and Recreation</v>
          </cell>
          <cell r="H99"/>
          <cell r="I99" t="str">
            <v>03</v>
          </cell>
          <cell r="J99" t="str">
            <v>Chief Operating Officer</v>
          </cell>
          <cell r="K99" t="str">
            <v>Parks and Open Space</v>
          </cell>
        </row>
        <row r="100">
          <cell r="A100" t="str">
            <v>188</v>
          </cell>
          <cell r="B100" t="str">
            <v>188</v>
          </cell>
          <cell r="C100" t="str">
            <v>Parks Management</v>
          </cell>
          <cell r="D100"/>
          <cell r="E100"/>
          <cell r="F100" t="str">
            <v>16</v>
          </cell>
          <cell r="G100" t="str">
            <v>Parks, Sport and Recreation</v>
          </cell>
          <cell r="H100"/>
          <cell r="I100" t="str">
            <v>03</v>
          </cell>
          <cell r="J100" t="str">
            <v>Chief Operating Officer</v>
          </cell>
          <cell r="K100" t="str">
            <v>Parks and Open Space</v>
          </cell>
        </row>
        <row r="101">
          <cell r="A101" t="str">
            <v>189</v>
          </cell>
          <cell r="B101" t="str">
            <v>189</v>
          </cell>
          <cell r="C101" t="str">
            <v>Trees</v>
          </cell>
          <cell r="D101"/>
          <cell r="E101"/>
          <cell r="F101" t="str">
            <v>16</v>
          </cell>
          <cell r="G101" t="str">
            <v>Parks, Sport and Recreation</v>
          </cell>
          <cell r="H101"/>
          <cell r="I101" t="str">
            <v>03</v>
          </cell>
          <cell r="J101" t="str">
            <v>Chief Operating Officer</v>
          </cell>
          <cell r="K101" t="str">
            <v>Parks and Open Space</v>
          </cell>
        </row>
        <row r="102">
          <cell r="A102" t="str">
            <v>190</v>
          </cell>
          <cell r="B102" t="str">
            <v>190</v>
          </cell>
          <cell r="C102" t="str">
            <v>Golf Course</v>
          </cell>
          <cell r="D102"/>
          <cell r="E102"/>
          <cell r="F102" t="str">
            <v>16</v>
          </cell>
          <cell r="G102" t="str">
            <v>Parks, Sport and Recreation</v>
          </cell>
          <cell r="H102"/>
          <cell r="I102" t="str">
            <v>03</v>
          </cell>
          <cell r="J102" t="str">
            <v>Chief Operating Officer</v>
          </cell>
          <cell r="K102" t="str">
            <v>Parks and Open Space</v>
          </cell>
        </row>
        <row r="103">
          <cell r="A103" t="str">
            <v>191</v>
          </cell>
          <cell r="B103" t="str">
            <v>191</v>
          </cell>
          <cell r="C103" t="str">
            <v>Weed Control</v>
          </cell>
          <cell r="D103"/>
          <cell r="E103"/>
          <cell r="F103" t="str">
            <v>16</v>
          </cell>
          <cell r="G103" t="str">
            <v>Parks, Sport and Recreation</v>
          </cell>
          <cell r="H103"/>
          <cell r="I103" t="str">
            <v>03</v>
          </cell>
          <cell r="J103" t="str">
            <v>Chief Operating Officer</v>
          </cell>
          <cell r="K103" t="str">
            <v>Parks and Open Space</v>
          </cell>
        </row>
        <row r="104">
          <cell r="A104" t="str">
            <v>192</v>
          </cell>
          <cell r="B104" t="str">
            <v>192</v>
          </cell>
          <cell r="C104" t="str">
            <v>Sportsfields</v>
          </cell>
          <cell r="D104"/>
          <cell r="E104"/>
          <cell r="F104" t="str">
            <v>16</v>
          </cell>
          <cell r="G104" t="str">
            <v>Parks, Sport and Recreation</v>
          </cell>
          <cell r="H104"/>
          <cell r="I104" t="str">
            <v>03</v>
          </cell>
          <cell r="J104" t="str">
            <v>Chief Operating Officer</v>
          </cell>
          <cell r="K104" t="str">
            <v>Parks and Open Space</v>
          </cell>
        </row>
        <row r="105">
          <cell r="A105" t="str">
            <v>193</v>
          </cell>
          <cell r="B105" t="str">
            <v>193</v>
          </cell>
          <cell r="C105" t="str">
            <v>Cemetery &amp; Crematorium</v>
          </cell>
          <cell r="D105"/>
          <cell r="E105"/>
          <cell r="F105" t="str">
            <v>16</v>
          </cell>
          <cell r="G105" t="str">
            <v>Parks, Sport and Recreation</v>
          </cell>
          <cell r="H105"/>
          <cell r="I105" t="str">
            <v>03</v>
          </cell>
          <cell r="J105" t="str">
            <v>Chief Operating Officer</v>
          </cell>
          <cell r="K105" t="str">
            <v>Parks and Open Space</v>
          </cell>
        </row>
        <row r="106">
          <cell r="A106" t="str">
            <v>194</v>
          </cell>
          <cell r="B106" t="str">
            <v>194</v>
          </cell>
          <cell r="C106" t="str">
            <v>PSR Club Partnerships</v>
          </cell>
          <cell r="D106"/>
          <cell r="E106"/>
          <cell r="F106" t="str">
            <v>16</v>
          </cell>
          <cell r="G106" t="str">
            <v>Parks, Sport and Recreation</v>
          </cell>
          <cell r="H106"/>
          <cell r="I106" t="str">
            <v>03</v>
          </cell>
          <cell r="J106" t="str">
            <v>Chief Operating Officer</v>
          </cell>
          <cell r="K106" t="str">
            <v>PSR Management</v>
          </cell>
        </row>
        <row r="107">
          <cell r="A107" t="str">
            <v>195</v>
          </cell>
          <cell r="B107" t="str">
            <v>195</v>
          </cell>
          <cell r="C107" t="str">
            <v>Parks Project Costs</v>
          </cell>
          <cell r="D107"/>
          <cell r="E107"/>
          <cell r="F107" t="str">
            <v>16</v>
          </cell>
          <cell r="G107" t="str">
            <v>Parks, Sport and Recreation</v>
          </cell>
          <cell r="H107"/>
          <cell r="I107" t="str">
            <v>03</v>
          </cell>
          <cell r="J107" t="str">
            <v>Chief Operating Officer</v>
          </cell>
          <cell r="K107" t="str">
            <v>Parks and Open Space</v>
          </cell>
        </row>
        <row r="108">
          <cell r="A108" t="str">
            <v>196</v>
          </cell>
          <cell r="B108" t="str">
            <v>196</v>
          </cell>
          <cell r="C108" t="str">
            <v>Parks, Sport and Recreation Management</v>
          </cell>
          <cell r="D108"/>
          <cell r="E108"/>
          <cell r="F108" t="str">
            <v>16</v>
          </cell>
          <cell r="G108" t="str">
            <v>Parks, Sport and Recreation</v>
          </cell>
          <cell r="H108"/>
          <cell r="I108" t="str">
            <v>03</v>
          </cell>
          <cell r="J108" t="str">
            <v>Chief Operating Officer</v>
          </cell>
          <cell r="K108" t="str">
            <v>PSR Management</v>
          </cell>
        </row>
        <row r="109">
          <cell r="A109" t="str">
            <v>197</v>
          </cell>
          <cell r="B109" t="str">
            <v>197</v>
          </cell>
          <cell r="C109" t="str">
            <v>Akau Tangi Sports Centre Operations</v>
          </cell>
          <cell r="D109"/>
          <cell r="E109"/>
          <cell r="F109" t="str">
            <v>16</v>
          </cell>
          <cell r="G109" t="str">
            <v>Parks, Sport and Recreation</v>
          </cell>
          <cell r="H109"/>
          <cell r="I109" t="str">
            <v>03</v>
          </cell>
          <cell r="J109" t="str">
            <v>Chief Operating Officer</v>
          </cell>
          <cell r="K109" t="str">
            <v>Recreation</v>
          </cell>
        </row>
        <row r="110">
          <cell r="A110" t="str">
            <v>198</v>
          </cell>
          <cell r="B110" t="str">
            <v>198</v>
          </cell>
          <cell r="C110" t="str">
            <v>Akau Tangi Sports Centre Programmes</v>
          </cell>
          <cell r="D110"/>
          <cell r="E110"/>
          <cell r="F110" t="str">
            <v>16</v>
          </cell>
          <cell r="G110" t="str">
            <v>Parks, Sport and Recreation</v>
          </cell>
          <cell r="H110"/>
          <cell r="I110" t="str">
            <v>03</v>
          </cell>
          <cell r="J110" t="str">
            <v>Chief Operating Officer</v>
          </cell>
          <cell r="K110" t="str">
            <v>Recreation</v>
          </cell>
        </row>
        <row r="111">
          <cell r="A111" t="str">
            <v>199</v>
          </cell>
          <cell r="B111" t="str">
            <v>199</v>
          </cell>
          <cell r="C111" t="str">
            <v>WRAC Special Projects</v>
          </cell>
          <cell r="D111"/>
          <cell r="E111"/>
          <cell r="F111" t="str">
            <v>16</v>
          </cell>
          <cell r="G111" t="str">
            <v>Parks, Sport and Recreation</v>
          </cell>
          <cell r="H111"/>
          <cell r="I111" t="str">
            <v>03</v>
          </cell>
          <cell r="J111" t="str">
            <v>Chief Operating Officer</v>
          </cell>
          <cell r="K111" t="str">
            <v>Recreation</v>
          </cell>
        </row>
        <row r="112">
          <cell r="A112" t="str">
            <v>200</v>
          </cell>
          <cell r="B112" t="str">
            <v>200</v>
          </cell>
          <cell r="C112" t="str">
            <v>WRAC Maintenance</v>
          </cell>
          <cell r="D112"/>
          <cell r="E112"/>
          <cell r="F112" t="str">
            <v>16</v>
          </cell>
          <cell r="G112" t="str">
            <v>Parks, Sport and Recreation</v>
          </cell>
          <cell r="H112"/>
          <cell r="I112" t="str">
            <v>03</v>
          </cell>
          <cell r="J112" t="str">
            <v>Chief Operating Officer</v>
          </cell>
          <cell r="K112" t="str">
            <v>Recreation</v>
          </cell>
        </row>
        <row r="113">
          <cell r="A113" t="str">
            <v>201</v>
          </cell>
          <cell r="B113" t="str">
            <v>201</v>
          </cell>
          <cell r="C113" t="str">
            <v>WRAC Operations</v>
          </cell>
          <cell r="D113"/>
          <cell r="E113"/>
          <cell r="F113" t="str">
            <v>16</v>
          </cell>
          <cell r="G113" t="str">
            <v>Parks, Sport and Recreation</v>
          </cell>
          <cell r="H113"/>
          <cell r="I113" t="str">
            <v>03</v>
          </cell>
          <cell r="J113" t="str">
            <v>Chief Operating Officer</v>
          </cell>
          <cell r="K113" t="str">
            <v>Recreation</v>
          </cell>
        </row>
        <row r="114">
          <cell r="A114" t="str">
            <v>202</v>
          </cell>
          <cell r="B114" t="str">
            <v>202</v>
          </cell>
          <cell r="C114" t="str">
            <v>WRAC Finance and Administration</v>
          </cell>
          <cell r="D114"/>
          <cell r="E114"/>
          <cell r="F114" t="str">
            <v>16</v>
          </cell>
          <cell r="G114" t="str">
            <v>Parks, Sport and Recreation</v>
          </cell>
          <cell r="H114"/>
          <cell r="I114" t="str">
            <v>03</v>
          </cell>
          <cell r="J114" t="str">
            <v>Chief Operating Officer</v>
          </cell>
          <cell r="K114" t="str">
            <v>Recreation</v>
          </cell>
        </row>
        <row r="115">
          <cell r="A115" t="str">
            <v>203</v>
          </cell>
          <cell r="B115" t="str">
            <v>203</v>
          </cell>
          <cell r="C115" t="str">
            <v>WRAC Health and Fitness</v>
          </cell>
          <cell r="D115"/>
          <cell r="E115"/>
          <cell r="F115" t="str">
            <v>16</v>
          </cell>
          <cell r="G115" t="str">
            <v>Parks, Sport and Recreation</v>
          </cell>
          <cell r="H115"/>
          <cell r="I115" t="str">
            <v>03</v>
          </cell>
          <cell r="J115" t="str">
            <v>Chief Operating Officer</v>
          </cell>
          <cell r="K115" t="str">
            <v>Recreation</v>
          </cell>
        </row>
        <row r="116">
          <cell r="A116" t="str">
            <v>204</v>
          </cell>
          <cell r="B116" t="str">
            <v>204</v>
          </cell>
          <cell r="C116" t="str">
            <v>WRAC Creche</v>
          </cell>
          <cell r="D116"/>
          <cell r="E116"/>
          <cell r="F116" t="str">
            <v>16</v>
          </cell>
          <cell r="G116" t="str">
            <v>Parks, Sport and Recreation</v>
          </cell>
          <cell r="H116"/>
          <cell r="I116" t="str">
            <v>03</v>
          </cell>
          <cell r="J116" t="str">
            <v>Chief Operating Officer</v>
          </cell>
          <cell r="K116" t="str">
            <v>Recreation</v>
          </cell>
        </row>
        <row r="117">
          <cell r="A117" t="str">
            <v>205</v>
          </cell>
          <cell r="B117" t="str">
            <v>205</v>
          </cell>
          <cell r="C117" t="str">
            <v>Recreation Management &amp; Administration</v>
          </cell>
          <cell r="D117"/>
          <cell r="E117"/>
          <cell r="F117" t="str">
            <v>16</v>
          </cell>
          <cell r="G117" t="str">
            <v>Parks, Sport and Recreation</v>
          </cell>
          <cell r="H117"/>
          <cell r="I117" t="str">
            <v>03</v>
          </cell>
          <cell r="J117" t="str">
            <v>Chief Operating Officer</v>
          </cell>
          <cell r="K117" t="str">
            <v>Recreation</v>
          </cell>
        </row>
        <row r="118">
          <cell r="A118" t="str">
            <v>206</v>
          </cell>
          <cell r="B118" t="str">
            <v>206</v>
          </cell>
          <cell r="C118" t="str">
            <v>Admin-Northern Cluster</v>
          </cell>
          <cell r="D118"/>
          <cell r="E118"/>
          <cell r="F118" t="str">
            <v>16</v>
          </cell>
          <cell r="G118" t="str">
            <v>Parks, Sport and Recreation</v>
          </cell>
          <cell r="H118"/>
          <cell r="I118" t="str">
            <v>03</v>
          </cell>
          <cell r="J118" t="str">
            <v>Chief Operating Officer</v>
          </cell>
          <cell r="K118" t="str">
            <v>Recreation</v>
          </cell>
        </row>
        <row r="119">
          <cell r="A119" t="str">
            <v>207</v>
          </cell>
          <cell r="B119" t="str">
            <v>207</v>
          </cell>
          <cell r="C119" t="str">
            <v>Admin-Central &amp; Western Clustr</v>
          </cell>
          <cell r="D119"/>
          <cell r="E119"/>
          <cell r="F119" t="str">
            <v>16</v>
          </cell>
          <cell r="G119" t="str">
            <v>Parks, Sport and Recreation</v>
          </cell>
          <cell r="H119"/>
          <cell r="I119" t="str">
            <v>03</v>
          </cell>
          <cell r="J119" t="str">
            <v>Chief Operating Officer</v>
          </cell>
          <cell r="K119" t="str">
            <v>Recreation</v>
          </cell>
        </row>
        <row r="120">
          <cell r="A120" t="str">
            <v>208</v>
          </cell>
          <cell r="B120" t="str">
            <v>208</v>
          </cell>
          <cell r="C120" t="str">
            <v>Admin - South &amp; East Cluster</v>
          </cell>
          <cell r="D120"/>
          <cell r="E120"/>
          <cell r="F120" t="str">
            <v>16</v>
          </cell>
          <cell r="G120" t="str">
            <v>Parks, Sport and Recreation</v>
          </cell>
          <cell r="H120"/>
          <cell r="I120" t="str">
            <v>03</v>
          </cell>
          <cell r="J120" t="str">
            <v>Chief Operating Officer</v>
          </cell>
          <cell r="K120" t="str">
            <v>Recreation</v>
          </cell>
        </row>
        <row r="121">
          <cell r="A121" t="str">
            <v>209</v>
          </cell>
          <cell r="B121" t="str">
            <v>209</v>
          </cell>
          <cell r="C121" t="str">
            <v>Keith Spry Pool Operations</v>
          </cell>
          <cell r="D121"/>
          <cell r="E121"/>
          <cell r="F121" t="str">
            <v>16</v>
          </cell>
          <cell r="G121" t="str">
            <v>Parks, Sport and Recreation</v>
          </cell>
          <cell r="H121"/>
          <cell r="I121" t="str">
            <v>03</v>
          </cell>
          <cell r="J121" t="str">
            <v>Chief Operating Officer</v>
          </cell>
          <cell r="K121" t="str">
            <v>Recreation</v>
          </cell>
        </row>
        <row r="122">
          <cell r="A122" t="str">
            <v>210</v>
          </cell>
          <cell r="B122" t="str">
            <v>210</v>
          </cell>
          <cell r="C122" t="str">
            <v>Freyberg Pool Operations</v>
          </cell>
          <cell r="D122"/>
          <cell r="E122"/>
          <cell r="F122" t="str">
            <v>16</v>
          </cell>
          <cell r="G122" t="str">
            <v>Parks, Sport and Recreation</v>
          </cell>
          <cell r="H122"/>
          <cell r="I122" t="str">
            <v>03</v>
          </cell>
          <cell r="J122" t="str">
            <v>Chief Operating Officer</v>
          </cell>
          <cell r="K122" t="str">
            <v>Recreation</v>
          </cell>
        </row>
        <row r="123">
          <cell r="A123" t="str">
            <v>211</v>
          </cell>
          <cell r="B123" t="str">
            <v>211</v>
          </cell>
          <cell r="C123" t="str">
            <v>Thorndon Pool</v>
          </cell>
          <cell r="D123"/>
          <cell r="E123"/>
          <cell r="F123" t="str">
            <v>16</v>
          </cell>
          <cell r="G123" t="str">
            <v>Parks, Sport and Recreation</v>
          </cell>
          <cell r="H123"/>
          <cell r="I123" t="str">
            <v>03</v>
          </cell>
          <cell r="J123" t="str">
            <v>Chief Operating Officer</v>
          </cell>
          <cell r="K123" t="str">
            <v>Recreation</v>
          </cell>
        </row>
        <row r="124">
          <cell r="A124" t="str">
            <v>212</v>
          </cell>
          <cell r="B124" t="str">
            <v>212</v>
          </cell>
          <cell r="C124" t="str">
            <v>Karori Pool Operations</v>
          </cell>
          <cell r="D124"/>
          <cell r="E124"/>
          <cell r="F124" t="str">
            <v>16</v>
          </cell>
          <cell r="G124" t="str">
            <v>Parks, Sport and Recreation</v>
          </cell>
          <cell r="H124"/>
          <cell r="I124" t="str">
            <v>03</v>
          </cell>
          <cell r="J124" t="str">
            <v>Chief Operating Officer</v>
          </cell>
          <cell r="K124" t="str">
            <v>Recreation</v>
          </cell>
        </row>
        <row r="125">
          <cell r="A125" t="str">
            <v>213</v>
          </cell>
          <cell r="B125" t="str">
            <v>213</v>
          </cell>
          <cell r="C125" t="str">
            <v>Khandallah Pool</v>
          </cell>
          <cell r="D125"/>
          <cell r="E125"/>
          <cell r="F125" t="str">
            <v>16</v>
          </cell>
          <cell r="G125" t="str">
            <v>Parks, Sport and Recreation</v>
          </cell>
          <cell r="H125"/>
          <cell r="I125" t="str">
            <v>03</v>
          </cell>
          <cell r="J125" t="str">
            <v>Chief Operating Officer</v>
          </cell>
          <cell r="K125" t="str">
            <v>Recreation</v>
          </cell>
        </row>
        <row r="126">
          <cell r="A126" t="str">
            <v>214</v>
          </cell>
          <cell r="B126" t="str">
            <v>214</v>
          </cell>
          <cell r="C126" t="str">
            <v>Tawa Swim Pool Operations</v>
          </cell>
          <cell r="D126"/>
          <cell r="E126"/>
          <cell r="F126" t="str">
            <v>16</v>
          </cell>
          <cell r="G126" t="str">
            <v>Parks, Sport and Recreation</v>
          </cell>
          <cell r="H126"/>
          <cell r="I126" t="str">
            <v>03</v>
          </cell>
          <cell r="J126" t="str">
            <v>Chief Operating Officer</v>
          </cell>
          <cell r="K126" t="str">
            <v>Recreation</v>
          </cell>
        </row>
        <row r="127">
          <cell r="A127" t="str">
            <v>215</v>
          </cell>
          <cell r="B127" t="str">
            <v>215</v>
          </cell>
          <cell r="C127" t="str">
            <v>Freyberg Health &amp; Fitness</v>
          </cell>
          <cell r="D127"/>
          <cell r="E127"/>
          <cell r="F127" t="str">
            <v>16</v>
          </cell>
          <cell r="G127" t="str">
            <v>Parks, Sport and Recreation</v>
          </cell>
          <cell r="H127"/>
          <cell r="I127" t="str">
            <v>03</v>
          </cell>
          <cell r="J127" t="str">
            <v>Chief Operating Officer</v>
          </cell>
          <cell r="K127" t="str">
            <v>Recreation</v>
          </cell>
        </row>
        <row r="128">
          <cell r="A128" t="str">
            <v>216</v>
          </cell>
          <cell r="B128" t="str">
            <v>216</v>
          </cell>
          <cell r="C128" t="str">
            <v>KSP Programmes</v>
          </cell>
          <cell r="D128"/>
          <cell r="E128"/>
          <cell r="F128" t="str">
            <v>16</v>
          </cell>
          <cell r="G128" t="str">
            <v>Parks, Sport and Recreation</v>
          </cell>
          <cell r="H128"/>
          <cell r="I128" t="str">
            <v>03</v>
          </cell>
          <cell r="J128" t="str">
            <v>Chief Operating Officer</v>
          </cell>
          <cell r="K128" t="str">
            <v>Recreation</v>
          </cell>
        </row>
        <row r="129">
          <cell r="A129" t="str">
            <v>217</v>
          </cell>
          <cell r="B129" t="str">
            <v>217</v>
          </cell>
          <cell r="C129" t="str">
            <v>Karori programmes</v>
          </cell>
          <cell r="D129"/>
          <cell r="E129"/>
          <cell r="F129" t="str">
            <v>16</v>
          </cell>
          <cell r="G129" t="str">
            <v>Parks, Sport and Recreation</v>
          </cell>
          <cell r="H129"/>
          <cell r="I129" t="str">
            <v>03</v>
          </cell>
          <cell r="J129" t="str">
            <v>Chief Operating Officer</v>
          </cell>
          <cell r="K129" t="str">
            <v>Recreation</v>
          </cell>
        </row>
        <row r="130">
          <cell r="A130" t="str">
            <v>218</v>
          </cell>
          <cell r="B130" t="str">
            <v>218</v>
          </cell>
          <cell r="C130" t="str">
            <v>Tawa programmes</v>
          </cell>
          <cell r="D130"/>
          <cell r="E130"/>
          <cell r="F130" t="str">
            <v>16</v>
          </cell>
          <cell r="G130" t="str">
            <v>Parks, Sport and Recreation</v>
          </cell>
          <cell r="H130"/>
          <cell r="I130" t="str">
            <v>03</v>
          </cell>
          <cell r="J130" t="str">
            <v>Chief Operating Officer</v>
          </cell>
          <cell r="K130" t="str">
            <v>Recreation</v>
          </cell>
        </row>
        <row r="131">
          <cell r="A131" t="str">
            <v>219</v>
          </cell>
          <cell r="B131" t="str">
            <v>219</v>
          </cell>
          <cell r="C131" t="str">
            <v>WRAC swim school</v>
          </cell>
          <cell r="D131"/>
          <cell r="E131"/>
          <cell r="F131" t="str">
            <v>16</v>
          </cell>
          <cell r="G131" t="str">
            <v>Parks, Sport and Recreation</v>
          </cell>
          <cell r="H131"/>
          <cell r="I131" t="str">
            <v>03</v>
          </cell>
          <cell r="J131" t="str">
            <v>Chief Operating Officer</v>
          </cell>
          <cell r="K131" t="str">
            <v>Recreation</v>
          </cell>
        </row>
        <row r="132">
          <cell r="A132" t="str">
            <v>220</v>
          </cell>
          <cell r="B132" t="str">
            <v>220</v>
          </cell>
          <cell r="C132" t="str">
            <v>Nairnville Recreation Centre</v>
          </cell>
          <cell r="D132"/>
          <cell r="E132"/>
          <cell r="F132" t="str">
            <v>16</v>
          </cell>
          <cell r="G132" t="str">
            <v>Parks, Sport and Recreation</v>
          </cell>
          <cell r="H132"/>
          <cell r="I132" t="str">
            <v>03</v>
          </cell>
          <cell r="J132" t="str">
            <v>Chief Operating Officer</v>
          </cell>
          <cell r="K132" t="str">
            <v>Recreation</v>
          </cell>
        </row>
        <row r="133">
          <cell r="A133" t="str">
            <v>221</v>
          </cell>
          <cell r="B133" t="str">
            <v>221</v>
          </cell>
          <cell r="C133" t="str">
            <v>Tawa College Recreation Centre</v>
          </cell>
          <cell r="D133"/>
          <cell r="E133"/>
          <cell r="F133" t="str">
            <v>16</v>
          </cell>
          <cell r="G133" t="str">
            <v>Parks, Sport and Recreation</v>
          </cell>
          <cell r="H133"/>
          <cell r="I133" t="str">
            <v>03</v>
          </cell>
          <cell r="J133" t="str">
            <v>Chief Operating Officer</v>
          </cell>
          <cell r="K133" t="str">
            <v>Recreation</v>
          </cell>
        </row>
        <row r="134">
          <cell r="A134" t="str">
            <v>222</v>
          </cell>
          <cell r="B134" t="str">
            <v>222</v>
          </cell>
          <cell r="C134" t="str">
            <v>Kilbirnie Recreation Centre</v>
          </cell>
          <cell r="D134"/>
          <cell r="E134"/>
          <cell r="F134" t="str">
            <v>16</v>
          </cell>
          <cell r="G134" t="str">
            <v>Parks, Sport and Recreation</v>
          </cell>
          <cell r="H134"/>
          <cell r="I134" t="str">
            <v>03</v>
          </cell>
          <cell r="J134" t="str">
            <v>Chief Operating Officer</v>
          </cell>
          <cell r="K134" t="str">
            <v>Recreation</v>
          </cell>
        </row>
        <row r="135">
          <cell r="A135" t="str">
            <v>223</v>
          </cell>
          <cell r="B135" t="str">
            <v>223</v>
          </cell>
          <cell r="C135" t="str">
            <v>Karori Recreation Centre</v>
          </cell>
          <cell r="D135"/>
          <cell r="E135"/>
          <cell r="F135" t="str">
            <v>16</v>
          </cell>
          <cell r="G135" t="str">
            <v>Parks, Sport and Recreation</v>
          </cell>
          <cell r="H135"/>
          <cell r="I135" t="str">
            <v>03</v>
          </cell>
          <cell r="J135" t="str">
            <v>Chief Operating Officer</v>
          </cell>
          <cell r="K135" t="str">
            <v>Recreation</v>
          </cell>
        </row>
        <row r="136">
          <cell r="A136" t="str">
            <v>224</v>
          </cell>
          <cell r="B136" t="str">
            <v>224</v>
          </cell>
          <cell r="C136" t="str">
            <v>Business Outcomes AP Projects</v>
          </cell>
          <cell r="D136"/>
          <cell r="E136"/>
          <cell r="F136" t="str">
            <v>17</v>
          </cell>
          <cell r="G136" t="str">
            <v>Property</v>
          </cell>
          <cell r="H136"/>
          <cell r="I136" t="str">
            <v>18</v>
          </cell>
          <cell r="J136" t="str">
            <v>Infrastructure &amp; Delivery</v>
          </cell>
          <cell r="K136" t="str">
            <v>Property - Property Management</v>
          </cell>
        </row>
        <row r="137">
          <cell r="A137" t="str">
            <v>225</v>
          </cell>
          <cell r="B137" t="str">
            <v>225</v>
          </cell>
          <cell r="C137" t="str">
            <v>Non Annual Plan Projects</v>
          </cell>
          <cell r="D137"/>
          <cell r="E137"/>
          <cell r="F137" t="str">
            <v>17</v>
          </cell>
          <cell r="G137" t="str">
            <v>Property</v>
          </cell>
          <cell r="H137"/>
          <cell r="I137" t="str">
            <v>18</v>
          </cell>
          <cell r="J137" t="str">
            <v>Infrastructure &amp; Delivery</v>
          </cell>
          <cell r="K137" t="str">
            <v>Non Annual Plan Projects (Property)</v>
          </cell>
        </row>
        <row r="138">
          <cell r="A138" t="str">
            <v>226</v>
          </cell>
          <cell r="B138" t="str">
            <v>226</v>
          </cell>
          <cell r="C138" t="str">
            <v>Property</v>
          </cell>
          <cell r="D138"/>
          <cell r="E138"/>
          <cell r="F138" t="str">
            <v>17</v>
          </cell>
          <cell r="G138" t="str">
            <v>Property</v>
          </cell>
          <cell r="H138"/>
          <cell r="I138" t="str">
            <v>18</v>
          </cell>
          <cell r="J138" t="str">
            <v>Infrastructure &amp; Delivery</v>
          </cell>
          <cell r="K138" t="str">
            <v>Property</v>
          </cell>
        </row>
        <row r="139">
          <cell r="A139" t="str">
            <v>227</v>
          </cell>
          <cell r="B139" t="str">
            <v>227</v>
          </cell>
          <cell r="C139" t="str">
            <v>Corporate Services</v>
          </cell>
          <cell r="D139"/>
          <cell r="E139"/>
          <cell r="F139" t="str">
            <v>17</v>
          </cell>
          <cell r="G139" t="str">
            <v>Property</v>
          </cell>
          <cell r="H139"/>
          <cell r="I139" t="str">
            <v>18</v>
          </cell>
          <cell r="J139" t="str">
            <v>Infrastructure &amp; Delivery</v>
          </cell>
          <cell r="K139" t="str">
            <v>Corporate Services (Property)</v>
          </cell>
        </row>
        <row r="140">
          <cell r="A140" t="str">
            <v>228</v>
          </cell>
          <cell r="B140" t="str">
            <v>228</v>
          </cell>
          <cell r="C140" t="str">
            <v>MFC Carpark</v>
          </cell>
          <cell r="D140"/>
          <cell r="E140"/>
          <cell r="F140" t="str">
            <v>17</v>
          </cell>
          <cell r="G140" t="str">
            <v>Property</v>
          </cell>
          <cell r="H140"/>
          <cell r="I140" t="str">
            <v>18</v>
          </cell>
          <cell r="J140" t="str">
            <v>Infrastructure &amp; Delivery</v>
          </cell>
          <cell r="K140" t="str">
            <v>Property - Property Management</v>
          </cell>
        </row>
        <row r="141">
          <cell r="A141" t="str">
            <v>229</v>
          </cell>
          <cell r="B141" t="str">
            <v>229</v>
          </cell>
          <cell r="C141" t="str">
            <v>Finance and Administration</v>
          </cell>
          <cell r="D141"/>
          <cell r="E141"/>
          <cell r="F141" t="str">
            <v>17</v>
          </cell>
          <cell r="G141" t="str">
            <v>Property</v>
          </cell>
          <cell r="H141"/>
          <cell r="I141" t="str">
            <v>18</v>
          </cell>
          <cell r="J141" t="str">
            <v>Infrastructure &amp; Delivery</v>
          </cell>
          <cell r="K141" t="str">
            <v>Property - Property Management</v>
          </cell>
        </row>
        <row r="142">
          <cell r="A142" t="str">
            <v>230</v>
          </cell>
          <cell r="B142" t="str">
            <v>230</v>
          </cell>
          <cell r="C142" t="str">
            <v>Operations - Property</v>
          </cell>
          <cell r="D142"/>
          <cell r="E142"/>
          <cell r="F142" t="str">
            <v>17</v>
          </cell>
          <cell r="G142" t="str">
            <v>Property</v>
          </cell>
          <cell r="H142"/>
          <cell r="I142" t="str">
            <v>18</v>
          </cell>
          <cell r="J142" t="str">
            <v>Infrastructure &amp; Delivery</v>
          </cell>
          <cell r="K142" t="str">
            <v>Property - Property Management</v>
          </cell>
        </row>
        <row r="143">
          <cell r="A143" t="str">
            <v>231</v>
          </cell>
          <cell r="B143" t="str">
            <v>231</v>
          </cell>
          <cell r="C143" t="str">
            <v>Events Team</v>
          </cell>
          <cell r="D143"/>
          <cell r="E143"/>
          <cell r="F143" t="str">
            <v>17</v>
          </cell>
          <cell r="G143" t="str">
            <v>Property</v>
          </cell>
          <cell r="H143"/>
          <cell r="I143" t="str">
            <v>18</v>
          </cell>
          <cell r="J143" t="str">
            <v>Infrastructure &amp; Delivery</v>
          </cell>
          <cell r="K143" t="str">
            <v>Property - Property Management</v>
          </cell>
        </row>
        <row r="144">
          <cell r="A144" t="str">
            <v>232</v>
          </cell>
          <cell r="B144" t="str">
            <v>232</v>
          </cell>
          <cell r="C144" t="str">
            <v>TSB Arena</v>
          </cell>
          <cell r="D144"/>
          <cell r="E144"/>
          <cell r="F144" t="str">
            <v>17</v>
          </cell>
          <cell r="G144" t="str">
            <v>Property</v>
          </cell>
          <cell r="H144"/>
          <cell r="I144" t="str">
            <v>18</v>
          </cell>
          <cell r="J144" t="str">
            <v>Infrastructure &amp; Delivery</v>
          </cell>
          <cell r="K144" t="str">
            <v>Property - Property Management</v>
          </cell>
        </row>
        <row r="145">
          <cell r="A145" t="str">
            <v>233</v>
          </cell>
          <cell r="B145" t="str">
            <v>233</v>
          </cell>
          <cell r="C145" t="str">
            <v>St James Theatre &amp; Opera House</v>
          </cell>
          <cell r="D145"/>
          <cell r="E145"/>
          <cell r="F145" t="str">
            <v>17</v>
          </cell>
          <cell r="G145" t="str">
            <v>Property</v>
          </cell>
          <cell r="H145"/>
          <cell r="I145" t="str">
            <v>18</v>
          </cell>
          <cell r="J145" t="str">
            <v>Infrastructure &amp; Delivery</v>
          </cell>
          <cell r="K145" t="str">
            <v>Property - Property Management</v>
          </cell>
        </row>
        <row r="146">
          <cell r="A146" t="str">
            <v>234</v>
          </cell>
          <cell r="B146" t="str">
            <v>234</v>
          </cell>
          <cell r="C146" t="str">
            <v>Change Management</v>
          </cell>
          <cell r="D146"/>
          <cell r="E146"/>
          <cell r="F146" t="str">
            <v>18</v>
          </cell>
          <cell r="G146" t="str">
            <v>Change Management</v>
          </cell>
          <cell r="H146"/>
          <cell r="I146" t="str">
            <v>04</v>
          </cell>
          <cell r="J146" t="str">
            <v>People and Culture</v>
          </cell>
          <cell r="K146" t="str">
            <v>Change Management</v>
          </cell>
        </row>
        <row r="147">
          <cell r="A147" t="str">
            <v>235</v>
          </cell>
          <cell r="B147" t="str">
            <v>235</v>
          </cell>
          <cell r="C147" t="str">
            <v>Executive Leadership Team</v>
          </cell>
          <cell r="D147"/>
          <cell r="E147"/>
          <cell r="F147" t="str">
            <v>19</v>
          </cell>
          <cell r="G147" t="str">
            <v>Executive Leadership Team</v>
          </cell>
          <cell r="H147"/>
          <cell r="I147" t="str">
            <v>04</v>
          </cell>
          <cell r="J147" t="str">
            <v>People and Culture</v>
          </cell>
          <cell r="K147" t="str">
            <v>Executive Leadership Team</v>
          </cell>
        </row>
        <row r="148">
          <cell r="A148" t="str">
            <v>236</v>
          </cell>
          <cell r="B148" t="str">
            <v>236</v>
          </cell>
          <cell r="C148" t="str">
            <v>Health, Safety and Security</v>
          </cell>
          <cell r="D148"/>
          <cell r="F148" t="str">
            <v>20</v>
          </cell>
          <cell r="G148" t="str">
            <v>People &amp; Culture</v>
          </cell>
          <cell r="H148"/>
          <cell r="I148" t="str">
            <v>04</v>
          </cell>
          <cell r="J148" t="str">
            <v>People and Culture</v>
          </cell>
          <cell r="K148" t="str">
            <v>Health Safety and Security</v>
          </cell>
        </row>
        <row r="149">
          <cell r="A149" t="str">
            <v>237</v>
          </cell>
          <cell r="B149" t="str">
            <v>237</v>
          </cell>
          <cell r="C149" t="str">
            <v>People and Culture</v>
          </cell>
          <cell r="D149"/>
          <cell r="E149"/>
          <cell r="F149" t="str">
            <v>20</v>
          </cell>
          <cell r="G149" t="str">
            <v>People &amp; Culture</v>
          </cell>
          <cell r="H149"/>
          <cell r="I149" t="str">
            <v>04</v>
          </cell>
          <cell r="J149" t="str">
            <v>People and Culture</v>
          </cell>
          <cell r="K149" t="str">
            <v>Chief People &amp; Culture</v>
          </cell>
        </row>
        <row r="150">
          <cell r="A150" t="str">
            <v>238</v>
          </cell>
          <cell r="B150" t="str">
            <v>238</v>
          </cell>
          <cell r="C150" t="str">
            <v>Culture and Capability BU</v>
          </cell>
          <cell r="D150"/>
          <cell r="E150"/>
          <cell r="F150" t="str">
            <v>20</v>
          </cell>
          <cell r="G150" t="str">
            <v>People &amp; Culture</v>
          </cell>
          <cell r="H150"/>
          <cell r="I150" t="str">
            <v>04</v>
          </cell>
          <cell r="J150" t="str">
            <v>People and Culture</v>
          </cell>
          <cell r="K150" t="str">
            <v>Culture and Capability</v>
          </cell>
        </row>
        <row r="151">
          <cell r="A151" t="str">
            <v>239</v>
          </cell>
          <cell r="B151" t="str">
            <v>239</v>
          </cell>
          <cell r="C151" t="str">
            <v>Payroll Services</v>
          </cell>
          <cell r="D151"/>
          <cell r="E151"/>
          <cell r="F151" t="str">
            <v>20</v>
          </cell>
          <cell r="G151" t="str">
            <v>People &amp; Culture</v>
          </cell>
          <cell r="H151"/>
          <cell r="I151" t="str">
            <v>04</v>
          </cell>
          <cell r="J151" t="str">
            <v>People and Culture</v>
          </cell>
          <cell r="K151" t="str">
            <v>HR Services</v>
          </cell>
        </row>
        <row r="152">
          <cell r="A152" t="str">
            <v>240</v>
          </cell>
          <cell r="B152" t="str">
            <v>240</v>
          </cell>
          <cell r="C152" t="str">
            <v>HR Services</v>
          </cell>
          <cell r="D152"/>
          <cell r="E152"/>
          <cell r="F152" t="str">
            <v>20</v>
          </cell>
          <cell r="G152" t="str">
            <v>People &amp; Culture</v>
          </cell>
          <cell r="H152"/>
          <cell r="I152" t="str">
            <v>04</v>
          </cell>
          <cell r="J152" t="str">
            <v>People and Culture</v>
          </cell>
          <cell r="K152" t="str">
            <v>HR Services</v>
          </cell>
        </row>
        <row r="153">
          <cell r="A153" t="str">
            <v>241</v>
          </cell>
          <cell r="B153" t="str">
            <v>241</v>
          </cell>
          <cell r="C153" t="str">
            <v>Council Controlled Organisations</v>
          </cell>
          <cell r="D153"/>
          <cell r="E153"/>
          <cell r="F153" t="str">
            <v>80</v>
          </cell>
          <cell r="G153" t="str">
            <v>Economic Wellbeing and CCOs</v>
          </cell>
          <cell r="H153"/>
          <cell r="I153" t="str">
            <v>07</v>
          </cell>
          <cell r="J153" t="str">
            <v>Strategy and Governance</v>
          </cell>
          <cell r="K153" t="str">
            <v>Economic Wellbeing and CCOs</v>
          </cell>
        </row>
        <row r="154">
          <cell r="A154" t="str">
            <v>242</v>
          </cell>
          <cell r="B154" t="str">
            <v>242</v>
          </cell>
          <cell r="C154" t="str">
            <v>City Arts</v>
          </cell>
          <cell r="D154"/>
          <cell r="E154"/>
          <cell r="F154" t="str">
            <v>22</v>
          </cell>
          <cell r="G154" t="str">
            <v>Creative Capital (Aho Tini)</v>
          </cell>
          <cell r="H154"/>
          <cell r="I154" t="str">
            <v>03</v>
          </cell>
          <cell r="J154" t="str">
            <v>Chief Operating Officer</v>
          </cell>
          <cell r="K154" t="str">
            <v>City Arts</v>
          </cell>
        </row>
        <row r="155">
          <cell r="A155" t="str">
            <v>243</v>
          </cell>
          <cell r="B155" t="str">
            <v>243</v>
          </cell>
          <cell r="C155" t="str">
            <v>Regional Amenities Fund</v>
          </cell>
          <cell r="D155"/>
          <cell r="E155"/>
          <cell r="F155" t="str">
            <v>22</v>
          </cell>
          <cell r="G155" t="str">
            <v>Creative Capital (Aho Tini)</v>
          </cell>
          <cell r="H155"/>
          <cell r="I155" t="str">
            <v>03</v>
          </cell>
          <cell r="J155" t="str">
            <v>Chief Operating Officer</v>
          </cell>
          <cell r="K155" t="str">
            <v>City Events</v>
          </cell>
        </row>
        <row r="156">
          <cell r="A156" t="str">
            <v>244</v>
          </cell>
          <cell r="B156" t="str">
            <v>244</v>
          </cell>
          <cell r="C156" t="str">
            <v>City Events</v>
          </cell>
          <cell r="D156"/>
          <cell r="E156"/>
          <cell r="F156" t="str">
            <v>22</v>
          </cell>
          <cell r="G156" t="str">
            <v>Creative Capital (Aho Tini)</v>
          </cell>
          <cell r="H156"/>
          <cell r="I156" t="str">
            <v>03</v>
          </cell>
          <cell r="J156" t="str">
            <v>Chief Operating Officer</v>
          </cell>
          <cell r="K156" t="str">
            <v>City Events</v>
          </cell>
        </row>
        <row r="157">
          <cell r="A157" t="str">
            <v>245</v>
          </cell>
          <cell r="B157" t="str">
            <v>245</v>
          </cell>
          <cell r="C157" t="str">
            <v>Service Design &amp; Change Team</v>
          </cell>
          <cell r="D157"/>
          <cell r="E157"/>
          <cell r="F157" t="str">
            <v>72</v>
          </cell>
          <cell r="G157" t="str">
            <v>Smart Council</v>
          </cell>
          <cell r="H157"/>
          <cell r="I157" t="str">
            <v>03</v>
          </cell>
          <cell r="J157" t="str">
            <v>Chief Operating Officer</v>
          </cell>
          <cell r="K157" t="str">
            <v>Service Design &amp; Change Team</v>
          </cell>
        </row>
        <row r="158">
          <cell r="A158" t="str">
            <v>246</v>
          </cell>
          <cell r="B158" t="str">
            <v>246</v>
          </cell>
          <cell r="C158" t="str">
            <v>Waterfront Operations</v>
          </cell>
          <cell r="D158"/>
          <cell r="E158"/>
          <cell r="F158" t="str">
            <v>16</v>
          </cell>
          <cell r="G158" t="str">
            <v>Parks, Sport and Recreation</v>
          </cell>
          <cell r="H158"/>
          <cell r="I158" t="str">
            <v>03</v>
          </cell>
          <cell r="J158" t="str">
            <v>Chief Operating Officer</v>
          </cell>
          <cell r="K158" t="str">
            <v>Waterfront Operations</v>
          </cell>
        </row>
        <row r="159">
          <cell r="A159" t="str">
            <v>247</v>
          </cell>
          <cell r="B159" t="str">
            <v>247</v>
          </cell>
          <cell r="C159" t="str">
            <v>City Services and Events</v>
          </cell>
          <cell r="D159"/>
          <cell r="E159"/>
          <cell r="F159" t="str">
            <v>12</v>
          </cell>
          <cell r="G159" t="str">
            <v>Customer and Community</v>
          </cell>
          <cell r="H159"/>
          <cell r="I159" t="str">
            <v>03</v>
          </cell>
          <cell r="J159" t="str">
            <v>Chief Operating Officer</v>
          </cell>
          <cell r="K159" t="str">
            <v>Customer and Community</v>
          </cell>
        </row>
        <row r="160">
          <cell r="A160" t="str">
            <v>248</v>
          </cell>
          <cell r="B160" t="str">
            <v>248</v>
          </cell>
          <cell r="C160" t="str">
            <v>City Growth</v>
          </cell>
          <cell r="D160"/>
          <cell r="E160"/>
          <cell r="F160" t="str">
            <v>80</v>
          </cell>
          <cell r="G160" t="str">
            <v>Economic Wellbeing and CCOs</v>
          </cell>
          <cell r="H160"/>
          <cell r="I160" t="str">
            <v>07</v>
          </cell>
          <cell r="J160" t="str">
            <v>Strategy and Governance</v>
          </cell>
          <cell r="K160" t="str">
            <v>Economic Wellbeing and CCOs</v>
          </cell>
        </row>
        <row r="161">
          <cell r="A161" t="str">
            <v>249</v>
          </cell>
          <cell r="B161" t="str">
            <v>249</v>
          </cell>
          <cell r="C161" t="str">
            <v>Settlement Support</v>
          </cell>
          <cell r="D161"/>
          <cell r="E161"/>
          <cell r="F161" t="str">
            <v>80</v>
          </cell>
          <cell r="G161" t="str">
            <v>Economic Wellbeing and CCOs</v>
          </cell>
          <cell r="H161"/>
          <cell r="I161" t="str">
            <v>07</v>
          </cell>
          <cell r="J161" t="str">
            <v>Strategy and Governance</v>
          </cell>
          <cell r="K161" t="str">
            <v>Economic Wellbeing and CCOs</v>
          </cell>
        </row>
        <row r="162">
          <cell r="A162" t="str">
            <v>250</v>
          </cell>
          <cell r="B162" t="str">
            <v>250</v>
          </cell>
          <cell r="C162" t="str">
            <v>Takina</v>
          </cell>
          <cell r="D162"/>
          <cell r="F162" t="str">
            <v>80</v>
          </cell>
          <cell r="G162" t="str">
            <v>Economic Wellbeing and CCOs</v>
          </cell>
          <cell r="H162"/>
          <cell r="I162" t="str">
            <v>07</v>
          </cell>
          <cell r="J162" t="str">
            <v>Strategy and Governance</v>
          </cell>
          <cell r="K162" t="str">
            <v>Takina</v>
          </cell>
        </row>
        <row r="163">
          <cell r="A163" t="str">
            <v>251</v>
          </cell>
          <cell r="B163" t="str">
            <v>251</v>
          </cell>
          <cell r="C163" t="str">
            <v>Economic Develoment and WREDA</v>
          </cell>
          <cell r="D163"/>
          <cell r="E163"/>
          <cell r="F163" t="str">
            <v>80</v>
          </cell>
          <cell r="G163" t="str">
            <v>Economic Wellbeing and CCOs</v>
          </cell>
          <cell r="H163"/>
          <cell r="I163" t="str">
            <v>07</v>
          </cell>
          <cell r="J163" t="str">
            <v>Strategy and Governance</v>
          </cell>
          <cell r="K163" t="str">
            <v>Economic Wellbeing and CCOs</v>
          </cell>
        </row>
        <row r="164">
          <cell r="A164" t="str">
            <v>252</v>
          </cell>
          <cell r="B164" t="str">
            <v>252</v>
          </cell>
          <cell r="C164" t="str">
            <v>Strategy and Communications</v>
          </cell>
          <cell r="D164"/>
          <cell r="F164" t="str">
            <v>28</v>
          </cell>
          <cell r="G164" t="str">
            <v>Strategy and Communications</v>
          </cell>
          <cell r="H164"/>
          <cell r="I164" t="str">
            <v>07</v>
          </cell>
          <cell r="J164" t="str">
            <v>Strategy and Governance</v>
          </cell>
          <cell r="K164" t="str">
            <v>Strategy and Communications</v>
          </cell>
        </row>
        <row r="165">
          <cell r="A165" t="str">
            <v>253</v>
          </cell>
          <cell r="B165" t="str">
            <v>253</v>
          </cell>
          <cell r="C165" t="str">
            <v>Internal Communications</v>
          </cell>
          <cell r="D165"/>
          <cell r="E165"/>
          <cell r="F165" t="str">
            <v>23</v>
          </cell>
          <cell r="G165" t="str">
            <v>Communications</v>
          </cell>
          <cell r="H165"/>
          <cell r="I165" t="str">
            <v>07</v>
          </cell>
          <cell r="J165" t="str">
            <v>Strategy and Governance</v>
          </cell>
          <cell r="K165" t="str">
            <v>Internal Communications</v>
          </cell>
        </row>
        <row r="166">
          <cell r="A166" t="str">
            <v>254</v>
          </cell>
          <cell r="B166" t="str">
            <v>254</v>
          </cell>
          <cell r="C166" t="str">
            <v>Creative and Brand</v>
          </cell>
          <cell r="D166"/>
          <cell r="E166"/>
          <cell r="F166" t="str">
            <v>23</v>
          </cell>
          <cell r="G166" t="str">
            <v>Communications</v>
          </cell>
          <cell r="H166"/>
          <cell r="I166" t="str">
            <v>07</v>
          </cell>
          <cell r="J166" t="str">
            <v>Strategy and Governance</v>
          </cell>
          <cell r="K166" t="str">
            <v>Creative and Brand</v>
          </cell>
        </row>
        <row r="167">
          <cell r="A167" t="str">
            <v>255</v>
          </cell>
          <cell r="B167" t="str">
            <v>255</v>
          </cell>
          <cell r="C167" t="str">
            <v>Strategic Communications</v>
          </cell>
          <cell r="D167"/>
          <cell r="E167"/>
          <cell r="F167" t="str">
            <v>23</v>
          </cell>
          <cell r="G167" t="str">
            <v>Communications</v>
          </cell>
          <cell r="H167"/>
          <cell r="I167" t="str">
            <v>07</v>
          </cell>
          <cell r="J167" t="str">
            <v>Strategy and Governance</v>
          </cell>
          <cell r="K167" t="str">
            <v>External Communications</v>
          </cell>
        </row>
        <row r="168">
          <cell r="A168" t="str">
            <v>256</v>
          </cell>
          <cell r="B168" t="str">
            <v>256</v>
          </cell>
          <cell r="C168" t="str">
            <v>Communications and Engagement</v>
          </cell>
          <cell r="D168"/>
          <cell r="E168"/>
          <cell r="F168" t="str">
            <v>23</v>
          </cell>
          <cell r="G168" t="str">
            <v>Communications</v>
          </cell>
          <cell r="H168"/>
          <cell r="I168" t="str">
            <v>07</v>
          </cell>
          <cell r="J168" t="str">
            <v>Strategy and Governance</v>
          </cell>
          <cell r="K168" t="str">
            <v>Communications &amp; Engagement</v>
          </cell>
        </row>
        <row r="169">
          <cell r="A169" t="str">
            <v>257</v>
          </cell>
          <cell r="B169" t="str">
            <v>257</v>
          </cell>
          <cell r="C169" t="str">
            <v>Digital Services Team</v>
          </cell>
          <cell r="D169"/>
          <cell r="E169"/>
          <cell r="F169" t="str">
            <v>72</v>
          </cell>
          <cell r="G169" t="str">
            <v>Smart Council</v>
          </cell>
          <cell r="H169"/>
          <cell r="I169" t="str">
            <v>03</v>
          </cell>
          <cell r="J169" t="str">
            <v>Chief Operating Officer</v>
          </cell>
          <cell r="K169" t="str">
            <v>Digital Services team</v>
          </cell>
        </row>
        <row r="170">
          <cell r="A170" t="str">
            <v>258</v>
          </cell>
          <cell r="B170" t="str">
            <v>258</v>
          </cell>
          <cell r="C170" t="str">
            <v>Media</v>
          </cell>
          <cell r="D170"/>
          <cell r="E170"/>
          <cell r="F170" t="str">
            <v>23</v>
          </cell>
          <cell r="G170" t="str">
            <v>Communications</v>
          </cell>
          <cell r="H170"/>
          <cell r="I170" t="str">
            <v>07</v>
          </cell>
          <cell r="J170" t="str">
            <v>Strategy and Governance</v>
          </cell>
          <cell r="K170" t="str">
            <v>Media</v>
          </cell>
        </row>
        <row r="171">
          <cell r="A171" t="str">
            <v>259</v>
          </cell>
          <cell r="B171" t="str">
            <v>259</v>
          </cell>
          <cell r="C171" t="str">
            <v>Policy and Planning</v>
          </cell>
          <cell r="D171"/>
          <cell r="E171"/>
          <cell r="F171" t="str">
            <v>70</v>
          </cell>
          <cell r="G171" t="str">
            <v>Strategy, Policy and Research</v>
          </cell>
          <cell r="H171"/>
          <cell r="I171" t="str">
            <v>07</v>
          </cell>
          <cell r="J171" t="str">
            <v>Strategy and Governance</v>
          </cell>
          <cell r="K171" t="str">
            <v>Strategy, Policy and Research</v>
          </cell>
        </row>
        <row r="172">
          <cell r="A172" t="str">
            <v>260</v>
          </cell>
          <cell r="B172" t="str">
            <v>260</v>
          </cell>
          <cell r="C172" t="str">
            <v>Strategy, Policy and Research Management</v>
          </cell>
          <cell r="D172"/>
          <cell r="E172"/>
          <cell r="F172" t="str">
            <v>70</v>
          </cell>
          <cell r="G172" t="str">
            <v>Strategy, Policy and Research</v>
          </cell>
          <cell r="H172"/>
          <cell r="I172" t="str">
            <v>07</v>
          </cell>
          <cell r="J172" t="str">
            <v>Strategy and Governance</v>
          </cell>
          <cell r="K172" t="str">
            <v>Strategy, Policy and Research</v>
          </cell>
        </row>
        <row r="173">
          <cell r="A173" t="str">
            <v>261</v>
          </cell>
          <cell r="B173" t="str">
            <v>261</v>
          </cell>
          <cell r="C173" t="str">
            <v>Reporting</v>
          </cell>
          <cell r="D173"/>
          <cell r="E173"/>
          <cell r="F173" t="str">
            <v>70</v>
          </cell>
          <cell r="G173" t="str">
            <v>Strategy, Policy and Research</v>
          </cell>
          <cell r="H173"/>
          <cell r="I173" t="str">
            <v>07</v>
          </cell>
          <cell r="J173" t="str">
            <v>Strategy and Governance</v>
          </cell>
          <cell r="K173" t="str">
            <v>Strategy, Policy and Research</v>
          </cell>
        </row>
        <row r="174">
          <cell r="A174" t="str">
            <v>262</v>
          </cell>
          <cell r="B174" t="str">
            <v>262</v>
          </cell>
          <cell r="C174" t="str">
            <v>Research and Evaluation</v>
          </cell>
          <cell r="D174"/>
          <cell r="E174"/>
          <cell r="F174" t="str">
            <v>70</v>
          </cell>
          <cell r="G174" t="str">
            <v>Strategy, Policy and Research</v>
          </cell>
          <cell r="H174"/>
          <cell r="I174" t="str">
            <v>07</v>
          </cell>
          <cell r="J174" t="str">
            <v>Strategy and Governance</v>
          </cell>
          <cell r="K174" t="str">
            <v>Strategy, Policy and Research</v>
          </cell>
        </row>
        <row r="175">
          <cell r="A175" t="str">
            <v>263</v>
          </cell>
          <cell r="B175" t="str">
            <v>263</v>
          </cell>
          <cell r="C175" t="str">
            <v>Strategy</v>
          </cell>
          <cell r="D175"/>
          <cell r="E175"/>
          <cell r="F175" t="str">
            <v>70</v>
          </cell>
          <cell r="G175" t="str">
            <v>Strategy, Policy and Research</v>
          </cell>
          <cell r="H175"/>
          <cell r="I175" t="str">
            <v>07</v>
          </cell>
          <cell r="J175" t="str">
            <v>Strategy and Governance</v>
          </cell>
          <cell r="K175" t="str">
            <v>Strategy, Policy and Research</v>
          </cell>
        </row>
        <row r="176">
          <cell r="A176" t="str">
            <v>264</v>
          </cell>
          <cell r="B176" t="str">
            <v>264</v>
          </cell>
          <cell r="C176" t="str">
            <v>Elected Members</v>
          </cell>
          <cell r="D176"/>
          <cell r="E176"/>
          <cell r="F176" t="str">
            <v>32</v>
          </cell>
          <cell r="G176" t="str">
            <v>Democracy Services</v>
          </cell>
          <cell r="H176"/>
          <cell r="I176" t="str">
            <v>07</v>
          </cell>
          <cell r="J176" t="str">
            <v>Strategy and Governance</v>
          </cell>
          <cell r="K176" t="str">
            <v>Elected Members</v>
          </cell>
        </row>
        <row r="177">
          <cell r="A177" t="str">
            <v>265</v>
          </cell>
          <cell r="B177" t="str">
            <v>265</v>
          </cell>
          <cell r="C177" t="str">
            <v>Elections</v>
          </cell>
          <cell r="D177"/>
          <cell r="E177"/>
          <cell r="F177" t="str">
            <v>32</v>
          </cell>
          <cell r="G177" t="str">
            <v>Democracy Services</v>
          </cell>
          <cell r="H177"/>
          <cell r="I177" t="str">
            <v>07</v>
          </cell>
          <cell r="J177" t="str">
            <v>Strategy and Governance</v>
          </cell>
          <cell r="K177" t="str">
            <v>Elections</v>
          </cell>
        </row>
        <row r="178">
          <cell r="A178" t="str">
            <v>266</v>
          </cell>
          <cell r="B178" t="str">
            <v>266</v>
          </cell>
          <cell r="C178" t="str">
            <v>District Licensing Committee</v>
          </cell>
          <cell r="D178"/>
          <cell r="E178"/>
          <cell r="F178" t="str">
            <v>65</v>
          </cell>
          <cell r="G178" t="str">
            <v>City Consenting and Compliance</v>
          </cell>
          <cell r="H178"/>
          <cell r="I178" t="str">
            <v>01</v>
          </cell>
          <cell r="J178" t="str">
            <v>Planning and Environment</v>
          </cell>
          <cell r="K178" t="str">
            <v>Public Health</v>
          </cell>
        </row>
        <row r="179">
          <cell r="A179" t="str">
            <v>267</v>
          </cell>
          <cell r="B179" t="str">
            <v>267</v>
          </cell>
          <cell r="C179" t="str">
            <v>Democracy Services</v>
          </cell>
          <cell r="D179"/>
          <cell r="E179"/>
          <cell r="F179" t="str">
            <v>32</v>
          </cell>
          <cell r="G179" t="str">
            <v>Democracy Services</v>
          </cell>
          <cell r="H179"/>
          <cell r="I179" t="str">
            <v>07</v>
          </cell>
          <cell r="J179" t="str">
            <v>Strategy and Governance</v>
          </cell>
          <cell r="K179" t="str">
            <v>Democratic Services</v>
          </cell>
        </row>
        <row r="180">
          <cell r="A180" t="str">
            <v>268</v>
          </cell>
          <cell r="B180" t="str">
            <v>268</v>
          </cell>
          <cell r="C180" t="str">
            <v>Strategy and Governance</v>
          </cell>
          <cell r="D180"/>
          <cell r="E180"/>
          <cell r="F180" t="str">
            <v>33</v>
          </cell>
          <cell r="G180" t="str">
            <v>Strategy and Governance</v>
          </cell>
          <cell r="H180"/>
          <cell r="I180" t="str">
            <v>07</v>
          </cell>
          <cell r="J180" t="str">
            <v>Strategy and Governance</v>
          </cell>
          <cell r="K180" t="str">
            <v>Strategy and Governance</v>
          </cell>
        </row>
        <row r="181">
          <cell r="A181" t="str">
            <v>269</v>
          </cell>
          <cell r="B181" t="str">
            <v>269</v>
          </cell>
          <cell r="C181" t="str">
            <v>Chief Executive's Office</v>
          </cell>
          <cell r="D181"/>
          <cell r="E181"/>
          <cell r="F181" t="str">
            <v>34</v>
          </cell>
          <cell r="G181" t="str">
            <v>Chief Executives Office</v>
          </cell>
          <cell r="H181"/>
          <cell r="I181" t="str">
            <v>04</v>
          </cell>
          <cell r="J181" t="str">
            <v>People and Culture</v>
          </cell>
          <cell r="K181" t="str">
            <v>Chief Executive's Office</v>
          </cell>
        </row>
        <row r="182">
          <cell r="A182" t="str">
            <v>270</v>
          </cell>
          <cell r="B182" t="str">
            <v>270</v>
          </cell>
          <cell r="C182" t="str">
            <v>International Relations</v>
          </cell>
          <cell r="D182"/>
          <cell r="E182"/>
          <cell r="F182" t="str">
            <v>70</v>
          </cell>
          <cell r="G182" t="str">
            <v>Strategy, Policy and Research</v>
          </cell>
          <cell r="H182"/>
          <cell r="I182" t="str">
            <v>07</v>
          </cell>
          <cell r="J182" t="str">
            <v>Strategy and Governance</v>
          </cell>
          <cell r="K182" t="str">
            <v>International Relations</v>
          </cell>
        </row>
        <row r="183">
          <cell r="A183" t="str">
            <v>271</v>
          </cell>
          <cell r="B183" t="str">
            <v>271</v>
          </cell>
          <cell r="C183" t="str">
            <v>Official Information</v>
          </cell>
          <cell r="D183"/>
          <cell r="E183"/>
          <cell r="F183" t="str">
            <v>38</v>
          </cell>
          <cell r="G183" t="str">
            <v>Risk &amp; Assurance</v>
          </cell>
          <cell r="H183"/>
          <cell r="I183" t="str">
            <v>07</v>
          </cell>
          <cell r="J183" t="str">
            <v>Strategy and Governance</v>
          </cell>
          <cell r="K183" t="str">
            <v>Risk &amp; Assurance</v>
          </cell>
        </row>
        <row r="184">
          <cell r="A184" t="str">
            <v>272</v>
          </cell>
          <cell r="B184" t="str">
            <v>272</v>
          </cell>
          <cell r="C184" t="str">
            <v>Mayor's Office</v>
          </cell>
          <cell r="D184"/>
          <cell r="E184"/>
          <cell r="F184" t="str">
            <v>64</v>
          </cell>
          <cell r="G184" t="str">
            <v>Chief of Staff</v>
          </cell>
          <cell r="H184"/>
          <cell r="I184" t="str">
            <v>07</v>
          </cell>
          <cell r="J184" t="str">
            <v>Strategy and Governance</v>
          </cell>
          <cell r="K184" t="str">
            <v>Mayor's Office</v>
          </cell>
        </row>
        <row r="185">
          <cell r="A185" t="str">
            <v>273</v>
          </cell>
          <cell r="B185" t="str">
            <v>273</v>
          </cell>
          <cell r="C185" t="str">
            <v>Assurance Management</v>
          </cell>
          <cell r="D185"/>
          <cell r="E185"/>
          <cell r="F185" t="str">
            <v>38</v>
          </cell>
          <cell r="G185" t="str">
            <v>Risk &amp; Assurance</v>
          </cell>
          <cell r="H185"/>
          <cell r="I185" t="str">
            <v>07</v>
          </cell>
          <cell r="J185" t="str">
            <v>Strategy and Governance</v>
          </cell>
          <cell r="K185" t="str">
            <v>Risk &amp; Assurance</v>
          </cell>
        </row>
        <row r="186">
          <cell r="A186" t="str">
            <v>274</v>
          </cell>
          <cell r="B186" t="str">
            <v>274</v>
          </cell>
          <cell r="C186" t="str">
            <v>Security</v>
          </cell>
          <cell r="D186"/>
          <cell r="E186"/>
          <cell r="F186" t="str">
            <v>88</v>
          </cell>
          <cell r="G186" t="str">
            <v>Connected Communities</v>
          </cell>
          <cell r="H186"/>
          <cell r="I186" t="str">
            <v>03</v>
          </cell>
          <cell r="J186" t="str">
            <v>Chief Operating Officer</v>
          </cell>
          <cell r="K186" t="str">
            <v>Community Services</v>
          </cell>
        </row>
        <row r="187">
          <cell r="A187" t="str">
            <v>275</v>
          </cell>
          <cell r="B187" t="str">
            <v>275</v>
          </cell>
          <cell r="C187" t="str">
            <v>Maori Strategic Relationships</v>
          </cell>
          <cell r="D187"/>
          <cell r="E187"/>
          <cell r="F187" t="str">
            <v>39</v>
          </cell>
          <cell r="G187" t="str">
            <v>Maori Outcomes</v>
          </cell>
          <cell r="H187"/>
          <cell r="I187" t="str">
            <v>19</v>
          </cell>
          <cell r="J187" t="str">
            <v>Mataaho Aronui</v>
          </cell>
          <cell r="K187" t="str">
            <v>Tira Poutama Iwi Partnerships</v>
          </cell>
        </row>
        <row r="188">
          <cell r="A188" t="str">
            <v>276</v>
          </cell>
          <cell r="B188" t="str">
            <v>276</v>
          </cell>
          <cell r="C188" t="str">
            <v>Rural Fire</v>
          </cell>
          <cell r="D188"/>
          <cell r="E188"/>
          <cell r="F188" t="str">
            <v>04</v>
          </cell>
          <cell r="G188" t="str">
            <v>City Transport and Infrastructure</v>
          </cell>
          <cell r="H188"/>
          <cell r="I188" t="str">
            <v>18</v>
          </cell>
          <cell r="J188" t="str">
            <v>Infrastructure &amp; Delivery</v>
          </cell>
          <cell r="K188" t="str">
            <v>Rural Fire</v>
          </cell>
        </row>
        <row r="189">
          <cell r="A189" t="str">
            <v>277</v>
          </cell>
          <cell r="B189" t="str">
            <v>277</v>
          </cell>
          <cell r="C189" t="str">
            <v>Advisory Groups</v>
          </cell>
          <cell r="D189"/>
          <cell r="E189"/>
          <cell r="F189" t="str">
            <v>32</v>
          </cell>
          <cell r="G189" t="str">
            <v>Democracy Services</v>
          </cell>
          <cell r="H189"/>
          <cell r="I189" t="str">
            <v>07</v>
          </cell>
          <cell r="J189" t="str">
            <v>Strategy and Governance</v>
          </cell>
          <cell r="K189" t="str">
            <v>Advisory Groups</v>
          </cell>
        </row>
        <row r="190">
          <cell r="A190" t="str">
            <v>278</v>
          </cell>
          <cell r="B190" t="str">
            <v>278</v>
          </cell>
          <cell r="C190" t="str">
            <v>Emergency Activation and Deployment</v>
          </cell>
          <cell r="F190" t="str">
            <v>68</v>
          </cell>
          <cell r="G190" t="str">
            <v>Resilience and Sustainability</v>
          </cell>
          <cell r="H190"/>
          <cell r="I190" t="str">
            <v>18</v>
          </cell>
          <cell r="J190" t="str">
            <v>Infrastructure &amp; Delivery</v>
          </cell>
          <cell r="K190" t="str">
            <v>Emergency Management and Business Continuity</v>
          </cell>
        </row>
        <row r="191">
          <cell r="A191" t="str">
            <v>279</v>
          </cell>
          <cell r="B191" t="str">
            <v>279</v>
          </cell>
          <cell r="C191" t="str">
            <v>Build Wellington Project Delivery</v>
          </cell>
          <cell r="F191" t="str">
            <v>66</v>
          </cell>
          <cell r="G191" t="str">
            <v>City Development</v>
          </cell>
          <cell r="H191"/>
          <cell r="I191" t="str">
            <v>01</v>
          </cell>
          <cell r="J191" t="str">
            <v>Planning and Environment</v>
          </cell>
          <cell r="K191" t="str">
            <v>Build Wellington Project Delivery</v>
          </cell>
        </row>
        <row r="192">
          <cell r="A192" t="str">
            <v>280</v>
          </cell>
          <cell r="B192" t="str">
            <v>280</v>
          </cell>
          <cell r="C192" t="str">
            <v>ICT Infrastructure Services</v>
          </cell>
          <cell r="D192"/>
          <cell r="F192" t="str">
            <v>72</v>
          </cell>
          <cell r="G192" t="str">
            <v>Smart Council</v>
          </cell>
          <cell r="H192"/>
          <cell r="I192" t="str">
            <v>03</v>
          </cell>
          <cell r="J192" t="str">
            <v>Chief Operating Officer</v>
          </cell>
          <cell r="K192" t="str">
            <v>ICT Infrastructure Services</v>
          </cell>
        </row>
        <row r="193">
          <cell r="A193" t="str">
            <v>281</v>
          </cell>
          <cell r="B193" t="str">
            <v>281</v>
          </cell>
          <cell r="C193" t="str">
            <v>Shared Services Office</v>
          </cell>
          <cell r="D193"/>
          <cell r="F193" t="str">
            <v>42</v>
          </cell>
          <cell r="G193" t="str">
            <v>Shared Services</v>
          </cell>
          <cell r="H193"/>
          <cell r="I193" t="str">
            <v>17</v>
          </cell>
          <cell r="J193" t="str">
            <v>Smart Council</v>
          </cell>
          <cell r="K193" t="str">
            <v>Shared Services Office - ICT</v>
          </cell>
        </row>
        <row r="194">
          <cell r="A194" t="str">
            <v>282</v>
          </cell>
          <cell r="B194" t="str">
            <v>282</v>
          </cell>
          <cell r="C194" t="str">
            <v>Shared ICT Svcs(Agency Invoicing)</v>
          </cell>
          <cell r="F194" t="str">
            <v>42</v>
          </cell>
          <cell r="G194" t="str">
            <v>Shared Services</v>
          </cell>
          <cell r="H194"/>
          <cell r="I194" t="str">
            <v>17</v>
          </cell>
          <cell r="J194" t="str">
            <v>Smart Council</v>
          </cell>
          <cell r="K194" t="str">
            <v>Shared Services Office - ICT</v>
          </cell>
        </row>
        <row r="195">
          <cell r="A195" t="str">
            <v>283</v>
          </cell>
          <cell r="B195" t="str">
            <v>283</v>
          </cell>
          <cell r="C195" t="str">
            <v>Digitisation hub</v>
          </cell>
          <cell r="F195" t="str">
            <v>72</v>
          </cell>
          <cell r="G195" t="str">
            <v>Smart Council</v>
          </cell>
          <cell r="H195"/>
          <cell r="I195" t="str">
            <v>03</v>
          </cell>
          <cell r="J195" t="str">
            <v>Chief Operating Officer</v>
          </cell>
          <cell r="K195" t="str">
            <v>Data &amp; Insights</v>
          </cell>
        </row>
        <row r="196">
          <cell r="A196" t="str">
            <v>284</v>
          </cell>
          <cell r="B196" t="str">
            <v>284</v>
          </cell>
          <cell r="C196" t="str">
            <v>Facilities Maintenance Programme Management</v>
          </cell>
          <cell r="F196" t="str">
            <v>17</v>
          </cell>
          <cell r="G196" t="str">
            <v>Property</v>
          </cell>
          <cell r="H196"/>
          <cell r="I196" t="str">
            <v>18</v>
          </cell>
          <cell r="J196" t="str">
            <v>Infrastructure &amp; Delivery</v>
          </cell>
          <cell r="K196" t="str">
            <v>Facilities Maintenace Programme Mgt</v>
          </cell>
        </row>
        <row r="197">
          <cell r="A197" t="str">
            <v>285</v>
          </cell>
          <cell r="B197" t="str">
            <v>285</v>
          </cell>
          <cell r="C197" t="str">
            <v>Legal Services</v>
          </cell>
          <cell r="F197" t="str">
            <v>63</v>
          </cell>
          <cell r="G197" t="str">
            <v>Legal</v>
          </cell>
          <cell r="H197"/>
          <cell r="I197" t="str">
            <v>07</v>
          </cell>
          <cell r="J197" t="str">
            <v>Strategy and Governance</v>
          </cell>
          <cell r="K197" t="str">
            <v>Legal</v>
          </cell>
        </row>
        <row r="198">
          <cell r="A198" t="str">
            <v>286</v>
          </cell>
          <cell r="B198" t="str">
            <v>286</v>
          </cell>
          <cell r="C198" t="str">
            <v>Business Recovery</v>
          </cell>
          <cell r="D198"/>
          <cell r="F198" t="str">
            <v>68</v>
          </cell>
          <cell r="G198" t="str">
            <v>Resilience and Sustainability</v>
          </cell>
          <cell r="H198"/>
          <cell r="I198" t="str">
            <v>18</v>
          </cell>
          <cell r="J198" t="str">
            <v>Infrastructure &amp; Delivery</v>
          </cell>
          <cell r="K198" t="str">
            <v>Business Recovery</v>
          </cell>
        </row>
        <row r="199">
          <cell r="A199" t="str">
            <v>287</v>
          </cell>
          <cell r="B199" t="str">
            <v>287</v>
          </cell>
          <cell r="C199" t="str">
            <v>ICT Service Delivery</v>
          </cell>
          <cell r="F199" t="str">
            <v>72</v>
          </cell>
          <cell r="G199" t="str">
            <v>Smart Council</v>
          </cell>
          <cell r="H199"/>
          <cell r="I199" t="str">
            <v>03</v>
          </cell>
          <cell r="J199" t="str">
            <v>Chief Operating Officer</v>
          </cell>
          <cell r="K199" t="str">
            <v>ICT Service Delivery</v>
          </cell>
        </row>
        <row r="200">
          <cell r="A200" t="str">
            <v>288</v>
          </cell>
          <cell r="B200" t="str">
            <v>288</v>
          </cell>
          <cell r="C200" t="str">
            <v>Risk Management</v>
          </cell>
          <cell r="F200" t="str">
            <v>38</v>
          </cell>
          <cell r="G200" t="str">
            <v>Risk &amp; Assurance</v>
          </cell>
          <cell r="H200"/>
          <cell r="I200" t="str">
            <v>07</v>
          </cell>
          <cell r="J200" t="str">
            <v>Strategy and Governance</v>
          </cell>
          <cell r="K200" t="str">
            <v>Risk &amp; Assurance</v>
          </cell>
        </row>
        <row r="201">
          <cell r="A201" t="str">
            <v>289</v>
          </cell>
          <cell r="B201" t="str">
            <v>289</v>
          </cell>
          <cell r="C201" t="str">
            <v>3 Waters Mayoral Taskforce Working Group</v>
          </cell>
          <cell r="F201" t="str">
            <v>68</v>
          </cell>
          <cell r="G201" t="str">
            <v>Resilience and Sustainability</v>
          </cell>
          <cell r="H201"/>
          <cell r="I201" t="str">
            <v>18</v>
          </cell>
          <cell r="J201" t="str">
            <v>Infrastructure &amp; Delivery</v>
          </cell>
          <cell r="K201" t="str">
            <v>3 Waters</v>
          </cell>
        </row>
        <row r="202">
          <cell r="A202" t="str">
            <v>290</v>
          </cell>
          <cell r="B202" t="str">
            <v>290</v>
          </cell>
          <cell r="C202" t="str">
            <v>Assurance &amp; Business Integrity</v>
          </cell>
          <cell r="D202"/>
          <cell r="F202" t="str">
            <v>38</v>
          </cell>
          <cell r="G202" t="str">
            <v>Risk &amp; Assurance</v>
          </cell>
          <cell r="H202"/>
          <cell r="I202" t="str">
            <v>07</v>
          </cell>
          <cell r="J202" t="str">
            <v>Strategy and Governance</v>
          </cell>
          <cell r="K202" t="str">
            <v>Risk &amp; Assurance</v>
          </cell>
        </row>
        <row r="203">
          <cell r="A203" t="str">
            <v>291</v>
          </cell>
          <cell r="B203" t="str">
            <v>291</v>
          </cell>
          <cell r="C203" t="str">
            <v>Chief of Staff</v>
          </cell>
          <cell r="E203"/>
          <cell r="F203" t="str">
            <v>64</v>
          </cell>
          <cell r="G203" t="str">
            <v>Chief of Staff</v>
          </cell>
          <cell r="H203"/>
          <cell r="I203" t="str">
            <v>07</v>
          </cell>
          <cell r="J203" t="str">
            <v>Strategy and Governance</v>
          </cell>
          <cell r="K203" t="str">
            <v>Chief of Staff</v>
          </cell>
        </row>
        <row r="204">
          <cell r="A204" t="str">
            <v>292</v>
          </cell>
          <cell r="B204" t="str">
            <v>292</v>
          </cell>
          <cell r="C204" t="str">
            <v>Build Wellington Management Team</v>
          </cell>
          <cell r="E204"/>
          <cell r="F204" t="str">
            <v>66</v>
          </cell>
          <cell r="G204" t="str">
            <v>City Development</v>
          </cell>
          <cell r="H204"/>
          <cell r="I204" t="str">
            <v>01</v>
          </cell>
          <cell r="J204" t="str">
            <v>Planning and Environment</v>
          </cell>
          <cell r="K204" t="str">
            <v>Build Wellington Management</v>
          </cell>
        </row>
        <row r="205">
          <cell r="A205" t="str">
            <v>293</v>
          </cell>
          <cell r="B205" t="str">
            <v>293</v>
          </cell>
          <cell r="C205" t="str">
            <v>Business Relations and Case Management</v>
          </cell>
          <cell r="E205"/>
          <cell r="F205" t="str">
            <v>66</v>
          </cell>
          <cell r="G205" t="str">
            <v>City Development</v>
          </cell>
          <cell r="H205"/>
          <cell r="I205" t="str">
            <v>01</v>
          </cell>
          <cell r="J205" t="str">
            <v>Planning and Environment</v>
          </cell>
          <cell r="K205" t="str">
            <v>Business Relations and Case Management</v>
          </cell>
        </row>
        <row r="206">
          <cell r="A206" t="str">
            <v>294</v>
          </cell>
          <cell r="B206" t="str">
            <v>294</v>
          </cell>
          <cell r="C206" t="str">
            <v>Housing Development</v>
          </cell>
          <cell r="E206"/>
          <cell r="F206" t="str">
            <v>87</v>
          </cell>
          <cell r="G206" t="str">
            <v>Housing Development</v>
          </cell>
          <cell r="H206"/>
          <cell r="I206" t="str">
            <v>01</v>
          </cell>
          <cell r="J206" t="str">
            <v>Planning and Environment</v>
          </cell>
          <cell r="K206" t="str">
            <v>Housing Development</v>
          </cell>
        </row>
        <row r="207">
          <cell r="A207" t="str">
            <v>295</v>
          </cell>
          <cell r="B207" t="str">
            <v>295</v>
          </cell>
          <cell r="C207" t="str">
            <v>City Design Leadership</v>
          </cell>
          <cell r="E207"/>
          <cell r="F207" t="str">
            <v>67</v>
          </cell>
          <cell r="G207" t="str">
            <v>City Design</v>
          </cell>
          <cell r="H207"/>
          <cell r="I207" t="str">
            <v>01</v>
          </cell>
          <cell r="J207" t="str">
            <v>Planning and Environment</v>
          </cell>
          <cell r="K207" t="str">
            <v>City Design Leadership</v>
          </cell>
        </row>
        <row r="208">
          <cell r="A208" t="str">
            <v>296</v>
          </cell>
          <cell r="B208" t="str">
            <v>296</v>
          </cell>
          <cell r="C208" t="str">
            <v>Street Transformation</v>
          </cell>
          <cell r="E208"/>
          <cell r="F208" t="str">
            <v>67</v>
          </cell>
          <cell r="G208" t="str">
            <v>City Design</v>
          </cell>
          <cell r="H208"/>
          <cell r="I208" t="str">
            <v>01</v>
          </cell>
          <cell r="J208" t="str">
            <v>Planning and Environment</v>
          </cell>
          <cell r="K208" t="str">
            <v>Street Transformation</v>
          </cell>
        </row>
        <row r="209">
          <cell r="A209" t="str">
            <v>297</v>
          </cell>
          <cell r="B209" t="str">
            <v>297</v>
          </cell>
          <cell r="C209" t="str">
            <v>Transitional Programme</v>
          </cell>
          <cell r="E209"/>
          <cell r="F209" t="str">
            <v>67</v>
          </cell>
          <cell r="G209" t="str">
            <v>City Design</v>
          </cell>
          <cell r="H209"/>
          <cell r="I209" t="str">
            <v>01</v>
          </cell>
          <cell r="J209" t="str">
            <v>Planning and Environment</v>
          </cell>
          <cell r="K209" t="str">
            <v>Transitional Programme</v>
          </cell>
        </row>
        <row r="210">
          <cell r="A210" t="str">
            <v>298</v>
          </cell>
          <cell r="B210" t="str">
            <v>298</v>
          </cell>
          <cell r="C210" t="str">
            <v>City Insights</v>
          </cell>
          <cell r="E210"/>
          <cell r="F210" t="str">
            <v>47</v>
          </cell>
          <cell r="G210" t="str">
            <v>Strategic Planning</v>
          </cell>
          <cell r="H210"/>
          <cell r="I210" t="str">
            <v>01</v>
          </cell>
          <cell r="J210" t="str">
            <v>Planning and Environment</v>
          </cell>
          <cell r="K210" t="str">
            <v>City Insights</v>
          </cell>
        </row>
        <row r="211">
          <cell r="A211" t="str">
            <v>299</v>
          </cell>
          <cell r="B211" t="str">
            <v>299</v>
          </cell>
          <cell r="C211" t="str">
            <v>Transport Strategy Projects</v>
          </cell>
          <cell r="E211"/>
          <cell r="F211" t="str">
            <v>67</v>
          </cell>
          <cell r="G211" t="str">
            <v>City Design</v>
          </cell>
          <cell r="H211"/>
          <cell r="I211" t="str">
            <v>01</v>
          </cell>
          <cell r="J211" t="str">
            <v>Planning and Environment</v>
          </cell>
          <cell r="K211" t="str">
            <v>Transport Strategy</v>
          </cell>
        </row>
        <row r="212">
          <cell r="A212" t="str">
            <v>300</v>
          </cell>
          <cell r="B212" t="str">
            <v>300</v>
          </cell>
          <cell r="C212" t="str">
            <v>Cultural Heritage</v>
          </cell>
          <cell r="E212"/>
          <cell r="F212" t="str">
            <v>47</v>
          </cell>
          <cell r="G212" t="str">
            <v>Strategic Planning</v>
          </cell>
          <cell r="H212"/>
          <cell r="I212" t="str">
            <v>01</v>
          </cell>
          <cell r="J212" t="str">
            <v>Planning and Environment</v>
          </cell>
          <cell r="K212" t="str">
            <v>Cultural Heritage</v>
          </cell>
        </row>
        <row r="213">
          <cell r="A213" t="str">
            <v>301</v>
          </cell>
          <cell r="B213" t="str">
            <v>301</v>
          </cell>
          <cell r="C213" t="str">
            <v>Resilience and Sustainability Management Team</v>
          </cell>
          <cell r="E213"/>
          <cell r="F213" t="str">
            <v>68</v>
          </cell>
          <cell r="G213" t="str">
            <v>Resilience and Sustainability</v>
          </cell>
          <cell r="H213"/>
          <cell r="I213" t="str">
            <v>18</v>
          </cell>
          <cell r="J213" t="str">
            <v>Infrastructure &amp; Delivery</v>
          </cell>
          <cell r="K213" t="str">
            <v>Resilience and Sustainability</v>
          </cell>
        </row>
        <row r="214">
          <cell r="A214" t="str">
            <v>302</v>
          </cell>
          <cell r="B214" t="str">
            <v>302</v>
          </cell>
          <cell r="C214" t="str">
            <v>Sustainability</v>
          </cell>
          <cell r="E214"/>
          <cell r="F214" t="str">
            <v>82</v>
          </cell>
          <cell r="G214" t="str">
            <v>Climate Change Response</v>
          </cell>
          <cell r="H214"/>
          <cell r="I214" t="str">
            <v>01</v>
          </cell>
          <cell r="J214" t="str">
            <v>Planning and Environment</v>
          </cell>
          <cell r="K214" t="str">
            <v>Climate Change Response</v>
          </cell>
        </row>
        <row r="215">
          <cell r="A215" t="str">
            <v>303</v>
          </cell>
          <cell r="B215" t="str">
            <v>303</v>
          </cell>
          <cell r="C215" t="str">
            <v>Engagement</v>
          </cell>
          <cell r="E215"/>
          <cell r="F215" t="str">
            <v>23</v>
          </cell>
          <cell r="G215" t="str">
            <v>Communications</v>
          </cell>
          <cell r="H215"/>
          <cell r="I215" t="str">
            <v>07</v>
          </cell>
          <cell r="J215" t="str">
            <v>Strategy and Governance</v>
          </cell>
          <cell r="K215" t="str">
            <v>Engagement</v>
          </cell>
        </row>
        <row r="216">
          <cell r="A216" t="str">
            <v>304</v>
          </cell>
          <cell r="B216" t="str">
            <v>304</v>
          </cell>
          <cell r="C216" t="str">
            <v>Botanic Gardens - Discovery Garden</v>
          </cell>
          <cell r="E216"/>
          <cell r="F216" t="str">
            <v>16</v>
          </cell>
          <cell r="G216" t="str">
            <v>Parks, Sport and Recreation</v>
          </cell>
          <cell r="H216"/>
          <cell r="I216" t="str">
            <v>03</v>
          </cell>
          <cell r="J216" t="str">
            <v>Chief Operating Officer</v>
          </cell>
          <cell r="K216" t="str">
            <v>Parks and Open Space</v>
          </cell>
        </row>
        <row r="217">
          <cell r="A217" t="str">
            <v>305</v>
          </cell>
          <cell r="B217" t="str">
            <v>305</v>
          </cell>
          <cell r="C217" t="str">
            <v>Customer Service and Innovation Management</v>
          </cell>
          <cell r="E217"/>
          <cell r="F217" t="str">
            <v>72</v>
          </cell>
          <cell r="G217" t="str">
            <v>Smart Council</v>
          </cell>
          <cell r="H217"/>
          <cell r="I217" t="str">
            <v>03</v>
          </cell>
          <cell r="J217" t="str">
            <v>Chief Operating Officer</v>
          </cell>
          <cell r="K217" t="str">
            <v>Customer Service and Innovation</v>
          </cell>
        </row>
        <row r="218">
          <cell r="A218" t="str">
            <v>306</v>
          </cell>
          <cell r="B218" t="str">
            <v>306</v>
          </cell>
          <cell r="C218" t="str">
            <v>Compost Operations</v>
          </cell>
          <cell r="E218"/>
          <cell r="F218" t="str">
            <v>68</v>
          </cell>
          <cell r="G218" t="str">
            <v>Resilience and Sustainability</v>
          </cell>
          <cell r="H218"/>
          <cell r="I218" t="str">
            <v>18</v>
          </cell>
          <cell r="J218" t="str">
            <v>Infrastructure &amp; Delivery</v>
          </cell>
          <cell r="K218" t="str">
            <v>Waste Operations</v>
          </cell>
        </row>
        <row r="219">
          <cell r="A219" t="str">
            <v>307</v>
          </cell>
          <cell r="B219" t="str">
            <v>307</v>
          </cell>
          <cell r="C219" t="str">
            <v>Scrap Metal Operations</v>
          </cell>
          <cell r="E219"/>
          <cell r="F219" t="str">
            <v>68</v>
          </cell>
          <cell r="G219" t="str">
            <v>Resilience and Sustainability</v>
          </cell>
          <cell r="H219"/>
          <cell r="I219" t="str">
            <v>18</v>
          </cell>
          <cell r="J219" t="str">
            <v>Infrastructure &amp; Delivery</v>
          </cell>
          <cell r="K219" t="str">
            <v>Waste Operations</v>
          </cell>
        </row>
        <row r="220">
          <cell r="A220" t="str">
            <v>308</v>
          </cell>
          <cell r="B220" t="str">
            <v>308</v>
          </cell>
          <cell r="C220" t="str">
            <v>Recycling Operations – Tip Shop</v>
          </cell>
          <cell r="F220" t="str">
            <v>68</v>
          </cell>
          <cell r="G220" t="str">
            <v>Resilience and Sustainability</v>
          </cell>
          <cell r="I220" t="str">
            <v>18</v>
          </cell>
          <cell r="J220" t="str">
            <v>Infrastructure &amp; Delivery</v>
          </cell>
          <cell r="K220" t="str">
            <v>Waste Operations</v>
          </cell>
        </row>
        <row r="221">
          <cell r="A221" t="str">
            <v>309</v>
          </cell>
          <cell r="B221" t="str">
            <v>309</v>
          </cell>
          <cell r="C221" t="str">
            <v>Waste Minimisation and Education</v>
          </cell>
          <cell r="F221" t="str">
            <v>68</v>
          </cell>
          <cell r="G221" t="str">
            <v>Resilience and Sustainability</v>
          </cell>
          <cell r="I221" t="str">
            <v>18</v>
          </cell>
          <cell r="J221" t="str">
            <v>Infrastructure &amp; Delivery</v>
          </cell>
          <cell r="K221" t="str">
            <v>Waste Operations</v>
          </cell>
        </row>
        <row r="222">
          <cell r="A222" t="str">
            <v>310</v>
          </cell>
          <cell r="B222" t="str">
            <v>310</v>
          </cell>
          <cell r="C222" t="str">
            <v>Build Wellington - Housing</v>
          </cell>
          <cell r="F222" t="str">
            <v>87</v>
          </cell>
          <cell r="G222" t="str">
            <v>Housing Development</v>
          </cell>
          <cell r="I222" t="str">
            <v>01</v>
          </cell>
          <cell r="J222" t="str">
            <v>Planning and Environment</v>
          </cell>
          <cell r="K222" t="str">
            <v>Housing Development</v>
          </cell>
        </row>
        <row r="223">
          <cell r="A223" t="str">
            <v>311</v>
          </cell>
          <cell r="B223" t="str">
            <v>311</v>
          </cell>
          <cell r="C223" t="str">
            <v>CBD Library Services Network</v>
          </cell>
          <cell r="F223" t="str">
            <v>89</v>
          </cell>
          <cell r="G223" t="str">
            <v>Library and Community Spaces</v>
          </cell>
          <cell r="I223" t="str">
            <v>03</v>
          </cell>
          <cell r="J223" t="str">
            <v>Chief Operating Officer</v>
          </cell>
          <cell r="K223" t="str">
            <v>Libraries and Community Spaces</v>
          </cell>
        </row>
        <row r="224">
          <cell r="A224" t="str">
            <v>312</v>
          </cell>
          <cell r="B224" t="str">
            <v>312</v>
          </cell>
          <cell r="C224" t="str">
            <v>Elected Member Support</v>
          </cell>
          <cell r="F224" t="str">
            <v>32</v>
          </cell>
          <cell r="G224" t="str">
            <v>Democracy Services</v>
          </cell>
          <cell r="I224" t="str">
            <v>07</v>
          </cell>
          <cell r="J224" t="str">
            <v>Strategy and Governance</v>
          </cell>
          <cell r="K224" t="str">
            <v>Elected Member Support</v>
          </cell>
        </row>
        <row r="225">
          <cell r="A225" t="str">
            <v>313</v>
          </cell>
          <cell r="B225" t="str">
            <v>313</v>
          </cell>
          <cell r="C225" t="str">
            <v>CBD Conversions</v>
          </cell>
          <cell r="F225" t="str">
            <v>87</v>
          </cell>
          <cell r="G225" t="str">
            <v>Housing Development</v>
          </cell>
          <cell r="I225" t="str">
            <v>01</v>
          </cell>
          <cell r="J225" t="str">
            <v>Planning and Environment</v>
          </cell>
          <cell r="K225" t="str">
            <v>CBD Conversions</v>
          </cell>
        </row>
        <row r="226">
          <cell r="A226" t="str">
            <v>314</v>
          </cell>
          <cell r="B226" t="str">
            <v>314</v>
          </cell>
          <cell r="C226" t="str">
            <v>Project Governance</v>
          </cell>
          <cell r="F226" t="str">
            <v>77</v>
          </cell>
          <cell r="G226" t="str">
            <v>Project Management Office</v>
          </cell>
          <cell r="I226" t="str">
            <v>18</v>
          </cell>
          <cell r="J226" t="str">
            <v>Infrastructure &amp; Delivery</v>
          </cell>
          <cell r="K226" t="str">
            <v>Project Management Office</v>
          </cell>
        </row>
        <row r="227">
          <cell r="A227" t="str">
            <v>315</v>
          </cell>
          <cell r="B227" t="str">
            <v>315</v>
          </cell>
          <cell r="C227" t="str">
            <v>LGWM – Program Core Team</v>
          </cell>
          <cell r="F227" t="str">
            <v>83</v>
          </cell>
          <cell r="G227" t="str">
            <v>Let's Get Wellington Moving</v>
          </cell>
          <cell r="I227" t="str">
            <v>18</v>
          </cell>
          <cell r="J227" t="str">
            <v>Infrastructure &amp; Delivery</v>
          </cell>
          <cell r="K227" t="str">
            <v>LGWM</v>
          </cell>
        </row>
        <row r="228">
          <cell r="A228" t="str">
            <v>316</v>
          </cell>
          <cell r="B228" t="str">
            <v>316</v>
          </cell>
          <cell r="C228" t="str">
            <v>LGWM – City Street Project</v>
          </cell>
          <cell r="F228" t="str">
            <v>83</v>
          </cell>
          <cell r="G228" t="str">
            <v>Let's Get Wellington Moving</v>
          </cell>
          <cell r="I228" t="str">
            <v>18</v>
          </cell>
          <cell r="J228" t="str">
            <v>Infrastructure &amp; Delivery</v>
          </cell>
          <cell r="K228" t="str">
            <v>LGWM</v>
          </cell>
        </row>
        <row r="229">
          <cell r="A229" t="str">
            <v>317</v>
          </cell>
          <cell r="B229" t="str">
            <v>317</v>
          </cell>
          <cell r="C229" t="str">
            <v>LGWM – Principal Advisors</v>
          </cell>
          <cell r="F229" t="str">
            <v>83</v>
          </cell>
          <cell r="G229" t="str">
            <v>Let's Get Wellington Moving</v>
          </cell>
          <cell r="I229" t="str">
            <v>18</v>
          </cell>
          <cell r="J229" t="str">
            <v>Infrastructure &amp; Delivery</v>
          </cell>
          <cell r="K229" t="str">
            <v>LGWM</v>
          </cell>
        </row>
        <row r="230">
          <cell r="A230" t="str">
            <v>318</v>
          </cell>
          <cell r="B230" t="str">
            <v>318</v>
          </cell>
          <cell r="C230" t="str">
            <v>Chief Infrastructure Officer</v>
          </cell>
          <cell r="F230" t="str">
            <v>81</v>
          </cell>
          <cell r="G230" t="str">
            <v>Chief Infrastructure Officer</v>
          </cell>
          <cell r="I230" t="str">
            <v>18</v>
          </cell>
          <cell r="J230" t="str">
            <v>Infrastructure &amp; Delivery</v>
          </cell>
          <cell r="K230" t="str">
            <v>Chief Infrastructure Officer</v>
          </cell>
        </row>
        <row r="231">
          <cell r="A231" t="str">
            <v>319</v>
          </cell>
          <cell r="B231" t="str">
            <v>319</v>
          </cell>
          <cell r="C231" t="str">
            <v>Climate Change Response</v>
          </cell>
          <cell r="F231" t="str">
            <v>82</v>
          </cell>
          <cell r="G231" t="str">
            <v>Climate Change Response</v>
          </cell>
          <cell r="I231" t="str">
            <v>01</v>
          </cell>
          <cell r="J231" t="str">
            <v>Planning and Environment</v>
          </cell>
          <cell r="K231" t="str">
            <v>Climate Change Response</v>
          </cell>
        </row>
        <row r="232">
          <cell r="A232" t="str">
            <v>320</v>
          </cell>
          <cell r="B232" t="str">
            <v>320</v>
          </cell>
          <cell r="C232" t="str">
            <v>News</v>
          </cell>
          <cell r="F232" t="str">
            <v>23</v>
          </cell>
          <cell r="G232" t="str">
            <v>Communications</v>
          </cell>
          <cell r="I232" t="str">
            <v>07</v>
          </cell>
          <cell r="J232" t="str">
            <v>Strategy and Governance</v>
          </cell>
          <cell r="K232" t="str">
            <v>Social Media</v>
          </cell>
        </row>
        <row r="233">
          <cell r="A233" t="str">
            <v>321</v>
          </cell>
          <cell r="B233" t="str">
            <v>321</v>
          </cell>
          <cell r="C233" t="str">
            <v>Te Ngakau</v>
          </cell>
          <cell r="F233" t="str">
            <v>17</v>
          </cell>
          <cell r="G233" t="str">
            <v>Property</v>
          </cell>
          <cell r="I233" t="str">
            <v>18</v>
          </cell>
          <cell r="J233" t="str">
            <v>Infrastructure &amp; Delivery</v>
          </cell>
          <cell r="K233" t="str">
            <v>Te Ngakau</v>
          </cell>
        </row>
        <row r="234">
          <cell r="A234" t="str">
            <v>322</v>
          </cell>
          <cell r="B234" t="str">
            <v>322</v>
          </cell>
          <cell r="C234" t="str">
            <v>Libraries &amp; Community Spaces Management</v>
          </cell>
          <cell r="F234" t="str">
            <v>89</v>
          </cell>
          <cell r="G234" t="str">
            <v>Library and Community Spaces</v>
          </cell>
          <cell r="I234" t="str">
            <v>03</v>
          </cell>
          <cell r="J234" t="str">
            <v>Chief Operating Officer</v>
          </cell>
          <cell r="K234" t="str">
            <v>Libraries &amp; Community Spaces Management</v>
          </cell>
        </row>
        <row r="235">
          <cell r="A235" t="str">
            <v>323</v>
          </cell>
          <cell r="B235" t="str">
            <v>323</v>
          </cell>
          <cell r="C235" t="str">
            <v>Tukutuku Maori</v>
          </cell>
          <cell r="F235" t="str">
            <v>39</v>
          </cell>
          <cell r="G235" t="str">
            <v>Maori Outcomes</v>
          </cell>
          <cell r="I235" t="str">
            <v>19</v>
          </cell>
          <cell r="J235" t="str">
            <v>Mataaho Aronui</v>
          </cell>
          <cell r="K235" t="str">
            <v>Tira Poutama Iwi Partnerships</v>
          </cell>
        </row>
        <row r="236">
          <cell r="A236" t="str">
            <v>324</v>
          </cell>
          <cell r="B236" t="str">
            <v>324</v>
          </cell>
          <cell r="C236" t="str">
            <v>Eke Panuku</v>
          </cell>
          <cell r="F236" t="str">
            <v>39</v>
          </cell>
          <cell r="G236" t="str">
            <v>Maori Outcomes</v>
          </cell>
          <cell r="I236" t="str">
            <v>19</v>
          </cell>
          <cell r="J236" t="str">
            <v>Mataaho Aronui</v>
          </cell>
          <cell r="K236" t="str">
            <v>Tira Poutama Iwi Partnerships</v>
          </cell>
        </row>
        <row r="237">
          <cell r="A237" t="str">
            <v>325</v>
          </cell>
          <cell r="B237" t="str">
            <v>325</v>
          </cell>
          <cell r="C237" t="str">
            <v>Pare Maori</v>
          </cell>
          <cell r="F237" t="str">
            <v>39</v>
          </cell>
          <cell r="G237" t="str">
            <v>Maori Outcomes</v>
          </cell>
          <cell r="I237" t="str">
            <v>19</v>
          </cell>
          <cell r="J237" t="str">
            <v>Mataaho Aronui</v>
          </cell>
          <cell r="K237" t="str">
            <v>Tira Poutama Iwi Partnerships</v>
          </cell>
        </row>
        <row r="238">
          <cell r="A238" t="str">
            <v>326</v>
          </cell>
          <cell r="B238" t="str">
            <v>326</v>
          </cell>
          <cell r="C238" t="str">
            <v>Community Services Management</v>
          </cell>
          <cell r="F238" t="str">
            <v>88</v>
          </cell>
          <cell r="G238" t="str">
            <v>Connected Communities</v>
          </cell>
          <cell r="I238" t="str">
            <v>03</v>
          </cell>
          <cell r="J238" t="str">
            <v>Chief Operating Officer</v>
          </cell>
          <cell r="K238" t="str">
            <v>Community Services Management</v>
          </cell>
        </row>
        <row r="239">
          <cell r="A239" t="str">
            <v>327</v>
          </cell>
          <cell r="B239" t="str">
            <v>327</v>
          </cell>
          <cell r="C239" t="str">
            <v>Te Matapihi</v>
          </cell>
          <cell r="F239" t="str">
            <v>22</v>
          </cell>
          <cell r="G239" t="str">
            <v>Creative Capital (Aho Tini)</v>
          </cell>
          <cell r="I239" t="str">
            <v>03</v>
          </cell>
          <cell r="J239" t="str">
            <v>Chief Operating Officer</v>
          </cell>
          <cell r="K239" t="str">
            <v>Te Matapihi</v>
          </cell>
        </row>
        <row r="240">
          <cell r="A240" t="str">
            <v>328</v>
          </cell>
          <cell r="B240" t="str">
            <v>328</v>
          </cell>
          <cell r="C240" t="str">
            <v>Simpli Fund</v>
          </cell>
          <cell r="F240" t="str">
            <v>65</v>
          </cell>
          <cell r="G240" t="str">
            <v>City Consenting and Compliance</v>
          </cell>
          <cell r="I240" t="str">
            <v>01</v>
          </cell>
          <cell r="J240" t="str">
            <v>Planning and Environment</v>
          </cell>
          <cell r="K240" t="str">
            <v>Simpli Fund</v>
          </cell>
        </row>
        <row r="241">
          <cell r="A241" t="str">
            <v>329</v>
          </cell>
          <cell r="B241" t="str">
            <v>329</v>
          </cell>
          <cell r="C241" t="str">
            <v>CHP capitalisation</v>
          </cell>
          <cell r="F241" t="str">
            <v>17</v>
          </cell>
          <cell r="G241" t="str">
            <v>Property</v>
          </cell>
          <cell r="I241" t="str">
            <v>18</v>
          </cell>
          <cell r="J241" t="str">
            <v>Infrastructure &amp; Delivery</v>
          </cell>
          <cell r="K241" t="str">
            <v>City Housing</v>
          </cell>
        </row>
        <row r="242">
          <cell r="A242" t="str">
            <v>330</v>
          </cell>
          <cell r="B242" t="str">
            <v>330</v>
          </cell>
          <cell r="C242" t="str">
            <v>Strategic Asset Management Programme</v>
          </cell>
          <cell r="F242" t="str">
            <v>90</v>
          </cell>
          <cell r="G242" t="str">
            <v>Strategic Asset Management</v>
          </cell>
          <cell r="I242" t="str">
            <v>18</v>
          </cell>
          <cell r="J242" t="str">
            <v>Infrastructure &amp; Delivery</v>
          </cell>
          <cell r="K242" t="str">
            <v>Strategic Asset Management</v>
          </cell>
        </row>
        <row r="243">
          <cell r="A243" t="str">
            <v>331</v>
          </cell>
          <cell r="B243" t="str">
            <v>331</v>
          </cell>
          <cell r="C243" t="str">
            <v>Zero Waste Programme</v>
          </cell>
          <cell r="F243" t="str">
            <v>68</v>
          </cell>
          <cell r="G243" t="str">
            <v>Resilience and Sustainability</v>
          </cell>
          <cell r="I243" t="str">
            <v>18</v>
          </cell>
          <cell r="J243" t="str">
            <v>Infrastructure &amp; Delivery</v>
          </cell>
          <cell r="K243" t="str">
            <v>Waste Operations</v>
          </cell>
        </row>
        <row r="244">
          <cell r="A244" t="str">
            <v>332</v>
          </cell>
          <cell r="B244" t="str">
            <v>332</v>
          </cell>
          <cell r="C244" t="str">
            <v>3 Water Reform</v>
          </cell>
          <cell r="F244" t="str">
            <v>68</v>
          </cell>
          <cell r="G244" t="str">
            <v>Resilience and Sustainability</v>
          </cell>
          <cell r="I244" t="str">
            <v>18</v>
          </cell>
          <cell r="J244" t="str">
            <v>Infrastructure &amp; Delivery</v>
          </cell>
          <cell r="K244" t="str">
            <v>Resilience and Sustainability</v>
          </cell>
        </row>
        <row r="245">
          <cell r="A245" t="str">
            <v>333</v>
          </cell>
          <cell r="B245" t="str">
            <v>333</v>
          </cell>
          <cell r="C245" t="str">
            <v>Takina Exhibitions</v>
          </cell>
          <cell r="F245" t="str">
            <v>80</v>
          </cell>
          <cell r="G245" t="str">
            <v>Economic Wellbeing and CCOs</v>
          </cell>
          <cell r="I245" t="str">
            <v>07</v>
          </cell>
          <cell r="J245" t="str">
            <v>Strategy and Governance</v>
          </cell>
          <cell r="K245" t="str">
            <v>Takina</v>
          </cell>
        </row>
        <row r="246">
          <cell r="A246" t="str">
            <v>334</v>
          </cell>
          <cell r="B246" t="str">
            <v>334</v>
          </cell>
          <cell r="C246" t="str">
            <v>Waste Strategy</v>
          </cell>
          <cell r="F246" t="str">
            <v>68</v>
          </cell>
          <cell r="G246" t="str">
            <v>Resilience and Sustainability</v>
          </cell>
          <cell r="I246" t="str">
            <v>18</v>
          </cell>
          <cell r="J246" t="str">
            <v>Infrastructure &amp; Delivery</v>
          </cell>
          <cell r="K246" t="str">
            <v>Waste Operations</v>
          </cell>
        </row>
        <row r="247">
          <cell r="A247" t="str">
            <v>335</v>
          </cell>
          <cell r="B247" t="str">
            <v>335</v>
          </cell>
          <cell r="C247" t="str">
            <v>Parking Buildings</v>
          </cell>
          <cell r="F247" t="str">
            <v>78</v>
          </cell>
          <cell r="G247" t="str">
            <v>Parking</v>
          </cell>
          <cell r="I247" t="str">
            <v>03</v>
          </cell>
          <cell r="J247" t="str">
            <v>Chief Operating Officer</v>
          </cell>
          <cell r="K247" t="str">
            <v>Parking</v>
          </cell>
        </row>
        <row r="248">
          <cell r="A248" t="str">
            <v>336</v>
          </cell>
          <cell r="B248" t="str">
            <v>336</v>
          </cell>
          <cell r="C248" t="str">
            <v>Urban Development Programme</v>
          </cell>
          <cell r="F248" t="str">
            <v>67</v>
          </cell>
          <cell r="G248" t="str">
            <v>City Design</v>
          </cell>
          <cell r="I248" t="str">
            <v>01</v>
          </cell>
          <cell r="J248" t="str">
            <v>Planning and Environment</v>
          </cell>
          <cell r="K248" t="str">
            <v>Urban Design</v>
          </cell>
        </row>
        <row r="249">
          <cell r="A249" t="str">
            <v>337</v>
          </cell>
          <cell r="B249" t="str">
            <v>337</v>
          </cell>
          <cell r="C249" t="str">
            <v>Business Improvement and Assurance</v>
          </cell>
          <cell r="F249" t="str">
            <v>65</v>
          </cell>
          <cell r="G249" t="str">
            <v>City Consenting and Compliance</v>
          </cell>
          <cell r="I249" t="str">
            <v>01</v>
          </cell>
          <cell r="J249" t="str">
            <v>Planning and Environment</v>
          </cell>
          <cell r="K249" t="str">
            <v>City Consenting and Compliance Management</v>
          </cell>
        </row>
        <row r="250">
          <cell r="A250" t="str">
            <v>338</v>
          </cell>
          <cell r="B250" t="str">
            <v>338</v>
          </cell>
          <cell r="C250" t="str">
            <v>Major Transport Projects</v>
          </cell>
          <cell r="F250" t="str">
            <v>04</v>
          </cell>
          <cell r="G250" t="str">
            <v>City Transport and Infrastructure</v>
          </cell>
          <cell r="I250" t="str">
            <v>18</v>
          </cell>
          <cell r="J250" t="str">
            <v>Infrastructure &amp; Delivery</v>
          </cell>
          <cell r="K250" t="str">
            <v>Manager City Transport and Infrastructure</v>
          </cell>
        </row>
        <row r="251">
          <cell r="A251" t="str">
            <v>339</v>
          </cell>
          <cell r="B251" t="str">
            <v>339</v>
          </cell>
          <cell r="C251" t="str">
            <v>Animal Control</v>
          </cell>
          <cell r="F251" t="str">
            <v>65</v>
          </cell>
          <cell r="G251" t="str">
            <v>City Consenting and Compliance</v>
          </cell>
          <cell r="I251" t="str">
            <v>01</v>
          </cell>
          <cell r="J251" t="str">
            <v>Planning and Environment</v>
          </cell>
          <cell r="K251" t="str">
            <v>Public Health</v>
          </cell>
        </row>
        <row r="252">
          <cell r="A252" t="str">
            <v>340</v>
          </cell>
          <cell r="B252" t="str">
            <v>340</v>
          </cell>
          <cell r="C252" t="str">
            <v>Development Contributions</v>
          </cell>
          <cell r="F252" t="str">
            <v>65</v>
          </cell>
          <cell r="G252" t="str">
            <v>City Consenting and Compliance</v>
          </cell>
          <cell r="I252" t="str">
            <v>01</v>
          </cell>
          <cell r="J252" t="str">
            <v>Planning and Environment</v>
          </cell>
          <cell r="K252" t="str">
            <v>City Consenting and Compliance Management</v>
          </cell>
        </row>
        <row r="253">
          <cell r="A253">
            <v>0</v>
          </cell>
        </row>
        <row r="254">
          <cell r="A254">
            <v>0</v>
          </cell>
        </row>
        <row r="255">
          <cell r="A255">
            <v>0</v>
          </cell>
        </row>
        <row r="256">
          <cell r="A256">
            <v>0</v>
          </cell>
        </row>
        <row r="257">
          <cell r="A257">
            <v>0</v>
          </cell>
        </row>
        <row r="258">
          <cell r="A258">
            <v>0</v>
          </cell>
        </row>
        <row r="259">
          <cell r="A259">
            <v>0</v>
          </cell>
        </row>
      </sheetData>
      <sheetData sheetId="29">
        <row r="4">
          <cell r="A4" t="str">
            <v>T1 Activity</v>
          </cell>
          <cell r="B4" t="str">
            <v>T1 Activity Name</v>
          </cell>
          <cell r="C4" t="str">
            <v>T1 Business Unit</v>
          </cell>
          <cell r="D4" t="str">
            <v>T1 Directorate</v>
          </cell>
          <cell r="E4" t="str">
            <v>Opex/ Capex</v>
          </cell>
          <cell r="F4" t="str">
            <v>Strategy</v>
          </cell>
          <cell r="G4" t="str">
            <v>Strategy Description</v>
          </cell>
          <cell r="H4" t="str">
            <v>Activity Grouping</v>
          </cell>
          <cell r="I4" t="str">
            <v>Activity Grouping Name</v>
          </cell>
          <cell r="J4" t="str">
            <v>Activity Component</v>
          </cell>
          <cell r="K4" t="str">
            <v>Activity Component Name</v>
          </cell>
          <cell r="L4" t="str">
            <v>Activity Manager</v>
          </cell>
          <cell r="M4" t="str">
            <v>Business Analyst</v>
          </cell>
          <cell r="N4" t="str">
            <v>PS Project</v>
          </cell>
          <cell r="O4" t="str">
            <v>Director</v>
          </cell>
          <cell r="P4" t="str">
            <v>AP/LTP PROJECT</v>
          </cell>
          <cell r="Q4" t="str">
            <v>AP/LTP PROJECT Name</v>
          </cell>
        </row>
        <row r="5">
          <cell r="A5" t="str">
            <v>1079</v>
          </cell>
          <cell r="B5" t="str">
            <v>CBD Weekend Parking</v>
          </cell>
          <cell r="C5" t="str">
            <v>Parking</v>
          </cell>
          <cell r="D5" t="str">
            <v>Customer and Community</v>
          </cell>
          <cell r="E5" t="str">
            <v>Opex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 t="str">
            <v>Removed</v>
          </cell>
          <cell r="K5" t="str">
            <v>Retail support (free weekend parking) - REMOVED</v>
          </cell>
          <cell r="L5"/>
          <cell r="M5"/>
          <cell r="N5"/>
          <cell r="O5"/>
          <cell r="P5" t="str">
            <v>1079</v>
          </cell>
          <cell r="Q5" t="str">
            <v>CBD Weekend Parking</v>
          </cell>
        </row>
        <row r="6">
          <cell r="A6" t="str">
            <v>2151</v>
          </cell>
          <cell r="B6" t="str">
            <v>Te Awe Mapara:  CFNP Centralised Booking System</v>
          </cell>
          <cell r="C6" t="str">
            <v>Chief City Planner</v>
          </cell>
          <cell r="D6" t="str">
            <v>Customer and Community</v>
          </cell>
          <cell r="E6" t="str">
            <v>Capex</v>
          </cell>
          <cell r="F6">
            <v>5</v>
          </cell>
          <cell r="G6" t="str">
            <v>Recreation facilities and services</v>
          </cell>
          <cell r="H6">
            <v>5.2</v>
          </cell>
          <cell r="I6" t="str">
            <v>Community participation and support</v>
          </cell>
          <cell r="J6" t="str">
            <v>5.2.5</v>
          </cell>
          <cell r="K6" t="str">
            <v>Community centres and halls</v>
          </cell>
        </row>
        <row r="7">
          <cell r="A7" t="str">
            <v>1000</v>
          </cell>
          <cell r="B7" t="str">
            <v>Annual Planning</v>
          </cell>
          <cell r="C7" t="str">
            <v>Strategy, Policy and Research</v>
          </cell>
          <cell r="D7" t="str">
            <v>Strategy and Governance</v>
          </cell>
          <cell r="E7" t="str">
            <v>Opex</v>
          </cell>
          <cell r="F7">
            <v>1</v>
          </cell>
          <cell r="G7" t="str">
            <v>Governance</v>
          </cell>
          <cell r="H7">
            <v>1.1000000000000001</v>
          </cell>
          <cell r="I7" t="str">
            <v>Governance, information and engagement</v>
          </cell>
          <cell r="J7" t="str">
            <v>1.1.1</v>
          </cell>
          <cell r="K7" t="str">
            <v>City governance and engagement</v>
          </cell>
          <cell r="L7"/>
          <cell r="M7"/>
          <cell r="N7"/>
          <cell r="O7"/>
          <cell r="P7" t="str">
            <v>1000</v>
          </cell>
          <cell r="Q7" t="str">
            <v>Annual Planning</v>
          </cell>
        </row>
        <row r="8">
          <cell r="A8" t="str">
            <v>1001</v>
          </cell>
          <cell r="B8" t="str">
            <v>Policy</v>
          </cell>
          <cell r="C8" t="str">
            <v>Strategy, Policy and Research</v>
          </cell>
          <cell r="D8" t="str">
            <v>Strategy and Governance</v>
          </cell>
          <cell r="E8" t="str">
            <v>Opex</v>
          </cell>
          <cell r="F8">
            <v>1</v>
          </cell>
          <cell r="G8" t="str">
            <v>Governance</v>
          </cell>
          <cell r="H8">
            <v>1.1000000000000001</v>
          </cell>
          <cell r="I8" t="str">
            <v>Governance, information and engagement</v>
          </cell>
          <cell r="J8" t="str">
            <v>1.1.1</v>
          </cell>
          <cell r="K8" t="str">
            <v>City governance and engagement</v>
          </cell>
          <cell r="L8"/>
          <cell r="M8"/>
          <cell r="N8"/>
          <cell r="O8"/>
          <cell r="P8" t="str">
            <v>1001</v>
          </cell>
          <cell r="Q8" t="str">
            <v>Policy</v>
          </cell>
        </row>
        <row r="9">
          <cell r="A9" t="str">
            <v>1002</v>
          </cell>
          <cell r="B9" t="str">
            <v>Committee &amp; Council Process</v>
          </cell>
          <cell r="C9" t="str">
            <v>Democratic Services</v>
          </cell>
          <cell r="D9" t="str">
            <v>Strategy and Governance</v>
          </cell>
          <cell r="E9" t="str">
            <v>Opex</v>
          </cell>
          <cell r="F9">
            <v>1</v>
          </cell>
          <cell r="G9" t="str">
            <v>Governance</v>
          </cell>
          <cell r="H9">
            <v>1.1000000000000001</v>
          </cell>
          <cell r="I9" t="str">
            <v>Governance, information and engagement</v>
          </cell>
          <cell r="J9" t="str">
            <v>1.1.1</v>
          </cell>
          <cell r="K9" t="str">
            <v>City governance and engagement</v>
          </cell>
          <cell r="L9"/>
          <cell r="M9"/>
          <cell r="N9"/>
          <cell r="O9"/>
          <cell r="P9" t="str">
            <v>1002</v>
          </cell>
          <cell r="Q9" t="str">
            <v>Committee &amp; Council Process</v>
          </cell>
        </row>
        <row r="10">
          <cell r="A10" t="str">
            <v>1003</v>
          </cell>
          <cell r="B10" t="str">
            <v>Strategic Planning</v>
          </cell>
          <cell r="C10" t="str">
            <v>Strategy, Policy and Research</v>
          </cell>
          <cell r="D10" t="str">
            <v>Strategy and Governance</v>
          </cell>
          <cell r="E10" t="str">
            <v>Opex</v>
          </cell>
          <cell r="F10">
            <v>1</v>
          </cell>
          <cell r="G10" t="str">
            <v>Governance</v>
          </cell>
          <cell r="H10">
            <v>1.1000000000000001</v>
          </cell>
          <cell r="I10" t="str">
            <v>Governance, information and engagement</v>
          </cell>
          <cell r="J10" t="str">
            <v>1.1.1</v>
          </cell>
          <cell r="K10" t="str">
            <v>City governance and engagement</v>
          </cell>
          <cell r="L10"/>
          <cell r="M10"/>
          <cell r="N10"/>
          <cell r="O10"/>
          <cell r="P10" t="str">
            <v>1003</v>
          </cell>
          <cell r="Q10" t="str">
            <v>Strategic Planning</v>
          </cell>
        </row>
        <row r="11">
          <cell r="A11" t="str">
            <v>1004</v>
          </cell>
          <cell r="B11" t="str">
            <v>Tawa Community Board - Discretionary</v>
          </cell>
          <cell r="C11" t="str">
            <v>Democratic Services</v>
          </cell>
          <cell r="D11" t="str">
            <v>Strategy and Governance</v>
          </cell>
          <cell r="E11" t="str">
            <v>Opex</v>
          </cell>
          <cell r="F11">
            <v>1</v>
          </cell>
          <cell r="G11" t="str">
            <v>Governance</v>
          </cell>
          <cell r="H11">
            <v>1.1000000000000001</v>
          </cell>
          <cell r="I11" t="str">
            <v>Governance, information and engagement</v>
          </cell>
          <cell r="J11" t="str">
            <v>1.1.1</v>
          </cell>
          <cell r="K11" t="str">
            <v>City governance and engagement</v>
          </cell>
          <cell r="L11"/>
          <cell r="M11"/>
          <cell r="N11"/>
          <cell r="O11"/>
          <cell r="P11" t="str">
            <v>1004</v>
          </cell>
          <cell r="Q11" t="str">
            <v>Tawa Community Board - Discretionary</v>
          </cell>
        </row>
        <row r="12">
          <cell r="A12" t="str">
            <v>1005</v>
          </cell>
          <cell r="B12" t="str">
            <v>Smart Capital - Marketing</v>
          </cell>
          <cell r="C12" t="str">
            <v>Communications</v>
          </cell>
          <cell r="D12" t="str">
            <v>Strategy and Governance</v>
          </cell>
          <cell r="E12" t="str">
            <v>Opex</v>
          </cell>
          <cell r="F12">
            <v>1</v>
          </cell>
          <cell r="G12" t="str">
            <v>Governance</v>
          </cell>
          <cell r="H12">
            <v>1.1000000000000001</v>
          </cell>
          <cell r="I12" t="str">
            <v>Governance, information and engagement</v>
          </cell>
          <cell r="J12" t="str">
            <v>1.1.1</v>
          </cell>
          <cell r="K12" t="str">
            <v>City governance and engagement</v>
          </cell>
          <cell r="L12"/>
          <cell r="M12"/>
          <cell r="N12"/>
          <cell r="O12"/>
          <cell r="P12" t="str">
            <v>1005</v>
          </cell>
          <cell r="Q12" t="str">
            <v>Smart Capital - Marketing</v>
          </cell>
        </row>
        <row r="13">
          <cell r="A13" t="str">
            <v>1006</v>
          </cell>
          <cell r="B13" t="str">
            <v>e-Democracy Initiatives</v>
          </cell>
          <cell r="C13" t="str">
            <v>Democratic Services</v>
          </cell>
          <cell r="D13" t="str">
            <v>Strategy and Governance</v>
          </cell>
          <cell r="E13" t="str">
            <v>Opex</v>
          </cell>
          <cell r="F13">
            <v>1</v>
          </cell>
          <cell r="G13" t="str">
            <v>Governance</v>
          </cell>
          <cell r="H13">
            <v>1.1000000000000001</v>
          </cell>
          <cell r="I13" t="str">
            <v>Governance, information and engagement</v>
          </cell>
          <cell r="J13" t="str">
            <v>1.1.1</v>
          </cell>
          <cell r="K13" t="str">
            <v>City governance and engagement</v>
          </cell>
          <cell r="L13"/>
          <cell r="M13"/>
          <cell r="N13"/>
          <cell r="O13"/>
          <cell r="P13" t="str">
            <v>1006</v>
          </cell>
          <cell r="Q13" t="str">
            <v>e-Democracy Initiatives</v>
          </cell>
        </row>
        <row r="14">
          <cell r="A14" t="str">
            <v>1007</v>
          </cell>
          <cell r="B14" t="str">
            <v>WCC City Service Centre</v>
          </cell>
          <cell r="C14" t="str">
            <v>Smart Council</v>
          </cell>
          <cell r="D14" t="str">
            <v>Smart Council</v>
          </cell>
          <cell r="E14" t="str">
            <v>Opex</v>
          </cell>
          <cell r="F14">
            <v>1</v>
          </cell>
          <cell r="G14" t="str">
            <v>Governance</v>
          </cell>
          <cell r="H14">
            <v>1.1000000000000001</v>
          </cell>
          <cell r="I14" t="str">
            <v>Governance, information and engagement</v>
          </cell>
          <cell r="J14" t="str">
            <v>1.1.2</v>
          </cell>
          <cell r="K14" t="str">
            <v>Civic information</v>
          </cell>
          <cell r="L14"/>
          <cell r="M14"/>
          <cell r="N14"/>
          <cell r="O14"/>
          <cell r="P14" t="str">
            <v>1007</v>
          </cell>
          <cell r="Q14" t="str">
            <v>WCC City Service Centre</v>
          </cell>
        </row>
        <row r="15">
          <cell r="A15" t="str">
            <v>1008</v>
          </cell>
          <cell r="B15" t="str">
            <v>Call Centre SLA</v>
          </cell>
          <cell r="C15" t="str">
            <v>Smart Council</v>
          </cell>
          <cell r="D15" t="str">
            <v>Smart Council</v>
          </cell>
          <cell r="E15" t="str">
            <v>Opex</v>
          </cell>
          <cell r="F15">
            <v>1</v>
          </cell>
          <cell r="G15" t="str">
            <v>Governance</v>
          </cell>
          <cell r="H15">
            <v>1.1000000000000001</v>
          </cell>
          <cell r="I15" t="str">
            <v>Governance, information and engagement</v>
          </cell>
          <cell r="J15" t="str">
            <v>1.1.2</v>
          </cell>
          <cell r="K15" t="str">
            <v>Civic information</v>
          </cell>
          <cell r="L15"/>
          <cell r="M15"/>
          <cell r="N15"/>
          <cell r="O15"/>
          <cell r="P15" t="str">
            <v>1008</v>
          </cell>
          <cell r="Q15" t="str">
            <v>Call Centre SLA</v>
          </cell>
        </row>
        <row r="16">
          <cell r="A16" t="str">
            <v>1009</v>
          </cell>
          <cell r="B16" t="str">
            <v>Rating Property Valuations</v>
          </cell>
          <cell r="C16" t="str">
            <v>Smart Council</v>
          </cell>
          <cell r="D16" t="str">
            <v>Smart Council</v>
          </cell>
          <cell r="E16" t="str">
            <v>Opex</v>
          </cell>
          <cell r="F16">
            <v>1</v>
          </cell>
          <cell r="G16" t="str">
            <v>Governance</v>
          </cell>
          <cell r="H16">
            <v>1.1000000000000001</v>
          </cell>
          <cell r="I16" t="str">
            <v>Governance, information and engagement</v>
          </cell>
          <cell r="J16" t="str">
            <v>1.1.2</v>
          </cell>
          <cell r="K16" t="str">
            <v>Civic information</v>
          </cell>
          <cell r="L16"/>
          <cell r="M16"/>
          <cell r="N16"/>
          <cell r="O16"/>
          <cell r="P16" t="str">
            <v>1009</v>
          </cell>
          <cell r="Q16" t="str">
            <v>Rating Property Valuations</v>
          </cell>
        </row>
        <row r="17">
          <cell r="A17" t="str">
            <v>1010</v>
          </cell>
          <cell r="B17" t="str">
            <v>Rateable property data &amp; valuation management</v>
          </cell>
          <cell r="C17" t="str">
            <v>Smart Council</v>
          </cell>
          <cell r="D17" t="str">
            <v>Smart Council</v>
          </cell>
          <cell r="E17" t="str">
            <v>Opex</v>
          </cell>
          <cell r="F17">
            <v>1</v>
          </cell>
          <cell r="G17" t="str">
            <v>Governance</v>
          </cell>
          <cell r="H17">
            <v>1.1000000000000001</v>
          </cell>
          <cell r="I17" t="str">
            <v>Governance, information and engagement</v>
          </cell>
          <cell r="J17" t="str">
            <v>1.1.2</v>
          </cell>
          <cell r="K17" t="str">
            <v>Civic information</v>
          </cell>
          <cell r="L17"/>
          <cell r="M17"/>
          <cell r="N17"/>
          <cell r="O17"/>
          <cell r="P17" t="str">
            <v>1010</v>
          </cell>
          <cell r="Q17" t="str">
            <v>Rateable property data &amp; valuation management</v>
          </cell>
        </row>
        <row r="18">
          <cell r="A18" t="str">
            <v>1011</v>
          </cell>
          <cell r="B18" t="str">
            <v>Archives</v>
          </cell>
          <cell r="C18" t="str">
            <v>Smart Council</v>
          </cell>
          <cell r="D18" t="str">
            <v>Smart Council</v>
          </cell>
          <cell r="E18" t="str">
            <v>Opex</v>
          </cell>
          <cell r="F18">
            <v>1</v>
          </cell>
          <cell r="G18" t="str">
            <v>Governance</v>
          </cell>
          <cell r="H18">
            <v>1.1000000000000001</v>
          </cell>
          <cell r="I18" t="str">
            <v>Governance, information and engagement</v>
          </cell>
          <cell r="J18" t="str">
            <v>1.1.3</v>
          </cell>
          <cell r="K18" t="str">
            <v>City Archives</v>
          </cell>
          <cell r="L18"/>
          <cell r="M18"/>
          <cell r="N18"/>
          <cell r="O18"/>
          <cell r="P18" t="str">
            <v>1011</v>
          </cell>
          <cell r="Q18" t="str">
            <v>Archives</v>
          </cell>
        </row>
        <row r="19">
          <cell r="A19" t="str">
            <v>1220</v>
          </cell>
          <cell r="B19" t="str">
            <v>Climate change response</v>
          </cell>
          <cell r="C19" t="str">
            <v>Climate Change Response</v>
          </cell>
          <cell r="D19" t="str">
            <v>Planning and Environment</v>
          </cell>
          <cell r="E19" t="str">
            <v>Opex</v>
          </cell>
          <cell r="F19">
            <v>10</v>
          </cell>
          <cell r="G19" t="str">
            <v>Council</v>
          </cell>
          <cell r="H19">
            <v>10.1</v>
          </cell>
          <cell r="I19" t="str">
            <v xml:space="preserve">Organisational Projects </v>
          </cell>
          <cell r="J19" t="str">
            <v>10.1.1</v>
          </cell>
          <cell r="K19" t="str">
            <v>Organisational</v>
          </cell>
          <cell r="L19"/>
          <cell r="M19"/>
          <cell r="N19"/>
          <cell r="O19"/>
          <cell r="P19" t="str">
            <v>1220</v>
          </cell>
          <cell r="Q19" t="str">
            <v>Climate change response</v>
          </cell>
        </row>
        <row r="20">
          <cell r="A20" t="str">
            <v>1221</v>
          </cell>
          <cell r="B20" t="str">
            <v>Business Climate Action Support</v>
          </cell>
          <cell r="C20" t="str">
            <v>Climate Change Response</v>
          </cell>
          <cell r="D20" t="str">
            <v>Planning and Environment</v>
          </cell>
          <cell r="E20" t="str">
            <v>Opex</v>
          </cell>
          <cell r="F20">
            <v>10</v>
          </cell>
          <cell r="G20" t="str">
            <v>Council</v>
          </cell>
          <cell r="H20">
            <v>10.1</v>
          </cell>
          <cell r="I20" t="str">
            <v xml:space="preserve">Organisational Projects </v>
          </cell>
          <cell r="J20" t="str">
            <v>10.1.1</v>
          </cell>
          <cell r="K20" t="str">
            <v>Organisational</v>
          </cell>
          <cell r="L20"/>
          <cell r="M20"/>
          <cell r="N20"/>
          <cell r="O20"/>
          <cell r="P20" t="str">
            <v>1221</v>
          </cell>
          <cell r="Q20" t="str">
            <v>Business Climate Action Support</v>
          </cell>
        </row>
        <row r="21">
          <cell r="A21" t="str">
            <v>1014</v>
          </cell>
          <cell r="B21" t="str">
            <v>Parks and Reserves Planning</v>
          </cell>
          <cell r="C21" t="str">
            <v>Parks, Sport and Recreation</v>
          </cell>
          <cell r="D21" t="str">
            <v>Customer and Community</v>
          </cell>
          <cell r="E21" t="str">
            <v>Opex</v>
          </cell>
          <cell r="F21">
            <v>2</v>
          </cell>
          <cell r="G21" t="str">
            <v>Environment and Infrastructure</v>
          </cell>
          <cell r="H21">
            <v>2.1</v>
          </cell>
          <cell r="I21" t="str">
            <v>Parks, beaches and open spaces</v>
          </cell>
          <cell r="J21" t="str">
            <v>2.1.1</v>
          </cell>
          <cell r="K21" t="str">
            <v>Parks and Reserves</v>
          </cell>
          <cell r="L21"/>
          <cell r="M21"/>
          <cell r="N21"/>
          <cell r="O21"/>
          <cell r="P21" t="str">
            <v>1014</v>
          </cell>
          <cell r="Q21" t="str">
            <v>Parks and Reserves Planning</v>
          </cell>
        </row>
        <row r="22">
          <cell r="A22" t="str">
            <v>1015</v>
          </cell>
          <cell r="B22" t="str">
            <v>Reserves Unplanned Maintenance</v>
          </cell>
          <cell r="C22" t="str">
            <v>Parks, Sport and Recreation</v>
          </cell>
          <cell r="D22" t="str">
            <v>Customer and Community</v>
          </cell>
          <cell r="E22" t="str">
            <v>Opex</v>
          </cell>
          <cell r="F22">
            <v>2</v>
          </cell>
          <cell r="G22" t="str">
            <v>Environment and Infrastructure</v>
          </cell>
          <cell r="H22">
            <v>2.1</v>
          </cell>
          <cell r="I22" t="str">
            <v>Parks, beaches and open spaces</v>
          </cell>
          <cell r="J22" t="str">
            <v>2.1.1</v>
          </cell>
          <cell r="K22" t="str">
            <v>Parks and Reserves</v>
          </cell>
          <cell r="L22"/>
          <cell r="M22"/>
          <cell r="N22"/>
          <cell r="O22"/>
          <cell r="P22" t="str">
            <v>1015</v>
          </cell>
          <cell r="Q22" t="str">
            <v>Reserves Unplanned Maintenance</v>
          </cell>
        </row>
        <row r="23">
          <cell r="A23" t="str">
            <v>1016</v>
          </cell>
          <cell r="B23" t="str">
            <v>Parks Mowing- Open Space &amp; Reserve Land</v>
          </cell>
          <cell r="C23" t="str">
            <v>Parks, Sport and Recreation</v>
          </cell>
          <cell r="D23" t="str">
            <v>Customer and Community</v>
          </cell>
          <cell r="E23" t="str">
            <v>Opex</v>
          </cell>
          <cell r="F23">
            <v>2</v>
          </cell>
          <cell r="G23" t="str">
            <v>Environment and Infrastructure</v>
          </cell>
          <cell r="H23">
            <v>2.1</v>
          </cell>
          <cell r="I23" t="str">
            <v>Parks, beaches and open spaces</v>
          </cell>
          <cell r="J23" t="str">
            <v>2.1.1</v>
          </cell>
          <cell r="K23" t="str">
            <v>Parks and Reserves</v>
          </cell>
          <cell r="L23"/>
          <cell r="M23"/>
          <cell r="N23"/>
          <cell r="O23"/>
          <cell r="P23" t="str">
            <v>1016</v>
          </cell>
          <cell r="Q23" t="str">
            <v>Parks Mowing- Open Space &amp; Reserve Land</v>
          </cell>
        </row>
        <row r="24">
          <cell r="A24" t="str">
            <v>1017</v>
          </cell>
          <cell r="B24" t="str">
            <v>Park Furniture and Infrastructure Maintenance</v>
          </cell>
          <cell r="C24" t="str">
            <v>Parks, Sport and Recreation</v>
          </cell>
          <cell r="D24" t="str">
            <v>Customer and Community</v>
          </cell>
          <cell r="E24" t="str">
            <v>Opex</v>
          </cell>
          <cell r="F24">
            <v>2</v>
          </cell>
          <cell r="G24" t="str">
            <v>Environment and Infrastructure</v>
          </cell>
          <cell r="H24">
            <v>2.1</v>
          </cell>
          <cell r="I24" t="str">
            <v>Parks, beaches and open spaces</v>
          </cell>
          <cell r="J24" t="str">
            <v>2.1.1</v>
          </cell>
          <cell r="K24" t="str">
            <v>Parks and Reserves</v>
          </cell>
          <cell r="L24"/>
          <cell r="M24"/>
          <cell r="N24"/>
          <cell r="O24"/>
          <cell r="P24" t="str">
            <v>1017</v>
          </cell>
          <cell r="Q24" t="str">
            <v>Park Furniture and Infrastructure Maintenance</v>
          </cell>
        </row>
        <row r="25">
          <cell r="A25" t="str">
            <v>1018</v>
          </cell>
          <cell r="B25" t="str">
            <v>Parks and Buildings Maint</v>
          </cell>
          <cell r="C25" t="str">
            <v>Parks, Sport and Recreation</v>
          </cell>
          <cell r="D25" t="str">
            <v>Customer and Community</v>
          </cell>
          <cell r="E25" t="str">
            <v>Opex</v>
          </cell>
          <cell r="F25">
            <v>2</v>
          </cell>
          <cell r="G25" t="str">
            <v>Environment and Infrastructure</v>
          </cell>
          <cell r="H25">
            <v>2.1</v>
          </cell>
          <cell r="I25" t="str">
            <v>Parks, beaches and open spaces</v>
          </cell>
          <cell r="J25" t="str">
            <v>2.1.1</v>
          </cell>
          <cell r="K25" t="str">
            <v>Parks and Reserves</v>
          </cell>
          <cell r="L25"/>
          <cell r="M25"/>
          <cell r="N25"/>
          <cell r="O25"/>
          <cell r="P25" t="str">
            <v>1018</v>
          </cell>
          <cell r="Q25" t="str">
            <v>Parks and Buildings Maint</v>
          </cell>
        </row>
        <row r="26">
          <cell r="A26" t="str">
            <v>1019</v>
          </cell>
          <cell r="B26" t="str">
            <v>CBD and Suburban Gardens</v>
          </cell>
          <cell r="C26" t="str">
            <v>Parks, Sport and Recreation</v>
          </cell>
          <cell r="D26" t="str">
            <v>Customer and Community</v>
          </cell>
          <cell r="E26" t="str">
            <v>Opex</v>
          </cell>
          <cell r="F26">
            <v>2</v>
          </cell>
          <cell r="G26" t="str">
            <v>Environment and Infrastructure</v>
          </cell>
          <cell r="H26">
            <v>2.1</v>
          </cell>
          <cell r="I26" t="str">
            <v>Parks, beaches and open spaces</v>
          </cell>
          <cell r="J26" t="str">
            <v>2.1.1</v>
          </cell>
          <cell r="K26" t="str">
            <v>Parks and Reserves</v>
          </cell>
          <cell r="L26"/>
          <cell r="M26"/>
          <cell r="N26"/>
          <cell r="O26"/>
          <cell r="P26" t="str">
            <v>1019</v>
          </cell>
          <cell r="Q26" t="str">
            <v>CBD and Suburban Gardens</v>
          </cell>
        </row>
        <row r="27">
          <cell r="A27" t="str">
            <v>1020</v>
          </cell>
          <cell r="B27" t="str">
            <v>Arboricultural Operations</v>
          </cell>
          <cell r="C27" t="str">
            <v>Parks, Sport and Recreation</v>
          </cell>
          <cell r="D27" t="str">
            <v>Customer and Community</v>
          </cell>
          <cell r="E27" t="str">
            <v>Opex</v>
          </cell>
          <cell r="F27">
            <v>2</v>
          </cell>
          <cell r="G27" t="str">
            <v>Environment and Infrastructure</v>
          </cell>
          <cell r="H27">
            <v>2.1</v>
          </cell>
          <cell r="I27" t="str">
            <v>Parks, beaches and open spaces</v>
          </cell>
          <cell r="J27" t="str">
            <v>2.1.1</v>
          </cell>
          <cell r="K27" t="str">
            <v>Parks and Reserves</v>
          </cell>
          <cell r="L27"/>
          <cell r="M27"/>
          <cell r="N27"/>
          <cell r="O27"/>
          <cell r="P27" t="str">
            <v>1020</v>
          </cell>
          <cell r="Q27" t="str">
            <v>Arboricultural Operations</v>
          </cell>
        </row>
        <row r="28">
          <cell r="A28" t="str">
            <v>1021</v>
          </cell>
          <cell r="B28" t="str">
            <v>Wellington Gardens (Botanic,Otari etc)</v>
          </cell>
          <cell r="C28" t="str">
            <v>Parks, Sport and Recreation</v>
          </cell>
          <cell r="D28" t="str">
            <v>Customer and Community</v>
          </cell>
          <cell r="E28" t="str">
            <v>Opex</v>
          </cell>
          <cell r="F28">
            <v>2</v>
          </cell>
          <cell r="G28" t="str">
            <v>Environment and Infrastructure</v>
          </cell>
          <cell r="H28">
            <v>2.1</v>
          </cell>
          <cell r="I28" t="str">
            <v>Parks, beaches and open spaces</v>
          </cell>
          <cell r="J28" t="str">
            <v>2.1.2</v>
          </cell>
          <cell r="K28" t="str">
            <v>Wellington gardens</v>
          </cell>
          <cell r="L28"/>
          <cell r="M28"/>
          <cell r="N28"/>
          <cell r="O28"/>
          <cell r="P28" t="str">
            <v>1021</v>
          </cell>
          <cell r="Q28" t="str">
            <v>Wellington Gardens (Botanic,Otari etc)</v>
          </cell>
        </row>
        <row r="29">
          <cell r="A29" t="str">
            <v>1022</v>
          </cell>
          <cell r="B29" t="str">
            <v>Coastal Operations</v>
          </cell>
          <cell r="C29" t="str">
            <v>Parks, Sport and Recreation</v>
          </cell>
          <cell r="D29" t="str">
            <v>Customer and Community</v>
          </cell>
          <cell r="E29" t="str">
            <v>Opex</v>
          </cell>
          <cell r="F29">
            <v>2</v>
          </cell>
          <cell r="G29" t="str">
            <v>Environment and Infrastructure</v>
          </cell>
          <cell r="H29">
            <v>2.1</v>
          </cell>
          <cell r="I29" t="str">
            <v>Parks, beaches and open spaces</v>
          </cell>
          <cell r="J29" t="str">
            <v>2.1.3</v>
          </cell>
          <cell r="K29" t="str">
            <v>Beaches and coast</v>
          </cell>
          <cell r="L29"/>
          <cell r="M29"/>
          <cell r="N29"/>
          <cell r="O29"/>
          <cell r="P29" t="str">
            <v>1022</v>
          </cell>
          <cell r="Q29" t="str">
            <v>Coastal Operations</v>
          </cell>
        </row>
        <row r="30">
          <cell r="A30" t="str">
            <v>1152</v>
          </cell>
          <cell r="B30" t="str">
            <v>Ngauranga to Airport Corridor</v>
          </cell>
          <cell r="C30" t="str">
            <v>City Design and Place Planning</v>
          </cell>
          <cell r="D30" t="str">
            <v>Planning and Environment</v>
          </cell>
          <cell r="E30" t="str">
            <v>Opex</v>
          </cell>
          <cell r="F30">
            <v>7</v>
          </cell>
          <cell r="G30" t="str">
            <v>Transport</v>
          </cell>
          <cell r="H30">
            <v>7.1</v>
          </cell>
          <cell r="I30" t="str">
            <v>Transport</v>
          </cell>
          <cell r="J30" t="str">
            <v>7.1.1</v>
          </cell>
          <cell r="K30" t="str">
            <v>Transport Planning</v>
          </cell>
          <cell r="L30"/>
          <cell r="M30"/>
          <cell r="N30"/>
          <cell r="O30"/>
          <cell r="P30" t="str">
            <v>1152</v>
          </cell>
          <cell r="Q30" t="str">
            <v>Ngauranga to Airport Corridor</v>
          </cell>
        </row>
        <row r="31">
          <cell r="A31" t="str">
            <v>1153</v>
          </cell>
          <cell r="B31" t="str">
            <v>Transport Planning and Policy</v>
          </cell>
          <cell r="C31" t="str">
            <v>City Design and Place Planning</v>
          </cell>
          <cell r="D31" t="str">
            <v>Planning and Environment</v>
          </cell>
          <cell r="E31" t="str">
            <v>Opex</v>
          </cell>
          <cell r="F31">
            <v>7</v>
          </cell>
          <cell r="G31" t="str">
            <v>Transport</v>
          </cell>
          <cell r="H31">
            <v>7.1</v>
          </cell>
          <cell r="I31" t="str">
            <v>Transport</v>
          </cell>
          <cell r="J31" t="str">
            <v>7.1.1</v>
          </cell>
          <cell r="K31" t="str">
            <v>Transport Planning</v>
          </cell>
          <cell r="L31"/>
          <cell r="M31"/>
          <cell r="N31"/>
          <cell r="O31"/>
          <cell r="P31" t="str">
            <v>1153</v>
          </cell>
          <cell r="Q31" t="str">
            <v>Transport Planning and Policy</v>
          </cell>
        </row>
        <row r="32">
          <cell r="A32" t="str">
            <v>1154</v>
          </cell>
          <cell r="B32" t="str">
            <v>Road Maintenance</v>
          </cell>
          <cell r="C32" t="str">
            <v>City Transport and Infrastructure</v>
          </cell>
          <cell r="D32" t="str">
            <v>Infrastructure &amp; Delivery</v>
          </cell>
          <cell r="E32" t="str">
            <v>Opex</v>
          </cell>
          <cell r="F32">
            <v>7</v>
          </cell>
          <cell r="G32" t="str">
            <v>Transport</v>
          </cell>
          <cell r="H32">
            <v>7.1</v>
          </cell>
          <cell r="I32" t="str">
            <v>Transport</v>
          </cell>
          <cell r="J32" t="str">
            <v>7.1.2</v>
          </cell>
          <cell r="K32" t="str">
            <v>Vehicle network</v>
          </cell>
          <cell r="L32"/>
          <cell r="M32"/>
          <cell r="N32"/>
          <cell r="O32"/>
          <cell r="P32" t="str">
            <v>1154</v>
          </cell>
          <cell r="Q32" t="str">
            <v>Road Maintenance</v>
          </cell>
        </row>
        <row r="33">
          <cell r="A33" t="str">
            <v>1026</v>
          </cell>
          <cell r="B33" t="str">
            <v>Hazardous Trees Removal</v>
          </cell>
          <cell r="C33" t="str">
            <v>Parks, Sport and Recreation</v>
          </cell>
          <cell r="D33" t="str">
            <v>Customer and Community</v>
          </cell>
          <cell r="E33" t="str">
            <v>Opex</v>
          </cell>
          <cell r="F33">
            <v>2</v>
          </cell>
          <cell r="G33" t="str">
            <v>Environment and Infrastructure</v>
          </cell>
          <cell r="H33">
            <v>2.1</v>
          </cell>
          <cell r="I33" t="str">
            <v>Parks, beaches and open spaces</v>
          </cell>
          <cell r="J33" t="str">
            <v>2.1.1</v>
          </cell>
          <cell r="K33" t="str">
            <v>Parks and Reserves</v>
          </cell>
          <cell r="L33"/>
          <cell r="M33"/>
          <cell r="N33"/>
          <cell r="O33"/>
          <cell r="P33" t="str">
            <v>1026</v>
          </cell>
          <cell r="Q33" t="str">
            <v>Hazardous Trees Removal</v>
          </cell>
        </row>
        <row r="34">
          <cell r="A34" t="str">
            <v>1027</v>
          </cell>
          <cell r="B34" t="str">
            <v>Town Belts Planting</v>
          </cell>
          <cell r="C34" t="str">
            <v>Parks, Sport and Recreation</v>
          </cell>
          <cell r="D34" t="str">
            <v>Customer and Community</v>
          </cell>
          <cell r="E34" t="str">
            <v>Opex</v>
          </cell>
          <cell r="F34">
            <v>2</v>
          </cell>
          <cell r="G34" t="str">
            <v>Environment and Infrastructure</v>
          </cell>
          <cell r="H34">
            <v>2.1</v>
          </cell>
          <cell r="I34" t="str">
            <v>Parks, beaches and open spaces</v>
          </cell>
          <cell r="J34" t="str">
            <v>2.1.1</v>
          </cell>
          <cell r="K34" t="str">
            <v>Parks and Reserves</v>
          </cell>
          <cell r="L34"/>
          <cell r="M34"/>
          <cell r="N34"/>
          <cell r="O34"/>
          <cell r="P34" t="str">
            <v>1027</v>
          </cell>
          <cell r="Q34" t="str">
            <v>Town Belts Planting</v>
          </cell>
        </row>
        <row r="35">
          <cell r="A35" t="str">
            <v>1028</v>
          </cell>
          <cell r="B35" t="str">
            <v>Townbelt-Reserves Management</v>
          </cell>
          <cell r="C35" t="str">
            <v>Parks, Sport and Recreation</v>
          </cell>
          <cell r="D35" t="str">
            <v>Customer and Community</v>
          </cell>
          <cell r="E35" t="str">
            <v>Opex</v>
          </cell>
          <cell r="F35">
            <v>2</v>
          </cell>
          <cell r="G35" t="str">
            <v>Environment and Infrastructure</v>
          </cell>
          <cell r="H35">
            <v>2.1</v>
          </cell>
          <cell r="I35" t="str">
            <v>Parks, beaches and open spaces</v>
          </cell>
          <cell r="J35" t="str">
            <v>2.1.1</v>
          </cell>
          <cell r="K35" t="str">
            <v>Parks and Reserves</v>
          </cell>
          <cell r="L35"/>
          <cell r="M35"/>
          <cell r="N35"/>
          <cell r="O35"/>
          <cell r="P35" t="str">
            <v>1028</v>
          </cell>
          <cell r="Q35" t="str">
            <v>Townbelt-Reserves Management</v>
          </cell>
        </row>
        <row r="36">
          <cell r="A36" t="str">
            <v>1029</v>
          </cell>
          <cell r="B36" t="str">
            <v>Forestry Carbon Credits</v>
          </cell>
          <cell r="C36" t="str">
            <v>Corporate Finance</v>
          </cell>
          <cell r="D36" t="str">
            <v>Finance and Business</v>
          </cell>
          <cell r="E36" t="str">
            <v>Opex</v>
          </cell>
          <cell r="F36">
            <v>2</v>
          </cell>
          <cell r="G36" t="str">
            <v>Environment and Infrastructure</v>
          </cell>
          <cell r="H36">
            <v>2.1</v>
          </cell>
          <cell r="I36" t="str">
            <v>Parks, beaches and open spaces</v>
          </cell>
          <cell r="J36" t="str">
            <v>2.1.1</v>
          </cell>
          <cell r="K36" t="str">
            <v>Parks and Reserves</v>
          </cell>
          <cell r="L36"/>
          <cell r="M36"/>
          <cell r="N36"/>
          <cell r="O36"/>
          <cell r="P36" t="str">
            <v>1029</v>
          </cell>
          <cell r="Q36" t="str">
            <v>Forestry Carbon Credits</v>
          </cell>
        </row>
        <row r="37">
          <cell r="A37" t="str">
            <v>1030</v>
          </cell>
          <cell r="B37" t="str">
            <v>Community greening initiatives</v>
          </cell>
          <cell r="C37" t="str">
            <v>Parks, Sport and Recreation</v>
          </cell>
          <cell r="D37" t="str">
            <v>Customer and Community</v>
          </cell>
          <cell r="E37" t="str">
            <v>Opex</v>
          </cell>
          <cell r="F37">
            <v>2</v>
          </cell>
          <cell r="G37" t="str">
            <v>Environment and Infrastructure</v>
          </cell>
          <cell r="H37">
            <v>2.1</v>
          </cell>
          <cell r="I37" t="str">
            <v>Parks, beaches and open spaces</v>
          </cell>
          <cell r="J37" t="str">
            <v>2.1.4</v>
          </cell>
          <cell r="K37" t="str">
            <v>Urban Ecology</v>
          </cell>
          <cell r="L37"/>
          <cell r="M37"/>
          <cell r="N37"/>
          <cell r="O37"/>
          <cell r="P37" t="str">
            <v>1030</v>
          </cell>
          <cell r="Q37" t="str">
            <v>Community greening initiatives</v>
          </cell>
        </row>
        <row r="38">
          <cell r="A38" t="str">
            <v>1031</v>
          </cell>
          <cell r="B38" t="str">
            <v>Environmental Grants Pool</v>
          </cell>
          <cell r="C38" t="str">
            <v>Community Services</v>
          </cell>
          <cell r="D38" t="str">
            <v>Customer and Community</v>
          </cell>
          <cell r="E38" t="str">
            <v>Opex</v>
          </cell>
          <cell r="F38">
            <v>2</v>
          </cell>
          <cell r="G38" t="str">
            <v>Environment and Infrastructure</v>
          </cell>
          <cell r="H38">
            <v>2.1</v>
          </cell>
          <cell r="I38" t="str">
            <v>Parks, beaches and open spaces</v>
          </cell>
          <cell r="J38" t="str">
            <v>2.1.4</v>
          </cell>
          <cell r="K38" t="str">
            <v>Urban Ecology</v>
          </cell>
          <cell r="L38"/>
          <cell r="M38"/>
          <cell r="N38"/>
          <cell r="O38"/>
          <cell r="P38" t="str">
            <v>1031</v>
          </cell>
          <cell r="Q38" t="str">
            <v>Environmental Grants Pool</v>
          </cell>
        </row>
        <row r="39">
          <cell r="A39" t="str">
            <v>1032</v>
          </cell>
          <cell r="B39" t="str">
            <v>Walkway Maintenance</v>
          </cell>
          <cell r="C39" t="str">
            <v>Parks, Sport and Recreation</v>
          </cell>
          <cell r="D39" t="str">
            <v>Customer and Community</v>
          </cell>
          <cell r="E39" t="str">
            <v>Opex</v>
          </cell>
          <cell r="F39">
            <v>2</v>
          </cell>
          <cell r="G39" t="str">
            <v>Environment and Infrastructure</v>
          </cell>
          <cell r="H39">
            <v>2.1</v>
          </cell>
          <cell r="I39" t="str">
            <v>Parks, beaches and open spaces</v>
          </cell>
          <cell r="J39" t="str">
            <v>2.1.5</v>
          </cell>
          <cell r="K39" t="str">
            <v>Trails</v>
          </cell>
          <cell r="L39"/>
          <cell r="M39"/>
          <cell r="N39"/>
          <cell r="O39"/>
          <cell r="P39" t="str">
            <v>1032</v>
          </cell>
          <cell r="Q39" t="str">
            <v>Walkway Maintenance</v>
          </cell>
        </row>
        <row r="40">
          <cell r="A40" t="str">
            <v>1033</v>
          </cell>
          <cell r="B40" t="str">
            <v>Weeds &amp; Hazardous Trees Monitoring</v>
          </cell>
          <cell r="C40" t="str">
            <v>Parks, Sport and Recreation</v>
          </cell>
          <cell r="D40" t="str">
            <v>Customer and Community</v>
          </cell>
          <cell r="E40" t="str">
            <v>Opex</v>
          </cell>
          <cell r="F40">
            <v>2</v>
          </cell>
          <cell r="G40" t="str">
            <v>Environment and Infrastructure</v>
          </cell>
          <cell r="H40">
            <v>2.1</v>
          </cell>
          <cell r="I40" t="str">
            <v>Parks, beaches and open spaces</v>
          </cell>
          <cell r="J40" t="str">
            <v>2.1.4</v>
          </cell>
          <cell r="K40" t="str">
            <v>Urban Ecology</v>
          </cell>
          <cell r="L40"/>
          <cell r="M40"/>
          <cell r="N40"/>
          <cell r="O40"/>
          <cell r="P40" t="str">
            <v>1033</v>
          </cell>
          <cell r="Q40" t="str">
            <v>Weeds &amp; Hazardous Trees Monitoring</v>
          </cell>
        </row>
        <row r="41">
          <cell r="A41" t="str">
            <v>1034</v>
          </cell>
          <cell r="B41" t="str">
            <v>Animal Pest Management</v>
          </cell>
          <cell r="C41" t="str">
            <v>Parks, Sport and Recreation</v>
          </cell>
          <cell r="D41" t="str">
            <v>Customer and Community</v>
          </cell>
          <cell r="E41" t="str">
            <v>Opex</v>
          </cell>
          <cell r="F41">
            <v>2</v>
          </cell>
          <cell r="G41" t="str">
            <v>Environment and Infrastructure</v>
          </cell>
          <cell r="H41">
            <v>2.1</v>
          </cell>
          <cell r="I41" t="str">
            <v>Parks, beaches and open spaces</v>
          </cell>
          <cell r="J41" t="str">
            <v>2.1.4</v>
          </cell>
          <cell r="K41" t="str">
            <v>Urban Ecology</v>
          </cell>
          <cell r="L41"/>
          <cell r="M41"/>
          <cell r="N41"/>
          <cell r="O41"/>
          <cell r="P41" t="str">
            <v>1034</v>
          </cell>
          <cell r="Q41" t="str">
            <v>Animal Pest Management</v>
          </cell>
        </row>
        <row r="42">
          <cell r="A42" t="str">
            <v>1035</v>
          </cell>
          <cell r="B42" t="str">
            <v>Waterfront Public Space Management</v>
          </cell>
          <cell r="C42" t="str">
            <v>Parks, Sport and Recreation</v>
          </cell>
          <cell r="D42" t="str">
            <v>Customer and Community</v>
          </cell>
          <cell r="E42" t="str">
            <v>Opex</v>
          </cell>
          <cell r="F42">
            <v>2</v>
          </cell>
          <cell r="G42" t="str">
            <v>Environment and Infrastructure</v>
          </cell>
          <cell r="H42">
            <v>2.1</v>
          </cell>
          <cell r="I42" t="str">
            <v>Parks, beaches and open spaces</v>
          </cell>
          <cell r="J42" t="str">
            <v>2.1.6</v>
          </cell>
          <cell r="K42" t="str">
            <v>Wellington Waterfront</v>
          </cell>
          <cell r="L42"/>
          <cell r="M42"/>
          <cell r="N42"/>
          <cell r="O42"/>
          <cell r="P42" t="str">
            <v>1035</v>
          </cell>
          <cell r="Q42" t="str">
            <v>Waterfront Public Space Management</v>
          </cell>
        </row>
        <row r="43">
          <cell r="A43" t="str">
            <v>1036</v>
          </cell>
          <cell r="B43" t="str">
            <v>Landfill Operations &amp; Maint</v>
          </cell>
          <cell r="C43" t="str">
            <v>Resilience and Sustainability</v>
          </cell>
          <cell r="D43" t="str">
            <v>Infrastructure &amp; Delivery</v>
          </cell>
          <cell r="E43" t="str">
            <v>Opex</v>
          </cell>
          <cell r="F43">
            <v>2</v>
          </cell>
          <cell r="G43" t="str">
            <v>Environment and Infrastructure</v>
          </cell>
          <cell r="H43">
            <v>2.2000000000000002</v>
          </cell>
          <cell r="I43" t="str">
            <v>Waste</v>
          </cell>
          <cell r="J43" t="str">
            <v>2.2.1</v>
          </cell>
          <cell r="K43" t="str">
            <v>Waste minimisation, disposal and recycling</v>
          </cell>
          <cell r="L43"/>
          <cell r="M43"/>
          <cell r="N43"/>
          <cell r="O43"/>
          <cell r="P43" t="str">
            <v>1036</v>
          </cell>
          <cell r="Q43" t="str">
            <v>Landfill Operations &amp; Maint</v>
          </cell>
        </row>
        <row r="44">
          <cell r="A44" t="str">
            <v>1037</v>
          </cell>
          <cell r="B44" t="str">
            <v>Suburban Refuse Collection</v>
          </cell>
          <cell r="C44" t="str">
            <v>Resilience and Sustainability</v>
          </cell>
          <cell r="D44" t="str">
            <v>Infrastructure &amp; Delivery</v>
          </cell>
          <cell r="E44" t="str">
            <v>Opex</v>
          </cell>
          <cell r="F44">
            <v>2</v>
          </cell>
          <cell r="G44" t="str">
            <v>Environment and Infrastructure</v>
          </cell>
          <cell r="H44">
            <v>2.2000000000000002</v>
          </cell>
          <cell r="I44" t="str">
            <v>Waste</v>
          </cell>
          <cell r="J44" t="str">
            <v>2.2.1</v>
          </cell>
          <cell r="K44" t="str">
            <v>Waste minimisation, disposal and recycling</v>
          </cell>
          <cell r="L44"/>
          <cell r="M44"/>
          <cell r="N44"/>
          <cell r="O44"/>
          <cell r="P44" t="str">
            <v>1037</v>
          </cell>
          <cell r="Q44" t="str">
            <v>Suburban Refuse Collection</v>
          </cell>
        </row>
        <row r="45">
          <cell r="A45" t="str">
            <v>1038</v>
          </cell>
          <cell r="B45" t="str">
            <v>Domestic Recycling</v>
          </cell>
          <cell r="C45" t="str">
            <v>Resilience and Sustainability</v>
          </cell>
          <cell r="D45" t="str">
            <v>Infrastructure &amp; Delivery</v>
          </cell>
          <cell r="E45" t="str">
            <v>Opex</v>
          </cell>
          <cell r="F45">
            <v>2</v>
          </cell>
          <cell r="G45" t="str">
            <v>Environment and Infrastructure</v>
          </cell>
          <cell r="H45">
            <v>2.2000000000000002</v>
          </cell>
          <cell r="I45" t="str">
            <v>Waste</v>
          </cell>
          <cell r="J45" t="str">
            <v>2.2.1</v>
          </cell>
          <cell r="K45" t="str">
            <v>Waste minimisation, disposal and recycling</v>
          </cell>
          <cell r="L45"/>
          <cell r="M45"/>
          <cell r="N45"/>
          <cell r="O45"/>
          <cell r="P45" t="str">
            <v>1038</v>
          </cell>
          <cell r="Q45" t="str">
            <v>Domestic Recycling</v>
          </cell>
        </row>
        <row r="46">
          <cell r="A46" t="str">
            <v>1039</v>
          </cell>
          <cell r="B46" t="str">
            <v>Waste Minimisation</v>
          </cell>
          <cell r="C46" t="str">
            <v>Resilience and Sustainability</v>
          </cell>
          <cell r="D46" t="str">
            <v>Infrastructure &amp; Delivery</v>
          </cell>
          <cell r="E46" t="str">
            <v>Opex</v>
          </cell>
          <cell r="F46">
            <v>2</v>
          </cell>
          <cell r="G46" t="str">
            <v>Environment and Infrastructure</v>
          </cell>
          <cell r="H46">
            <v>2.2000000000000002</v>
          </cell>
          <cell r="I46" t="str">
            <v>Waste</v>
          </cell>
          <cell r="J46" t="str">
            <v>2.2.1</v>
          </cell>
          <cell r="K46" t="str">
            <v>Waste minimisation, disposal and recycling</v>
          </cell>
          <cell r="L46"/>
          <cell r="M46"/>
          <cell r="N46"/>
          <cell r="O46"/>
          <cell r="P46" t="str">
            <v>1039</v>
          </cell>
          <cell r="Q46" t="str">
            <v>Waste Minimisation</v>
          </cell>
        </row>
        <row r="47">
          <cell r="A47" t="str">
            <v>1040</v>
          </cell>
          <cell r="B47" t="str">
            <v>Litter Enforcement</v>
          </cell>
          <cell r="C47" t="str">
            <v>Resilience and Sustainability</v>
          </cell>
          <cell r="D47" t="str">
            <v>Infrastructure &amp; Delivery</v>
          </cell>
          <cell r="E47" t="str">
            <v>Opex</v>
          </cell>
          <cell r="F47">
            <v>2</v>
          </cell>
          <cell r="G47" t="str">
            <v>Environment and Infrastructure</v>
          </cell>
          <cell r="H47">
            <v>2.2000000000000002</v>
          </cell>
          <cell r="I47" t="str">
            <v>Waste</v>
          </cell>
          <cell r="J47" t="str">
            <v>2.2.1</v>
          </cell>
          <cell r="K47" t="str">
            <v>Waste minimisation, disposal and recycling</v>
          </cell>
          <cell r="L47"/>
          <cell r="M47"/>
          <cell r="N47"/>
          <cell r="O47"/>
          <cell r="P47" t="str">
            <v>1040</v>
          </cell>
          <cell r="Q47" t="str">
            <v>Litter Enforcement</v>
          </cell>
        </row>
        <row r="48">
          <cell r="A48" t="str">
            <v>1041</v>
          </cell>
          <cell r="B48" t="str">
            <v>Closed Landfill Gas Migration Monitoring</v>
          </cell>
          <cell r="C48" t="str">
            <v>Resilience and Sustainability</v>
          </cell>
          <cell r="D48" t="str">
            <v>Infrastructure &amp; Delivery</v>
          </cell>
          <cell r="E48" t="str">
            <v>Opex</v>
          </cell>
          <cell r="F48">
            <v>2</v>
          </cell>
          <cell r="G48" t="str">
            <v>Environment and Infrastructure</v>
          </cell>
          <cell r="H48">
            <v>2.2000000000000002</v>
          </cell>
          <cell r="I48" t="str">
            <v>Waste</v>
          </cell>
          <cell r="J48" t="str">
            <v>2.2.2</v>
          </cell>
          <cell r="K48" t="str">
            <v>Closed landfills aftercare</v>
          </cell>
          <cell r="L48"/>
          <cell r="M48"/>
          <cell r="N48"/>
          <cell r="O48"/>
          <cell r="P48" t="str">
            <v>1041</v>
          </cell>
          <cell r="Q48" t="str">
            <v>Closed Landfill Gas Migration Monitoring</v>
          </cell>
        </row>
        <row r="49">
          <cell r="A49" t="str">
            <v>1042</v>
          </cell>
          <cell r="B49" t="str">
            <v>EV Charging &amp; Home Energy Audits</v>
          </cell>
          <cell r="C49" t="str">
            <v>Resilience and Sustainability</v>
          </cell>
          <cell r="D49" t="str">
            <v>Infrastructure &amp; Delivery</v>
          </cell>
          <cell r="E49" t="str">
            <v>Opex</v>
          </cell>
          <cell r="F49">
            <v>2</v>
          </cell>
          <cell r="G49" t="str">
            <v>Environment and Infrastructure</v>
          </cell>
          <cell r="H49">
            <v>2.1</v>
          </cell>
          <cell r="I49" t="str">
            <v>Parks, beaches and open spaces</v>
          </cell>
          <cell r="J49" t="str">
            <v>2.1.4</v>
          </cell>
          <cell r="K49" t="str">
            <v>Urban Ecology</v>
          </cell>
          <cell r="L49"/>
          <cell r="M49"/>
          <cell r="N49"/>
          <cell r="O49"/>
          <cell r="P49" t="str">
            <v>1042</v>
          </cell>
          <cell r="Q49" t="str">
            <v>EV Charging &amp; Home Energy Audits</v>
          </cell>
        </row>
        <row r="50">
          <cell r="A50" t="str">
            <v>1043</v>
          </cell>
          <cell r="B50" t="str">
            <v>Water - Meter Reading</v>
          </cell>
          <cell r="C50" t="str">
            <v>Resilience and Sustainability</v>
          </cell>
          <cell r="D50" t="str">
            <v>Infrastructure &amp; Delivery</v>
          </cell>
          <cell r="E50" t="str">
            <v>Opex</v>
          </cell>
          <cell r="F50">
            <v>2</v>
          </cell>
          <cell r="G50" t="str">
            <v>Environment and Infrastructure</v>
          </cell>
          <cell r="H50">
            <v>2.2999999999999998</v>
          </cell>
          <cell r="I50" t="str">
            <v>Water supply</v>
          </cell>
          <cell r="J50" t="str">
            <v>2.3.1</v>
          </cell>
          <cell r="K50" t="str">
            <v>Water Network</v>
          </cell>
          <cell r="L50"/>
          <cell r="M50"/>
          <cell r="N50"/>
          <cell r="O50"/>
          <cell r="P50" t="str">
            <v>1043</v>
          </cell>
          <cell r="Q50" t="str">
            <v>Water - Meter Reading</v>
          </cell>
        </row>
        <row r="51">
          <cell r="A51" t="str">
            <v>1044</v>
          </cell>
          <cell r="B51" t="str">
            <v>Water - Network Maintenance</v>
          </cell>
          <cell r="C51" t="str">
            <v>Resilience and Sustainability</v>
          </cell>
          <cell r="D51" t="str">
            <v>Infrastructure &amp; Delivery</v>
          </cell>
          <cell r="E51" t="str">
            <v>Opex</v>
          </cell>
          <cell r="F51">
            <v>2</v>
          </cell>
          <cell r="G51" t="str">
            <v>Environment and Infrastructure</v>
          </cell>
          <cell r="H51">
            <v>2.2999999999999998</v>
          </cell>
          <cell r="I51" t="str">
            <v>Water supply</v>
          </cell>
          <cell r="J51" t="str">
            <v>2.3.1</v>
          </cell>
          <cell r="K51" t="str">
            <v>Water Network</v>
          </cell>
          <cell r="L51"/>
          <cell r="M51"/>
          <cell r="N51"/>
          <cell r="O51"/>
          <cell r="P51" t="str">
            <v>1044</v>
          </cell>
          <cell r="Q51" t="str">
            <v>Water - Network Maintenance</v>
          </cell>
        </row>
        <row r="52">
          <cell r="A52" t="str">
            <v>1045</v>
          </cell>
          <cell r="B52" t="str">
            <v>Water - Water Connections</v>
          </cell>
          <cell r="C52" t="str">
            <v>Resilience and Sustainability</v>
          </cell>
          <cell r="D52" t="str">
            <v>Infrastructure &amp; Delivery</v>
          </cell>
          <cell r="E52" t="str">
            <v>Opex</v>
          </cell>
          <cell r="F52">
            <v>2</v>
          </cell>
          <cell r="G52" t="str">
            <v>Environment and Infrastructure</v>
          </cell>
          <cell r="H52">
            <v>2.2999999999999998</v>
          </cell>
          <cell r="I52" t="str">
            <v>Water supply</v>
          </cell>
          <cell r="J52" t="str">
            <v>2.3.1</v>
          </cell>
          <cell r="K52" t="str">
            <v>Water Network</v>
          </cell>
          <cell r="L52"/>
          <cell r="M52"/>
          <cell r="N52"/>
          <cell r="O52"/>
          <cell r="P52" t="str">
            <v>1045</v>
          </cell>
          <cell r="Q52" t="str">
            <v>Water - Water Connections</v>
          </cell>
        </row>
        <row r="53">
          <cell r="A53" t="str">
            <v>1046</v>
          </cell>
          <cell r="B53" t="str">
            <v>Water - Pump Stations Maintenance-Operations</v>
          </cell>
          <cell r="C53" t="str">
            <v>Resilience and Sustainability</v>
          </cell>
          <cell r="D53" t="str">
            <v>Infrastructure &amp; Delivery</v>
          </cell>
          <cell r="E53" t="str">
            <v>Opex</v>
          </cell>
          <cell r="F53">
            <v>2</v>
          </cell>
          <cell r="G53" t="str">
            <v>Environment and Infrastructure</v>
          </cell>
          <cell r="H53">
            <v>2.2999999999999998</v>
          </cell>
          <cell r="I53" t="str">
            <v>Water supply</v>
          </cell>
          <cell r="J53" t="str">
            <v>2.3.1</v>
          </cell>
          <cell r="K53" t="str">
            <v>Water Network</v>
          </cell>
          <cell r="L53"/>
          <cell r="M53"/>
          <cell r="N53"/>
          <cell r="O53"/>
          <cell r="P53" t="str">
            <v>1046</v>
          </cell>
          <cell r="Q53" t="str">
            <v>Water - Pump Stations Maintenance-Operations</v>
          </cell>
        </row>
        <row r="54">
          <cell r="A54" t="str">
            <v>1047</v>
          </cell>
          <cell r="B54" t="str">
            <v>Water - Asset Stewardship</v>
          </cell>
          <cell r="C54" t="str">
            <v>Resilience and Sustainability</v>
          </cell>
          <cell r="D54" t="str">
            <v>Infrastructure &amp; Delivery</v>
          </cell>
          <cell r="E54" t="str">
            <v>Opex</v>
          </cell>
          <cell r="F54">
            <v>2</v>
          </cell>
          <cell r="G54" t="str">
            <v>Environment and Infrastructure</v>
          </cell>
          <cell r="H54">
            <v>2.2999999999999998</v>
          </cell>
          <cell r="I54" t="str">
            <v>Water supply</v>
          </cell>
          <cell r="J54" t="str">
            <v>2.3.1</v>
          </cell>
          <cell r="K54" t="str">
            <v>Water Network</v>
          </cell>
          <cell r="L54"/>
          <cell r="M54"/>
          <cell r="N54"/>
          <cell r="O54"/>
          <cell r="P54" t="str">
            <v>1047</v>
          </cell>
          <cell r="Q54" t="str">
            <v>Water - Asset Stewardship</v>
          </cell>
        </row>
        <row r="55">
          <cell r="A55" t="str">
            <v>1048</v>
          </cell>
          <cell r="B55" t="str">
            <v>Water - Reservoir-Dam Maintenance</v>
          </cell>
          <cell r="C55" t="str">
            <v>Resilience and Sustainability</v>
          </cell>
          <cell r="D55" t="str">
            <v>Infrastructure &amp; Delivery</v>
          </cell>
          <cell r="E55" t="str">
            <v>Opex</v>
          </cell>
          <cell r="F55">
            <v>2</v>
          </cell>
          <cell r="G55" t="str">
            <v>Environment and Infrastructure</v>
          </cell>
          <cell r="H55">
            <v>2.2999999999999998</v>
          </cell>
          <cell r="I55" t="str">
            <v>Water supply</v>
          </cell>
          <cell r="J55" t="str">
            <v>2.3.1</v>
          </cell>
          <cell r="K55" t="str">
            <v>Water Network</v>
          </cell>
          <cell r="L55"/>
          <cell r="M55"/>
          <cell r="N55"/>
          <cell r="O55"/>
          <cell r="P55" t="str">
            <v>1048</v>
          </cell>
          <cell r="Q55" t="str">
            <v>Water - Reservoir-Dam Maintenance</v>
          </cell>
        </row>
        <row r="56">
          <cell r="A56" t="str">
            <v>1049</v>
          </cell>
          <cell r="B56" t="str">
            <v>Water - Monitoring &amp; Investigation</v>
          </cell>
          <cell r="C56" t="str">
            <v>Resilience and Sustainability</v>
          </cell>
          <cell r="D56" t="str">
            <v>Infrastructure &amp; Delivery</v>
          </cell>
          <cell r="E56" t="str">
            <v>Opex</v>
          </cell>
          <cell r="F56">
            <v>2</v>
          </cell>
          <cell r="G56" t="str">
            <v>Environment and Infrastructure</v>
          </cell>
          <cell r="H56">
            <v>2.2999999999999998</v>
          </cell>
          <cell r="I56" t="str">
            <v>Water supply</v>
          </cell>
          <cell r="J56" t="str">
            <v>2.3.1</v>
          </cell>
          <cell r="K56" t="str">
            <v>Water Network</v>
          </cell>
          <cell r="L56"/>
          <cell r="M56"/>
          <cell r="N56"/>
          <cell r="O56"/>
          <cell r="P56" t="str">
            <v>1049</v>
          </cell>
          <cell r="Q56" t="str">
            <v>Water - Monitoring &amp; Investigation</v>
          </cell>
        </row>
        <row r="57">
          <cell r="A57" t="str">
            <v>1050</v>
          </cell>
          <cell r="B57" t="str">
            <v>Water - Asset Management</v>
          </cell>
          <cell r="C57" t="str">
            <v>Resilience and Sustainability</v>
          </cell>
          <cell r="D57" t="str">
            <v>Infrastructure &amp; Delivery</v>
          </cell>
          <cell r="E57" t="str">
            <v>Opex</v>
          </cell>
          <cell r="F57">
            <v>2</v>
          </cell>
          <cell r="G57" t="str">
            <v>Environment and Infrastructure</v>
          </cell>
          <cell r="H57">
            <v>2.2999999999999998</v>
          </cell>
          <cell r="I57" t="str">
            <v>Water supply</v>
          </cell>
          <cell r="J57" t="str">
            <v>2.3.1</v>
          </cell>
          <cell r="K57" t="str">
            <v>Water Network</v>
          </cell>
          <cell r="L57"/>
          <cell r="M57"/>
          <cell r="N57"/>
          <cell r="O57"/>
          <cell r="P57" t="str">
            <v>1050</v>
          </cell>
          <cell r="Q57" t="str">
            <v>Water - Asset Management</v>
          </cell>
        </row>
        <row r="58">
          <cell r="A58" t="str">
            <v>1051</v>
          </cell>
          <cell r="B58" t="str">
            <v>Water - Bulk Water Purchase</v>
          </cell>
          <cell r="C58" t="str">
            <v>Resilience and Sustainability</v>
          </cell>
          <cell r="D58" t="str">
            <v>Infrastructure &amp; Delivery</v>
          </cell>
          <cell r="E58" t="str">
            <v>Opex</v>
          </cell>
          <cell r="F58">
            <v>2</v>
          </cell>
          <cell r="G58" t="str">
            <v>Environment and Infrastructure</v>
          </cell>
          <cell r="H58">
            <v>2.2999999999999998</v>
          </cell>
          <cell r="I58" t="str">
            <v>Water supply</v>
          </cell>
          <cell r="J58" t="str">
            <v>2.3.2</v>
          </cell>
          <cell r="K58" t="str">
            <v>Water Collection and Treatment</v>
          </cell>
          <cell r="L58"/>
          <cell r="M58"/>
          <cell r="N58"/>
          <cell r="O58"/>
          <cell r="P58" t="str">
            <v>1051</v>
          </cell>
          <cell r="Q58" t="str">
            <v>Water - Bulk Water Purchase</v>
          </cell>
        </row>
        <row r="59">
          <cell r="A59" t="str">
            <v>1052</v>
          </cell>
          <cell r="B59" t="str">
            <v>Wastewater - Asset Stewardship</v>
          </cell>
          <cell r="C59" t="str">
            <v>Resilience and Sustainability</v>
          </cell>
          <cell r="D59" t="str">
            <v>Infrastructure &amp; Delivery</v>
          </cell>
          <cell r="E59" t="str">
            <v>Opex</v>
          </cell>
          <cell r="F59">
            <v>2</v>
          </cell>
          <cell r="G59" t="str">
            <v>Environment and Infrastructure</v>
          </cell>
          <cell r="H59">
            <v>2.4</v>
          </cell>
          <cell r="I59" t="str">
            <v>Wastewater</v>
          </cell>
          <cell r="J59" t="str">
            <v>2.4.1</v>
          </cell>
          <cell r="K59" t="str">
            <v>Sewage collection and disposal network</v>
          </cell>
          <cell r="L59"/>
          <cell r="M59"/>
          <cell r="N59"/>
          <cell r="O59"/>
          <cell r="P59" t="str">
            <v>1052</v>
          </cell>
          <cell r="Q59" t="str">
            <v>Wastewater - Asset Stewardship</v>
          </cell>
        </row>
        <row r="60">
          <cell r="A60" t="str">
            <v>1053</v>
          </cell>
          <cell r="B60" t="str">
            <v>Wastewater - Trade Waste Monitoring &amp; Investigation</v>
          </cell>
          <cell r="C60" t="str">
            <v>Resilience and Sustainability</v>
          </cell>
          <cell r="D60" t="str">
            <v>Infrastructure &amp; Delivery</v>
          </cell>
          <cell r="E60" t="str">
            <v>Opex</v>
          </cell>
          <cell r="F60">
            <v>2</v>
          </cell>
          <cell r="G60" t="str">
            <v>Environment and Infrastructure</v>
          </cell>
          <cell r="H60">
            <v>2.4</v>
          </cell>
          <cell r="I60" t="str">
            <v>Wastewater</v>
          </cell>
          <cell r="J60" t="str">
            <v>2.4.1</v>
          </cell>
          <cell r="K60" t="str">
            <v>Sewage collection and disposal network</v>
          </cell>
          <cell r="L60"/>
          <cell r="M60"/>
          <cell r="N60"/>
          <cell r="O60"/>
          <cell r="P60" t="str">
            <v>1053</v>
          </cell>
          <cell r="Q60" t="str">
            <v>Wastewater - Trade Waste Monitoring &amp; Investigation</v>
          </cell>
        </row>
        <row r="61">
          <cell r="A61" t="str">
            <v>1054</v>
          </cell>
          <cell r="B61" t="str">
            <v>Wastewater - Monitoring &amp; Investigation</v>
          </cell>
          <cell r="C61" t="str">
            <v>Resilience and Sustainability</v>
          </cell>
          <cell r="D61" t="str">
            <v>Infrastructure &amp; Delivery</v>
          </cell>
          <cell r="E61" t="str">
            <v>Opex</v>
          </cell>
          <cell r="F61">
            <v>2</v>
          </cell>
          <cell r="G61" t="str">
            <v>Environment and Infrastructure</v>
          </cell>
          <cell r="H61">
            <v>2.4</v>
          </cell>
          <cell r="I61" t="str">
            <v>Wastewater</v>
          </cell>
          <cell r="J61" t="str">
            <v>2.4.1</v>
          </cell>
          <cell r="K61" t="str">
            <v>Sewage collection and disposal network</v>
          </cell>
          <cell r="L61"/>
          <cell r="M61"/>
          <cell r="N61"/>
          <cell r="O61"/>
          <cell r="P61" t="str">
            <v>1054</v>
          </cell>
          <cell r="Q61" t="str">
            <v>Wastewater - Monitoring &amp; Investigation</v>
          </cell>
        </row>
        <row r="62">
          <cell r="A62" t="str">
            <v>1055</v>
          </cell>
          <cell r="B62" t="str">
            <v>Wastewater - Network Maintenance</v>
          </cell>
          <cell r="C62" t="str">
            <v>Resilience and Sustainability</v>
          </cell>
          <cell r="D62" t="str">
            <v>Infrastructure &amp; Delivery</v>
          </cell>
          <cell r="E62" t="str">
            <v>Opex</v>
          </cell>
          <cell r="F62">
            <v>2</v>
          </cell>
          <cell r="G62" t="str">
            <v>Environment and Infrastructure</v>
          </cell>
          <cell r="H62">
            <v>2.4</v>
          </cell>
          <cell r="I62" t="str">
            <v>Wastewater</v>
          </cell>
          <cell r="J62" t="str">
            <v>2.4.1</v>
          </cell>
          <cell r="K62" t="str">
            <v>Sewage collection and disposal network</v>
          </cell>
          <cell r="L62"/>
          <cell r="M62"/>
          <cell r="N62"/>
          <cell r="O62"/>
          <cell r="P62" t="str">
            <v>1055</v>
          </cell>
          <cell r="Q62" t="str">
            <v>Wastewater - Network Maintenance</v>
          </cell>
        </row>
        <row r="63">
          <cell r="A63" t="str">
            <v>1056</v>
          </cell>
          <cell r="B63" t="str">
            <v>Wastewater - Monitoring &amp; Investigation</v>
          </cell>
          <cell r="C63" t="str">
            <v>Resilience and Sustainability</v>
          </cell>
          <cell r="D63" t="str">
            <v>Infrastructure &amp; Delivery</v>
          </cell>
          <cell r="E63" t="str">
            <v>Opex</v>
          </cell>
          <cell r="F63">
            <v>2</v>
          </cell>
          <cell r="G63" t="str">
            <v>Environment and Infrastructure</v>
          </cell>
          <cell r="H63">
            <v>2.4</v>
          </cell>
          <cell r="I63" t="str">
            <v>Wastewater</v>
          </cell>
          <cell r="J63" t="str">
            <v>2.4.1</v>
          </cell>
          <cell r="K63" t="str">
            <v>Sewage collection and disposal network</v>
          </cell>
          <cell r="L63"/>
          <cell r="M63"/>
          <cell r="N63"/>
          <cell r="O63"/>
          <cell r="P63" t="str">
            <v>1056</v>
          </cell>
          <cell r="Q63" t="str">
            <v>Wastewater - Monitoring &amp; Investigation</v>
          </cell>
        </row>
        <row r="64">
          <cell r="A64" t="str">
            <v>1057</v>
          </cell>
          <cell r="B64" t="str">
            <v>Wastewater - Asset Management</v>
          </cell>
          <cell r="C64" t="str">
            <v>Resilience and Sustainability</v>
          </cell>
          <cell r="D64" t="str">
            <v>Infrastructure &amp; Delivery</v>
          </cell>
          <cell r="E64" t="str">
            <v>Opex</v>
          </cell>
          <cell r="F64">
            <v>2</v>
          </cell>
          <cell r="G64" t="str">
            <v>Environment and Infrastructure</v>
          </cell>
          <cell r="H64">
            <v>2.4</v>
          </cell>
          <cell r="I64" t="str">
            <v>Wastewater</v>
          </cell>
          <cell r="J64" t="str">
            <v>2.4.1</v>
          </cell>
          <cell r="K64" t="str">
            <v>Sewage collection and disposal network</v>
          </cell>
          <cell r="L64"/>
          <cell r="M64"/>
          <cell r="N64"/>
          <cell r="O64"/>
          <cell r="P64" t="str">
            <v>1057</v>
          </cell>
          <cell r="Q64" t="str">
            <v>Wastewater - Asset Management</v>
          </cell>
        </row>
        <row r="65">
          <cell r="A65" t="str">
            <v>1058</v>
          </cell>
          <cell r="B65" t="str">
            <v>Wastewater - Monitoring &amp; Investigation</v>
          </cell>
          <cell r="C65" t="str">
            <v>Resilience and Sustainability</v>
          </cell>
          <cell r="D65" t="str">
            <v>Infrastructure &amp; Delivery</v>
          </cell>
          <cell r="E65" t="str">
            <v>Opex</v>
          </cell>
          <cell r="F65">
            <v>2</v>
          </cell>
          <cell r="G65" t="str">
            <v>Environment and Infrastructure</v>
          </cell>
          <cell r="H65">
            <v>2.4</v>
          </cell>
          <cell r="I65" t="str">
            <v>Wastewater</v>
          </cell>
          <cell r="J65" t="str">
            <v>2.4.1</v>
          </cell>
          <cell r="K65" t="str">
            <v>Sewage collection and disposal network</v>
          </cell>
          <cell r="L65"/>
          <cell r="M65"/>
          <cell r="N65"/>
          <cell r="O65"/>
          <cell r="P65" t="str">
            <v>1058</v>
          </cell>
          <cell r="Q65" t="str">
            <v>Wastewater - Monitoring &amp; Investigation</v>
          </cell>
        </row>
        <row r="66">
          <cell r="A66" t="str">
            <v>1059</v>
          </cell>
          <cell r="B66" t="str">
            <v>Wastewater - Pump Station Maintenance-Ops</v>
          </cell>
          <cell r="C66" t="str">
            <v>Resilience and Sustainability</v>
          </cell>
          <cell r="D66" t="str">
            <v>Infrastructure &amp; Delivery</v>
          </cell>
          <cell r="E66" t="str">
            <v>Opex</v>
          </cell>
          <cell r="F66">
            <v>2</v>
          </cell>
          <cell r="G66" t="str">
            <v>Environment and Infrastructure</v>
          </cell>
          <cell r="H66">
            <v>2.4</v>
          </cell>
          <cell r="I66" t="str">
            <v>Wastewater</v>
          </cell>
          <cell r="J66" t="str">
            <v>2.4.1</v>
          </cell>
          <cell r="K66" t="str">
            <v>Sewage collection and disposal network</v>
          </cell>
          <cell r="L66"/>
          <cell r="M66"/>
          <cell r="N66"/>
          <cell r="O66"/>
          <cell r="P66" t="str">
            <v>1059</v>
          </cell>
          <cell r="Q66" t="str">
            <v>Wastewater - Pump Station Maintenance-Ops</v>
          </cell>
        </row>
        <row r="67">
          <cell r="A67" t="str">
            <v>1060</v>
          </cell>
          <cell r="B67" t="str">
            <v>Wastewater - Treatment Plants</v>
          </cell>
          <cell r="C67" t="str">
            <v>Resilience and Sustainability</v>
          </cell>
          <cell r="D67" t="str">
            <v>Infrastructure &amp; Delivery</v>
          </cell>
          <cell r="E67" t="str">
            <v>Opex</v>
          </cell>
          <cell r="F67">
            <v>2</v>
          </cell>
          <cell r="G67" t="str">
            <v>Environment and Infrastructure</v>
          </cell>
          <cell r="H67">
            <v>2.4</v>
          </cell>
          <cell r="I67" t="str">
            <v>Wastewater</v>
          </cell>
          <cell r="J67" t="str">
            <v>2.4.2</v>
          </cell>
          <cell r="K67" t="str">
            <v>Sewage treatment</v>
          </cell>
          <cell r="L67"/>
          <cell r="M67"/>
          <cell r="N67"/>
          <cell r="O67"/>
          <cell r="P67" t="str">
            <v>1060</v>
          </cell>
          <cell r="Q67" t="str">
            <v>Wastewater - Treatment Plants</v>
          </cell>
        </row>
        <row r="68">
          <cell r="A68" t="str">
            <v>1061</v>
          </cell>
          <cell r="B68" t="str">
            <v>Wastewater - Treatment Plants</v>
          </cell>
          <cell r="C68" t="str">
            <v>Resilience and Sustainability</v>
          </cell>
          <cell r="D68" t="str">
            <v>Infrastructure &amp; Delivery</v>
          </cell>
          <cell r="E68" t="str">
            <v>Opex</v>
          </cell>
          <cell r="F68">
            <v>2</v>
          </cell>
          <cell r="G68" t="str">
            <v>Environment and Infrastructure</v>
          </cell>
          <cell r="H68">
            <v>2.4</v>
          </cell>
          <cell r="I68" t="str">
            <v>Wastewater</v>
          </cell>
          <cell r="J68" t="str">
            <v>2.4.2</v>
          </cell>
          <cell r="K68" t="str">
            <v>Sewage treatment</v>
          </cell>
          <cell r="L68"/>
          <cell r="M68"/>
          <cell r="N68"/>
          <cell r="O68"/>
          <cell r="P68" t="str">
            <v>1061</v>
          </cell>
          <cell r="Q68" t="str">
            <v>Wastewater - Treatment Plants</v>
          </cell>
        </row>
        <row r="69">
          <cell r="A69" t="str">
            <v>1062</v>
          </cell>
          <cell r="B69" t="str">
            <v>Sewerage Disposal</v>
          </cell>
          <cell r="C69" t="str">
            <v>Resilience and Sustainability</v>
          </cell>
          <cell r="D69" t="str">
            <v>Infrastructure &amp; Delivery</v>
          </cell>
          <cell r="E69" t="str">
            <v>Opex</v>
          </cell>
          <cell r="F69">
            <v>2</v>
          </cell>
          <cell r="G69" t="str">
            <v>Environment and Infrastructure</v>
          </cell>
          <cell r="H69">
            <v>2.4</v>
          </cell>
          <cell r="I69" t="str">
            <v>Wastewater</v>
          </cell>
          <cell r="J69" t="str">
            <v>2.4.2</v>
          </cell>
          <cell r="K69" t="str">
            <v>Sewage treatment</v>
          </cell>
          <cell r="L69"/>
          <cell r="M69"/>
          <cell r="N69"/>
          <cell r="O69"/>
          <cell r="P69" t="str">
            <v>1062</v>
          </cell>
          <cell r="Q69" t="str">
            <v>Sewerage Disposal</v>
          </cell>
        </row>
        <row r="70">
          <cell r="A70" t="str">
            <v>1063</v>
          </cell>
          <cell r="B70" t="str">
            <v>Stormwater - Asset Stewardship</v>
          </cell>
          <cell r="C70" t="str">
            <v>Resilience and Sustainability</v>
          </cell>
          <cell r="D70" t="str">
            <v>Infrastructure &amp; Delivery</v>
          </cell>
          <cell r="E70" t="str">
            <v>Opex</v>
          </cell>
          <cell r="F70">
            <v>2</v>
          </cell>
          <cell r="G70" t="str">
            <v>Environment and Infrastructure</v>
          </cell>
          <cell r="H70">
            <v>2.5</v>
          </cell>
          <cell r="I70" t="str">
            <v>Stormwater</v>
          </cell>
          <cell r="J70" t="str">
            <v>2.5.1</v>
          </cell>
          <cell r="K70" t="str">
            <v>Stormwater management</v>
          </cell>
          <cell r="L70"/>
          <cell r="M70"/>
          <cell r="N70"/>
          <cell r="O70"/>
          <cell r="P70" t="str">
            <v>1063</v>
          </cell>
          <cell r="Q70" t="str">
            <v>Stormwater - Asset Stewardship</v>
          </cell>
        </row>
        <row r="71">
          <cell r="A71" t="str">
            <v>1064</v>
          </cell>
          <cell r="B71" t="str">
            <v>Stormwater - Network Maintenance</v>
          </cell>
          <cell r="C71" t="str">
            <v>Resilience and Sustainability</v>
          </cell>
          <cell r="D71" t="str">
            <v>Infrastructure &amp; Delivery</v>
          </cell>
          <cell r="E71" t="str">
            <v>Opex</v>
          </cell>
          <cell r="F71">
            <v>2</v>
          </cell>
          <cell r="G71" t="str">
            <v>Environment and Infrastructure</v>
          </cell>
          <cell r="H71">
            <v>2.5</v>
          </cell>
          <cell r="I71" t="str">
            <v>Stormwater</v>
          </cell>
          <cell r="J71" t="str">
            <v>2.5.1</v>
          </cell>
          <cell r="K71" t="str">
            <v>Stormwater management</v>
          </cell>
          <cell r="L71"/>
          <cell r="M71"/>
          <cell r="N71"/>
          <cell r="O71"/>
          <cell r="P71" t="str">
            <v>1064</v>
          </cell>
          <cell r="Q71" t="str">
            <v>Stormwater - Network Maintenance</v>
          </cell>
        </row>
        <row r="72">
          <cell r="A72" t="str">
            <v>1065</v>
          </cell>
          <cell r="B72" t="str">
            <v>Stormwater - Monitoring &amp; Investigation</v>
          </cell>
          <cell r="C72" t="str">
            <v>Resilience and Sustainability</v>
          </cell>
          <cell r="D72" t="str">
            <v>Infrastructure &amp; Delivery</v>
          </cell>
          <cell r="E72" t="str">
            <v>Opex</v>
          </cell>
          <cell r="F72">
            <v>2</v>
          </cell>
          <cell r="G72" t="str">
            <v>Environment and Infrastructure</v>
          </cell>
          <cell r="H72">
            <v>2.5</v>
          </cell>
          <cell r="I72" t="str">
            <v>Stormwater</v>
          </cell>
          <cell r="J72" t="str">
            <v>2.5.1</v>
          </cell>
          <cell r="K72" t="str">
            <v>Stormwater management</v>
          </cell>
          <cell r="L72"/>
          <cell r="M72"/>
          <cell r="N72"/>
          <cell r="O72"/>
          <cell r="P72" t="str">
            <v>1065</v>
          </cell>
          <cell r="Q72" t="str">
            <v>Stormwater - Monitoring &amp; Investigation</v>
          </cell>
        </row>
        <row r="73">
          <cell r="A73" t="str">
            <v>1066</v>
          </cell>
          <cell r="B73" t="str">
            <v>Stormwater - Asset Management</v>
          </cell>
          <cell r="C73" t="str">
            <v>Resilience and Sustainability</v>
          </cell>
          <cell r="D73" t="str">
            <v>Infrastructure &amp; Delivery</v>
          </cell>
          <cell r="E73" t="str">
            <v>Opex</v>
          </cell>
          <cell r="F73">
            <v>2</v>
          </cell>
          <cell r="G73" t="str">
            <v>Environment and Infrastructure</v>
          </cell>
          <cell r="H73">
            <v>2.5</v>
          </cell>
          <cell r="I73" t="str">
            <v>Stormwater</v>
          </cell>
          <cell r="J73" t="str">
            <v>2.5.1</v>
          </cell>
          <cell r="K73" t="str">
            <v>Stormwater management</v>
          </cell>
          <cell r="L73"/>
          <cell r="M73"/>
          <cell r="N73"/>
          <cell r="O73"/>
          <cell r="P73" t="str">
            <v>1066</v>
          </cell>
          <cell r="Q73" t="str">
            <v>Stormwater - Asset Management</v>
          </cell>
        </row>
        <row r="74">
          <cell r="A74" t="str">
            <v>1067</v>
          </cell>
          <cell r="B74" t="str">
            <v>Drainage Maintenance</v>
          </cell>
          <cell r="C74" t="str">
            <v>City Transport and Infrastructure</v>
          </cell>
          <cell r="D74" t="str">
            <v>Infrastructure &amp; Delivery</v>
          </cell>
          <cell r="E74" t="str">
            <v>Opex</v>
          </cell>
          <cell r="F74">
            <v>2</v>
          </cell>
          <cell r="G74" t="str">
            <v>Environment and Infrastructure</v>
          </cell>
          <cell r="H74">
            <v>2.5</v>
          </cell>
          <cell r="I74" t="str">
            <v>Stormwater</v>
          </cell>
          <cell r="J74" t="str">
            <v>2.5.1</v>
          </cell>
          <cell r="K74" t="str">
            <v>Stormwater management</v>
          </cell>
          <cell r="L74"/>
          <cell r="M74"/>
          <cell r="N74"/>
          <cell r="O74"/>
          <cell r="P74" t="str">
            <v>1067</v>
          </cell>
          <cell r="Q74" t="str">
            <v>Drainage Maintenance</v>
          </cell>
        </row>
        <row r="75">
          <cell r="A75" t="str">
            <v>1068</v>
          </cell>
          <cell r="B75" t="str">
            <v>Stormwater - Pump Station Maintenance-Ops</v>
          </cell>
          <cell r="C75" t="str">
            <v>Resilience and Sustainability</v>
          </cell>
          <cell r="D75" t="str">
            <v>Infrastructure &amp; Delivery</v>
          </cell>
          <cell r="E75" t="str">
            <v>Opex</v>
          </cell>
          <cell r="F75">
            <v>2</v>
          </cell>
          <cell r="G75" t="str">
            <v>Environment and Infrastructure</v>
          </cell>
          <cell r="H75">
            <v>2.5</v>
          </cell>
          <cell r="I75" t="str">
            <v>Stormwater</v>
          </cell>
          <cell r="J75" t="str">
            <v>2.5.1</v>
          </cell>
          <cell r="K75" t="str">
            <v>Stormwater management</v>
          </cell>
          <cell r="L75"/>
          <cell r="M75"/>
          <cell r="N75"/>
          <cell r="O75"/>
          <cell r="P75" t="str">
            <v>1068</v>
          </cell>
          <cell r="Q75" t="str">
            <v>Stormwater - Pump Station Maintenance-Ops</v>
          </cell>
        </row>
        <row r="76">
          <cell r="A76" t="str">
            <v>1069</v>
          </cell>
          <cell r="B76" t="str">
            <v>Zealandia</v>
          </cell>
          <cell r="C76" t="str">
            <v>Economic and Commercial</v>
          </cell>
          <cell r="D76" t="str">
            <v>Strategy and Governance</v>
          </cell>
          <cell r="E76" t="str">
            <v>Opex</v>
          </cell>
          <cell r="F76">
            <v>2</v>
          </cell>
          <cell r="G76" t="str">
            <v>Environment and Infrastructure</v>
          </cell>
          <cell r="H76">
            <v>2.6</v>
          </cell>
          <cell r="I76" t="str">
            <v>Conservation organisations</v>
          </cell>
          <cell r="J76" t="str">
            <v>2.6.1</v>
          </cell>
          <cell r="K76" t="str">
            <v>Conservation visitor attractions</v>
          </cell>
          <cell r="L76"/>
          <cell r="M76"/>
          <cell r="N76"/>
          <cell r="O76"/>
          <cell r="P76" t="str">
            <v>1069</v>
          </cell>
          <cell r="Q76" t="str">
            <v>Zealandia</v>
          </cell>
        </row>
        <row r="77">
          <cell r="A77" t="str">
            <v>1070</v>
          </cell>
          <cell r="B77" t="str">
            <v>Wellington Zoo Trust</v>
          </cell>
          <cell r="C77" t="str">
            <v>Economic and Commercial</v>
          </cell>
          <cell r="D77" t="str">
            <v>Strategy and Governance</v>
          </cell>
          <cell r="E77" t="str">
            <v>Opex</v>
          </cell>
          <cell r="F77">
            <v>2</v>
          </cell>
          <cell r="G77" t="str">
            <v>Environment and Infrastructure</v>
          </cell>
          <cell r="H77">
            <v>2.6</v>
          </cell>
          <cell r="I77" t="str">
            <v>Conservation organisations</v>
          </cell>
          <cell r="J77" t="str">
            <v>2.6.1</v>
          </cell>
          <cell r="K77" t="str">
            <v>Conservation visitor attractions</v>
          </cell>
          <cell r="L77"/>
          <cell r="M77"/>
          <cell r="N77"/>
          <cell r="O77"/>
          <cell r="P77" t="str">
            <v>1070</v>
          </cell>
          <cell r="Q77" t="str">
            <v>Wellington Zoo Trust</v>
          </cell>
        </row>
        <row r="78">
          <cell r="A78" t="str">
            <v>1071</v>
          </cell>
          <cell r="B78" t="str">
            <v>Marine Conservation Centre</v>
          </cell>
          <cell r="C78" t="str">
            <v>Economic and Commercial</v>
          </cell>
          <cell r="D78" t="str">
            <v>Strategy and Governance</v>
          </cell>
          <cell r="E78" t="str">
            <v>Opex</v>
          </cell>
          <cell r="F78">
            <v>2</v>
          </cell>
          <cell r="G78" t="str">
            <v>Environment and Infrastructure</v>
          </cell>
          <cell r="H78">
            <v>2.6</v>
          </cell>
          <cell r="I78" t="str">
            <v>Conservation organisations</v>
          </cell>
          <cell r="J78" t="str">
            <v>2.6.1</v>
          </cell>
          <cell r="K78" t="str">
            <v>Conservation visitor attractions</v>
          </cell>
          <cell r="L78"/>
          <cell r="M78"/>
          <cell r="N78"/>
          <cell r="O78"/>
          <cell r="P78" t="str">
            <v>1071</v>
          </cell>
          <cell r="Q78" t="str">
            <v>Marine Conservation Centre</v>
          </cell>
        </row>
        <row r="79">
          <cell r="A79" t="str">
            <v>1072</v>
          </cell>
          <cell r="B79" t="str">
            <v>Wellington Venues - OLD</v>
          </cell>
          <cell r="C79" t="str">
            <v>Property</v>
          </cell>
          <cell r="D79" t="str">
            <v>Infrastructure &amp; Delivery</v>
          </cell>
          <cell r="E79" t="str">
            <v>Opex</v>
          </cell>
          <cell r="F79">
            <v>3</v>
          </cell>
          <cell r="G79" t="str">
            <v>Economic Development</v>
          </cell>
          <cell r="H79">
            <v>3.1</v>
          </cell>
          <cell r="I79" t="str">
            <v>City promotions and business support</v>
          </cell>
          <cell r="J79" t="str">
            <v>3.1.1</v>
          </cell>
          <cell r="K79" t="str">
            <v>WellingtonNZ and Venues Wellington</v>
          </cell>
          <cell r="L79"/>
          <cell r="M79"/>
          <cell r="N79"/>
          <cell r="O79"/>
          <cell r="P79" t="str">
            <v>1072</v>
          </cell>
          <cell r="Q79" t="str">
            <v>Wellington Venues - OLD</v>
          </cell>
        </row>
        <row r="80">
          <cell r="A80" t="str">
            <v>1073</v>
          </cell>
          <cell r="B80" t="str">
            <v>WellingtonNZ Tourism</v>
          </cell>
          <cell r="C80" t="str">
            <v>Economic and Commercial</v>
          </cell>
          <cell r="D80" t="str">
            <v>Strategy and Governance</v>
          </cell>
          <cell r="E80" t="str">
            <v>Opex</v>
          </cell>
          <cell r="F80">
            <v>3</v>
          </cell>
          <cell r="G80" t="str">
            <v>Economic Development</v>
          </cell>
          <cell r="H80">
            <v>3.1</v>
          </cell>
          <cell r="I80" t="str">
            <v>City promotions and business support</v>
          </cell>
          <cell r="J80" t="str">
            <v>3.1.1</v>
          </cell>
          <cell r="K80" t="str">
            <v>WellingtonNZ and Venues Wellington</v>
          </cell>
          <cell r="L80"/>
          <cell r="M80"/>
          <cell r="N80"/>
          <cell r="O80"/>
          <cell r="P80" t="str">
            <v>1073</v>
          </cell>
          <cell r="Q80" t="str">
            <v>WellingtonNZ Tourism</v>
          </cell>
        </row>
        <row r="81">
          <cell r="A81" t="str">
            <v>1074</v>
          </cell>
          <cell r="B81" t="str">
            <v>Events Fund</v>
          </cell>
          <cell r="C81" t="str">
            <v>Economic and Commercial</v>
          </cell>
          <cell r="D81" t="str">
            <v>Strategy and Governance</v>
          </cell>
          <cell r="E81" t="str">
            <v>Opex</v>
          </cell>
          <cell r="F81">
            <v>3</v>
          </cell>
          <cell r="G81" t="str">
            <v>Economic Development</v>
          </cell>
          <cell r="H81">
            <v>3.1</v>
          </cell>
          <cell r="I81" t="str">
            <v>City promotions and business support</v>
          </cell>
          <cell r="J81" t="str">
            <v>3.1.1</v>
          </cell>
          <cell r="K81" t="str">
            <v>WellingtonNZ and Venues Wellington</v>
          </cell>
          <cell r="L81"/>
          <cell r="M81"/>
          <cell r="N81"/>
          <cell r="O81"/>
          <cell r="P81" t="str">
            <v>1074</v>
          </cell>
          <cell r="Q81" t="str">
            <v>Events Fund</v>
          </cell>
        </row>
        <row r="82">
          <cell r="A82" t="str">
            <v>1075</v>
          </cell>
          <cell r="B82" t="str">
            <v>Wellington Venues</v>
          </cell>
          <cell r="C82" t="str">
            <v>Economic and Commercial</v>
          </cell>
          <cell r="D82" t="str">
            <v>Strategy and Governance</v>
          </cell>
          <cell r="E82" t="str">
            <v>Opex</v>
          </cell>
          <cell r="F82">
            <v>3</v>
          </cell>
          <cell r="G82" t="str">
            <v>Economic Development</v>
          </cell>
          <cell r="H82">
            <v>3.1</v>
          </cell>
          <cell r="I82" t="str">
            <v>City promotions and business support</v>
          </cell>
          <cell r="J82" t="str">
            <v>3.1.1</v>
          </cell>
          <cell r="K82" t="str">
            <v>WellingtonNZ and Venues Wellington</v>
          </cell>
          <cell r="L82"/>
          <cell r="M82"/>
          <cell r="N82"/>
          <cell r="O82"/>
          <cell r="P82" t="str">
            <v>1075</v>
          </cell>
          <cell r="Q82" t="str">
            <v>Wellington Venues</v>
          </cell>
        </row>
        <row r="83">
          <cell r="A83" t="str">
            <v>1076</v>
          </cell>
          <cell r="B83" t="str">
            <v>Destination Wellington</v>
          </cell>
          <cell r="C83" t="str">
            <v>Economic and Commercial</v>
          </cell>
          <cell r="D83" t="str">
            <v>Strategy and Governance</v>
          </cell>
          <cell r="E83" t="str">
            <v>Opex</v>
          </cell>
          <cell r="F83">
            <v>3</v>
          </cell>
          <cell r="G83" t="str">
            <v>Economic Development</v>
          </cell>
          <cell r="H83">
            <v>3.1</v>
          </cell>
          <cell r="I83" t="str">
            <v>City promotions and business support</v>
          </cell>
          <cell r="J83" t="str">
            <v>3.1.1</v>
          </cell>
          <cell r="K83" t="str">
            <v>WellingtonNZ and Venues Wellington</v>
          </cell>
          <cell r="L83"/>
          <cell r="M83"/>
          <cell r="N83"/>
          <cell r="O83"/>
          <cell r="P83" t="str">
            <v>1076</v>
          </cell>
          <cell r="Q83" t="str">
            <v>Destination Wellington</v>
          </cell>
        </row>
        <row r="84">
          <cell r="A84" t="str">
            <v>1077</v>
          </cell>
          <cell r="B84" t="str">
            <v>CBD Free Wifi</v>
          </cell>
          <cell r="C84" t="str">
            <v>Smart Council</v>
          </cell>
          <cell r="D84" t="str">
            <v>Smart Council</v>
          </cell>
          <cell r="E84" t="str">
            <v>Opex</v>
          </cell>
          <cell r="F84">
            <v>3</v>
          </cell>
          <cell r="G84" t="str">
            <v>Economic Development</v>
          </cell>
          <cell r="H84">
            <v>3.1</v>
          </cell>
          <cell r="I84" t="str">
            <v>City promotions and business support</v>
          </cell>
          <cell r="J84" t="str">
            <v>3.1.1</v>
          </cell>
          <cell r="K84" t="str">
            <v>WellingtonNZ and Venues Wellington</v>
          </cell>
          <cell r="L84"/>
          <cell r="M84"/>
          <cell r="N84"/>
          <cell r="O84"/>
          <cell r="P84" t="str">
            <v>1077</v>
          </cell>
          <cell r="Q84" t="str">
            <v>CBD Free Wifi</v>
          </cell>
        </row>
        <row r="85">
          <cell r="A85" t="str">
            <v>1078</v>
          </cell>
          <cell r="B85" t="str">
            <v>Wellington Convention &amp; Exhibition Centre (WCEC)</v>
          </cell>
          <cell r="C85" t="str">
            <v>Economic and Commercial</v>
          </cell>
          <cell r="D85" t="str">
            <v>Strategy and Governance</v>
          </cell>
          <cell r="E85" t="str">
            <v>Opex</v>
          </cell>
          <cell r="F85">
            <v>3</v>
          </cell>
          <cell r="G85" t="str">
            <v>Economic Development</v>
          </cell>
          <cell r="H85">
            <v>3.1</v>
          </cell>
          <cell r="I85" t="str">
            <v>City promotions and business support</v>
          </cell>
          <cell r="J85" t="str">
            <v>3.1.2</v>
          </cell>
          <cell r="K85" t="str">
            <v>Takina Wellington Convention &amp; Exhibition Centre</v>
          </cell>
          <cell r="L85"/>
          <cell r="M85"/>
          <cell r="N85"/>
          <cell r="O85"/>
          <cell r="P85" t="str">
            <v>1078</v>
          </cell>
          <cell r="Q85" t="str">
            <v>Wellington Convention &amp; Exhibition Centre (WCEC)</v>
          </cell>
        </row>
        <row r="86">
          <cell r="A86" t="str">
            <v>1080</v>
          </cell>
          <cell r="B86" t="str">
            <v>Economic Developmnt Grant Pool</v>
          </cell>
          <cell r="C86" t="str">
            <v>Community Services</v>
          </cell>
          <cell r="D86" t="str">
            <v>Customer and Community</v>
          </cell>
          <cell r="E86" t="str">
            <v>Opex</v>
          </cell>
          <cell r="F86">
            <v>3</v>
          </cell>
          <cell r="G86" t="str">
            <v>Economic Development</v>
          </cell>
          <cell r="H86">
            <v>3.1</v>
          </cell>
          <cell r="I86" t="str">
            <v>City promotions and business support</v>
          </cell>
          <cell r="J86" t="str">
            <v>3.1.3</v>
          </cell>
          <cell r="K86" t="str">
            <v>City growth fund</v>
          </cell>
          <cell r="L86"/>
          <cell r="M86"/>
          <cell r="N86"/>
          <cell r="O86"/>
          <cell r="P86" t="str">
            <v>1080</v>
          </cell>
          <cell r="Q86" t="str">
            <v>Economic Developmnt Grant Pool</v>
          </cell>
        </row>
        <row r="87">
          <cell r="A87" t="str">
            <v>1081</v>
          </cell>
          <cell r="B87" t="str">
            <v>Economic Growth Strategy</v>
          </cell>
          <cell r="C87" t="str">
            <v>Economic and Commercial</v>
          </cell>
          <cell r="D87" t="str">
            <v>Strategy and Governance</v>
          </cell>
          <cell r="E87" t="str">
            <v>Opex</v>
          </cell>
          <cell r="F87">
            <v>3</v>
          </cell>
          <cell r="G87" t="str">
            <v>Economic Development</v>
          </cell>
          <cell r="H87">
            <v>3.1</v>
          </cell>
          <cell r="I87" t="str">
            <v>City promotions and business support</v>
          </cell>
          <cell r="J87" t="str">
            <v>3.1.3</v>
          </cell>
          <cell r="K87" t="str">
            <v>City growth fund</v>
          </cell>
          <cell r="L87"/>
          <cell r="M87"/>
          <cell r="N87"/>
          <cell r="O87"/>
          <cell r="P87" t="str">
            <v>1081</v>
          </cell>
          <cell r="Q87" t="str">
            <v>Economic Growth Strategy</v>
          </cell>
        </row>
        <row r="88">
          <cell r="A88" t="str">
            <v>1082</v>
          </cell>
          <cell r="B88" t="str">
            <v>City Growth Fund</v>
          </cell>
          <cell r="C88" t="str">
            <v>Economic and Commercial</v>
          </cell>
          <cell r="D88" t="str">
            <v>Strategy and Governance</v>
          </cell>
          <cell r="E88" t="str">
            <v>Opex</v>
          </cell>
          <cell r="F88">
            <v>3</v>
          </cell>
          <cell r="G88" t="str">
            <v>Economic Development</v>
          </cell>
          <cell r="H88">
            <v>3.1</v>
          </cell>
          <cell r="I88" t="str">
            <v>City promotions and business support</v>
          </cell>
          <cell r="J88" t="str">
            <v>3.1.3</v>
          </cell>
          <cell r="K88" t="str">
            <v>City growth fund</v>
          </cell>
          <cell r="L88"/>
          <cell r="M88"/>
          <cell r="N88"/>
          <cell r="O88"/>
          <cell r="P88" t="str">
            <v>1082</v>
          </cell>
          <cell r="Q88" t="str">
            <v>City Growth Fund</v>
          </cell>
        </row>
        <row r="89">
          <cell r="A89" t="str">
            <v>1083</v>
          </cell>
          <cell r="B89" t="str">
            <v>Airport Seawalls</v>
          </cell>
          <cell r="C89" t="str">
            <v>Economic and Commercial</v>
          </cell>
          <cell r="D89" t="str">
            <v>Strategy and Governance</v>
          </cell>
          <cell r="E89" t="str">
            <v>Opex</v>
          </cell>
          <cell r="F89">
            <v>3</v>
          </cell>
          <cell r="G89" t="str">
            <v>Economic Development</v>
          </cell>
          <cell r="H89">
            <v>3.1</v>
          </cell>
          <cell r="I89" t="str">
            <v>City promotions and business support</v>
          </cell>
          <cell r="J89" t="str">
            <v>3.1.4</v>
          </cell>
          <cell r="K89" t="str">
            <v>Major Economic Projects</v>
          </cell>
          <cell r="L89"/>
          <cell r="M89"/>
          <cell r="N89"/>
          <cell r="O89"/>
          <cell r="P89" t="str">
            <v>1083</v>
          </cell>
          <cell r="Q89" t="str">
            <v>Airport Seawalls</v>
          </cell>
        </row>
        <row r="90">
          <cell r="A90" t="str">
            <v>1084</v>
          </cell>
          <cell r="B90" t="str">
            <v>Indoor Arena</v>
          </cell>
          <cell r="C90" t="str">
            <v>Economic and Commercial</v>
          </cell>
          <cell r="D90" t="str">
            <v>Strategy and Governance</v>
          </cell>
          <cell r="E90" t="str">
            <v>Opex</v>
          </cell>
          <cell r="F90">
            <v>3</v>
          </cell>
          <cell r="G90" t="str">
            <v>Economic Development</v>
          </cell>
          <cell r="H90">
            <v>3.1</v>
          </cell>
          <cell r="I90" t="str">
            <v>City promotions and business support</v>
          </cell>
          <cell r="J90" t="str">
            <v>3.1.4</v>
          </cell>
          <cell r="K90" t="str">
            <v>Major Economic Projects</v>
          </cell>
          <cell r="L90"/>
          <cell r="M90"/>
          <cell r="N90"/>
          <cell r="O90"/>
          <cell r="P90" t="str">
            <v>1084</v>
          </cell>
          <cell r="Q90" t="str">
            <v>Indoor Arena</v>
          </cell>
        </row>
        <row r="91">
          <cell r="A91" t="str">
            <v>1085</v>
          </cell>
          <cell r="B91" t="str">
            <v>Film Museum</v>
          </cell>
          <cell r="C91" t="str">
            <v>Economic and Commercial</v>
          </cell>
          <cell r="D91" t="str">
            <v>Strategy and Governance</v>
          </cell>
          <cell r="E91" t="str">
            <v>Opex</v>
          </cell>
          <cell r="F91">
            <v>3</v>
          </cell>
          <cell r="G91" t="str">
            <v>Economic Development</v>
          </cell>
          <cell r="H91">
            <v>3.1</v>
          </cell>
          <cell r="I91" t="str">
            <v>City promotions and business support</v>
          </cell>
          <cell r="J91" t="str">
            <v>3.1.4</v>
          </cell>
          <cell r="K91" t="str">
            <v>Major Economic Projects</v>
          </cell>
          <cell r="L91"/>
          <cell r="M91"/>
          <cell r="N91"/>
          <cell r="O91"/>
          <cell r="P91" t="str">
            <v>1085</v>
          </cell>
          <cell r="Q91" t="str">
            <v>Film Museum</v>
          </cell>
        </row>
        <row r="92">
          <cell r="A92" t="str">
            <v>1086</v>
          </cell>
          <cell r="B92" t="str">
            <v>Sky Stadium</v>
          </cell>
          <cell r="C92" t="str">
            <v>Economic and Commercial</v>
          </cell>
          <cell r="D92" t="str">
            <v>Strategy and Governance</v>
          </cell>
          <cell r="E92" t="str">
            <v>Opex</v>
          </cell>
          <cell r="F92">
            <v>3</v>
          </cell>
          <cell r="G92" t="str">
            <v>Economic Development</v>
          </cell>
          <cell r="H92">
            <v>3.1</v>
          </cell>
          <cell r="I92" t="str">
            <v>City promotions and business support</v>
          </cell>
          <cell r="J92" t="str">
            <v>3.1.4</v>
          </cell>
          <cell r="K92" t="str">
            <v>Major Economic Projects</v>
          </cell>
          <cell r="L92"/>
          <cell r="M92"/>
          <cell r="N92"/>
          <cell r="O92"/>
          <cell r="P92" t="str">
            <v>1086</v>
          </cell>
          <cell r="Q92" t="str">
            <v>Sky Stadium</v>
          </cell>
        </row>
        <row r="93">
          <cell r="A93" t="str">
            <v>1087</v>
          </cell>
          <cell r="B93" t="str">
            <v>International Relations</v>
          </cell>
          <cell r="C93" t="str">
            <v>Strategy, Policy and Research</v>
          </cell>
          <cell r="D93" t="str">
            <v>Strategy and Governance</v>
          </cell>
          <cell r="E93" t="str">
            <v>Opex</v>
          </cell>
          <cell r="F93">
            <v>3</v>
          </cell>
          <cell r="G93" t="str">
            <v>Economic Development</v>
          </cell>
          <cell r="H93">
            <v>3.1</v>
          </cell>
          <cell r="I93" t="str">
            <v>City promotions and business support</v>
          </cell>
          <cell r="J93" t="str">
            <v>3.1.5</v>
          </cell>
          <cell r="K93" t="str">
            <v>International relations</v>
          </cell>
          <cell r="L93"/>
          <cell r="M93"/>
          <cell r="N93"/>
          <cell r="O93"/>
          <cell r="P93" t="str">
            <v>1087</v>
          </cell>
          <cell r="Q93" t="str">
            <v>International Relations</v>
          </cell>
        </row>
        <row r="94">
          <cell r="A94" t="str">
            <v>1088</v>
          </cell>
          <cell r="B94" t="str">
            <v>Marsden Village</v>
          </cell>
          <cell r="C94" t="str">
            <v>Corporate Finance</v>
          </cell>
          <cell r="D94" t="str">
            <v>Finance and Business</v>
          </cell>
          <cell r="E94" t="str">
            <v>Opex</v>
          </cell>
          <cell r="F94">
            <v>3</v>
          </cell>
          <cell r="G94" t="str">
            <v>Economic Development</v>
          </cell>
          <cell r="H94">
            <v>3.1</v>
          </cell>
          <cell r="I94" t="str">
            <v>City promotions and business support</v>
          </cell>
          <cell r="J94" t="str">
            <v>3.1.6</v>
          </cell>
          <cell r="K94" t="str">
            <v>Business Improvement Districts</v>
          </cell>
          <cell r="L94"/>
          <cell r="M94"/>
          <cell r="N94"/>
          <cell r="O94"/>
          <cell r="P94" t="str">
            <v>1088</v>
          </cell>
          <cell r="Q94" t="str">
            <v>Marsden Village</v>
          </cell>
        </row>
        <row r="95">
          <cell r="A95" t="str">
            <v>1089</v>
          </cell>
          <cell r="B95" t="str">
            <v>Business Improvement Districts</v>
          </cell>
          <cell r="C95" t="str">
            <v>Corporate Finance</v>
          </cell>
          <cell r="D95" t="str">
            <v>Finance and Business</v>
          </cell>
          <cell r="E95" t="str">
            <v>Opex</v>
          </cell>
          <cell r="F95">
            <v>3</v>
          </cell>
          <cell r="G95" t="str">
            <v>Economic Development</v>
          </cell>
          <cell r="H95">
            <v>3.1</v>
          </cell>
          <cell r="I95" t="str">
            <v>City promotions and business support</v>
          </cell>
          <cell r="J95" t="str">
            <v>3.1.6</v>
          </cell>
          <cell r="K95" t="str">
            <v>Business Improvement Districts</v>
          </cell>
          <cell r="L95"/>
          <cell r="M95"/>
          <cell r="N95"/>
          <cell r="O95"/>
          <cell r="P95" t="str">
            <v>1089</v>
          </cell>
          <cell r="Q95" t="str">
            <v>Business Improvement Districts</v>
          </cell>
        </row>
        <row r="96">
          <cell r="A96" t="str">
            <v>1090</v>
          </cell>
          <cell r="B96" t="str">
            <v>Wellington Museums Trust</v>
          </cell>
          <cell r="C96" t="str">
            <v>Economic and Commercial</v>
          </cell>
          <cell r="D96" t="str">
            <v>Strategy and Governance</v>
          </cell>
          <cell r="E96" t="str">
            <v>Opex</v>
          </cell>
          <cell r="F96">
            <v>4</v>
          </cell>
          <cell r="G96" t="str">
            <v>Arts and cultural activities</v>
          </cell>
          <cell r="H96">
            <v>4.0999999999999996</v>
          </cell>
          <cell r="I96" t="str">
            <v>Arts and cultural activities</v>
          </cell>
          <cell r="J96" t="str">
            <v>4.1.1</v>
          </cell>
          <cell r="K96" t="str">
            <v>Galleries and museums (WMT)</v>
          </cell>
          <cell r="L96"/>
          <cell r="M96"/>
          <cell r="N96"/>
          <cell r="O96"/>
          <cell r="P96" t="str">
            <v>1090</v>
          </cell>
          <cell r="Q96" t="str">
            <v>Wellington Museums Trust</v>
          </cell>
        </row>
        <row r="97">
          <cell r="A97" t="str">
            <v>1091</v>
          </cell>
          <cell r="B97" t="str">
            <v>Museum of Conflict</v>
          </cell>
          <cell r="C97" t="str">
            <v>Economic and Commercial</v>
          </cell>
          <cell r="D97" t="str">
            <v>Strategy and Governance</v>
          </cell>
          <cell r="E97" t="str">
            <v>Opex</v>
          </cell>
          <cell r="F97">
            <v>4</v>
          </cell>
          <cell r="G97" t="str">
            <v>Arts and cultural activities</v>
          </cell>
          <cell r="H97">
            <v>4.0999999999999996</v>
          </cell>
          <cell r="I97" t="str">
            <v>Arts and cultural activities</v>
          </cell>
          <cell r="J97" t="str">
            <v>4.1.1</v>
          </cell>
          <cell r="K97" t="str">
            <v>Galleries and museums (WMT)</v>
          </cell>
          <cell r="L97"/>
          <cell r="M97"/>
          <cell r="N97"/>
          <cell r="O97"/>
          <cell r="P97" t="str">
            <v>1091</v>
          </cell>
          <cell r="Q97" t="str">
            <v>Museum of Conflict</v>
          </cell>
        </row>
        <row r="98">
          <cell r="A98" t="str">
            <v>1092</v>
          </cell>
          <cell r="B98" t="str">
            <v>Te Papa Funding</v>
          </cell>
          <cell r="C98" t="str">
            <v>Creative Capital (Aho Tini)</v>
          </cell>
          <cell r="D98" t="str">
            <v>Customer and Community</v>
          </cell>
          <cell r="E98" t="str">
            <v>Opex</v>
          </cell>
          <cell r="F98">
            <v>4</v>
          </cell>
          <cell r="G98" t="str">
            <v>Arts and cultural activities</v>
          </cell>
          <cell r="H98">
            <v>4.0999999999999996</v>
          </cell>
          <cell r="I98" t="str">
            <v>Arts and cultural activities</v>
          </cell>
          <cell r="J98" t="str">
            <v>4.1.2</v>
          </cell>
          <cell r="K98" t="str">
            <v>Visitor attractions (Te Papa/Carter Observatory)</v>
          </cell>
          <cell r="L98"/>
          <cell r="M98"/>
          <cell r="N98"/>
          <cell r="O98"/>
          <cell r="P98" t="str">
            <v>1092</v>
          </cell>
          <cell r="Q98" t="str">
            <v>Te Papa Funding</v>
          </cell>
        </row>
        <row r="99">
          <cell r="A99" t="str">
            <v>1093</v>
          </cell>
          <cell r="B99" t="str">
            <v>Carter Observatory</v>
          </cell>
          <cell r="C99" t="str">
            <v>Economic and Commercial</v>
          </cell>
          <cell r="D99" t="str">
            <v>Strategy and Governance</v>
          </cell>
          <cell r="E99" t="str">
            <v>Opex</v>
          </cell>
          <cell r="F99">
            <v>4</v>
          </cell>
          <cell r="G99" t="str">
            <v>Arts and cultural activities</v>
          </cell>
          <cell r="H99">
            <v>4.0999999999999996</v>
          </cell>
          <cell r="I99" t="str">
            <v>Arts and cultural activities</v>
          </cell>
          <cell r="J99" t="str">
            <v>4.1.2</v>
          </cell>
          <cell r="K99" t="str">
            <v>Visitor attractions (Te Papa/Carter Observatory)</v>
          </cell>
          <cell r="L99"/>
          <cell r="M99"/>
          <cell r="N99"/>
          <cell r="O99"/>
          <cell r="P99" t="str">
            <v>1093</v>
          </cell>
          <cell r="Q99" t="str">
            <v>Carter Observatory</v>
          </cell>
        </row>
        <row r="100">
          <cell r="A100" t="str">
            <v>1094</v>
          </cell>
          <cell r="B100" t="str">
            <v>Civic Square - Marketing Contribution</v>
          </cell>
          <cell r="C100" t="str">
            <v>Arts, Culture and Community Services</v>
          </cell>
          <cell r="D100" t="str">
            <v>Customer and Community</v>
          </cell>
          <cell r="E100" t="str">
            <v>Opex</v>
          </cell>
          <cell r="F100">
            <v>4</v>
          </cell>
          <cell r="G100" t="str">
            <v>Arts and cultural activities</v>
          </cell>
          <cell r="H100">
            <v>4.0999999999999996</v>
          </cell>
          <cell r="I100" t="str">
            <v>Arts and cultural activities</v>
          </cell>
          <cell r="J100" t="str">
            <v>4.1.3</v>
          </cell>
          <cell r="K100" t="str">
            <v>Arts and cultural festivals</v>
          </cell>
          <cell r="L100"/>
          <cell r="M100"/>
          <cell r="N100"/>
          <cell r="O100"/>
          <cell r="P100" t="str">
            <v>1094</v>
          </cell>
          <cell r="Q100" t="str">
            <v>Civic Square - Marketing Contribution</v>
          </cell>
        </row>
        <row r="101">
          <cell r="A101" t="str">
            <v>1095</v>
          </cell>
          <cell r="B101" t="str">
            <v>City Events Programme</v>
          </cell>
          <cell r="C101" t="str">
            <v>Creative Capital (Aho Tini)</v>
          </cell>
          <cell r="D101" t="str">
            <v>Customer and Community</v>
          </cell>
          <cell r="E101" t="str">
            <v>Opex</v>
          </cell>
          <cell r="F101">
            <v>4</v>
          </cell>
          <cell r="G101" t="str">
            <v>Arts and cultural activities</v>
          </cell>
          <cell r="H101">
            <v>4.0999999999999996</v>
          </cell>
          <cell r="I101" t="str">
            <v>Arts and cultural activities</v>
          </cell>
          <cell r="J101" t="str">
            <v>4.1.3</v>
          </cell>
          <cell r="K101" t="str">
            <v>Arts and cultural festivals</v>
          </cell>
          <cell r="L101"/>
          <cell r="M101"/>
          <cell r="N101"/>
          <cell r="O101"/>
          <cell r="P101" t="str">
            <v>1095</v>
          </cell>
          <cell r="Q101" t="str">
            <v>City Events Programme</v>
          </cell>
        </row>
        <row r="102">
          <cell r="A102" t="str">
            <v>1096</v>
          </cell>
          <cell r="B102" t="str">
            <v>WW1 Commemorations</v>
          </cell>
          <cell r="C102" t="str">
            <v>Creative Capital (Aho Tini)</v>
          </cell>
          <cell r="D102" t="str">
            <v>Customer and Community</v>
          </cell>
          <cell r="E102" t="str">
            <v>Opex</v>
          </cell>
          <cell r="F102">
            <v>4</v>
          </cell>
          <cell r="G102" t="str">
            <v>Arts and cultural activities</v>
          </cell>
          <cell r="H102">
            <v>4.0999999999999996</v>
          </cell>
          <cell r="I102" t="str">
            <v>Arts and cultural activities</v>
          </cell>
          <cell r="J102" t="str">
            <v>4.1.3</v>
          </cell>
          <cell r="K102" t="str">
            <v>Arts and cultural festivals</v>
          </cell>
          <cell r="L102"/>
          <cell r="M102"/>
          <cell r="N102"/>
          <cell r="O102"/>
          <cell r="P102" t="str">
            <v>1096</v>
          </cell>
          <cell r="Q102" t="str">
            <v>WW1 Commemorations</v>
          </cell>
        </row>
        <row r="103">
          <cell r="A103" t="str">
            <v>1097</v>
          </cell>
          <cell r="B103" t="str">
            <v>Citizen's Day - Mayoral Day</v>
          </cell>
          <cell r="C103" t="str">
            <v>Creative Capital (Aho Tini)</v>
          </cell>
          <cell r="D103" t="str">
            <v>Customer and Community</v>
          </cell>
          <cell r="E103" t="str">
            <v>Opex</v>
          </cell>
          <cell r="F103">
            <v>4</v>
          </cell>
          <cell r="G103" t="str">
            <v>Arts and cultural activities</v>
          </cell>
          <cell r="H103">
            <v>4.0999999999999996</v>
          </cell>
          <cell r="I103" t="str">
            <v>Arts and cultural activities</v>
          </cell>
          <cell r="J103" t="str">
            <v>4.1.3</v>
          </cell>
          <cell r="K103" t="str">
            <v>Arts and cultural festivals</v>
          </cell>
          <cell r="L103"/>
          <cell r="M103"/>
          <cell r="N103"/>
          <cell r="O103"/>
          <cell r="P103" t="str">
            <v>1097</v>
          </cell>
          <cell r="Q103" t="str">
            <v>Citizen's Day - Mayoral Day</v>
          </cell>
        </row>
        <row r="104">
          <cell r="A104" t="str">
            <v>1098</v>
          </cell>
          <cell r="B104" t="str">
            <v>Cultural Grants Pool</v>
          </cell>
          <cell r="C104" t="str">
            <v>Community Services</v>
          </cell>
          <cell r="D104" t="str">
            <v>Customer and Community</v>
          </cell>
          <cell r="E104" t="str">
            <v>Opex</v>
          </cell>
          <cell r="F104">
            <v>4</v>
          </cell>
          <cell r="G104" t="str">
            <v>Arts and cultural activities</v>
          </cell>
          <cell r="H104">
            <v>4.0999999999999996</v>
          </cell>
          <cell r="I104" t="str">
            <v>Arts and cultural activities</v>
          </cell>
          <cell r="J104" t="str">
            <v>4.1.4</v>
          </cell>
          <cell r="K104" t="str">
            <v>Cultural grants</v>
          </cell>
          <cell r="L104"/>
          <cell r="M104"/>
          <cell r="N104"/>
          <cell r="O104"/>
          <cell r="P104" t="str">
            <v>1098</v>
          </cell>
          <cell r="Q104" t="str">
            <v>Cultural Grants Pool</v>
          </cell>
        </row>
        <row r="105">
          <cell r="A105" t="str">
            <v>1099</v>
          </cell>
          <cell r="B105" t="str">
            <v>Subsidised Venue Hire For Community Groups</v>
          </cell>
          <cell r="C105" t="str">
            <v>Community Services</v>
          </cell>
          <cell r="D105" t="str">
            <v>Customer and Community</v>
          </cell>
          <cell r="E105" t="str">
            <v>Opex</v>
          </cell>
          <cell r="F105">
            <v>4</v>
          </cell>
          <cell r="G105" t="str">
            <v>Arts and cultural activities</v>
          </cell>
          <cell r="H105">
            <v>4.0999999999999996</v>
          </cell>
          <cell r="I105" t="str">
            <v>Arts and cultural activities</v>
          </cell>
          <cell r="J105" t="str">
            <v>4.1.5</v>
          </cell>
          <cell r="K105" t="str">
            <v>Access and support for community arts</v>
          </cell>
          <cell r="L105"/>
          <cell r="M105"/>
          <cell r="N105"/>
          <cell r="O105"/>
          <cell r="P105" t="str">
            <v>1099</v>
          </cell>
          <cell r="Q105" t="str">
            <v>Subsidised Venue Hire For Community Groups</v>
          </cell>
        </row>
        <row r="106">
          <cell r="A106" t="str">
            <v>1100</v>
          </cell>
          <cell r="B106" t="str">
            <v>City Arts Programme</v>
          </cell>
          <cell r="C106" t="str">
            <v>Creative Capital (Aho Tini)</v>
          </cell>
          <cell r="D106" t="str">
            <v>Customer and Community</v>
          </cell>
          <cell r="E106" t="str">
            <v>Opex</v>
          </cell>
          <cell r="F106">
            <v>4</v>
          </cell>
          <cell r="G106" t="str">
            <v>Arts and cultural activities</v>
          </cell>
          <cell r="H106">
            <v>4.0999999999999996</v>
          </cell>
          <cell r="I106" t="str">
            <v>Arts and cultural activities</v>
          </cell>
          <cell r="J106" t="str">
            <v>4.1.5</v>
          </cell>
          <cell r="K106" t="str">
            <v>Access and support for community arts</v>
          </cell>
          <cell r="L106"/>
          <cell r="M106"/>
          <cell r="N106"/>
          <cell r="O106"/>
          <cell r="P106" t="str">
            <v>1100</v>
          </cell>
          <cell r="Q106" t="str">
            <v>City Arts Programme</v>
          </cell>
        </row>
        <row r="107">
          <cell r="A107" t="str">
            <v>1101</v>
          </cell>
          <cell r="B107" t="str">
            <v>NZSO Subsidy</v>
          </cell>
          <cell r="C107" t="str">
            <v>Community Services</v>
          </cell>
          <cell r="D107" t="str">
            <v>Customer and Community</v>
          </cell>
          <cell r="E107" t="str">
            <v>Opex</v>
          </cell>
          <cell r="F107">
            <v>4</v>
          </cell>
          <cell r="G107" t="str">
            <v>Arts and cultural activities</v>
          </cell>
          <cell r="H107">
            <v>4.0999999999999996</v>
          </cell>
          <cell r="I107" t="str">
            <v>Arts and cultural activities</v>
          </cell>
          <cell r="J107" t="str">
            <v>4.1.6</v>
          </cell>
          <cell r="K107" t="str">
            <v>Arts partnerships</v>
          </cell>
          <cell r="L107"/>
          <cell r="M107"/>
          <cell r="N107"/>
          <cell r="O107"/>
          <cell r="P107" t="str">
            <v>1101</v>
          </cell>
          <cell r="Q107" t="str">
            <v>NZSO Subsidy</v>
          </cell>
        </row>
        <row r="108">
          <cell r="A108" t="str">
            <v>1102</v>
          </cell>
          <cell r="B108" t="str">
            <v>Toi Poneke Arts Centre</v>
          </cell>
          <cell r="C108" t="str">
            <v>Creative Capital (Aho Tini)</v>
          </cell>
          <cell r="D108" t="str">
            <v>Customer and Community</v>
          </cell>
          <cell r="E108" t="str">
            <v>Opex</v>
          </cell>
          <cell r="F108">
            <v>4</v>
          </cell>
          <cell r="G108" t="str">
            <v>Arts and cultural activities</v>
          </cell>
          <cell r="H108">
            <v>4.0999999999999996</v>
          </cell>
          <cell r="I108" t="str">
            <v>Arts and cultural activities</v>
          </cell>
          <cell r="J108" t="str">
            <v>4.1.6</v>
          </cell>
          <cell r="K108" t="str">
            <v>Arts partnerships</v>
          </cell>
          <cell r="L108"/>
          <cell r="M108"/>
          <cell r="N108"/>
          <cell r="O108"/>
          <cell r="P108" t="str">
            <v>1102</v>
          </cell>
          <cell r="Q108" t="str">
            <v>Toi Poneke Arts Centre</v>
          </cell>
        </row>
        <row r="109">
          <cell r="A109" t="str">
            <v>1103</v>
          </cell>
          <cell r="B109" t="str">
            <v>Public Art Fund</v>
          </cell>
          <cell r="C109" t="str">
            <v>Creative Capital (Aho Tini)</v>
          </cell>
          <cell r="D109" t="str">
            <v>Customer and Community</v>
          </cell>
          <cell r="E109" t="str">
            <v>Opex</v>
          </cell>
          <cell r="F109">
            <v>4</v>
          </cell>
          <cell r="G109" t="str">
            <v>Arts and cultural activities</v>
          </cell>
          <cell r="H109">
            <v>4.0999999999999996</v>
          </cell>
          <cell r="I109" t="str">
            <v>Arts and cultural activities</v>
          </cell>
          <cell r="J109" t="str">
            <v>4.1.6</v>
          </cell>
          <cell r="K109" t="str">
            <v>Arts partnerships</v>
          </cell>
          <cell r="L109"/>
          <cell r="M109"/>
          <cell r="N109"/>
          <cell r="O109"/>
          <cell r="P109" t="str">
            <v>1103</v>
          </cell>
          <cell r="Q109" t="str">
            <v>Public Art Fund</v>
          </cell>
        </row>
        <row r="110">
          <cell r="A110" t="str">
            <v>1104</v>
          </cell>
          <cell r="B110" t="str">
            <v>New Zealand Ballet</v>
          </cell>
          <cell r="C110" t="str">
            <v>Community Services</v>
          </cell>
          <cell r="D110" t="str">
            <v>Customer and Community</v>
          </cell>
          <cell r="E110" t="str">
            <v>Opex</v>
          </cell>
          <cell r="F110">
            <v>4</v>
          </cell>
          <cell r="G110" t="str">
            <v>Arts and cultural activities</v>
          </cell>
          <cell r="H110">
            <v>4.0999999999999996</v>
          </cell>
          <cell r="I110" t="str">
            <v>Arts and cultural activities</v>
          </cell>
          <cell r="J110" t="str">
            <v>4.1.6</v>
          </cell>
          <cell r="K110" t="str">
            <v>Arts partnerships</v>
          </cell>
          <cell r="L110"/>
          <cell r="M110"/>
          <cell r="N110"/>
          <cell r="O110"/>
          <cell r="P110" t="str">
            <v>1104</v>
          </cell>
          <cell r="Q110" t="str">
            <v>New Zealand Ballet</v>
          </cell>
        </row>
        <row r="111">
          <cell r="A111" t="str">
            <v>1105</v>
          </cell>
          <cell r="B111" t="str">
            <v>Orchestra Wellington</v>
          </cell>
          <cell r="C111" t="str">
            <v>Community Services</v>
          </cell>
          <cell r="D111" t="str">
            <v>Customer and Community</v>
          </cell>
          <cell r="E111" t="str">
            <v>Opex</v>
          </cell>
          <cell r="F111">
            <v>4</v>
          </cell>
          <cell r="G111" t="str">
            <v>Arts and cultural activities</v>
          </cell>
          <cell r="H111">
            <v>4.0999999999999996</v>
          </cell>
          <cell r="I111" t="str">
            <v>Arts and cultural activities</v>
          </cell>
          <cell r="J111" t="str">
            <v>4.1.6</v>
          </cell>
          <cell r="K111" t="str">
            <v>Arts partnerships</v>
          </cell>
          <cell r="L111"/>
          <cell r="M111"/>
          <cell r="N111"/>
          <cell r="O111"/>
          <cell r="P111" t="str">
            <v>1105</v>
          </cell>
          <cell r="Q111" t="str">
            <v>Orchestra Wellington</v>
          </cell>
        </row>
        <row r="112">
          <cell r="A112" t="str">
            <v>1106</v>
          </cell>
          <cell r="B112" t="str">
            <v>Regional Amenities Fund</v>
          </cell>
          <cell r="C112" t="str">
            <v>Creative Capital (Aho Tini)</v>
          </cell>
          <cell r="D112" t="str">
            <v>Customer and Community</v>
          </cell>
          <cell r="E112" t="str">
            <v>Opex</v>
          </cell>
          <cell r="F112">
            <v>4</v>
          </cell>
          <cell r="G112" t="str">
            <v>Arts and cultural activities</v>
          </cell>
          <cell r="H112">
            <v>4.0999999999999996</v>
          </cell>
          <cell r="I112" t="str">
            <v>Arts and cultural activities</v>
          </cell>
          <cell r="J112" t="str">
            <v>4.1.7</v>
          </cell>
          <cell r="K112" t="str">
            <v>Regional amenities fund</v>
          </cell>
          <cell r="L112"/>
          <cell r="M112"/>
          <cell r="N112"/>
          <cell r="O112"/>
          <cell r="P112" t="str">
            <v>1106</v>
          </cell>
          <cell r="Q112" t="str">
            <v>Regional Amenities Fund</v>
          </cell>
        </row>
        <row r="113">
          <cell r="A113" t="str">
            <v>1107</v>
          </cell>
          <cell r="B113" t="str">
            <v>Swimming Pools Operations</v>
          </cell>
          <cell r="C113" t="str">
            <v>Parks, Sport and Recreation</v>
          </cell>
          <cell r="D113" t="str">
            <v>Customer and Community</v>
          </cell>
          <cell r="E113" t="str">
            <v>Opex</v>
          </cell>
          <cell r="F113">
            <v>5</v>
          </cell>
          <cell r="G113" t="str">
            <v>Recreation facilities and services</v>
          </cell>
          <cell r="H113">
            <v>5.0999999999999996</v>
          </cell>
          <cell r="I113" t="str">
            <v>Recreation promotion and support</v>
          </cell>
          <cell r="J113" t="str">
            <v>5.1.1</v>
          </cell>
          <cell r="K113" t="str">
            <v>Swimming Pools</v>
          </cell>
          <cell r="L113"/>
          <cell r="M113"/>
          <cell r="N113"/>
          <cell r="O113"/>
          <cell r="P113" t="str">
            <v>1107</v>
          </cell>
          <cell r="Q113" t="str">
            <v>Swimming Pools Operations</v>
          </cell>
        </row>
        <row r="114">
          <cell r="A114" t="str">
            <v>1108</v>
          </cell>
          <cell r="B114" t="str">
            <v>Natural Turf Sport Operations</v>
          </cell>
          <cell r="C114" t="str">
            <v>Parks, Sport and Recreation</v>
          </cell>
          <cell r="D114" t="str">
            <v>Customer and Community</v>
          </cell>
          <cell r="E114" t="str">
            <v>Opex</v>
          </cell>
          <cell r="F114">
            <v>5</v>
          </cell>
          <cell r="G114" t="str">
            <v>Recreation facilities and services</v>
          </cell>
          <cell r="H114">
            <v>5.0999999999999996</v>
          </cell>
          <cell r="I114" t="str">
            <v>Recreation promotion and support</v>
          </cell>
          <cell r="J114" t="str">
            <v>5.1.2</v>
          </cell>
          <cell r="K114" t="str">
            <v>Sportsfields</v>
          </cell>
          <cell r="L114"/>
          <cell r="M114"/>
          <cell r="N114"/>
          <cell r="O114"/>
          <cell r="P114" t="str">
            <v>1108</v>
          </cell>
          <cell r="Q114" t="str">
            <v>Natural Turf Sport Operations</v>
          </cell>
        </row>
        <row r="115">
          <cell r="A115" t="str">
            <v>1109</v>
          </cell>
          <cell r="B115" t="str">
            <v>Synthetic Turf Sport Operations</v>
          </cell>
          <cell r="C115" t="str">
            <v>Parks, Sport and Recreation</v>
          </cell>
          <cell r="D115" t="str">
            <v>Customer and Community</v>
          </cell>
          <cell r="E115" t="str">
            <v>Opex</v>
          </cell>
          <cell r="F115">
            <v>5</v>
          </cell>
          <cell r="G115" t="str">
            <v>Recreation facilities and services</v>
          </cell>
          <cell r="H115">
            <v>5.0999999999999996</v>
          </cell>
          <cell r="I115" t="str">
            <v>Recreation promotion and support</v>
          </cell>
          <cell r="J115" t="str">
            <v>5.1.2</v>
          </cell>
          <cell r="K115" t="str">
            <v>Sportsfields</v>
          </cell>
          <cell r="L115"/>
          <cell r="M115"/>
          <cell r="N115"/>
          <cell r="O115"/>
          <cell r="P115" t="str">
            <v>1109</v>
          </cell>
          <cell r="Q115" t="str">
            <v>Synthetic Turf Sport Operations</v>
          </cell>
        </row>
        <row r="116">
          <cell r="A116" t="str">
            <v>1110</v>
          </cell>
          <cell r="B116" t="str">
            <v>Recreation Centres</v>
          </cell>
          <cell r="C116" t="str">
            <v>Parks, Sport and Recreation</v>
          </cell>
          <cell r="D116" t="str">
            <v>Customer and Community</v>
          </cell>
          <cell r="E116" t="str">
            <v>Opex</v>
          </cell>
          <cell r="F116">
            <v>5</v>
          </cell>
          <cell r="G116" t="str">
            <v>Recreation facilities and services</v>
          </cell>
          <cell r="H116">
            <v>5.0999999999999996</v>
          </cell>
          <cell r="I116" t="str">
            <v>Recreation promotion and support</v>
          </cell>
          <cell r="J116" t="str">
            <v>5.1.4</v>
          </cell>
          <cell r="K116" t="str">
            <v>Recreation Centres</v>
          </cell>
          <cell r="L116"/>
          <cell r="M116"/>
          <cell r="N116"/>
          <cell r="O116"/>
          <cell r="P116" t="str">
            <v>1110</v>
          </cell>
          <cell r="Q116" t="str">
            <v>Recreation Centres</v>
          </cell>
        </row>
        <row r="117">
          <cell r="A117" t="str">
            <v>1111</v>
          </cell>
          <cell r="B117" t="str">
            <v>ASB Sports Centre</v>
          </cell>
          <cell r="C117" t="str">
            <v>Parks, Sport and Recreation</v>
          </cell>
          <cell r="D117" t="str">
            <v>Customer and Community</v>
          </cell>
          <cell r="E117" t="str">
            <v>Opex</v>
          </cell>
          <cell r="F117">
            <v>5</v>
          </cell>
          <cell r="G117" t="str">
            <v>Recreation facilities and services</v>
          </cell>
          <cell r="H117">
            <v>5.0999999999999996</v>
          </cell>
          <cell r="I117" t="str">
            <v>Recreation promotion and support</v>
          </cell>
          <cell r="J117" t="str">
            <v>5.1.4</v>
          </cell>
          <cell r="K117" t="str">
            <v>Recreation Centres</v>
          </cell>
          <cell r="L117"/>
          <cell r="M117"/>
          <cell r="N117"/>
          <cell r="O117"/>
          <cell r="P117" t="str">
            <v>1111</v>
          </cell>
          <cell r="Q117" t="str">
            <v>ASB Sports Centre</v>
          </cell>
        </row>
        <row r="118">
          <cell r="A118" t="str">
            <v>1112</v>
          </cell>
          <cell r="B118" t="str">
            <v>Basin Reserve Trust</v>
          </cell>
          <cell r="C118" t="str">
            <v>Economic and Commercial</v>
          </cell>
          <cell r="D118" t="str">
            <v>Strategy and Governance</v>
          </cell>
          <cell r="E118" t="str">
            <v>Opex</v>
          </cell>
          <cell r="F118">
            <v>5</v>
          </cell>
          <cell r="G118" t="str">
            <v>Recreation facilities and services</v>
          </cell>
          <cell r="H118">
            <v>5.0999999999999996</v>
          </cell>
          <cell r="I118" t="str">
            <v>Recreation promotion and support</v>
          </cell>
          <cell r="J118" t="str">
            <v>5.1.5</v>
          </cell>
          <cell r="K118" t="str">
            <v>Recreation partnerships</v>
          </cell>
          <cell r="L118"/>
          <cell r="M118"/>
          <cell r="N118"/>
          <cell r="O118"/>
          <cell r="P118" t="str">
            <v>1112</v>
          </cell>
          <cell r="Q118" t="str">
            <v>Basin Reserve Trust</v>
          </cell>
        </row>
        <row r="119">
          <cell r="A119" t="str">
            <v>1113</v>
          </cell>
          <cell r="B119" t="str">
            <v>Recreational NZ Academy Sport</v>
          </cell>
          <cell r="C119" t="str">
            <v>Chief Operating Officer</v>
          </cell>
          <cell r="D119" t="str">
            <v>Customer and Community</v>
          </cell>
          <cell r="E119" t="str">
            <v>Opex</v>
          </cell>
          <cell r="F119">
            <v>5</v>
          </cell>
          <cell r="G119" t="str">
            <v>Recreation facilities and services</v>
          </cell>
          <cell r="H119">
            <v>5.0999999999999996</v>
          </cell>
          <cell r="I119" t="str">
            <v>Recreation promotion and support</v>
          </cell>
          <cell r="J119" t="str">
            <v>5.1.5</v>
          </cell>
          <cell r="K119" t="str">
            <v>Recreation partnerships</v>
          </cell>
          <cell r="L119"/>
          <cell r="M119"/>
          <cell r="N119"/>
          <cell r="O119"/>
          <cell r="P119" t="str">
            <v>1113</v>
          </cell>
          <cell r="Q119" t="str">
            <v>Recreational NZ Academy Sport</v>
          </cell>
        </row>
        <row r="120">
          <cell r="A120" t="str">
            <v>1114</v>
          </cell>
          <cell r="B120" t="str">
            <v>Playground and Skate Facility Maintenance</v>
          </cell>
          <cell r="C120" t="str">
            <v>Parks, Sport and Recreation</v>
          </cell>
          <cell r="D120" t="str">
            <v>Customer and Community</v>
          </cell>
          <cell r="E120" t="str">
            <v>Opex</v>
          </cell>
          <cell r="F120">
            <v>5</v>
          </cell>
          <cell r="G120" t="str">
            <v>Recreation facilities and services</v>
          </cell>
          <cell r="H120">
            <v>5.0999999999999996</v>
          </cell>
          <cell r="I120" t="str">
            <v>Recreation promotion and support</v>
          </cell>
          <cell r="J120" t="str">
            <v>5.1.6</v>
          </cell>
          <cell r="K120" t="str">
            <v>Playgrounds</v>
          </cell>
          <cell r="L120"/>
          <cell r="M120"/>
          <cell r="N120"/>
          <cell r="O120"/>
          <cell r="P120" t="str">
            <v>1114</v>
          </cell>
          <cell r="Q120" t="str">
            <v>Playground and Skate Facility Maintenance</v>
          </cell>
        </row>
        <row r="121">
          <cell r="A121" t="str">
            <v>1115</v>
          </cell>
          <cell r="B121" t="str">
            <v>Marina Operations</v>
          </cell>
          <cell r="C121" t="str">
            <v>Parks, Sport and Recreation</v>
          </cell>
          <cell r="D121" t="str">
            <v>Customer and Community</v>
          </cell>
          <cell r="E121" t="str">
            <v>Opex</v>
          </cell>
          <cell r="F121">
            <v>5</v>
          </cell>
          <cell r="G121" t="str">
            <v>Recreation facilities and services</v>
          </cell>
          <cell r="H121">
            <v>5.0999999999999996</v>
          </cell>
          <cell r="I121" t="str">
            <v>Recreation promotion and support</v>
          </cell>
          <cell r="J121" t="str">
            <v>5.1.7</v>
          </cell>
          <cell r="K121" t="str">
            <v>Marinas</v>
          </cell>
          <cell r="L121"/>
          <cell r="M121"/>
          <cell r="N121"/>
          <cell r="O121"/>
          <cell r="P121" t="str">
            <v>1115</v>
          </cell>
          <cell r="Q121" t="str">
            <v>Marina Operations</v>
          </cell>
        </row>
        <row r="122">
          <cell r="A122" t="str">
            <v>1116</v>
          </cell>
          <cell r="B122" t="str">
            <v>Municipal Golf Course</v>
          </cell>
          <cell r="C122" t="str">
            <v>Parks, Sport and Recreation</v>
          </cell>
          <cell r="D122" t="str">
            <v>Customer and Community</v>
          </cell>
          <cell r="E122" t="str">
            <v>Opex</v>
          </cell>
          <cell r="F122">
            <v>5</v>
          </cell>
          <cell r="G122" t="str">
            <v>Recreation facilities and services</v>
          </cell>
          <cell r="H122">
            <v>5.0999999999999996</v>
          </cell>
          <cell r="I122" t="str">
            <v>Recreation promotion and support</v>
          </cell>
          <cell r="J122" t="str">
            <v>5.1.8</v>
          </cell>
          <cell r="K122" t="str">
            <v>Golf Course</v>
          </cell>
          <cell r="L122"/>
          <cell r="M122"/>
          <cell r="N122"/>
          <cell r="O122"/>
          <cell r="P122" t="str">
            <v>1116</v>
          </cell>
          <cell r="Q122" t="str">
            <v>Municipal Golf Course</v>
          </cell>
        </row>
        <row r="123">
          <cell r="A123" t="str">
            <v>1117</v>
          </cell>
          <cell r="B123" t="str">
            <v>Recreation Programmes</v>
          </cell>
          <cell r="C123" t="str">
            <v>Parks, Sport and Recreation</v>
          </cell>
          <cell r="D123" t="str">
            <v>Customer and Community</v>
          </cell>
          <cell r="E123" t="str">
            <v>Opex</v>
          </cell>
          <cell r="F123">
            <v>5</v>
          </cell>
          <cell r="G123" t="str">
            <v>Recreation facilities and services</v>
          </cell>
          <cell r="H123">
            <v>5.0999999999999996</v>
          </cell>
          <cell r="I123" t="str">
            <v>Recreation promotion and support</v>
          </cell>
          <cell r="J123" t="str">
            <v>5.1.3</v>
          </cell>
          <cell r="K123" t="str">
            <v>Recreation Programmes</v>
          </cell>
          <cell r="L123"/>
          <cell r="M123"/>
          <cell r="N123"/>
          <cell r="O123"/>
          <cell r="P123" t="str">
            <v>1117</v>
          </cell>
          <cell r="Q123" t="str">
            <v>Recreation Programmes</v>
          </cell>
        </row>
        <row r="124">
          <cell r="A124" t="str">
            <v>1118</v>
          </cell>
          <cell r="B124" t="str">
            <v>Library Network - Wide Operation</v>
          </cell>
          <cell r="C124" t="str">
            <v>Library and Community Spaces</v>
          </cell>
          <cell r="D124" t="str">
            <v>Customer and Community</v>
          </cell>
          <cell r="E124" t="str">
            <v>Opex</v>
          </cell>
          <cell r="F124">
            <v>5</v>
          </cell>
          <cell r="G124" t="str">
            <v>Recreation facilities and services</v>
          </cell>
          <cell r="H124">
            <v>5.2</v>
          </cell>
          <cell r="I124" t="str">
            <v>Community participation and support</v>
          </cell>
          <cell r="J124" t="str">
            <v>5.2.1</v>
          </cell>
          <cell r="K124" t="str">
            <v>Libraries</v>
          </cell>
          <cell r="L124"/>
          <cell r="M124"/>
          <cell r="N124"/>
          <cell r="O124"/>
          <cell r="P124" t="str">
            <v>1118</v>
          </cell>
          <cell r="Q124" t="str">
            <v>Library Network - Wide Operation</v>
          </cell>
        </row>
        <row r="125">
          <cell r="A125" t="str">
            <v>1119</v>
          </cell>
          <cell r="B125" t="str">
            <v>Branch Libraries</v>
          </cell>
          <cell r="C125" t="str">
            <v>Library and Community Spaces</v>
          </cell>
          <cell r="D125" t="str">
            <v>Customer and Community</v>
          </cell>
          <cell r="E125" t="str">
            <v>Opex</v>
          </cell>
          <cell r="F125">
            <v>5</v>
          </cell>
          <cell r="G125" t="str">
            <v>Recreation facilities and services</v>
          </cell>
          <cell r="H125">
            <v>5.2</v>
          </cell>
          <cell r="I125" t="str">
            <v>Community participation and support</v>
          </cell>
          <cell r="J125" t="str">
            <v>5.2.1</v>
          </cell>
          <cell r="K125" t="str">
            <v>Libraries</v>
          </cell>
          <cell r="L125"/>
          <cell r="M125"/>
          <cell r="N125"/>
          <cell r="O125"/>
          <cell r="P125" t="str">
            <v>1119</v>
          </cell>
          <cell r="Q125" t="str">
            <v>Branch Libraries</v>
          </cell>
        </row>
        <row r="126">
          <cell r="A126" t="str">
            <v>1120</v>
          </cell>
          <cell r="B126" t="str">
            <v>Passport to Leisure Programme</v>
          </cell>
          <cell r="C126" t="str">
            <v>Parks, Sport and Recreation</v>
          </cell>
          <cell r="D126" t="str">
            <v>Customer and Community</v>
          </cell>
          <cell r="E126" t="str">
            <v>Opex</v>
          </cell>
          <cell r="F126">
            <v>5</v>
          </cell>
          <cell r="G126" t="str">
            <v>Recreation facilities and services</v>
          </cell>
          <cell r="H126">
            <v>5.0999999999999996</v>
          </cell>
          <cell r="I126" t="str">
            <v>Recreation promotion and support</v>
          </cell>
          <cell r="J126" t="str">
            <v>5.1.9</v>
          </cell>
          <cell r="K126" t="str">
            <v>LeisureCard</v>
          </cell>
          <cell r="L126"/>
          <cell r="M126"/>
          <cell r="N126"/>
          <cell r="O126"/>
          <cell r="P126" t="str">
            <v>1120</v>
          </cell>
          <cell r="Q126" t="str">
            <v>Passport to Leisure Programme</v>
          </cell>
        </row>
        <row r="127">
          <cell r="A127" t="str">
            <v>1121</v>
          </cell>
          <cell r="B127" t="str">
            <v>Community Advice &amp; Information</v>
          </cell>
          <cell r="C127" t="str">
            <v>Community Services</v>
          </cell>
          <cell r="D127" t="str">
            <v>Customer and Community</v>
          </cell>
          <cell r="E127" t="str">
            <v>Opex</v>
          </cell>
          <cell r="F127">
            <v>5</v>
          </cell>
          <cell r="G127" t="str">
            <v>Recreation facilities and services</v>
          </cell>
          <cell r="H127">
            <v>5.2</v>
          </cell>
          <cell r="I127" t="str">
            <v>Community participation and support</v>
          </cell>
          <cell r="J127" t="str">
            <v>5.2.2</v>
          </cell>
          <cell r="K127" t="str">
            <v>Community Advocacy</v>
          </cell>
          <cell r="L127"/>
          <cell r="M127"/>
          <cell r="N127"/>
          <cell r="O127"/>
          <cell r="P127" t="str">
            <v>1121</v>
          </cell>
          <cell r="Q127" t="str">
            <v>Community Advice &amp; Information</v>
          </cell>
        </row>
        <row r="128">
          <cell r="A128" t="str">
            <v>1122</v>
          </cell>
          <cell r="B128" t="str">
            <v>Community Group Relationship Management</v>
          </cell>
          <cell r="C128" t="str">
            <v>Community Services</v>
          </cell>
          <cell r="D128" t="str">
            <v>Customer and Community</v>
          </cell>
          <cell r="E128" t="str">
            <v>Opex</v>
          </cell>
          <cell r="F128">
            <v>5</v>
          </cell>
          <cell r="G128" t="str">
            <v>Recreation facilities and services</v>
          </cell>
          <cell r="H128">
            <v>5.2</v>
          </cell>
          <cell r="I128" t="str">
            <v>Community participation and support</v>
          </cell>
          <cell r="J128" t="str">
            <v>5.2.3</v>
          </cell>
          <cell r="K128" t="str">
            <v>Grants (Social and Recreation)</v>
          </cell>
          <cell r="L128"/>
          <cell r="M128"/>
          <cell r="N128"/>
          <cell r="O128"/>
          <cell r="P128" t="str">
            <v>1122</v>
          </cell>
          <cell r="Q128" t="str">
            <v>Community Group Relationship Management</v>
          </cell>
        </row>
        <row r="129">
          <cell r="A129" t="str">
            <v>1123</v>
          </cell>
          <cell r="B129" t="str">
            <v>Support for Wellington Homeless</v>
          </cell>
          <cell r="C129" t="str">
            <v>Community Services</v>
          </cell>
          <cell r="D129" t="str">
            <v>Customer and Community</v>
          </cell>
          <cell r="E129" t="str">
            <v>Opex</v>
          </cell>
          <cell r="F129">
            <v>5</v>
          </cell>
          <cell r="G129" t="str">
            <v>Recreation facilities and services</v>
          </cell>
          <cell r="H129">
            <v>5.2</v>
          </cell>
          <cell r="I129" t="str">
            <v>Community participation and support</v>
          </cell>
          <cell r="J129" t="str">
            <v>5.2.3</v>
          </cell>
          <cell r="K129" t="str">
            <v>Grants (Social and Recreation)</v>
          </cell>
          <cell r="L129"/>
          <cell r="M129"/>
          <cell r="N129"/>
          <cell r="O129"/>
          <cell r="P129" t="str">
            <v>1123</v>
          </cell>
          <cell r="Q129" t="str">
            <v>Support for Wellington Homeless</v>
          </cell>
        </row>
        <row r="130">
          <cell r="A130" t="str">
            <v>1124</v>
          </cell>
          <cell r="B130" t="str">
            <v>Social &amp; Recreational Grant Pool</v>
          </cell>
          <cell r="C130" t="str">
            <v>Community Services</v>
          </cell>
          <cell r="D130" t="str">
            <v>Customer and Community</v>
          </cell>
          <cell r="E130" t="str">
            <v>Opex</v>
          </cell>
          <cell r="F130">
            <v>5</v>
          </cell>
          <cell r="G130" t="str">
            <v>Recreation facilities and services</v>
          </cell>
          <cell r="H130">
            <v>5.2</v>
          </cell>
          <cell r="I130" t="str">
            <v>Community participation and support</v>
          </cell>
          <cell r="J130" t="str">
            <v>5.2.3</v>
          </cell>
          <cell r="K130" t="str">
            <v>Grants (Social and Recreation)</v>
          </cell>
          <cell r="L130"/>
          <cell r="M130"/>
          <cell r="N130"/>
          <cell r="O130"/>
          <cell r="P130" t="str">
            <v>1124</v>
          </cell>
          <cell r="Q130" t="str">
            <v>Social &amp; Recreational Grant Pool</v>
          </cell>
        </row>
        <row r="131">
          <cell r="A131" t="str">
            <v>1125</v>
          </cell>
          <cell r="B131" t="str">
            <v>Housing Operations and Maintenance</v>
          </cell>
          <cell r="C131" t="str">
            <v>City Housing</v>
          </cell>
          <cell r="D131" t="str">
            <v>Customer and Community</v>
          </cell>
          <cell r="E131" t="str">
            <v>Opex</v>
          </cell>
          <cell r="F131">
            <v>5</v>
          </cell>
          <cell r="G131" t="str">
            <v>Recreation facilities and services</v>
          </cell>
          <cell r="H131">
            <v>5.2</v>
          </cell>
          <cell r="I131" t="str">
            <v>Community participation and support</v>
          </cell>
          <cell r="J131" t="str">
            <v>5.2.4</v>
          </cell>
          <cell r="K131" t="str">
            <v>Housing</v>
          </cell>
          <cell r="L131"/>
          <cell r="M131"/>
          <cell r="N131"/>
          <cell r="O131"/>
          <cell r="P131" t="str">
            <v>1125</v>
          </cell>
          <cell r="Q131" t="str">
            <v>Housing Operations and Maintenance</v>
          </cell>
        </row>
        <row r="132">
          <cell r="A132" t="str">
            <v>1126</v>
          </cell>
          <cell r="B132" t="str">
            <v>Housing Upgrade Project</v>
          </cell>
          <cell r="C132" t="str">
            <v>City Housing</v>
          </cell>
          <cell r="D132" t="str">
            <v>Customer and Community</v>
          </cell>
          <cell r="E132" t="str">
            <v>Opex</v>
          </cell>
          <cell r="F132">
            <v>5</v>
          </cell>
          <cell r="G132" t="str">
            <v>Recreation facilities and services</v>
          </cell>
          <cell r="H132">
            <v>5.2</v>
          </cell>
          <cell r="I132" t="str">
            <v>Community participation and support</v>
          </cell>
          <cell r="J132" t="str">
            <v>5.2.4</v>
          </cell>
          <cell r="K132" t="str">
            <v>Housing</v>
          </cell>
          <cell r="L132"/>
          <cell r="M132"/>
          <cell r="N132"/>
          <cell r="O132"/>
          <cell r="P132" t="str">
            <v>1126</v>
          </cell>
          <cell r="Q132" t="str">
            <v>Housing Upgrade Project</v>
          </cell>
        </row>
        <row r="133">
          <cell r="A133" t="str">
            <v>1127</v>
          </cell>
          <cell r="B133" t="str">
            <v>Community Property Programmed Maintenance</v>
          </cell>
          <cell r="C133" t="str">
            <v>Property</v>
          </cell>
          <cell r="D133" t="str">
            <v>Infrastructure &amp; Delivery</v>
          </cell>
          <cell r="E133" t="str">
            <v>Opex</v>
          </cell>
          <cell r="F133">
            <v>5</v>
          </cell>
          <cell r="G133" t="str">
            <v>Recreation facilities and services</v>
          </cell>
          <cell r="H133">
            <v>5.2</v>
          </cell>
          <cell r="I133" t="str">
            <v>Community participation and support</v>
          </cell>
          <cell r="J133" t="str">
            <v>5.2.5</v>
          </cell>
          <cell r="K133" t="str">
            <v>Community centres and halls</v>
          </cell>
          <cell r="L133"/>
          <cell r="M133"/>
          <cell r="N133"/>
          <cell r="O133"/>
          <cell r="P133" t="str">
            <v>1127</v>
          </cell>
          <cell r="Q133" t="str">
            <v>Community Property Programmed Maintenance</v>
          </cell>
        </row>
        <row r="134">
          <cell r="A134" t="str">
            <v>1128</v>
          </cell>
          <cell r="B134" t="str">
            <v>Community Halls Operations and Maintenance</v>
          </cell>
          <cell r="C134" t="str">
            <v>Community Services</v>
          </cell>
          <cell r="D134" t="str">
            <v>Customer and Community</v>
          </cell>
          <cell r="E134" t="str">
            <v>Opex</v>
          </cell>
          <cell r="F134">
            <v>5</v>
          </cell>
          <cell r="G134" t="str">
            <v>Recreation facilities and services</v>
          </cell>
          <cell r="H134">
            <v>5.2</v>
          </cell>
          <cell r="I134" t="str">
            <v>Community participation and support</v>
          </cell>
          <cell r="J134" t="str">
            <v>5.2.5</v>
          </cell>
          <cell r="K134" t="str">
            <v>Community centres and halls</v>
          </cell>
          <cell r="L134"/>
          <cell r="M134"/>
          <cell r="N134"/>
          <cell r="O134"/>
          <cell r="P134" t="str">
            <v>1128</v>
          </cell>
          <cell r="Q134" t="str">
            <v>Community Halls Operations and Maintenance</v>
          </cell>
        </row>
        <row r="135">
          <cell r="A135" t="str">
            <v>1129</v>
          </cell>
          <cell r="B135" t="str">
            <v>Community Prop &amp; Facility Ops</v>
          </cell>
          <cell r="C135" t="str">
            <v>Community Services</v>
          </cell>
          <cell r="D135" t="str">
            <v>Customer and Community</v>
          </cell>
          <cell r="E135" t="str">
            <v>Opex</v>
          </cell>
          <cell r="F135">
            <v>5</v>
          </cell>
          <cell r="G135" t="str">
            <v>Recreation facilities and services</v>
          </cell>
          <cell r="H135">
            <v>5.2</v>
          </cell>
          <cell r="I135" t="str">
            <v>Community participation and support</v>
          </cell>
          <cell r="J135" t="str">
            <v>5.2.5</v>
          </cell>
          <cell r="K135" t="str">
            <v>Community centres and halls</v>
          </cell>
          <cell r="L135"/>
          <cell r="M135"/>
          <cell r="N135"/>
          <cell r="O135"/>
          <cell r="P135" t="str">
            <v>1129</v>
          </cell>
          <cell r="Q135" t="str">
            <v>Community Prop &amp; Facility Ops</v>
          </cell>
        </row>
        <row r="136">
          <cell r="A136" t="str">
            <v>1130</v>
          </cell>
          <cell r="B136" t="str">
            <v>Rent Grants For Community Welfare Groups</v>
          </cell>
          <cell r="C136" t="str">
            <v>Community Services</v>
          </cell>
          <cell r="D136" t="str">
            <v>Customer and Community</v>
          </cell>
          <cell r="E136" t="str">
            <v>Opex</v>
          </cell>
          <cell r="F136">
            <v>5</v>
          </cell>
          <cell r="G136" t="str">
            <v>Recreation facilities and services</v>
          </cell>
          <cell r="H136">
            <v>5.2</v>
          </cell>
          <cell r="I136" t="str">
            <v>Community participation and support</v>
          </cell>
          <cell r="J136" t="str">
            <v>5.2.5</v>
          </cell>
          <cell r="K136" t="str">
            <v>Community centres and halls</v>
          </cell>
          <cell r="L136"/>
          <cell r="M136"/>
          <cell r="N136"/>
          <cell r="O136"/>
          <cell r="P136" t="str">
            <v>1130</v>
          </cell>
          <cell r="Q136" t="str">
            <v>Rent Grants For Community Welfare Groups</v>
          </cell>
        </row>
        <row r="137">
          <cell r="A137" t="str">
            <v>1131</v>
          </cell>
          <cell r="B137" t="str">
            <v>Burial &amp; Cremation Operations</v>
          </cell>
          <cell r="C137" t="str">
            <v>Parks, Sport and Recreation</v>
          </cell>
          <cell r="D137" t="str">
            <v>Customer and Community</v>
          </cell>
          <cell r="E137" t="str">
            <v>Opex</v>
          </cell>
          <cell r="F137">
            <v>5</v>
          </cell>
          <cell r="G137" t="str">
            <v>Recreation facilities and services</v>
          </cell>
          <cell r="H137">
            <v>5.2</v>
          </cell>
          <cell r="I137" t="str">
            <v>Community participation and support</v>
          </cell>
          <cell r="J137" t="str">
            <v>5.2.6</v>
          </cell>
          <cell r="K137" t="str">
            <v>Cemetaries</v>
          </cell>
          <cell r="L137"/>
          <cell r="M137"/>
          <cell r="N137"/>
          <cell r="O137"/>
          <cell r="P137" t="str">
            <v>1131</v>
          </cell>
          <cell r="Q137" t="str">
            <v>Burial &amp; Cremation Operations</v>
          </cell>
        </row>
        <row r="138">
          <cell r="A138" t="str">
            <v>1132</v>
          </cell>
          <cell r="B138" t="str">
            <v>Public Toilet Cleaning And Maintenance</v>
          </cell>
          <cell r="C138" t="str">
            <v>Parks, Sport and Recreation</v>
          </cell>
          <cell r="D138" t="str">
            <v>Customer and Community</v>
          </cell>
          <cell r="E138" t="str">
            <v>Opex</v>
          </cell>
          <cell r="F138">
            <v>5</v>
          </cell>
          <cell r="G138" t="str">
            <v>Recreation facilities and services</v>
          </cell>
          <cell r="H138">
            <v>5.2</v>
          </cell>
          <cell r="I138" t="str">
            <v>Community participation and support</v>
          </cell>
          <cell r="J138" t="str">
            <v>5.2.7</v>
          </cell>
          <cell r="K138" t="str">
            <v>Public toilets</v>
          </cell>
          <cell r="L138"/>
          <cell r="M138"/>
          <cell r="N138"/>
          <cell r="O138"/>
          <cell r="P138" t="str">
            <v>1132</v>
          </cell>
          <cell r="Q138" t="str">
            <v>Public Toilet Cleaning And Maintenance</v>
          </cell>
        </row>
        <row r="139">
          <cell r="A139" t="str">
            <v>1133</v>
          </cell>
          <cell r="B139" t="str">
            <v>Public Health (Food &amp; Alcohol Premises, Dog Registrations)</v>
          </cell>
          <cell r="C139" t="str">
            <v>City Consenting and Compliance</v>
          </cell>
          <cell r="D139" t="str">
            <v>Planning and Environment</v>
          </cell>
          <cell r="E139" t="str">
            <v>Opex</v>
          </cell>
          <cell r="F139">
            <v>5</v>
          </cell>
          <cell r="G139" t="str">
            <v>Recreation facilities and services</v>
          </cell>
          <cell r="H139">
            <v>5.3</v>
          </cell>
          <cell r="I139" t="str">
            <v>Public Health and Safety</v>
          </cell>
          <cell r="J139" t="str">
            <v>5.3.1</v>
          </cell>
          <cell r="K139" t="str">
            <v>Public Health Regulations</v>
          </cell>
          <cell r="L139"/>
          <cell r="M139"/>
          <cell r="N139"/>
          <cell r="O139"/>
          <cell r="P139" t="str">
            <v>1133</v>
          </cell>
          <cell r="Q139" t="str">
            <v>Public Health (Food &amp; Alcohol Premises, Dog Registrations)</v>
          </cell>
        </row>
        <row r="140">
          <cell r="A140" t="str">
            <v>1134</v>
          </cell>
          <cell r="B140" t="str">
            <v>Noise Monitoring</v>
          </cell>
          <cell r="C140" t="str">
            <v>City Consenting and Compliance</v>
          </cell>
          <cell r="D140" t="str">
            <v>Planning and Environment</v>
          </cell>
          <cell r="E140" t="str">
            <v>Opex</v>
          </cell>
          <cell r="F140">
            <v>5</v>
          </cell>
          <cell r="G140" t="str">
            <v>Recreation facilities and services</v>
          </cell>
          <cell r="H140">
            <v>5.3</v>
          </cell>
          <cell r="I140" t="str">
            <v>Public Health and Safety</v>
          </cell>
          <cell r="J140" t="str">
            <v>5.3.1</v>
          </cell>
          <cell r="K140" t="str">
            <v>Public Health Regulations</v>
          </cell>
          <cell r="L140"/>
          <cell r="M140"/>
          <cell r="N140"/>
          <cell r="O140"/>
          <cell r="P140" t="str">
            <v>1134</v>
          </cell>
          <cell r="Q140" t="str">
            <v>Noise Monitoring</v>
          </cell>
        </row>
        <row r="141">
          <cell r="A141" t="str">
            <v>1135</v>
          </cell>
          <cell r="B141" t="str">
            <v>Anti-Graffiti Flying Squad</v>
          </cell>
          <cell r="C141" t="str">
            <v>Community Services</v>
          </cell>
          <cell r="D141" t="str">
            <v>Customer and Community</v>
          </cell>
          <cell r="E141" t="str">
            <v>Opex</v>
          </cell>
          <cell r="F141">
            <v>5</v>
          </cell>
          <cell r="G141" t="str">
            <v>Recreation facilities and services</v>
          </cell>
          <cell r="H141">
            <v>5.2</v>
          </cell>
          <cell r="I141" t="str">
            <v>Community participation and support</v>
          </cell>
          <cell r="J141" t="str">
            <v>5.2.8</v>
          </cell>
          <cell r="K141" t="str">
            <v>City safety</v>
          </cell>
          <cell r="L141"/>
          <cell r="M141"/>
          <cell r="N141"/>
          <cell r="O141"/>
          <cell r="P141" t="str">
            <v>1135</v>
          </cell>
          <cell r="Q141" t="str">
            <v>Anti-Graffiti Flying Squad</v>
          </cell>
        </row>
        <row r="142">
          <cell r="A142" t="str">
            <v>1136</v>
          </cell>
          <cell r="B142" t="str">
            <v>Safe City Project Operations</v>
          </cell>
          <cell r="C142" t="str">
            <v>Community Services</v>
          </cell>
          <cell r="D142" t="str">
            <v>Customer and Community</v>
          </cell>
          <cell r="E142" t="str">
            <v>Opex</v>
          </cell>
          <cell r="F142">
            <v>5</v>
          </cell>
          <cell r="G142" t="str">
            <v>Recreation facilities and services</v>
          </cell>
          <cell r="H142">
            <v>5.2</v>
          </cell>
          <cell r="I142" t="str">
            <v>Community participation and support</v>
          </cell>
          <cell r="J142" t="str">
            <v>5.2.8</v>
          </cell>
          <cell r="K142" t="str">
            <v>City safety</v>
          </cell>
          <cell r="L142"/>
          <cell r="M142"/>
          <cell r="N142"/>
          <cell r="O142"/>
          <cell r="P142" t="str">
            <v>1136</v>
          </cell>
          <cell r="Q142" t="str">
            <v>Safe City Project Operations</v>
          </cell>
        </row>
        <row r="143">
          <cell r="A143" t="str">
            <v>1137</v>
          </cell>
          <cell r="B143" t="str">
            <v>Civil Defence</v>
          </cell>
          <cell r="C143" t="str">
            <v>Emergency Management and Business Continuity</v>
          </cell>
          <cell r="D143" t="str">
            <v>Strategy and Governance</v>
          </cell>
          <cell r="E143" t="str">
            <v>Opex</v>
          </cell>
          <cell r="F143">
            <v>5</v>
          </cell>
          <cell r="G143" t="str">
            <v>Recreation facilities and services</v>
          </cell>
          <cell r="H143">
            <v>5.2</v>
          </cell>
          <cell r="I143" t="str">
            <v>Community participation and support</v>
          </cell>
          <cell r="J143" t="str">
            <v>5.2.9</v>
          </cell>
          <cell r="K143" t="str">
            <v>WREMO</v>
          </cell>
          <cell r="L143"/>
          <cell r="M143"/>
          <cell r="N143"/>
          <cell r="O143"/>
          <cell r="P143" t="str">
            <v>1137</v>
          </cell>
          <cell r="Q143" t="str">
            <v>Civil Defence</v>
          </cell>
        </row>
        <row r="144">
          <cell r="A144" t="str">
            <v>1138</v>
          </cell>
          <cell r="B144" t="str">
            <v>Rural Fire</v>
          </cell>
          <cell r="C144" t="str">
            <v>City Transport and Infrastructure</v>
          </cell>
          <cell r="D144" t="str">
            <v>Infrastructure &amp; Delivery</v>
          </cell>
          <cell r="E144" t="str">
            <v>Opex</v>
          </cell>
          <cell r="F144">
            <v>5</v>
          </cell>
          <cell r="G144" t="str">
            <v>Recreation facilities and services</v>
          </cell>
          <cell r="H144">
            <v>5.2</v>
          </cell>
          <cell r="I144" t="str">
            <v>Community participation and support</v>
          </cell>
          <cell r="J144" t="str">
            <v>5.2.9</v>
          </cell>
          <cell r="K144" t="str">
            <v>WREMO</v>
          </cell>
          <cell r="L144"/>
          <cell r="M144"/>
          <cell r="N144"/>
          <cell r="O144"/>
          <cell r="P144" t="str">
            <v>1138</v>
          </cell>
          <cell r="Q144" t="str">
            <v>Rural Fire</v>
          </cell>
        </row>
        <row r="145">
          <cell r="A145" t="str">
            <v>1139</v>
          </cell>
          <cell r="B145" t="str">
            <v>District Plan</v>
          </cell>
          <cell r="C145" t="str">
            <v>City Design and Place Planning</v>
          </cell>
          <cell r="D145" t="str">
            <v>Planning and Environment</v>
          </cell>
          <cell r="E145" t="str">
            <v>Opex</v>
          </cell>
          <cell r="F145">
            <v>6</v>
          </cell>
          <cell r="G145" t="str">
            <v>Urban Development</v>
          </cell>
          <cell r="H145">
            <v>6.1</v>
          </cell>
          <cell r="I145" t="str">
            <v>Urban planning, heritage and public spaces development</v>
          </cell>
          <cell r="J145" t="str">
            <v>6.1.1</v>
          </cell>
          <cell r="K145" t="str">
            <v>Urban planning and policy development</v>
          </cell>
          <cell r="L145"/>
          <cell r="M145"/>
          <cell r="N145"/>
          <cell r="O145"/>
          <cell r="P145" t="str">
            <v>1139</v>
          </cell>
          <cell r="Q145" t="str">
            <v>District Plan</v>
          </cell>
        </row>
        <row r="146">
          <cell r="A146" t="str">
            <v>1140</v>
          </cell>
          <cell r="B146" t="str">
            <v>Growth Spine Centres</v>
          </cell>
          <cell r="C146" t="str">
            <v>City Design and Place Planning</v>
          </cell>
          <cell r="D146" t="str">
            <v>Planning and Environment</v>
          </cell>
          <cell r="E146" t="str">
            <v>Opex</v>
          </cell>
          <cell r="F146">
            <v>6</v>
          </cell>
          <cell r="G146" t="str">
            <v>Urban Development</v>
          </cell>
          <cell r="H146">
            <v>6.1</v>
          </cell>
          <cell r="I146" t="str">
            <v>Urban planning, heritage and public spaces development</v>
          </cell>
          <cell r="J146" t="str">
            <v>6.1.1</v>
          </cell>
          <cell r="K146" t="str">
            <v>Urban planning and policy development</v>
          </cell>
          <cell r="L146"/>
          <cell r="M146"/>
          <cell r="N146"/>
          <cell r="O146"/>
          <cell r="P146" t="str">
            <v>1140</v>
          </cell>
          <cell r="Q146" t="str">
            <v>Growth Spine Centres</v>
          </cell>
        </row>
        <row r="147">
          <cell r="A147" t="str">
            <v>1141</v>
          </cell>
          <cell r="B147" t="str">
            <v>Build Wellington Developments</v>
          </cell>
          <cell r="C147" t="str">
            <v>City Development</v>
          </cell>
          <cell r="D147" t="str">
            <v>Planning and Environment</v>
          </cell>
          <cell r="E147" t="str">
            <v>Opex</v>
          </cell>
          <cell r="F147">
            <v>2</v>
          </cell>
          <cell r="G147" t="str">
            <v>Environment and Infrastructure</v>
          </cell>
          <cell r="H147">
            <v>2.1</v>
          </cell>
          <cell r="I147" t="str">
            <v>Parks, beaches and open spaces</v>
          </cell>
          <cell r="J147" t="str">
            <v>2.1.6</v>
          </cell>
          <cell r="K147" t="str">
            <v>Wellington Waterfront</v>
          </cell>
          <cell r="L147"/>
          <cell r="M147"/>
          <cell r="N147"/>
          <cell r="O147"/>
          <cell r="P147" t="str">
            <v>1141</v>
          </cell>
          <cell r="Q147" t="str">
            <v>Build Wellington Developments</v>
          </cell>
        </row>
        <row r="148">
          <cell r="A148" t="str">
            <v>1142</v>
          </cell>
          <cell r="B148" t="str">
            <v>Public Art and Sculpture Maintenance</v>
          </cell>
          <cell r="C148" t="str">
            <v>Parks, Sport and Recreation</v>
          </cell>
          <cell r="D148" t="str">
            <v>Customer and Community</v>
          </cell>
          <cell r="E148" t="str">
            <v>Opex</v>
          </cell>
          <cell r="F148">
            <v>6</v>
          </cell>
          <cell r="G148" t="str">
            <v>Urban Development</v>
          </cell>
          <cell r="H148">
            <v>6.1</v>
          </cell>
          <cell r="I148" t="str">
            <v>Urban planning, heritage and public spaces development</v>
          </cell>
          <cell r="J148" t="str">
            <v>6.1.2</v>
          </cell>
          <cell r="K148" t="str">
            <v>Public spaces and centres development</v>
          </cell>
          <cell r="L148"/>
          <cell r="M148"/>
          <cell r="N148"/>
          <cell r="O148"/>
          <cell r="P148" t="str">
            <v>1142</v>
          </cell>
          <cell r="Q148" t="str">
            <v>Public Art and Sculpture Maintenance</v>
          </cell>
        </row>
        <row r="149">
          <cell r="A149" t="str">
            <v>1143</v>
          </cell>
          <cell r="B149" t="str">
            <v>Public Space-Centre Development Plan</v>
          </cell>
          <cell r="C149" t="str">
            <v>City Design and Place Planning</v>
          </cell>
          <cell r="D149" t="str">
            <v>Planning and Environment</v>
          </cell>
          <cell r="E149" t="str">
            <v>Opex</v>
          </cell>
          <cell r="F149">
            <v>6</v>
          </cell>
          <cell r="G149" t="str">
            <v>Urban Development</v>
          </cell>
          <cell r="H149">
            <v>6.1</v>
          </cell>
          <cell r="I149" t="str">
            <v>Urban planning, heritage and public spaces development</v>
          </cell>
          <cell r="J149" t="str">
            <v>6.1.2</v>
          </cell>
          <cell r="K149" t="str">
            <v>Public spaces and centres development</v>
          </cell>
          <cell r="L149"/>
          <cell r="M149"/>
          <cell r="N149"/>
          <cell r="O149"/>
          <cell r="P149" t="str">
            <v>1143</v>
          </cell>
          <cell r="Q149" t="str">
            <v>Public Space-Centre Development Plan</v>
          </cell>
        </row>
        <row r="150">
          <cell r="A150" t="str">
            <v>1144</v>
          </cell>
          <cell r="B150" t="str">
            <v>Memorial Park</v>
          </cell>
          <cell r="C150" t="str">
            <v>City Design and Place Planning</v>
          </cell>
          <cell r="D150" t="str">
            <v>Planning and Environment</v>
          </cell>
          <cell r="E150" t="str">
            <v>Opex</v>
          </cell>
          <cell r="F150">
            <v>6</v>
          </cell>
          <cell r="G150" t="str">
            <v>Urban Development</v>
          </cell>
          <cell r="H150">
            <v>6.1</v>
          </cell>
          <cell r="I150" t="str">
            <v>Urban planning, heritage and public spaces development</v>
          </cell>
          <cell r="J150" t="str">
            <v>6.1.2</v>
          </cell>
          <cell r="K150" t="str">
            <v>Public spaces and centres development</v>
          </cell>
          <cell r="L150"/>
          <cell r="M150"/>
          <cell r="N150"/>
          <cell r="O150"/>
          <cell r="P150" t="str">
            <v>1144</v>
          </cell>
          <cell r="Q150" t="str">
            <v>Memorial Park</v>
          </cell>
        </row>
        <row r="151">
          <cell r="A151" t="str">
            <v>1145</v>
          </cell>
          <cell r="B151" t="str">
            <v>City Heritage Development</v>
          </cell>
          <cell r="C151" t="str">
            <v>City Design and Place Planning</v>
          </cell>
          <cell r="D151" t="str">
            <v>Planning and Environment</v>
          </cell>
          <cell r="E151" t="str">
            <v>Opex</v>
          </cell>
          <cell r="F151">
            <v>6</v>
          </cell>
          <cell r="G151" t="str">
            <v>Urban Development</v>
          </cell>
          <cell r="H151">
            <v>6.1</v>
          </cell>
          <cell r="I151" t="str">
            <v>Urban planning, heritage and public spaces development</v>
          </cell>
          <cell r="J151" t="str">
            <v>6.1.3</v>
          </cell>
          <cell r="K151" t="str">
            <v>Built heritage development</v>
          </cell>
          <cell r="L151"/>
          <cell r="M151"/>
          <cell r="N151"/>
          <cell r="O151"/>
          <cell r="P151" t="str">
            <v>1145</v>
          </cell>
          <cell r="Q151" t="str">
            <v>City Heritage Development</v>
          </cell>
        </row>
        <row r="152">
          <cell r="A152" t="str">
            <v>1146</v>
          </cell>
          <cell r="B152" t="str">
            <v>Building Control and Facilitation</v>
          </cell>
          <cell r="C152" t="str">
            <v>City Consenting and Compliance</v>
          </cell>
          <cell r="D152" t="str">
            <v>Planning and Environment</v>
          </cell>
          <cell r="E152" t="str">
            <v>Opex</v>
          </cell>
          <cell r="F152">
            <v>6</v>
          </cell>
          <cell r="G152" t="str">
            <v>Urban Development</v>
          </cell>
          <cell r="H152">
            <v>6.2</v>
          </cell>
          <cell r="I152" t="str">
            <v xml:space="preserve">Building and Development </v>
          </cell>
          <cell r="J152" t="str">
            <v>6.2.1</v>
          </cell>
          <cell r="K152" t="str">
            <v>Building Control and Facilitation</v>
          </cell>
          <cell r="L152"/>
          <cell r="M152"/>
          <cell r="N152"/>
          <cell r="O152"/>
          <cell r="P152" t="str">
            <v>1146</v>
          </cell>
          <cell r="Q152" t="str">
            <v>Building Control and Facilitation</v>
          </cell>
        </row>
        <row r="153">
          <cell r="A153" t="str">
            <v>1147</v>
          </cell>
          <cell r="B153" t="str">
            <v>Weathertight Homes</v>
          </cell>
          <cell r="C153" t="str">
            <v>Resilience and Sustainability</v>
          </cell>
          <cell r="D153" t="str">
            <v>Infrastructure &amp; Delivery</v>
          </cell>
          <cell r="E153" t="str">
            <v>Opex</v>
          </cell>
          <cell r="F153">
            <v>6</v>
          </cell>
          <cell r="G153" t="str">
            <v>Urban Development</v>
          </cell>
          <cell r="H153">
            <v>6.2</v>
          </cell>
          <cell r="I153" t="str">
            <v xml:space="preserve">Building and Development </v>
          </cell>
          <cell r="J153" t="str">
            <v>6.2.1</v>
          </cell>
          <cell r="K153" t="str">
            <v>Building Control and Facilitation</v>
          </cell>
          <cell r="L153"/>
          <cell r="M153"/>
          <cell r="N153"/>
          <cell r="O153"/>
          <cell r="P153" t="str">
            <v>1147</v>
          </cell>
          <cell r="Q153" t="str">
            <v>Weathertight Homes</v>
          </cell>
        </row>
        <row r="154">
          <cell r="A154" t="str">
            <v>1148</v>
          </cell>
          <cell r="B154" t="str">
            <v>Development Control and Facilitation</v>
          </cell>
          <cell r="C154" t="str">
            <v>City Consenting and Compliance</v>
          </cell>
          <cell r="D154" t="str">
            <v>Planning and Environment</v>
          </cell>
          <cell r="E154" t="str">
            <v>Opex</v>
          </cell>
          <cell r="F154">
            <v>6</v>
          </cell>
          <cell r="G154" t="str">
            <v>Urban Development</v>
          </cell>
          <cell r="H154">
            <v>6.2</v>
          </cell>
          <cell r="I154" t="str">
            <v xml:space="preserve">Building and Development </v>
          </cell>
          <cell r="J154" t="str">
            <v>6.2.2</v>
          </cell>
          <cell r="K154" t="str">
            <v>Development Control and Facilitation</v>
          </cell>
          <cell r="L154"/>
          <cell r="M154"/>
          <cell r="N154"/>
          <cell r="O154"/>
          <cell r="P154" t="str">
            <v>1148</v>
          </cell>
          <cell r="Q154" t="str">
            <v>Development Control and Facilitation</v>
          </cell>
        </row>
        <row r="155">
          <cell r="A155" t="str">
            <v>1149</v>
          </cell>
          <cell r="B155" t="str">
            <v>Earthquake Assessment Study</v>
          </cell>
          <cell r="C155" t="str">
            <v>Resilience and Sustainability</v>
          </cell>
          <cell r="D155" t="str">
            <v>Infrastructure &amp; Delivery</v>
          </cell>
          <cell r="E155" t="str">
            <v>Opex</v>
          </cell>
          <cell r="F155">
            <v>6</v>
          </cell>
          <cell r="G155" t="str">
            <v>Urban Development</v>
          </cell>
          <cell r="H155">
            <v>6.2</v>
          </cell>
          <cell r="I155" t="str">
            <v xml:space="preserve">Building and Development </v>
          </cell>
          <cell r="J155" t="str">
            <v>6.2.3</v>
          </cell>
          <cell r="K155" t="str">
            <v>Earthquake risk mitigation – built environment</v>
          </cell>
          <cell r="L155"/>
          <cell r="M155"/>
          <cell r="N155"/>
          <cell r="O155"/>
          <cell r="P155" t="str">
            <v>1149</v>
          </cell>
          <cell r="Q155" t="str">
            <v>Earthquake Assessment Study</v>
          </cell>
        </row>
        <row r="156">
          <cell r="A156" t="str">
            <v>1150</v>
          </cell>
          <cell r="B156" t="str">
            <v>Building Consents EQPB Subsidy Fund</v>
          </cell>
          <cell r="C156" t="str">
            <v>Resilience and Sustainability</v>
          </cell>
          <cell r="D156" t="str">
            <v>Infrastructure &amp; Delivery</v>
          </cell>
          <cell r="E156" t="str">
            <v>Opex</v>
          </cell>
          <cell r="F156">
            <v>6</v>
          </cell>
          <cell r="G156" t="str">
            <v>Urban Development</v>
          </cell>
          <cell r="H156">
            <v>6.2</v>
          </cell>
          <cell r="I156" t="str">
            <v xml:space="preserve">Building and Development </v>
          </cell>
          <cell r="J156" t="str">
            <v>6.2.3</v>
          </cell>
          <cell r="K156" t="str">
            <v>Earthquake risk mitigation – built environment</v>
          </cell>
          <cell r="L156"/>
          <cell r="M156"/>
          <cell r="N156"/>
          <cell r="O156"/>
          <cell r="P156" t="str">
            <v>1150</v>
          </cell>
          <cell r="Q156" t="str">
            <v>Building Consents EQPB Subsidy Fund</v>
          </cell>
        </row>
        <row r="157">
          <cell r="A157" t="str">
            <v>1151</v>
          </cell>
          <cell r="B157" t="str">
            <v>Earthquake Risk Building Project</v>
          </cell>
          <cell r="C157" t="str">
            <v>Resilience and Sustainability</v>
          </cell>
          <cell r="D157" t="str">
            <v>Infrastructure &amp; Delivery</v>
          </cell>
          <cell r="E157" t="str">
            <v>Opex</v>
          </cell>
          <cell r="F157">
            <v>6</v>
          </cell>
          <cell r="G157" t="str">
            <v>Urban Development</v>
          </cell>
          <cell r="H157">
            <v>6.2</v>
          </cell>
          <cell r="I157" t="str">
            <v xml:space="preserve">Building and Development </v>
          </cell>
          <cell r="J157" t="str">
            <v>6.2.3</v>
          </cell>
          <cell r="K157" t="str">
            <v>Earthquake risk mitigation – built environment</v>
          </cell>
          <cell r="L157"/>
          <cell r="M157"/>
          <cell r="N157"/>
          <cell r="O157"/>
          <cell r="P157" t="str">
            <v>1151</v>
          </cell>
          <cell r="Q157" t="str">
            <v>Earthquake Risk Building Project</v>
          </cell>
        </row>
        <row r="158">
          <cell r="A158" t="str">
            <v>1155</v>
          </cell>
          <cell r="B158" t="str">
            <v>Tawa Shared Driveways Maintenance</v>
          </cell>
          <cell r="C158" t="str">
            <v>City Transport and Infrastructure</v>
          </cell>
          <cell r="D158" t="str">
            <v>Infrastructure &amp; Delivery</v>
          </cell>
          <cell r="E158" t="str">
            <v>Opex</v>
          </cell>
          <cell r="F158">
            <v>7</v>
          </cell>
          <cell r="G158" t="str">
            <v>Transport</v>
          </cell>
          <cell r="H158">
            <v>7.1</v>
          </cell>
          <cell r="I158" t="str">
            <v>Transport</v>
          </cell>
          <cell r="J158" t="str">
            <v>7.1.2</v>
          </cell>
          <cell r="K158" t="str">
            <v>Vehicle network</v>
          </cell>
          <cell r="L158"/>
          <cell r="M158"/>
          <cell r="N158"/>
          <cell r="O158"/>
          <cell r="P158" t="str">
            <v>1155</v>
          </cell>
          <cell r="Q158" t="str">
            <v>Tawa Shared Driveways Maintenance</v>
          </cell>
        </row>
        <row r="159">
          <cell r="A159" t="str">
            <v>1156</v>
          </cell>
          <cell r="B159" t="str">
            <v>Wall, Bridge &amp; Tunnel Maintenance</v>
          </cell>
          <cell r="C159" t="str">
            <v>City Transport and Infrastructure</v>
          </cell>
          <cell r="D159" t="str">
            <v>Infrastructure &amp; Delivery</v>
          </cell>
          <cell r="E159" t="str">
            <v>Opex</v>
          </cell>
          <cell r="F159">
            <v>7</v>
          </cell>
          <cell r="G159" t="str">
            <v>Transport</v>
          </cell>
          <cell r="H159">
            <v>7.1</v>
          </cell>
          <cell r="I159" t="str">
            <v>Transport</v>
          </cell>
          <cell r="J159" t="str">
            <v>7.1.2</v>
          </cell>
          <cell r="K159" t="str">
            <v>Vehicle network</v>
          </cell>
          <cell r="L159"/>
          <cell r="M159"/>
          <cell r="N159"/>
          <cell r="O159"/>
          <cell r="P159" t="str">
            <v>1156</v>
          </cell>
          <cell r="Q159" t="str">
            <v>Wall, Bridge &amp; Tunnel Maintenance</v>
          </cell>
        </row>
        <row r="160">
          <cell r="A160" t="str">
            <v>1157</v>
          </cell>
          <cell r="B160" t="str">
            <v>Drains &amp; Walls Asset Management</v>
          </cell>
          <cell r="C160" t="str">
            <v>City Transport and Infrastructure</v>
          </cell>
          <cell r="D160" t="str">
            <v>Infrastructure &amp; Delivery</v>
          </cell>
          <cell r="E160" t="str">
            <v>Opex</v>
          </cell>
          <cell r="F160">
            <v>7</v>
          </cell>
          <cell r="G160" t="str">
            <v>Transport</v>
          </cell>
          <cell r="H160">
            <v>7.1</v>
          </cell>
          <cell r="I160" t="str">
            <v>Transport</v>
          </cell>
          <cell r="J160" t="str">
            <v>7.1.2</v>
          </cell>
          <cell r="K160" t="str">
            <v>Vehicle network</v>
          </cell>
          <cell r="L160"/>
          <cell r="M160"/>
          <cell r="N160"/>
          <cell r="O160"/>
          <cell r="P160" t="str">
            <v>1157</v>
          </cell>
          <cell r="Q160" t="str">
            <v>Drains &amp; Walls Asset Management</v>
          </cell>
        </row>
        <row r="161">
          <cell r="A161" t="str">
            <v>1158</v>
          </cell>
          <cell r="B161" t="str">
            <v>Kerb &amp; Channel Maintenance</v>
          </cell>
          <cell r="C161" t="str">
            <v>City Transport and Infrastructure</v>
          </cell>
          <cell r="D161" t="str">
            <v>Infrastructure &amp; Delivery</v>
          </cell>
          <cell r="E161" t="str">
            <v>Opex</v>
          </cell>
          <cell r="F161">
            <v>7</v>
          </cell>
          <cell r="G161" t="str">
            <v>Transport</v>
          </cell>
          <cell r="H161">
            <v>7.1</v>
          </cell>
          <cell r="I161" t="str">
            <v>Transport</v>
          </cell>
          <cell r="J161" t="str">
            <v>7.1.2</v>
          </cell>
          <cell r="K161" t="str">
            <v>Vehicle network</v>
          </cell>
          <cell r="L161"/>
          <cell r="M161"/>
          <cell r="N161"/>
          <cell r="O161"/>
          <cell r="P161" t="str">
            <v>1158</v>
          </cell>
          <cell r="Q161" t="str">
            <v>Kerb &amp; Channel Maintenance</v>
          </cell>
        </row>
        <row r="162">
          <cell r="A162" t="str">
            <v>1159</v>
          </cell>
          <cell r="B162" t="str">
            <v>Vehicle Network Asset Management</v>
          </cell>
          <cell r="C162" t="str">
            <v>City Transport and Infrastructure</v>
          </cell>
          <cell r="D162" t="str">
            <v>Infrastructure &amp; Delivery</v>
          </cell>
          <cell r="E162" t="str">
            <v>Opex</v>
          </cell>
          <cell r="F162">
            <v>7</v>
          </cell>
          <cell r="G162" t="str">
            <v>Transport</v>
          </cell>
          <cell r="H162">
            <v>7.1</v>
          </cell>
          <cell r="I162" t="str">
            <v>Transport</v>
          </cell>
          <cell r="J162" t="str">
            <v>7.1.2</v>
          </cell>
          <cell r="K162" t="str">
            <v>Vehicle network</v>
          </cell>
          <cell r="L162"/>
          <cell r="M162"/>
          <cell r="N162"/>
          <cell r="O162"/>
          <cell r="P162" t="str">
            <v>1159</v>
          </cell>
          <cell r="Q162" t="str">
            <v>Vehicle Network Asset Management</v>
          </cell>
        </row>
        <row r="163">
          <cell r="A163" t="str">
            <v>1160</v>
          </cell>
          <cell r="B163" t="str">
            <v>Port and Ferry Access Planning</v>
          </cell>
          <cell r="C163" t="str">
            <v>City Design and Place Planning</v>
          </cell>
          <cell r="D163" t="str">
            <v>Planning and Environment</v>
          </cell>
          <cell r="E163" t="str">
            <v>Opex</v>
          </cell>
          <cell r="F163">
            <v>7</v>
          </cell>
          <cell r="G163" t="str">
            <v>Transport</v>
          </cell>
          <cell r="H163">
            <v>7.1</v>
          </cell>
          <cell r="I163" t="str">
            <v>Transport</v>
          </cell>
          <cell r="J163" t="str">
            <v>7.1.2</v>
          </cell>
          <cell r="K163" t="str">
            <v>Vehicle network</v>
          </cell>
          <cell r="L163"/>
          <cell r="M163"/>
          <cell r="N163"/>
          <cell r="O163"/>
          <cell r="P163" t="str">
            <v>1160</v>
          </cell>
          <cell r="Q163" t="str">
            <v>Port and Ferry Access Planning</v>
          </cell>
        </row>
        <row r="164">
          <cell r="A164" t="str">
            <v>2075</v>
          </cell>
          <cell r="B164" t="str">
            <v>Urban Regeneration Projects</v>
          </cell>
          <cell r="C164" t="str">
            <v>City Transport and Infrastructure</v>
          </cell>
          <cell r="D164" t="str">
            <v>Infrastructure &amp; Delivery</v>
          </cell>
          <cell r="E164" t="str">
            <v>Capex</v>
          </cell>
          <cell r="F164">
            <v>7</v>
          </cell>
          <cell r="G164" t="str">
            <v>Transport</v>
          </cell>
          <cell r="H164">
            <v>7.1</v>
          </cell>
          <cell r="I164" t="str">
            <v>Transport</v>
          </cell>
          <cell r="J164" t="str">
            <v>7.1.2</v>
          </cell>
          <cell r="K164" t="str">
            <v>Vehicle network</v>
          </cell>
          <cell r="L164"/>
          <cell r="M164"/>
          <cell r="N164"/>
          <cell r="O164"/>
          <cell r="P164" t="str">
            <v>2075</v>
          </cell>
          <cell r="Q164" t="str">
            <v>Urban Regeneration Projects</v>
          </cell>
        </row>
        <row r="165">
          <cell r="A165" t="str">
            <v>2077</v>
          </cell>
          <cell r="B165" t="str">
            <v>Wall, Bridge &amp; Tunnel Renewals</v>
          </cell>
          <cell r="C165" t="str">
            <v>City Transport and Infrastructure</v>
          </cell>
          <cell r="D165" t="str">
            <v>Infrastructure &amp; Delivery</v>
          </cell>
          <cell r="E165" t="str">
            <v>Capex</v>
          </cell>
          <cell r="F165">
            <v>7</v>
          </cell>
          <cell r="G165" t="str">
            <v>Transport</v>
          </cell>
          <cell r="H165">
            <v>7.1</v>
          </cell>
          <cell r="I165" t="str">
            <v>Transport</v>
          </cell>
          <cell r="J165" t="str">
            <v>7.1.2</v>
          </cell>
          <cell r="K165" t="str">
            <v>Vehicle network</v>
          </cell>
          <cell r="L165"/>
          <cell r="M165"/>
          <cell r="N165"/>
          <cell r="O165"/>
          <cell r="P165" t="str">
            <v>2077</v>
          </cell>
          <cell r="Q165" t="str">
            <v>Wall, Bridge &amp; Tunnel Renewals</v>
          </cell>
        </row>
        <row r="166">
          <cell r="A166" t="str">
            <v>2078</v>
          </cell>
          <cell r="B166" t="str">
            <v>Asphalt &amp; Other Seal Renewals</v>
          </cell>
          <cell r="C166" t="str">
            <v>City Transport and Infrastructure</v>
          </cell>
          <cell r="D166" t="str">
            <v>Infrastructure &amp; Delivery</v>
          </cell>
          <cell r="E166" t="str">
            <v>Capex</v>
          </cell>
          <cell r="F166">
            <v>7</v>
          </cell>
          <cell r="G166" t="str">
            <v>Transport</v>
          </cell>
          <cell r="H166">
            <v>7.1</v>
          </cell>
          <cell r="I166" t="str">
            <v>Transport</v>
          </cell>
          <cell r="J166" t="str">
            <v>7.1.2</v>
          </cell>
          <cell r="K166" t="str">
            <v>Vehicle network</v>
          </cell>
          <cell r="L166"/>
          <cell r="M166"/>
          <cell r="N166"/>
          <cell r="O166"/>
          <cell r="P166" t="str">
            <v>2078</v>
          </cell>
          <cell r="Q166" t="str">
            <v>Asphalt &amp; Other Seal Renewals</v>
          </cell>
        </row>
        <row r="167">
          <cell r="A167" t="str">
            <v>2079</v>
          </cell>
          <cell r="B167" t="str">
            <v>Chipseal Renewals</v>
          </cell>
          <cell r="C167" t="str">
            <v>City Transport and Infrastructure</v>
          </cell>
          <cell r="D167" t="str">
            <v>Infrastructure &amp; Delivery</v>
          </cell>
          <cell r="E167" t="str">
            <v>Capex</v>
          </cell>
          <cell r="F167">
            <v>7</v>
          </cell>
          <cell r="G167" t="str">
            <v>Transport</v>
          </cell>
          <cell r="H167">
            <v>7.1</v>
          </cell>
          <cell r="I167" t="str">
            <v>Transport</v>
          </cell>
          <cell r="J167" t="str">
            <v>7.1.2</v>
          </cell>
          <cell r="K167" t="str">
            <v>Vehicle network</v>
          </cell>
          <cell r="L167"/>
          <cell r="M167"/>
          <cell r="N167"/>
          <cell r="O167"/>
          <cell r="P167" t="str">
            <v>2079</v>
          </cell>
          <cell r="Q167" t="str">
            <v>Chipseal Renewals</v>
          </cell>
        </row>
        <row r="168">
          <cell r="A168" t="str">
            <v>2080</v>
          </cell>
          <cell r="B168" t="str">
            <v>Preseal Preparations</v>
          </cell>
          <cell r="C168" t="str">
            <v>City Transport and Infrastructure</v>
          </cell>
          <cell r="D168" t="str">
            <v>Infrastructure &amp; Delivery</v>
          </cell>
          <cell r="E168" t="str">
            <v>Capex</v>
          </cell>
          <cell r="F168">
            <v>7</v>
          </cell>
          <cell r="G168" t="str">
            <v>Transport</v>
          </cell>
          <cell r="H168">
            <v>7.1</v>
          </cell>
          <cell r="I168" t="str">
            <v>Transport</v>
          </cell>
          <cell r="J168" t="str">
            <v>7.1.2</v>
          </cell>
          <cell r="K168" t="str">
            <v>Vehicle network</v>
          </cell>
          <cell r="L168"/>
          <cell r="M168"/>
          <cell r="N168"/>
          <cell r="O168"/>
          <cell r="P168" t="str">
            <v>2080</v>
          </cell>
          <cell r="Q168" t="str">
            <v>Preseal Preparations</v>
          </cell>
        </row>
        <row r="169">
          <cell r="A169" t="str">
            <v>2081</v>
          </cell>
          <cell r="B169" t="str">
            <v>Shape &amp; Camber Correction</v>
          </cell>
          <cell r="C169" t="str">
            <v>City Transport and Infrastructure</v>
          </cell>
          <cell r="D169" t="str">
            <v>Infrastructure &amp; Delivery</v>
          </cell>
          <cell r="E169" t="str">
            <v>Capex</v>
          </cell>
          <cell r="F169">
            <v>7</v>
          </cell>
          <cell r="G169" t="str">
            <v>Transport</v>
          </cell>
          <cell r="H169">
            <v>7.1</v>
          </cell>
          <cell r="I169" t="str">
            <v>Transport</v>
          </cell>
          <cell r="J169" t="str">
            <v>7.1.2</v>
          </cell>
          <cell r="K169" t="str">
            <v>Vehicle network</v>
          </cell>
          <cell r="L169"/>
          <cell r="M169"/>
          <cell r="N169"/>
          <cell r="O169"/>
          <cell r="P169" t="str">
            <v>2081</v>
          </cell>
          <cell r="Q169" t="str">
            <v>Shape &amp; Camber Correction</v>
          </cell>
        </row>
        <row r="170">
          <cell r="A170" t="str">
            <v>2082</v>
          </cell>
          <cell r="B170" t="str">
            <v>Drainage Renewals</v>
          </cell>
          <cell r="C170" t="str">
            <v>City Transport and Infrastructure</v>
          </cell>
          <cell r="D170" t="str">
            <v>Infrastructure &amp; Delivery</v>
          </cell>
          <cell r="E170" t="str">
            <v>Capex</v>
          </cell>
          <cell r="F170">
            <v>7</v>
          </cell>
          <cell r="G170" t="str">
            <v>Transport</v>
          </cell>
          <cell r="H170">
            <v>7.1</v>
          </cell>
          <cell r="I170" t="str">
            <v>Transport</v>
          </cell>
          <cell r="J170" t="str">
            <v>7.1.2</v>
          </cell>
          <cell r="K170" t="str">
            <v>Vehicle network</v>
          </cell>
          <cell r="L170"/>
          <cell r="M170"/>
          <cell r="N170"/>
          <cell r="O170"/>
          <cell r="P170" t="str">
            <v>2082</v>
          </cell>
          <cell r="Q170" t="str">
            <v>Drainage Renewals</v>
          </cell>
        </row>
        <row r="171">
          <cell r="A171" t="str">
            <v>2083</v>
          </cell>
          <cell r="B171" t="str">
            <v>Wall Upgrades</v>
          </cell>
          <cell r="C171" t="str">
            <v>City Transport and Infrastructure</v>
          </cell>
          <cell r="D171" t="str">
            <v>Infrastructure &amp; Delivery</v>
          </cell>
          <cell r="E171" t="str">
            <v>Capex</v>
          </cell>
          <cell r="F171">
            <v>7</v>
          </cell>
          <cell r="G171" t="str">
            <v>Transport</v>
          </cell>
          <cell r="H171">
            <v>7.1</v>
          </cell>
          <cell r="I171" t="str">
            <v>Transport</v>
          </cell>
          <cell r="J171" t="str">
            <v>7.1.2</v>
          </cell>
          <cell r="K171" t="str">
            <v>Vehicle network</v>
          </cell>
          <cell r="L171"/>
          <cell r="M171"/>
          <cell r="N171"/>
          <cell r="O171"/>
          <cell r="P171" t="str">
            <v>2083</v>
          </cell>
          <cell r="Q171" t="str">
            <v>Wall Upgrades</v>
          </cell>
        </row>
        <row r="172">
          <cell r="A172" t="str">
            <v>2084</v>
          </cell>
          <cell r="B172" t="str">
            <v>Service Lane &amp; Road Boundary Upgrades</v>
          </cell>
          <cell r="C172" t="str">
            <v>City Transport and Infrastructure</v>
          </cell>
          <cell r="D172" t="str">
            <v>Infrastructure &amp; Delivery</v>
          </cell>
          <cell r="E172" t="str">
            <v>Capex</v>
          </cell>
          <cell r="F172">
            <v>7</v>
          </cell>
          <cell r="G172" t="str">
            <v>Transport</v>
          </cell>
          <cell r="H172">
            <v>7.1</v>
          </cell>
          <cell r="I172" t="str">
            <v>Transport</v>
          </cell>
          <cell r="J172" t="str">
            <v>7.1.2</v>
          </cell>
          <cell r="K172" t="str">
            <v>Vehicle network</v>
          </cell>
          <cell r="L172"/>
          <cell r="M172"/>
          <cell r="N172"/>
          <cell r="O172"/>
          <cell r="P172" t="str">
            <v>2084</v>
          </cell>
          <cell r="Q172" t="str">
            <v>Service Lane &amp; Road Boundary Upgrades</v>
          </cell>
        </row>
        <row r="173">
          <cell r="A173" t="str">
            <v>2085</v>
          </cell>
          <cell r="B173" t="str">
            <v>Tunnel &amp; Bridge Upgrades</v>
          </cell>
          <cell r="C173" t="str">
            <v>City Transport and Infrastructure</v>
          </cell>
          <cell r="D173" t="str">
            <v>Infrastructure &amp; Delivery</v>
          </cell>
          <cell r="E173" t="str">
            <v>Capex</v>
          </cell>
          <cell r="F173">
            <v>7</v>
          </cell>
          <cell r="G173" t="str">
            <v>Transport</v>
          </cell>
          <cell r="H173">
            <v>7.1</v>
          </cell>
          <cell r="I173" t="str">
            <v>Transport</v>
          </cell>
          <cell r="J173" t="str">
            <v>7.1.2</v>
          </cell>
          <cell r="K173" t="str">
            <v>Vehicle network</v>
          </cell>
          <cell r="L173"/>
          <cell r="M173"/>
          <cell r="N173"/>
          <cell r="O173"/>
          <cell r="P173" t="str">
            <v>2085</v>
          </cell>
          <cell r="Q173" t="str">
            <v>Tunnel &amp; Bridge Upgrades</v>
          </cell>
        </row>
        <row r="174">
          <cell r="A174" t="str">
            <v>2086</v>
          </cell>
          <cell r="B174" t="str">
            <v>Kerb &amp; Channels Renewals</v>
          </cell>
          <cell r="C174" t="str">
            <v>City Transport and Infrastructure</v>
          </cell>
          <cell r="D174" t="str">
            <v>Infrastructure &amp; Delivery</v>
          </cell>
          <cell r="E174" t="str">
            <v>Capex</v>
          </cell>
          <cell r="F174">
            <v>7</v>
          </cell>
          <cell r="G174" t="str">
            <v>Transport</v>
          </cell>
          <cell r="H174">
            <v>7.1</v>
          </cell>
          <cell r="I174" t="str">
            <v>Transport</v>
          </cell>
          <cell r="J174" t="str">
            <v>7.1.2</v>
          </cell>
          <cell r="K174" t="str">
            <v>Vehicle network</v>
          </cell>
          <cell r="L174"/>
          <cell r="M174"/>
          <cell r="N174"/>
          <cell r="O174"/>
          <cell r="P174" t="str">
            <v>2086</v>
          </cell>
          <cell r="Q174" t="str">
            <v>Kerb &amp; Channels Renewals</v>
          </cell>
        </row>
        <row r="175">
          <cell r="A175" t="str">
            <v>2087</v>
          </cell>
          <cell r="B175" t="str">
            <v>New Roads</v>
          </cell>
          <cell r="C175" t="str">
            <v>City Transport and Infrastructure</v>
          </cell>
          <cell r="D175" t="str">
            <v>Infrastructure &amp; Delivery</v>
          </cell>
          <cell r="E175" t="str">
            <v>Capex</v>
          </cell>
          <cell r="F175">
            <v>7</v>
          </cell>
          <cell r="G175" t="str">
            <v>Transport</v>
          </cell>
          <cell r="H175">
            <v>7.1</v>
          </cell>
          <cell r="I175" t="str">
            <v>Transport</v>
          </cell>
          <cell r="J175" t="str">
            <v>7.1.2</v>
          </cell>
          <cell r="K175" t="str">
            <v>Vehicle network</v>
          </cell>
          <cell r="L175"/>
          <cell r="M175"/>
          <cell r="N175"/>
          <cell r="O175"/>
          <cell r="P175" t="str">
            <v>2087</v>
          </cell>
          <cell r="Q175" t="str">
            <v>New Roads</v>
          </cell>
        </row>
        <row r="176">
          <cell r="A176" t="str">
            <v>2088</v>
          </cell>
          <cell r="B176" t="str">
            <v>Emergency Route Walls Upgrades</v>
          </cell>
          <cell r="C176" t="str">
            <v>City Transport and Infrastructure</v>
          </cell>
          <cell r="D176" t="str">
            <v>Infrastructure &amp; Delivery</v>
          </cell>
          <cell r="E176" t="str">
            <v>Capex</v>
          </cell>
          <cell r="F176">
            <v>7</v>
          </cell>
          <cell r="G176" t="str">
            <v>Transport</v>
          </cell>
          <cell r="H176">
            <v>7.1</v>
          </cell>
          <cell r="I176" t="str">
            <v>Transport</v>
          </cell>
          <cell r="J176" t="str">
            <v>7.1.2</v>
          </cell>
          <cell r="K176" t="str">
            <v>Vehicle network</v>
          </cell>
          <cell r="L176"/>
          <cell r="M176"/>
          <cell r="N176"/>
          <cell r="O176"/>
          <cell r="P176" t="str">
            <v>2088</v>
          </cell>
          <cell r="Q176" t="str">
            <v>Emergency Route Walls Upgrades</v>
          </cell>
        </row>
        <row r="177">
          <cell r="A177" t="str">
            <v>2089</v>
          </cell>
          <cell r="B177" t="str">
            <v>Roading Capacity Upgrades</v>
          </cell>
          <cell r="C177" t="str">
            <v>City Transport and Infrastructure</v>
          </cell>
          <cell r="D177" t="str">
            <v>Infrastructure &amp; Delivery</v>
          </cell>
          <cell r="E177" t="str">
            <v>Capex</v>
          </cell>
          <cell r="F177">
            <v>7</v>
          </cell>
          <cell r="G177" t="str">
            <v>Transport</v>
          </cell>
          <cell r="H177">
            <v>7.1</v>
          </cell>
          <cell r="I177" t="str">
            <v>Transport</v>
          </cell>
          <cell r="J177" t="str">
            <v>7.1.2</v>
          </cell>
          <cell r="K177" t="str">
            <v>Vehicle network</v>
          </cell>
          <cell r="L177"/>
          <cell r="M177"/>
          <cell r="N177"/>
          <cell r="O177"/>
          <cell r="P177" t="str">
            <v>2089</v>
          </cell>
          <cell r="Q177" t="str">
            <v>Roading Capacity Upgrades</v>
          </cell>
        </row>
        <row r="178">
          <cell r="A178" t="str">
            <v>2090</v>
          </cell>
          <cell r="B178" t="str">
            <v>Roading Rebuild</v>
          </cell>
          <cell r="C178" t="str">
            <v>City Transport and Infrastructure</v>
          </cell>
          <cell r="D178" t="str">
            <v>Infrastructure &amp; Delivery</v>
          </cell>
          <cell r="E178" t="str">
            <v>Capex</v>
          </cell>
          <cell r="F178">
            <v>7</v>
          </cell>
          <cell r="G178" t="str">
            <v>Transport</v>
          </cell>
          <cell r="H178">
            <v>7.1</v>
          </cell>
          <cell r="I178" t="str">
            <v>Transport</v>
          </cell>
          <cell r="J178" t="str">
            <v>7.1.2</v>
          </cell>
          <cell r="K178" t="str">
            <v>Vehicle network</v>
          </cell>
          <cell r="L178"/>
          <cell r="M178"/>
          <cell r="N178"/>
          <cell r="O178"/>
          <cell r="P178" t="str">
            <v>2090</v>
          </cell>
          <cell r="Q178" t="str">
            <v>Roading Rebuild</v>
          </cell>
        </row>
        <row r="179">
          <cell r="A179" t="str">
            <v>2091</v>
          </cell>
          <cell r="B179" t="str">
            <v>Port &amp; Ferry Access Upgrades</v>
          </cell>
          <cell r="C179" t="str">
            <v>City Transport and Infrastructure</v>
          </cell>
          <cell r="D179" t="str">
            <v>Infrastructure &amp; Delivery</v>
          </cell>
          <cell r="E179" t="str">
            <v>Capex</v>
          </cell>
          <cell r="F179">
            <v>7</v>
          </cell>
          <cell r="G179" t="str">
            <v>Transport</v>
          </cell>
          <cell r="H179">
            <v>7.1</v>
          </cell>
          <cell r="I179" t="str">
            <v>Transport</v>
          </cell>
          <cell r="J179" t="str">
            <v>7.1.2</v>
          </cell>
          <cell r="K179" t="str">
            <v>Vehicle network</v>
          </cell>
          <cell r="L179"/>
          <cell r="M179"/>
          <cell r="N179"/>
          <cell r="O179"/>
          <cell r="P179" t="str">
            <v>2091</v>
          </cell>
          <cell r="Q179" t="str">
            <v>Port &amp; Ferry Access Upgrades</v>
          </cell>
        </row>
        <row r="180">
          <cell r="A180" t="str">
            <v>2092</v>
          </cell>
          <cell r="B180" t="str">
            <v>Ngauranga to Airport Corridor</v>
          </cell>
          <cell r="C180" t="str">
            <v>City Transport and Infrastructure</v>
          </cell>
          <cell r="D180" t="str">
            <v>Infrastructure &amp; Delivery</v>
          </cell>
          <cell r="E180" t="str">
            <v>Capex</v>
          </cell>
          <cell r="F180">
            <v>7</v>
          </cell>
          <cell r="G180" t="str">
            <v>Transport</v>
          </cell>
          <cell r="H180">
            <v>7.1</v>
          </cell>
          <cell r="I180" t="str">
            <v>Transport</v>
          </cell>
          <cell r="J180" t="str">
            <v>7.1.2</v>
          </cell>
          <cell r="K180" t="str">
            <v>Vehicle network</v>
          </cell>
          <cell r="L180"/>
          <cell r="M180"/>
          <cell r="N180"/>
          <cell r="O180"/>
          <cell r="P180" t="str">
            <v>2092</v>
          </cell>
          <cell r="Q180" t="str">
            <v>Ngauranga to Airport Corridor</v>
          </cell>
        </row>
        <row r="181">
          <cell r="A181" t="str">
            <v>2093</v>
          </cell>
          <cell r="B181" t="str">
            <v>Transport - Renewals</v>
          </cell>
          <cell r="C181" t="str">
            <v>City Transport and Infrastructure</v>
          </cell>
          <cell r="D181" t="str">
            <v>Infrastructure &amp; Delivery</v>
          </cell>
          <cell r="E181" t="str">
            <v>Capex</v>
          </cell>
          <cell r="F181">
            <v>7</v>
          </cell>
          <cell r="G181" t="str">
            <v>Transport</v>
          </cell>
          <cell r="H181">
            <v>7.1</v>
          </cell>
          <cell r="I181" t="str">
            <v>Transport</v>
          </cell>
          <cell r="J181" t="str">
            <v>7.1.2</v>
          </cell>
          <cell r="K181" t="str">
            <v>Vehicle network</v>
          </cell>
          <cell r="L181"/>
          <cell r="M181"/>
          <cell r="N181"/>
          <cell r="O181"/>
          <cell r="P181" t="str">
            <v>2093</v>
          </cell>
          <cell r="Q181" t="str">
            <v>Transport - Renewals</v>
          </cell>
        </row>
        <row r="182">
          <cell r="A182" t="str">
            <v>1161</v>
          </cell>
          <cell r="B182" t="str">
            <v>Cycleways Maintenance</v>
          </cell>
          <cell r="C182" t="str">
            <v>City Transport and Infrastructure</v>
          </cell>
          <cell r="D182" t="str">
            <v>Infrastructure &amp; Delivery</v>
          </cell>
          <cell r="E182" t="str">
            <v>Opex</v>
          </cell>
          <cell r="F182">
            <v>7</v>
          </cell>
          <cell r="G182" t="str">
            <v>Transport</v>
          </cell>
          <cell r="H182">
            <v>7.1</v>
          </cell>
          <cell r="I182" t="str">
            <v>Transport</v>
          </cell>
          <cell r="J182" t="str">
            <v>7.1.3</v>
          </cell>
          <cell r="K182" t="str">
            <v>Cycle network</v>
          </cell>
          <cell r="L182"/>
          <cell r="M182"/>
          <cell r="N182"/>
          <cell r="O182"/>
          <cell r="P182" t="str">
            <v>1161</v>
          </cell>
          <cell r="Q182" t="str">
            <v>Cycleways Maintenance</v>
          </cell>
        </row>
        <row r="183">
          <cell r="A183" t="str">
            <v>1162</v>
          </cell>
          <cell r="B183" t="str">
            <v>Cycleway Asset Management</v>
          </cell>
          <cell r="C183" t="str">
            <v>City Transport and Infrastructure</v>
          </cell>
          <cell r="D183" t="str">
            <v>Infrastructure &amp; Delivery</v>
          </cell>
          <cell r="E183" t="str">
            <v>Opex</v>
          </cell>
          <cell r="F183">
            <v>7</v>
          </cell>
          <cell r="G183" t="str">
            <v>Transport</v>
          </cell>
          <cell r="H183">
            <v>7.1</v>
          </cell>
          <cell r="I183" t="str">
            <v>Transport</v>
          </cell>
          <cell r="J183" t="str">
            <v>7.1.3</v>
          </cell>
          <cell r="K183" t="str">
            <v>Cycle network</v>
          </cell>
          <cell r="L183"/>
          <cell r="M183"/>
          <cell r="N183"/>
          <cell r="O183"/>
          <cell r="P183" t="str">
            <v>1162</v>
          </cell>
          <cell r="Q183" t="str">
            <v>Cycleway Asset Management</v>
          </cell>
        </row>
        <row r="184">
          <cell r="A184" t="str">
            <v>1163</v>
          </cell>
          <cell r="B184" t="str">
            <v>Cycleways Planning</v>
          </cell>
          <cell r="C184" t="str">
            <v>City Design and Place Planning</v>
          </cell>
          <cell r="D184" t="str">
            <v>Planning and Environment</v>
          </cell>
          <cell r="E184" t="str">
            <v>Opex</v>
          </cell>
          <cell r="F184">
            <v>7</v>
          </cell>
          <cell r="G184" t="str">
            <v>Transport</v>
          </cell>
          <cell r="H184">
            <v>7.1</v>
          </cell>
          <cell r="I184" t="str">
            <v>Transport</v>
          </cell>
          <cell r="J184" t="str">
            <v>7.1.3</v>
          </cell>
          <cell r="K184" t="str">
            <v>Cycle network</v>
          </cell>
          <cell r="L184"/>
          <cell r="M184"/>
          <cell r="N184"/>
          <cell r="O184"/>
          <cell r="P184" t="str">
            <v>1163</v>
          </cell>
          <cell r="Q184" t="str">
            <v>Cycleways Planning</v>
          </cell>
        </row>
        <row r="185">
          <cell r="A185" t="str">
            <v>2094</v>
          </cell>
          <cell r="B185" t="str">
            <v>Cycling Network Renewals</v>
          </cell>
          <cell r="C185" t="str">
            <v>City Design and Place Planning</v>
          </cell>
          <cell r="D185" t="str">
            <v>Planning and Environment</v>
          </cell>
          <cell r="E185" t="str">
            <v>Capex</v>
          </cell>
          <cell r="F185">
            <v>7</v>
          </cell>
          <cell r="G185" t="str">
            <v>Transport</v>
          </cell>
          <cell r="H185">
            <v>7.1</v>
          </cell>
          <cell r="I185" t="str">
            <v>Transport</v>
          </cell>
          <cell r="J185" t="str">
            <v>7.1.3</v>
          </cell>
          <cell r="K185" t="str">
            <v>Cycle network</v>
          </cell>
          <cell r="L185"/>
          <cell r="M185"/>
          <cell r="N185"/>
          <cell r="O185"/>
          <cell r="P185" t="str">
            <v>2094</v>
          </cell>
          <cell r="Q185" t="str">
            <v>Cycling Network Renewals</v>
          </cell>
        </row>
        <row r="186">
          <cell r="A186" t="str">
            <v>1164</v>
          </cell>
          <cell r="B186" t="str">
            <v>Lambton Quay Interchange Maintenance</v>
          </cell>
          <cell r="C186" t="str">
            <v>City Transport and Infrastructure</v>
          </cell>
          <cell r="D186" t="str">
            <v>Infrastructure &amp; Delivery</v>
          </cell>
          <cell r="E186" t="str">
            <v>Opex</v>
          </cell>
          <cell r="F186">
            <v>7</v>
          </cell>
          <cell r="G186" t="str">
            <v>Transport</v>
          </cell>
          <cell r="H186">
            <v>7.1</v>
          </cell>
          <cell r="I186" t="str">
            <v>Transport</v>
          </cell>
          <cell r="J186" t="str">
            <v>7.1.4</v>
          </cell>
          <cell r="K186" t="str">
            <v>Passenger transport network</v>
          </cell>
          <cell r="L186"/>
          <cell r="M186"/>
          <cell r="N186"/>
          <cell r="O186"/>
          <cell r="P186" t="str">
            <v>1164</v>
          </cell>
          <cell r="Q186" t="str">
            <v>Lambton Quay Interchange Maintenance</v>
          </cell>
        </row>
        <row r="187">
          <cell r="A187" t="str">
            <v>1165</v>
          </cell>
          <cell r="B187" t="str">
            <v>Street Furniture Advertising</v>
          </cell>
          <cell r="C187" t="str">
            <v>City Transport and Infrastructure</v>
          </cell>
          <cell r="D187" t="str">
            <v>Infrastructure &amp; Delivery</v>
          </cell>
          <cell r="E187" t="str">
            <v>Opex</v>
          </cell>
          <cell r="F187">
            <v>7</v>
          </cell>
          <cell r="G187" t="str">
            <v>Transport</v>
          </cell>
          <cell r="H187">
            <v>7.1</v>
          </cell>
          <cell r="I187" t="str">
            <v>Transport</v>
          </cell>
          <cell r="J187" t="str">
            <v>7.1.4</v>
          </cell>
          <cell r="K187" t="str">
            <v>Passenger transport network</v>
          </cell>
          <cell r="L187"/>
          <cell r="M187"/>
          <cell r="N187"/>
          <cell r="O187"/>
          <cell r="P187" t="str">
            <v>1165</v>
          </cell>
          <cell r="Q187" t="str">
            <v>Street Furniture Advertising</v>
          </cell>
        </row>
        <row r="188">
          <cell r="A188" t="str">
            <v>1166</v>
          </cell>
          <cell r="B188" t="str">
            <v>Passenger Transport Asset Management</v>
          </cell>
          <cell r="C188" t="str">
            <v>City Transport and Infrastructure</v>
          </cell>
          <cell r="D188" t="str">
            <v>Infrastructure &amp; Delivery</v>
          </cell>
          <cell r="E188" t="str">
            <v>Opex</v>
          </cell>
          <cell r="F188">
            <v>7</v>
          </cell>
          <cell r="G188" t="str">
            <v>Transport</v>
          </cell>
          <cell r="H188">
            <v>7.1</v>
          </cell>
          <cell r="I188" t="str">
            <v>Transport</v>
          </cell>
          <cell r="J188" t="str">
            <v>7.1.4</v>
          </cell>
          <cell r="K188" t="str">
            <v>Passenger transport network</v>
          </cell>
          <cell r="L188"/>
          <cell r="M188"/>
          <cell r="N188"/>
          <cell r="O188"/>
          <cell r="P188" t="str">
            <v>1166</v>
          </cell>
          <cell r="Q188" t="str">
            <v>Passenger Transport Asset Management</v>
          </cell>
        </row>
        <row r="189">
          <cell r="A189" t="str">
            <v>1167</v>
          </cell>
          <cell r="B189" t="str">
            <v>Bus Priority Plan</v>
          </cell>
          <cell r="C189" t="str">
            <v>City Design and Place Planning</v>
          </cell>
          <cell r="D189" t="str">
            <v>Planning and Environment</v>
          </cell>
          <cell r="E189" t="str">
            <v>Opex</v>
          </cell>
          <cell r="F189">
            <v>7</v>
          </cell>
          <cell r="G189" t="str">
            <v>Transport</v>
          </cell>
          <cell r="H189">
            <v>7.1</v>
          </cell>
          <cell r="I189" t="str">
            <v>Transport</v>
          </cell>
          <cell r="J189" t="str">
            <v>7.1.4</v>
          </cell>
          <cell r="K189" t="str">
            <v>Passenger transport network</v>
          </cell>
          <cell r="L189"/>
          <cell r="M189"/>
          <cell r="N189"/>
          <cell r="O189"/>
          <cell r="P189" t="str">
            <v>1167</v>
          </cell>
          <cell r="Q189" t="str">
            <v>Bus Priority Plan</v>
          </cell>
        </row>
        <row r="190">
          <cell r="A190" t="str">
            <v>1168</v>
          </cell>
          <cell r="B190" t="str">
            <v>Cable Car</v>
          </cell>
          <cell r="C190" t="str">
            <v>Economic and Commercial</v>
          </cell>
          <cell r="D190" t="str">
            <v>Strategy and Governance</v>
          </cell>
          <cell r="E190" t="str">
            <v>Opex</v>
          </cell>
          <cell r="F190">
            <v>7</v>
          </cell>
          <cell r="G190" t="str">
            <v>Transport</v>
          </cell>
          <cell r="H190">
            <v>7.1</v>
          </cell>
          <cell r="I190" t="str">
            <v>Transport</v>
          </cell>
          <cell r="J190" t="str">
            <v>7.1.4</v>
          </cell>
          <cell r="K190" t="str">
            <v>Passenger transport network</v>
          </cell>
          <cell r="L190"/>
          <cell r="M190"/>
          <cell r="N190"/>
          <cell r="O190"/>
          <cell r="P190" t="str">
            <v>1168</v>
          </cell>
          <cell r="Q190" t="str">
            <v>Cable Car</v>
          </cell>
        </row>
        <row r="191">
          <cell r="A191" t="str">
            <v>1169</v>
          </cell>
          <cell r="B191" t="str">
            <v>Public Transport Trials</v>
          </cell>
          <cell r="C191" t="str">
            <v>City Design and Place Planning</v>
          </cell>
          <cell r="D191" t="str">
            <v>Planning and Environment</v>
          </cell>
          <cell r="E191" t="str">
            <v>Opex</v>
          </cell>
          <cell r="F191">
            <v>7</v>
          </cell>
          <cell r="G191" t="str">
            <v>Transport</v>
          </cell>
          <cell r="H191">
            <v>7.1</v>
          </cell>
          <cell r="I191" t="str">
            <v>Transport</v>
          </cell>
          <cell r="J191" t="str">
            <v>7.1.4</v>
          </cell>
          <cell r="K191" t="str">
            <v>Passenger transport network</v>
          </cell>
          <cell r="L191"/>
          <cell r="M191"/>
          <cell r="N191"/>
          <cell r="O191"/>
          <cell r="P191" t="str">
            <v>1169</v>
          </cell>
          <cell r="Q191" t="str">
            <v>Public Transport Trials</v>
          </cell>
        </row>
        <row r="192">
          <cell r="A192" t="str">
            <v>1222</v>
          </cell>
          <cell r="B192" t="str">
            <v>Workplace Travel Planning</v>
          </cell>
          <cell r="C192" t="str">
            <v>Climate Change Response</v>
          </cell>
          <cell r="D192" t="str">
            <v>Planning and Environment</v>
          </cell>
          <cell r="E192" t="str">
            <v>Opex</v>
          </cell>
          <cell r="F192">
            <v>10</v>
          </cell>
          <cell r="G192" t="str">
            <v>Council</v>
          </cell>
          <cell r="H192">
            <v>10.1</v>
          </cell>
          <cell r="I192" t="str">
            <v xml:space="preserve">Organisational Projects </v>
          </cell>
          <cell r="J192" t="str">
            <v>10.1.1</v>
          </cell>
          <cell r="K192" t="str">
            <v>Organisational</v>
          </cell>
          <cell r="L192"/>
          <cell r="M192"/>
          <cell r="N192"/>
          <cell r="O192"/>
          <cell r="P192" t="str">
            <v>1222</v>
          </cell>
          <cell r="Q192" t="str">
            <v>Workplace Travel Planning</v>
          </cell>
        </row>
        <row r="193">
          <cell r="A193" t="str">
            <v>1223</v>
          </cell>
          <cell r="B193" t="str">
            <v>Home Energy Audits</v>
          </cell>
          <cell r="C193" t="str">
            <v>Climate Change Response</v>
          </cell>
          <cell r="D193" t="str">
            <v>Planning and Environment</v>
          </cell>
          <cell r="E193" t="str">
            <v>Opex</v>
          </cell>
          <cell r="F193">
            <v>10</v>
          </cell>
          <cell r="G193" t="str">
            <v>Council</v>
          </cell>
          <cell r="H193">
            <v>10.1</v>
          </cell>
          <cell r="I193" t="str">
            <v xml:space="preserve">Organisational Projects </v>
          </cell>
          <cell r="J193" t="str">
            <v>10.1.1</v>
          </cell>
          <cell r="K193" t="str">
            <v>Organisational</v>
          </cell>
          <cell r="L193"/>
          <cell r="M193"/>
          <cell r="N193"/>
          <cell r="O193"/>
          <cell r="P193" t="str">
            <v>1223</v>
          </cell>
          <cell r="Q193" t="str">
            <v>Home Energy Audits</v>
          </cell>
        </row>
        <row r="194">
          <cell r="A194" t="str">
            <v>1224</v>
          </cell>
          <cell r="B194" t="str">
            <v>Future Living Skills</v>
          </cell>
          <cell r="C194" t="str">
            <v>Climate Change Response</v>
          </cell>
          <cell r="D194" t="str">
            <v>Planning and Environment</v>
          </cell>
          <cell r="E194" t="str">
            <v>Opex</v>
          </cell>
          <cell r="F194">
            <v>10</v>
          </cell>
          <cell r="G194" t="str">
            <v>Council</v>
          </cell>
          <cell r="H194">
            <v>10.1</v>
          </cell>
          <cell r="I194" t="str">
            <v xml:space="preserve">Organisational Projects </v>
          </cell>
          <cell r="J194" t="str">
            <v>10.1.1</v>
          </cell>
          <cell r="K194" t="str">
            <v>Organisational</v>
          </cell>
          <cell r="L194"/>
          <cell r="M194"/>
          <cell r="N194"/>
          <cell r="O194"/>
          <cell r="P194" t="str">
            <v>1224</v>
          </cell>
          <cell r="Q194" t="str">
            <v>Future Living Skills</v>
          </cell>
        </row>
        <row r="195">
          <cell r="A195" t="str">
            <v>1225</v>
          </cell>
          <cell r="B195" t="str">
            <v>Climate and Sustainability Fund</v>
          </cell>
          <cell r="C195" t="str">
            <v>Climate Change Response</v>
          </cell>
          <cell r="D195" t="str">
            <v>Planning and Environment</v>
          </cell>
          <cell r="E195" t="str">
            <v>Opex</v>
          </cell>
          <cell r="F195">
            <v>10</v>
          </cell>
          <cell r="G195" t="str">
            <v>Council</v>
          </cell>
          <cell r="H195">
            <v>10.1</v>
          </cell>
          <cell r="I195" t="str">
            <v xml:space="preserve">Organisational Projects </v>
          </cell>
          <cell r="J195" t="str">
            <v>10.1.1</v>
          </cell>
          <cell r="K195" t="str">
            <v>Organisational</v>
          </cell>
          <cell r="L195"/>
          <cell r="M195"/>
          <cell r="N195"/>
          <cell r="O195"/>
          <cell r="P195" t="str">
            <v>1225</v>
          </cell>
          <cell r="Q195" t="str">
            <v>Climate and Sustainability Fund</v>
          </cell>
        </row>
        <row r="196">
          <cell r="A196" t="str">
            <v>2143</v>
          </cell>
          <cell r="B196" t="str">
            <v>EV Fleet Transformation</v>
          </cell>
          <cell r="C196" t="str">
            <v>Climate Change Response</v>
          </cell>
          <cell r="D196" t="str">
            <v>Planning and Environment</v>
          </cell>
          <cell r="E196" t="str">
            <v>Capex</v>
          </cell>
          <cell r="F196">
            <v>10</v>
          </cell>
          <cell r="G196" t="str">
            <v>Council</v>
          </cell>
          <cell r="H196">
            <v>10.1</v>
          </cell>
          <cell r="I196" t="str">
            <v xml:space="preserve">Organisational Projects </v>
          </cell>
          <cell r="J196" t="str">
            <v>10.1.1</v>
          </cell>
          <cell r="K196" t="str">
            <v>Organisational</v>
          </cell>
          <cell r="P196" t="str">
            <v>2143</v>
          </cell>
          <cell r="Q196" t="str">
            <v>EV Fleet Transformation</v>
          </cell>
        </row>
        <row r="197">
          <cell r="A197" t="str">
            <v>2144</v>
          </cell>
          <cell r="B197" t="str">
            <v>Public EV Chargers</v>
          </cell>
          <cell r="C197" t="str">
            <v>Climate Change Response</v>
          </cell>
          <cell r="D197" t="str">
            <v>Planning and Environment</v>
          </cell>
          <cell r="E197" t="str">
            <v>Capex</v>
          </cell>
          <cell r="F197">
            <v>10</v>
          </cell>
          <cell r="G197" t="str">
            <v>Council</v>
          </cell>
          <cell r="H197">
            <v>10.1</v>
          </cell>
          <cell r="I197" t="str">
            <v xml:space="preserve">Organisational Projects </v>
          </cell>
          <cell r="J197" t="str">
            <v>10.1.1</v>
          </cell>
          <cell r="K197" t="str">
            <v>Organisational</v>
          </cell>
          <cell r="P197" t="str">
            <v>2144</v>
          </cell>
          <cell r="Q197" t="str">
            <v>Public EV Chargers</v>
          </cell>
        </row>
        <row r="198">
          <cell r="A198" t="str">
            <v>2145</v>
          </cell>
          <cell r="B198" t="str">
            <v>Car sharing enhancement</v>
          </cell>
          <cell r="C198" t="str">
            <v>Climate Change Response</v>
          </cell>
          <cell r="D198" t="str">
            <v>Planning and Environment</v>
          </cell>
          <cell r="E198" t="str">
            <v>Capex</v>
          </cell>
          <cell r="F198">
            <v>10</v>
          </cell>
          <cell r="G198" t="str">
            <v>Council</v>
          </cell>
          <cell r="H198">
            <v>10.1</v>
          </cell>
          <cell r="I198" t="str">
            <v xml:space="preserve">Organisational Projects </v>
          </cell>
          <cell r="J198" t="str">
            <v>10.1.1</v>
          </cell>
          <cell r="K198" t="str">
            <v>Organisational</v>
          </cell>
          <cell r="P198" t="str">
            <v>2145</v>
          </cell>
          <cell r="Q198" t="str">
            <v>Car sharing enhancement</v>
          </cell>
        </row>
        <row r="199">
          <cell r="A199" t="str">
            <v>1012</v>
          </cell>
          <cell r="B199" t="str">
            <v>Maori Partnerships</v>
          </cell>
          <cell r="C199" t="str">
            <v>Tira Poutama Iwi Partnerships</v>
          </cell>
          <cell r="D199" t="str">
            <v>Strategy and Governance</v>
          </cell>
          <cell r="E199" t="str">
            <v>Opex</v>
          </cell>
          <cell r="F199">
            <v>10</v>
          </cell>
          <cell r="G199" t="str">
            <v>Council</v>
          </cell>
          <cell r="H199">
            <v>10.1</v>
          </cell>
          <cell r="I199" t="str">
            <v xml:space="preserve">Organisational Projects </v>
          </cell>
          <cell r="J199" t="str">
            <v>10.1.1</v>
          </cell>
          <cell r="K199" t="str">
            <v>Organisational</v>
          </cell>
          <cell r="L199"/>
          <cell r="M199"/>
          <cell r="N199"/>
          <cell r="O199"/>
          <cell r="P199" t="str">
            <v>1012</v>
          </cell>
          <cell r="Q199" t="str">
            <v>Maori Partnerships</v>
          </cell>
        </row>
        <row r="200">
          <cell r="A200" t="str">
            <v>1013</v>
          </cell>
          <cell r="B200" t="str">
            <v>Maori Strategic Advice</v>
          </cell>
          <cell r="C200" t="str">
            <v>Tira Poutama Iwi Partnerships</v>
          </cell>
          <cell r="D200" t="str">
            <v>Strategy and Governance</v>
          </cell>
          <cell r="E200" t="str">
            <v>Opex</v>
          </cell>
          <cell r="F200">
            <v>10</v>
          </cell>
          <cell r="G200" t="str">
            <v>Council</v>
          </cell>
          <cell r="H200">
            <v>10.1</v>
          </cell>
          <cell r="I200" t="str">
            <v xml:space="preserve">Organisational Projects </v>
          </cell>
          <cell r="J200" t="str">
            <v>10.1.1</v>
          </cell>
          <cell r="K200" t="str">
            <v>Organisational</v>
          </cell>
          <cell r="L200"/>
          <cell r="M200"/>
          <cell r="N200"/>
          <cell r="O200"/>
          <cell r="P200" t="str">
            <v>1013</v>
          </cell>
          <cell r="Q200" t="str">
            <v>Maori Strategic Advice</v>
          </cell>
        </row>
        <row r="201">
          <cell r="A201" t="str">
            <v>1186</v>
          </cell>
          <cell r="B201" t="str">
            <v>Waterfront Commercial Property Services</v>
          </cell>
          <cell r="C201" t="str">
            <v>Parks, Sport and Recreation</v>
          </cell>
          <cell r="D201" t="str">
            <v>Customer and Community</v>
          </cell>
          <cell r="E201" t="str">
            <v>Opex</v>
          </cell>
          <cell r="F201">
            <v>10</v>
          </cell>
          <cell r="G201" t="str">
            <v>Council</v>
          </cell>
          <cell r="H201">
            <v>10.1</v>
          </cell>
          <cell r="I201" t="str">
            <v xml:space="preserve">Organisational Projects </v>
          </cell>
          <cell r="J201" t="str">
            <v>10.1.1</v>
          </cell>
          <cell r="K201" t="str">
            <v>Organisational</v>
          </cell>
          <cell r="L201"/>
          <cell r="M201"/>
          <cell r="N201"/>
          <cell r="O201"/>
          <cell r="P201" t="str">
            <v>1186</v>
          </cell>
          <cell r="Q201" t="str">
            <v>Waterfront Commercial Property Services</v>
          </cell>
        </row>
        <row r="202">
          <cell r="A202" t="str">
            <v>1187</v>
          </cell>
          <cell r="B202" t="str">
            <v>Commercial Property Management &amp; Services</v>
          </cell>
          <cell r="C202" t="str">
            <v>Property</v>
          </cell>
          <cell r="D202" t="str">
            <v>Infrastructure &amp; Delivery</v>
          </cell>
          <cell r="E202" t="str">
            <v>Opex</v>
          </cell>
          <cell r="F202">
            <v>10</v>
          </cell>
          <cell r="G202" t="str">
            <v>Council</v>
          </cell>
          <cell r="H202">
            <v>10.1</v>
          </cell>
          <cell r="I202" t="str">
            <v xml:space="preserve">Organisational Projects </v>
          </cell>
          <cell r="J202" t="str">
            <v>10.1.1</v>
          </cell>
          <cell r="K202" t="str">
            <v>Organisational</v>
          </cell>
          <cell r="L202"/>
          <cell r="M202"/>
          <cell r="N202"/>
          <cell r="O202"/>
          <cell r="P202" t="str">
            <v>1187</v>
          </cell>
          <cell r="Q202" t="str">
            <v>Commercial Property Management &amp; Services</v>
          </cell>
        </row>
        <row r="203">
          <cell r="A203" t="str">
            <v>1188</v>
          </cell>
          <cell r="B203" t="str">
            <v>Civic Centre Facilities Management</v>
          </cell>
          <cell r="C203" t="str">
            <v>Property</v>
          </cell>
          <cell r="D203" t="str">
            <v>Infrastructure &amp; Delivery</v>
          </cell>
          <cell r="E203" t="str">
            <v>Opex</v>
          </cell>
          <cell r="F203">
            <v>10</v>
          </cell>
          <cell r="G203" t="str">
            <v>Council</v>
          </cell>
          <cell r="H203">
            <v>10.1</v>
          </cell>
          <cell r="I203" t="str">
            <v xml:space="preserve">Organisational Projects </v>
          </cell>
          <cell r="J203" t="str">
            <v>10.1.1</v>
          </cell>
          <cell r="K203" t="str">
            <v>Organisational</v>
          </cell>
          <cell r="L203"/>
          <cell r="M203"/>
          <cell r="N203"/>
          <cell r="O203"/>
          <cell r="P203" t="str">
            <v>1188</v>
          </cell>
          <cell r="Q203" t="str">
            <v>Civic Centre Facilities Management</v>
          </cell>
        </row>
        <row r="204">
          <cell r="A204" t="str">
            <v>1189</v>
          </cell>
          <cell r="B204" t="str">
            <v>Mail Service SLA</v>
          </cell>
          <cell r="C204" t="str">
            <v>Property</v>
          </cell>
          <cell r="D204" t="str">
            <v>Infrastructure &amp; Delivery</v>
          </cell>
          <cell r="E204" t="str">
            <v>Opex</v>
          </cell>
          <cell r="F204">
            <v>10</v>
          </cell>
          <cell r="G204" t="str">
            <v>Council</v>
          </cell>
          <cell r="H204">
            <v>10.1</v>
          </cell>
          <cell r="I204" t="str">
            <v xml:space="preserve">Organisational Projects </v>
          </cell>
          <cell r="J204" t="str">
            <v>10.1.1</v>
          </cell>
          <cell r="K204" t="str">
            <v>Organisational</v>
          </cell>
          <cell r="L204"/>
          <cell r="M204"/>
          <cell r="N204"/>
          <cell r="O204"/>
          <cell r="P204" t="str">
            <v>1189</v>
          </cell>
          <cell r="Q204" t="str">
            <v>Mail Service SLA</v>
          </cell>
        </row>
        <row r="205">
          <cell r="A205" t="str">
            <v>1190</v>
          </cell>
          <cell r="B205" t="str">
            <v>Information Services SLA</v>
          </cell>
          <cell r="C205" t="str">
            <v>Smart Council</v>
          </cell>
          <cell r="D205" t="str">
            <v>Smart Council</v>
          </cell>
          <cell r="E205" t="str">
            <v>Opex</v>
          </cell>
          <cell r="F205">
            <v>10</v>
          </cell>
          <cell r="G205" t="str">
            <v>Council</v>
          </cell>
          <cell r="H205">
            <v>10.1</v>
          </cell>
          <cell r="I205" t="str">
            <v xml:space="preserve">Organisational Projects </v>
          </cell>
          <cell r="J205" t="str">
            <v>10.1.1</v>
          </cell>
          <cell r="K205" t="str">
            <v>Organisational</v>
          </cell>
          <cell r="L205"/>
          <cell r="M205"/>
          <cell r="N205"/>
          <cell r="O205"/>
          <cell r="P205" t="str">
            <v>1190</v>
          </cell>
          <cell r="Q205" t="str">
            <v>Information Services SLA</v>
          </cell>
        </row>
        <row r="206">
          <cell r="A206" t="str">
            <v>1191</v>
          </cell>
          <cell r="B206" t="str">
            <v>NZTA Income on Capex Work</v>
          </cell>
          <cell r="C206" t="str">
            <v>City Transport and Infrastructure</v>
          </cell>
          <cell r="D206" t="str">
            <v>Infrastructure &amp; Delivery</v>
          </cell>
          <cell r="E206" t="str">
            <v>Opex</v>
          </cell>
          <cell r="F206">
            <v>10</v>
          </cell>
          <cell r="G206" t="str">
            <v>Council</v>
          </cell>
          <cell r="H206">
            <v>10.1</v>
          </cell>
          <cell r="I206" t="str">
            <v xml:space="preserve">Organisational Projects </v>
          </cell>
          <cell r="J206" t="str">
            <v>10.1.1</v>
          </cell>
          <cell r="K206" t="str">
            <v>Organisational</v>
          </cell>
          <cell r="L206"/>
          <cell r="M206"/>
          <cell r="N206"/>
          <cell r="O206"/>
          <cell r="P206" t="str">
            <v>1191</v>
          </cell>
          <cell r="Q206" t="str">
            <v>NZTA Income on Capex Work</v>
          </cell>
        </row>
        <row r="207">
          <cell r="A207" t="str">
            <v>1192</v>
          </cell>
          <cell r="B207" t="str">
            <v>Quarry Operations &amp; Maintenance</v>
          </cell>
          <cell r="C207" t="str">
            <v>City Transport and Infrastructure</v>
          </cell>
          <cell r="D207" t="str">
            <v>Infrastructure &amp; Delivery</v>
          </cell>
          <cell r="E207" t="str">
            <v>Opex</v>
          </cell>
          <cell r="F207">
            <v>10</v>
          </cell>
          <cell r="G207" t="str">
            <v>Council</v>
          </cell>
          <cell r="H207">
            <v>10.1</v>
          </cell>
          <cell r="I207" t="str">
            <v xml:space="preserve">Organisational Projects </v>
          </cell>
          <cell r="J207" t="str">
            <v>10.1.1</v>
          </cell>
          <cell r="K207" t="str">
            <v>Organisational</v>
          </cell>
          <cell r="L207"/>
          <cell r="M207"/>
          <cell r="N207"/>
          <cell r="O207"/>
          <cell r="P207" t="str">
            <v>1192</v>
          </cell>
          <cell r="Q207" t="str">
            <v>Quarry Operations &amp; Maintenance</v>
          </cell>
        </row>
        <row r="208">
          <cell r="A208" t="str">
            <v>1193</v>
          </cell>
          <cell r="B208" t="str">
            <v>Self Insurance Reserve</v>
          </cell>
          <cell r="C208" t="str">
            <v>Corporate Finance</v>
          </cell>
          <cell r="D208" t="str">
            <v>Finance and Business</v>
          </cell>
          <cell r="E208" t="str">
            <v>Opex</v>
          </cell>
          <cell r="F208">
            <v>10</v>
          </cell>
          <cell r="G208" t="str">
            <v>Council</v>
          </cell>
          <cell r="H208">
            <v>10.1</v>
          </cell>
          <cell r="I208" t="str">
            <v xml:space="preserve">Organisational Projects </v>
          </cell>
          <cell r="J208" t="str">
            <v>10.1.1</v>
          </cell>
          <cell r="K208" t="str">
            <v>Organisational</v>
          </cell>
          <cell r="L208"/>
          <cell r="M208"/>
          <cell r="N208"/>
          <cell r="O208"/>
          <cell r="P208" t="str">
            <v>1193</v>
          </cell>
          <cell r="Q208" t="str">
            <v>Self Insurance Reserve</v>
          </cell>
        </row>
        <row r="209">
          <cell r="A209" t="str">
            <v>1194</v>
          </cell>
          <cell r="B209" t="str">
            <v>Information Management</v>
          </cell>
          <cell r="C209" t="str">
            <v>Smart Council</v>
          </cell>
          <cell r="D209" t="str">
            <v>Smart Council</v>
          </cell>
          <cell r="E209" t="str">
            <v>Opex</v>
          </cell>
          <cell r="F209">
            <v>10</v>
          </cell>
          <cell r="G209" t="str">
            <v>Council</v>
          </cell>
          <cell r="H209">
            <v>10.1</v>
          </cell>
          <cell r="I209" t="str">
            <v xml:space="preserve">Organisational Projects </v>
          </cell>
          <cell r="J209" t="str">
            <v>10.1.1</v>
          </cell>
          <cell r="K209" t="str">
            <v>Organisational</v>
          </cell>
          <cell r="L209"/>
          <cell r="M209"/>
          <cell r="N209"/>
          <cell r="O209"/>
          <cell r="P209" t="str">
            <v>1194</v>
          </cell>
          <cell r="Q209" t="str">
            <v>Information Management</v>
          </cell>
        </row>
        <row r="210">
          <cell r="A210" t="str">
            <v>1195</v>
          </cell>
          <cell r="B210" t="str">
            <v>Long Haul Aircraft Attraction</v>
          </cell>
          <cell r="C210" t="str">
            <v>Economic and Commercial</v>
          </cell>
          <cell r="D210" t="str">
            <v>Strategy and Governance</v>
          </cell>
          <cell r="E210" t="str">
            <v>Opex</v>
          </cell>
          <cell r="F210">
            <v>10</v>
          </cell>
          <cell r="G210" t="str">
            <v>Council</v>
          </cell>
          <cell r="H210">
            <v>10.1</v>
          </cell>
          <cell r="I210" t="str">
            <v xml:space="preserve">Organisational Projects </v>
          </cell>
          <cell r="J210" t="str">
            <v>10.1.1</v>
          </cell>
          <cell r="K210" t="str">
            <v>Organisational</v>
          </cell>
          <cell r="L210"/>
          <cell r="M210"/>
          <cell r="N210"/>
          <cell r="O210"/>
          <cell r="P210" t="str">
            <v>1195</v>
          </cell>
          <cell r="Q210" t="str">
            <v>Long Haul Aircraft Attraction</v>
          </cell>
        </row>
        <row r="211">
          <cell r="A211" t="str">
            <v>1196</v>
          </cell>
          <cell r="B211" t="str">
            <v>External Capital Funding</v>
          </cell>
          <cell r="C211" t="str">
            <v>Corporate Finance</v>
          </cell>
          <cell r="D211" t="str">
            <v>Finance and Business</v>
          </cell>
          <cell r="E211" t="str">
            <v>Opex</v>
          </cell>
          <cell r="F211">
            <v>10</v>
          </cell>
          <cell r="G211" t="str">
            <v>Council</v>
          </cell>
          <cell r="H211">
            <v>10.1</v>
          </cell>
          <cell r="I211" t="str">
            <v xml:space="preserve">Organisational Projects </v>
          </cell>
          <cell r="J211" t="str">
            <v>10.1.1</v>
          </cell>
          <cell r="K211" t="str">
            <v>Organisational</v>
          </cell>
          <cell r="L211"/>
          <cell r="M211"/>
          <cell r="N211"/>
          <cell r="O211"/>
          <cell r="P211" t="str">
            <v>1196</v>
          </cell>
          <cell r="Q211" t="str">
            <v>External Capital Funding</v>
          </cell>
        </row>
        <row r="212">
          <cell r="A212" t="str">
            <v>1206</v>
          </cell>
          <cell r="B212" t="str">
            <v>Housing Investment Programme</v>
          </cell>
          <cell r="C212" t="str">
            <v>Housing Development</v>
          </cell>
          <cell r="D212" t="str">
            <v>Planning and Environment</v>
          </cell>
          <cell r="E212" t="str">
            <v>Opex</v>
          </cell>
          <cell r="F212">
            <v>6</v>
          </cell>
          <cell r="G212" t="str">
            <v>Urban Development</v>
          </cell>
          <cell r="H212">
            <v>6.1</v>
          </cell>
          <cell r="I212" t="str">
            <v>Urban planning, heritage and public spaces development</v>
          </cell>
          <cell r="J212" t="str">
            <v>6.1.4</v>
          </cell>
          <cell r="K212" t="str">
            <v>Housing Development</v>
          </cell>
          <cell r="L212"/>
          <cell r="M212"/>
          <cell r="N212"/>
          <cell r="O212"/>
          <cell r="P212" t="str">
            <v>1206</v>
          </cell>
          <cell r="Q212" t="str">
            <v>Housing Investment Programme</v>
          </cell>
        </row>
        <row r="213">
          <cell r="A213" t="str">
            <v>1207</v>
          </cell>
          <cell r="B213" t="str">
            <v>Capital of Culture</v>
          </cell>
          <cell r="C213" t="str">
            <v>Creative Capital (Aho Tini)</v>
          </cell>
          <cell r="D213" t="str">
            <v>Customer and Community</v>
          </cell>
          <cell r="E213" t="str">
            <v>Opex</v>
          </cell>
          <cell r="F213">
            <v>4</v>
          </cell>
          <cell r="G213" t="str">
            <v>Arts and cultural activities</v>
          </cell>
          <cell r="H213">
            <v>4.0999999999999996</v>
          </cell>
          <cell r="I213" t="str">
            <v>Arts and cultural activities</v>
          </cell>
          <cell r="J213" t="str">
            <v>4.1.3</v>
          </cell>
          <cell r="K213" t="str">
            <v>Arts and cultural festivals</v>
          </cell>
          <cell r="L213"/>
          <cell r="M213"/>
          <cell r="N213"/>
          <cell r="O213"/>
          <cell r="P213" t="str">
            <v>1207</v>
          </cell>
          <cell r="Q213" t="str">
            <v>Capital of Culture</v>
          </cell>
        </row>
        <row r="214">
          <cell r="A214" t="str">
            <v>1208</v>
          </cell>
          <cell r="B214" t="str">
            <v>CBD Library Services Network</v>
          </cell>
          <cell r="C214" t="str">
            <v>Library and Community Spaces</v>
          </cell>
          <cell r="D214" t="str">
            <v>Customer and Community</v>
          </cell>
          <cell r="E214" t="str">
            <v>Opex</v>
          </cell>
          <cell r="F214">
            <v>5</v>
          </cell>
          <cell r="G214" t="str">
            <v>Recreation facilities and services</v>
          </cell>
          <cell r="H214">
            <v>5.2</v>
          </cell>
          <cell r="I214" t="str">
            <v>Community participation and support</v>
          </cell>
          <cell r="J214" t="str">
            <v>5.2.1</v>
          </cell>
          <cell r="K214" t="str">
            <v>Libraries</v>
          </cell>
          <cell r="L214"/>
          <cell r="M214"/>
          <cell r="N214"/>
          <cell r="O214"/>
          <cell r="P214" t="str">
            <v>1208</v>
          </cell>
          <cell r="Q214" t="str">
            <v>CBD Library Services Network</v>
          </cell>
        </row>
        <row r="215">
          <cell r="A215" t="str">
            <v>2095</v>
          </cell>
          <cell r="B215" t="str">
            <v>Bus Priority Planning</v>
          </cell>
          <cell r="C215" t="str">
            <v>City Transport and Infrastructure</v>
          </cell>
          <cell r="D215" t="str">
            <v>Infrastructure &amp; Delivery</v>
          </cell>
          <cell r="E215" t="str">
            <v>Capex</v>
          </cell>
          <cell r="F215">
            <v>7</v>
          </cell>
          <cell r="G215" t="str">
            <v>Transport</v>
          </cell>
          <cell r="H215">
            <v>7.1</v>
          </cell>
          <cell r="I215" t="str">
            <v>Transport</v>
          </cell>
          <cell r="J215" t="str">
            <v>7.1.4</v>
          </cell>
          <cell r="K215" t="str">
            <v>Passenger transport network</v>
          </cell>
          <cell r="L215"/>
          <cell r="M215"/>
          <cell r="N215"/>
          <cell r="O215"/>
          <cell r="P215" t="str">
            <v>2095</v>
          </cell>
          <cell r="Q215" t="str">
            <v>Bus Priority Planning</v>
          </cell>
        </row>
        <row r="216">
          <cell r="A216" t="str">
            <v>2134</v>
          </cell>
          <cell r="B216" t="str">
            <v>Lambton Quay Interchange Upgrades</v>
          </cell>
          <cell r="C216" t="str">
            <v>City Transport and Infrastructure</v>
          </cell>
          <cell r="D216" t="str">
            <v>Infrastructure &amp; Delivery</v>
          </cell>
          <cell r="E216" t="str">
            <v>Capex</v>
          </cell>
          <cell r="F216">
            <v>7</v>
          </cell>
          <cell r="G216" t="str">
            <v>Transport</v>
          </cell>
          <cell r="H216">
            <v>7.1</v>
          </cell>
          <cell r="I216" t="str">
            <v>Transport</v>
          </cell>
          <cell r="J216" t="str">
            <v>7.1.4</v>
          </cell>
          <cell r="K216" t="str">
            <v>Passenger transport network</v>
          </cell>
          <cell r="L216"/>
          <cell r="M216"/>
          <cell r="N216"/>
          <cell r="O216"/>
          <cell r="P216" t="str">
            <v>2134</v>
          </cell>
          <cell r="Q216" t="str">
            <v>Lambton Quay Interchange Upgrades</v>
          </cell>
        </row>
        <row r="217">
          <cell r="A217" t="str">
            <v>1170</v>
          </cell>
          <cell r="B217" t="str">
            <v>Street Furniture Maintenance</v>
          </cell>
          <cell r="C217" t="str">
            <v>City Transport and Infrastructure</v>
          </cell>
          <cell r="D217" t="str">
            <v>Infrastructure &amp; Delivery</v>
          </cell>
          <cell r="E217" t="str">
            <v>Opex</v>
          </cell>
          <cell r="F217">
            <v>7</v>
          </cell>
          <cell r="G217" t="str">
            <v>Transport</v>
          </cell>
          <cell r="H217">
            <v>7.1</v>
          </cell>
          <cell r="I217" t="str">
            <v>Transport</v>
          </cell>
          <cell r="J217" t="str">
            <v>7.1.5</v>
          </cell>
          <cell r="K217" t="str">
            <v>Pedestrian network</v>
          </cell>
          <cell r="L217"/>
          <cell r="M217"/>
          <cell r="N217"/>
          <cell r="O217"/>
          <cell r="P217" t="str">
            <v>1170</v>
          </cell>
          <cell r="Q217" t="str">
            <v>Street Furniture Maintenance</v>
          </cell>
        </row>
        <row r="218">
          <cell r="A218" t="str">
            <v>1171</v>
          </cell>
          <cell r="B218" t="str">
            <v>Footpaths Asset Management</v>
          </cell>
          <cell r="C218" t="str">
            <v>City Transport and Infrastructure</v>
          </cell>
          <cell r="D218" t="str">
            <v>Infrastructure &amp; Delivery</v>
          </cell>
          <cell r="E218" t="str">
            <v>Opex</v>
          </cell>
          <cell r="F218">
            <v>7</v>
          </cell>
          <cell r="G218" t="str">
            <v>Transport</v>
          </cell>
          <cell r="H218">
            <v>7.1</v>
          </cell>
          <cell r="I218" t="str">
            <v>Transport</v>
          </cell>
          <cell r="J218" t="str">
            <v>7.1.5</v>
          </cell>
          <cell r="K218" t="str">
            <v>Pedestrian network</v>
          </cell>
          <cell r="L218"/>
          <cell r="M218"/>
          <cell r="N218"/>
          <cell r="O218"/>
          <cell r="P218" t="str">
            <v>1171</v>
          </cell>
          <cell r="Q218" t="str">
            <v>Footpaths Asset Management</v>
          </cell>
        </row>
        <row r="219">
          <cell r="A219" t="str">
            <v>1172</v>
          </cell>
          <cell r="B219" t="str">
            <v>Footpaths &amp; Accessway Maintenance</v>
          </cell>
          <cell r="C219" t="str">
            <v>City Transport and Infrastructure</v>
          </cell>
          <cell r="D219" t="str">
            <v>Infrastructure &amp; Delivery</v>
          </cell>
          <cell r="E219" t="str">
            <v>Opex</v>
          </cell>
          <cell r="F219">
            <v>7</v>
          </cell>
          <cell r="G219" t="str">
            <v>Transport</v>
          </cell>
          <cell r="H219">
            <v>7.1</v>
          </cell>
          <cell r="I219" t="str">
            <v>Transport</v>
          </cell>
          <cell r="J219" t="str">
            <v>7.1.5</v>
          </cell>
          <cell r="K219" t="str">
            <v>Pedestrian network</v>
          </cell>
          <cell r="L219"/>
          <cell r="M219"/>
          <cell r="N219"/>
          <cell r="O219"/>
          <cell r="P219" t="str">
            <v>1172</v>
          </cell>
          <cell r="Q219" t="str">
            <v>Footpaths &amp; Accessway Maintenance</v>
          </cell>
        </row>
        <row r="220">
          <cell r="A220" t="str">
            <v>1214</v>
          </cell>
          <cell r="B220" t="str">
            <v>UNESCO Strategic City of Film</v>
          </cell>
          <cell r="C220" t="str">
            <v>Economic and Commercial</v>
          </cell>
          <cell r="D220" t="str">
            <v>Strategy and Governance</v>
          </cell>
          <cell r="E220" t="str">
            <v>Opex</v>
          </cell>
          <cell r="F220">
            <v>4</v>
          </cell>
          <cell r="G220" t="str">
            <v>Arts and cultural activities</v>
          </cell>
          <cell r="H220">
            <v>4.0999999999999996</v>
          </cell>
          <cell r="I220" t="str">
            <v>Arts and cultural activities</v>
          </cell>
          <cell r="J220" t="str">
            <v>4.1.5</v>
          </cell>
          <cell r="K220" t="str">
            <v>Access and support for community arts</v>
          </cell>
          <cell r="L220"/>
          <cell r="M220"/>
          <cell r="N220"/>
          <cell r="O220"/>
          <cell r="P220" t="str">
            <v>1214</v>
          </cell>
          <cell r="Q220" t="str">
            <v>UNESCO Strategic City of Film</v>
          </cell>
        </row>
        <row r="221">
          <cell r="A221" t="str">
            <v>1215</v>
          </cell>
          <cell r="B221" t="str">
            <v>Te Ngakau Programme</v>
          </cell>
          <cell r="C221" t="str">
            <v>Te Ngakau</v>
          </cell>
          <cell r="D221" t="str">
            <v>Infrastructure &amp; Delivery</v>
          </cell>
          <cell r="E221" t="str">
            <v>Opex</v>
          </cell>
          <cell r="F221">
            <v>6</v>
          </cell>
          <cell r="G221" t="str">
            <v>Urban Development</v>
          </cell>
          <cell r="H221">
            <v>6.1</v>
          </cell>
          <cell r="I221" t="str">
            <v>Urban planning, heritage and public spaces development</v>
          </cell>
          <cell r="J221" t="str">
            <v>6.1.2</v>
          </cell>
          <cell r="K221" t="str">
            <v>Public spaces and centres development</v>
          </cell>
          <cell r="L221"/>
          <cell r="M221"/>
          <cell r="N221"/>
          <cell r="O221"/>
          <cell r="P221" t="str">
            <v>1215</v>
          </cell>
          <cell r="Q221" t="str">
            <v>Te Ngakau Programme</v>
          </cell>
        </row>
        <row r="222">
          <cell r="A222" t="str">
            <v>1216</v>
          </cell>
          <cell r="B222" t="str">
            <v>CCO Covid Response Support</v>
          </cell>
          <cell r="C222" t="str">
            <v>Chief of Staff</v>
          </cell>
          <cell r="D222" t="str">
            <v>Strategy and Governance</v>
          </cell>
          <cell r="E222" t="str">
            <v>Opex</v>
          </cell>
          <cell r="F222">
            <v>1</v>
          </cell>
          <cell r="G222" t="str">
            <v>Governance</v>
          </cell>
          <cell r="H222">
            <v>1.1000000000000001</v>
          </cell>
          <cell r="I222" t="str">
            <v>Governance, information and engagement</v>
          </cell>
          <cell r="J222" t="str">
            <v>1.1.1</v>
          </cell>
          <cell r="K222" t="str">
            <v>City governance and engagement</v>
          </cell>
          <cell r="L222"/>
          <cell r="M222"/>
          <cell r="N222"/>
          <cell r="O222"/>
          <cell r="P222" t="str">
            <v>1216</v>
          </cell>
          <cell r="Q222" t="str">
            <v>CCO Covid Response Support</v>
          </cell>
        </row>
        <row r="223">
          <cell r="A223" t="str">
            <v>1217</v>
          </cell>
          <cell r="B223" t="str">
            <v>PSR Nursery Operations</v>
          </cell>
          <cell r="C223" t="str">
            <v>Parks, Sport and Recreation</v>
          </cell>
          <cell r="D223" t="str">
            <v>Customer and Community</v>
          </cell>
          <cell r="E223" t="str">
            <v>Opex</v>
          </cell>
          <cell r="F223">
            <v>2</v>
          </cell>
          <cell r="G223" t="str">
            <v>Environment and Infrastructure</v>
          </cell>
          <cell r="H223">
            <v>2.1</v>
          </cell>
          <cell r="I223" t="str">
            <v>Parks, beaches and open spaces</v>
          </cell>
          <cell r="J223" t="str">
            <v>2.1.1</v>
          </cell>
          <cell r="K223" t="str">
            <v>Parks and Reserves</v>
          </cell>
          <cell r="L223"/>
          <cell r="M223"/>
          <cell r="N223"/>
          <cell r="O223"/>
          <cell r="P223" t="str">
            <v>1217</v>
          </cell>
          <cell r="Q223" t="str">
            <v>PSR Nursery Operations</v>
          </cell>
        </row>
        <row r="224">
          <cell r="A224" t="str">
            <v>1197</v>
          </cell>
          <cell r="B224" t="str">
            <v>Plimmer Bequest Project Expenditure</v>
          </cell>
          <cell r="C224" t="str">
            <v>Corporate Finance</v>
          </cell>
          <cell r="D224" t="str">
            <v>Finance and Business</v>
          </cell>
          <cell r="E224" t="str">
            <v>Opex</v>
          </cell>
          <cell r="F224">
            <v>10</v>
          </cell>
          <cell r="G224" t="str">
            <v>Council</v>
          </cell>
          <cell r="H224">
            <v>10.1</v>
          </cell>
          <cell r="I224" t="str">
            <v xml:space="preserve">Organisational Projects </v>
          </cell>
          <cell r="J224" t="str">
            <v>10.1.1</v>
          </cell>
          <cell r="K224" t="str">
            <v>Organisational</v>
          </cell>
          <cell r="L224"/>
          <cell r="M224"/>
          <cell r="N224"/>
          <cell r="O224"/>
          <cell r="P224" t="str">
            <v>1197</v>
          </cell>
          <cell r="Q224" t="str">
            <v>Plimmer Bequest Project Expenditure</v>
          </cell>
        </row>
        <row r="225">
          <cell r="A225" t="str">
            <v>1219</v>
          </cell>
          <cell r="B225" t="str">
            <v>Sludge Minimisation</v>
          </cell>
          <cell r="C225" t="str">
            <v>Wellington Water</v>
          </cell>
          <cell r="D225" t="str">
            <v>Joint Water Group</v>
          </cell>
          <cell r="E225" t="str">
            <v>Opex</v>
          </cell>
          <cell r="F225">
            <v>2</v>
          </cell>
          <cell r="G225" t="str">
            <v>Environment and Infrastructure</v>
          </cell>
          <cell r="H225">
            <v>2.4</v>
          </cell>
          <cell r="I225" t="str">
            <v>Wastewater</v>
          </cell>
          <cell r="J225" t="str">
            <v>2.4.2</v>
          </cell>
          <cell r="K225" t="str">
            <v>Sewage treatment</v>
          </cell>
          <cell r="L225"/>
          <cell r="M225"/>
          <cell r="N225"/>
          <cell r="O225"/>
          <cell r="P225" t="str">
            <v>1219</v>
          </cell>
          <cell r="Q225" t="str">
            <v>Sludge Minimisation</v>
          </cell>
        </row>
        <row r="226">
          <cell r="A226" t="str">
            <v>1198</v>
          </cell>
          <cell r="B226" t="str">
            <v>Waterfront Utilities Management</v>
          </cell>
          <cell r="C226" t="str">
            <v>Parks, Sport and Recreation</v>
          </cell>
          <cell r="D226" t="str">
            <v>Customer and Community</v>
          </cell>
          <cell r="E226" t="str">
            <v>Opex</v>
          </cell>
          <cell r="F226">
            <v>10</v>
          </cell>
          <cell r="G226" t="str">
            <v>Council</v>
          </cell>
          <cell r="H226">
            <v>10.1</v>
          </cell>
          <cell r="I226" t="str">
            <v xml:space="preserve">Organisational Projects </v>
          </cell>
          <cell r="J226" t="str">
            <v>10.1.1</v>
          </cell>
          <cell r="K226" t="str">
            <v>Organisational</v>
          </cell>
          <cell r="L226"/>
          <cell r="M226"/>
          <cell r="N226"/>
          <cell r="O226"/>
          <cell r="P226" t="str">
            <v>1198</v>
          </cell>
          <cell r="Q226" t="str">
            <v>Waterfront Utilities Management</v>
          </cell>
        </row>
        <row r="227">
          <cell r="A227" t="str">
            <v>1199</v>
          </cell>
          <cell r="B227" t="str">
            <v>Civic Project Funding</v>
          </cell>
          <cell r="C227" t="str">
            <v>Corporate Finance</v>
          </cell>
          <cell r="D227" t="str">
            <v>Finance and Business</v>
          </cell>
          <cell r="E227" t="str">
            <v>Opex</v>
          </cell>
          <cell r="F227">
            <v>10</v>
          </cell>
          <cell r="G227" t="str">
            <v>Council</v>
          </cell>
          <cell r="H227">
            <v>10.1</v>
          </cell>
          <cell r="I227" t="str">
            <v xml:space="preserve">Organisational Projects </v>
          </cell>
          <cell r="J227" t="str">
            <v>10.1.1</v>
          </cell>
          <cell r="K227" t="str">
            <v>Organisational</v>
          </cell>
          <cell r="L227"/>
          <cell r="M227"/>
          <cell r="N227"/>
          <cell r="O227"/>
          <cell r="P227" t="str">
            <v>1199</v>
          </cell>
          <cell r="Q227" t="str">
            <v>Civic Project Funding</v>
          </cell>
        </row>
        <row r="228">
          <cell r="A228" t="str">
            <v>1200</v>
          </cell>
          <cell r="B228" t="str">
            <v>ORG</v>
          </cell>
          <cell r="C228" t="str">
            <v>Corporate Finance</v>
          </cell>
          <cell r="D228" t="str">
            <v>Finance and Business</v>
          </cell>
          <cell r="E228" t="str">
            <v>Opex</v>
          </cell>
          <cell r="F228">
            <v>10</v>
          </cell>
          <cell r="G228" t="str">
            <v>Council</v>
          </cell>
          <cell r="H228">
            <v>10.1</v>
          </cell>
          <cell r="I228" t="str">
            <v xml:space="preserve">Organisational Projects </v>
          </cell>
          <cell r="J228" t="str">
            <v>10.1.1</v>
          </cell>
          <cell r="K228" t="str">
            <v>Organisational</v>
          </cell>
          <cell r="L228"/>
          <cell r="M228"/>
          <cell r="N228"/>
          <cell r="O228"/>
          <cell r="P228" t="str">
            <v>1200</v>
          </cell>
          <cell r="Q228" t="str">
            <v>ORG</v>
          </cell>
        </row>
        <row r="229">
          <cell r="A229" t="str">
            <v>1201</v>
          </cell>
          <cell r="B229" t="str">
            <v>ORGNA</v>
          </cell>
          <cell r="C229" t="str">
            <v>Corporate Finance</v>
          </cell>
          <cell r="D229" t="str">
            <v>Finance and Business</v>
          </cell>
          <cell r="E229" t="str">
            <v>Opex</v>
          </cell>
          <cell r="F229">
            <v>10</v>
          </cell>
          <cell r="G229" t="str">
            <v>Council</v>
          </cell>
          <cell r="H229">
            <v>10.1</v>
          </cell>
          <cell r="I229" t="str">
            <v xml:space="preserve">Organisational Projects </v>
          </cell>
          <cell r="J229" t="str">
            <v>10.1.1</v>
          </cell>
          <cell r="K229" t="str">
            <v>Organisational</v>
          </cell>
          <cell r="L229"/>
          <cell r="M229"/>
          <cell r="N229"/>
          <cell r="O229"/>
          <cell r="P229" t="str">
            <v>1201</v>
          </cell>
          <cell r="Q229" t="str">
            <v>ORGNA</v>
          </cell>
        </row>
        <row r="230">
          <cell r="A230" t="str">
            <v>1202</v>
          </cell>
          <cell r="B230" t="str">
            <v>PPORGFloor</v>
          </cell>
          <cell r="C230" t="str">
            <v>Property</v>
          </cell>
          <cell r="D230" t="str">
            <v>Infrastructure &amp; Delivery</v>
          </cell>
          <cell r="E230" t="str">
            <v>Opex</v>
          </cell>
          <cell r="F230">
            <v>10</v>
          </cell>
          <cell r="G230" t="str">
            <v>Council</v>
          </cell>
          <cell r="H230">
            <v>10.1</v>
          </cell>
          <cell r="I230" t="str">
            <v xml:space="preserve">Organisational Projects </v>
          </cell>
          <cell r="J230" t="str">
            <v>10.1.1</v>
          </cell>
          <cell r="K230" t="str">
            <v>Organisational</v>
          </cell>
          <cell r="L230"/>
          <cell r="M230"/>
          <cell r="N230"/>
          <cell r="O230"/>
          <cell r="P230" t="str">
            <v>1202</v>
          </cell>
          <cell r="Q230" t="str">
            <v>PPORGFloor</v>
          </cell>
        </row>
        <row r="231">
          <cell r="A231" t="str">
            <v>1203</v>
          </cell>
          <cell r="B231" t="str">
            <v>PPORGGroundLease</v>
          </cell>
          <cell r="C231" t="str">
            <v>Property</v>
          </cell>
          <cell r="D231" t="str">
            <v>Infrastructure &amp; Delivery</v>
          </cell>
          <cell r="E231" t="str">
            <v>Opex</v>
          </cell>
          <cell r="F231">
            <v>10</v>
          </cell>
          <cell r="G231" t="str">
            <v>Council</v>
          </cell>
          <cell r="H231">
            <v>10.1</v>
          </cell>
          <cell r="I231" t="str">
            <v xml:space="preserve">Organisational Projects </v>
          </cell>
          <cell r="J231" t="str">
            <v>10.1.1</v>
          </cell>
          <cell r="K231" t="str">
            <v>Organisational</v>
          </cell>
          <cell r="L231"/>
          <cell r="M231"/>
          <cell r="N231"/>
          <cell r="O231"/>
          <cell r="P231" t="str">
            <v>1203</v>
          </cell>
          <cell r="Q231" t="str">
            <v>PPORGGroundLease</v>
          </cell>
        </row>
        <row r="232">
          <cell r="A232" t="str">
            <v>1226</v>
          </cell>
          <cell r="B232" t="str">
            <v>Sub-Surface Asset Data Project</v>
          </cell>
          <cell r="C232" t="str">
            <v>City Planning</v>
          </cell>
          <cell r="D232" t="str">
            <v>Planning and Environment</v>
          </cell>
          <cell r="E232" t="str">
            <v>Opex</v>
          </cell>
          <cell r="F232">
            <v>6</v>
          </cell>
          <cell r="G232" t="str">
            <v>Urban Development</v>
          </cell>
          <cell r="H232">
            <v>6.1</v>
          </cell>
          <cell r="I232" t="str">
            <v>Urban planning, heritage and public spaces development</v>
          </cell>
          <cell r="J232" t="str">
            <v>6.1.1</v>
          </cell>
          <cell r="K232" t="str">
            <v>Urban planning and policy development</v>
          </cell>
          <cell r="P232" t="str">
            <v>1226</v>
          </cell>
          <cell r="Q232" t="str">
            <v>Sub-Surface Asset Data Project</v>
          </cell>
        </row>
        <row r="233">
          <cell r="A233" t="str">
            <v>1997</v>
          </cell>
          <cell r="B233" t="str">
            <v>Business Recovery</v>
          </cell>
          <cell r="C233" t="str">
            <v>Business Recovery</v>
          </cell>
          <cell r="D233" t="str">
            <v>Strategy and Governance</v>
          </cell>
          <cell r="E233" t="str">
            <v>Opex</v>
          </cell>
          <cell r="F233">
            <v>5</v>
          </cell>
          <cell r="G233" t="str">
            <v>Recreation facilities and services</v>
          </cell>
          <cell r="H233">
            <v>5.2</v>
          </cell>
          <cell r="I233" t="str">
            <v>Community participation and support</v>
          </cell>
          <cell r="J233" t="str">
            <v>5.2.9</v>
          </cell>
          <cell r="K233" t="str">
            <v>WREMO</v>
          </cell>
          <cell r="L233"/>
          <cell r="M233"/>
          <cell r="N233"/>
          <cell r="O233"/>
          <cell r="P233" t="str">
            <v>1997</v>
          </cell>
          <cell r="Q233" t="str">
            <v>Business Recovery</v>
          </cell>
        </row>
        <row r="234">
          <cell r="A234" t="str">
            <v>1998</v>
          </cell>
          <cell r="B234" t="str">
            <v>Emergency Management Activation</v>
          </cell>
          <cell r="C234" t="str">
            <v>Legal and Risk</v>
          </cell>
          <cell r="D234" t="str">
            <v>Legal &amp; Risk</v>
          </cell>
          <cell r="E234" t="str">
            <v>Opex</v>
          </cell>
          <cell r="F234">
            <v>5</v>
          </cell>
          <cell r="G234" t="str">
            <v>Recreation facilities and services</v>
          </cell>
          <cell r="H234">
            <v>5.2</v>
          </cell>
          <cell r="I234" t="str">
            <v>Community participation and support</v>
          </cell>
          <cell r="J234" t="str">
            <v>5.2.9</v>
          </cell>
          <cell r="K234" t="str">
            <v>WREMO</v>
          </cell>
          <cell r="L234"/>
          <cell r="M234"/>
          <cell r="N234"/>
          <cell r="O234"/>
          <cell r="P234" t="str">
            <v>1998</v>
          </cell>
          <cell r="Q234" t="str">
            <v>Emergency Management Activation</v>
          </cell>
        </row>
        <row r="235">
          <cell r="A235" t="str">
            <v>1204</v>
          </cell>
          <cell r="B235" t="str">
            <v>Sustainable Parking Infrastructure</v>
          </cell>
          <cell r="C235" t="str">
            <v>Resilience and Sustainability</v>
          </cell>
          <cell r="D235" t="str">
            <v>Infrastructure &amp; Delivery</v>
          </cell>
          <cell r="E235" t="str">
            <v>Opex</v>
          </cell>
          <cell r="F235">
            <v>10</v>
          </cell>
          <cell r="G235" t="str">
            <v>Council</v>
          </cell>
          <cell r="H235">
            <v>10.1</v>
          </cell>
          <cell r="I235" t="str">
            <v xml:space="preserve">Organisational Projects </v>
          </cell>
          <cell r="J235" t="str">
            <v>10.1.1</v>
          </cell>
          <cell r="K235" t="str">
            <v>Organisational</v>
          </cell>
          <cell r="L235"/>
          <cell r="M235"/>
          <cell r="N235"/>
          <cell r="O235"/>
          <cell r="P235" t="str">
            <v>1204</v>
          </cell>
          <cell r="Q235" t="str">
            <v>Sustainable Parking Infrastructure</v>
          </cell>
        </row>
        <row r="236">
          <cell r="A236" t="str">
            <v>2000</v>
          </cell>
          <cell r="B236" t="str">
            <v>Committee &amp; Council Processes</v>
          </cell>
          <cell r="C236" t="str">
            <v>Democratic Services</v>
          </cell>
          <cell r="D236" t="str">
            <v>Strategy and Governance</v>
          </cell>
          <cell r="E236" t="str">
            <v>Capex</v>
          </cell>
          <cell r="F236">
            <v>1</v>
          </cell>
          <cell r="G236" t="str">
            <v>Governance</v>
          </cell>
          <cell r="H236">
            <v>1.1000000000000001</v>
          </cell>
          <cell r="I236" t="str">
            <v>Governance, information and engagement</v>
          </cell>
          <cell r="J236" t="str">
            <v>1.1.1</v>
          </cell>
          <cell r="K236" t="str">
            <v>City governance and engagement</v>
          </cell>
          <cell r="L236"/>
          <cell r="M236"/>
          <cell r="N236"/>
          <cell r="O236"/>
          <cell r="P236" t="str">
            <v>2000</v>
          </cell>
          <cell r="Q236" t="str">
            <v>Committee &amp; Council Processes</v>
          </cell>
        </row>
        <row r="237">
          <cell r="A237" t="str">
            <v>2001</v>
          </cell>
          <cell r="B237" t="str">
            <v>Property Purchases - Reserves</v>
          </cell>
          <cell r="C237" t="str">
            <v>Parks, Sport and Recreation</v>
          </cell>
          <cell r="D237" t="str">
            <v>Customer and Community</v>
          </cell>
          <cell r="E237" t="str">
            <v>Capex</v>
          </cell>
          <cell r="F237">
            <v>2</v>
          </cell>
          <cell r="G237" t="str">
            <v>Environment and Infrastructure</v>
          </cell>
          <cell r="H237">
            <v>2.1</v>
          </cell>
          <cell r="I237" t="str">
            <v>Parks, beaches and open spaces</v>
          </cell>
          <cell r="J237" t="str">
            <v>2.1.1</v>
          </cell>
          <cell r="K237" t="str">
            <v>Parks and Reserves</v>
          </cell>
          <cell r="L237"/>
          <cell r="M237"/>
          <cell r="N237"/>
          <cell r="O237"/>
          <cell r="P237" t="str">
            <v>2001</v>
          </cell>
          <cell r="Q237" t="str">
            <v>Property Purchases - Reserves</v>
          </cell>
        </row>
        <row r="238">
          <cell r="A238" t="str">
            <v>2002</v>
          </cell>
          <cell r="B238" t="str">
            <v>Early Settlers Trust</v>
          </cell>
          <cell r="C238" t="str">
            <v>Parks, Sport and Recreation</v>
          </cell>
          <cell r="D238" t="str">
            <v>Customer and Community</v>
          </cell>
          <cell r="E238" t="str">
            <v>Capex</v>
          </cell>
          <cell r="F238">
            <v>2</v>
          </cell>
          <cell r="G238" t="str">
            <v>Environment and Infrastructure</v>
          </cell>
          <cell r="H238">
            <v>2.1</v>
          </cell>
          <cell r="I238" t="str">
            <v>Parks, beaches and open spaces</v>
          </cell>
          <cell r="J238" t="str">
            <v>2.1.1</v>
          </cell>
          <cell r="K238" t="str">
            <v>Parks and Reserves</v>
          </cell>
          <cell r="L238"/>
          <cell r="M238"/>
          <cell r="N238"/>
          <cell r="O238"/>
          <cell r="P238" t="str">
            <v>2002</v>
          </cell>
          <cell r="Q238" t="str">
            <v>Early Settlers Trust</v>
          </cell>
        </row>
        <row r="239">
          <cell r="A239" t="str">
            <v>2003</v>
          </cell>
          <cell r="B239" t="str">
            <v>Parks Infrastructure</v>
          </cell>
          <cell r="C239" t="str">
            <v>Parks, Sport and Recreation</v>
          </cell>
          <cell r="D239" t="str">
            <v>Customer and Community</v>
          </cell>
          <cell r="E239" t="str">
            <v>Capex</v>
          </cell>
          <cell r="F239">
            <v>2</v>
          </cell>
          <cell r="G239" t="str">
            <v>Environment and Infrastructure</v>
          </cell>
          <cell r="H239">
            <v>2.1</v>
          </cell>
          <cell r="I239" t="str">
            <v>Parks, beaches and open spaces</v>
          </cell>
          <cell r="J239" t="str">
            <v>2.1.1</v>
          </cell>
          <cell r="K239" t="str">
            <v>Parks and Reserves</v>
          </cell>
          <cell r="L239"/>
          <cell r="M239"/>
          <cell r="N239"/>
          <cell r="O239"/>
          <cell r="P239" t="str">
            <v>2003</v>
          </cell>
          <cell r="Q239" t="str">
            <v>Parks Infrastructure</v>
          </cell>
        </row>
        <row r="240">
          <cell r="A240" t="str">
            <v>2004</v>
          </cell>
          <cell r="B240" t="str">
            <v>Parks Buildings</v>
          </cell>
          <cell r="C240" t="str">
            <v>Parks, Sport and Recreation</v>
          </cell>
          <cell r="D240" t="str">
            <v>Customer and Community</v>
          </cell>
          <cell r="E240" t="str">
            <v>Capex</v>
          </cell>
          <cell r="F240">
            <v>2</v>
          </cell>
          <cell r="G240" t="str">
            <v>Environment and Infrastructure</v>
          </cell>
          <cell r="H240">
            <v>2.1</v>
          </cell>
          <cell r="I240" t="str">
            <v>Parks, beaches and open spaces</v>
          </cell>
          <cell r="J240" t="str">
            <v>2.1.1</v>
          </cell>
          <cell r="K240" t="str">
            <v>Parks and Reserves</v>
          </cell>
          <cell r="L240"/>
          <cell r="M240"/>
          <cell r="N240"/>
          <cell r="O240"/>
          <cell r="P240" t="str">
            <v>2004</v>
          </cell>
          <cell r="Q240" t="str">
            <v>Parks Buildings</v>
          </cell>
        </row>
        <row r="241">
          <cell r="A241" t="str">
            <v>2005</v>
          </cell>
          <cell r="B241" t="str">
            <v>Plimmer Bequest Project</v>
          </cell>
          <cell r="C241" t="str">
            <v>Parks, Sport and Recreation</v>
          </cell>
          <cell r="D241" t="str">
            <v>Customer and Community</v>
          </cell>
          <cell r="E241" t="str">
            <v>Capex</v>
          </cell>
          <cell r="F241">
            <v>2</v>
          </cell>
          <cell r="G241" t="str">
            <v>Environment and Infrastructure</v>
          </cell>
          <cell r="H241">
            <v>2.1</v>
          </cell>
          <cell r="I241" t="str">
            <v>Parks, beaches and open spaces</v>
          </cell>
          <cell r="J241" t="str">
            <v>2.1.1</v>
          </cell>
          <cell r="K241" t="str">
            <v>Parks and Reserves</v>
          </cell>
          <cell r="L241"/>
          <cell r="M241"/>
          <cell r="N241"/>
          <cell r="O241"/>
          <cell r="P241" t="str">
            <v>2005</v>
          </cell>
          <cell r="Q241" t="str">
            <v>Plimmer Bequest Project</v>
          </cell>
        </row>
        <row r="242">
          <cell r="A242" t="str">
            <v>2006</v>
          </cell>
          <cell r="B242" t="str">
            <v>Botanic Garden</v>
          </cell>
          <cell r="C242" t="str">
            <v>Parks, Sport and Recreation</v>
          </cell>
          <cell r="D242" t="str">
            <v>Customer and Community</v>
          </cell>
          <cell r="E242" t="str">
            <v>Capex</v>
          </cell>
          <cell r="F242">
            <v>2</v>
          </cell>
          <cell r="G242" t="str">
            <v>Environment and Infrastructure</v>
          </cell>
          <cell r="H242">
            <v>2.1</v>
          </cell>
          <cell r="I242" t="str">
            <v>Parks, beaches and open spaces</v>
          </cell>
          <cell r="J242" t="str">
            <v>2.1.2</v>
          </cell>
          <cell r="K242" t="str">
            <v>Wellington gardens</v>
          </cell>
          <cell r="L242"/>
          <cell r="M242"/>
          <cell r="N242"/>
          <cell r="O242"/>
          <cell r="P242" t="str">
            <v>2006</v>
          </cell>
          <cell r="Q242" t="str">
            <v>Botanic Garden</v>
          </cell>
        </row>
        <row r="243">
          <cell r="A243" t="str">
            <v>2007</v>
          </cell>
          <cell r="B243" t="str">
            <v>Coastal - upgrades</v>
          </cell>
          <cell r="C243" t="str">
            <v>Parks, Sport and Recreation</v>
          </cell>
          <cell r="D243" t="str">
            <v>Customer and Community</v>
          </cell>
          <cell r="E243" t="str">
            <v>Capex</v>
          </cell>
          <cell r="F243">
            <v>2</v>
          </cell>
          <cell r="G243" t="str">
            <v>Environment and Infrastructure</v>
          </cell>
          <cell r="H243">
            <v>2.1</v>
          </cell>
          <cell r="I243" t="str">
            <v>Parks, beaches and open spaces</v>
          </cell>
          <cell r="J243" t="str">
            <v>2.1.3</v>
          </cell>
          <cell r="K243" t="str">
            <v>Beaches and coast</v>
          </cell>
          <cell r="L243"/>
          <cell r="M243"/>
          <cell r="N243"/>
          <cell r="O243"/>
          <cell r="P243" t="str">
            <v>2007</v>
          </cell>
          <cell r="Q243" t="str">
            <v>Coastal - upgrades</v>
          </cell>
        </row>
        <row r="244">
          <cell r="A244" t="str">
            <v>2008</v>
          </cell>
          <cell r="B244" t="str">
            <v>Coastal</v>
          </cell>
          <cell r="C244" t="str">
            <v>Parks, Sport and Recreation</v>
          </cell>
          <cell r="D244" t="str">
            <v>Customer and Community</v>
          </cell>
          <cell r="E244" t="str">
            <v>Capex</v>
          </cell>
          <cell r="F244">
            <v>2</v>
          </cell>
          <cell r="G244" t="str">
            <v>Environment and Infrastructure</v>
          </cell>
          <cell r="H244">
            <v>2.1</v>
          </cell>
          <cell r="I244" t="str">
            <v>Parks, beaches and open spaces</v>
          </cell>
          <cell r="J244" t="str">
            <v>2.1.3</v>
          </cell>
          <cell r="K244" t="str">
            <v>Beaches and coast</v>
          </cell>
          <cell r="L244"/>
          <cell r="M244"/>
          <cell r="N244"/>
          <cell r="O244"/>
          <cell r="P244" t="str">
            <v>2008</v>
          </cell>
          <cell r="Q244" t="str">
            <v>Coastal</v>
          </cell>
        </row>
        <row r="245">
          <cell r="A245" t="str">
            <v>2009</v>
          </cell>
          <cell r="B245" t="str">
            <v>Town Belt &amp; Reserves</v>
          </cell>
          <cell r="C245" t="str">
            <v>Parks, Sport and Recreation</v>
          </cell>
          <cell r="D245" t="str">
            <v>Customer and Community</v>
          </cell>
          <cell r="E245" t="str">
            <v>Capex</v>
          </cell>
          <cell r="F245">
            <v>2</v>
          </cell>
          <cell r="G245" t="str">
            <v>Environment and Infrastructure</v>
          </cell>
          <cell r="H245">
            <v>2.1</v>
          </cell>
          <cell r="I245" t="str">
            <v>Parks, beaches and open spaces</v>
          </cell>
          <cell r="J245" t="str">
            <v>2.1.1</v>
          </cell>
          <cell r="K245" t="str">
            <v>Parks and Reserves</v>
          </cell>
          <cell r="L245"/>
          <cell r="M245"/>
          <cell r="N245"/>
          <cell r="O245"/>
          <cell r="P245" t="str">
            <v>2009</v>
          </cell>
          <cell r="Q245" t="str">
            <v>Town Belt &amp; Reserves</v>
          </cell>
        </row>
        <row r="246">
          <cell r="A246" t="str">
            <v>2010</v>
          </cell>
          <cell r="B246" t="str">
            <v>Walkways renewals</v>
          </cell>
          <cell r="C246" t="str">
            <v>Parks, Sport and Recreation</v>
          </cell>
          <cell r="D246" t="str">
            <v>Customer and Community</v>
          </cell>
          <cell r="E246" t="str">
            <v>Capex</v>
          </cell>
          <cell r="F246">
            <v>2</v>
          </cell>
          <cell r="G246" t="str">
            <v>Environment and Infrastructure</v>
          </cell>
          <cell r="H246">
            <v>2.1</v>
          </cell>
          <cell r="I246" t="str">
            <v>Parks, beaches and open spaces</v>
          </cell>
          <cell r="J246" t="str">
            <v>2.1.5</v>
          </cell>
          <cell r="K246" t="str">
            <v>Trails</v>
          </cell>
          <cell r="L246"/>
          <cell r="M246"/>
          <cell r="N246"/>
          <cell r="O246"/>
          <cell r="P246" t="str">
            <v>2010</v>
          </cell>
          <cell r="Q246" t="str">
            <v>Walkways renewals</v>
          </cell>
        </row>
        <row r="247">
          <cell r="A247" t="str">
            <v>2011</v>
          </cell>
          <cell r="B247" t="str">
            <v>Southern Landfill Improvement</v>
          </cell>
          <cell r="C247" t="str">
            <v>Resilience and Sustainability</v>
          </cell>
          <cell r="D247" t="str">
            <v>Infrastructure &amp; Delivery</v>
          </cell>
          <cell r="E247" t="str">
            <v>Capex</v>
          </cell>
          <cell r="F247">
            <v>2</v>
          </cell>
          <cell r="G247" t="str">
            <v>Environment and Infrastructure</v>
          </cell>
          <cell r="H247">
            <v>2.2000000000000002</v>
          </cell>
          <cell r="I247" t="str">
            <v>Waste</v>
          </cell>
          <cell r="J247" t="str">
            <v>2.2.1</v>
          </cell>
          <cell r="K247" t="str">
            <v>Waste minimisation, disposal and recycling</v>
          </cell>
          <cell r="L247"/>
          <cell r="M247"/>
          <cell r="N247"/>
          <cell r="O247"/>
          <cell r="P247" t="str">
            <v>2011</v>
          </cell>
          <cell r="Q247" t="str">
            <v>Southern Landfill Improvement</v>
          </cell>
        </row>
        <row r="248">
          <cell r="A248" t="str">
            <v>2012</v>
          </cell>
          <cell r="B248" t="str">
            <v>Energy Management Plan</v>
          </cell>
          <cell r="C248" t="str">
            <v>Strategy, Policy and Research</v>
          </cell>
          <cell r="D248" t="str">
            <v>Strategy and Governance</v>
          </cell>
          <cell r="E248" t="str">
            <v>Capex</v>
          </cell>
          <cell r="F248">
            <v>2</v>
          </cell>
          <cell r="G248" t="str">
            <v>Environment and Infrastructure</v>
          </cell>
          <cell r="H248">
            <v>2.1</v>
          </cell>
          <cell r="I248" t="str">
            <v>Parks, beaches and open spaces</v>
          </cell>
          <cell r="J248" t="str">
            <v>2.1.4</v>
          </cell>
          <cell r="K248" t="str">
            <v>Urban Ecology</v>
          </cell>
          <cell r="L248"/>
          <cell r="M248"/>
          <cell r="N248"/>
          <cell r="O248"/>
          <cell r="P248" t="str">
            <v>2012</v>
          </cell>
          <cell r="Q248" t="str">
            <v>Energy Management Plan</v>
          </cell>
        </row>
        <row r="249">
          <cell r="A249" t="str">
            <v>2013</v>
          </cell>
          <cell r="B249" t="str">
            <v>Water - Network renewals</v>
          </cell>
          <cell r="C249" t="str">
            <v>Resilience and Sustainability</v>
          </cell>
          <cell r="D249" t="str">
            <v>Infrastructure &amp; Delivery</v>
          </cell>
          <cell r="E249" t="str">
            <v>Capex</v>
          </cell>
          <cell r="F249">
            <v>2</v>
          </cell>
          <cell r="G249" t="str">
            <v>Environment and Infrastructure</v>
          </cell>
          <cell r="H249">
            <v>2.2999999999999998</v>
          </cell>
          <cell r="I249" t="str">
            <v>Water supply</v>
          </cell>
          <cell r="J249" t="str">
            <v>2.3.1</v>
          </cell>
          <cell r="K249" t="str">
            <v>Water Network</v>
          </cell>
          <cell r="L249"/>
          <cell r="M249"/>
          <cell r="N249"/>
          <cell r="O249"/>
          <cell r="P249" t="str">
            <v>2013</v>
          </cell>
          <cell r="Q249" t="str">
            <v>Water - Network renewals</v>
          </cell>
        </row>
        <row r="250">
          <cell r="A250" t="str">
            <v>2014</v>
          </cell>
          <cell r="B250" t="str">
            <v>Water - Pump Station renewals</v>
          </cell>
          <cell r="C250" t="str">
            <v>Resilience and Sustainability</v>
          </cell>
          <cell r="D250" t="str">
            <v>Infrastructure &amp; Delivery</v>
          </cell>
          <cell r="E250" t="str">
            <v>Capex</v>
          </cell>
          <cell r="F250">
            <v>2</v>
          </cell>
          <cell r="G250" t="str">
            <v>Environment and Infrastructure</v>
          </cell>
          <cell r="H250">
            <v>2.2999999999999998</v>
          </cell>
          <cell r="I250" t="str">
            <v>Water supply</v>
          </cell>
          <cell r="J250" t="str">
            <v>2.3.1</v>
          </cell>
          <cell r="K250" t="str">
            <v>Water Network</v>
          </cell>
          <cell r="L250"/>
          <cell r="M250"/>
          <cell r="N250"/>
          <cell r="O250"/>
          <cell r="P250" t="str">
            <v>2014</v>
          </cell>
          <cell r="Q250" t="str">
            <v>Water - Pump Station renewals</v>
          </cell>
        </row>
        <row r="251">
          <cell r="A251" t="str">
            <v>2015</v>
          </cell>
          <cell r="B251" t="str">
            <v>Water - Water Meter upgrades</v>
          </cell>
          <cell r="C251" t="str">
            <v>Resilience and Sustainability</v>
          </cell>
          <cell r="D251" t="str">
            <v>Infrastructure &amp; Delivery</v>
          </cell>
          <cell r="E251" t="str">
            <v>Capex</v>
          </cell>
          <cell r="F251">
            <v>2</v>
          </cell>
          <cell r="G251" t="str">
            <v>Environment and Infrastructure</v>
          </cell>
          <cell r="H251">
            <v>2.2999999999999998</v>
          </cell>
          <cell r="I251" t="str">
            <v>Water supply</v>
          </cell>
          <cell r="J251" t="str">
            <v>2.3.1</v>
          </cell>
          <cell r="K251" t="str">
            <v>Water Network</v>
          </cell>
          <cell r="L251"/>
          <cell r="M251"/>
          <cell r="N251"/>
          <cell r="O251"/>
          <cell r="P251" t="str">
            <v>2015</v>
          </cell>
          <cell r="Q251" t="str">
            <v>Water - Water Meter upgrades</v>
          </cell>
        </row>
        <row r="252">
          <cell r="A252" t="str">
            <v>2016</v>
          </cell>
          <cell r="B252" t="str">
            <v>Water - Network upgrades</v>
          </cell>
          <cell r="C252" t="str">
            <v>Resilience and Sustainability</v>
          </cell>
          <cell r="D252" t="str">
            <v>Infrastructure &amp; Delivery</v>
          </cell>
          <cell r="E252" t="str">
            <v>Capex</v>
          </cell>
          <cell r="F252">
            <v>2</v>
          </cell>
          <cell r="G252" t="str">
            <v>Environment and Infrastructure</v>
          </cell>
          <cell r="H252">
            <v>2.2999999999999998</v>
          </cell>
          <cell r="I252" t="str">
            <v>Water supply</v>
          </cell>
          <cell r="J252" t="str">
            <v>2.3.1</v>
          </cell>
          <cell r="K252" t="str">
            <v>Water Network</v>
          </cell>
          <cell r="L252"/>
          <cell r="M252"/>
          <cell r="N252"/>
          <cell r="O252"/>
          <cell r="P252" t="str">
            <v>2016</v>
          </cell>
          <cell r="Q252" t="str">
            <v>Water - Network upgrades</v>
          </cell>
        </row>
        <row r="253">
          <cell r="A253" t="str">
            <v>2017</v>
          </cell>
          <cell r="B253" t="str">
            <v>Water - Pump Stations upgrades</v>
          </cell>
          <cell r="C253" t="str">
            <v>Resilience and Sustainability</v>
          </cell>
          <cell r="D253" t="str">
            <v>Infrastructure &amp; Delivery</v>
          </cell>
          <cell r="E253" t="str">
            <v>Capex</v>
          </cell>
          <cell r="F253">
            <v>2</v>
          </cell>
          <cell r="G253" t="str">
            <v>Environment and Infrastructure</v>
          </cell>
          <cell r="H253">
            <v>2.2999999999999998</v>
          </cell>
          <cell r="I253" t="str">
            <v>Water supply</v>
          </cell>
          <cell r="J253" t="str">
            <v>2.3.1</v>
          </cell>
          <cell r="K253" t="str">
            <v>Water Network</v>
          </cell>
          <cell r="L253"/>
          <cell r="M253"/>
          <cell r="N253"/>
          <cell r="O253"/>
          <cell r="P253" t="str">
            <v>2017</v>
          </cell>
          <cell r="Q253" t="str">
            <v>Water - Pump Stations upgrades</v>
          </cell>
        </row>
        <row r="254">
          <cell r="A254" t="str">
            <v>2018</v>
          </cell>
          <cell r="B254" t="str">
            <v>Water - Network renewals</v>
          </cell>
          <cell r="C254" t="str">
            <v>Resilience and Sustainability</v>
          </cell>
          <cell r="D254" t="str">
            <v>Infrastructure &amp; Delivery</v>
          </cell>
          <cell r="E254" t="str">
            <v>Capex</v>
          </cell>
          <cell r="F254">
            <v>2</v>
          </cell>
          <cell r="G254" t="str">
            <v>Environment and Infrastructure</v>
          </cell>
          <cell r="H254">
            <v>2.2999999999999998</v>
          </cell>
          <cell r="I254" t="str">
            <v>Water supply</v>
          </cell>
          <cell r="J254" t="str">
            <v>2.3.1</v>
          </cell>
          <cell r="K254" t="str">
            <v>Water Network</v>
          </cell>
          <cell r="L254"/>
          <cell r="M254"/>
          <cell r="N254"/>
          <cell r="O254"/>
          <cell r="P254" t="str">
            <v>2018</v>
          </cell>
          <cell r="Q254" t="str">
            <v>Water - Network renewals</v>
          </cell>
        </row>
        <row r="255">
          <cell r="A255" t="str">
            <v>2019</v>
          </cell>
          <cell r="B255" t="str">
            <v>Water - Reservoir renewals</v>
          </cell>
          <cell r="C255" t="str">
            <v>Resilience and Sustainability</v>
          </cell>
          <cell r="D255" t="str">
            <v>Infrastructure &amp; Delivery</v>
          </cell>
          <cell r="E255" t="str">
            <v>Capex</v>
          </cell>
          <cell r="F255">
            <v>2</v>
          </cell>
          <cell r="G255" t="str">
            <v>Environment and Infrastructure</v>
          </cell>
          <cell r="H255">
            <v>2.2999999999999998</v>
          </cell>
          <cell r="I255" t="str">
            <v>Water supply</v>
          </cell>
          <cell r="J255" t="str">
            <v>2.3.1</v>
          </cell>
          <cell r="K255" t="str">
            <v>Water Network</v>
          </cell>
          <cell r="L255"/>
          <cell r="M255"/>
          <cell r="N255"/>
          <cell r="O255"/>
          <cell r="P255" t="str">
            <v>2019</v>
          </cell>
          <cell r="Q255" t="str">
            <v>Water - Reservoir renewals</v>
          </cell>
        </row>
        <row r="256">
          <cell r="A256" t="str">
            <v>2020</v>
          </cell>
          <cell r="B256" t="str">
            <v>Water - Reservoir upgrades</v>
          </cell>
          <cell r="C256" t="str">
            <v>Resilience and Sustainability</v>
          </cell>
          <cell r="D256" t="str">
            <v>Infrastructure &amp; Delivery</v>
          </cell>
          <cell r="E256" t="str">
            <v>Capex</v>
          </cell>
          <cell r="F256">
            <v>2</v>
          </cell>
          <cell r="G256" t="str">
            <v>Environment and Infrastructure</v>
          </cell>
          <cell r="H256">
            <v>2.2999999999999998</v>
          </cell>
          <cell r="I256" t="str">
            <v>Water supply</v>
          </cell>
          <cell r="J256" t="str">
            <v>2.3.1</v>
          </cell>
          <cell r="K256" t="str">
            <v>Water Network</v>
          </cell>
          <cell r="L256"/>
          <cell r="M256"/>
          <cell r="N256"/>
          <cell r="O256"/>
          <cell r="P256" t="str">
            <v>2020</v>
          </cell>
          <cell r="Q256" t="str">
            <v>Water - Reservoir upgrades</v>
          </cell>
        </row>
        <row r="257">
          <cell r="A257" t="str">
            <v>2021</v>
          </cell>
          <cell r="B257" t="str">
            <v>Water - Water Meter renewals</v>
          </cell>
          <cell r="C257" t="str">
            <v>Resilience and Sustainability</v>
          </cell>
          <cell r="D257" t="str">
            <v>Infrastructure &amp; Delivery</v>
          </cell>
          <cell r="E257" t="str">
            <v>Capex</v>
          </cell>
          <cell r="F257">
            <v>2</v>
          </cell>
          <cell r="G257" t="str">
            <v>Environment and Infrastructure</v>
          </cell>
          <cell r="H257">
            <v>2.2999999999999998</v>
          </cell>
          <cell r="I257" t="str">
            <v>Water supply</v>
          </cell>
          <cell r="J257" t="str">
            <v>2.3.1</v>
          </cell>
          <cell r="K257" t="str">
            <v>Water Network</v>
          </cell>
          <cell r="L257"/>
          <cell r="M257"/>
          <cell r="N257"/>
          <cell r="O257"/>
          <cell r="P257" t="str">
            <v>2021</v>
          </cell>
          <cell r="Q257" t="str">
            <v>Water - Water Meter renewals</v>
          </cell>
        </row>
        <row r="258">
          <cell r="A258" t="str">
            <v>2022</v>
          </cell>
          <cell r="B258" t="str">
            <v>Water - Renewals</v>
          </cell>
          <cell r="C258" t="str">
            <v>Resilience and Sustainability</v>
          </cell>
          <cell r="D258" t="str">
            <v>Infrastructure &amp; Delivery</v>
          </cell>
          <cell r="E258" t="str">
            <v>Capex</v>
          </cell>
          <cell r="F258">
            <v>2</v>
          </cell>
          <cell r="G258" t="str">
            <v>Environment and Infrastructure</v>
          </cell>
          <cell r="H258">
            <v>2.2999999999999998</v>
          </cell>
          <cell r="I258" t="str">
            <v>Water supply</v>
          </cell>
          <cell r="J258" t="str">
            <v>2.3.1</v>
          </cell>
          <cell r="K258" t="str">
            <v>Water Network</v>
          </cell>
          <cell r="L258"/>
          <cell r="M258"/>
          <cell r="N258"/>
          <cell r="O258"/>
          <cell r="P258" t="str">
            <v>2022</v>
          </cell>
          <cell r="Q258" t="str">
            <v>Water - Renewals</v>
          </cell>
        </row>
        <row r="259">
          <cell r="A259" t="str">
            <v>2023</v>
          </cell>
          <cell r="B259" t="str">
            <v>Wastewater - Network renewals</v>
          </cell>
          <cell r="C259" t="str">
            <v>Resilience and Sustainability</v>
          </cell>
          <cell r="D259" t="str">
            <v>Infrastructure &amp; Delivery</v>
          </cell>
          <cell r="E259" t="str">
            <v>Capex</v>
          </cell>
          <cell r="F259">
            <v>2</v>
          </cell>
          <cell r="G259" t="str">
            <v>Environment and Infrastructure</v>
          </cell>
          <cell r="H259">
            <v>2.4</v>
          </cell>
          <cell r="I259" t="str">
            <v>Wastewater</v>
          </cell>
          <cell r="J259" t="str">
            <v>2.4.1</v>
          </cell>
          <cell r="K259" t="str">
            <v>Sewage collection and disposal network</v>
          </cell>
          <cell r="L259"/>
          <cell r="M259"/>
          <cell r="N259"/>
          <cell r="O259"/>
          <cell r="P259" t="str">
            <v>2023</v>
          </cell>
          <cell r="Q259" t="str">
            <v>Wastewater - Network renewals</v>
          </cell>
        </row>
        <row r="260">
          <cell r="A260" t="str">
            <v>2024</v>
          </cell>
          <cell r="B260" t="str">
            <v>Wastewater - Network upgrades</v>
          </cell>
          <cell r="C260" t="str">
            <v>Resilience and Sustainability</v>
          </cell>
          <cell r="D260" t="str">
            <v>Infrastructure &amp; Delivery</v>
          </cell>
          <cell r="E260" t="str">
            <v>Capex</v>
          </cell>
          <cell r="F260">
            <v>2</v>
          </cell>
          <cell r="G260" t="str">
            <v>Environment and Infrastructure</v>
          </cell>
          <cell r="H260">
            <v>2.4</v>
          </cell>
          <cell r="I260" t="str">
            <v>Wastewater</v>
          </cell>
          <cell r="J260" t="str">
            <v>2.4.1</v>
          </cell>
          <cell r="K260" t="str">
            <v>Sewage collection and disposal network</v>
          </cell>
          <cell r="L260"/>
          <cell r="M260"/>
          <cell r="N260"/>
          <cell r="O260"/>
          <cell r="P260" t="str">
            <v>2024</v>
          </cell>
          <cell r="Q260" t="str">
            <v>Wastewater - Network upgrades</v>
          </cell>
        </row>
        <row r="261">
          <cell r="A261" t="str">
            <v>2025</v>
          </cell>
          <cell r="B261" t="str">
            <v>Wastewater - Pump Station upgrades</v>
          </cell>
          <cell r="C261" t="str">
            <v>Resilience and Sustainability</v>
          </cell>
          <cell r="D261" t="str">
            <v>Infrastructure &amp; Delivery</v>
          </cell>
          <cell r="E261" t="str">
            <v>Capex</v>
          </cell>
          <cell r="F261">
            <v>2</v>
          </cell>
          <cell r="G261" t="str">
            <v>Environment and Infrastructure</v>
          </cell>
          <cell r="H261">
            <v>2.4</v>
          </cell>
          <cell r="I261" t="str">
            <v>Wastewater</v>
          </cell>
          <cell r="J261" t="str">
            <v>2.4.1</v>
          </cell>
          <cell r="K261" t="str">
            <v>Sewage collection and disposal network</v>
          </cell>
          <cell r="L261"/>
          <cell r="M261"/>
          <cell r="N261"/>
          <cell r="O261"/>
          <cell r="P261" t="str">
            <v>2025</v>
          </cell>
          <cell r="Q261" t="str">
            <v>Wastewater - Pump Station upgrades</v>
          </cell>
        </row>
        <row r="262">
          <cell r="A262" t="str">
            <v>2026</v>
          </cell>
          <cell r="B262" t="str">
            <v>Wastewater - Pump Station renewals</v>
          </cell>
          <cell r="C262" t="str">
            <v>Resilience and Sustainability</v>
          </cell>
          <cell r="D262" t="str">
            <v>Infrastructure &amp; Delivery</v>
          </cell>
          <cell r="E262" t="str">
            <v>Capex</v>
          </cell>
          <cell r="F262">
            <v>2</v>
          </cell>
          <cell r="G262" t="str">
            <v>Environment and Infrastructure</v>
          </cell>
          <cell r="H262">
            <v>2.4</v>
          </cell>
          <cell r="I262" t="str">
            <v>Wastewater</v>
          </cell>
          <cell r="J262" t="str">
            <v>2.4.1</v>
          </cell>
          <cell r="K262" t="str">
            <v>Sewage collection and disposal network</v>
          </cell>
          <cell r="L262"/>
          <cell r="M262"/>
          <cell r="N262"/>
          <cell r="O262"/>
          <cell r="P262" t="str">
            <v>2026</v>
          </cell>
          <cell r="Q262" t="str">
            <v>Wastewater - Pump Station renewals</v>
          </cell>
        </row>
        <row r="263">
          <cell r="A263" t="str">
            <v>2027</v>
          </cell>
          <cell r="B263" t="str">
            <v>Wastewater - Renewals</v>
          </cell>
          <cell r="C263" t="str">
            <v>Resilience and Sustainability</v>
          </cell>
          <cell r="D263" t="str">
            <v>Infrastructure &amp; Delivery</v>
          </cell>
          <cell r="E263" t="str">
            <v>Capex</v>
          </cell>
          <cell r="F263">
            <v>2</v>
          </cell>
          <cell r="G263" t="str">
            <v>Environment and Infrastructure</v>
          </cell>
          <cell r="H263">
            <v>2.4</v>
          </cell>
          <cell r="I263" t="str">
            <v>Wastewater</v>
          </cell>
          <cell r="J263" t="str">
            <v>2.4.1</v>
          </cell>
          <cell r="K263" t="str">
            <v>Sewage collection and disposal network</v>
          </cell>
          <cell r="L263"/>
          <cell r="M263"/>
          <cell r="N263"/>
          <cell r="O263"/>
          <cell r="P263" t="str">
            <v>2027</v>
          </cell>
          <cell r="Q263" t="str">
            <v>Wastewater - Renewals</v>
          </cell>
        </row>
        <row r="264">
          <cell r="A264" t="str">
            <v>2028</v>
          </cell>
          <cell r="B264" t="str">
            <v>Stormwater - Network upgrades</v>
          </cell>
          <cell r="C264" t="str">
            <v>Resilience and Sustainability</v>
          </cell>
          <cell r="D264" t="str">
            <v>Infrastructure &amp; Delivery</v>
          </cell>
          <cell r="E264" t="str">
            <v>Capex</v>
          </cell>
          <cell r="F264">
            <v>2</v>
          </cell>
          <cell r="G264" t="str">
            <v>Environment and Infrastructure</v>
          </cell>
          <cell r="H264">
            <v>2.5</v>
          </cell>
          <cell r="I264" t="str">
            <v>Stormwater</v>
          </cell>
          <cell r="J264" t="str">
            <v>2.5.1</v>
          </cell>
          <cell r="K264" t="str">
            <v>Stormwater management</v>
          </cell>
          <cell r="L264"/>
          <cell r="M264"/>
          <cell r="N264"/>
          <cell r="O264"/>
          <cell r="P264" t="str">
            <v>2028</v>
          </cell>
          <cell r="Q264" t="str">
            <v>Stormwater - Network upgrades</v>
          </cell>
        </row>
        <row r="265">
          <cell r="A265" t="str">
            <v>2029</v>
          </cell>
          <cell r="B265" t="str">
            <v>Stormwater - Network renewals</v>
          </cell>
          <cell r="C265" t="str">
            <v>Resilience and Sustainability</v>
          </cell>
          <cell r="D265" t="str">
            <v>Infrastructure &amp; Delivery</v>
          </cell>
          <cell r="E265" t="str">
            <v>Capex</v>
          </cell>
          <cell r="F265">
            <v>2</v>
          </cell>
          <cell r="G265" t="str">
            <v>Environment and Infrastructure</v>
          </cell>
          <cell r="H265">
            <v>2.5</v>
          </cell>
          <cell r="I265" t="str">
            <v>Stormwater</v>
          </cell>
          <cell r="J265" t="str">
            <v>2.5.1</v>
          </cell>
          <cell r="K265" t="str">
            <v>Stormwater management</v>
          </cell>
          <cell r="L265"/>
          <cell r="M265"/>
          <cell r="N265"/>
          <cell r="O265"/>
          <cell r="P265" t="str">
            <v>2029</v>
          </cell>
          <cell r="Q265" t="str">
            <v>Stormwater - Network renewals</v>
          </cell>
        </row>
        <row r="266">
          <cell r="A266" t="str">
            <v>2030</v>
          </cell>
          <cell r="B266" t="str">
            <v>Stormwater - Pump Station upgrades</v>
          </cell>
          <cell r="C266" t="str">
            <v>Resilience and Sustainability</v>
          </cell>
          <cell r="D266" t="str">
            <v>Infrastructure &amp; Delivery</v>
          </cell>
          <cell r="E266" t="str">
            <v>Capex</v>
          </cell>
          <cell r="F266">
            <v>2</v>
          </cell>
          <cell r="G266" t="str">
            <v>Environment and Infrastructure</v>
          </cell>
          <cell r="H266">
            <v>2.5</v>
          </cell>
          <cell r="I266" t="str">
            <v>Stormwater</v>
          </cell>
          <cell r="J266" t="str">
            <v>2.5.1</v>
          </cell>
          <cell r="K266" t="str">
            <v>Stormwater management</v>
          </cell>
          <cell r="L266"/>
          <cell r="M266"/>
          <cell r="N266"/>
          <cell r="O266"/>
          <cell r="P266" t="str">
            <v>2030</v>
          </cell>
          <cell r="Q266" t="str">
            <v>Stormwater - Pump Station upgrades</v>
          </cell>
        </row>
        <row r="267">
          <cell r="A267" t="str">
            <v>2031</v>
          </cell>
          <cell r="B267" t="str">
            <v>Stormwater - Pump Station renewals</v>
          </cell>
          <cell r="C267" t="str">
            <v>Resilience and Sustainability</v>
          </cell>
          <cell r="D267" t="str">
            <v>Infrastructure &amp; Delivery</v>
          </cell>
          <cell r="E267" t="str">
            <v>Capex</v>
          </cell>
          <cell r="F267">
            <v>2</v>
          </cell>
          <cell r="G267" t="str">
            <v>Environment and Infrastructure</v>
          </cell>
          <cell r="H267">
            <v>2.5</v>
          </cell>
          <cell r="I267" t="str">
            <v>Stormwater</v>
          </cell>
          <cell r="J267" t="str">
            <v>2.5.1</v>
          </cell>
          <cell r="K267" t="str">
            <v>Stormwater management</v>
          </cell>
          <cell r="L267"/>
          <cell r="M267"/>
          <cell r="N267"/>
          <cell r="O267"/>
          <cell r="P267" t="str">
            <v>2031</v>
          </cell>
          <cell r="Q267" t="str">
            <v>Stormwater - Pump Station renewals</v>
          </cell>
        </row>
        <row r="268">
          <cell r="A268" t="str">
            <v>2032</v>
          </cell>
          <cell r="B268" t="str">
            <v>Stormwater - Renewals</v>
          </cell>
          <cell r="C268" t="str">
            <v>Resilience and Sustainability</v>
          </cell>
          <cell r="D268" t="str">
            <v>Infrastructure &amp; Delivery</v>
          </cell>
          <cell r="E268" t="str">
            <v>Capex</v>
          </cell>
          <cell r="F268">
            <v>2</v>
          </cell>
          <cell r="G268" t="str">
            <v>Environment and Infrastructure</v>
          </cell>
          <cell r="H268">
            <v>2.5</v>
          </cell>
          <cell r="I268" t="str">
            <v>Stormwater</v>
          </cell>
          <cell r="J268" t="str">
            <v>2.5.1</v>
          </cell>
          <cell r="K268" t="str">
            <v>Stormwater management</v>
          </cell>
          <cell r="L268"/>
          <cell r="M268"/>
          <cell r="N268"/>
          <cell r="O268"/>
          <cell r="P268" t="str">
            <v>2032</v>
          </cell>
          <cell r="Q268" t="str">
            <v>Stormwater - Renewals</v>
          </cell>
        </row>
        <row r="269">
          <cell r="A269" t="str">
            <v>2033</v>
          </cell>
          <cell r="B269" t="str">
            <v>Zoo renewals</v>
          </cell>
          <cell r="C269" t="str">
            <v>Economic and Commercial</v>
          </cell>
          <cell r="D269" t="str">
            <v>Strategy and Governance</v>
          </cell>
          <cell r="E269" t="str">
            <v>Capex</v>
          </cell>
          <cell r="F269">
            <v>2</v>
          </cell>
          <cell r="G269" t="str">
            <v>Environment and Infrastructure</v>
          </cell>
          <cell r="H269">
            <v>2.6</v>
          </cell>
          <cell r="I269" t="str">
            <v>Conservation organisations</v>
          </cell>
          <cell r="J269" t="str">
            <v>2.6.1</v>
          </cell>
          <cell r="K269" t="str">
            <v>Conservation visitor attractions</v>
          </cell>
          <cell r="L269"/>
          <cell r="M269"/>
          <cell r="N269"/>
          <cell r="O269"/>
          <cell r="P269" t="str">
            <v>2033</v>
          </cell>
          <cell r="Q269" t="str">
            <v>Zoo renewals</v>
          </cell>
        </row>
        <row r="270">
          <cell r="A270" t="str">
            <v>2034</v>
          </cell>
          <cell r="B270" t="str">
            <v>Zoo upgrades</v>
          </cell>
          <cell r="C270" t="str">
            <v>Economic and Commercial</v>
          </cell>
          <cell r="D270" t="str">
            <v>Strategy and Governance</v>
          </cell>
          <cell r="E270" t="str">
            <v>Capex</v>
          </cell>
          <cell r="F270">
            <v>2</v>
          </cell>
          <cell r="G270" t="str">
            <v>Environment and Infrastructure</v>
          </cell>
          <cell r="H270">
            <v>2.6</v>
          </cell>
          <cell r="I270" t="str">
            <v>Conservation organisations</v>
          </cell>
          <cell r="J270" t="str">
            <v>2.6.1</v>
          </cell>
          <cell r="K270" t="str">
            <v>Conservation visitor attractions</v>
          </cell>
          <cell r="L270"/>
          <cell r="M270"/>
          <cell r="N270"/>
          <cell r="O270"/>
          <cell r="P270" t="str">
            <v>2034</v>
          </cell>
          <cell r="Q270" t="str">
            <v>Zoo upgrades</v>
          </cell>
        </row>
        <row r="271">
          <cell r="A271" t="str">
            <v>2035</v>
          </cell>
          <cell r="B271" t="str">
            <v>Wellington Venues renewals</v>
          </cell>
          <cell r="C271" t="str">
            <v>Property</v>
          </cell>
          <cell r="D271" t="str">
            <v>Infrastructure &amp; Delivery</v>
          </cell>
          <cell r="E271" t="str">
            <v>Capex</v>
          </cell>
          <cell r="F271">
            <v>3</v>
          </cell>
          <cell r="G271" t="str">
            <v>Economic Development</v>
          </cell>
          <cell r="H271">
            <v>3.1</v>
          </cell>
          <cell r="I271" t="str">
            <v>City promotions and business support</v>
          </cell>
          <cell r="J271" t="str">
            <v>3.1.2</v>
          </cell>
          <cell r="K271" t="str">
            <v>Takina Wellington Convention &amp; Exhibition Centre</v>
          </cell>
          <cell r="L271"/>
          <cell r="M271"/>
          <cell r="N271"/>
          <cell r="O271"/>
          <cell r="P271" t="str">
            <v>2035</v>
          </cell>
          <cell r="Q271" t="str">
            <v>Wellington Venues renewals</v>
          </cell>
        </row>
        <row r="272">
          <cell r="A272" t="str">
            <v>2036</v>
          </cell>
          <cell r="B272" t="str">
            <v>Venues Upgrades</v>
          </cell>
          <cell r="C272" t="str">
            <v>Property</v>
          </cell>
          <cell r="D272" t="str">
            <v>Infrastructure &amp; Delivery</v>
          </cell>
          <cell r="E272" t="str">
            <v>Capex</v>
          </cell>
          <cell r="F272">
            <v>3</v>
          </cell>
          <cell r="G272" t="str">
            <v>Economic Development</v>
          </cell>
          <cell r="H272">
            <v>3.1</v>
          </cell>
          <cell r="I272" t="str">
            <v>City promotions and business support</v>
          </cell>
          <cell r="J272" t="str">
            <v>3.1.1</v>
          </cell>
          <cell r="K272" t="str">
            <v>WellingtonNZ and Venues Wellington</v>
          </cell>
          <cell r="L272"/>
          <cell r="M272"/>
          <cell r="N272"/>
          <cell r="O272"/>
          <cell r="P272" t="str">
            <v>2036</v>
          </cell>
          <cell r="Q272" t="str">
            <v>Venues Upgrades</v>
          </cell>
        </row>
        <row r="273">
          <cell r="A273" t="str">
            <v>2037</v>
          </cell>
          <cell r="B273" t="str">
            <v>Indoor Arena</v>
          </cell>
          <cell r="C273" t="str">
            <v>Economic and Commercial</v>
          </cell>
          <cell r="D273" t="str">
            <v>Strategy and Governance</v>
          </cell>
          <cell r="E273" t="str">
            <v>Capex</v>
          </cell>
          <cell r="F273">
            <v>3</v>
          </cell>
          <cell r="G273" t="str">
            <v>Economic Development</v>
          </cell>
          <cell r="H273">
            <v>3.1</v>
          </cell>
          <cell r="I273" t="str">
            <v>City promotions and business support</v>
          </cell>
          <cell r="J273" t="str">
            <v>3.1.4</v>
          </cell>
          <cell r="K273" t="str">
            <v>Major Economic Projects</v>
          </cell>
          <cell r="L273"/>
          <cell r="M273"/>
          <cell r="N273"/>
          <cell r="O273"/>
          <cell r="P273" t="str">
            <v>2037</v>
          </cell>
          <cell r="Q273" t="str">
            <v>Indoor Arena</v>
          </cell>
        </row>
        <row r="274">
          <cell r="A274" t="str">
            <v>2038</v>
          </cell>
          <cell r="B274" t="str">
            <v>Gallery &amp; Museum Upgrades</v>
          </cell>
          <cell r="C274" t="str">
            <v>Economic and Commercial</v>
          </cell>
          <cell r="D274" t="str">
            <v>Strategy and Governance</v>
          </cell>
          <cell r="E274" t="str">
            <v>Capex</v>
          </cell>
          <cell r="F274">
            <v>4</v>
          </cell>
          <cell r="G274" t="str">
            <v>Arts and cultural activities</v>
          </cell>
          <cell r="H274">
            <v>4.0999999999999996</v>
          </cell>
          <cell r="I274" t="str">
            <v>Arts and cultural activities</v>
          </cell>
          <cell r="J274" t="str">
            <v>4.1.1</v>
          </cell>
          <cell r="K274" t="str">
            <v>Galleries and museums (WMT)</v>
          </cell>
          <cell r="L274"/>
          <cell r="M274"/>
          <cell r="N274"/>
          <cell r="O274"/>
          <cell r="P274" t="str">
            <v>2038</v>
          </cell>
          <cell r="Q274" t="str">
            <v>Gallery &amp; Museum Upgrades</v>
          </cell>
        </row>
        <row r="275">
          <cell r="A275" t="str">
            <v>2039</v>
          </cell>
          <cell r="B275" t="str">
            <v>Museum of Conflict</v>
          </cell>
          <cell r="C275" t="str">
            <v>Economic and Commercial</v>
          </cell>
          <cell r="D275" t="str">
            <v>Strategy and Governance</v>
          </cell>
          <cell r="E275" t="str">
            <v>Capex</v>
          </cell>
          <cell r="F275">
            <v>4</v>
          </cell>
          <cell r="G275" t="str">
            <v>Arts and cultural activities</v>
          </cell>
          <cell r="H275">
            <v>4.0999999999999996</v>
          </cell>
          <cell r="I275" t="str">
            <v>Arts and cultural activities</v>
          </cell>
          <cell r="J275" t="str">
            <v>4.1.1</v>
          </cell>
          <cell r="K275" t="str">
            <v>Galleries and museums (WMT)</v>
          </cell>
          <cell r="L275"/>
          <cell r="M275"/>
          <cell r="N275"/>
          <cell r="O275"/>
          <cell r="P275" t="str">
            <v>2039</v>
          </cell>
          <cell r="Q275" t="str">
            <v>Museum of Conflict</v>
          </cell>
        </row>
        <row r="276">
          <cell r="A276" t="str">
            <v>2040</v>
          </cell>
          <cell r="B276" t="str">
            <v>Cable Car Precinct</v>
          </cell>
          <cell r="C276" t="str">
            <v>Economic and Commercial</v>
          </cell>
          <cell r="D276" t="str">
            <v>Strategy and Governance</v>
          </cell>
          <cell r="E276" t="str">
            <v>Capex</v>
          </cell>
          <cell r="F276">
            <v>4</v>
          </cell>
          <cell r="G276" t="str">
            <v>Arts and cultural activities</v>
          </cell>
          <cell r="H276">
            <v>4.0999999999999996</v>
          </cell>
          <cell r="I276" t="str">
            <v>Arts and cultural activities</v>
          </cell>
          <cell r="J276" t="str">
            <v>4.1.2</v>
          </cell>
          <cell r="K276" t="str">
            <v>Visitor attractions (Te Papa/Carter Observatory)</v>
          </cell>
          <cell r="L276"/>
          <cell r="M276"/>
          <cell r="N276"/>
          <cell r="O276"/>
          <cell r="P276" t="str">
            <v>2040</v>
          </cell>
          <cell r="Q276" t="str">
            <v>Cable Car Precinct</v>
          </cell>
        </row>
        <row r="277">
          <cell r="A277" t="str">
            <v>2041</v>
          </cell>
          <cell r="B277" t="str">
            <v>Te ara o nga tupuna - Maori heritage trails</v>
          </cell>
          <cell r="C277" t="str">
            <v>Tira Poutama Iwi Partnerships</v>
          </cell>
          <cell r="D277" t="str">
            <v>Strategy and Governance</v>
          </cell>
          <cell r="E277" t="str">
            <v>Capex</v>
          </cell>
          <cell r="F277">
            <v>4</v>
          </cell>
          <cell r="G277" t="str">
            <v>Arts and cultural activities</v>
          </cell>
          <cell r="H277">
            <v>4.0999999999999996</v>
          </cell>
          <cell r="I277" t="str">
            <v>Arts and cultural activities</v>
          </cell>
          <cell r="J277" t="str">
            <v>4.1.4</v>
          </cell>
          <cell r="K277" t="str">
            <v>Cultural grants</v>
          </cell>
          <cell r="L277"/>
          <cell r="M277"/>
          <cell r="N277"/>
          <cell r="O277"/>
          <cell r="P277" t="str">
            <v>2041</v>
          </cell>
          <cell r="Q277" t="str">
            <v>Te ara o nga tupuna - Maori heritage trails</v>
          </cell>
        </row>
        <row r="278">
          <cell r="A278" t="str">
            <v>2042</v>
          </cell>
          <cell r="B278" t="str">
            <v>Arts Installation</v>
          </cell>
          <cell r="C278" t="str">
            <v>City Design and Place Planning</v>
          </cell>
          <cell r="D278" t="str">
            <v>Planning and Environment</v>
          </cell>
          <cell r="E278" t="str">
            <v>Capex</v>
          </cell>
          <cell r="F278">
            <v>4</v>
          </cell>
          <cell r="G278" t="str">
            <v>Arts and cultural activities</v>
          </cell>
          <cell r="H278">
            <v>4.0999999999999996</v>
          </cell>
          <cell r="I278" t="str">
            <v>Arts and cultural activities</v>
          </cell>
          <cell r="J278" t="str">
            <v>4.1.5</v>
          </cell>
          <cell r="K278" t="str">
            <v>Access and support for community arts</v>
          </cell>
          <cell r="L278"/>
          <cell r="M278"/>
          <cell r="N278"/>
          <cell r="O278"/>
          <cell r="P278" t="str">
            <v>2042</v>
          </cell>
          <cell r="Q278" t="str">
            <v>Arts Installation</v>
          </cell>
        </row>
        <row r="279">
          <cell r="A279" t="str">
            <v>2043</v>
          </cell>
          <cell r="B279" t="str">
            <v>Aquatic Facility upgrades</v>
          </cell>
          <cell r="C279" t="str">
            <v>Parks, Sport and Recreation</v>
          </cell>
          <cell r="D279" t="str">
            <v>Customer and Community</v>
          </cell>
          <cell r="E279" t="str">
            <v>Capex</v>
          </cell>
          <cell r="F279">
            <v>5</v>
          </cell>
          <cell r="G279" t="str">
            <v>Recreation facilities and services</v>
          </cell>
          <cell r="H279">
            <v>5.0999999999999996</v>
          </cell>
          <cell r="I279" t="str">
            <v>Recreation promotion and support</v>
          </cell>
          <cell r="J279" t="str">
            <v>5.1.1</v>
          </cell>
          <cell r="K279" t="str">
            <v>Swimming Pools</v>
          </cell>
          <cell r="L279"/>
          <cell r="M279"/>
          <cell r="N279"/>
          <cell r="O279"/>
          <cell r="P279" t="str">
            <v>2043</v>
          </cell>
          <cell r="Q279" t="str">
            <v>Aquatic Facility upgrades</v>
          </cell>
        </row>
        <row r="280">
          <cell r="A280" t="str">
            <v>2044</v>
          </cell>
          <cell r="B280" t="str">
            <v>Aquatic Facility renewals</v>
          </cell>
          <cell r="C280" t="str">
            <v>Parks, Sport and Recreation</v>
          </cell>
          <cell r="D280" t="str">
            <v>Customer and Community</v>
          </cell>
          <cell r="E280" t="str">
            <v>Capex</v>
          </cell>
          <cell r="F280">
            <v>5</v>
          </cell>
          <cell r="G280" t="str">
            <v>Recreation facilities and services</v>
          </cell>
          <cell r="H280">
            <v>5.0999999999999996</v>
          </cell>
          <cell r="I280" t="str">
            <v>Recreation promotion and support</v>
          </cell>
          <cell r="J280" t="str">
            <v>5.1.1</v>
          </cell>
          <cell r="K280" t="str">
            <v>Swimming Pools</v>
          </cell>
          <cell r="L280"/>
          <cell r="M280"/>
          <cell r="N280"/>
          <cell r="O280"/>
          <cell r="P280" t="str">
            <v>2044</v>
          </cell>
          <cell r="Q280" t="str">
            <v>Aquatic Facility renewals</v>
          </cell>
        </row>
        <row r="281">
          <cell r="A281" t="str">
            <v>2045</v>
          </cell>
          <cell r="B281" t="str">
            <v>Sportsfields upgrades</v>
          </cell>
          <cell r="C281" t="str">
            <v>Parks, Sport and Recreation</v>
          </cell>
          <cell r="D281" t="str">
            <v>Customer and Community</v>
          </cell>
          <cell r="E281" t="str">
            <v>Capex</v>
          </cell>
          <cell r="F281">
            <v>5</v>
          </cell>
          <cell r="G281" t="str">
            <v>Recreation facilities and services</v>
          </cell>
          <cell r="H281">
            <v>5.0999999999999996</v>
          </cell>
          <cell r="I281" t="str">
            <v>Recreation promotion and support</v>
          </cell>
          <cell r="J281" t="str">
            <v>5.1.2</v>
          </cell>
          <cell r="K281" t="str">
            <v>Sportsfields</v>
          </cell>
          <cell r="L281"/>
          <cell r="M281"/>
          <cell r="N281"/>
          <cell r="O281"/>
          <cell r="P281" t="str">
            <v>2045</v>
          </cell>
          <cell r="Q281" t="str">
            <v>Sportsfields upgrades</v>
          </cell>
        </row>
        <row r="282">
          <cell r="A282" t="str">
            <v>2046</v>
          </cell>
          <cell r="B282" t="str">
            <v>Synthetic Turf Sportsfields renewals</v>
          </cell>
          <cell r="C282" t="str">
            <v>Parks, Sport and Recreation</v>
          </cell>
          <cell r="D282" t="str">
            <v>Customer and Community</v>
          </cell>
          <cell r="E282" t="str">
            <v>Capex</v>
          </cell>
          <cell r="F282">
            <v>5</v>
          </cell>
          <cell r="G282" t="str">
            <v>Recreation facilities and services</v>
          </cell>
          <cell r="H282">
            <v>5.0999999999999996</v>
          </cell>
          <cell r="I282" t="str">
            <v>Recreation promotion and support</v>
          </cell>
          <cell r="J282" t="str">
            <v>5.1.2</v>
          </cell>
          <cell r="K282" t="str">
            <v>Sportsfields</v>
          </cell>
          <cell r="L282"/>
          <cell r="M282"/>
          <cell r="N282"/>
          <cell r="O282"/>
          <cell r="P282" t="str">
            <v>2046</v>
          </cell>
          <cell r="Q282" t="str">
            <v>Synthetic Turf Sportsfields renewals</v>
          </cell>
        </row>
        <row r="283">
          <cell r="A283" t="str">
            <v>2047</v>
          </cell>
          <cell r="B283" t="str">
            <v>Synthetic Turf Sportsfields upgrades</v>
          </cell>
          <cell r="C283" t="str">
            <v>Parks, Sport and Recreation</v>
          </cell>
          <cell r="D283" t="str">
            <v>Customer and Community</v>
          </cell>
          <cell r="E283" t="str">
            <v>Capex</v>
          </cell>
          <cell r="F283">
            <v>5</v>
          </cell>
          <cell r="G283" t="str">
            <v>Recreation facilities and services</v>
          </cell>
          <cell r="H283">
            <v>5.0999999999999996</v>
          </cell>
          <cell r="I283" t="str">
            <v>Recreation promotion and support</v>
          </cell>
          <cell r="J283" t="str">
            <v>5.1.2</v>
          </cell>
          <cell r="K283" t="str">
            <v>Sportsfields</v>
          </cell>
          <cell r="L283"/>
          <cell r="M283"/>
          <cell r="N283"/>
          <cell r="O283"/>
          <cell r="P283" t="str">
            <v>2047</v>
          </cell>
          <cell r="Q283" t="str">
            <v>Synthetic Turf Sportsfields upgrades</v>
          </cell>
        </row>
        <row r="284">
          <cell r="A284" t="str">
            <v>2048</v>
          </cell>
          <cell r="B284" t="str">
            <v>Recreation Centre Renewal</v>
          </cell>
          <cell r="C284" t="str">
            <v>Parks, Sport and Recreation</v>
          </cell>
          <cell r="D284" t="str">
            <v>Customer and Community</v>
          </cell>
          <cell r="E284" t="str">
            <v>Capex</v>
          </cell>
          <cell r="F284">
            <v>5</v>
          </cell>
          <cell r="G284" t="str">
            <v>Recreation facilities and services</v>
          </cell>
          <cell r="H284">
            <v>5.0999999999999996</v>
          </cell>
          <cell r="I284" t="str">
            <v>Recreation promotion and support</v>
          </cell>
          <cell r="J284" t="str">
            <v>5.1.4</v>
          </cell>
          <cell r="K284" t="str">
            <v>Recreation Centres</v>
          </cell>
          <cell r="L284"/>
          <cell r="M284"/>
          <cell r="N284"/>
          <cell r="O284"/>
          <cell r="P284" t="str">
            <v>2048</v>
          </cell>
          <cell r="Q284" t="str">
            <v>Recreation Centre Renewal</v>
          </cell>
        </row>
        <row r="285">
          <cell r="A285" t="str">
            <v>2049</v>
          </cell>
          <cell r="B285" t="str">
            <v>ASB Sports Centre</v>
          </cell>
          <cell r="C285" t="str">
            <v>Parks, Sport and Recreation</v>
          </cell>
          <cell r="D285" t="str">
            <v>Customer and Community</v>
          </cell>
          <cell r="E285" t="str">
            <v>Capex</v>
          </cell>
          <cell r="F285">
            <v>5</v>
          </cell>
          <cell r="G285" t="str">
            <v>Recreation facilities and services</v>
          </cell>
          <cell r="H285">
            <v>5.0999999999999996</v>
          </cell>
          <cell r="I285" t="str">
            <v>Recreation promotion and support</v>
          </cell>
          <cell r="J285" t="str">
            <v>5.1.4</v>
          </cell>
          <cell r="K285" t="str">
            <v>Recreation Centres</v>
          </cell>
          <cell r="L285"/>
          <cell r="M285"/>
          <cell r="N285"/>
          <cell r="O285"/>
          <cell r="P285" t="str">
            <v>2049</v>
          </cell>
          <cell r="Q285" t="str">
            <v>ASB Sports Centre</v>
          </cell>
        </row>
        <row r="286">
          <cell r="A286" t="str">
            <v>2050</v>
          </cell>
          <cell r="B286" t="str">
            <v>Basin Reserve</v>
          </cell>
          <cell r="C286" t="str">
            <v>Economic and Commercial</v>
          </cell>
          <cell r="D286" t="str">
            <v>Strategy and Governance</v>
          </cell>
          <cell r="E286" t="str">
            <v>Capex</v>
          </cell>
          <cell r="F286">
            <v>5</v>
          </cell>
          <cell r="G286" t="str">
            <v>Recreation facilities and services</v>
          </cell>
          <cell r="H286">
            <v>5.0999999999999996</v>
          </cell>
          <cell r="I286" t="str">
            <v>Recreation promotion and support</v>
          </cell>
          <cell r="J286" t="str">
            <v>5.1.5</v>
          </cell>
          <cell r="K286" t="str">
            <v>Recreation partnerships</v>
          </cell>
          <cell r="L286"/>
          <cell r="M286"/>
          <cell r="N286"/>
          <cell r="O286"/>
          <cell r="P286" t="str">
            <v>2050</v>
          </cell>
          <cell r="Q286" t="str">
            <v>Basin Reserve</v>
          </cell>
        </row>
        <row r="287">
          <cell r="A287" t="str">
            <v>2051</v>
          </cell>
          <cell r="B287" t="str">
            <v>Playgrounds renewals &amp; upgrades</v>
          </cell>
          <cell r="C287" t="str">
            <v>Parks, Sport and Recreation</v>
          </cell>
          <cell r="D287" t="str">
            <v>Customer and Community</v>
          </cell>
          <cell r="E287" t="str">
            <v>Capex</v>
          </cell>
          <cell r="F287">
            <v>5</v>
          </cell>
          <cell r="G287" t="str">
            <v>Recreation facilities and services</v>
          </cell>
          <cell r="H287">
            <v>5.0999999999999996</v>
          </cell>
          <cell r="I287" t="str">
            <v>Recreation promotion and support</v>
          </cell>
          <cell r="J287" t="str">
            <v>5.1.6</v>
          </cell>
          <cell r="K287" t="str">
            <v>Playgrounds</v>
          </cell>
          <cell r="L287"/>
          <cell r="M287"/>
          <cell r="N287"/>
          <cell r="O287"/>
          <cell r="P287" t="str">
            <v>2051</v>
          </cell>
          <cell r="Q287" t="str">
            <v>Playgrounds renewals &amp; upgrades</v>
          </cell>
        </row>
        <row r="288">
          <cell r="A288" t="str">
            <v>2052</v>
          </cell>
          <cell r="B288" t="str">
            <v>Evans Bay Marina - Renewals</v>
          </cell>
          <cell r="C288" t="str">
            <v>Parks, Sport and Recreation</v>
          </cell>
          <cell r="D288" t="str">
            <v>Customer and Community</v>
          </cell>
          <cell r="E288" t="str">
            <v>Capex</v>
          </cell>
          <cell r="F288">
            <v>5</v>
          </cell>
          <cell r="G288" t="str">
            <v>Recreation facilities and services</v>
          </cell>
          <cell r="H288">
            <v>5.0999999999999996</v>
          </cell>
          <cell r="I288" t="str">
            <v>Recreation promotion and support</v>
          </cell>
          <cell r="J288" t="str">
            <v>5.1.7</v>
          </cell>
          <cell r="K288" t="str">
            <v>Marinas</v>
          </cell>
          <cell r="L288"/>
          <cell r="M288"/>
          <cell r="N288"/>
          <cell r="O288"/>
          <cell r="P288" t="str">
            <v>2052</v>
          </cell>
          <cell r="Q288" t="str">
            <v>Evans Bay Marina - Renewals</v>
          </cell>
        </row>
        <row r="289">
          <cell r="A289" t="str">
            <v>2053</v>
          </cell>
          <cell r="B289" t="str">
            <v>Clyde Quay Marina - Upgrade</v>
          </cell>
          <cell r="C289" t="str">
            <v>Parks, Sport and Recreation</v>
          </cell>
          <cell r="D289" t="str">
            <v>Customer and Community</v>
          </cell>
          <cell r="E289" t="str">
            <v>Capex</v>
          </cell>
          <cell r="F289">
            <v>5</v>
          </cell>
          <cell r="G289" t="str">
            <v>Recreation facilities and services</v>
          </cell>
          <cell r="H289">
            <v>5.0999999999999996</v>
          </cell>
          <cell r="I289" t="str">
            <v>Recreation promotion and support</v>
          </cell>
          <cell r="J289" t="str">
            <v>5.1.7</v>
          </cell>
          <cell r="K289" t="str">
            <v>Marinas</v>
          </cell>
          <cell r="L289"/>
          <cell r="M289"/>
          <cell r="N289"/>
          <cell r="O289"/>
          <cell r="P289" t="str">
            <v>2053</v>
          </cell>
          <cell r="Q289" t="str">
            <v>Clyde Quay Marina - Upgrade</v>
          </cell>
        </row>
        <row r="290">
          <cell r="A290" t="str">
            <v>2054</v>
          </cell>
          <cell r="B290" t="str">
            <v>Library Materials Upgrade</v>
          </cell>
          <cell r="C290" t="str">
            <v>Library and Community Spaces</v>
          </cell>
          <cell r="D290" t="str">
            <v>Customer and Community</v>
          </cell>
          <cell r="E290" t="str">
            <v>Capex</v>
          </cell>
          <cell r="F290">
            <v>5</v>
          </cell>
          <cell r="G290" t="str">
            <v>Recreation facilities and services</v>
          </cell>
          <cell r="H290">
            <v>5.2</v>
          </cell>
          <cell r="I290" t="str">
            <v>Community participation and support</v>
          </cell>
          <cell r="J290" t="str">
            <v>5.2.1</v>
          </cell>
          <cell r="K290" t="str">
            <v>Libraries</v>
          </cell>
          <cell r="L290"/>
          <cell r="M290"/>
          <cell r="N290"/>
          <cell r="O290"/>
          <cell r="P290" t="str">
            <v>2054</v>
          </cell>
          <cell r="Q290" t="str">
            <v>Library Materials Upgrade</v>
          </cell>
        </row>
        <row r="291">
          <cell r="A291" t="str">
            <v>2055</v>
          </cell>
          <cell r="B291" t="str">
            <v>Library Computer and Systems Replacement</v>
          </cell>
          <cell r="C291" t="str">
            <v>Library and Community Spaces</v>
          </cell>
          <cell r="D291" t="str">
            <v>Customer and Community</v>
          </cell>
          <cell r="E291" t="str">
            <v>Capex</v>
          </cell>
          <cell r="F291">
            <v>5</v>
          </cell>
          <cell r="G291" t="str">
            <v>Recreation facilities and services</v>
          </cell>
          <cell r="H291">
            <v>5.2</v>
          </cell>
          <cell r="I291" t="str">
            <v>Community participation and support</v>
          </cell>
          <cell r="J291" t="str">
            <v>5.2.1</v>
          </cell>
          <cell r="K291" t="str">
            <v>Libraries</v>
          </cell>
          <cell r="L291"/>
          <cell r="M291"/>
          <cell r="N291"/>
          <cell r="O291"/>
          <cell r="P291" t="str">
            <v>2055</v>
          </cell>
          <cell r="Q291" t="str">
            <v>Library Computer and Systems Replacement</v>
          </cell>
        </row>
        <row r="292">
          <cell r="A292" t="str">
            <v>2056</v>
          </cell>
          <cell r="B292" t="str">
            <v>Central Library - Upgrades and Renewals</v>
          </cell>
          <cell r="C292" t="str">
            <v>Library and Community Spaces</v>
          </cell>
          <cell r="D292" t="str">
            <v>Customer and Community</v>
          </cell>
          <cell r="E292" t="str">
            <v>Capex</v>
          </cell>
          <cell r="F292">
            <v>5</v>
          </cell>
          <cell r="G292" t="str">
            <v>Recreation facilities and services</v>
          </cell>
          <cell r="H292">
            <v>5.2</v>
          </cell>
          <cell r="I292" t="str">
            <v>Community participation and support</v>
          </cell>
          <cell r="J292" t="str">
            <v>5.2.1</v>
          </cell>
          <cell r="K292" t="str">
            <v>Libraries</v>
          </cell>
          <cell r="L292"/>
          <cell r="M292"/>
          <cell r="N292"/>
          <cell r="O292"/>
          <cell r="P292" t="str">
            <v>2056</v>
          </cell>
          <cell r="Q292" t="str">
            <v>Central Library - Upgrades and Renewals</v>
          </cell>
        </row>
        <row r="293">
          <cell r="A293" t="str">
            <v>2057</v>
          </cell>
          <cell r="B293" t="str">
            <v>Branch Library - Upgrades</v>
          </cell>
          <cell r="C293" t="str">
            <v>Library and Community Spaces</v>
          </cell>
          <cell r="D293" t="str">
            <v>Customer and Community</v>
          </cell>
          <cell r="E293" t="str">
            <v>Capex</v>
          </cell>
          <cell r="F293">
            <v>5</v>
          </cell>
          <cell r="G293" t="str">
            <v>Recreation facilities and services</v>
          </cell>
          <cell r="H293">
            <v>5.2</v>
          </cell>
          <cell r="I293" t="str">
            <v>Community participation and support</v>
          </cell>
          <cell r="J293" t="str">
            <v>5.2.1</v>
          </cell>
          <cell r="K293" t="str">
            <v>Libraries</v>
          </cell>
          <cell r="L293"/>
          <cell r="M293"/>
          <cell r="N293"/>
          <cell r="O293"/>
          <cell r="P293" t="str">
            <v>2057</v>
          </cell>
          <cell r="Q293" t="str">
            <v>Branch Library - Upgrades</v>
          </cell>
        </row>
        <row r="294">
          <cell r="A294" t="str">
            <v>2058</v>
          </cell>
          <cell r="B294" t="str">
            <v>Branch Library - Renewals</v>
          </cell>
          <cell r="C294" t="str">
            <v>Library and Community Spaces</v>
          </cell>
          <cell r="D294" t="str">
            <v>Customer and Community</v>
          </cell>
          <cell r="E294" t="str">
            <v>Capex</v>
          </cell>
          <cell r="F294">
            <v>5</v>
          </cell>
          <cell r="G294" t="str">
            <v>Recreation facilities and services</v>
          </cell>
          <cell r="H294">
            <v>5.2</v>
          </cell>
          <cell r="I294" t="str">
            <v>Community participation and support</v>
          </cell>
          <cell r="J294" t="str">
            <v>5.2.1</v>
          </cell>
          <cell r="K294" t="str">
            <v>Libraries</v>
          </cell>
          <cell r="L294"/>
          <cell r="M294"/>
          <cell r="N294"/>
          <cell r="O294"/>
          <cell r="P294" t="str">
            <v>2058</v>
          </cell>
          <cell r="Q294" t="str">
            <v>Branch Library - Renewals</v>
          </cell>
        </row>
        <row r="295">
          <cell r="A295" t="str">
            <v>2059</v>
          </cell>
          <cell r="B295" t="str">
            <v>Housing upgrades</v>
          </cell>
          <cell r="C295" t="str">
            <v>City Housing</v>
          </cell>
          <cell r="D295" t="str">
            <v>Customer and Community</v>
          </cell>
          <cell r="E295" t="str">
            <v>Capex</v>
          </cell>
          <cell r="F295">
            <v>5</v>
          </cell>
          <cell r="G295" t="str">
            <v>Recreation facilities and services</v>
          </cell>
          <cell r="H295">
            <v>5.2</v>
          </cell>
          <cell r="I295" t="str">
            <v>Community participation and support</v>
          </cell>
          <cell r="J295" t="str">
            <v>5.2.4</v>
          </cell>
          <cell r="K295" t="str">
            <v>Housing</v>
          </cell>
          <cell r="L295"/>
          <cell r="M295"/>
          <cell r="N295"/>
          <cell r="O295"/>
          <cell r="P295" t="str">
            <v>2059</v>
          </cell>
          <cell r="Q295" t="str">
            <v>Housing upgrades</v>
          </cell>
        </row>
        <row r="296">
          <cell r="A296" t="str">
            <v>2060</v>
          </cell>
          <cell r="B296" t="str">
            <v>Housing renewals</v>
          </cell>
          <cell r="C296" t="str">
            <v>City Housing</v>
          </cell>
          <cell r="D296" t="str">
            <v>Customer and Community</v>
          </cell>
          <cell r="E296" t="str">
            <v>Capex</v>
          </cell>
          <cell r="F296">
            <v>5</v>
          </cell>
          <cell r="G296" t="str">
            <v>Recreation facilities and services</v>
          </cell>
          <cell r="H296">
            <v>5.2</v>
          </cell>
          <cell r="I296" t="str">
            <v>Community participation and support</v>
          </cell>
          <cell r="J296" t="str">
            <v>5.2.4</v>
          </cell>
          <cell r="K296" t="str">
            <v>Housing</v>
          </cell>
          <cell r="L296"/>
          <cell r="M296"/>
          <cell r="N296"/>
          <cell r="O296"/>
          <cell r="P296" t="str">
            <v>2060</v>
          </cell>
          <cell r="Q296" t="str">
            <v>Housing renewals</v>
          </cell>
        </row>
        <row r="297">
          <cell r="A297" t="str">
            <v>2061</v>
          </cell>
          <cell r="B297" t="str">
            <v>Community Centres and Halls - Upgrades and Renewals</v>
          </cell>
          <cell r="C297" t="str">
            <v>Community Services</v>
          </cell>
          <cell r="D297" t="str">
            <v>Customer and Community</v>
          </cell>
          <cell r="E297" t="str">
            <v>Capex</v>
          </cell>
          <cell r="F297">
            <v>5</v>
          </cell>
          <cell r="G297" t="str">
            <v>Recreation facilities and services</v>
          </cell>
          <cell r="H297">
            <v>5.2</v>
          </cell>
          <cell r="I297" t="str">
            <v>Community participation and support</v>
          </cell>
          <cell r="J297" t="str">
            <v>5.2.5</v>
          </cell>
          <cell r="K297" t="str">
            <v>Community centres and halls</v>
          </cell>
          <cell r="L297"/>
          <cell r="M297"/>
          <cell r="N297"/>
          <cell r="O297"/>
          <cell r="P297" t="str">
            <v>2061</v>
          </cell>
          <cell r="Q297" t="str">
            <v>Community Centres and Halls - Upgrades and Renewals</v>
          </cell>
        </row>
        <row r="298">
          <cell r="A298" t="str">
            <v>2062</v>
          </cell>
          <cell r="B298" t="str">
            <v>Burial &amp; Cremations</v>
          </cell>
          <cell r="C298" t="str">
            <v>Parks, Sport and Recreation</v>
          </cell>
          <cell r="D298" t="str">
            <v>Customer and Community</v>
          </cell>
          <cell r="E298" t="str">
            <v>Capex</v>
          </cell>
          <cell r="F298">
            <v>5</v>
          </cell>
          <cell r="G298" t="str">
            <v>Recreation facilities and services</v>
          </cell>
          <cell r="H298">
            <v>5.2</v>
          </cell>
          <cell r="I298" t="str">
            <v>Community participation and support</v>
          </cell>
          <cell r="J298" t="str">
            <v>5.2.6</v>
          </cell>
          <cell r="K298" t="str">
            <v>Cemetaries</v>
          </cell>
          <cell r="L298"/>
          <cell r="M298"/>
          <cell r="N298"/>
          <cell r="O298"/>
          <cell r="P298" t="str">
            <v>2062</v>
          </cell>
          <cell r="Q298" t="str">
            <v>Burial &amp; Cremations</v>
          </cell>
        </row>
        <row r="299">
          <cell r="A299" t="str">
            <v>2063</v>
          </cell>
          <cell r="B299" t="str">
            <v>Public Convenience and pavilions</v>
          </cell>
          <cell r="C299" t="str">
            <v>Parks, Sport and Recreation</v>
          </cell>
          <cell r="D299" t="str">
            <v>Customer and Community</v>
          </cell>
          <cell r="E299" t="str">
            <v>Capex</v>
          </cell>
          <cell r="F299">
            <v>5</v>
          </cell>
          <cell r="G299" t="str">
            <v>Recreation facilities and services</v>
          </cell>
          <cell r="H299">
            <v>5.2</v>
          </cell>
          <cell r="I299" t="str">
            <v>Community participation and support</v>
          </cell>
          <cell r="J299" t="str">
            <v>5.2.7</v>
          </cell>
          <cell r="K299" t="str">
            <v>Public toilets</v>
          </cell>
          <cell r="L299"/>
          <cell r="M299"/>
          <cell r="N299"/>
          <cell r="O299"/>
          <cell r="P299" t="str">
            <v>2063</v>
          </cell>
          <cell r="Q299" t="str">
            <v>Public Convenience and pavilions</v>
          </cell>
        </row>
        <row r="300">
          <cell r="A300" t="str">
            <v>2064</v>
          </cell>
          <cell r="B300" t="str">
            <v>Safety Initiatives</v>
          </cell>
          <cell r="C300" t="str">
            <v>Community Services</v>
          </cell>
          <cell r="D300" t="str">
            <v>Customer and Community</v>
          </cell>
          <cell r="E300" t="str">
            <v>Capex</v>
          </cell>
          <cell r="F300">
            <v>5</v>
          </cell>
          <cell r="G300" t="str">
            <v>Recreation facilities and services</v>
          </cell>
          <cell r="H300">
            <v>5.2</v>
          </cell>
          <cell r="I300" t="str">
            <v>Community participation and support</v>
          </cell>
          <cell r="J300" t="str">
            <v>5.2.8</v>
          </cell>
          <cell r="K300" t="str">
            <v>City safety</v>
          </cell>
          <cell r="L300"/>
          <cell r="M300"/>
          <cell r="N300"/>
          <cell r="O300"/>
          <cell r="P300" t="str">
            <v>2064</v>
          </cell>
          <cell r="Q300" t="str">
            <v>Safety Initiatives</v>
          </cell>
        </row>
        <row r="301">
          <cell r="A301" t="str">
            <v>2065</v>
          </cell>
          <cell r="B301" t="str">
            <v>Emergency Management renewals</v>
          </cell>
          <cell r="C301" t="str">
            <v>Emergency Management and Business Continuity</v>
          </cell>
          <cell r="D301" t="str">
            <v>Strategy and Governance</v>
          </cell>
          <cell r="E301" t="str">
            <v>Capex</v>
          </cell>
          <cell r="F301">
            <v>5</v>
          </cell>
          <cell r="G301" t="str">
            <v>Recreation facilities and services</v>
          </cell>
          <cell r="H301">
            <v>5.2</v>
          </cell>
          <cell r="I301" t="str">
            <v>Community participation and support</v>
          </cell>
          <cell r="J301" t="str">
            <v>5.2.9</v>
          </cell>
          <cell r="K301" t="str">
            <v>WREMO</v>
          </cell>
          <cell r="L301"/>
          <cell r="M301"/>
          <cell r="N301"/>
          <cell r="O301"/>
          <cell r="P301" t="str">
            <v>2065</v>
          </cell>
          <cell r="Q301" t="str">
            <v>Emergency Management renewals</v>
          </cell>
        </row>
        <row r="302">
          <cell r="A302" t="str">
            <v>2066</v>
          </cell>
          <cell r="B302" t="str">
            <v>Growth Spine Centres</v>
          </cell>
          <cell r="C302" t="str">
            <v>City Design and Place Planning</v>
          </cell>
          <cell r="D302" t="str">
            <v>Planning and Environment</v>
          </cell>
          <cell r="E302" t="str">
            <v>Capex</v>
          </cell>
          <cell r="F302">
            <v>6</v>
          </cell>
          <cell r="G302" t="str">
            <v>Urban Development</v>
          </cell>
          <cell r="H302">
            <v>6.1</v>
          </cell>
          <cell r="I302" t="str">
            <v>Urban planning, heritage and public spaces development</v>
          </cell>
          <cell r="J302" t="str">
            <v>6.1.1</v>
          </cell>
          <cell r="K302" t="str">
            <v>Urban planning and policy development</v>
          </cell>
          <cell r="L302"/>
          <cell r="M302"/>
          <cell r="N302"/>
          <cell r="O302"/>
          <cell r="P302" t="str">
            <v>2066</v>
          </cell>
          <cell r="Q302" t="str">
            <v>Growth Spine Centres</v>
          </cell>
        </row>
        <row r="303">
          <cell r="A303" t="str">
            <v>2067</v>
          </cell>
          <cell r="B303" t="str">
            <v>Wgtn Waterfront Development</v>
          </cell>
          <cell r="C303" t="str">
            <v>City Development</v>
          </cell>
          <cell r="D303" t="str">
            <v>Planning and Environment</v>
          </cell>
          <cell r="E303" t="str">
            <v>Capex</v>
          </cell>
          <cell r="F303">
            <v>2</v>
          </cell>
          <cell r="G303" t="str">
            <v>Environment and Infrastructure</v>
          </cell>
          <cell r="H303">
            <v>2.1</v>
          </cell>
          <cell r="I303" t="str">
            <v>Parks, beaches and open spaces</v>
          </cell>
          <cell r="J303" t="str">
            <v>2.1.6</v>
          </cell>
          <cell r="K303" t="str">
            <v>Wellington Waterfront</v>
          </cell>
          <cell r="L303"/>
          <cell r="M303"/>
          <cell r="N303"/>
          <cell r="O303"/>
          <cell r="P303" t="str">
            <v>2067</v>
          </cell>
          <cell r="Q303" t="str">
            <v>Wgtn Waterfront Development</v>
          </cell>
        </row>
        <row r="304">
          <cell r="A304" t="str">
            <v>2068</v>
          </cell>
          <cell r="B304" t="str">
            <v>Waterfront Renewals</v>
          </cell>
          <cell r="C304" t="str">
            <v>Parks, Sport and Recreation</v>
          </cell>
          <cell r="D304" t="str">
            <v>Customer and Community</v>
          </cell>
          <cell r="E304" t="str">
            <v>Capex</v>
          </cell>
          <cell r="F304">
            <v>2</v>
          </cell>
          <cell r="G304" t="str">
            <v>Environment and Infrastructure</v>
          </cell>
          <cell r="H304">
            <v>2.1</v>
          </cell>
          <cell r="I304" t="str">
            <v>Parks, beaches and open spaces</v>
          </cell>
          <cell r="J304" t="str">
            <v>2.1.6</v>
          </cell>
          <cell r="K304" t="str">
            <v>Wellington Waterfront</v>
          </cell>
          <cell r="L304"/>
          <cell r="M304"/>
          <cell r="N304"/>
          <cell r="O304"/>
          <cell r="P304" t="str">
            <v>2068</v>
          </cell>
          <cell r="Q304" t="str">
            <v>Waterfront Renewals</v>
          </cell>
        </row>
        <row r="305">
          <cell r="A305" t="str">
            <v>2069</v>
          </cell>
          <cell r="B305" t="str">
            <v>Aotea Jervios Quay Improvement</v>
          </cell>
          <cell r="C305" t="str">
            <v>City Design and Place Planning</v>
          </cell>
          <cell r="D305" t="str">
            <v>Planning and Environment</v>
          </cell>
          <cell r="E305" t="str">
            <v>Capex</v>
          </cell>
          <cell r="F305">
            <v>6</v>
          </cell>
          <cell r="G305" t="str">
            <v>Urban Development</v>
          </cell>
          <cell r="H305">
            <v>6.1</v>
          </cell>
          <cell r="I305" t="str">
            <v>Urban planning, heritage and public spaces development</v>
          </cell>
          <cell r="J305" t="str">
            <v>6.1.2</v>
          </cell>
          <cell r="K305" t="str">
            <v>Public spaces and centres development</v>
          </cell>
          <cell r="L305"/>
          <cell r="M305"/>
          <cell r="N305"/>
          <cell r="O305"/>
          <cell r="P305" t="str">
            <v>2069</v>
          </cell>
          <cell r="Q305" t="str">
            <v>Aotea Jervios Quay Improvement</v>
          </cell>
        </row>
        <row r="306">
          <cell r="A306" t="str">
            <v>2070</v>
          </cell>
          <cell r="B306" t="str">
            <v>Central City Framework</v>
          </cell>
          <cell r="C306" t="str">
            <v>City Design and Place Planning</v>
          </cell>
          <cell r="D306" t="str">
            <v>Planning and Environment</v>
          </cell>
          <cell r="E306" t="str">
            <v>Capex</v>
          </cell>
          <cell r="F306">
            <v>6</v>
          </cell>
          <cell r="G306" t="str">
            <v>Urban Development</v>
          </cell>
          <cell r="H306">
            <v>6.1</v>
          </cell>
          <cell r="I306" t="str">
            <v>Urban planning, heritage and public spaces development</v>
          </cell>
          <cell r="J306" t="str">
            <v>6.1.2</v>
          </cell>
          <cell r="K306" t="str">
            <v>Public spaces and centres development</v>
          </cell>
          <cell r="L306"/>
          <cell r="M306"/>
          <cell r="N306"/>
          <cell r="O306"/>
          <cell r="P306" t="str">
            <v>2070</v>
          </cell>
          <cell r="Q306" t="str">
            <v>Central City Framework</v>
          </cell>
        </row>
        <row r="307">
          <cell r="A307" t="str">
            <v>2071</v>
          </cell>
          <cell r="B307" t="str">
            <v>Central City - Squares Parks</v>
          </cell>
          <cell r="C307" t="str">
            <v>City Design and Place Planning</v>
          </cell>
          <cell r="D307" t="str">
            <v>Planning and Environment</v>
          </cell>
          <cell r="E307" t="str">
            <v>Capex</v>
          </cell>
          <cell r="F307">
            <v>6</v>
          </cell>
          <cell r="G307" t="str">
            <v>Urban Development</v>
          </cell>
          <cell r="H307">
            <v>6.1</v>
          </cell>
          <cell r="I307" t="str">
            <v>Urban planning, heritage and public spaces development</v>
          </cell>
          <cell r="J307" t="str">
            <v>6.1.2</v>
          </cell>
          <cell r="K307" t="str">
            <v>Public spaces and centres development</v>
          </cell>
          <cell r="L307"/>
          <cell r="M307"/>
          <cell r="N307"/>
          <cell r="O307"/>
          <cell r="P307" t="str">
            <v>2071</v>
          </cell>
          <cell r="Q307" t="str">
            <v>Central City - Squares Parks</v>
          </cell>
        </row>
        <row r="308">
          <cell r="A308" t="str">
            <v>2072</v>
          </cell>
          <cell r="B308" t="str">
            <v>Central City Green Public Environment</v>
          </cell>
          <cell r="C308" t="str">
            <v>City Design and Place Planning</v>
          </cell>
          <cell r="D308" t="str">
            <v>Planning and Environment</v>
          </cell>
          <cell r="E308" t="str">
            <v>Capex</v>
          </cell>
          <cell r="F308">
            <v>6</v>
          </cell>
          <cell r="G308" t="str">
            <v>Urban Development</v>
          </cell>
          <cell r="H308">
            <v>6.1</v>
          </cell>
          <cell r="I308" t="str">
            <v>Urban planning, heritage and public spaces development</v>
          </cell>
          <cell r="J308" t="str">
            <v>6.1.2</v>
          </cell>
          <cell r="K308" t="str">
            <v>Public spaces and centres development</v>
          </cell>
          <cell r="L308"/>
          <cell r="M308"/>
          <cell r="N308"/>
          <cell r="O308"/>
          <cell r="P308" t="str">
            <v>2072</v>
          </cell>
          <cell r="Q308" t="str">
            <v>Central City Green Public Environment</v>
          </cell>
        </row>
        <row r="309">
          <cell r="A309" t="str">
            <v>2073</v>
          </cell>
          <cell r="B309" t="str">
            <v>Suburban Centres upgrades</v>
          </cell>
          <cell r="C309" t="str">
            <v>City Design and Place Planning</v>
          </cell>
          <cell r="D309" t="str">
            <v>Planning and Environment</v>
          </cell>
          <cell r="E309" t="str">
            <v>Capex</v>
          </cell>
          <cell r="F309">
            <v>6</v>
          </cell>
          <cell r="G309" t="str">
            <v>Urban Development</v>
          </cell>
          <cell r="H309">
            <v>6.1</v>
          </cell>
          <cell r="I309" t="str">
            <v>Urban planning, heritage and public spaces development</v>
          </cell>
          <cell r="J309" t="str">
            <v>6.1.2</v>
          </cell>
          <cell r="K309" t="str">
            <v>Public spaces and centres development</v>
          </cell>
          <cell r="L309"/>
          <cell r="M309"/>
          <cell r="N309"/>
          <cell r="O309"/>
          <cell r="P309" t="str">
            <v>2073</v>
          </cell>
          <cell r="Q309" t="str">
            <v>Suburban Centres upgrades</v>
          </cell>
        </row>
        <row r="310">
          <cell r="A310" t="str">
            <v>2074</v>
          </cell>
          <cell r="B310" t="str">
            <v>Minor CBD Enhancements</v>
          </cell>
          <cell r="C310" t="str">
            <v>City Design and Place Planning</v>
          </cell>
          <cell r="D310" t="str">
            <v>Planning and Environment</v>
          </cell>
          <cell r="E310" t="str">
            <v>Capex</v>
          </cell>
          <cell r="F310">
            <v>6</v>
          </cell>
          <cell r="G310" t="str">
            <v>Urban Development</v>
          </cell>
          <cell r="H310">
            <v>6.1</v>
          </cell>
          <cell r="I310" t="str">
            <v>Urban planning, heritage and public spaces development</v>
          </cell>
          <cell r="J310" t="str">
            <v>6.1.2</v>
          </cell>
          <cell r="K310" t="str">
            <v>Public spaces and centres development</v>
          </cell>
          <cell r="L310"/>
          <cell r="M310"/>
          <cell r="N310"/>
          <cell r="O310"/>
          <cell r="P310" t="str">
            <v>2074</v>
          </cell>
          <cell r="Q310" t="str">
            <v>Minor CBD Enhancements</v>
          </cell>
        </row>
        <row r="311">
          <cell r="A311" t="str">
            <v>1173</v>
          </cell>
          <cell r="B311" t="str">
            <v>Footpaths Structures Maintenance</v>
          </cell>
          <cell r="C311" t="str">
            <v>City Transport and Infrastructure</v>
          </cell>
          <cell r="D311" t="str">
            <v>Infrastructure &amp; Delivery</v>
          </cell>
          <cell r="E311" t="str">
            <v>Opex</v>
          </cell>
          <cell r="F311">
            <v>7</v>
          </cell>
          <cell r="G311" t="str">
            <v>Transport</v>
          </cell>
          <cell r="H311">
            <v>7.1</v>
          </cell>
          <cell r="I311" t="str">
            <v>Transport</v>
          </cell>
          <cell r="J311" t="str">
            <v>7.1.5</v>
          </cell>
          <cell r="K311" t="str">
            <v>Pedestrian network</v>
          </cell>
          <cell r="L311"/>
          <cell r="M311"/>
          <cell r="N311"/>
          <cell r="O311"/>
          <cell r="P311" t="str">
            <v>1173</v>
          </cell>
          <cell r="Q311" t="str">
            <v>Footpaths Structures Maintenance</v>
          </cell>
        </row>
        <row r="312">
          <cell r="A312" t="str">
            <v>2076</v>
          </cell>
          <cell r="B312" t="str">
            <v>Earthquake Risk Mitigation</v>
          </cell>
          <cell r="C312" t="str">
            <v>Property</v>
          </cell>
          <cell r="D312" t="str">
            <v>Infrastructure &amp; Delivery</v>
          </cell>
          <cell r="E312" t="str">
            <v>Capex</v>
          </cell>
          <cell r="F312">
            <v>6</v>
          </cell>
          <cell r="G312" t="str">
            <v>Urban Development</v>
          </cell>
          <cell r="H312">
            <v>6.2</v>
          </cell>
          <cell r="I312" t="str">
            <v xml:space="preserve">Building and Development </v>
          </cell>
          <cell r="J312" t="str">
            <v>6.2.3</v>
          </cell>
          <cell r="K312" t="str">
            <v>Earthquake risk mitigation – built environment</v>
          </cell>
          <cell r="L312"/>
          <cell r="M312"/>
          <cell r="N312"/>
          <cell r="O312"/>
          <cell r="P312" t="str">
            <v>2076</v>
          </cell>
          <cell r="Q312" t="str">
            <v>Earthquake Risk Mitigation</v>
          </cell>
        </row>
        <row r="313">
          <cell r="A313" t="str">
            <v>2096</v>
          </cell>
          <cell r="B313" t="str">
            <v>Footpaths Structures Renewals &amp; Upgrades</v>
          </cell>
          <cell r="C313" t="str">
            <v>City Transport and Infrastructure</v>
          </cell>
          <cell r="D313" t="str">
            <v>Infrastructure &amp; Delivery</v>
          </cell>
          <cell r="E313" t="str">
            <v>Capex</v>
          </cell>
          <cell r="F313">
            <v>7</v>
          </cell>
          <cell r="G313" t="str">
            <v>Transport</v>
          </cell>
          <cell r="H313">
            <v>7.1</v>
          </cell>
          <cell r="I313" t="str">
            <v>Transport</v>
          </cell>
          <cell r="J313" t="str">
            <v>7.1.5</v>
          </cell>
          <cell r="K313" t="str">
            <v>Pedestrian network</v>
          </cell>
          <cell r="L313"/>
          <cell r="M313"/>
          <cell r="N313"/>
          <cell r="O313"/>
          <cell r="P313" t="str">
            <v>2096</v>
          </cell>
          <cell r="Q313" t="str">
            <v>Footpaths Structures Renewals &amp; Upgrades</v>
          </cell>
        </row>
        <row r="314">
          <cell r="A314" t="str">
            <v>2097</v>
          </cell>
          <cell r="B314" t="str">
            <v>Footpaths Renewals</v>
          </cell>
          <cell r="C314" t="str">
            <v>City Transport and Infrastructure</v>
          </cell>
          <cell r="D314" t="str">
            <v>Infrastructure &amp; Delivery</v>
          </cell>
          <cell r="E314" t="str">
            <v>Capex</v>
          </cell>
          <cell r="F314">
            <v>7</v>
          </cell>
          <cell r="G314" t="str">
            <v>Transport</v>
          </cell>
          <cell r="H314">
            <v>7.1</v>
          </cell>
          <cell r="I314" t="str">
            <v>Transport</v>
          </cell>
          <cell r="J314" t="str">
            <v>7.1.5</v>
          </cell>
          <cell r="K314" t="str">
            <v>Pedestrian network</v>
          </cell>
          <cell r="L314"/>
          <cell r="M314"/>
          <cell r="N314"/>
          <cell r="O314"/>
          <cell r="P314" t="str">
            <v>2097</v>
          </cell>
          <cell r="Q314" t="str">
            <v>Footpaths Renewals</v>
          </cell>
        </row>
        <row r="315">
          <cell r="A315" t="str">
            <v>2098</v>
          </cell>
          <cell r="B315" t="str">
            <v>Footpaths Upgrades</v>
          </cell>
          <cell r="C315" t="str">
            <v>City Transport and Infrastructure</v>
          </cell>
          <cell r="D315" t="str">
            <v>Infrastructure &amp; Delivery</v>
          </cell>
          <cell r="E315" t="str">
            <v>Capex</v>
          </cell>
          <cell r="F315">
            <v>7</v>
          </cell>
          <cell r="G315" t="str">
            <v>Transport</v>
          </cell>
          <cell r="H315">
            <v>7.1</v>
          </cell>
          <cell r="I315" t="str">
            <v>Transport</v>
          </cell>
          <cell r="J315" t="str">
            <v>7.1.5</v>
          </cell>
          <cell r="K315" t="str">
            <v>Pedestrian network</v>
          </cell>
          <cell r="L315"/>
          <cell r="M315"/>
          <cell r="N315"/>
          <cell r="O315"/>
          <cell r="P315" t="str">
            <v>2098</v>
          </cell>
          <cell r="Q315" t="str">
            <v>Footpaths Upgrades</v>
          </cell>
        </row>
        <row r="316">
          <cell r="A316" t="str">
            <v>2099</v>
          </cell>
          <cell r="B316" t="str">
            <v>Street Furniture Renewals</v>
          </cell>
          <cell r="C316" t="str">
            <v>City Transport and Infrastructure</v>
          </cell>
          <cell r="D316" t="str">
            <v>Infrastructure &amp; Delivery</v>
          </cell>
          <cell r="E316" t="str">
            <v>Capex</v>
          </cell>
          <cell r="F316">
            <v>7</v>
          </cell>
          <cell r="G316" t="str">
            <v>Transport</v>
          </cell>
          <cell r="H316">
            <v>7.1</v>
          </cell>
          <cell r="I316" t="str">
            <v>Transport</v>
          </cell>
          <cell r="J316" t="str">
            <v>7.1.5</v>
          </cell>
          <cell r="K316" t="str">
            <v>Pedestrian network</v>
          </cell>
          <cell r="L316"/>
          <cell r="M316"/>
          <cell r="N316"/>
          <cell r="O316"/>
          <cell r="P316" t="str">
            <v>2099</v>
          </cell>
          <cell r="Q316" t="str">
            <v>Street Furniture Renewals</v>
          </cell>
        </row>
        <row r="317">
          <cell r="A317" t="str">
            <v>2100</v>
          </cell>
          <cell r="B317" t="str">
            <v>Pedestrian Network Accessways</v>
          </cell>
          <cell r="C317" t="str">
            <v>City Transport and Infrastructure</v>
          </cell>
          <cell r="D317" t="str">
            <v>Infrastructure &amp; Delivery</v>
          </cell>
          <cell r="E317" t="str">
            <v>Capex</v>
          </cell>
          <cell r="F317">
            <v>7</v>
          </cell>
          <cell r="G317" t="str">
            <v>Transport</v>
          </cell>
          <cell r="H317">
            <v>7.1</v>
          </cell>
          <cell r="I317" t="str">
            <v>Transport</v>
          </cell>
          <cell r="J317" t="str">
            <v>7.1.5</v>
          </cell>
          <cell r="K317" t="str">
            <v>Pedestrian network</v>
          </cell>
          <cell r="L317"/>
          <cell r="M317"/>
          <cell r="N317"/>
          <cell r="O317"/>
          <cell r="P317" t="str">
            <v>2100</v>
          </cell>
          <cell r="Q317" t="str">
            <v>Pedestrian Network Accessways</v>
          </cell>
        </row>
        <row r="318">
          <cell r="A318" t="str">
            <v>1174</v>
          </cell>
          <cell r="B318" t="str">
            <v>Traffic Signals Maintenance</v>
          </cell>
          <cell r="C318" t="str">
            <v>City Transport and Infrastructure</v>
          </cell>
          <cell r="D318" t="str">
            <v>Infrastructure &amp; Delivery</v>
          </cell>
          <cell r="E318" t="str">
            <v>Opex</v>
          </cell>
          <cell r="F318">
            <v>7</v>
          </cell>
          <cell r="G318" t="str">
            <v>Transport</v>
          </cell>
          <cell r="H318">
            <v>7.1</v>
          </cell>
          <cell r="I318" t="str">
            <v>Transport</v>
          </cell>
          <cell r="J318" t="str">
            <v>7.1.6</v>
          </cell>
          <cell r="K318" t="str">
            <v>Network-wide control and management</v>
          </cell>
          <cell r="L318"/>
          <cell r="M318"/>
          <cell r="N318"/>
          <cell r="O318"/>
          <cell r="P318" t="str">
            <v>1174</v>
          </cell>
          <cell r="Q318" t="str">
            <v>Traffic Signals Maintenance</v>
          </cell>
        </row>
        <row r="319">
          <cell r="A319" t="str">
            <v>1175</v>
          </cell>
          <cell r="B319" t="str">
            <v>Traffic Control Asset Management</v>
          </cell>
          <cell r="C319" t="str">
            <v>City Transport and Infrastructure</v>
          </cell>
          <cell r="D319" t="str">
            <v>Infrastructure &amp; Delivery</v>
          </cell>
          <cell r="E319" t="str">
            <v>Opex</v>
          </cell>
          <cell r="F319">
            <v>7</v>
          </cell>
          <cell r="G319" t="str">
            <v>Transport</v>
          </cell>
          <cell r="H319">
            <v>7.1</v>
          </cell>
          <cell r="I319" t="str">
            <v>Transport</v>
          </cell>
          <cell r="J319" t="str">
            <v>7.1.6</v>
          </cell>
          <cell r="K319" t="str">
            <v>Network-wide control and management</v>
          </cell>
          <cell r="L319"/>
          <cell r="M319"/>
          <cell r="N319"/>
          <cell r="O319"/>
          <cell r="P319" t="str">
            <v>1175</v>
          </cell>
          <cell r="Q319" t="str">
            <v>Traffic Control Asset Management</v>
          </cell>
        </row>
        <row r="320">
          <cell r="A320" t="str">
            <v>1176</v>
          </cell>
          <cell r="B320" t="str">
            <v>Road Marking Maintenance</v>
          </cell>
          <cell r="C320" t="str">
            <v>City Transport and Infrastructure</v>
          </cell>
          <cell r="D320" t="str">
            <v>Infrastructure &amp; Delivery</v>
          </cell>
          <cell r="E320" t="str">
            <v>Opex</v>
          </cell>
          <cell r="F320">
            <v>7</v>
          </cell>
          <cell r="G320" t="str">
            <v>Transport</v>
          </cell>
          <cell r="H320">
            <v>7.1</v>
          </cell>
          <cell r="I320" t="str">
            <v>Transport</v>
          </cell>
          <cell r="J320" t="str">
            <v>7.1.6</v>
          </cell>
          <cell r="K320" t="str">
            <v>Network-wide control and management</v>
          </cell>
          <cell r="L320"/>
          <cell r="M320"/>
          <cell r="N320"/>
          <cell r="O320"/>
          <cell r="P320" t="str">
            <v>1176</v>
          </cell>
          <cell r="Q320" t="str">
            <v>Road Marking Maintenance</v>
          </cell>
        </row>
        <row r="321">
          <cell r="A321" t="str">
            <v>1177</v>
          </cell>
          <cell r="B321" t="str">
            <v>Traffic &amp; Street Sign Maintenance</v>
          </cell>
          <cell r="C321" t="str">
            <v>City Transport and Infrastructure</v>
          </cell>
          <cell r="D321" t="str">
            <v>Infrastructure &amp; Delivery</v>
          </cell>
          <cell r="E321" t="str">
            <v>Opex</v>
          </cell>
          <cell r="F321">
            <v>7</v>
          </cell>
          <cell r="G321" t="str">
            <v>Transport</v>
          </cell>
          <cell r="H321">
            <v>7.1</v>
          </cell>
          <cell r="I321" t="str">
            <v>Transport</v>
          </cell>
          <cell r="J321" t="str">
            <v>7.1.6</v>
          </cell>
          <cell r="K321" t="str">
            <v>Network-wide control and management</v>
          </cell>
          <cell r="L321"/>
          <cell r="M321"/>
          <cell r="N321"/>
          <cell r="O321"/>
          <cell r="P321" t="str">
            <v>1177</v>
          </cell>
          <cell r="Q321" t="str">
            <v>Traffic &amp; Street Sign Maintenance</v>
          </cell>
        </row>
        <row r="322">
          <cell r="A322" t="str">
            <v>1178</v>
          </cell>
          <cell r="B322" t="str">
            <v>Network Planning &amp; Coordination</v>
          </cell>
          <cell r="C322" t="str">
            <v>City Transport and Infrastructure</v>
          </cell>
          <cell r="D322" t="str">
            <v>Infrastructure &amp; Delivery</v>
          </cell>
          <cell r="E322" t="str">
            <v>Opex</v>
          </cell>
          <cell r="F322">
            <v>7</v>
          </cell>
          <cell r="G322" t="str">
            <v>Transport</v>
          </cell>
          <cell r="H322">
            <v>7.1</v>
          </cell>
          <cell r="I322" t="str">
            <v>Transport</v>
          </cell>
          <cell r="J322" t="str">
            <v>7.1.6</v>
          </cell>
          <cell r="K322" t="str">
            <v>Network-wide control and management</v>
          </cell>
          <cell r="L322"/>
          <cell r="M322"/>
          <cell r="N322"/>
          <cell r="O322"/>
          <cell r="P322" t="str">
            <v>1178</v>
          </cell>
          <cell r="Q322" t="str">
            <v>Network Planning &amp; Coordination</v>
          </cell>
        </row>
        <row r="323">
          <cell r="A323" t="str">
            <v>2101</v>
          </cell>
          <cell r="B323" t="str">
            <v>Traffic &amp; Street Signs Renewals</v>
          </cell>
          <cell r="C323" t="str">
            <v>City Transport and Infrastructure</v>
          </cell>
          <cell r="D323" t="str">
            <v>Infrastructure &amp; Delivery</v>
          </cell>
          <cell r="E323" t="str">
            <v>Capex</v>
          </cell>
          <cell r="F323">
            <v>7</v>
          </cell>
          <cell r="G323" t="str">
            <v>Transport</v>
          </cell>
          <cell r="H323">
            <v>7.1</v>
          </cell>
          <cell r="I323" t="str">
            <v>Transport</v>
          </cell>
          <cell r="J323" t="str">
            <v>7.1.6</v>
          </cell>
          <cell r="K323" t="str">
            <v>Network-wide control and management</v>
          </cell>
          <cell r="L323"/>
          <cell r="M323"/>
          <cell r="N323"/>
          <cell r="O323"/>
          <cell r="P323" t="str">
            <v>2101</v>
          </cell>
          <cell r="Q323" t="str">
            <v>Traffic &amp; Street Signs Renewals</v>
          </cell>
        </row>
        <row r="324">
          <cell r="A324" t="str">
            <v>2102</v>
          </cell>
          <cell r="B324" t="str">
            <v>Traffic Signals Renewals</v>
          </cell>
          <cell r="C324" t="str">
            <v>City Transport and Infrastructure</v>
          </cell>
          <cell r="D324" t="str">
            <v>Infrastructure &amp; Delivery</v>
          </cell>
          <cell r="E324" t="str">
            <v>Capex</v>
          </cell>
          <cell r="F324">
            <v>7</v>
          </cell>
          <cell r="G324" t="str">
            <v>Transport</v>
          </cell>
          <cell r="H324">
            <v>7.1</v>
          </cell>
          <cell r="I324" t="str">
            <v>Transport</v>
          </cell>
          <cell r="J324" t="str">
            <v>7.1.6</v>
          </cell>
          <cell r="K324" t="str">
            <v>Network-wide control and management</v>
          </cell>
          <cell r="L324"/>
          <cell r="M324"/>
          <cell r="N324"/>
          <cell r="O324"/>
          <cell r="P324" t="str">
            <v>2102</v>
          </cell>
          <cell r="Q324" t="str">
            <v>Traffic Signals Renewals</v>
          </cell>
        </row>
        <row r="325">
          <cell r="A325" t="str">
            <v>1179</v>
          </cell>
          <cell r="B325" t="str">
            <v>Street Lighting Maintenance</v>
          </cell>
          <cell r="C325" t="str">
            <v>City Transport and Infrastructure</v>
          </cell>
          <cell r="D325" t="str">
            <v>Infrastructure &amp; Delivery</v>
          </cell>
          <cell r="E325" t="str">
            <v>Opex</v>
          </cell>
          <cell r="F325">
            <v>7</v>
          </cell>
          <cell r="G325" t="str">
            <v>Transport</v>
          </cell>
          <cell r="H325">
            <v>7.1</v>
          </cell>
          <cell r="I325" t="str">
            <v>Transport</v>
          </cell>
          <cell r="J325" t="str">
            <v>7.1.7</v>
          </cell>
          <cell r="K325" t="str">
            <v>Road safety</v>
          </cell>
          <cell r="L325"/>
          <cell r="M325"/>
          <cell r="N325"/>
          <cell r="O325"/>
          <cell r="P325" t="str">
            <v>1179</v>
          </cell>
          <cell r="Q325" t="str">
            <v>Street Lighting Maintenance</v>
          </cell>
        </row>
        <row r="326">
          <cell r="A326" t="str">
            <v>1180</v>
          </cell>
          <cell r="B326" t="str">
            <v>Transport Education &amp; Promotion</v>
          </cell>
          <cell r="C326" t="str">
            <v>City Design and Place Planning</v>
          </cell>
          <cell r="D326" t="str">
            <v>Planning and Environment</v>
          </cell>
          <cell r="E326" t="str">
            <v>Opex</v>
          </cell>
          <cell r="F326">
            <v>7</v>
          </cell>
          <cell r="G326" t="str">
            <v>Transport</v>
          </cell>
          <cell r="H326">
            <v>7.1</v>
          </cell>
          <cell r="I326" t="str">
            <v>Transport</v>
          </cell>
          <cell r="J326" t="str">
            <v>7.1.7</v>
          </cell>
          <cell r="K326" t="str">
            <v>Road safety</v>
          </cell>
          <cell r="L326"/>
          <cell r="M326"/>
          <cell r="N326"/>
          <cell r="O326"/>
          <cell r="P326" t="str">
            <v>1180</v>
          </cell>
          <cell r="Q326" t="str">
            <v>Transport Education &amp; Promotion</v>
          </cell>
        </row>
        <row r="327">
          <cell r="A327" t="str">
            <v>1181</v>
          </cell>
          <cell r="B327" t="str">
            <v>Fences &amp; Guardrails Maintenance</v>
          </cell>
          <cell r="C327" t="str">
            <v>City Transport and Infrastructure</v>
          </cell>
          <cell r="D327" t="str">
            <v>Infrastructure &amp; Delivery</v>
          </cell>
          <cell r="E327" t="str">
            <v>Opex</v>
          </cell>
          <cell r="F327">
            <v>7</v>
          </cell>
          <cell r="G327" t="str">
            <v>Transport</v>
          </cell>
          <cell r="H327">
            <v>7.1</v>
          </cell>
          <cell r="I327" t="str">
            <v>Transport</v>
          </cell>
          <cell r="J327" t="str">
            <v>7.1.7</v>
          </cell>
          <cell r="K327" t="str">
            <v>Road safety</v>
          </cell>
          <cell r="L327"/>
          <cell r="M327"/>
          <cell r="N327"/>
          <cell r="O327"/>
          <cell r="P327" t="str">
            <v>1181</v>
          </cell>
          <cell r="Q327" t="str">
            <v>Fences &amp; Guardrails Maintenance</v>
          </cell>
        </row>
        <row r="328">
          <cell r="A328" t="str">
            <v>1182</v>
          </cell>
          <cell r="B328" t="str">
            <v>Safety Asset Management</v>
          </cell>
          <cell r="C328" t="str">
            <v>City Transport and Infrastructure</v>
          </cell>
          <cell r="D328" t="str">
            <v>Infrastructure &amp; Delivery</v>
          </cell>
          <cell r="E328" t="str">
            <v>Opex</v>
          </cell>
          <cell r="F328">
            <v>7</v>
          </cell>
          <cell r="G328" t="str">
            <v>Transport</v>
          </cell>
          <cell r="H328">
            <v>7.1</v>
          </cell>
          <cell r="I328" t="str">
            <v>Transport</v>
          </cell>
          <cell r="J328" t="str">
            <v>7.1.7</v>
          </cell>
          <cell r="K328" t="str">
            <v>Road safety</v>
          </cell>
          <cell r="L328"/>
          <cell r="M328"/>
          <cell r="N328"/>
          <cell r="O328"/>
          <cell r="P328" t="str">
            <v>1182</v>
          </cell>
          <cell r="Q328" t="str">
            <v>Safety Asset Management</v>
          </cell>
        </row>
        <row r="329">
          <cell r="A329" t="str">
            <v>1183</v>
          </cell>
          <cell r="B329" t="str">
            <v>Travel Demand Management Programme</v>
          </cell>
          <cell r="C329" t="str">
            <v>City Design and Place Planning</v>
          </cell>
          <cell r="D329" t="str">
            <v>Planning and Environment</v>
          </cell>
          <cell r="E329" t="str">
            <v>Opex</v>
          </cell>
          <cell r="F329">
            <v>7</v>
          </cell>
          <cell r="G329" t="str">
            <v>Transport</v>
          </cell>
          <cell r="H329">
            <v>7.1</v>
          </cell>
          <cell r="I329" t="str">
            <v>Transport</v>
          </cell>
          <cell r="J329" t="str">
            <v>7.1.7</v>
          </cell>
          <cell r="K329" t="str">
            <v>Road safety</v>
          </cell>
          <cell r="L329"/>
          <cell r="M329"/>
          <cell r="N329"/>
          <cell r="O329"/>
          <cell r="P329" t="str">
            <v>1183</v>
          </cell>
          <cell r="Q329" t="str">
            <v>Travel Demand Management Programme</v>
          </cell>
        </row>
        <row r="330">
          <cell r="A330" t="str">
            <v>2103</v>
          </cell>
          <cell r="B330" t="str">
            <v>Street Lights Renewals &amp; Upgrades</v>
          </cell>
          <cell r="C330" t="str">
            <v>City Transport and Infrastructure</v>
          </cell>
          <cell r="D330" t="str">
            <v>Infrastructure &amp; Delivery</v>
          </cell>
          <cell r="E330" t="str">
            <v>Capex</v>
          </cell>
          <cell r="F330">
            <v>7</v>
          </cell>
          <cell r="G330" t="str">
            <v>Transport</v>
          </cell>
          <cell r="H330">
            <v>7.1</v>
          </cell>
          <cell r="I330" t="str">
            <v>Transport</v>
          </cell>
          <cell r="J330" t="str">
            <v>7.1.7</v>
          </cell>
          <cell r="K330" t="str">
            <v>Road safety</v>
          </cell>
          <cell r="L330"/>
          <cell r="M330"/>
          <cell r="N330"/>
          <cell r="O330"/>
          <cell r="P330" t="str">
            <v>2103</v>
          </cell>
          <cell r="Q330" t="str">
            <v>Street Lights Renewals &amp; Upgrades</v>
          </cell>
        </row>
        <row r="331">
          <cell r="A331" t="str">
            <v>2104</v>
          </cell>
          <cell r="B331" t="str">
            <v>Rural Road Upgrades</v>
          </cell>
          <cell r="C331" t="str">
            <v>City Transport and Infrastructure</v>
          </cell>
          <cell r="D331" t="str">
            <v>Infrastructure &amp; Delivery</v>
          </cell>
          <cell r="E331" t="str">
            <v>Capex</v>
          </cell>
          <cell r="F331">
            <v>7</v>
          </cell>
          <cell r="G331" t="str">
            <v>Transport</v>
          </cell>
          <cell r="H331">
            <v>7.1</v>
          </cell>
          <cell r="I331" t="str">
            <v>Transport</v>
          </cell>
          <cell r="J331" t="str">
            <v>7.1.7</v>
          </cell>
          <cell r="K331" t="str">
            <v>Road safety</v>
          </cell>
          <cell r="L331"/>
          <cell r="M331"/>
          <cell r="N331"/>
          <cell r="O331"/>
          <cell r="P331" t="str">
            <v>2104</v>
          </cell>
          <cell r="Q331" t="str">
            <v>Rural Road Upgrades</v>
          </cell>
        </row>
        <row r="332">
          <cell r="A332" t="str">
            <v>2105</v>
          </cell>
          <cell r="B332" t="str">
            <v>Minor Works Upgrades</v>
          </cell>
          <cell r="C332" t="str">
            <v>City Transport and Infrastructure</v>
          </cell>
          <cell r="D332" t="str">
            <v>Infrastructure &amp; Delivery</v>
          </cell>
          <cell r="E332" t="str">
            <v>Capex</v>
          </cell>
          <cell r="F332">
            <v>7</v>
          </cell>
          <cell r="G332" t="str">
            <v>Transport</v>
          </cell>
          <cell r="H332">
            <v>7.1</v>
          </cell>
          <cell r="I332" t="str">
            <v>Transport</v>
          </cell>
          <cell r="J332" t="str">
            <v>7.1.7</v>
          </cell>
          <cell r="K332" t="str">
            <v>Road safety</v>
          </cell>
          <cell r="L332"/>
          <cell r="M332"/>
          <cell r="N332"/>
          <cell r="O332"/>
          <cell r="P332" t="str">
            <v>2105</v>
          </cell>
          <cell r="Q332" t="str">
            <v>Minor Works Upgrades</v>
          </cell>
        </row>
        <row r="333">
          <cell r="A333" t="str">
            <v>2106</v>
          </cell>
          <cell r="B333" t="str">
            <v>Fences &amp; Guardrails Renewals</v>
          </cell>
          <cell r="C333" t="str">
            <v>City Transport and Infrastructure</v>
          </cell>
          <cell r="D333" t="str">
            <v>Infrastructure &amp; Delivery</v>
          </cell>
          <cell r="E333" t="str">
            <v>Capex</v>
          </cell>
          <cell r="F333">
            <v>7</v>
          </cell>
          <cell r="G333" t="str">
            <v>Transport</v>
          </cell>
          <cell r="H333">
            <v>7.1</v>
          </cell>
          <cell r="I333" t="str">
            <v>Transport</v>
          </cell>
          <cell r="J333" t="str">
            <v>7.1.7</v>
          </cell>
          <cell r="K333" t="str">
            <v>Road safety</v>
          </cell>
          <cell r="L333"/>
          <cell r="M333"/>
          <cell r="N333"/>
          <cell r="O333"/>
          <cell r="P333" t="str">
            <v>2106</v>
          </cell>
          <cell r="Q333" t="str">
            <v>Fences &amp; Guardrails Renewals</v>
          </cell>
        </row>
        <row r="334">
          <cell r="A334" t="str">
            <v>2107</v>
          </cell>
          <cell r="B334" t="str">
            <v>Speed Management Upgrades</v>
          </cell>
          <cell r="C334" t="str">
            <v>City Transport and Infrastructure</v>
          </cell>
          <cell r="D334" t="str">
            <v>Infrastructure &amp; Delivery</v>
          </cell>
          <cell r="E334" t="str">
            <v>Capex</v>
          </cell>
          <cell r="F334">
            <v>7</v>
          </cell>
          <cell r="G334" t="str">
            <v>Transport</v>
          </cell>
          <cell r="H334">
            <v>7.1</v>
          </cell>
          <cell r="I334" t="str">
            <v>Transport</v>
          </cell>
          <cell r="J334" t="str">
            <v>7.1.7</v>
          </cell>
          <cell r="K334" t="str">
            <v>Road safety</v>
          </cell>
          <cell r="L334"/>
          <cell r="M334"/>
          <cell r="N334"/>
          <cell r="O334"/>
          <cell r="P334" t="str">
            <v>2107</v>
          </cell>
          <cell r="Q334" t="str">
            <v>Speed Management Upgrades</v>
          </cell>
        </row>
        <row r="335">
          <cell r="A335" t="str">
            <v>1209</v>
          </cell>
          <cell r="B335" t="str">
            <v>LGWM - Mass Rapid Transit</v>
          </cell>
          <cell r="C335" t="str">
            <v>Let's Get Wellington Moving</v>
          </cell>
          <cell r="D335" t="str">
            <v>Planning and Environment</v>
          </cell>
          <cell r="E335" t="str">
            <v>Opex</v>
          </cell>
          <cell r="F335">
            <v>7</v>
          </cell>
          <cell r="G335" t="str">
            <v>Transport</v>
          </cell>
          <cell r="H335">
            <v>7.1</v>
          </cell>
          <cell r="I335" t="str">
            <v>Transport</v>
          </cell>
          <cell r="J335" t="str">
            <v>7.1.8</v>
          </cell>
          <cell r="K335" t="str">
            <v>Lets Get Wellington Moving</v>
          </cell>
          <cell r="L335"/>
          <cell r="M335"/>
          <cell r="N335"/>
          <cell r="O335"/>
          <cell r="P335" t="str">
            <v>1209</v>
          </cell>
          <cell r="Q335" t="str">
            <v>LGWM - Mass Rapid Transit</v>
          </cell>
        </row>
        <row r="336">
          <cell r="A336" t="str">
            <v>1210</v>
          </cell>
          <cell r="B336" t="str">
            <v>LGWM - State Highway Improvements</v>
          </cell>
          <cell r="C336" t="str">
            <v>Let's Get Wellington Moving</v>
          </cell>
          <cell r="D336" t="str">
            <v>Planning and Environment</v>
          </cell>
          <cell r="E336" t="str">
            <v>Opex</v>
          </cell>
          <cell r="F336">
            <v>7</v>
          </cell>
          <cell r="G336" t="str">
            <v>Transport</v>
          </cell>
          <cell r="H336">
            <v>7.1</v>
          </cell>
          <cell r="I336" t="str">
            <v>Transport</v>
          </cell>
          <cell r="J336" t="str">
            <v>7.1.8</v>
          </cell>
          <cell r="K336" t="str">
            <v>Lets Get Wellington Moving</v>
          </cell>
          <cell r="L336"/>
          <cell r="M336"/>
          <cell r="N336"/>
          <cell r="O336"/>
          <cell r="P336" t="str">
            <v>1210</v>
          </cell>
          <cell r="Q336" t="str">
            <v>LGWM - State Highway Improvements</v>
          </cell>
        </row>
        <row r="337">
          <cell r="A337" t="str">
            <v>1211</v>
          </cell>
          <cell r="B337" t="str">
            <v>LGWM - Travel Demand Management</v>
          </cell>
          <cell r="C337" t="str">
            <v>Let's Get Wellington Moving</v>
          </cell>
          <cell r="D337" t="str">
            <v>Planning and Environment</v>
          </cell>
          <cell r="E337" t="str">
            <v>Opex</v>
          </cell>
          <cell r="F337">
            <v>7</v>
          </cell>
          <cell r="G337" t="str">
            <v>Transport</v>
          </cell>
          <cell r="H337">
            <v>7.1</v>
          </cell>
          <cell r="I337" t="str">
            <v>Transport</v>
          </cell>
          <cell r="J337" t="str">
            <v>7.1.8</v>
          </cell>
          <cell r="K337" t="str">
            <v>Lets Get Wellington Moving</v>
          </cell>
          <cell r="L337"/>
          <cell r="M337"/>
          <cell r="N337"/>
          <cell r="O337"/>
          <cell r="P337" t="str">
            <v>1211</v>
          </cell>
          <cell r="Q337" t="str">
            <v>LGWM - Travel Demand Management</v>
          </cell>
        </row>
        <row r="338">
          <cell r="A338" t="str">
            <v>1212</v>
          </cell>
          <cell r="B338" t="str">
            <v>LGWM - City Streets</v>
          </cell>
          <cell r="C338" t="str">
            <v>Let's Get Wellington Moving</v>
          </cell>
          <cell r="D338" t="str">
            <v>Planning and Environment</v>
          </cell>
          <cell r="E338" t="str">
            <v>Opex</v>
          </cell>
          <cell r="F338">
            <v>7</v>
          </cell>
          <cell r="G338" t="str">
            <v>Transport</v>
          </cell>
          <cell r="H338">
            <v>7.1</v>
          </cell>
          <cell r="I338" t="str">
            <v>Transport</v>
          </cell>
          <cell r="J338" t="str">
            <v>7.1.8</v>
          </cell>
          <cell r="K338" t="str">
            <v>Lets Get Wellington Moving</v>
          </cell>
          <cell r="L338"/>
          <cell r="M338"/>
          <cell r="N338"/>
          <cell r="O338"/>
          <cell r="P338" t="str">
            <v>1212</v>
          </cell>
          <cell r="Q338" t="str">
            <v>LGWM - City Streets</v>
          </cell>
        </row>
        <row r="339">
          <cell r="A339" t="str">
            <v>1213</v>
          </cell>
          <cell r="B339" t="str">
            <v>LGWM - Early Delivery</v>
          </cell>
          <cell r="C339" t="str">
            <v>Let's Get Wellington Moving</v>
          </cell>
          <cell r="D339" t="str">
            <v>Planning and Environment</v>
          </cell>
          <cell r="E339" t="str">
            <v>Opex</v>
          </cell>
          <cell r="F339">
            <v>7</v>
          </cell>
          <cell r="G339" t="str">
            <v>Transport</v>
          </cell>
          <cell r="H339">
            <v>7.1</v>
          </cell>
          <cell r="I339" t="str">
            <v>Transport</v>
          </cell>
          <cell r="J339" t="str">
            <v>7.1.8</v>
          </cell>
          <cell r="K339" t="str">
            <v>Lets Get Wellington Moving</v>
          </cell>
          <cell r="L339"/>
          <cell r="M339"/>
          <cell r="N339"/>
          <cell r="O339"/>
          <cell r="P339" t="str">
            <v>1213</v>
          </cell>
          <cell r="Q339" t="str">
            <v>LGWM - Early Delivery</v>
          </cell>
        </row>
        <row r="340">
          <cell r="A340" t="str">
            <v>2141</v>
          </cell>
          <cell r="B340" t="str">
            <v>LGWM - City Streets</v>
          </cell>
          <cell r="C340" t="str">
            <v>Let's Get Wellington Moving</v>
          </cell>
          <cell r="D340" t="str">
            <v>Planning and Environment</v>
          </cell>
          <cell r="E340" t="str">
            <v>Capex</v>
          </cell>
          <cell r="F340">
            <v>7</v>
          </cell>
          <cell r="G340" t="str">
            <v>Transport</v>
          </cell>
          <cell r="H340">
            <v>7.1</v>
          </cell>
          <cell r="I340" t="str">
            <v>Transport</v>
          </cell>
          <cell r="J340" t="str">
            <v>7.1.8</v>
          </cell>
          <cell r="K340" t="str">
            <v>Lets Get Wellington Moving</v>
          </cell>
          <cell r="P340" t="str">
            <v>2141</v>
          </cell>
          <cell r="Q340" t="str">
            <v>LGWM - City Streets</v>
          </cell>
        </row>
        <row r="341">
          <cell r="A341" t="str">
            <v>2142</v>
          </cell>
          <cell r="B341" t="str">
            <v>LGWM - Early Delivery</v>
          </cell>
          <cell r="C341" t="str">
            <v>Let's Get Wellington Moving</v>
          </cell>
          <cell r="D341" t="str">
            <v>Planning and Environment</v>
          </cell>
          <cell r="E341" t="str">
            <v>Capex</v>
          </cell>
          <cell r="F341">
            <v>7</v>
          </cell>
          <cell r="G341" t="str">
            <v>Transport</v>
          </cell>
          <cell r="H341">
            <v>7.1</v>
          </cell>
          <cell r="I341" t="str">
            <v>Transport</v>
          </cell>
          <cell r="J341" t="str">
            <v>7.1.8</v>
          </cell>
          <cell r="K341" t="str">
            <v>Lets Get Wellington Moving</v>
          </cell>
          <cell r="P341" t="str">
            <v>2142</v>
          </cell>
          <cell r="Q341" t="str">
            <v>LGWM - Early Delivery</v>
          </cell>
        </row>
        <row r="342">
          <cell r="A342" t="str">
            <v>1023</v>
          </cell>
          <cell r="B342" t="str">
            <v>Open Space Vegetation Mgmt</v>
          </cell>
          <cell r="C342" t="str">
            <v>Parks, Sport and Recreation</v>
          </cell>
          <cell r="D342" t="str">
            <v>Customer and Community</v>
          </cell>
          <cell r="E342" t="str">
            <v>Opex</v>
          </cell>
          <cell r="F342">
            <v>7</v>
          </cell>
          <cell r="G342" t="str">
            <v>Transport</v>
          </cell>
          <cell r="H342">
            <v>7.1</v>
          </cell>
          <cell r="I342" t="str">
            <v>Transport</v>
          </cell>
          <cell r="J342" t="str">
            <v>7.1.9</v>
          </cell>
          <cell r="K342" t="str">
            <v>Roads open spaces</v>
          </cell>
          <cell r="L342"/>
          <cell r="M342"/>
          <cell r="N342"/>
          <cell r="O342"/>
          <cell r="P342" t="str">
            <v>1023</v>
          </cell>
          <cell r="Q342" t="str">
            <v>Open Space Vegetation Mgmt</v>
          </cell>
        </row>
        <row r="343">
          <cell r="A343" t="str">
            <v>1024</v>
          </cell>
          <cell r="B343" t="str">
            <v>Road Corridor Growth Control</v>
          </cell>
          <cell r="C343" t="str">
            <v>City Transport and Infrastructure</v>
          </cell>
          <cell r="D343" t="str">
            <v>Infrastructure &amp; Delivery</v>
          </cell>
          <cell r="E343" t="str">
            <v>Opex</v>
          </cell>
          <cell r="F343">
            <v>7</v>
          </cell>
          <cell r="G343" t="str">
            <v>Transport</v>
          </cell>
          <cell r="H343">
            <v>7.1</v>
          </cell>
          <cell r="I343" t="str">
            <v>Transport</v>
          </cell>
          <cell r="J343" t="str">
            <v>7.1.9</v>
          </cell>
          <cell r="K343" t="str">
            <v>Roads open spaces</v>
          </cell>
          <cell r="L343"/>
          <cell r="M343"/>
          <cell r="N343"/>
          <cell r="O343"/>
          <cell r="P343" t="str">
            <v>1024</v>
          </cell>
          <cell r="Q343" t="str">
            <v>Road Corridor Growth Control</v>
          </cell>
        </row>
        <row r="344">
          <cell r="A344" t="str">
            <v>1025</v>
          </cell>
          <cell r="B344" t="str">
            <v>Street Cleaning</v>
          </cell>
          <cell r="C344" t="str">
            <v>City Transport and Infrastructure</v>
          </cell>
          <cell r="D344" t="str">
            <v>Infrastructure &amp; Delivery</v>
          </cell>
          <cell r="E344" t="str">
            <v>Opex</v>
          </cell>
          <cell r="F344">
            <v>7</v>
          </cell>
          <cell r="G344" t="str">
            <v>Transport</v>
          </cell>
          <cell r="H344">
            <v>7.1</v>
          </cell>
          <cell r="I344" t="str">
            <v>Transport</v>
          </cell>
          <cell r="J344" t="str">
            <v>7.1.9</v>
          </cell>
          <cell r="K344" t="str">
            <v>Roads open spaces</v>
          </cell>
          <cell r="L344"/>
          <cell r="M344"/>
          <cell r="N344"/>
          <cell r="O344"/>
          <cell r="P344" t="str">
            <v>1025</v>
          </cell>
          <cell r="Q344" t="str">
            <v>Street Cleaning</v>
          </cell>
        </row>
        <row r="345">
          <cell r="A345" t="str">
            <v>1184</v>
          </cell>
          <cell r="B345" t="str">
            <v>Parking Services &amp; Enforcement</v>
          </cell>
          <cell r="C345" t="str">
            <v>Parking</v>
          </cell>
          <cell r="D345" t="str">
            <v>Customer and Community</v>
          </cell>
          <cell r="E345" t="str">
            <v>Opex</v>
          </cell>
          <cell r="F345">
            <v>7</v>
          </cell>
          <cell r="G345" t="str">
            <v>Transport</v>
          </cell>
          <cell r="H345">
            <v>7.2</v>
          </cell>
          <cell r="I345" t="str">
            <v>Parking</v>
          </cell>
          <cell r="J345" t="str">
            <v>7.2.1</v>
          </cell>
          <cell r="K345" t="str">
            <v>Parking</v>
          </cell>
          <cell r="L345"/>
          <cell r="M345"/>
          <cell r="N345"/>
          <cell r="O345"/>
          <cell r="P345" t="str">
            <v>1184</v>
          </cell>
          <cell r="Q345" t="str">
            <v>Parking Services &amp; Enforcement</v>
          </cell>
        </row>
        <row r="346">
          <cell r="A346" t="str">
            <v>1205</v>
          </cell>
          <cell r="B346" t="str">
            <v>Shared Services Procurement</v>
          </cell>
          <cell r="C346" t="str">
            <v>Shared Services</v>
          </cell>
          <cell r="D346" t="str">
            <v>Smart Council</v>
          </cell>
          <cell r="E346" t="str">
            <v>Opex</v>
          </cell>
          <cell r="F346">
            <v>10</v>
          </cell>
          <cell r="G346" t="str">
            <v>Council</v>
          </cell>
          <cell r="H346">
            <v>10.1</v>
          </cell>
          <cell r="I346" t="str">
            <v xml:space="preserve">Organisational Projects </v>
          </cell>
          <cell r="J346" t="str">
            <v>10.1.1</v>
          </cell>
          <cell r="K346" t="str">
            <v>Organisational</v>
          </cell>
          <cell r="L346"/>
          <cell r="M346"/>
          <cell r="N346"/>
          <cell r="O346"/>
          <cell r="P346" t="str">
            <v>1205</v>
          </cell>
          <cell r="Q346" t="str">
            <v>Shared Services Procurement</v>
          </cell>
        </row>
        <row r="347">
          <cell r="A347" t="str">
            <v>1218</v>
          </cell>
          <cell r="B347" t="str">
            <v>Maori Capability and Success</v>
          </cell>
          <cell r="C347" t="str">
            <v>Tira Poutama Iwi Partnerships</v>
          </cell>
          <cell r="D347" t="str">
            <v>Strategy and Governance</v>
          </cell>
          <cell r="E347" t="str">
            <v>Opex</v>
          </cell>
          <cell r="F347">
            <v>10</v>
          </cell>
          <cell r="G347" t="str">
            <v>Council</v>
          </cell>
          <cell r="H347">
            <v>10.1</v>
          </cell>
          <cell r="I347" t="str">
            <v xml:space="preserve">Organisational Projects </v>
          </cell>
          <cell r="J347" t="str">
            <v>10.1.1</v>
          </cell>
          <cell r="K347" t="str">
            <v>Organisational</v>
          </cell>
          <cell r="L347"/>
          <cell r="M347"/>
          <cell r="N347"/>
          <cell r="O347"/>
          <cell r="P347" t="str">
            <v>1218</v>
          </cell>
          <cell r="Q347" t="str">
            <v>Maori Capability and Success</v>
          </cell>
        </row>
        <row r="348">
          <cell r="A348" t="str">
            <v>1999</v>
          </cell>
          <cell r="B348" t="str">
            <v>Earthquake</v>
          </cell>
          <cell r="C348" t="str">
            <v>Corporate Finance</v>
          </cell>
          <cell r="D348" t="str">
            <v>Finance and Business</v>
          </cell>
          <cell r="E348" t="str">
            <v>Opex</v>
          </cell>
          <cell r="F348">
            <v>10</v>
          </cell>
          <cell r="G348" t="str">
            <v>Council</v>
          </cell>
          <cell r="H348">
            <v>10.1</v>
          </cell>
          <cell r="I348" t="str">
            <v xml:space="preserve">Organisational Projects </v>
          </cell>
          <cell r="J348" t="str">
            <v>10.1.1</v>
          </cell>
          <cell r="K348" t="str">
            <v>Organisational</v>
          </cell>
          <cell r="L348"/>
          <cell r="M348"/>
          <cell r="N348"/>
          <cell r="O348"/>
          <cell r="P348" t="str">
            <v>1999</v>
          </cell>
          <cell r="Q348" t="str">
            <v>Earthquake</v>
          </cell>
        </row>
        <row r="349">
          <cell r="A349" t="str">
            <v>2110</v>
          </cell>
          <cell r="B349" t="str">
            <v>One Council</v>
          </cell>
          <cell r="C349" t="str">
            <v>Smart Council</v>
          </cell>
          <cell r="D349" t="str">
            <v>Smart Council</v>
          </cell>
          <cell r="E349" t="str">
            <v>Capex</v>
          </cell>
          <cell r="F349">
            <v>10</v>
          </cell>
          <cell r="G349" t="str">
            <v>Council</v>
          </cell>
          <cell r="H349">
            <v>10.1</v>
          </cell>
          <cell r="I349" t="str">
            <v xml:space="preserve">Organisational Projects </v>
          </cell>
          <cell r="J349" t="str">
            <v>10.1.1</v>
          </cell>
          <cell r="K349" t="str">
            <v>Organisational</v>
          </cell>
          <cell r="L349"/>
          <cell r="M349"/>
          <cell r="N349"/>
          <cell r="O349"/>
          <cell r="P349" t="str">
            <v>2110</v>
          </cell>
          <cell r="Q349" t="str">
            <v>One Council</v>
          </cell>
        </row>
        <row r="350">
          <cell r="A350" t="str">
            <v>2111</v>
          </cell>
          <cell r="B350" t="str">
            <v>Capital Replacement Fund</v>
          </cell>
          <cell r="C350" t="str">
            <v>Corporate Finance</v>
          </cell>
          <cell r="D350" t="str">
            <v>Finance and Business</v>
          </cell>
          <cell r="E350" t="str">
            <v>Capex</v>
          </cell>
          <cell r="F350">
            <v>10</v>
          </cell>
          <cell r="G350" t="str">
            <v>Council</v>
          </cell>
          <cell r="H350">
            <v>10.1</v>
          </cell>
          <cell r="I350" t="str">
            <v xml:space="preserve">Organisational Projects </v>
          </cell>
          <cell r="J350" t="str">
            <v>10.1.1</v>
          </cell>
          <cell r="K350" t="str">
            <v>Organisational</v>
          </cell>
          <cell r="L350"/>
          <cell r="M350"/>
          <cell r="N350"/>
          <cell r="O350"/>
          <cell r="P350" t="str">
            <v>2111</v>
          </cell>
          <cell r="Q350" t="str">
            <v>Capital Replacement Fund</v>
          </cell>
        </row>
        <row r="351">
          <cell r="A351" t="str">
            <v>2112</v>
          </cell>
          <cell r="B351" t="str">
            <v>Information Management</v>
          </cell>
          <cell r="C351" t="str">
            <v>Smart Council</v>
          </cell>
          <cell r="D351" t="str">
            <v>Smart Council</v>
          </cell>
          <cell r="E351" t="str">
            <v>Capex</v>
          </cell>
          <cell r="F351">
            <v>10</v>
          </cell>
          <cell r="G351" t="str">
            <v>Council</v>
          </cell>
          <cell r="H351">
            <v>10.1</v>
          </cell>
          <cell r="I351" t="str">
            <v xml:space="preserve">Organisational Projects </v>
          </cell>
          <cell r="J351" t="str">
            <v>10.1.1</v>
          </cell>
          <cell r="K351" t="str">
            <v>Organisational</v>
          </cell>
          <cell r="L351"/>
          <cell r="M351"/>
          <cell r="N351"/>
          <cell r="O351"/>
          <cell r="P351" t="str">
            <v>2112</v>
          </cell>
          <cell r="Q351" t="str">
            <v>Information Management</v>
          </cell>
        </row>
        <row r="352">
          <cell r="A352" t="str">
            <v>2113</v>
          </cell>
          <cell r="B352" t="str">
            <v>Enterprise Information Assets</v>
          </cell>
          <cell r="C352" t="str">
            <v>Business Information and Technology</v>
          </cell>
          <cell r="D352" t="str">
            <v>Customer and Community</v>
          </cell>
          <cell r="E352" t="str">
            <v>Capex</v>
          </cell>
          <cell r="F352">
            <v>10</v>
          </cell>
          <cell r="G352" t="str">
            <v>Council</v>
          </cell>
          <cell r="H352">
            <v>10.1</v>
          </cell>
          <cell r="I352" t="str">
            <v xml:space="preserve">Organisational Projects </v>
          </cell>
          <cell r="J352" t="str">
            <v>10.1.1</v>
          </cell>
          <cell r="K352" t="str">
            <v>Organisational</v>
          </cell>
          <cell r="L352"/>
          <cell r="M352"/>
          <cell r="N352"/>
          <cell r="O352"/>
          <cell r="P352" t="str">
            <v>2113</v>
          </cell>
          <cell r="Q352" t="str">
            <v>Enterprise Information Assets</v>
          </cell>
        </row>
        <row r="353">
          <cell r="A353" t="str">
            <v>2114</v>
          </cell>
          <cell r="B353" t="str">
            <v>ICT Infrastructure</v>
          </cell>
          <cell r="C353" t="str">
            <v>Smart Council</v>
          </cell>
          <cell r="D353" t="str">
            <v>Smart Council</v>
          </cell>
          <cell r="E353" t="str">
            <v>Capex</v>
          </cell>
          <cell r="F353">
            <v>10</v>
          </cell>
          <cell r="G353" t="str">
            <v>Council</v>
          </cell>
          <cell r="H353">
            <v>10.1</v>
          </cell>
          <cell r="I353" t="str">
            <v xml:space="preserve">Organisational Projects </v>
          </cell>
          <cell r="J353" t="str">
            <v>10.1.1</v>
          </cell>
          <cell r="K353" t="str">
            <v>Organisational</v>
          </cell>
          <cell r="L353"/>
          <cell r="M353"/>
          <cell r="N353"/>
          <cell r="O353"/>
          <cell r="P353" t="str">
            <v>2114</v>
          </cell>
          <cell r="Q353" t="str">
            <v>ICT Infrastructure</v>
          </cell>
        </row>
        <row r="354">
          <cell r="A354" t="str">
            <v>2115</v>
          </cell>
          <cell r="B354" t="str">
            <v>ICT Management Tools</v>
          </cell>
          <cell r="C354" t="str">
            <v>Business Information and Technology</v>
          </cell>
          <cell r="D354" t="str">
            <v>Customer and Community</v>
          </cell>
          <cell r="E354" t="str">
            <v>Capex</v>
          </cell>
          <cell r="F354">
            <v>10</v>
          </cell>
          <cell r="G354" t="str">
            <v>Council</v>
          </cell>
          <cell r="H354">
            <v>10.1</v>
          </cell>
          <cell r="I354" t="str">
            <v xml:space="preserve">Organisational Projects </v>
          </cell>
          <cell r="J354" t="str">
            <v>10.1.1</v>
          </cell>
          <cell r="K354" t="str">
            <v>Organisational</v>
          </cell>
          <cell r="L354"/>
          <cell r="M354"/>
          <cell r="N354"/>
          <cell r="O354"/>
          <cell r="P354" t="str">
            <v>2115</v>
          </cell>
          <cell r="Q354" t="str">
            <v>ICT Management Tools</v>
          </cell>
        </row>
        <row r="355">
          <cell r="A355" t="str">
            <v>2116</v>
          </cell>
          <cell r="B355" t="str">
            <v>Strategic Initiatives</v>
          </cell>
          <cell r="C355" t="str">
            <v>Smart Council</v>
          </cell>
          <cell r="D355" t="str">
            <v>Smart Council</v>
          </cell>
          <cell r="E355" t="str">
            <v>Capex</v>
          </cell>
          <cell r="F355">
            <v>10</v>
          </cell>
          <cell r="G355" t="str">
            <v>Council</v>
          </cell>
          <cell r="H355">
            <v>10.1</v>
          </cell>
          <cell r="I355" t="str">
            <v xml:space="preserve">Organisational Projects </v>
          </cell>
          <cell r="J355" t="str">
            <v>10.1.1</v>
          </cell>
          <cell r="K355" t="str">
            <v>Organisational</v>
          </cell>
          <cell r="L355"/>
          <cell r="M355"/>
          <cell r="N355"/>
          <cell r="O355"/>
          <cell r="P355" t="str">
            <v>2116</v>
          </cell>
          <cell r="Q355" t="str">
            <v>Strategic Initiatives</v>
          </cell>
        </row>
        <row r="356">
          <cell r="A356" t="str">
            <v>2117</v>
          </cell>
          <cell r="B356" t="str">
            <v>Unscheduled infrastruture renewals</v>
          </cell>
          <cell r="C356" t="str">
            <v>Corporate Finance</v>
          </cell>
          <cell r="D356" t="str">
            <v>Finance and Business</v>
          </cell>
          <cell r="E356" t="str">
            <v>Capex</v>
          </cell>
          <cell r="F356">
            <v>10</v>
          </cell>
          <cell r="G356" t="str">
            <v>Council</v>
          </cell>
          <cell r="H356">
            <v>10.1</v>
          </cell>
          <cell r="I356" t="str">
            <v xml:space="preserve">Organisational Projects </v>
          </cell>
          <cell r="J356" t="str">
            <v>10.1.1</v>
          </cell>
          <cell r="K356" t="str">
            <v>Organisational</v>
          </cell>
          <cell r="L356"/>
          <cell r="M356"/>
          <cell r="N356"/>
          <cell r="O356"/>
          <cell r="P356" t="str">
            <v>2117</v>
          </cell>
          <cell r="Q356" t="str">
            <v>Unscheduled infrastruture renewals</v>
          </cell>
        </row>
        <row r="357">
          <cell r="A357" t="str">
            <v>2118</v>
          </cell>
          <cell r="B357" t="str">
            <v>Health &amp; Safety - Legislation Compliance</v>
          </cell>
          <cell r="C357" t="str">
            <v>Corporate Finance</v>
          </cell>
          <cell r="D357" t="str">
            <v>Finance and Business</v>
          </cell>
          <cell r="E357" t="str">
            <v>Capex</v>
          </cell>
          <cell r="F357">
            <v>10</v>
          </cell>
          <cell r="G357" t="str">
            <v>Council</v>
          </cell>
          <cell r="H357">
            <v>10.1</v>
          </cell>
          <cell r="I357" t="str">
            <v xml:space="preserve">Organisational Projects </v>
          </cell>
          <cell r="J357" t="str">
            <v>10.1.1</v>
          </cell>
          <cell r="K357" t="str">
            <v>Organisational</v>
          </cell>
          <cell r="L357"/>
          <cell r="M357"/>
          <cell r="N357"/>
          <cell r="O357"/>
          <cell r="P357" t="str">
            <v>2118</v>
          </cell>
          <cell r="Q357" t="str">
            <v>Health &amp; Safety - Legislation Compliance</v>
          </cell>
        </row>
        <row r="358">
          <cell r="A358" t="str">
            <v>2119</v>
          </cell>
          <cell r="B358" t="str">
            <v>Civic Property renewals</v>
          </cell>
          <cell r="C358" t="str">
            <v>Property</v>
          </cell>
          <cell r="D358" t="str">
            <v>Infrastructure &amp; Delivery</v>
          </cell>
          <cell r="E358" t="str">
            <v>Capex</v>
          </cell>
          <cell r="F358">
            <v>10</v>
          </cell>
          <cell r="G358" t="str">
            <v>Council</v>
          </cell>
          <cell r="H358">
            <v>10.1</v>
          </cell>
          <cell r="I358" t="str">
            <v xml:space="preserve">Organisational Projects </v>
          </cell>
          <cell r="J358" t="str">
            <v>10.1.1</v>
          </cell>
          <cell r="K358" t="str">
            <v>Organisational</v>
          </cell>
          <cell r="L358"/>
          <cell r="M358"/>
          <cell r="N358"/>
          <cell r="O358"/>
          <cell r="P358" t="str">
            <v>2119</v>
          </cell>
          <cell r="Q358" t="str">
            <v>Civic Property renewals</v>
          </cell>
        </row>
        <row r="359">
          <cell r="A359" t="str">
            <v>2120</v>
          </cell>
          <cell r="B359" t="str">
            <v>Commercial Properties renewals</v>
          </cell>
          <cell r="C359" t="str">
            <v>Property</v>
          </cell>
          <cell r="D359" t="str">
            <v>Infrastructure &amp; Delivery</v>
          </cell>
          <cell r="E359" t="str">
            <v>Capex</v>
          </cell>
          <cell r="F359">
            <v>10</v>
          </cell>
          <cell r="G359" t="str">
            <v>Council</v>
          </cell>
          <cell r="H359">
            <v>10.1</v>
          </cell>
          <cell r="I359" t="str">
            <v xml:space="preserve">Organisational Projects </v>
          </cell>
          <cell r="J359" t="str">
            <v>10.1.1</v>
          </cell>
          <cell r="K359" t="str">
            <v>Organisational</v>
          </cell>
          <cell r="L359"/>
          <cell r="M359"/>
          <cell r="N359"/>
          <cell r="O359"/>
          <cell r="P359" t="str">
            <v>2120</v>
          </cell>
          <cell r="Q359" t="str">
            <v>Commercial Properties renewals</v>
          </cell>
        </row>
        <row r="360">
          <cell r="A360" t="str">
            <v>2121</v>
          </cell>
          <cell r="B360" t="str">
            <v>Community &amp; Childcare Facility renewals</v>
          </cell>
          <cell r="C360" t="str">
            <v>Property</v>
          </cell>
          <cell r="D360" t="str">
            <v>Infrastructure &amp; Delivery</v>
          </cell>
          <cell r="E360" t="str">
            <v>Capex</v>
          </cell>
          <cell r="F360">
            <v>10</v>
          </cell>
          <cell r="G360" t="str">
            <v>Council</v>
          </cell>
          <cell r="H360">
            <v>10.1</v>
          </cell>
          <cell r="I360" t="str">
            <v xml:space="preserve">Organisational Projects </v>
          </cell>
          <cell r="J360" t="str">
            <v>10.1.1</v>
          </cell>
          <cell r="K360" t="str">
            <v>Organisational</v>
          </cell>
          <cell r="L360"/>
          <cell r="M360"/>
          <cell r="N360"/>
          <cell r="O360"/>
          <cell r="P360" t="str">
            <v>2121</v>
          </cell>
          <cell r="Q360" t="str">
            <v>Community &amp; Childcare Facility renewals</v>
          </cell>
        </row>
        <row r="361">
          <cell r="A361" t="str">
            <v>2122</v>
          </cell>
          <cell r="B361" t="str">
            <v>3-Water AMIS</v>
          </cell>
          <cell r="C361" t="str">
            <v>Strategy &amp; Governance</v>
          </cell>
          <cell r="D361" t="str">
            <v>Infrastructure &amp; Delivery</v>
          </cell>
          <cell r="E361" t="str">
            <v>Capex</v>
          </cell>
          <cell r="F361">
            <v>10</v>
          </cell>
          <cell r="G361" t="str">
            <v>Council</v>
          </cell>
          <cell r="H361">
            <v>10.1</v>
          </cell>
          <cell r="I361" t="str">
            <v xml:space="preserve">Organisational Projects </v>
          </cell>
          <cell r="J361" t="str">
            <v>10.1.1</v>
          </cell>
          <cell r="K361" t="str">
            <v>Organisational</v>
          </cell>
          <cell r="L361"/>
          <cell r="M361"/>
          <cell r="N361"/>
          <cell r="O361"/>
          <cell r="P361" t="str">
            <v>2122</v>
          </cell>
          <cell r="Q361" t="str">
            <v>3-Water AMIS</v>
          </cell>
        </row>
        <row r="362">
          <cell r="A362" t="str">
            <v>2123</v>
          </cell>
          <cell r="B362" t="str">
            <v>Transport AMIS</v>
          </cell>
          <cell r="C362" t="str">
            <v>Strategy &amp; Governance</v>
          </cell>
          <cell r="D362" t="str">
            <v>Infrastructure &amp; Delivery</v>
          </cell>
          <cell r="E362" t="str">
            <v>Capex</v>
          </cell>
          <cell r="F362">
            <v>10</v>
          </cell>
          <cell r="G362" t="str">
            <v>Council</v>
          </cell>
          <cell r="H362">
            <v>10.1</v>
          </cell>
          <cell r="I362" t="str">
            <v xml:space="preserve">Organisational Projects </v>
          </cell>
          <cell r="J362" t="str">
            <v>10.1.1</v>
          </cell>
          <cell r="K362" t="str">
            <v>Organisational</v>
          </cell>
          <cell r="L362"/>
          <cell r="M362"/>
          <cell r="N362"/>
          <cell r="O362"/>
          <cell r="P362" t="str">
            <v>2123</v>
          </cell>
          <cell r="Q362" t="str">
            <v>Transport AMIS</v>
          </cell>
        </row>
        <row r="363">
          <cell r="A363" t="str">
            <v>2124</v>
          </cell>
          <cell r="B363" t="str">
            <v>Built &amp; Green AMIS</v>
          </cell>
          <cell r="C363" t="str">
            <v>Strategy &amp; Governance</v>
          </cell>
          <cell r="D363" t="str">
            <v>Infrastructure &amp; Delivery</v>
          </cell>
          <cell r="E363" t="str">
            <v>Capex</v>
          </cell>
          <cell r="F363">
            <v>10</v>
          </cell>
          <cell r="G363" t="str">
            <v>Council</v>
          </cell>
          <cell r="H363">
            <v>10.1</v>
          </cell>
          <cell r="I363" t="str">
            <v xml:space="preserve">Organisational Projects </v>
          </cell>
          <cell r="J363" t="str">
            <v>10.1.1</v>
          </cell>
          <cell r="K363" t="str">
            <v>Organisational</v>
          </cell>
          <cell r="L363"/>
          <cell r="M363"/>
          <cell r="N363"/>
          <cell r="O363"/>
          <cell r="P363" t="str">
            <v>2124</v>
          </cell>
          <cell r="Q363" t="str">
            <v>Built &amp; Green AMIS</v>
          </cell>
        </row>
        <row r="364">
          <cell r="A364" t="str">
            <v>2125</v>
          </cell>
          <cell r="B364" t="str">
            <v>IT Response to Legislative Changes</v>
          </cell>
          <cell r="C364" t="str">
            <v>Smart Council</v>
          </cell>
          <cell r="D364" t="str">
            <v>Smart Council</v>
          </cell>
          <cell r="E364" t="str">
            <v>Capex</v>
          </cell>
          <cell r="F364">
            <v>10</v>
          </cell>
          <cell r="G364" t="str">
            <v>Council</v>
          </cell>
          <cell r="H364">
            <v>10.1</v>
          </cell>
          <cell r="I364" t="str">
            <v xml:space="preserve">Organisational Projects </v>
          </cell>
          <cell r="J364" t="str">
            <v>10.1.1</v>
          </cell>
          <cell r="K364" t="str">
            <v>Organisational</v>
          </cell>
          <cell r="L364"/>
          <cell r="M364"/>
          <cell r="N364"/>
          <cell r="O364"/>
          <cell r="P364" t="str">
            <v>2125</v>
          </cell>
          <cell r="Q364" t="str">
            <v>IT Response to Legislative Changes</v>
          </cell>
        </row>
        <row r="365">
          <cell r="A365" t="str">
            <v>2129</v>
          </cell>
          <cell r="B365" t="str">
            <v>Wellington Convention &amp; Exhibition Centre (WCEC)</v>
          </cell>
          <cell r="C365" t="str">
            <v>Economic and Commercial</v>
          </cell>
          <cell r="D365" t="str">
            <v>Strategy and Governance</v>
          </cell>
          <cell r="E365" t="str">
            <v>Capex</v>
          </cell>
          <cell r="F365">
            <v>4</v>
          </cell>
          <cell r="G365" t="str">
            <v>Arts and cultural activities</v>
          </cell>
          <cell r="H365">
            <v>4.0999999999999996</v>
          </cell>
          <cell r="I365" t="str">
            <v>Arts and cultural activities</v>
          </cell>
          <cell r="J365" t="str">
            <v>4.1.2</v>
          </cell>
          <cell r="K365" t="str">
            <v>Visitor attractions (Te Papa/Carter Observatory)</v>
          </cell>
          <cell r="L365"/>
          <cell r="M365"/>
          <cell r="N365"/>
          <cell r="O365"/>
          <cell r="P365" t="str">
            <v>2129</v>
          </cell>
          <cell r="Q365" t="str">
            <v>Wellington Convention &amp; Exhibition Centre (WCEC)</v>
          </cell>
        </row>
        <row r="366">
          <cell r="A366" t="str">
            <v>2130</v>
          </cell>
          <cell r="B366" t="str">
            <v>Film Museum</v>
          </cell>
          <cell r="C366" t="str">
            <v>Economic and Commercial</v>
          </cell>
          <cell r="D366" t="str">
            <v>Strategy and Governance</v>
          </cell>
          <cell r="E366" t="str">
            <v>Capex</v>
          </cell>
          <cell r="F366">
            <v>3</v>
          </cell>
          <cell r="G366" t="str">
            <v>Economic Development</v>
          </cell>
          <cell r="H366">
            <v>3.1</v>
          </cell>
          <cell r="I366" t="str">
            <v>City promotions and business support</v>
          </cell>
          <cell r="J366" t="str">
            <v>3.1.2</v>
          </cell>
          <cell r="K366" t="str">
            <v>Takina Wellington Convention &amp; Exhibition Centre</v>
          </cell>
          <cell r="L366"/>
          <cell r="M366"/>
          <cell r="N366"/>
          <cell r="O366"/>
          <cell r="P366" t="str">
            <v>2130</v>
          </cell>
          <cell r="Q366" t="str">
            <v>Film Museum</v>
          </cell>
        </row>
        <row r="367">
          <cell r="A367" t="str">
            <v>2126</v>
          </cell>
          <cell r="B367" t="str">
            <v>Business Unit Support</v>
          </cell>
          <cell r="C367" t="str">
            <v>Smart Council</v>
          </cell>
          <cell r="D367" t="str">
            <v>Smart Council</v>
          </cell>
          <cell r="E367" t="str">
            <v>Capex</v>
          </cell>
          <cell r="F367">
            <v>10</v>
          </cell>
          <cell r="G367" t="str">
            <v>Council</v>
          </cell>
          <cell r="H367">
            <v>10.1</v>
          </cell>
          <cell r="I367" t="str">
            <v xml:space="preserve">Organisational Projects </v>
          </cell>
          <cell r="J367" t="str">
            <v>10.1.1</v>
          </cell>
          <cell r="K367" t="str">
            <v>Organisational</v>
          </cell>
          <cell r="L367"/>
          <cell r="M367"/>
          <cell r="N367"/>
          <cell r="O367"/>
          <cell r="P367" t="str">
            <v>2126</v>
          </cell>
          <cell r="Q367" t="str">
            <v>Business Unit Support</v>
          </cell>
        </row>
        <row r="368">
          <cell r="A368" t="str">
            <v>2127</v>
          </cell>
          <cell r="B368" t="str">
            <v>Workplace</v>
          </cell>
          <cell r="C368" t="str">
            <v>Property</v>
          </cell>
          <cell r="D368" t="str">
            <v>Infrastructure &amp; Delivery</v>
          </cell>
          <cell r="E368" t="str">
            <v>Capex</v>
          </cell>
          <cell r="F368">
            <v>10</v>
          </cell>
          <cell r="G368" t="str">
            <v>Council</v>
          </cell>
          <cell r="H368">
            <v>10.1</v>
          </cell>
          <cell r="I368" t="str">
            <v xml:space="preserve">Organisational Projects </v>
          </cell>
          <cell r="J368" t="str">
            <v>10.1.1</v>
          </cell>
          <cell r="K368" t="str">
            <v>Organisational</v>
          </cell>
          <cell r="L368"/>
          <cell r="M368"/>
          <cell r="N368"/>
          <cell r="O368"/>
          <cell r="P368" t="str">
            <v>2127</v>
          </cell>
          <cell r="Q368" t="str">
            <v>Workplace</v>
          </cell>
        </row>
        <row r="369">
          <cell r="A369" t="str">
            <v>2128</v>
          </cell>
          <cell r="B369" t="str">
            <v>Civic Campus Resilience and Improvements</v>
          </cell>
          <cell r="C369" t="str">
            <v>Te Ngakau</v>
          </cell>
          <cell r="D369" t="str">
            <v>Infrastructure &amp; Delivery</v>
          </cell>
          <cell r="E369" t="str">
            <v>Capex</v>
          </cell>
          <cell r="F369">
            <v>10</v>
          </cell>
          <cell r="G369" t="str">
            <v>Council</v>
          </cell>
          <cell r="H369">
            <v>10.1</v>
          </cell>
          <cell r="I369" t="str">
            <v xml:space="preserve">Organisational Projects </v>
          </cell>
          <cell r="J369" t="str">
            <v>10.1.1</v>
          </cell>
          <cell r="K369" t="str">
            <v>Organisational</v>
          </cell>
          <cell r="L369"/>
          <cell r="M369"/>
          <cell r="N369"/>
          <cell r="O369"/>
          <cell r="P369" t="str">
            <v>2128</v>
          </cell>
          <cell r="Q369" t="str">
            <v>Civic Campus Resilience and Improvements</v>
          </cell>
        </row>
        <row r="370">
          <cell r="A370" t="str">
            <v>1185</v>
          </cell>
          <cell r="B370" t="str">
            <v>Waterfront Parking Services</v>
          </cell>
          <cell r="C370" t="str">
            <v>Parks, Sport and Recreation</v>
          </cell>
          <cell r="D370" t="str">
            <v>Customer and Community</v>
          </cell>
          <cell r="E370" t="str">
            <v>Opex</v>
          </cell>
          <cell r="F370">
            <v>7</v>
          </cell>
          <cell r="G370" t="str">
            <v>Transport</v>
          </cell>
          <cell r="H370">
            <v>7.2</v>
          </cell>
          <cell r="I370" t="str">
            <v>Parking</v>
          </cell>
          <cell r="J370" t="str">
            <v>7.2.1</v>
          </cell>
          <cell r="K370" t="str">
            <v>Parking</v>
          </cell>
          <cell r="L370"/>
          <cell r="M370"/>
          <cell r="N370"/>
          <cell r="O370"/>
          <cell r="P370" t="str">
            <v>1185</v>
          </cell>
          <cell r="Q370" t="str">
            <v>Waterfront Parking Services</v>
          </cell>
        </row>
        <row r="371">
          <cell r="A371" t="str">
            <v>2135</v>
          </cell>
          <cell r="B371" t="str">
            <v>Zealandia</v>
          </cell>
          <cell r="C371" t="str">
            <v>Economic and Commercial</v>
          </cell>
          <cell r="D371" t="str">
            <v>Strategy and Governance</v>
          </cell>
          <cell r="E371" t="str">
            <v>Capex</v>
          </cell>
          <cell r="F371">
            <v>2</v>
          </cell>
          <cell r="G371" t="str">
            <v>Environment and Infrastructure</v>
          </cell>
          <cell r="H371">
            <v>2.6</v>
          </cell>
          <cell r="I371" t="str">
            <v>Conservation organisations</v>
          </cell>
          <cell r="J371" t="str">
            <v>2.6.1</v>
          </cell>
          <cell r="K371" t="str">
            <v>Conservation visitor attractions</v>
          </cell>
          <cell r="L371"/>
          <cell r="M371"/>
          <cell r="N371"/>
          <cell r="O371"/>
          <cell r="P371" t="str">
            <v>2135</v>
          </cell>
          <cell r="Q371" t="str">
            <v>Zealandia</v>
          </cell>
        </row>
        <row r="372">
          <cell r="A372" t="str">
            <v>2136</v>
          </cell>
          <cell r="B372" t="str">
            <v>Housing Investment Programme</v>
          </cell>
          <cell r="C372" t="str">
            <v>Housing Development</v>
          </cell>
          <cell r="D372" t="str">
            <v>Planning and Environment</v>
          </cell>
          <cell r="E372" t="str">
            <v>Capex</v>
          </cell>
          <cell r="F372">
            <v>6</v>
          </cell>
          <cell r="G372" t="str">
            <v>Urban Development</v>
          </cell>
          <cell r="H372">
            <v>6.1</v>
          </cell>
          <cell r="I372" t="str">
            <v>Urban planning, heritage and public spaces development</v>
          </cell>
          <cell r="J372" t="str">
            <v>6.1.4</v>
          </cell>
          <cell r="K372" t="str">
            <v>Housing Development</v>
          </cell>
          <cell r="P372" t="str">
            <v>2136</v>
          </cell>
          <cell r="Q372" t="str">
            <v>Housing Investment Programme</v>
          </cell>
        </row>
        <row r="373">
          <cell r="A373" t="str">
            <v>2137</v>
          </cell>
          <cell r="B373" t="str">
            <v>Build Wellington Developments</v>
          </cell>
          <cell r="C373" t="str">
            <v>City Development</v>
          </cell>
          <cell r="D373" t="str">
            <v>Planning and Environment</v>
          </cell>
          <cell r="E373" t="str">
            <v>Capex</v>
          </cell>
          <cell r="F373">
            <v>6</v>
          </cell>
          <cell r="G373" t="str">
            <v>Urban Development</v>
          </cell>
          <cell r="H373">
            <v>6.1</v>
          </cell>
          <cell r="I373" t="str">
            <v>Urban planning, heritage and public spaces development</v>
          </cell>
          <cell r="J373" t="str">
            <v>6.1.2</v>
          </cell>
          <cell r="K373" t="str">
            <v>Public spaces and centres development</v>
          </cell>
          <cell r="P373" t="str">
            <v>2137</v>
          </cell>
          <cell r="Q373" t="str">
            <v>Build Wellington Developments</v>
          </cell>
        </row>
        <row r="374">
          <cell r="A374" t="str">
            <v>2131</v>
          </cell>
          <cell r="B374" t="str">
            <v>Smart Council</v>
          </cell>
          <cell r="C374" t="str">
            <v>Smart Council</v>
          </cell>
          <cell r="D374" t="str">
            <v>Smart Council</v>
          </cell>
          <cell r="E374" t="str">
            <v>Capex</v>
          </cell>
          <cell r="F374">
            <v>10</v>
          </cell>
          <cell r="G374" t="str">
            <v>Council</v>
          </cell>
          <cell r="H374">
            <v>10.1</v>
          </cell>
          <cell r="I374" t="str">
            <v xml:space="preserve">Organisational Projects </v>
          </cell>
          <cell r="J374" t="str">
            <v>10.1.1</v>
          </cell>
          <cell r="K374" t="str">
            <v>Organisational</v>
          </cell>
          <cell r="L374"/>
          <cell r="M374"/>
          <cell r="N374"/>
          <cell r="O374"/>
          <cell r="P374" t="str">
            <v>2131</v>
          </cell>
          <cell r="Q374" t="str">
            <v>Smart Council</v>
          </cell>
        </row>
        <row r="375">
          <cell r="A375" t="str">
            <v>2139</v>
          </cell>
          <cell r="B375" t="str">
            <v>BCC New Vehicles</v>
          </cell>
          <cell r="C375" t="str">
            <v>City Consenting and Compliance</v>
          </cell>
          <cell r="D375" t="str">
            <v>Planning and Environment</v>
          </cell>
          <cell r="E375" t="str">
            <v>Capex</v>
          </cell>
          <cell r="F375">
            <v>6</v>
          </cell>
          <cell r="G375" t="str">
            <v>Urban Development</v>
          </cell>
          <cell r="H375">
            <v>6.2</v>
          </cell>
          <cell r="I375" t="str">
            <v xml:space="preserve">Building and Development </v>
          </cell>
          <cell r="J375" t="str">
            <v>6.2.1</v>
          </cell>
          <cell r="K375" t="str">
            <v>Building Control and Facilitation</v>
          </cell>
          <cell r="P375" t="str">
            <v>2139</v>
          </cell>
          <cell r="Q375" t="str">
            <v>BCC New Vehicles</v>
          </cell>
        </row>
        <row r="376">
          <cell r="A376" t="str">
            <v>2132</v>
          </cell>
          <cell r="B376" t="str">
            <v>Digital - Internet Intranet</v>
          </cell>
          <cell r="C376" t="str">
            <v>Smart Council</v>
          </cell>
          <cell r="D376" t="str">
            <v>Smart Council</v>
          </cell>
          <cell r="E376" t="str">
            <v>Capex</v>
          </cell>
          <cell r="F376">
            <v>10</v>
          </cell>
          <cell r="G376" t="str">
            <v>Council</v>
          </cell>
          <cell r="H376">
            <v>10.1</v>
          </cell>
          <cell r="I376" t="str">
            <v xml:space="preserve">Organisational Projects </v>
          </cell>
          <cell r="J376" t="str">
            <v>10.1.1</v>
          </cell>
          <cell r="K376" t="str">
            <v>Organisational</v>
          </cell>
          <cell r="L376"/>
          <cell r="M376"/>
          <cell r="N376"/>
          <cell r="O376"/>
          <cell r="P376" t="str">
            <v>2132</v>
          </cell>
          <cell r="Q376" t="str">
            <v>Digital - Internet Intranet</v>
          </cell>
        </row>
        <row r="377">
          <cell r="A377" t="str">
            <v>2108</v>
          </cell>
          <cell r="B377" t="str">
            <v>Parking Asset renewals</v>
          </cell>
          <cell r="C377" t="str">
            <v>Parking</v>
          </cell>
          <cell r="D377" t="str">
            <v>Customer and Community</v>
          </cell>
          <cell r="E377" t="str">
            <v>Capex</v>
          </cell>
          <cell r="F377">
            <v>7</v>
          </cell>
          <cell r="G377" t="str">
            <v>Transport</v>
          </cell>
          <cell r="H377">
            <v>7.2</v>
          </cell>
          <cell r="I377" t="str">
            <v>Parking</v>
          </cell>
          <cell r="J377" t="str">
            <v>7.2.1</v>
          </cell>
          <cell r="K377" t="str">
            <v>Parking</v>
          </cell>
          <cell r="L377"/>
          <cell r="M377"/>
          <cell r="N377"/>
          <cell r="O377"/>
          <cell r="P377" t="str">
            <v>2108</v>
          </cell>
          <cell r="Q377" t="str">
            <v>Parking Asset renewals</v>
          </cell>
        </row>
        <row r="378">
          <cell r="A378" t="str">
            <v>2109</v>
          </cell>
          <cell r="B378" t="str">
            <v>Parking Upgrades</v>
          </cell>
          <cell r="C378" t="str">
            <v>City Transport and Infrastructure</v>
          </cell>
          <cell r="D378" t="str">
            <v>Infrastructure &amp; Delivery</v>
          </cell>
          <cell r="E378" t="str">
            <v>Capex</v>
          </cell>
          <cell r="F378">
            <v>7</v>
          </cell>
          <cell r="G378" t="str">
            <v>Transport</v>
          </cell>
          <cell r="H378">
            <v>7.2</v>
          </cell>
          <cell r="I378" t="str">
            <v>Parking</v>
          </cell>
          <cell r="J378" t="str">
            <v>7.2.1</v>
          </cell>
          <cell r="K378" t="str">
            <v>Parking</v>
          </cell>
          <cell r="L378"/>
          <cell r="M378"/>
          <cell r="N378"/>
          <cell r="O378"/>
          <cell r="P378" t="str">
            <v>2109</v>
          </cell>
          <cell r="Q378" t="str">
            <v>Parking Upgrades</v>
          </cell>
        </row>
        <row r="379">
          <cell r="A379" t="str">
            <v>2133</v>
          </cell>
          <cell r="B379" t="str">
            <v>Quarry Renewals &amp; Upgrades</v>
          </cell>
          <cell r="C379" t="str">
            <v>City Transport and Infrastructure</v>
          </cell>
          <cell r="D379" t="str">
            <v>Infrastructure &amp; Delivery</v>
          </cell>
          <cell r="E379" t="str">
            <v>Capex</v>
          </cell>
          <cell r="F379">
            <v>10</v>
          </cell>
          <cell r="G379" t="str">
            <v>Council</v>
          </cell>
          <cell r="H379">
            <v>10.1</v>
          </cell>
          <cell r="I379" t="str">
            <v xml:space="preserve">Organisational Projects </v>
          </cell>
          <cell r="J379" t="str">
            <v>10.1.1</v>
          </cell>
          <cell r="K379" t="str">
            <v>Organisational</v>
          </cell>
          <cell r="L379"/>
          <cell r="M379"/>
          <cell r="N379"/>
          <cell r="O379"/>
          <cell r="P379" t="str">
            <v>2133</v>
          </cell>
          <cell r="Q379" t="str">
            <v>Quarry Renewals &amp; Upgrades</v>
          </cell>
        </row>
        <row r="380">
          <cell r="A380" t="str">
            <v>2138</v>
          </cell>
          <cell r="B380" t="str">
            <v>Permanent Forest Sink Fund Initiative - Carbon Credits</v>
          </cell>
          <cell r="C380" t="str">
            <v>Resilience and Sustainability</v>
          </cell>
          <cell r="D380" t="str">
            <v>Infrastructure &amp; Delivery</v>
          </cell>
          <cell r="E380" t="str">
            <v>Capex</v>
          </cell>
          <cell r="F380">
            <v>10</v>
          </cell>
          <cell r="G380" t="str">
            <v>Council</v>
          </cell>
          <cell r="H380">
            <v>10.1</v>
          </cell>
          <cell r="I380" t="str">
            <v xml:space="preserve">Organisational Projects </v>
          </cell>
          <cell r="J380" t="str">
            <v>10.1.1</v>
          </cell>
          <cell r="K380" t="str">
            <v>Organisational</v>
          </cell>
          <cell r="P380" t="str">
            <v>2138</v>
          </cell>
          <cell r="Q380" t="str">
            <v>Permanent Forest Sink Fund Initiative - Carbon Credits</v>
          </cell>
        </row>
        <row r="381">
          <cell r="A381" t="str">
            <v>2140</v>
          </cell>
          <cell r="B381" t="str">
            <v>Security</v>
          </cell>
          <cell r="C381" t="str">
            <v>Property</v>
          </cell>
          <cell r="D381" t="str">
            <v>Infrastructure &amp; Delivery</v>
          </cell>
          <cell r="E381" t="str">
            <v>Capex</v>
          </cell>
          <cell r="F381">
            <v>10</v>
          </cell>
          <cell r="G381" t="str">
            <v>Council</v>
          </cell>
          <cell r="H381">
            <v>10.1</v>
          </cell>
          <cell r="I381" t="str">
            <v xml:space="preserve">Organisational Projects </v>
          </cell>
          <cell r="J381" t="str">
            <v>10.1.1</v>
          </cell>
          <cell r="K381" t="str">
            <v>Organisational</v>
          </cell>
          <cell r="P381" t="str">
            <v>2140</v>
          </cell>
          <cell r="Q381" t="str">
            <v>Security</v>
          </cell>
        </row>
        <row r="382">
          <cell r="A382" t="str">
            <v>2146</v>
          </cell>
          <cell r="B382" t="str">
            <v>Sludge Minimisation</v>
          </cell>
          <cell r="C382" t="str">
            <v>Wellington Water</v>
          </cell>
          <cell r="D382" t="str">
            <v>Joint Water Group</v>
          </cell>
          <cell r="E382" t="str">
            <v>Capex</v>
          </cell>
          <cell r="F382">
            <v>2</v>
          </cell>
          <cell r="G382" t="str">
            <v>Environment and Infrastructure</v>
          </cell>
          <cell r="H382">
            <v>2.4</v>
          </cell>
          <cell r="I382" t="str">
            <v>Wastewater</v>
          </cell>
          <cell r="J382" t="str">
            <v>2.4.2</v>
          </cell>
          <cell r="K382" t="str">
            <v>Sewage treatment</v>
          </cell>
          <cell r="P382" t="str">
            <v>2146</v>
          </cell>
          <cell r="Q382" t="str">
            <v>Sludge Minimisation</v>
          </cell>
        </row>
        <row r="383">
          <cell r="A383" t="str">
            <v>2999</v>
          </cell>
          <cell r="B383" t="str">
            <v>Earthquake - Capex</v>
          </cell>
          <cell r="C383" t="str">
            <v>Corporate Finance</v>
          </cell>
          <cell r="D383" t="str">
            <v>Finance and Business</v>
          </cell>
          <cell r="E383" t="str">
            <v>Capex</v>
          </cell>
          <cell r="F383">
            <v>10</v>
          </cell>
          <cell r="G383" t="str">
            <v>Council</v>
          </cell>
          <cell r="H383">
            <v>10.1</v>
          </cell>
          <cell r="I383" t="str">
            <v xml:space="preserve">Organisational Projects </v>
          </cell>
          <cell r="J383" t="str">
            <v>10.1.1</v>
          </cell>
          <cell r="K383" t="str">
            <v>Organisational</v>
          </cell>
          <cell r="P383" t="str">
            <v>2999</v>
          </cell>
          <cell r="Q383" t="str">
            <v>Earthquake - Capex</v>
          </cell>
        </row>
        <row r="384">
          <cell r="A384" t="str">
            <v>1228</v>
          </cell>
          <cell r="B384" t="str">
            <v>Te Matapihi Operations</v>
          </cell>
          <cell r="C384" t="str">
            <v>Creative Capital (Aho Tini)</v>
          </cell>
          <cell r="D384" t="str">
            <v>Customer and Community</v>
          </cell>
          <cell r="E384" t="str">
            <v>Opex</v>
          </cell>
          <cell r="F384">
            <v>10</v>
          </cell>
          <cell r="G384" t="str">
            <v>Council</v>
          </cell>
          <cell r="H384">
            <v>10.1</v>
          </cell>
          <cell r="I384" t="str">
            <v xml:space="preserve">Organisational Projects </v>
          </cell>
          <cell r="J384" t="str">
            <v>10.1.1</v>
          </cell>
          <cell r="K384" t="str">
            <v>Organisational</v>
          </cell>
          <cell r="P384" t="str">
            <v>1228</v>
          </cell>
          <cell r="Q384" t="str">
            <v>Te Matapihi Operations</v>
          </cell>
        </row>
        <row r="385">
          <cell r="A385" t="str">
            <v>1227</v>
          </cell>
          <cell r="B385" t="str">
            <v>Organics</v>
          </cell>
          <cell r="C385" t="str">
            <v>Resilience and Sustainability</v>
          </cell>
          <cell r="D385" t="str">
            <v>Infrastructure &amp; Delivery</v>
          </cell>
          <cell r="E385" t="str">
            <v>Opex</v>
          </cell>
          <cell r="F385">
            <v>2</v>
          </cell>
          <cell r="G385" t="str">
            <v>Environment and Infrastructure</v>
          </cell>
          <cell r="H385">
            <v>2.2000000000000002</v>
          </cell>
          <cell r="I385" t="str">
            <v>Waste</v>
          </cell>
          <cell r="J385" t="str">
            <v>2.2.1</v>
          </cell>
          <cell r="K385" t="str">
            <v>Waste minimisation, disposal and recycling</v>
          </cell>
          <cell r="P385" t="str">
            <v>1227</v>
          </cell>
          <cell r="Q385" t="str">
            <v>Organics</v>
          </cell>
        </row>
        <row r="386">
          <cell r="A386" t="str">
            <v>2148</v>
          </cell>
          <cell r="B386" t="str">
            <v>Toi Poneke Art centre relocation to new building`</v>
          </cell>
          <cell r="C386" t="str">
            <v>Creative Capital (Aho Tini)</v>
          </cell>
          <cell r="D386" t="str">
            <v>Customer and Community</v>
          </cell>
          <cell r="E386" t="str">
            <v>Capex</v>
          </cell>
          <cell r="F386">
            <v>4</v>
          </cell>
          <cell r="G386" t="str">
            <v>Arts and cultural activities</v>
          </cell>
          <cell r="H386">
            <v>4.0999999999999996</v>
          </cell>
          <cell r="I386" t="str">
            <v>Arts and cultural activities</v>
          </cell>
          <cell r="J386" t="str">
            <v>4.1.6</v>
          </cell>
          <cell r="K386" t="str">
            <v>Arts partnerships</v>
          </cell>
          <cell r="P386" t="str">
            <v>2148</v>
          </cell>
          <cell r="Q386" t="str">
            <v>Toi Poneke Art centre relocation to new building`</v>
          </cell>
        </row>
        <row r="387">
          <cell r="A387" t="str">
            <v>2149</v>
          </cell>
          <cell r="B387" t="str">
            <v>Reading Cinema Land Purchase</v>
          </cell>
          <cell r="C387" t="str">
            <v>Corporate Finance</v>
          </cell>
          <cell r="D387" t="str">
            <v>Finance and Business</v>
          </cell>
          <cell r="E387" t="str">
            <v>Capex</v>
          </cell>
          <cell r="F387">
            <v>10</v>
          </cell>
          <cell r="G387" t="str">
            <v>Council</v>
          </cell>
          <cell r="H387">
            <v>10.1</v>
          </cell>
          <cell r="I387" t="str">
            <v xml:space="preserve">Organisational Projects </v>
          </cell>
          <cell r="J387" t="str">
            <v>10.1.1</v>
          </cell>
          <cell r="K387" t="str">
            <v>Organisational</v>
          </cell>
          <cell r="P387" t="str">
            <v>2149</v>
          </cell>
          <cell r="Q387" t="str">
            <v>Reading Cinema Land Purchase</v>
          </cell>
        </row>
        <row r="388">
          <cell r="A388" t="str">
            <v>2147</v>
          </cell>
          <cell r="B388" t="str">
            <v>Subsurface Data Project Capex</v>
          </cell>
          <cell r="C388" t="str">
            <v>City Planning</v>
          </cell>
          <cell r="D388" t="str">
            <v>Planning and Environment</v>
          </cell>
          <cell r="E388" t="str">
            <v>Capex</v>
          </cell>
          <cell r="F388">
            <v>6</v>
          </cell>
          <cell r="G388" t="str">
            <v>Urban Development</v>
          </cell>
          <cell r="H388">
            <v>6.1</v>
          </cell>
          <cell r="I388" t="str">
            <v>Urban planning, heritage and public spaces development</v>
          </cell>
          <cell r="J388" t="str">
            <v>6.1.1</v>
          </cell>
          <cell r="K388" t="str">
            <v>Urban planning and policy development</v>
          </cell>
          <cell r="P388" t="str">
            <v>2147</v>
          </cell>
          <cell r="Q388" t="str">
            <v>Subsurface Data Project Capex</v>
          </cell>
        </row>
        <row r="389">
          <cell r="A389" t="str">
            <v>2152</v>
          </cell>
          <cell r="B389" t="str">
            <v>Charged Up Capital</v>
          </cell>
          <cell r="C389" t="str">
            <v>Chief Operating Officer</v>
          </cell>
          <cell r="D389" t="str">
            <v>Infrastructure &amp; Delivery</v>
          </cell>
          <cell r="E389" t="str">
            <v>Capex</v>
          </cell>
          <cell r="F389">
            <v>7</v>
          </cell>
          <cell r="G389" t="str">
            <v>Transport</v>
          </cell>
          <cell r="H389">
            <v>7.1</v>
          </cell>
          <cell r="I389" t="str">
            <v>Transport</v>
          </cell>
          <cell r="J389" t="str">
            <v>7.1.10</v>
          </cell>
          <cell r="K389" t="str">
            <v>Charged Up Capital</v>
          </cell>
        </row>
        <row r="390">
          <cell r="A390" t="str">
            <v>1330</v>
          </cell>
          <cell r="B390" t="str">
            <v>Te Awe Mapara Community Centres and Halls</v>
          </cell>
          <cell r="C390" t="str">
            <v>Chief Operating Officer</v>
          </cell>
          <cell r="E390" t="str">
            <v>Opex</v>
          </cell>
          <cell r="F390">
            <v>5</v>
          </cell>
          <cell r="G390" t="str">
            <v>Recreation facilities and services</v>
          </cell>
          <cell r="H390">
            <v>5.2</v>
          </cell>
          <cell r="I390" t="str">
            <v>Community participation and support</v>
          </cell>
          <cell r="J390" t="str">
            <v>5.2.5</v>
          </cell>
          <cell r="K390" t="str">
            <v>Community centres and halls</v>
          </cell>
        </row>
        <row r="391">
          <cell r="A391"/>
          <cell r="B391"/>
        </row>
        <row r="392">
          <cell r="A392"/>
          <cell r="B392"/>
        </row>
        <row r="393">
          <cell r="A393"/>
          <cell r="B393"/>
        </row>
        <row r="394">
          <cell r="A394"/>
          <cell r="B394"/>
        </row>
        <row r="395">
          <cell r="A395"/>
          <cell r="B395"/>
        </row>
      </sheetData>
      <sheetData sheetId="30"/>
      <sheetData sheetId="31"/>
      <sheetData sheetId="3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"/>
      <sheetName val="A153A"/>
      <sheetName val="A026"/>
      <sheetName val="C026B"/>
      <sheetName val="C026C"/>
      <sheetName val="C072A"/>
      <sheetName val="C304"/>
      <sheetName val="C307"/>
      <sheetName val="C312"/>
      <sheetName val="C377"/>
      <sheetName val="C441"/>
      <sheetName val="C444"/>
      <sheetName val="C445"/>
      <sheetName val="C448"/>
      <sheetName val="C450"/>
      <sheetName val="C452"/>
      <sheetName val="C453"/>
      <sheetName val="C481"/>
      <sheetName val="C492"/>
      <sheetName val="C493"/>
      <sheetName val="C494"/>
      <sheetName val="C550"/>
      <sheetName val="C575"/>
      <sheetName val="C576"/>
      <sheetName val="C577"/>
      <sheetName val="C655"/>
      <sheetName val="C656"/>
      <sheetName val="C681"/>
      <sheetName val="P249"/>
      <sheetName val="Project Teamplate"/>
      <sheetName val="2014 AP Data"/>
      <sheetName val="2012 LTP Data"/>
      <sheetName val="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">
          <cell r="I1">
            <v>-27996850.963264406</v>
          </cell>
        </row>
      </sheetData>
      <sheetData sheetId="32">
        <row r="50">
          <cell r="A50" t="str">
            <v>3 Waters</v>
          </cell>
          <cell r="H50" t="str">
            <v>A004</v>
          </cell>
        </row>
        <row r="51">
          <cell r="A51" t="str">
            <v>Building Compliance</v>
          </cell>
          <cell r="H51" t="str">
            <v>A008</v>
          </cell>
        </row>
        <row r="52">
          <cell r="A52" t="str">
            <v>Change Management</v>
          </cell>
          <cell r="H52" t="str">
            <v>A011</v>
          </cell>
        </row>
        <row r="53">
          <cell r="A53" t="str">
            <v>Chief Asset Officer</v>
          </cell>
          <cell r="H53" t="str">
            <v>A026</v>
          </cell>
        </row>
        <row r="54">
          <cell r="A54" t="str">
            <v>Chief Executive's Office</v>
          </cell>
          <cell r="H54" t="str">
            <v>A041</v>
          </cell>
        </row>
        <row r="55">
          <cell r="A55" t="str">
            <v>Chief Financial Officer</v>
          </cell>
          <cell r="H55" t="str">
            <v>A041A</v>
          </cell>
        </row>
        <row r="56">
          <cell r="A56" t="str">
            <v>Chief Operating Officer</v>
          </cell>
          <cell r="H56" t="str">
            <v>A153A</v>
          </cell>
        </row>
        <row r="57">
          <cell r="A57" t="str">
            <v>Chief Planning Officer</v>
          </cell>
          <cell r="H57" t="str">
            <v>A288</v>
          </cell>
        </row>
        <row r="58">
          <cell r="A58" t="str">
            <v>City Communities</v>
          </cell>
          <cell r="H58" t="str">
            <v>A312</v>
          </cell>
        </row>
        <row r="59">
          <cell r="A59" t="str">
            <v>City Housing</v>
          </cell>
          <cell r="H59" t="str">
            <v>A468</v>
          </cell>
        </row>
        <row r="60">
          <cell r="A60" t="str">
            <v>City Networks</v>
          </cell>
          <cell r="H60" t="str">
            <v>C006</v>
          </cell>
        </row>
        <row r="61">
          <cell r="A61" t="str">
            <v>Communications and Marketing</v>
          </cell>
          <cell r="H61" t="str">
            <v>C007</v>
          </cell>
        </row>
        <row r="62">
          <cell r="A62" t="str">
            <v>Democratic Services</v>
          </cell>
          <cell r="H62" t="str">
            <v>C008</v>
          </cell>
        </row>
        <row r="63">
          <cell r="A63" t="str">
            <v>Director - CEO's</v>
          </cell>
          <cell r="H63" t="str">
            <v>C020</v>
          </cell>
        </row>
        <row r="64">
          <cell r="A64" t="str">
            <v>Director - Citizen Engagement</v>
          </cell>
          <cell r="H64" t="str">
            <v>C026B</v>
          </cell>
        </row>
        <row r="65">
          <cell r="A65" t="str">
            <v>Director - Property &amp; Housing</v>
          </cell>
          <cell r="H65" t="str">
            <v>C026C</v>
          </cell>
        </row>
        <row r="66">
          <cell r="A66" t="str">
            <v>Earthquake Resilience</v>
          </cell>
          <cell r="H66" t="str">
            <v>C034</v>
          </cell>
        </row>
        <row r="67">
          <cell r="A67" t="str">
            <v>Economic Development</v>
          </cell>
          <cell r="H67" t="str">
            <v>C037</v>
          </cell>
        </row>
        <row r="68">
          <cell r="A68" t="str">
            <v>Executive Leadership team</v>
          </cell>
          <cell r="H68" t="str">
            <v>C046</v>
          </cell>
        </row>
        <row r="69">
          <cell r="A69" t="str">
            <v>Finance</v>
          </cell>
          <cell r="H69" t="str">
            <v>C050</v>
          </cell>
        </row>
        <row r="70">
          <cell r="A70" t="str">
            <v>IT/IM</v>
          </cell>
          <cell r="H70" t="str">
            <v>C068</v>
          </cell>
        </row>
        <row r="71">
          <cell r="A71" t="str">
            <v>Mayor's Office</v>
          </cell>
          <cell r="H71" t="str">
            <v>C072</v>
          </cell>
        </row>
        <row r="72">
          <cell r="A72" t="str">
            <v>Parks, Sport and Recreation</v>
          </cell>
          <cell r="H72" t="str">
            <v>C072A</v>
          </cell>
        </row>
        <row r="73">
          <cell r="A73" t="str">
            <v>People &amp; Capability</v>
          </cell>
          <cell r="H73" t="str">
            <v>C076</v>
          </cell>
        </row>
        <row r="74">
          <cell r="A74" t="str">
            <v>People &amp; Capability</v>
          </cell>
          <cell r="H74" t="str">
            <v>C077</v>
          </cell>
        </row>
        <row r="75">
          <cell r="A75" t="str">
            <v>Policy</v>
          </cell>
          <cell r="H75" t="str">
            <v>C078A</v>
          </cell>
        </row>
        <row r="76">
          <cell r="A76" t="str">
            <v>Project Management Office</v>
          </cell>
          <cell r="H76" t="str">
            <v>C079</v>
          </cell>
        </row>
        <row r="77">
          <cell r="A77" t="str">
            <v>Property Services</v>
          </cell>
          <cell r="H77" t="str">
            <v>C084</v>
          </cell>
        </row>
        <row r="78">
          <cell r="A78" t="str">
            <v>Publication &amp; Design</v>
          </cell>
          <cell r="H78" t="str">
            <v>C085</v>
          </cell>
        </row>
        <row r="79">
          <cell r="A79" t="str">
            <v>Research &amp; Development</v>
          </cell>
          <cell r="H79" t="str">
            <v>C086A</v>
          </cell>
        </row>
        <row r="80">
          <cell r="A80" t="str">
            <v>Risk Assurance</v>
          </cell>
          <cell r="H80" t="str">
            <v>C086C</v>
          </cell>
        </row>
        <row r="81">
          <cell r="A81" t="str">
            <v>Strategy</v>
          </cell>
          <cell r="H81" t="str">
            <v>C087</v>
          </cell>
        </row>
        <row r="82">
          <cell r="A82" t="str">
            <v>Treaty Relations</v>
          </cell>
          <cell r="H82" t="str">
            <v>C088</v>
          </cell>
        </row>
        <row r="83">
          <cell r="A83" t="str">
            <v>Urban Development</v>
          </cell>
          <cell r="H83" t="str">
            <v>C089</v>
          </cell>
        </row>
        <row r="84">
          <cell r="A84" t="str">
            <v>Web Centre</v>
          </cell>
          <cell r="H84" t="str">
            <v>C090</v>
          </cell>
        </row>
        <row r="85">
          <cell r="H85" t="str">
            <v>C101</v>
          </cell>
        </row>
        <row r="86">
          <cell r="H86" t="str">
            <v>C101A</v>
          </cell>
        </row>
        <row r="87">
          <cell r="H87" t="str">
            <v>C102</v>
          </cell>
        </row>
        <row r="88">
          <cell r="H88" t="str">
            <v>C105</v>
          </cell>
        </row>
        <row r="89">
          <cell r="H89" t="str">
            <v>C105B</v>
          </cell>
        </row>
        <row r="90">
          <cell r="H90" t="str">
            <v>C112</v>
          </cell>
        </row>
        <row r="91">
          <cell r="H91" t="str">
            <v>C113</v>
          </cell>
        </row>
        <row r="92">
          <cell r="H92" t="str">
            <v>C115</v>
          </cell>
        </row>
        <row r="93">
          <cell r="H93" t="str">
            <v>C125</v>
          </cell>
        </row>
        <row r="94">
          <cell r="H94" t="str">
            <v>C130A</v>
          </cell>
        </row>
        <row r="95">
          <cell r="H95" t="str">
            <v>C130B</v>
          </cell>
        </row>
        <row r="96">
          <cell r="H96" t="str">
            <v>C130D</v>
          </cell>
        </row>
        <row r="97">
          <cell r="H97" t="str">
            <v>C130E</v>
          </cell>
        </row>
        <row r="98">
          <cell r="H98" t="str">
            <v>C130G</v>
          </cell>
        </row>
        <row r="99">
          <cell r="H99" t="str">
            <v>C130I</v>
          </cell>
        </row>
        <row r="100">
          <cell r="H100" t="str">
            <v>C130K</v>
          </cell>
        </row>
        <row r="101">
          <cell r="H101" t="str">
            <v>C145</v>
          </cell>
        </row>
        <row r="102">
          <cell r="H102" t="str">
            <v>C289</v>
          </cell>
        </row>
        <row r="103">
          <cell r="H103" t="str">
            <v>C290</v>
          </cell>
        </row>
        <row r="104">
          <cell r="H104" t="str">
            <v>C298</v>
          </cell>
        </row>
        <row r="105">
          <cell r="H105" t="str">
            <v>C304</v>
          </cell>
        </row>
        <row r="106">
          <cell r="H106" t="str">
            <v>C307</v>
          </cell>
        </row>
        <row r="107">
          <cell r="H107" t="str">
            <v>C312</v>
          </cell>
        </row>
        <row r="108">
          <cell r="H108" t="str">
            <v>C332</v>
          </cell>
        </row>
        <row r="109">
          <cell r="H109" t="str">
            <v>C333</v>
          </cell>
        </row>
        <row r="110">
          <cell r="H110" t="str">
            <v>C334</v>
          </cell>
        </row>
        <row r="111">
          <cell r="H111" t="str">
            <v>C338</v>
          </cell>
        </row>
        <row r="112">
          <cell r="H112" t="str">
            <v>C339</v>
          </cell>
        </row>
        <row r="113">
          <cell r="H113" t="str">
            <v>C340</v>
          </cell>
        </row>
        <row r="114">
          <cell r="H114" t="str">
            <v>C347</v>
          </cell>
        </row>
        <row r="115">
          <cell r="H115" t="str">
            <v>C350</v>
          </cell>
        </row>
        <row r="116">
          <cell r="H116" t="str">
            <v>C355</v>
          </cell>
        </row>
        <row r="117">
          <cell r="H117" t="str">
            <v>C370</v>
          </cell>
        </row>
        <row r="118">
          <cell r="H118" t="str">
            <v>C373</v>
          </cell>
        </row>
        <row r="119">
          <cell r="H119" t="str">
            <v>C374</v>
          </cell>
        </row>
        <row r="120">
          <cell r="H120" t="str">
            <v>C377</v>
          </cell>
        </row>
        <row r="121">
          <cell r="H121" t="str">
            <v>C378</v>
          </cell>
        </row>
        <row r="122">
          <cell r="H122" t="str">
            <v>C384</v>
          </cell>
        </row>
        <row r="123">
          <cell r="H123" t="str">
            <v>C388</v>
          </cell>
        </row>
        <row r="124">
          <cell r="H124" t="str">
            <v>C391</v>
          </cell>
        </row>
        <row r="125">
          <cell r="H125" t="str">
            <v>C412</v>
          </cell>
        </row>
        <row r="126">
          <cell r="H126" t="str">
            <v>C418</v>
          </cell>
        </row>
        <row r="127">
          <cell r="H127" t="str">
            <v>C419</v>
          </cell>
        </row>
        <row r="128">
          <cell r="H128" t="str">
            <v>C422</v>
          </cell>
        </row>
        <row r="129">
          <cell r="H129" t="str">
            <v>C426</v>
          </cell>
        </row>
        <row r="130">
          <cell r="H130" t="str">
            <v>C440</v>
          </cell>
        </row>
        <row r="131">
          <cell r="H131" t="str">
            <v>C441</v>
          </cell>
        </row>
        <row r="132">
          <cell r="H132" t="str">
            <v>C444</v>
          </cell>
        </row>
        <row r="133">
          <cell r="H133" t="str">
            <v>C445</v>
          </cell>
        </row>
        <row r="134">
          <cell r="H134" t="str">
            <v>C448</v>
          </cell>
        </row>
        <row r="135">
          <cell r="H135" t="str">
            <v>C450</v>
          </cell>
        </row>
        <row r="136">
          <cell r="H136" t="str">
            <v>C452</v>
          </cell>
        </row>
        <row r="137">
          <cell r="H137" t="str">
            <v>C453</v>
          </cell>
        </row>
        <row r="138">
          <cell r="H138" t="str">
            <v>C462</v>
          </cell>
        </row>
        <row r="139">
          <cell r="H139" t="str">
            <v>C463</v>
          </cell>
        </row>
        <row r="140">
          <cell r="H140" t="str">
            <v>C467</v>
          </cell>
        </row>
        <row r="141">
          <cell r="H141" t="str">
            <v>C478</v>
          </cell>
        </row>
        <row r="142">
          <cell r="H142" t="str">
            <v>C479</v>
          </cell>
        </row>
        <row r="143">
          <cell r="H143" t="str">
            <v>C480</v>
          </cell>
        </row>
        <row r="144">
          <cell r="H144" t="str">
            <v>C481</v>
          </cell>
        </row>
        <row r="145">
          <cell r="H145" t="str">
            <v>C492</v>
          </cell>
        </row>
        <row r="146">
          <cell r="H146" t="str">
            <v>C493</v>
          </cell>
        </row>
        <row r="147">
          <cell r="H147" t="str">
            <v>C494</v>
          </cell>
        </row>
        <row r="148">
          <cell r="H148" t="str">
            <v>C497</v>
          </cell>
        </row>
        <row r="149">
          <cell r="H149" t="str">
            <v>C498</v>
          </cell>
        </row>
        <row r="150">
          <cell r="H150" t="str">
            <v>C501</v>
          </cell>
        </row>
        <row r="151">
          <cell r="H151" t="str">
            <v>C502</v>
          </cell>
        </row>
        <row r="152">
          <cell r="H152" t="str">
            <v>C509</v>
          </cell>
        </row>
        <row r="153">
          <cell r="H153" t="str">
            <v>C510</v>
          </cell>
        </row>
        <row r="154">
          <cell r="H154" t="str">
            <v>C513</v>
          </cell>
        </row>
        <row r="155">
          <cell r="H155" t="str">
            <v>C514</v>
          </cell>
        </row>
        <row r="156">
          <cell r="H156" t="str">
            <v>C515</v>
          </cell>
        </row>
        <row r="157">
          <cell r="H157" t="str">
            <v>C517</v>
          </cell>
        </row>
        <row r="158">
          <cell r="H158" t="str">
            <v>C518</v>
          </cell>
        </row>
        <row r="159">
          <cell r="H159" t="str">
            <v>C524</v>
          </cell>
        </row>
        <row r="160">
          <cell r="H160" t="str">
            <v>C529</v>
          </cell>
        </row>
        <row r="161">
          <cell r="H161" t="str">
            <v>C530</v>
          </cell>
        </row>
        <row r="162">
          <cell r="H162" t="str">
            <v>C532</v>
          </cell>
        </row>
        <row r="163">
          <cell r="H163" t="str">
            <v>C533</v>
          </cell>
        </row>
        <row r="164">
          <cell r="H164" t="str">
            <v>C534</v>
          </cell>
        </row>
        <row r="165">
          <cell r="H165" t="str">
            <v>C536</v>
          </cell>
        </row>
        <row r="166">
          <cell r="H166" t="str">
            <v>C540</v>
          </cell>
        </row>
        <row r="167">
          <cell r="H167" t="str">
            <v>C543</v>
          </cell>
        </row>
        <row r="168">
          <cell r="H168" t="str">
            <v>C547</v>
          </cell>
        </row>
        <row r="169">
          <cell r="H169" t="str">
            <v>C550</v>
          </cell>
        </row>
        <row r="170">
          <cell r="H170" t="str">
            <v>C556</v>
          </cell>
        </row>
        <row r="171">
          <cell r="H171" t="str">
            <v>C557</v>
          </cell>
        </row>
        <row r="172">
          <cell r="H172" t="str">
            <v>C558</v>
          </cell>
        </row>
        <row r="173">
          <cell r="H173" t="str">
            <v>C559</v>
          </cell>
        </row>
        <row r="174">
          <cell r="H174" t="str">
            <v>C560</v>
          </cell>
        </row>
        <row r="175">
          <cell r="H175" t="str">
            <v>C561</v>
          </cell>
        </row>
        <row r="176">
          <cell r="H176" t="str">
            <v>C562</v>
          </cell>
        </row>
        <row r="177">
          <cell r="H177" t="str">
            <v>C563</v>
          </cell>
        </row>
        <row r="178">
          <cell r="H178" t="str">
            <v>C564</v>
          </cell>
        </row>
        <row r="179">
          <cell r="H179" t="str">
            <v>C572</v>
          </cell>
        </row>
        <row r="180">
          <cell r="H180" t="str">
            <v>C575</v>
          </cell>
        </row>
        <row r="181">
          <cell r="H181" t="str">
            <v>C576</v>
          </cell>
        </row>
        <row r="182">
          <cell r="H182" t="str">
            <v>C577</v>
          </cell>
        </row>
        <row r="183">
          <cell r="H183" t="str">
            <v>C581</v>
          </cell>
        </row>
        <row r="184">
          <cell r="H184" t="str">
            <v>C582</v>
          </cell>
        </row>
        <row r="185">
          <cell r="H185" t="str">
            <v>C587</v>
          </cell>
        </row>
        <row r="186">
          <cell r="H186" t="str">
            <v>C590</v>
          </cell>
        </row>
        <row r="187">
          <cell r="H187" t="str">
            <v>C605</v>
          </cell>
        </row>
        <row r="188">
          <cell r="H188" t="str">
            <v>C616</v>
          </cell>
        </row>
        <row r="189">
          <cell r="H189" t="str">
            <v>C637</v>
          </cell>
        </row>
        <row r="190">
          <cell r="H190" t="str">
            <v>C645</v>
          </cell>
        </row>
        <row r="191">
          <cell r="H191" t="str">
            <v>C647</v>
          </cell>
        </row>
        <row r="192">
          <cell r="H192" t="str">
            <v>C650</v>
          </cell>
        </row>
        <row r="193">
          <cell r="H193" t="str">
            <v>C651</v>
          </cell>
        </row>
        <row r="194">
          <cell r="H194" t="str">
            <v>C652</v>
          </cell>
        </row>
        <row r="195">
          <cell r="H195" t="str">
            <v>C655</v>
          </cell>
        </row>
        <row r="196">
          <cell r="H196" t="str">
            <v>C656</v>
          </cell>
        </row>
        <row r="197">
          <cell r="H197" t="str">
            <v>C658</v>
          </cell>
        </row>
        <row r="198">
          <cell r="H198" t="str">
            <v>C659</v>
          </cell>
        </row>
        <row r="199">
          <cell r="H199" t="str">
            <v>C661</v>
          </cell>
        </row>
        <row r="200">
          <cell r="H200" t="str">
            <v>C662</v>
          </cell>
        </row>
        <row r="201">
          <cell r="H201" t="str">
            <v>C668</v>
          </cell>
        </row>
        <row r="202">
          <cell r="H202" t="str">
            <v>C669</v>
          </cell>
        </row>
        <row r="203">
          <cell r="H203" t="str">
            <v>C670</v>
          </cell>
        </row>
        <row r="204">
          <cell r="H204" t="str">
            <v>C671</v>
          </cell>
        </row>
        <row r="205">
          <cell r="H205" t="str">
            <v>C673</v>
          </cell>
        </row>
        <row r="206">
          <cell r="H206" t="str">
            <v>C675</v>
          </cell>
        </row>
        <row r="207">
          <cell r="H207" t="str">
            <v>C677</v>
          </cell>
        </row>
        <row r="208">
          <cell r="H208" t="str">
            <v>C678</v>
          </cell>
        </row>
        <row r="209">
          <cell r="H209" t="str">
            <v>C679</v>
          </cell>
        </row>
        <row r="210">
          <cell r="H210" t="str">
            <v>C680</v>
          </cell>
        </row>
        <row r="211">
          <cell r="H211" t="str">
            <v>C681</v>
          </cell>
        </row>
        <row r="212">
          <cell r="H212" t="str">
            <v>C682</v>
          </cell>
        </row>
        <row r="213">
          <cell r="H213" t="str">
            <v>C683</v>
          </cell>
        </row>
        <row r="214">
          <cell r="H214" t="str">
            <v>C684</v>
          </cell>
        </row>
        <row r="215">
          <cell r="H215" t="str">
            <v>C685</v>
          </cell>
        </row>
        <row r="216">
          <cell r="H216" t="str">
            <v>C686</v>
          </cell>
        </row>
        <row r="217">
          <cell r="H217" t="str">
            <v>C687</v>
          </cell>
        </row>
        <row r="218">
          <cell r="H218" t="str">
            <v>C688</v>
          </cell>
        </row>
        <row r="219">
          <cell r="H219" t="str">
            <v>C689</v>
          </cell>
        </row>
        <row r="220">
          <cell r="H220" t="str">
            <v>C690</v>
          </cell>
        </row>
        <row r="221">
          <cell r="H221" t="str">
            <v>C691</v>
          </cell>
        </row>
        <row r="222">
          <cell r="H222" t="str">
            <v>ORG</v>
          </cell>
        </row>
        <row r="223">
          <cell r="H223" t="str">
            <v>ORGNA</v>
          </cell>
        </row>
        <row r="224">
          <cell r="H224" t="str">
            <v>P057</v>
          </cell>
        </row>
        <row r="225">
          <cell r="H225" t="str">
            <v>P065</v>
          </cell>
        </row>
        <row r="226">
          <cell r="H226" t="str">
            <v>P169</v>
          </cell>
        </row>
        <row r="227">
          <cell r="H227" t="str">
            <v>P249</v>
          </cell>
        </row>
        <row r="228">
          <cell r="H228" t="str">
            <v>PPA468RES</v>
          </cell>
        </row>
        <row r="229">
          <cell r="H229" t="str">
            <v>PPC332ART</v>
          </cell>
        </row>
        <row r="230">
          <cell r="H230" t="str">
            <v>PPC332CCO</v>
          </cell>
        </row>
        <row r="231">
          <cell r="H231" t="str">
            <v>PPC332LSE</v>
          </cell>
        </row>
        <row r="232">
          <cell r="H232" t="str">
            <v>PPC332RES</v>
          </cell>
        </row>
        <row r="233">
          <cell r="H233" t="str">
            <v>PPORGARC</v>
          </cell>
        </row>
        <row r="234">
          <cell r="H234" t="str">
            <v>PPORGDIS</v>
          </cell>
        </row>
        <row r="235">
          <cell r="H235" t="str">
            <v>PPORGENC</v>
          </cell>
        </row>
        <row r="236">
          <cell r="H236" t="str">
            <v>PPORGFLR</v>
          </cell>
        </row>
        <row r="237">
          <cell r="H237" t="str">
            <v>PPORGGL</v>
          </cell>
        </row>
        <row r="238">
          <cell r="H238" t="str">
            <v>PPORGSEC</v>
          </cell>
        </row>
        <row r="239">
          <cell r="H239" t="str">
            <v>PPORGSPS</v>
          </cell>
        </row>
        <row r="240">
          <cell r="H240" t="str">
            <v>WTH</v>
          </cell>
        </row>
        <row r="241">
          <cell r="H241" t="str">
            <v>CX010</v>
          </cell>
        </row>
        <row r="242">
          <cell r="H242" t="str">
            <v>CX010_CF</v>
          </cell>
        </row>
        <row r="243">
          <cell r="H243" t="str">
            <v>CX031</v>
          </cell>
        </row>
        <row r="244">
          <cell r="H244" t="str">
            <v>CX031_CF</v>
          </cell>
        </row>
        <row r="245">
          <cell r="H245" t="str">
            <v>CX033</v>
          </cell>
        </row>
        <row r="246">
          <cell r="H246" t="str">
            <v>CX033_CF</v>
          </cell>
        </row>
        <row r="247">
          <cell r="H247" t="str">
            <v>CX050</v>
          </cell>
        </row>
        <row r="248">
          <cell r="H248" t="str">
            <v>CX050_CF</v>
          </cell>
        </row>
        <row r="249">
          <cell r="H249" t="str">
            <v>CX051</v>
          </cell>
        </row>
        <row r="250">
          <cell r="H250" t="str">
            <v>CX051_CF</v>
          </cell>
        </row>
        <row r="251">
          <cell r="H251" t="str">
            <v>CX055</v>
          </cell>
        </row>
        <row r="252">
          <cell r="H252" t="str">
            <v>CX055_CF</v>
          </cell>
        </row>
        <row r="253">
          <cell r="H253" t="str">
            <v>CX056</v>
          </cell>
        </row>
        <row r="254">
          <cell r="H254" t="str">
            <v>CX056_CF</v>
          </cell>
        </row>
        <row r="255">
          <cell r="H255" t="str">
            <v>CX059</v>
          </cell>
        </row>
        <row r="256">
          <cell r="H256" t="str">
            <v>CX059_CF</v>
          </cell>
        </row>
        <row r="257">
          <cell r="H257" t="str">
            <v>CX077</v>
          </cell>
        </row>
        <row r="258">
          <cell r="H258" t="str">
            <v>CX077_CF</v>
          </cell>
        </row>
        <row r="259">
          <cell r="H259" t="str">
            <v>CX084</v>
          </cell>
        </row>
        <row r="260">
          <cell r="H260" t="str">
            <v>CX084_CF</v>
          </cell>
        </row>
        <row r="261">
          <cell r="H261" t="str">
            <v>CX086</v>
          </cell>
        </row>
        <row r="262">
          <cell r="H262" t="str">
            <v>CX086_CF</v>
          </cell>
        </row>
        <row r="263">
          <cell r="H263" t="str">
            <v>CX088</v>
          </cell>
        </row>
        <row r="264">
          <cell r="H264" t="str">
            <v>CX088_CF</v>
          </cell>
        </row>
        <row r="265">
          <cell r="H265" t="str">
            <v>CX089</v>
          </cell>
        </row>
        <row r="266">
          <cell r="H266" t="str">
            <v>CX089_CF</v>
          </cell>
        </row>
        <row r="267">
          <cell r="H267" t="str">
            <v>CX090</v>
          </cell>
        </row>
        <row r="268">
          <cell r="H268" t="str">
            <v>CX090_CF</v>
          </cell>
        </row>
        <row r="269">
          <cell r="H269" t="str">
            <v>CX091</v>
          </cell>
        </row>
        <row r="270">
          <cell r="H270" t="str">
            <v>CX091_CF</v>
          </cell>
        </row>
        <row r="271">
          <cell r="H271" t="str">
            <v>CX092</v>
          </cell>
        </row>
        <row r="272">
          <cell r="H272" t="str">
            <v>CX092_CF</v>
          </cell>
        </row>
        <row r="273">
          <cell r="H273" t="str">
            <v>CX093</v>
          </cell>
        </row>
        <row r="274">
          <cell r="H274" t="str">
            <v>CX093_CF</v>
          </cell>
        </row>
        <row r="275">
          <cell r="H275" t="str">
            <v>CX094</v>
          </cell>
        </row>
        <row r="276">
          <cell r="H276" t="str">
            <v>CX094_CF</v>
          </cell>
        </row>
        <row r="277">
          <cell r="H277" t="str">
            <v>CX095</v>
          </cell>
        </row>
        <row r="278">
          <cell r="H278" t="str">
            <v>CX095_CF</v>
          </cell>
        </row>
        <row r="279">
          <cell r="H279" t="str">
            <v>CX096</v>
          </cell>
        </row>
        <row r="280">
          <cell r="H280" t="str">
            <v>CX096_CF</v>
          </cell>
        </row>
        <row r="281">
          <cell r="H281" t="str">
            <v>CX098</v>
          </cell>
        </row>
        <row r="282">
          <cell r="H282" t="str">
            <v>CX098_CF</v>
          </cell>
        </row>
        <row r="283">
          <cell r="H283" t="str">
            <v>CX099</v>
          </cell>
        </row>
        <row r="284">
          <cell r="H284" t="str">
            <v>CX099_CF</v>
          </cell>
        </row>
        <row r="285">
          <cell r="H285" t="str">
            <v>CX101</v>
          </cell>
        </row>
        <row r="286">
          <cell r="H286" t="str">
            <v>CX101_CF</v>
          </cell>
        </row>
        <row r="287">
          <cell r="H287" t="str">
            <v>CX102</v>
          </cell>
        </row>
        <row r="288">
          <cell r="H288" t="str">
            <v>CX102_CF</v>
          </cell>
        </row>
        <row r="289">
          <cell r="H289" t="str">
            <v>CX108</v>
          </cell>
        </row>
        <row r="290">
          <cell r="H290" t="str">
            <v>CX108_CF</v>
          </cell>
        </row>
        <row r="291">
          <cell r="H291" t="str">
            <v>CX109</v>
          </cell>
        </row>
        <row r="292">
          <cell r="H292" t="str">
            <v>CX109_CF</v>
          </cell>
        </row>
        <row r="293">
          <cell r="H293" t="str">
            <v>CX112</v>
          </cell>
        </row>
        <row r="294">
          <cell r="H294" t="str">
            <v>CX112_CF</v>
          </cell>
        </row>
        <row r="295">
          <cell r="H295" t="str">
            <v>CX125</v>
          </cell>
        </row>
        <row r="296">
          <cell r="H296" t="str">
            <v>CX125_CF</v>
          </cell>
        </row>
        <row r="297">
          <cell r="H297" t="str">
            <v>CX126</v>
          </cell>
        </row>
        <row r="298">
          <cell r="H298" t="str">
            <v>CX126_CF</v>
          </cell>
        </row>
        <row r="299">
          <cell r="H299" t="str">
            <v>CX127</v>
          </cell>
        </row>
        <row r="300">
          <cell r="H300" t="str">
            <v>CX127_CF</v>
          </cell>
        </row>
        <row r="301">
          <cell r="H301" t="str">
            <v>CX131</v>
          </cell>
        </row>
        <row r="302">
          <cell r="H302" t="str">
            <v>CX131_CF</v>
          </cell>
        </row>
        <row r="303">
          <cell r="H303" t="str">
            <v>CX151</v>
          </cell>
        </row>
        <row r="304">
          <cell r="H304" t="str">
            <v>CX151_CF</v>
          </cell>
        </row>
        <row r="305">
          <cell r="H305" t="str">
            <v>CX165</v>
          </cell>
        </row>
        <row r="306">
          <cell r="H306" t="str">
            <v>CX165_CF</v>
          </cell>
        </row>
        <row r="307">
          <cell r="H307" t="str">
            <v>CX171</v>
          </cell>
        </row>
        <row r="308">
          <cell r="H308" t="str">
            <v>CX171_CF</v>
          </cell>
        </row>
        <row r="309">
          <cell r="H309" t="str">
            <v>CX181</v>
          </cell>
        </row>
        <row r="310">
          <cell r="H310" t="str">
            <v>CX181_CF</v>
          </cell>
        </row>
        <row r="311">
          <cell r="H311" t="str">
            <v>CX181_RNW</v>
          </cell>
        </row>
        <row r="312">
          <cell r="H312" t="str">
            <v>CX181_UPG</v>
          </cell>
        </row>
        <row r="313">
          <cell r="H313" t="str">
            <v>CX245</v>
          </cell>
        </row>
        <row r="314">
          <cell r="H314" t="str">
            <v>CX245_CF</v>
          </cell>
        </row>
        <row r="315">
          <cell r="H315" t="str">
            <v>CX253</v>
          </cell>
        </row>
        <row r="316">
          <cell r="H316" t="str">
            <v>CX253_CF</v>
          </cell>
        </row>
        <row r="317">
          <cell r="H317" t="str">
            <v>CX258</v>
          </cell>
        </row>
        <row r="318">
          <cell r="H318" t="str">
            <v>CX258_CF</v>
          </cell>
        </row>
        <row r="319">
          <cell r="H319" t="str">
            <v>CX259</v>
          </cell>
        </row>
        <row r="320">
          <cell r="H320" t="str">
            <v>CX259_CF</v>
          </cell>
        </row>
        <row r="321">
          <cell r="H321" t="str">
            <v>CX260</v>
          </cell>
        </row>
        <row r="322">
          <cell r="H322" t="str">
            <v>CX260_CF</v>
          </cell>
        </row>
        <row r="323">
          <cell r="H323" t="str">
            <v>CX262</v>
          </cell>
        </row>
        <row r="324">
          <cell r="H324" t="str">
            <v>CX262_CF</v>
          </cell>
        </row>
        <row r="325">
          <cell r="H325" t="str">
            <v>CX269</v>
          </cell>
        </row>
        <row r="326">
          <cell r="H326" t="str">
            <v>CX269_CF</v>
          </cell>
        </row>
        <row r="327">
          <cell r="H327" t="str">
            <v>CX275</v>
          </cell>
        </row>
        <row r="328">
          <cell r="H328" t="str">
            <v>CX275_CF</v>
          </cell>
        </row>
        <row r="329">
          <cell r="H329" t="str">
            <v>CX284</v>
          </cell>
        </row>
        <row r="330">
          <cell r="H330" t="str">
            <v>CX284_CF</v>
          </cell>
        </row>
        <row r="331">
          <cell r="H331" t="str">
            <v>CX284_RNW</v>
          </cell>
        </row>
        <row r="332">
          <cell r="H332" t="str">
            <v>CX284_UPG</v>
          </cell>
        </row>
        <row r="333">
          <cell r="H333" t="str">
            <v>CX290</v>
          </cell>
        </row>
        <row r="334">
          <cell r="H334" t="str">
            <v>CX290_CF</v>
          </cell>
        </row>
        <row r="335">
          <cell r="H335" t="str">
            <v>CX290_UPG</v>
          </cell>
        </row>
        <row r="336">
          <cell r="H336" t="str">
            <v>CX296</v>
          </cell>
        </row>
        <row r="337">
          <cell r="H337" t="str">
            <v>CX296_CF</v>
          </cell>
        </row>
        <row r="338">
          <cell r="H338" t="str">
            <v>CX299</v>
          </cell>
        </row>
        <row r="339">
          <cell r="H339" t="str">
            <v>CX299_CF</v>
          </cell>
        </row>
        <row r="340">
          <cell r="H340" t="str">
            <v>CX300_CF</v>
          </cell>
        </row>
        <row r="341">
          <cell r="H341" t="str">
            <v>CX305</v>
          </cell>
        </row>
        <row r="342">
          <cell r="H342" t="str">
            <v>CX305_CF</v>
          </cell>
        </row>
        <row r="343">
          <cell r="H343" t="str">
            <v>CX307</v>
          </cell>
        </row>
        <row r="344">
          <cell r="H344" t="str">
            <v>CX307_CF</v>
          </cell>
        </row>
        <row r="345">
          <cell r="H345" t="str">
            <v>CX311</v>
          </cell>
        </row>
        <row r="346">
          <cell r="H346" t="str">
            <v>CX311_CF</v>
          </cell>
        </row>
        <row r="347">
          <cell r="H347" t="str">
            <v>CX319</v>
          </cell>
        </row>
        <row r="348">
          <cell r="H348" t="str">
            <v>CX319_CF</v>
          </cell>
        </row>
        <row r="349">
          <cell r="H349" t="str">
            <v>CX320</v>
          </cell>
        </row>
        <row r="350">
          <cell r="H350" t="str">
            <v>CX326</v>
          </cell>
        </row>
        <row r="351">
          <cell r="H351" t="str">
            <v>CX326_CF</v>
          </cell>
        </row>
        <row r="352">
          <cell r="H352" t="str">
            <v>CX334</v>
          </cell>
        </row>
        <row r="353">
          <cell r="H353" t="str">
            <v>CX334_CF</v>
          </cell>
        </row>
        <row r="354">
          <cell r="H354" t="str">
            <v>CX336</v>
          </cell>
        </row>
        <row r="355">
          <cell r="H355" t="str">
            <v>CX336_CF</v>
          </cell>
        </row>
        <row r="356">
          <cell r="H356" t="str">
            <v>CX338</v>
          </cell>
        </row>
        <row r="357">
          <cell r="H357" t="str">
            <v>CX338_CF</v>
          </cell>
        </row>
        <row r="358">
          <cell r="H358" t="str">
            <v>CX340</v>
          </cell>
        </row>
        <row r="359">
          <cell r="H359" t="str">
            <v>CX340_CF</v>
          </cell>
        </row>
        <row r="360">
          <cell r="H360" t="str">
            <v>CX341</v>
          </cell>
        </row>
        <row r="361">
          <cell r="H361" t="str">
            <v>CX341_CF</v>
          </cell>
        </row>
        <row r="362">
          <cell r="H362" t="str">
            <v>CX341_RNW</v>
          </cell>
        </row>
        <row r="363">
          <cell r="H363" t="str">
            <v>CX342</v>
          </cell>
        </row>
        <row r="364">
          <cell r="H364" t="str">
            <v>CX342_CF</v>
          </cell>
        </row>
        <row r="365">
          <cell r="H365" t="str">
            <v>CX342_RNW</v>
          </cell>
        </row>
        <row r="366">
          <cell r="H366" t="str">
            <v>CX345</v>
          </cell>
        </row>
        <row r="367">
          <cell r="H367" t="str">
            <v>CX345_CF</v>
          </cell>
        </row>
        <row r="368">
          <cell r="H368" t="str">
            <v>CX345_RNW</v>
          </cell>
        </row>
        <row r="369">
          <cell r="H369" t="str">
            <v>CX345_UPG</v>
          </cell>
        </row>
        <row r="370">
          <cell r="H370" t="str">
            <v>CX348</v>
          </cell>
        </row>
        <row r="371">
          <cell r="H371" t="str">
            <v>CX348_CF</v>
          </cell>
        </row>
        <row r="372">
          <cell r="H372" t="str">
            <v>CX348_RNW</v>
          </cell>
        </row>
        <row r="373">
          <cell r="H373" t="str">
            <v>CX348_UPG</v>
          </cell>
        </row>
        <row r="374">
          <cell r="H374" t="str">
            <v>CX349</v>
          </cell>
        </row>
        <row r="375">
          <cell r="H375" t="str">
            <v>CX349_CF</v>
          </cell>
        </row>
        <row r="376">
          <cell r="H376" t="str">
            <v>CX349_RNW</v>
          </cell>
        </row>
        <row r="377">
          <cell r="H377" t="str">
            <v>CX350</v>
          </cell>
        </row>
        <row r="378">
          <cell r="H378" t="str">
            <v>CX350_CF</v>
          </cell>
        </row>
        <row r="379">
          <cell r="H379" t="str">
            <v>CX352</v>
          </cell>
        </row>
        <row r="380">
          <cell r="H380" t="str">
            <v>CX352_CF</v>
          </cell>
        </row>
        <row r="381">
          <cell r="H381" t="str">
            <v>CX353</v>
          </cell>
        </row>
        <row r="382">
          <cell r="H382" t="str">
            <v>CX353_CF</v>
          </cell>
        </row>
        <row r="383">
          <cell r="H383" t="str">
            <v>CX358</v>
          </cell>
        </row>
        <row r="384">
          <cell r="H384" t="str">
            <v>CX358_CF</v>
          </cell>
        </row>
        <row r="385">
          <cell r="H385" t="str">
            <v>CX359</v>
          </cell>
        </row>
        <row r="386">
          <cell r="H386" t="str">
            <v>CX359_CF</v>
          </cell>
        </row>
        <row r="387">
          <cell r="H387" t="str">
            <v>CX366</v>
          </cell>
        </row>
        <row r="388">
          <cell r="H388" t="str">
            <v>CX366_CF</v>
          </cell>
        </row>
        <row r="389">
          <cell r="H389" t="str">
            <v>CX366_RNW</v>
          </cell>
        </row>
        <row r="390">
          <cell r="H390" t="str">
            <v>CX366_UPG</v>
          </cell>
        </row>
        <row r="391">
          <cell r="H391" t="str">
            <v>CX369</v>
          </cell>
        </row>
        <row r="392">
          <cell r="H392" t="str">
            <v>CX369_CF</v>
          </cell>
        </row>
        <row r="393">
          <cell r="H393" t="str">
            <v>CX369_RNW</v>
          </cell>
        </row>
        <row r="394">
          <cell r="H394" t="str">
            <v>CX369_UPG</v>
          </cell>
        </row>
        <row r="395">
          <cell r="H395" t="str">
            <v>CX370</v>
          </cell>
        </row>
        <row r="396">
          <cell r="H396" t="str">
            <v>CX370_CF</v>
          </cell>
        </row>
        <row r="397">
          <cell r="H397" t="str">
            <v>CX371</v>
          </cell>
        </row>
        <row r="398">
          <cell r="H398" t="str">
            <v>CX371_CF</v>
          </cell>
        </row>
        <row r="399">
          <cell r="H399" t="str">
            <v>CX372</v>
          </cell>
        </row>
        <row r="400">
          <cell r="H400" t="str">
            <v>CX372_CF</v>
          </cell>
        </row>
        <row r="401">
          <cell r="H401" t="str">
            <v>CX377</v>
          </cell>
        </row>
        <row r="402">
          <cell r="H402" t="str">
            <v>CX377_CF</v>
          </cell>
        </row>
        <row r="403">
          <cell r="H403" t="str">
            <v>CX381</v>
          </cell>
        </row>
        <row r="404">
          <cell r="H404" t="str">
            <v>CX381_CF</v>
          </cell>
        </row>
        <row r="405">
          <cell r="H405" t="str">
            <v>CX382_CF</v>
          </cell>
        </row>
        <row r="406">
          <cell r="H406" t="str">
            <v>CX383</v>
          </cell>
        </row>
        <row r="407">
          <cell r="H407" t="str">
            <v>CX406</v>
          </cell>
        </row>
        <row r="408">
          <cell r="H408" t="str">
            <v>CX406_CF</v>
          </cell>
        </row>
        <row r="409">
          <cell r="H409" t="str">
            <v>CX409</v>
          </cell>
        </row>
        <row r="410">
          <cell r="H410" t="str">
            <v>CX409_CF</v>
          </cell>
        </row>
        <row r="411">
          <cell r="H411" t="str">
            <v>CX410</v>
          </cell>
        </row>
        <row r="412">
          <cell r="H412" t="str">
            <v>CX410_CF</v>
          </cell>
        </row>
        <row r="413">
          <cell r="H413" t="str">
            <v>CX420</v>
          </cell>
        </row>
        <row r="414">
          <cell r="H414" t="str">
            <v>CX420_CF</v>
          </cell>
        </row>
        <row r="415">
          <cell r="H415" t="str">
            <v>CX426</v>
          </cell>
        </row>
        <row r="416">
          <cell r="H416" t="str">
            <v>CX426_CF</v>
          </cell>
        </row>
        <row r="417">
          <cell r="H417" t="str">
            <v>CX430</v>
          </cell>
        </row>
        <row r="418">
          <cell r="H418" t="str">
            <v>CX430_CF</v>
          </cell>
        </row>
        <row r="419">
          <cell r="H419" t="str">
            <v>CX435</v>
          </cell>
        </row>
        <row r="420">
          <cell r="H420" t="str">
            <v>CX435_CF</v>
          </cell>
        </row>
        <row r="421">
          <cell r="H421" t="str">
            <v>CX435_RNW</v>
          </cell>
        </row>
        <row r="422">
          <cell r="H422" t="str">
            <v>CX435_UPG</v>
          </cell>
        </row>
        <row r="423">
          <cell r="H423" t="str">
            <v>CX436</v>
          </cell>
        </row>
        <row r="424">
          <cell r="H424" t="str">
            <v>CX436_CF</v>
          </cell>
        </row>
        <row r="425">
          <cell r="H425" t="str">
            <v>CX436_RNW</v>
          </cell>
        </row>
        <row r="426">
          <cell r="H426" t="str">
            <v>CX436_UPG</v>
          </cell>
        </row>
        <row r="427">
          <cell r="H427" t="str">
            <v>CX437</v>
          </cell>
        </row>
        <row r="428">
          <cell r="H428" t="str">
            <v>CX437_CF</v>
          </cell>
        </row>
        <row r="429">
          <cell r="H429" t="str">
            <v>CX437_RNW</v>
          </cell>
        </row>
        <row r="430">
          <cell r="H430" t="str">
            <v>CX437_UPG</v>
          </cell>
        </row>
        <row r="431">
          <cell r="H431" t="str">
            <v>CX445</v>
          </cell>
        </row>
        <row r="432">
          <cell r="H432" t="str">
            <v>CX445_CF</v>
          </cell>
        </row>
        <row r="433">
          <cell r="H433" t="str">
            <v>CX446</v>
          </cell>
        </row>
        <row r="434">
          <cell r="H434" t="str">
            <v>CX446_CF</v>
          </cell>
        </row>
        <row r="435">
          <cell r="H435" t="str">
            <v>CX458</v>
          </cell>
        </row>
        <row r="436">
          <cell r="H436" t="str">
            <v>CX458_CF</v>
          </cell>
        </row>
        <row r="437">
          <cell r="H437" t="str">
            <v>CX467</v>
          </cell>
        </row>
        <row r="438">
          <cell r="H438" t="str">
            <v>CX467_CF</v>
          </cell>
        </row>
        <row r="439">
          <cell r="H439" t="str">
            <v>CX491</v>
          </cell>
        </row>
        <row r="440">
          <cell r="H440" t="str">
            <v>CX491_CF</v>
          </cell>
        </row>
        <row r="441">
          <cell r="H441" t="str">
            <v>CX492</v>
          </cell>
        </row>
        <row r="442">
          <cell r="H442" t="str">
            <v>CX492_CF</v>
          </cell>
        </row>
        <row r="443">
          <cell r="H443" t="str">
            <v>CX493</v>
          </cell>
        </row>
        <row r="444">
          <cell r="H444" t="str">
            <v>CX493_CF</v>
          </cell>
        </row>
        <row r="445">
          <cell r="H445" t="str">
            <v>CX494</v>
          </cell>
        </row>
        <row r="446">
          <cell r="H446" t="str">
            <v>CX494_CF</v>
          </cell>
        </row>
        <row r="447">
          <cell r="H447" t="str">
            <v>CX496</v>
          </cell>
        </row>
        <row r="448">
          <cell r="H448" t="str">
            <v>CX496_CF</v>
          </cell>
        </row>
        <row r="449">
          <cell r="H449" t="str">
            <v>CX497</v>
          </cell>
        </row>
        <row r="450">
          <cell r="H450" t="str">
            <v>CX499</v>
          </cell>
        </row>
        <row r="451">
          <cell r="H451" t="str">
            <v>CX499_CF</v>
          </cell>
        </row>
        <row r="452">
          <cell r="H452" t="str">
            <v>CX501</v>
          </cell>
        </row>
        <row r="453">
          <cell r="H453" t="str">
            <v>CX501_CF</v>
          </cell>
        </row>
        <row r="454">
          <cell r="H454" t="str">
            <v>CX502</v>
          </cell>
        </row>
        <row r="455">
          <cell r="H455" t="str">
            <v>CX502_CF</v>
          </cell>
        </row>
        <row r="456">
          <cell r="H456" t="str">
            <v>CX503</v>
          </cell>
        </row>
        <row r="457">
          <cell r="H457" t="str">
            <v>CX503_CF</v>
          </cell>
        </row>
        <row r="458">
          <cell r="H458" t="str">
            <v>CX504</v>
          </cell>
        </row>
        <row r="459">
          <cell r="H459" t="str">
            <v>CX504_CF</v>
          </cell>
        </row>
        <row r="460">
          <cell r="H460" t="str">
            <v>CX505</v>
          </cell>
        </row>
        <row r="461">
          <cell r="H461" t="str">
            <v>CX505_CF</v>
          </cell>
        </row>
        <row r="462">
          <cell r="H462" t="str">
            <v>CX506</v>
          </cell>
        </row>
        <row r="463">
          <cell r="H463" t="str">
            <v>CX506_CF</v>
          </cell>
        </row>
        <row r="464">
          <cell r="H464" t="str">
            <v>CX507</v>
          </cell>
        </row>
        <row r="465">
          <cell r="H465" t="str">
            <v>CX507_CF</v>
          </cell>
        </row>
        <row r="466">
          <cell r="H466" t="str">
            <v>CX510</v>
          </cell>
        </row>
        <row r="467">
          <cell r="H467" t="str">
            <v>CX510_CF</v>
          </cell>
        </row>
        <row r="468">
          <cell r="H468" t="str">
            <v>CX512</v>
          </cell>
        </row>
        <row r="469">
          <cell r="H469" t="str">
            <v>CX513</v>
          </cell>
        </row>
        <row r="470">
          <cell r="H470" t="str">
            <v>CX514</v>
          </cell>
        </row>
        <row r="471">
          <cell r="H471" t="str">
            <v>CX515</v>
          </cell>
        </row>
        <row r="472">
          <cell r="H472" t="str">
            <v>CX516</v>
          </cell>
        </row>
        <row r="473">
          <cell r="H473" t="str">
            <v>CX517</v>
          </cell>
        </row>
        <row r="474">
          <cell r="H474" t="str">
            <v>CX518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Sum Rept"/>
      <sheetName val="forFunding"/>
      <sheetName val="OPEX"/>
      <sheetName val="CAPEX"/>
      <sheetName val="prj_act_match"/>
      <sheetName val="Activity master list"/>
    </sheetNames>
    <sheetDataSet>
      <sheetData sheetId="0"/>
      <sheetData sheetId="1"/>
      <sheetData sheetId="2">
        <row r="9">
          <cell r="S9">
            <v>-32629</v>
          </cell>
          <cell r="T9">
            <v>0</v>
          </cell>
          <cell r="U9">
            <v>0</v>
          </cell>
          <cell r="V9">
            <v>1684366</v>
          </cell>
          <cell r="W9">
            <v>-33608</v>
          </cell>
          <cell r="X9">
            <v>0</v>
          </cell>
          <cell r="Y9">
            <v>0</v>
          </cell>
          <cell r="Z9">
            <v>1813457</v>
          </cell>
          <cell r="AA9">
            <v>-34619</v>
          </cell>
          <cell r="AB9">
            <v>0</v>
          </cell>
          <cell r="AC9">
            <v>0</v>
          </cell>
          <cell r="AD9">
            <v>1885969</v>
          </cell>
          <cell r="AE9">
            <v>-35664</v>
          </cell>
          <cell r="AF9">
            <v>0</v>
          </cell>
          <cell r="AG9">
            <v>0</v>
          </cell>
          <cell r="AH9">
            <v>1956156</v>
          </cell>
          <cell r="AI9">
            <v>-36740</v>
          </cell>
          <cell r="AJ9">
            <v>0</v>
          </cell>
          <cell r="AK9">
            <v>0</v>
          </cell>
          <cell r="AL9">
            <v>2012983</v>
          </cell>
          <cell r="AM9">
            <v>-37817</v>
          </cell>
          <cell r="AN9">
            <v>0</v>
          </cell>
          <cell r="AO9">
            <v>0</v>
          </cell>
          <cell r="AP9">
            <v>2062797</v>
          </cell>
          <cell r="AQ9">
            <v>-38959</v>
          </cell>
          <cell r="AR9">
            <v>0</v>
          </cell>
          <cell r="AS9">
            <v>0</v>
          </cell>
          <cell r="AT9">
            <v>2114176</v>
          </cell>
          <cell r="AU9">
            <v>-40134</v>
          </cell>
          <cell r="AV9">
            <v>0</v>
          </cell>
          <cell r="AW9">
            <v>0</v>
          </cell>
          <cell r="AX9">
            <v>2162506</v>
          </cell>
          <cell r="AY9">
            <v>-41341</v>
          </cell>
          <cell r="AZ9">
            <v>0</v>
          </cell>
          <cell r="BA9">
            <v>0</v>
          </cell>
          <cell r="BB9">
            <v>2215129</v>
          </cell>
          <cell r="BN9">
            <v>0</v>
          </cell>
          <cell r="BO9">
            <v>0</v>
          </cell>
          <cell r="BP9">
            <v>0</v>
          </cell>
          <cell r="BQ9">
            <v>1422826.9411500662</v>
          </cell>
        </row>
        <row r="10"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98960.763210314151</v>
          </cell>
        </row>
        <row r="11"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</row>
        <row r="12"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299481.98170422454</v>
          </cell>
        </row>
        <row r="13"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76923.563096604514</v>
          </cell>
        </row>
        <row r="14"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125371.56309660451</v>
          </cell>
        </row>
        <row r="15">
          <cell r="S15">
            <v>0</v>
          </cell>
          <cell r="T15">
            <v>0</v>
          </cell>
          <cell r="U15">
            <v>0</v>
          </cell>
          <cell r="V15">
            <v>517426</v>
          </cell>
          <cell r="W15">
            <v>0</v>
          </cell>
          <cell r="X15">
            <v>0</v>
          </cell>
          <cell r="Y15">
            <v>0</v>
          </cell>
          <cell r="Z15">
            <v>551068</v>
          </cell>
          <cell r="AA15">
            <v>0</v>
          </cell>
          <cell r="AB15">
            <v>0</v>
          </cell>
          <cell r="AC15">
            <v>0</v>
          </cell>
          <cell r="AD15">
            <v>572672</v>
          </cell>
          <cell r="AE15">
            <v>0</v>
          </cell>
          <cell r="AF15">
            <v>0</v>
          </cell>
          <cell r="AG15">
            <v>0</v>
          </cell>
          <cell r="AH15">
            <v>263561</v>
          </cell>
          <cell r="AI15">
            <v>0</v>
          </cell>
          <cell r="AJ15">
            <v>0</v>
          </cell>
          <cell r="AK15">
            <v>0</v>
          </cell>
          <cell r="AL15">
            <v>271186</v>
          </cell>
          <cell r="AM15">
            <v>0</v>
          </cell>
          <cell r="AN15">
            <v>0</v>
          </cell>
          <cell r="AO15">
            <v>0</v>
          </cell>
          <cell r="AP15">
            <v>277887</v>
          </cell>
          <cell r="AQ15">
            <v>0</v>
          </cell>
          <cell r="AR15">
            <v>0</v>
          </cell>
          <cell r="AS15">
            <v>0</v>
          </cell>
          <cell r="AT15">
            <v>284820</v>
          </cell>
          <cell r="AU15">
            <v>0</v>
          </cell>
          <cell r="AV15">
            <v>0</v>
          </cell>
          <cell r="AW15">
            <v>0</v>
          </cell>
          <cell r="AX15">
            <v>291667</v>
          </cell>
          <cell r="AY15">
            <v>0</v>
          </cell>
          <cell r="AZ15">
            <v>0</v>
          </cell>
          <cell r="BA15">
            <v>0</v>
          </cell>
          <cell r="BB15">
            <v>298984</v>
          </cell>
          <cell r="BN15">
            <v>0</v>
          </cell>
          <cell r="BO15">
            <v>0</v>
          </cell>
          <cell r="BP15">
            <v>0</v>
          </cell>
          <cell r="BQ15">
            <v>180620.27182767418</v>
          </cell>
        </row>
        <row r="16"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S17">
            <v>-3470055</v>
          </cell>
          <cell r="T17">
            <v>0</v>
          </cell>
          <cell r="U17">
            <v>0</v>
          </cell>
          <cell r="V17">
            <v>6464896</v>
          </cell>
          <cell r="W17">
            <v>-3574157</v>
          </cell>
          <cell r="X17">
            <v>0</v>
          </cell>
          <cell r="Y17">
            <v>0</v>
          </cell>
          <cell r="Z17">
            <v>6670018</v>
          </cell>
          <cell r="AA17">
            <v>-3681729</v>
          </cell>
          <cell r="AB17">
            <v>0</v>
          </cell>
          <cell r="AC17">
            <v>0</v>
          </cell>
          <cell r="AD17">
            <v>6935402</v>
          </cell>
          <cell r="AE17">
            <v>-3792770</v>
          </cell>
          <cell r="AF17">
            <v>0</v>
          </cell>
          <cell r="AG17">
            <v>0</v>
          </cell>
          <cell r="AH17">
            <v>7214511</v>
          </cell>
          <cell r="AI17">
            <v>-3907282</v>
          </cell>
          <cell r="AJ17">
            <v>0</v>
          </cell>
          <cell r="AK17">
            <v>0</v>
          </cell>
          <cell r="AL17">
            <v>7426834</v>
          </cell>
          <cell r="AM17">
            <v>-4021794</v>
          </cell>
          <cell r="AN17">
            <v>0</v>
          </cell>
          <cell r="AO17">
            <v>0</v>
          </cell>
          <cell r="AP17">
            <v>7609838</v>
          </cell>
          <cell r="AQ17">
            <v>-4143245</v>
          </cell>
          <cell r="AR17">
            <v>0</v>
          </cell>
          <cell r="AS17">
            <v>0</v>
          </cell>
          <cell r="AT17">
            <v>7802039</v>
          </cell>
          <cell r="AU17">
            <v>-4268168</v>
          </cell>
          <cell r="AV17">
            <v>0</v>
          </cell>
          <cell r="AW17">
            <v>0</v>
          </cell>
          <cell r="AX17">
            <v>7973056</v>
          </cell>
          <cell r="AY17">
            <v>-4396560</v>
          </cell>
          <cell r="AZ17">
            <v>0</v>
          </cell>
          <cell r="BA17">
            <v>0</v>
          </cell>
          <cell r="BB17">
            <v>8167035</v>
          </cell>
          <cell r="BN17">
            <v>0</v>
          </cell>
          <cell r="BO17">
            <v>0</v>
          </cell>
          <cell r="BP17">
            <v>0</v>
          </cell>
          <cell r="BQ17">
            <v>2063803.2498629841</v>
          </cell>
        </row>
        <row r="18"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100000</v>
          </cell>
        </row>
        <row r="19">
          <cell r="S19">
            <v>0</v>
          </cell>
          <cell r="T19">
            <v>0</v>
          </cell>
          <cell r="U19">
            <v>0</v>
          </cell>
          <cell r="V19">
            <v>522880</v>
          </cell>
          <cell r="W19">
            <v>0</v>
          </cell>
          <cell r="X19">
            <v>0</v>
          </cell>
          <cell r="Y19">
            <v>0</v>
          </cell>
          <cell r="Z19">
            <v>559039</v>
          </cell>
          <cell r="AA19">
            <v>0</v>
          </cell>
          <cell r="AB19">
            <v>0</v>
          </cell>
          <cell r="AC19">
            <v>0</v>
          </cell>
          <cell r="AD19">
            <v>593143</v>
          </cell>
          <cell r="AE19">
            <v>0</v>
          </cell>
          <cell r="AF19">
            <v>0</v>
          </cell>
          <cell r="AG19">
            <v>0</v>
          </cell>
          <cell r="AH19">
            <v>200364</v>
          </cell>
          <cell r="AI19">
            <v>0</v>
          </cell>
          <cell r="AJ19">
            <v>0</v>
          </cell>
          <cell r="AK19">
            <v>0</v>
          </cell>
          <cell r="AL19">
            <v>206873</v>
          </cell>
          <cell r="AM19">
            <v>0</v>
          </cell>
          <cell r="AN19">
            <v>0</v>
          </cell>
          <cell r="AO19">
            <v>0</v>
          </cell>
          <cell r="AP19">
            <v>236638</v>
          </cell>
          <cell r="AQ19">
            <v>0</v>
          </cell>
          <cell r="AR19">
            <v>0</v>
          </cell>
          <cell r="AS19">
            <v>0</v>
          </cell>
          <cell r="AT19">
            <v>243414</v>
          </cell>
          <cell r="AU19">
            <v>0</v>
          </cell>
          <cell r="AV19">
            <v>0</v>
          </cell>
          <cell r="AW19">
            <v>0</v>
          </cell>
          <cell r="AX19">
            <v>248955</v>
          </cell>
          <cell r="AY19">
            <v>0</v>
          </cell>
          <cell r="AZ19">
            <v>0</v>
          </cell>
          <cell r="BA19">
            <v>0</v>
          </cell>
          <cell r="BB19">
            <v>255811</v>
          </cell>
          <cell r="BN19">
            <v>0</v>
          </cell>
          <cell r="BO19">
            <v>0</v>
          </cell>
          <cell r="BP19">
            <v>0</v>
          </cell>
          <cell r="BQ19">
            <v>345455.54889303871</v>
          </cell>
        </row>
        <row r="20">
          <cell r="S20">
            <v>-7660846</v>
          </cell>
          <cell r="T20">
            <v>0</v>
          </cell>
          <cell r="U20">
            <v>0</v>
          </cell>
          <cell r="V20">
            <v>11290136</v>
          </cell>
          <cell r="W20">
            <v>-7949990</v>
          </cell>
          <cell r="X20">
            <v>0</v>
          </cell>
          <cell r="Y20">
            <v>0</v>
          </cell>
          <cell r="Z20">
            <v>11722197</v>
          </cell>
          <cell r="AA20">
            <v>-8418890</v>
          </cell>
          <cell r="AB20">
            <v>0</v>
          </cell>
          <cell r="AC20">
            <v>0</v>
          </cell>
          <cell r="AD20">
            <v>12281818</v>
          </cell>
          <cell r="AE20">
            <v>-8916997</v>
          </cell>
          <cell r="AF20">
            <v>0</v>
          </cell>
          <cell r="AG20">
            <v>0</v>
          </cell>
          <cell r="AH20">
            <v>12861683</v>
          </cell>
          <cell r="AI20">
            <v>-9445642</v>
          </cell>
          <cell r="AJ20">
            <v>0</v>
          </cell>
          <cell r="AK20">
            <v>0</v>
          </cell>
          <cell r="AL20">
            <v>13318158</v>
          </cell>
          <cell r="AM20">
            <v>-9989489</v>
          </cell>
          <cell r="AN20">
            <v>0</v>
          </cell>
          <cell r="AO20">
            <v>0</v>
          </cell>
          <cell r="AP20">
            <v>13723738</v>
          </cell>
          <cell r="AQ20">
            <v>-10582920</v>
          </cell>
          <cell r="AR20">
            <v>0</v>
          </cell>
          <cell r="AS20">
            <v>0</v>
          </cell>
          <cell r="AT20">
            <v>14148085</v>
          </cell>
          <cell r="AU20">
            <v>-11211144</v>
          </cell>
          <cell r="AV20">
            <v>0</v>
          </cell>
          <cell r="AW20">
            <v>0</v>
          </cell>
          <cell r="AX20">
            <v>14535126</v>
          </cell>
          <cell r="AY20">
            <v>-11875677</v>
          </cell>
          <cell r="AZ20">
            <v>0</v>
          </cell>
          <cell r="BA20">
            <v>0</v>
          </cell>
          <cell r="BB20">
            <v>14973664</v>
          </cell>
          <cell r="BN20">
            <v>0</v>
          </cell>
          <cell r="BO20">
            <v>0</v>
          </cell>
          <cell r="BP20">
            <v>0</v>
          </cell>
          <cell r="BQ20">
            <v>3950721.5602488872</v>
          </cell>
        </row>
        <row r="21">
          <cell r="S21">
            <v>0</v>
          </cell>
          <cell r="T21">
            <v>0</v>
          </cell>
          <cell r="U21">
            <v>0</v>
          </cell>
          <cell r="V21">
            <v>783729</v>
          </cell>
          <cell r="W21">
            <v>0</v>
          </cell>
          <cell r="X21">
            <v>0</v>
          </cell>
          <cell r="Y21">
            <v>0</v>
          </cell>
          <cell r="Z21">
            <v>751469</v>
          </cell>
          <cell r="AA21">
            <v>0</v>
          </cell>
          <cell r="AB21">
            <v>0</v>
          </cell>
          <cell r="AC21">
            <v>0</v>
          </cell>
          <cell r="AD21">
            <v>838001</v>
          </cell>
          <cell r="AE21">
            <v>0</v>
          </cell>
          <cell r="AF21">
            <v>0</v>
          </cell>
          <cell r="AG21">
            <v>0</v>
          </cell>
          <cell r="AH21">
            <v>819919</v>
          </cell>
          <cell r="AI21">
            <v>0</v>
          </cell>
          <cell r="AJ21">
            <v>0</v>
          </cell>
          <cell r="AK21">
            <v>0</v>
          </cell>
          <cell r="AL21">
            <v>798682</v>
          </cell>
          <cell r="AM21">
            <v>0</v>
          </cell>
          <cell r="AN21">
            <v>0</v>
          </cell>
          <cell r="AO21">
            <v>0</v>
          </cell>
          <cell r="AP21">
            <v>817086</v>
          </cell>
          <cell r="AQ21">
            <v>0</v>
          </cell>
          <cell r="AR21">
            <v>0</v>
          </cell>
          <cell r="AS21">
            <v>0</v>
          </cell>
          <cell r="AT21">
            <v>775644</v>
          </cell>
          <cell r="AU21">
            <v>0</v>
          </cell>
          <cell r="AV21">
            <v>0</v>
          </cell>
          <cell r="AW21">
            <v>0</v>
          </cell>
          <cell r="AX21">
            <v>683225</v>
          </cell>
          <cell r="AY21">
            <v>0</v>
          </cell>
          <cell r="AZ21">
            <v>0</v>
          </cell>
          <cell r="BA21">
            <v>0</v>
          </cell>
          <cell r="BB21">
            <v>700481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</row>
        <row r="22">
          <cell r="S22">
            <v>0</v>
          </cell>
          <cell r="T22">
            <v>0</v>
          </cell>
          <cell r="U22">
            <v>0</v>
          </cell>
          <cell r="V22">
            <v>1025578</v>
          </cell>
          <cell r="W22">
            <v>0</v>
          </cell>
          <cell r="X22">
            <v>0</v>
          </cell>
          <cell r="Y22">
            <v>0</v>
          </cell>
          <cell r="Z22">
            <v>1025578</v>
          </cell>
          <cell r="AA22">
            <v>0</v>
          </cell>
          <cell r="AB22">
            <v>0</v>
          </cell>
          <cell r="AC22">
            <v>0</v>
          </cell>
          <cell r="AD22">
            <v>1025578</v>
          </cell>
          <cell r="AE22">
            <v>0</v>
          </cell>
          <cell r="AF22">
            <v>0</v>
          </cell>
          <cell r="AG22">
            <v>0</v>
          </cell>
          <cell r="AH22">
            <v>1025578</v>
          </cell>
          <cell r="AI22">
            <v>0</v>
          </cell>
          <cell r="AJ22">
            <v>0</v>
          </cell>
          <cell r="AK22">
            <v>0</v>
          </cell>
          <cell r="AL22">
            <v>1025578</v>
          </cell>
          <cell r="AM22">
            <v>0</v>
          </cell>
          <cell r="AN22">
            <v>0</v>
          </cell>
          <cell r="AO22">
            <v>0</v>
          </cell>
          <cell r="AP22">
            <v>1025578</v>
          </cell>
          <cell r="AQ22">
            <v>0</v>
          </cell>
          <cell r="AR22">
            <v>0</v>
          </cell>
          <cell r="AS22">
            <v>0</v>
          </cell>
          <cell r="AT22">
            <v>1025578</v>
          </cell>
          <cell r="AU22">
            <v>0</v>
          </cell>
          <cell r="AV22">
            <v>0</v>
          </cell>
          <cell r="AW22">
            <v>0</v>
          </cell>
          <cell r="AX22">
            <v>1025578</v>
          </cell>
          <cell r="AY22">
            <v>0</v>
          </cell>
          <cell r="AZ22">
            <v>0</v>
          </cell>
          <cell r="BA22">
            <v>0</v>
          </cell>
          <cell r="BB22">
            <v>1025578</v>
          </cell>
          <cell r="BN22">
            <v>0</v>
          </cell>
          <cell r="BO22">
            <v>0</v>
          </cell>
          <cell r="BP22">
            <v>0</v>
          </cell>
          <cell r="BQ22">
            <v>1764000</v>
          </cell>
        </row>
        <row r="23">
          <cell r="S23">
            <v>0</v>
          </cell>
          <cell r="T23">
            <v>0</v>
          </cell>
          <cell r="U23">
            <v>0</v>
          </cell>
          <cell r="V23">
            <v>345005</v>
          </cell>
          <cell r="W23">
            <v>0</v>
          </cell>
          <cell r="X23">
            <v>0</v>
          </cell>
          <cell r="Y23">
            <v>0</v>
          </cell>
          <cell r="Z23">
            <v>545117</v>
          </cell>
          <cell r="AA23">
            <v>0</v>
          </cell>
          <cell r="AB23">
            <v>0</v>
          </cell>
          <cell r="AC23">
            <v>0</v>
          </cell>
          <cell r="AD23">
            <v>489228</v>
          </cell>
          <cell r="AE23">
            <v>0</v>
          </cell>
          <cell r="AF23">
            <v>0</v>
          </cell>
          <cell r="AG23">
            <v>0</v>
          </cell>
          <cell r="AH23">
            <v>115533</v>
          </cell>
          <cell r="AI23">
            <v>0</v>
          </cell>
          <cell r="AJ23">
            <v>0</v>
          </cell>
          <cell r="AK23">
            <v>0</v>
          </cell>
          <cell r="AL23">
            <v>50584</v>
          </cell>
          <cell r="AM23">
            <v>0</v>
          </cell>
          <cell r="AN23">
            <v>0</v>
          </cell>
          <cell r="AO23">
            <v>0</v>
          </cell>
          <cell r="AP23">
            <v>1882</v>
          </cell>
          <cell r="AQ23">
            <v>0</v>
          </cell>
          <cell r="AR23">
            <v>0</v>
          </cell>
          <cell r="AS23">
            <v>0</v>
          </cell>
          <cell r="AT23">
            <v>1929</v>
          </cell>
          <cell r="AU23">
            <v>0</v>
          </cell>
          <cell r="AV23">
            <v>0</v>
          </cell>
          <cell r="AW23">
            <v>0</v>
          </cell>
          <cell r="AX23">
            <v>1972</v>
          </cell>
          <cell r="AY23">
            <v>0</v>
          </cell>
          <cell r="AZ23">
            <v>0</v>
          </cell>
          <cell r="BA23">
            <v>0</v>
          </cell>
          <cell r="BB23">
            <v>2018</v>
          </cell>
          <cell r="BN23">
            <v>0</v>
          </cell>
          <cell r="BO23">
            <v>0</v>
          </cell>
          <cell r="BP23">
            <v>0</v>
          </cell>
          <cell r="BQ23">
            <v>646678.92775550776</v>
          </cell>
        </row>
        <row r="24">
          <cell r="S24">
            <v>0</v>
          </cell>
          <cell r="T24">
            <v>0</v>
          </cell>
          <cell r="U24">
            <v>0</v>
          </cell>
          <cell r="V24">
            <v>224232</v>
          </cell>
          <cell r="W24">
            <v>0</v>
          </cell>
          <cell r="X24">
            <v>0</v>
          </cell>
          <cell r="Y24">
            <v>0</v>
          </cell>
          <cell r="Z24">
            <v>237713</v>
          </cell>
          <cell r="AA24">
            <v>0</v>
          </cell>
          <cell r="AB24">
            <v>0</v>
          </cell>
          <cell r="AC24">
            <v>0</v>
          </cell>
          <cell r="AD24">
            <v>248871</v>
          </cell>
          <cell r="AE24">
            <v>0</v>
          </cell>
          <cell r="AF24">
            <v>0</v>
          </cell>
          <cell r="AG24">
            <v>0</v>
          </cell>
          <cell r="AH24">
            <v>260787</v>
          </cell>
          <cell r="AI24">
            <v>0</v>
          </cell>
          <cell r="AJ24">
            <v>0</v>
          </cell>
          <cell r="AK24">
            <v>0</v>
          </cell>
          <cell r="AL24">
            <v>271634</v>
          </cell>
          <cell r="AM24">
            <v>0</v>
          </cell>
          <cell r="AN24">
            <v>0</v>
          </cell>
          <cell r="AO24">
            <v>0</v>
          </cell>
          <cell r="AP24">
            <v>282067</v>
          </cell>
          <cell r="AQ24">
            <v>0</v>
          </cell>
          <cell r="AR24">
            <v>0</v>
          </cell>
          <cell r="AS24">
            <v>0</v>
          </cell>
          <cell r="AT24">
            <v>292922</v>
          </cell>
          <cell r="AU24">
            <v>0</v>
          </cell>
          <cell r="AV24">
            <v>0</v>
          </cell>
          <cell r="AW24">
            <v>0</v>
          </cell>
          <cell r="AX24">
            <v>303832</v>
          </cell>
          <cell r="AY24">
            <v>0</v>
          </cell>
          <cell r="AZ24">
            <v>0</v>
          </cell>
          <cell r="BA24">
            <v>0</v>
          </cell>
          <cell r="BB24">
            <v>315489</v>
          </cell>
          <cell r="BN24">
            <v>0</v>
          </cell>
          <cell r="BO24">
            <v>0</v>
          </cell>
          <cell r="BP24">
            <v>0</v>
          </cell>
          <cell r="BQ24">
            <v>218424.36470673641</v>
          </cell>
        </row>
        <row r="25">
          <cell r="S25">
            <v>0</v>
          </cell>
          <cell r="T25">
            <v>0</v>
          </cell>
          <cell r="U25">
            <v>0</v>
          </cell>
          <cell r="V25">
            <v>1423367</v>
          </cell>
          <cell r="W25">
            <v>0</v>
          </cell>
          <cell r="X25">
            <v>0</v>
          </cell>
          <cell r="Y25">
            <v>0</v>
          </cell>
          <cell r="Z25">
            <v>1597469</v>
          </cell>
          <cell r="AA25">
            <v>0</v>
          </cell>
          <cell r="AB25">
            <v>0</v>
          </cell>
          <cell r="AC25">
            <v>0</v>
          </cell>
          <cell r="AD25">
            <v>1662883</v>
          </cell>
          <cell r="AE25">
            <v>0</v>
          </cell>
          <cell r="AF25">
            <v>0</v>
          </cell>
          <cell r="AG25">
            <v>0</v>
          </cell>
          <cell r="AH25">
            <v>1863561</v>
          </cell>
          <cell r="AI25">
            <v>0</v>
          </cell>
          <cell r="AJ25">
            <v>0</v>
          </cell>
          <cell r="AK25">
            <v>0</v>
          </cell>
          <cell r="AL25">
            <v>1917481</v>
          </cell>
          <cell r="AM25">
            <v>0</v>
          </cell>
          <cell r="AN25">
            <v>0</v>
          </cell>
          <cell r="AO25">
            <v>0</v>
          </cell>
          <cell r="AP25">
            <v>1964871</v>
          </cell>
          <cell r="AQ25">
            <v>0</v>
          </cell>
          <cell r="AR25">
            <v>0</v>
          </cell>
          <cell r="AS25">
            <v>0</v>
          </cell>
          <cell r="AT25">
            <v>2013865</v>
          </cell>
          <cell r="AU25">
            <v>0</v>
          </cell>
          <cell r="AV25">
            <v>0</v>
          </cell>
          <cell r="AW25">
            <v>0</v>
          </cell>
          <cell r="AX25">
            <v>2062084</v>
          </cell>
          <cell r="AY25">
            <v>0</v>
          </cell>
          <cell r="AZ25">
            <v>0</v>
          </cell>
          <cell r="BA25">
            <v>0</v>
          </cell>
          <cell r="BB25">
            <v>2113463</v>
          </cell>
          <cell r="BN25">
            <v>0</v>
          </cell>
          <cell r="BO25">
            <v>0</v>
          </cell>
          <cell r="BP25">
            <v>0</v>
          </cell>
          <cell r="BQ25">
            <v>1078500.5642610549</v>
          </cell>
        </row>
        <row r="26">
          <cell r="S26">
            <v>0</v>
          </cell>
          <cell r="T26">
            <v>0</v>
          </cell>
          <cell r="U26">
            <v>0</v>
          </cell>
          <cell r="V26">
            <v>576127</v>
          </cell>
          <cell r="W26">
            <v>0</v>
          </cell>
          <cell r="X26">
            <v>0</v>
          </cell>
          <cell r="Y26">
            <v>0</v>
          </cell>
          <cell r="Z26">
            <v>338950</v>
          </cell>
          <cell r="AA26">
            <v>0</v>
          </cell>
          <cell r="AB26">
            <v>0</v>
          </cell>
          <cell r="AC26">
            <v>0</v>
          </cell>
          <cell r="AD26">
            <v>350110</v>
          </cell>
          <cell r="AE26">
            <v>0</v>
          </cell>
          <cell r="AF26">
            <v>0</v>
          </cell>
          <cell r="AG26">
            <v>0</v>
          </cell>
          <cell r="AH26">
            <v>377445</v>
          </cell>
          <cell r="AI26">
            <v>0</v>
          </cell>
          <cell r="AJ26">
            <v>0</v>
          </cell>
          <cell r="AK26">
            <v>0</v>
          </cell>
          <cell r="AL26">
            <v>386911</v>
          </cell>
          <cell r="AM26">
            <v>0</v>
          </cell>
          <cell r="AN26">
            <v>0</v>
          </cell>
          <cell r="AO26">
            <v>0</v>
          </cell>
          <cell r="AP26">
            <v>395473</v>
          </cell>
          <cell r="AQ26">
            <v>0</v>
          </cell>
          <cell r="AR26">
            <v>0</v>
          </cell>
          <cell r="AS26">
            <v>0</v>
          </cell>
          <cell r="AT26">
            <v>403989</v>
          </cell>
          <cell r="AU26">
            <v>0</v>
          </cell>
          <cell r="AV26">
            <v>0</v>
          </cell>
          <cell r="AW26">
            <v>0</v>
          </cell>
          <cell r="AX26">
            <v>412316</v>
          </cell>
          <cell r="AY26">
            <v>0</v>
          </cell>
          <cell r="AZ26">
            <v>0</v>
          </cell>
          <cell r="BA26">
            <v>0</v>
          </cell>
          <cell r="BB26">
            <v>421178</v>
          </cell>
          <cell r="BN26">
            <v>0</v>
          </cell>
          <cell r="BO26">
            <v>0</v>
          </cell>
          <cell r="BP26">
            <v>0</v>
          </cell>
          <cell r="BQ26">
            <v>674468.80499874079</v>
          </cell>
        </row>
        <row r="27">
          <cell r="S27">
            <v>-11163530</v>
          </cell>
          <cell r="T27">
            <v>0</v>
          </cell>
          <cell r="U27">
            <v>0</v>
          </cell>
          <cell r="V27">
            <v>24857742</v>
          </cell>
          <cell r="W27">
            <v>-11557755</v>
          </cell>
          <cell r="X27">
            <v>0</v>
          </cell>
          <cell r="Y27">
            <v>0</v>
          </cell>
          <cell r="Z27">
            <v>25812075</v>
          </cell>
          <cell r="AA27">
            <v>-12135238</v>
          </cell>
          <cell r="AB27">
            <v>0</v>
          </cell>
          <cell r="AC27">
            <v>0</v>
          </cell>
          <cell r="AD27">
            <v>26883675</v>
          </cell>
          <cell r="AE27">
            <v>-12745431</v>
          </cell>
          <cell r="AF27">
            <v>0</v>
          </cell>
          <cell r="AG27">
            <v>0</v>
          </cell>
          <cell r="AH27">
            <v>26959098</v>
          </cell>
          <cell r="AI27">
            <v>-13389664</v>
          </cell>
          <cell r="AJ27">
            <v>0</v>
          </cell>
          <cell r="AK27">
            <v>0</v>
          </cell>
          <cell r="AL27">
            <v>27686904</v>
          </cell>
          <cell r="AM27">
            <v>-14049100</v>
          </cell>
          <cell r="AN27">
            <v>0</v>
          </cell>
          <cell r="AO27">
            <v>0</v>
          </cell>
          <cell r="AP27">
            <v>28397855</v>
          </cell>
          <cell r="AQ27">
            <v>-14765124</v>
          </cell>
          <cell r="AR27">
            <v>0</v>
          </cell>
          <cell r="AS27">
            <v>0</v>
          </cell>
          <cell r="AT27">
            <v>29106461</v>
          </cell>
          <cell r="AU27">
            <v>-15519446</v>
          </cell>
          <cell r="AV27">
            <v>0</v>
          </cell>
          <cell r="AW27">
            <v>0</v>
          </cell>
          <cell r="AX27">
            <v>29700317</v>
          </cell>
          <cell r="AY27">
            <v>-16313578</v>
          </cell>
          <cell r="AZ27">
            <v>0</v>
          </cell>
          <cell r="BA27">
            <v>0</v>
          </cell>
          <cell r="BB27">
            <v>30488830</v>
          </cell>
          <cell r="BN27">
            <v>0</v>
          </cell>
          <cell r="BO27">
            <v>0</v>
          </cell>
          <cell r="BP27">
            <v>0</v>
          </cell>
          <cell r="BQ27">
            <v>13046238.104812438</v>
          </cell>
        </row>
        <row r="28">
          <cell r="S28">
            <v>-30021389</v>
          </cell>
          <cell r="T28">
            <v>0</v>
          </cell>
          <cell r="U28">
            <v>0</v>
          </cell>
          <cell r="V28">
            <v>12176222</v>
          </cell>
          <cell r="W28">
            <v>-30922032</v>
          </cell>
          <cell r="X28">
            <v>0</v>
          </cell>
          <cell r="Y28">
            <v>0</v>
          </cell>
          <cell r="Z28">
            <v>12366675</v>
          </cell>
          <cell r="AA28">
            <v>-31852695</v>
          </cell>
          <cell r="AB28">
            <v>0</v>
          </cell>
          <cell r="AC28">
            <v>0</v>
          </cell>
          <cell r="AD28">
            <v>12649557</v>
          </cell>
          <cell r="AE28">
            <v>-32813379</v>
          </cell>
          <cell r="AF28">
            <v>0</v>
          </cell>
          <cell r="AG28">
            <v>0</v>
          </cell>
          <cell r="AH28">
            <v>13118459</v>
          </cell>
          <cell r="AI28">
            <v>-33804086</v>
          </cell>
          <cell r="AJ28">
            <v>0</v>
          </cell>
          <cell r="AK28">
            <v>0</v>
          </cell>
          <cell r="AL28">
            <v>13306806</v>
          </cell>
          <cell r="AM28">
            <v>-34794792</v>
          </cell>
          <cell r="AN28">
            <v>0</v>
          </cell>
          <cell r="AO28">
            <v>0</v>
          </cell>
          <cell r="AP28">
            <v>13753059</v>
          </cell>
          <cell r="AQ28">
            <v>-35845539</v>
          </cell>
          <cell r="AR28">
            <v>0</v>
          </cell>
          <cell r="AS28">
            <v>0</v>
          </cell>
          <cell r="AT28">
            <v>14174649</v>
          </cell>
          <cell r="AU28">
            <v>-36926312</v>
          </cell>
          <cell r="AV28">
            <v>0</v>
          </cell>
          <cell r="AW28">
            <v>0</v>
          </cell>
          <cell r="AX28">
            <v>14532814</v>
          </cell>
          <cell r="AY28">
            <v>-38037100</v>
          </cell>
          <cell r="AZ28">
            <v>0</v>
          </cell>
          <cell r="BA28">
            <v>0</v>
          </cell>
          <cell r="BB28">
            <v>14972956</v>
          </cell>
          <cell r="BN28">
            <v>0</v>
          </cell>
          <cell r="BO28">
            <v>0</v>
          </cell>
          <cell r="BP28">
            <v>0</v>
          </cell>
          <cell r="BQ28">
            <v>-12959958.212656764</v>
          </cell>
        </row>
        <row r="29">
          <cell r="S29">
            <v>0</v>
          </cell>
          <cell r="T29">
            <v>0</v>
          </cell>
          <cell r="U29">
            <v>-102217</v>
          </cell>
          <cell r="V29">
            <v>457712</v>
          </cell>
          <cell r="W29">
            <v>0</v>
          </cell>
          <cell r="X29">
            <v>0</v>
          </cell>
          <cell r="Y29">
            <v>-105284</v>
          </cell>
          <cell r="Z29">
            <v>470330</v>
          </cell>
          <cell r="AA29">
            <v>0</v>
          </cell>
          <cell r="AB29">
            <v>0</v>
          </cell>
          <cell r="AC29">
            <v>-108453</v>
          </cell>
          <cell r="AD29">
            <v>490137</v>
          </cell>
          <cell r="AE29">
            <v>0</v>
          </cell>
          <cell r="AF29">
            <v>0</v>
          </cell>
          <cell r="AG29">
            <v>-111724</v>
          </cell>
          <cell r="AH29">
            <v>509088</v>
          </cell>
          <cell r="AI29">
            <v>0</v>
          </cell>
          <cell r="AJ29">
            <v>0</v>
          </cell>
          <cell r="AK29">
            <v>-115097</v>
          </cell>
          <cell r="AL29">
            <v>523870</v>
          </cell>
          <cell r="AM29">
            <v>0</v>
          </cell>
          <cell r="AN29">
            <v>0</v>
          </cell>
          <cell r="AO29">
            <v>-118470</v>
          </cell>
          <cell r="AP29">
            <v>536606</v>
          </cell>
          <cell r="AQ29">
            <v>0</v>
          </cell>
          <cell r="AR29">
            <v>0</v>
          </cell>
          <cell r="AS29">
            <v>-122048</v>
          </cell>
          <cell r="AT29">
            <v>549970</v>
          </cell>
          <cell r="AU29">
            <v>0</v>
          </cell>
          <cell r="AV29">
            <v>0</v>
          </cell>
          <cell r="AW29">
            <v>-125727</v>
          </cell>
          <cell r="AX29">
            <v>562767</v>
          </cell>
          <cell r="AY29">
            <v>0</v>
          </cell>
          <cell r="AZ29">
            <v>0</v>
          </cell>
          <cell r="BA29">
            <v>-129510</v>
          </cell>
          <cell r="BB29">
            <v>576809</v>
          </cell>
          <cell r="BN29">
            <v>0</v>
          </cell>
          <cell r="BO29">
            <v>0</v>
          </cell>
          <cell r="BP29">
            <v>0</v>
          </cell>
          <cell r="BQ29">
            <v>387470.83352174528</v>
          </cell>
        </row>
        <row r="30"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53704.312619320903</v>
          </cell>
        </row>
        <row r="32">
          <cell r="S32">
            <v>0</v>
          </cell>
          <cell r="T32">
            <v>0</v>
          </cell>
          <cell r="U32">
            <v>-124487</v>
          </cell>
          <cell r="V32">
            <v>454605</v>
          </cell>
          <cell r="W32">
            <v>0</v>
          </cell>
          <cell r="X32">
            <v>0</v>
          </cell>
          <cell r="Y32">
            <v>-128221</v>
          </cell>
          <cell r="Z32">
            <v>470866</v>
          </cell>
          <cell r="AA32">
            <v>0</v>
          </cell>
          <cell r="AB32">
            <v>0</v>
          </cell>
          <cell r="AC32">
            <v>-132080</v>
          </cell>
          <cell r="AD32">
            <v>488336</v>
          </cell>
          <cell r="AE32">
            <v>0</v>
          </cell>
          <cell r="AF32">
            <v>0</v>
          </cell>
          <cell r="AG32">
            <v>-136064</v>
          </cell>
          <cell r="AH32">
            <v>505173</v>
          </cell>
          <cell r="AI32">
            <v>0</v>
          </cell>
          <cell r="AJ32">
            <v>0</v>
          </cell>
          <cell r="AK32">
            <v>-140172</v>
          </cell>
          <cell r="AL32">
            <v>519787</v>
          </cell>
          <cell r="AM32">
            <v>0</v>
          </cell>
          <cell r="AN32">
            <v>0</v>
          </cell>
          <cell r="AO32">
            <v>-144280</v>
          </cell>
          <cell r="AP32">
            <v>532994</v>
          </cell>
          <cell r="AQ32">
            <v>0</v>
          </cell>
          <cell r="AR32">
            <v>0</v>
          </cell>
          <cell r="AS32">
            <v>-148637</v>
          </cell>
          <cell r="AT32">
            <v>546176</v>
          </cell>
          <cell r="AU32">
            <v>0</v>
          </cell>
          <cell r="AV32">
            <v>0</v>
          </cell>
          <cell r="AW32">
            <v>-153119</v>
          </cell>
          <cell r="AX32">
            <v>558652</v>
          </cell>
          <cell r="AY32">
            <v>0</v>
          </cell>
          <cell r="AZ32">
            <v>0</v>
          </cell>
          <cell r="BA32">
            <v>-157725</v>
          </cell>
          <cell r="BB32">
            <v>571878</v>
          </cell>
          <cell r="BN32">
            <v>0</v>
          </cell>
          <cell r="BO32">
            <v>0</v>
          </cell>
          <cell r="BP32">
            <v>0</v>
          </cell>
          <cell r="BQ32">
            <v>119999.96</v>
          </cell>
        </row>
        <row r="33">
          <cell r="S33">
            <v>0</v>
          </cell>
          <cell r="T33">
            <v>0</v>
          </cell>
          <cell r="U33">
            <v>-341506</v>
          </cell>
          <cell r="V33">
            <v>1992528</v>
          </cell>
          <cell r="W33">
            <v>0</v>
          </cell>
          <cell r="X33">
            <v>0</v>
          </cell>
          <cell r="Y33">
            <v>-351751</v>
          </cell>
          <cell r="Z33">
            <v>2055942</v>
          </cell>
          <cell r="AA33">
            <v>0</v>
          </cell>
          <cell r="AB33">
            <v>0</v>
          </cell>
          <cell r="AC33">
            <v>-362338</v>
          </cell>
          <cell r="AD33">
            <v>2131713</v>
          </cell>
          <cell r="AE33">
            <v>0</v>
          </cell>
          <cell r="AF33">
            <v>0</v>
          </cell>
          <cell r="AG33">
            <v>-373266</v>
          </cell>
          <cell r="AH33">
            <v>2199820</v>
          </cell>
          <cell r="AI33">
            <v>0</v>
          </cell>
          <cell r="AJ33">
            <v>0</v>
          </cell>
          <cell r="AK33">
            <v>-384536</v>
          </cell>
          <cell r="AL33">
            <v>2242173</v>
          </cell>
          <cell r="AM33">
            <v>0</v>
          </cell>
          <cell r="AN33">
            <v>0</v>
          </cell>
          <cell r="AO33">
            <v>-395805</v>
          </cell>
          <cell r="AP33">
            <v>2295207</v>
          </cell>
          <cell r="AQ33">
            <v>0</v>
          </cell>
          <cell r="AR33">
            <v>0</v>
          </cell>
          <cell r="AS33">
            <v>-407758</v>
          </cell>
          <cell r="AT33">
            <v>2350259</v>
          </cell>
          <cell r="AU33">
            <v>0</v>
          </cell>
          <cell r="AV33">
            <v>0</v>
          </cell>
          <cell r="AW33">
            <v>-420052</v>
          </cell>
          <cell r="AX33">
            <v>2405638</v>
          </cell>
          <cell r="AY33">
            <v>0</v>
          </cell>
          <cell r="AZ33">
            <v>0</v>
          </cell>
          <cell r="BA33">
            <v>-432688</v>
          </cell>
          <cell r="BB33">
            <v>2465317</v>
          </cell>
          <cell r="BN33">
            <v>0</v>
          </cell>
          <cell r="BO33">
            <v>0</v>
          </cell>
          <cell r="BP33">
            <v>0</v>
          </cell>
          <cell r="BQ33">
            <v>1722623.4909164535</v>
          </cell>
        </row>
        <row r="34">
          <cell r="S34">
            <v>-15000</v>
          </cell>
          <cell r="T34">
            <v>0</v>
          </cell>
          <cell r="U34">
            <v>-168995</v>
          </cell>
          <cell r="V34">
            <v>7795204</v>
          </cell>
          <cell r="W34">
            <v>-15450</v>
          </cell>
          <cell r="X34">
            <v>0</v>
          </cell>
          <cell r="Y34">
            <v>-174065</v>
          </cell>
          <cell r="Z34">
            <v>8074536</v>
          </cell>
          <cell r="AA34">
            <v>-15915</v>
          </cell>
          <cell r="AB34">
            <v>0</v>
          </cell>
          <cell r="AC34">
            <v>-179304</v>
          </cell>
          <cell r="AD34">
            <v>8334084</v>
          </cell>
          <cell r="AE34">
            <v>-16395</v>
          </cell>
          <cell r="AF34">
            <v>0</v>
          </cell>
          <cell r="AG34">
            <v>-184712</v>
          </cell>
          <cell r="AH34">
            <v>8594788</v>
          </cell>
          <cell r="AI34">
            <v>-16890</v>
          </cell>
          <cell r="AJ34">
            <v>0</v>
          </cell>
          <cell r="AK34">
            <v>-190289</v>
          </cell>
          <cell r="AL34">
            <v>8810068</v>
          </cell>
          <cell r="AM34">
            <v>-17385</v>
          </cell>
          <cell r="AN34">
            <v>0</v>
          </cell>
          <cell r="AO34">
            <v>-195866</v>
          </cell>
          <cell r="AP34">
            <v>9025049</v>
          </cell>
          <cell r="AQ34">
            <v>-17910</v>
          </cell>
          <cell r="AR34">
            <v>0</v>
          </cell>
          <cell r="AS34">
            <v>-201781</v>
          </cell>
          <cell r="AT34">
            <v>9225173</v>
          </cell>
          <cell r="AU34">
            <v>-18450</v>
          </cell>
          <cell r="AV34">
            <v>0</v>
          </cell>
          <cell r="AW34">
            <v>-207864</v>
          </cell>
          <cell r="AX34">
            <v>9438837</v>
          </cell>
          <cell r="AY34">
            <v>-19005</v>
          </cell>
          <cell r="AZ34">
            <v>0</v>
          </cell>
          <cell r="BA34">
            <v>-214117</v>
          </cell>
          <cell r="BB34">
            <v>9612107</v>
          </cell>
          <cell r="BN34">
            <v>0</v>
          </cell>
          <cell r="BO34">
            <v>0</v>
          </cell>
          <cell r="BP34">
            <v>0</v>
          </cell>
          <cell r="BQ34">
            <v>5327902.1336995577</v>
          </cell>
        </row>
        <row r="35"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6">
          <cell r="S36">
            <v>0</v>
          </cell>
          <cell r="T36">
            <v>0</v>
          </cell>
          <cell r="U36">
            <v>-534258</v>
          </cell>
          <cell r="V36">
            <v>1587266</v>
          </cell>
          <cell r="W36">
            <v>0</v>
          </cell>
          <cell r="X36">
            <v>0</v>
          </cell>
          <cell r="Y36">
            <v>-550286</v>
          </cell>
          <cell r="Z36">
            <v>1649744</v>
          </cell>
          <cell r="AA36">
            <v>0</v>
          </cell>
          <cell r="AB36">
            <v>0</v>
          </cell>
          <cell r="AC36">
            <v>-566848</v>
          </cell>
          <cell r="AD36">
            <v>1707329</v>
          </cell>
          <cell r="AE36">
            <v>0</v>
          </cell>
          <cell r="AF36">
            <v>0</v>
          </cell>
          <cell r="AG36">
            <v>-583944</v>
          </cell>
          <cell r="AH36">
            <v>1763223</v>
          </cell>
          <cell r="AI36">
            <v>0</v>
          </cell>
          <cell r="AJ36">
            <v>0</v>
          </cell>
          <cell r="AK36">
            <v>-601575</v>
          </cell>
          <cell r="AL36">
            <v>1813848</v>
          </cell>
          <cell r="AM36">
            <v>0</v>
          </cell>
          <cell r="AN36">
            <v>0</v>
          </cell>
          <cell r="AO36">
            <v>-619205</v>
          </cell>
          <cell r="AP36">
            <v>1860590</v>
          </cell>
          <cell r="AQ36">
            <v>0</v>
          </cell>
          <cell r="AR36">
            <v>0</v>
          </cell>
          <cell r="AS36">
            <v>-637904</v>
          </cell>
          <cell r="AT36">
            <v>1906465</v>
          </cell>
          <cell r="AU36">
            <v>0</v>
          </cell>
          <cell r="AV36">
            <v>0</v>
          </cell>
          <cell r="AW36">
            <v>-657137</v>
          </cell>
          <cell r="AX36">
            <v>1949334</v>
          </cell>
          <cell r="AY36">
            <v>0</v>
          </cell>
          <cell r="AZ36">
            <v>0</v>
          </cell>
          <cell r="BA36">
            <v>-676905</v>
          </cell>
          <cell r="BB36">
            <v>1994240</v>
          </cell>
          <cell r="BN36">
            <v>0</v>
          </cell>
          <cell r="BO36">
            <v>0</v>
          </cell>
          <cell r="BP36">
            <v>0</v>
          </cell>
          <cell r="BQ36">
            <v>1701239.4374859408</v>
          </cell>
        </row>
        <row r="37"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S38">
            <v>-2103</v>
          </cell>
          <cell r="T38">
            <v>0</v>
          </cell>
          <cell r="U38">
            <v>-18325</v>
          </cell>
          <cell r="V38">
            <v>129153</v>
          </cell>
          <cell r="W38">
            <v>-2166</v>
          </cell>
          <cell r="X38">
            <v>0</v>
          </cell>
          <cell r="Y38">
            <v>-18875</v>
          </cell>
          <cell r="Z38">
            <v>133809</v>
          </cell>
          <cell r="AA38">
            <v>-2232</v>
          </cell>
          <cell r="AB38">
            <v>0</v>
          </cell>
          <cell r="AC38">
            <v>-19443</v>
          </cell>
          <cell r="AD38">
            <v>138769</v>
          </cell>
          <cell r="AE38">
            <v>-2299</v>
          </cell>
          <cell r="AF38">
            <v>0</v>
          </cell>
          <cell r="AG38">
            <v>-20030</v>
          </cell>
          <cell r="AH38">
            <v>143554</v>
          </cell>
          <cell r="AI38">
            <v>-2368</v>
          </cell>
          <cell r="AJ38">
            <v>0</v>
          </cell>
          <cell r="AK38">
            <v>-20634</v>
          </cell>
          <cell r="AL38">
            <v>147713</v>
          </cell>
          <cell r="AM38">
            <v>-2438</v>
          </cell>
          <cell r="AN38">
            <v>0</v>
          </cell>
          <cell r="AO38">
            <v>-21239</v>
          </cell>
          <cell r="AP38">
            <v>151454</v>
          </cell>
          <cell r="AQ38">
            <v>-2511</v>
          </cell>
          <cell r="AR38">
            <v>0</v>
          </cell>
          <cell r="AS38">
            <v>-21880</v>
          </cell>
          <cell r="AT38">
            <v>155233</v>
          </cell>
          <cell r="AU38">
            <v>-2587</v>
          </cell>
          <cell r="AV38">
            <v>0</v>
          </cell>
          <cell r="AW38">
            <v>-22540</v>
          </cell>
          <cell r="AX38">
            <v>158775</v>
          </cell>
          <cell r="AY38">
            <v>-2665</v>
          </cell>
          <cell r="AZ38">
            <v>0</v>
          </cell>
          <cell r="BA38">
            <v>-23218</v>
          </cell>
          <cell r="BB38">
            <v>162531</v>
          </cell>
          <cell r="BN38">
            <v>0</v>
          </cell>
          <cell r="BO38">
            <v>0</v>
          </cell>
          <cell r="BP38">
            <v>0</v>
          </cell>
          <cell r="BQ38">
            <v>83564.179406264971</v>
          </cell>
        </row>
        <row r="39">
          <cell r="S39">
            <v>0</v>
          </cell>
          <cell r="T39">
            <v>0</v>
          </cell>
          <cell r="U39">
            <v>-21165</v>
          </cell>
          <cell r="V39">
            <v>5193100</v>
          </cell>
          <cell r="W39">
            <v>0</v>
          </cell>
          <cell r="X39">
            <v>0</v>
          </cell>
          <cell r="Y39">
            <v>-21800</v>
          </cell>
          <cell r="Z39">
            <v>5238014</v>
          </cell>
          <cell r="AA39">
            <v>0</v>
          </cell>
          <cell r="AB39">
            <v>0</v>
          </cell>
          <cell r="AC39">
            <v>-22456</v>
          </cell>
          <cell r="AD39">
            <v>5299503</v>
          </cell>
          <cell r="AE39">
            <v>0</v>
          </cell>
          <cell r="AF39">
            <v>0</v>
          </cell>
          <cell r="AG39">
            <v>-23133</v>
          </cell>
          <cell r="AH39">
            <v>6140591</v>
          </cell>
          <cell r="AI39">
            <v>0</v>
          </cell>
          <cell r="AJ39">
            <v>0</v>
          </cell>
          <cell r="AK39">
            <v>-23832</v>
          </cell>
          <cell r="AL39">
            <v>6221060</v>
          </cell>
          <cell r="AM39">
            <v>0</v>
          </cell>
          <cell r="AN39">
            <v>0</v>
          </cell>
          <cell r="AO39">
            <v>-24530</v>
          </cell>
          <cell r="AP39">
            <v>6286273</v>
          </cell>
          <cell r="AQ39">
            <v>0</v>
          </cell>
          <cell r="AR39">
            <v>0</v>
          </cell>
          <cell r="AS39">
            <v>-25271</v>
          </cell>
          <cell r="AT39">
            <v>6728041</v>
          </cell>
          <cell r="AU39">
            <v>0</v>
          </cell>
          <cell r="AV39">
            <v>0</v>
          </cell>
          <cell r="AW39">
            <v>-26033</v>
          </cell>
          <cell r="AX39">
            <v>6817178</v>
          </cell>
          <cell r="AY39">
            <v>0</v>
          </cell>
          <cell r="AZ39">
            <v>0</v>
          </cell>
          <cell r="BA39">
            <v>-26816</v>
          </cell>
          <cell r="BB39">
            <v>6916711</v>
          </cell>
          <cell r="BN39">
            <v>0</v>
          </cell>
          <cell r="BO39">
            <v>0</v>
          </cell>
          <cell r="BP39">
            <v>0</v>
          </cell>
          <cell r="BQ39">
            <v>4014878.2700774851</v>
          </cell>
        </row>
        <row r="40">
          <cell r="S40">
            <v>0</v>
          </cell>
          <cell r="T40">
            <v>0</v>
          </cell>
          <cell r="U40">
            <v>-265961</v>
          </cell>
          <cell r="V40">
            <v>768434</v>
          </cell>
          <cell r="W40">
            <v>0</v>
          </cell>
          <cell r="X40">
            <v>0</v>
          </cell>
          <cell r="Y40">
            <v>-273939</v>
          </cell>
          <cell r="Z40">
            <v>798312</v>
          </cell>
          <cell r="AA40">
            <v>0</v>
          </cell>
          <cell r="AB40">
            <v>0</v>
          </cell>
          <cell r="AC40">
            <v>-282184</v>
          </cell>
          <cell r="AD40">
            <v>826600</v>
          </cell>
          <cell r="AE40">
            <v>0</v>
          </cell>
          <cell r="AF40">
            <v>0</v>
          </cell>
          <cell r="AG40">
            <v>-290695</v>
          </cell>
          <cell r="AH40">
            <v>853981</v>
          </cell>
          <cell r="AI40">
            <v>0</v>
          </cell>
          <cell r="AJ40">
            <v>0</v>
          </cell>
          <cell r="AK40">
            <v>-299472</v>
          </cell>
          <cell r="AL40">
            <v>878611</v>
          </cell>
          <cell r="AM40">
            <v>0</v>
          </cell>
          <cell r="AN40">
            <v>0</v>
          </cell>
          <cell r="AO40">
            <v>-308248</v>
          </cell>
          <cell r="AP40">
            <v>901295</v>
          </cell>
          <cell r="AQ40">
            <v>0</v>
          </cell>
          <cell r="AR40">
            <v>0</v>
          </cell>
          <cell r="AS40">
            <v>-317557</v>
          </cell>
          <cell r="AT40">
            <v>923598</v>
          </cell>
          <cell r="AU40">
            <v>0</v>
          </cell>
          <cell r="AV40">
            <v>0</v>
          </cell>
          <cell r="AW40">
            <v>-327132</v>
          </cell>
          <cell r="AX40">
            <v>944514</v>
          </cell>
          <cell r="AY40">
            <v>0</v>
          </cell>
          <cell r="AZ40">
            <v>0</v>
          </cell>
          <cell r="BA40">
            <v>-336972</v>
          </cell>
          <cell r="BB40">
            <v>966460</v>
          </cell>
          <cell r="BN40">
            <v>0</v>
          </cell>
          <cell r="BO40">
            <v>0</v>
          </cell>
          <cell r="BP40">
            <v>0</v>
          </cell>
          <cell r="BQ40">
            <v>374270.15464490675</v>
          </cell>
        </row>
        <row r="41">
          <cell r="S41">
            <v>0</v>
          </cell>
          <cell r="T41">
            <v>0</v>
          </cell>
          <cell r="U41">
            <v>-182554</v>
          </cell>
          <cell r="V41">
            <v>14258470</v>
          </cell>
          <cell r="W41">
            <v>0</v>
          </cell>
          <cell r="X41">
            <v>0</v>
          </cell>
          <cell r="Y41">
            <v>-188031</v>
          </cell>
          <cell r="Z41">
            <v>14831404</v>
          </cell>
          <cell r="AA41">
            <v>0</v>
          </cell>
          <cell r="AB41">
            <v>0</v>
          </cell>
          <cell r="AC41">
            <v>-193690</v>
          </cell>
          <cell r="AD41">
            <v>15180591</v>
          </cell>
          <cell r="AE41">
            <v>0</v>
          </cell>
          <cell r="AF41">
            <v>0</v>
          </cell>
          <cell r="AG41">
            <v>-199532</v>
          </cell>
          <cell r="AH41">
            <v>17859760</v>
          </cell>
          <cell r="AI41">
            <v>0</v>
          </cell>
          <cell r="AJ41">
            <v>0</v>
          </cell>
          <cell r="AK41">
            <v>-205556</v>
          </cell>
          <cell r="AL41">
            <v>18403955</v>
          </cell>
          <cell r="AM41">
            <v>0</v>
          </cell>
          <cell r="AN41">
            <v>0</v>
          </cell>
          <cell r="AO41">
            <v>-211581</v>
          </cell>
          <cell r="AP41">
            <v>18711872</v>
          </cell>
          <cell r="AQ41">
            <v>0</v>
          </cell>
          <cell r="AR41">
            <v>0</v>
          </cell>
          <cell r="AS41">
            <v>-217970</v>
          </cell>
          <cell r="AT41">
            <v>20057338</v>
          </cell>
          <cell r="AU41">
            <v>0</v>
          </cell>
          <cell r="AV41">
            <v>0</v>
          </cell>
          <cell r="AW41">
            <v>-224542</v>
          </cell>
          <cell r="AX41">
            <v>20934205</v>
          </cell>
          <cell r="AY41">
            <v>0</v>
          </cell>
          <cell r="AZ41">
            <v>0</v>
          </cell>
          <cell r="BA41">
            <v>-231296</v>
          </cell>
          <cell r="BB41">
            <v>21402859</v>
          </cell>
          <cell r="BN41">
            <v>0</v>
          </cell>
          <cell r="BO41">
            <v>0</v>
          </cell>
          <cell r="BP41">
            <v>0</v>
          </cell>
          <cell r="BQ41">
            <v>11548210.353591993</v>
          </cell>
        </row>
        <row r="42">
          <cell r="S42">
            <v>-845000</v>
          </cell>
          <cell r="T42">
            <v>0</v>
          </cell>
          <cell r="U42">
            <v>0</v>
          </cell>
          <cell r="V42">
            <v>1603160</v>
          </cell>
          <cell r="W42">
            <v>-870350</v>
          </cell>
          <cell r="X42">
            <v>0</v>
          </cell>
          <cell r="Y42">
            <v>0</v>
          </cell>
          <cell r="Z42">
            <v>1649391</v>
          </cell>
          <cell r="AA42">
            <v>-896545</v>
          </cell>
          <cell r="AB42">
            <v>0</v>
          </cell>
          <cell r="AC42">
            <v>0</v>
          </cell>
          <cell r="AD42">
            <v>1717224</v>
          </cell>
          <cell r="AE42">
            <v>-923585</v>
          </cell>
          <cell r="AF42">
            <v>0</v>
          </cell>
          <cell r="AG42">
            <v>0</v>
          </cell>
          <cell r="AH42">
            <v>1782237</v>
          </cell>
          <cell r="AI42">
            <v>-951470</v>
          </cell>
          <cell r="AJ42">
            <v>0</v>
          </cell>
          <cell r="AK42">
            <v>0</v>
          </cell>
          <cell r="AL42">
            <v>1833823</v>
          </cell>
          <cell r="AM42">
            <v>-979355</v>
          </cell>
          <cell r="AN42">
            <v>0</v>
          </cell>
          <cell r="AO42">
            <v>0</v>
          </cell>
          <cell r="AP42">
            <v>1878698</v>
          </cell>
          <cell r="AQ42">
            <v>-1008930</v>
          </cell>
          <cell r="AR42">
            <v>0</v>
          </cell>
          <cell r="AS42">
            <v>0</v>
          </cell>
          <cell r="AT42">
            <v>1925401</v>
          </cell>
          <cell r="AU42">
            <v>-1039350</v>
          </cell>
          <cell r="AV42">
            <v>0</v>
          </cell>
          <cell r="AW42">
            <v>0</v>
          </cell>
          <cell r="AX42">
            <v>1970087</v>
          </cell>
          <cell r="AY42">
            <v>-1070615</v>
          </cell>
          <cell r="AZ42">
            <v>0</v>
          </cell>
          <cell r="BA42">
            <v>0</v>
          </cell>
          <cell r="BB42">
            <v>2018713</v>
          </cell>
          <cell r="BN42">
            <v>0</v>
          </cell>
          <cell r="BO42">
            <v>0</v>
          </cell>
          <cell r="BP42">
            <v>0</v>
          </cell>
          <cell r="BQ42">
            <v>762505.50427203928</v>
          </cell>
        </row>
        <row r="43">
          <cell r="S43">
            <v>0</v>
          </cell>
          <cell r="T43">
            <v>0</v>
          </cell>
          <cell r="U43">
            <v>-290531</v>
          </cell>
          <cell r="V43">
            <v>398359</v>
          </cell>
          <cell r="W43">
            <v>0</v>
          </cell>
          <cell r="X43">
            <v>0</v>
          </cell>
          <cell r="Y43">
            <v>-102941</v>
          </cell>
          <cell r="Z43">
            <v>154284</v>
          </cell>
          <cell r="AA43">
            <v>0</v>
          </cell>
          <cell r="AB43">
            <v>0</v>
          </cell>
          <cell r="AC43">
            <v>0</v>
          </cell>
          <cell r="AD43">
            <v>25007</v>
          </cell>
          <cell r="AE43">
            <v>0</v>
          </cell>
          <cell r="AF43">
            <v>0</v>
          </cell>
          <cell r="AG43">
            <v>0</v>
          </cell>
          <cell r="AH43">
            <v>25948</v>
          </cell>
          <cell r="AI43">
            <v>0</v>
          </cell>
          <cell r="AJ43">
            <v>0</v>
          </cell>
          <cell r="AK43">
            <v>0</v>
          </cell>
          <cell r="AL43">
            <v>26703</v>
          </cell>
          <cell r="AM43">
            <v>0</v>
          </cell>
          <cell r="AN43">
            <v>0</v>
          </cell>
          <cell r="AO43">
            <v>0</v>
          </cell>
          <cell r="AP43">
            <v>27367</v>
          </cell>
          <cell r="AQ43">
            <v>0</v>
          </cell>
          <cell r="AR43">
            <v>0</v>
          </cell>
          <cell r="AS43">
            <v>0</v>
          </cell>
          <cell r="AT43">
            <v>28037</v>
          </cell>
          <cell r="AU43">
            <v>0</v>
          </cell>
          <cell r="AV43">
            <v>0</v>
          </cell>
          <cell r="AW43">
            <v>0</v>
          </cell>
          <cell r="AX43">
            <v>28691</v>
          </cell>
          <cell r="AY43">
            <v>0</v>
          </cell>
          <cell r="AZ43">
            <v>0</v>
          </cell>
          <cell r="BA43">
            <v>0</v>
          </cell>
          <cell r="BB43">
            <v>29400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S44">
            <v>0</v>
          </cell>
          <cell r="T44">
            <v>0</v>
          </cell>
          <cell r="U44">
            <v>-13315</v>
          </cell>
          <cell r="V44">
            <v>33448</v>
          </cell>
          <cell r="W44">
            <v>0</v>
          </cell>
          <cell r="X44">
            <v>0</v>
          </cell>
          <cell r="Y44">
            <v>-13714</v>
          </cell>
          <cell r="Z44">
            <v>39554</v>
          </cell>
          <cell r="AA44">
            <v>0</v>
          </cell>
          <cell r="AB44">
            <v>0</v>
          </cell>
          <cell r="AC44">
            <v>-14127</v>
          </cell>
          <cell r="AD44">
            <v>45708</v>
          </cell>
          <cell r="AE44">
            <v>0</v>
          </cell>
          <cell r="AF44">
            <v>0</v>
          </cell>
          <cell r="AG44">
            <v>-14553</v>
          </cell>
          <cell r="AH44">
            <v>51914</v>
          </cell>
          <cell r="AI44">
            <v>0</v>
          </cell>
          <cell r="AJ44">
            <v>0</v>
          </cell>
          <cell r="AK44">
            <v>-14992</v>
          </cell>
          <cell r="AL44">
            <v>57998</v>
          </cell>
          <cell r="AM44">
            <v>0</v>
          </cell>
          <cell r="AN44">
            <v>0</v>
          </cell>
          <cell r="AO44">
            <v>-15432</v>
          </cell>
          <cell r="AP44">
            <v>63980</v>
          </cell>
          <cell r="AQ44">
            <v>0</v>
          </cell>
          <cell r="AR44">
            <v>0</v>
          </cell>
          <cell r="AS44">
            <v>-15898</v>
          </cell>
          <cell r="AT44">
            <v>69903</v>
          </cell>
          <cell r="AU44">
            <v>0</v>
          </cell>
          <cell r="AV44">
            <v>0</v>
          </cell>
          <cell r="AW44">
            <v>-16377</v>
          </cell>
          <cell r="AX44">
            <v>75582</v>
          </cell>
          <cell r="AY44">
            <v>0</v>
          </cell>
          <cell r="AZ44">
            <v>0</v>
          </cell>
          <cell r="BA44">
            <v>-16869</v>
          </cell>
          <cell r="BB44">
            <v>77366</v>
          </cell>
          <cell r="BN44">
            <v>0</v>
          </cell>
          <cell r="BO44">
            <v>0</v>
          </cell>
          <cell r="BP44">
            <v>0</v>
          </cell>
          <cell r="BQ44">
            <v>20489.044867279667</v>
          </cell>
        </row>
        <row r="45">
          <cell r="S45">
            <v>0</v>
          </cell>
          <cell r="T45">
            <v>0</v>
          </cell>
          <cell r="U45">
            <v>0</v>
          </cell>
          <cell r="V45">
            <v>29567</v>
          </cell>
          <cell r="W45">
            <v>0</v>
          </cell>
          <cell r="X45">
            <v>0</v>
          </cell>
          <cell r="Y45">
            <v>0</v>
          </cell>
          <cell r="Z45">
            <v>87234</v>
          </cell>
          <cell r="AA45">
            <v>0</v>
          </cell>
          <cell r="AB45">
            <v>0</v>
          </cell>
          <cell r="AC45">
            <v>0</v>
          </cell>
          <cell r="AD45">
            <v>114195</v>
          </cell>
          <cell r="AE45">
            <v>0</v>
          </cell>
          <cell r="AF45">
            <v>0</v>
          </cell>
          <cell r="AG45">
            <v>0</v>
          </cell>
          <cell r="AH45">
            <v>163984</v>
          </cell>
          <cell r="AI45">
            <v>0</v>
          </cell>
          <cell r="AJ45">
            <v>0</v>
          </cell>
          <cell r="AK45">
            <v>0</v>
          </cell>
          <cell r="AL45">
            <v>194765</v>
          </cell>
          <cell r="AM45">
            <v>0</v>
          </cell>
          <cell r="AN45">
            <v>0</v>
          </cell>
          <cell r="AO45">
            <v>0</v>
          </cell>
          <cell r="AP45">
            <v>224877</v>
          </cell>
          <cell r="AQ45">
            <v>0</v>
          </cell>
          <cell r="AR45">
            <v>0</v>
          </cell>
          <cell r="AS45">
            <v>0</v>
          </cell>
          <cell r="AT45">
            <v>272004</v>
          </cell>
          <cell r="AU45">
            <v>0</v>
          </cell>
          <cell r="AV45">
            <v>0</v>
          </cell>
          <cell r="AW45">
            <v>0</v>
          </cell>
          <cell r="AX45">
            <v>303389</v>
          </cell>
          <cell r="AY45">
            <v>0</v>
          </cell>
          <cell r="AZ45">
            <v>0</v>
          </cell>
          <cell r="BA45">
            <v>0</v>
          </cell>
          <cell r="BB45">
            <v>334367</v>
          </cell>
          <cell r="BN45">
            <v>0</v>
          </cell>
          <cell r="BO45">
            <v>0</v>
          </cell>
          <cell r="BP45">
            <v>0</v>
          </cell>
          <cell r="BQ45">
            <v>22533.728571428575</v>
          </cell>
        </row>
        <row r="46">
          <cell r="S46">
            <v>-365363</v>
          </cell>
          <cell r="T46">
            <v>0</v>
          </cell>
          <cell r="U46">
            <v>0</v>
          </cell>
          <cell r="V46">
            <v>528129</v>
          </cell>
          <cell r="W46">
            <v>-376324</v>
          </cell>
          <cell r="X46">
            <v>0</v>
          </cell>
          <cell r="Y46">
            <v>0</v>
          </cell>
          <cell r="Z46">
            <v>550110</v>
          </cell>
          <cell r="AA46">
            <v>-387650</v>
          </cell>
          <cell r="AB46">
            <v>0</v>
          </cell>
          <cell r="AC46">
            <v>0</v>
          </cell>
          <cell r="AD46">
            <v>574570</v>
          </cell>
          <cell r="AE46">
            <v>-399341</v>
          </cell>
          <cell r="AF46">
            <v>0</v>
          </cell>
          <cell r="AG46">
            <v>0</v>
          </cell>
          <cell r="AH46">
            <v>596102</v>
          </cell>
          <cell r="AI46">
            <v>-411398</v>
          </cell>
          <cell r="AJ46">
            <v>0</v>
          </cell>
          <cell r="AK46">
            <v>0</v>
          </cell>
          <cell r="AL46">
            <v>614318</v>
          </cell>
          <cell r="AM46">
            <v>-423455</v>
          </cell>
          <cell r="AN46">
            <v>0</v>
          </cell>
          <cell r="AO46">
            <v>0</v>
          </cell>
          <cell r="AP46">
            <v>630942</v>
          </cell>
          <cell r="AQ46">
            <v>-436243</v>
          </cell>
          <cell r="AR46">
            <v>0</v>
          </cell>
          <cell r="AS46">
            <v>0</v>
          </cell>
          <cell r="AT46">
            <v>648418</v>
          </cell>
          <cell r="AU46">
            <v>-449396</v>
          </cell>
          <cell r="AV46">
            <v>0</v>
          </cell>
          <cell r="AW46">
            <v>0</v>
          </cell>
          <cell r="AX46">
            <v>665276</v>
          </cell>
          <cell r="AY46">
            <v>-462915</v>
          </cell>
          <cell r="AZ46">
            <v>0</v>
          </cell>
          <cell r="BA46">
            <v>0</v>
          </cell>
          <cell r="BB46">
            <v>683508</v>
          </cell>
          <cell r="BN46">
            <v>0</v>
          </cell>
          <cell r="BO46">
            <v>0</v>
          </cell>
          <cell r="BP46">
            <v>0</v>
          </cell>
          <cell r="BQ46">
            <v>102703.35697785753</v>
          </cell>
        </row>
        <row r="47">
          <cell r="S47">
            <v>-450869</v>
          </cell>
          <cell r="T47">
            <v>0</v>
          </cell>
          <cell r="U47">
            <v>0</v>
          </cell>
          <cell r="V47">
            <v>5488</v>
          </cell>
          <cell r="W47">
            <v>-464395</v>
          </cell>
          <cell r="X47">
            <v>0</v>
          </cell>
          <cell r="Y47">
            <v>0</v>
          </cell>
          <cell r="Z47">
            <v>5613</v>
          </cell>
          <cell r="AA47">
            <v>-478372</v>
          </cell>
          <cell r="AB47">
            <v>0</v>
          </cell>
          <cell r="AC47">
            <v>0</v>
          </cell>
          <cell r="AD47">
            <v>5848</v>
          </cell>
          <cell r="AE47">
            <v>-492800</v>
          </cell>
          <cell r="AF47">
            <v>0</v>
          </cell>
          <cell r="AG47">
            <v>0</v>
          </cell>
          <cell r="AH47">
            <v>6073</v>
          </cell>
          <cell r="AI47">
            <v>-507678</v>
          </cell>
          <cell r="AJ47">
            <v>0</v>
          </cell>
          <cell r="AK47">
            <v>0</v>
          </cell>
          <cell r="AL47">
            <v>6248</v>
          </cell>
          <cell r="AM47">
            <v>-522557</v>
          </cell>
          <cell r="AN47">
            <v>0</v>
          </cell>
          <cell r="AO47">
            <v>0</v>
          </cell>
          <cell r="AP47">
            <v>6404</v>
          </cell>
          <cell r="AQ47">
            <v>-538337</v>
          </cell>
          <cell r="AR47">
            <v>0</v>
          </cell>
          <cell r="AS47">
            <v>0</v>
          </cell>
          <cell r="AT47">
            <v>6562</v>
          </cell>
          <cell r="AU47">
            <v>-554569</v>
          </cell>
          <cell r="AV47">
            <v>0</v>
          </cell>
          <cell r="AW47">
            <v>0</v>
          </cell>
          <cell r="AX47">
            <v>6722</v>
          </cell>
          <cell r="AY47">
            <v>-571251</v>
          </cell>
          <cell r="AZ47">
            <v>0</v>
          </cell>
          <cell r="BA47">
            <v>0</v>
          </cell>
          <cell r="BB47">
            <v>6889</v>
          </cell>
          <cell r="BN47">
            <v>0</v>
          </cell>
          <cell r="BO47">
            <v>0</v>
          </cell>
          <cell r="BP47">
            <v>0</v>
          </cell>
          <cell r="BQ47">
            <v>-179999.96</v>
          </cell>
        </row>
        <row r="48">
          <cell r="S48">
            <v>0</v>
          </cell>
          <cell r="T48">
            <v>0</v>
          </cell>
          <cell r="U48">
            <v>0</v>
          </cell>
          <cell r="V48">
            <v>476345</v>
          </cell>
          <cell r="W48">
            <v>0</v>
          </cell>
          <cell r="X48">
            <v>0</v>
          </cell>
          <cell r="Y48">
            <v>0</v>
          </cell>
          <cell r="Z48">
            <v>462222</v>
          </cell>
          <cell r="AA48">
            <v>0</v>
          </cell>
          <cell r="AB48">
            <v>0</v>
          </cell>
          <cell r="AC48">
            <v>0</v>
          </cell>
          <cell r="AD48">
            <v>455074</v>
          </cell>
          <cell r="AE48">
            <v>0</v>
          </cell>
          <cell r="AF48">
            <v>0</v>
          </cell>
          <cell r="AG48">
            <v>0</v>
          </cell>
          <cell r="AH48">
            <v>493221</v>
          </cell>
          <cell r="AI48">
            <v>0</v>
          </cell>
          <cell r="AJ48">
            <v>0</v>
          </cell>
          <cell r="AK48">
            <v>0</v>
          </cell>
          <cell r="AL48">
            <v>497684</v>
          </cell>
          <cell r="AM48">
            <v>0</v>
          </cell>
          <cell r="AN48">
            <v>0</v>
          </cell>
          <cell r="AO48">
            <v>0</v>
          </cell>
          <cell r="AP48">
            <v>491068</v>
          </cell>
          <cell r="AQ48">
            <v>0</v>
          </cell>
          <cell r="AR48">
            <v>0</v>
          </cell>
          <cell r="AS48">
            <v>0</v>
          </cell>
          <cell r="AT48">
            <v>503316</v>
          </cell>
          <cell r="AU48">
            <v>0</v>
          </cell>
          <cell r="AV48">
            <v>0</v>
          </cell>
          <cell r="AW48">
            <v>0</v>
          </cell>
          <cell r="AX48">
            <v>507928</v>
          </cell>
          <cell r="AY48">
            <v>0</v>
          </cell>
          <cell r="AZ48">
            <v>0</v>
          </cell>
          <cell r="BA48">
            <v>0</v>
          </cell>
          <cell r="BB48">
            <v>502029</v>
          </cell>
          <cell r="BN48">
            <v>0</v>
          </cell>
          <cell r="BO48">
            <v>0</v>
          </cell>
          <cell r="BP48">
            <v>0</v>
          </cell>
          <cell r="BQ48">
            <v>421857.85913868918</v>
          </cell>
        </row>
        <row r="49">
          <cell r="S49">
            <v>0</v>
          </cell>
          <cell r="T49">
            <v>0</v>
          </cell>
          <cell r="U49">
            <v>-37148</v>
          </cell>
          <cell r="V49">
            <v>392434</v>
          </cell>
          <cell r="W49">
            <v>0</v>
          </cell>
          <cell r="X49">
            <v>0</v>
          </cell>
          <cell r="Y49">
            <v>-38263</v>
          </cell>
          <cell r="Z49">
            <v>491112</v>
          </cell>
          <cell r="AA49">
            <v>0</v>
          </cell>
          <cell r="AB49">
            <v>0</v>
          </cell>
          <cell r="AC49">
            <v>-39414</v>
          </cell>
          <cell r="AD49">
            <v>546155</v>
          </cell>
          <cell r="AE49">
            <v>0</v>
          </cell>
          <cell r="AF49">
            <v>0</v>
          </cell>
          <cell r="AG49">
            <v>-40603</v>
          </cell>
          <cell r="AH49">
            <v>570467</v>
          </cell>
          <cell r="AI49">
            <v>0</v>
          </cell>
          <cell r="AJ49">
            <v>0</v>
          </cell>
          <cell r="AK49">
            <v>-41829</v>
          </cell>
          <cell r="AL49">
            <v>576624</v>
          </cell>
          <cell r="AM49">
            <v>0</v>
          </cell>
          <cell r="AN49">
            <v>0</v>
          </cell>
          <cell r="AO49">
            <v>-43055</v>
          </cell>
          <cell r="AP49">
            <v>582233</v>
          </cell>
          <cell r="AQ49">
            <v>0</v>
          </cell>
          <cell r="AR49">
            <v>0</v>
          </cell>
          <cell r="AS49">
            <v>-44355</v>
          </cell>
          <cell r="AT49">
            <v>587331</v>
          </cell>
          <cell r="AU49">
            <v>0</v>
          </cell>
          <cell r="AV49">
            <v>0</v>
          </cell>
          <cell r="AW49">
            <v>-45693</v>
          </cell>
          <cell r="AX49">
            <v>591692</v>
          </cell>
          <cell r="AY49">
            <v>0</v>
          </cell>
          <cell r="AZ49">
            <v>0</v>
          </cell>
          <cell r="BA49">
            <v>-47067</v>
          </cell>
          <cell r="BB49">
            <v>596338</v>
          </cell>
          <cell r="BN49">
            <v>0</v>
          </cell>
          <cell r="BO49">
            <v>0</v>
          </cell>
          <cell r="BP49">
            <v>0</v>
          </cell>
          <cell r="BQ49">
            <v>89162.13591383709</v>
          </cell>
        </row>
        <row r="50"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S51">
            <v>-5974</v>
          </cell>
          <cell r="T51">
            <v>0</v>
          </cell>
          <cell r="U51">
            <v>0</v>
          </cell>
          <cell r="V51">
            <v>318240</v>
          </cell>
          <cell r="W51">
            <v>-6153</v>
          </cell>
          <cell r="X51">
            <v>0</v>
          </cell>
          <cell r="Y51">
            <v>0</v>
          </cell>
          <cell r="Z51">
            <v>330628</v>
          </cell>
          <cell r="AA51">
            <v>-6338</v>
          </cell>
          <cell r="AB51">
            <v>0</v>
          </cell>
          <cell r="AC51">
            <v>0</v>
          </cell>
          <cell r="AD51">
            <v>342315</v>
          </cell>
          <cell r="AE51">
            <v>-6530</v>
          </cell>
          <cell r="AF51">
            <v>0</v>
          </cell>
          <cell r="AG51">
            <v>0</v>
          </cell>
          <cell r="AH51">
            <v>353653</v>
          </cell>
          <cell r="AI51">
            <v>-6727</v>
          </cell>
          <cell r="AJ51">
            <v>0</v>
          </cell>
          <cell r="AK51">
            <v>0</v>
          </cell>
          <cell r="AL51">
            <v>363826</v>
          </cell>
          <cell r="AM51">
            <v>-6924</v>
          </cell>
          <cell r="AN51">
            <v>0</v>
          </cell>
          <cell r="AO51">
            <v>0</v>
          </cell>
          <cell r="AP51">
            <v>373260</v>
          </cell>
          <cell r="AQ51">
            <v>-7133</v>
          </cell>
          <cell r="AR51">
            <v>0</v>
          </cell>
          <cell r="AS51">
            <v>0</v>
          </cell>
          <cell r="AT51">
            <v>382476</v>
          </cell>
          <cell r="AU51">
            <v>-7348</v>
          </cell>
          <cell r="AV51">
            <v>0</v>
          </cell>
          <cell r="AW51">
            <v>0</v>
          </cell>
          <cell r="AX51">
            <v>391161</v>
          </cell>
          <cell r="AY51">
            <v>-7569</v>
          </cell>
          <cell r="AZ51">
            <v>0</v>
          </cell>
          <cell r="BA51">
            <v>0</v>
          </cell>
          <cell r="BB51">
            <v>400242</v>
          </cell>
          <cell r="BN51">
            <v>0</v>
          </cell>
          <cell r="BO51">
            <v>0</v>
          </cell>
          <cell r="BP51">
            <v>0</v>
          </cell>
          <cell r="BQ51">
            <v>248943.76077065201</v>
          </cell>
        </row>
        <row r="52">
          <cell r="S52">
            <v>0</v>
          </cell>
          <cell r="T52">
            <v>0</v>
          </cell>
          <cell r="U52">
            <v>0</v>
          </cell>
          <cell r="V52">
            <v>34210</v>
          </cell>
          <cell r="W52">
            <v>0</v>
          </cell>
          <cell r="X52">
            <v>0</v>
          </cell>
          <cell r="Y52">
            <v>0</v>
          </cell>
          <cell r="Z52">
            <v>35569</v>
          </cell>
          <cell r="AA52">
            <v>0</v>
          </cell>
          <cell r="AB52">
            <v>0</v>
          </cell>
          <cell r="AC52">
            <v>0</v>
          </cell>
          <cell r="AD52">
            <v>36813</v>
          </cell>
          <cell r="AE52">
            <v>0</v>
          </cell>
          <cell r="AF52">
            <v>0</v>
          </cell>
          <cell r="AG52">
            <v>0</v>
          </cell>
          <cell r="AH52">
            <v>38018</v>
          </cell>
          <cell r="AI52">
            <v>0</v>
          </cell>
          <cell r="AJ52">
            <v>0</v>
          </cell>
          <cell r="AK52">
            <v>0</v>
          </cell>
          <cell r="AL52">
            <v>39116</v>
          </cell>
          <cell r="AM52">
            <v>0</v>
          </cell>
          <cell r="AN52">
            <v>0</v>
          </cell>
          <cell r="AO52">
            <v>0</v>
          </cell>
          <cell r="AP52">
            <v>40133</v>
          </cell>
          <cell r="AQ52">
            <v>0</v>
          </cell>
          <cell r="AR52">
            <v>0</v>
          </cell>
          <cell r="AS52">
            <v>0</v>
          </cell>
          <cell r="AT52">
            <v>41123</v>
          </cell>
          <cell r="AU52">
            <v>0</v>
          </cell>
          <cell r="AV52">
            <v>0</v>
          </cell>
          <cell r="AW52">
            <v>0</v>
          </cell>
          <cell r="AX52">
            <v>42064</v>
          </cell>
          <cell r="AY52">
            <v>0</v>
          </cell>
          <cell r="AZ52">
            <v>0</v>
          </cell>
          <cell r="BA52">
            <v>0</v>
          </cell>
          <cell r="BB52">
            <v>43038</v>
          </cell>
          <cell r="BN52">
            <v>0</v>
          </cell>
          <cell r="BO52">
            <v>0</v>
          </cell>
          <cell r="BP52">
            <v>0</v>
          </cell>
          <cell r="BQ52">
            <v>22782.696309660452</v>
          </cell>
        </row>
        <row r="53"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10226.350353687943</v>
          </cell>
        </row>
        <row r="54">
          <cell r="S54">
            <v>0</v>
          </cell>
          <cell r="T54">
            <v>0</v>
          </cell>
          <cell r="U54">
            <v>0</v>
          </cell>
          <cell r="V54">
            <v>4066463</v>
          </cell>
          <cell r="W54">
            <v>0</v>
          </cell>
          <cell r="X54">
            <v>0</v>
          </cell>
          <cell r="Y54">
            <v>0</v>
          </cell>
          <cell r="Z54">
            <v>4209483</v>
          </cell>
          <cell r="AA54">
            <v>0</v>
          </cell>
          <cell r="AB54">
            <v>0</v>
          </cell>
          <cell r="AC54">
            <v>0</v>
          </cell>
          <cell r="AD54">
            <v>4411901</v>
          </cell>
          <cell r="AE54">
            <v>0</v>
          </cell>
          <cell r="AF54">
            <v>0</v>
          </cell>
          <cell r="AG54">
            <v>0</v>
          </cell>
          <cell r="AH54">
            <v>5331853</v>
          </cell>
          <cell r="AI54">
            <v>0</v>
          </cell>
          <cell r="AJ54">
            <v>0</v>
          </cell>
          <cell r="AK54">
            <v>0</v>
          </cell>
          <cell r="AL54">
            <v>5467917</v>
          </cell>
          <cell r="AM54">
            <v>0</v>
          </cell>
          <cell r="AN54">
            <v>0</v>
          </cell>
          <cell r="AO54">
            <v>0</v>
          </cell>
          <cell r="AP54">
            <v>5644987</v>
          </cell>
          <cell r="AQ54">
            <v>0</v>
          </cell>
          <cell r="AR54">
            <v>0</v>
          </cell>
          <cell r="AS54">
            <v>0</v>
          </cell>
          <cell r="AT54">
            <v>6232331</v>
          </cell>
          <cell r="AU54">
            <v>0</v>
          </cell>
          <cell r="AV54">
            <v>0</v>
          </cell>
          <cell r="AW54">
            <v>0</v>
          </cell>
          <cell r="AX54">
            <v>6444817</v>
          </cell>
          <cell r="AY54">
            <v>0</v>
          </cell>
          <cell r="AZ54">
            <v>0</v>
          </cell>
          <cell r="BA54">
            <v>0</v>
          </cell>
          <cell r="BB54">
            <v>6702421</v>
          </cell>
          <cell r="BN54">
            <v>0</v>
          </cell>
          <cell r="BO54">
            <v>0</v>
          </cell>
          <cell r="BP54">
            <v>0</v>
          </cell>
          <cell r="BQ54">
            <v>2693620.9347043131</v>
          </cell>
        </row>
        <row r="55">
          <cell r="S55">
            <v>-31930</v>
          </cell>
          <cell r="T55">
            <v>0</v>
          </cell>
          <cell r="U55">
            <v>0</v>
          </cell>
          <cell r="V55">
            <v>955612</v>
          </cell>
          <cell r="W55">
            <v>-32888</v>
          </cell>
          <cell r="X55">
            <v>0</v>
          </cell>
          <cell r="Y55">
            <v>0</v>
          </cell>
          <cell r="Z55">
            <v>993487</v>
          </cell>
          <cell r="AA55">
            <v>-33878</v>
          </cell>
          <cell r="AB55">
            <v>0</v>
          </cell>
          <cell r="AC55">
            <v>0</v>
          </cell>
          <cell r="AD55">
            <v>1028263</v>
          </cell>
          <cell r="AE55">
            <v>-34899</v>
          </cell>
          <cell r="AF55">
            <v>0</v>
          </cell>
          <cell r="AG55">
            <v>0</v>
          </cell>
          <cell r="AH55">
            <v>1061922</v>
          </cell>
          <cell r="AI55">
            <v>-35953</v>
          </cell>
          <cell r="AJ55">
            <v>0</v>
          </cell>
          <cell r="AK55">
            <v>0</v>
          </cell>
          <cell r="AL55">
            <v>1092579</v>
          </cell>
          <cell r="AM55">
            <v>-37007</v>
          </cell>
          <cell r="AN55">
            <v>0</v>
          </cell>
          <cell r="AO55">
            <v>0</v>
          </cell>
          <cell r="AP55">
            <v>1120890</v>
          </cell>
          <cell r="AQ55">
            <v>-38124</v>
          </cell>
          <cell r="AR55">
            <v>0</v>
          </cell>
          <cell r="AS55">
            <v>0</v>
          </cell>
          <cell r="AT55">
            <v>1148625</v>
          </cell>
          <cell r="AU55">
            <v>-39274</v>
          </cell>
          <cell r="AV55">
            <v>0</v>
          </cell>
          <cell r="AW55">
            <v>0</v>
          </cell>
          <cell r="AX55">
            <v>1174576</v>
          </cell>
          <cell r="AY55">
            <v>-40455</v>
          </cell>
          <cell r="AZ55">
            <v>0</v>
          </cell>
          <cell r="BA55">
            <v>0</v>
          </cell>
          <cell r="BB55">
            <v>1201741</v>
          </cell>
          <cell r="BN55">
            <v>0</v>
          </cell>
          <cell r="BO55">
            <v>0</v>
          </cell>
          <cell r="BP55">
            <v>0</v>
          </cell>
          <cell r="BQ55">
            <v>806759.89976709709</v>
          </cell>
        </row>
        <row r="56">
          <cell r="S56">
            <v>0</v>
          </cell>
          <cell r="T56">
            <v>0</v>
          </cell>
          <cell r="U56">
            <v>0</v>
          </cell>
          <cell r="V56">
            <v>131078</v>
          </cell>
          <cell r="W56">
            <v>0</v>
          </cell>
          <cell r="X56">
            <v>0</v>
          </cell>
          <cell r="Y56">
            <v>0</v>
          </cell>
          <cell r="Z56">
            <v>136194</v>
          </cell>
          <cell r="AA56">
            <v>0</v>
          </cell>
          <cell r="AB56">
            <v>0</v>
          </cell>
          <cell r="AC56">
            <v>0</v>
          </cell>
          <cell r="AD56">
            <v>141010</v>
          </cell>
          <cell r="AE56">
            <v>0</v>
          </cell>
          <cell r="AF56">
            <v>0</v>
          </cell>
          <cell r="AG56">
            <v>0</v>
          </cell>
          <cell r="AH56">
            <v>145658</v>
          </cell>
          <cell r="AI56">
            <v>0</v>
          </cell>
          <cell r="AJ56">
            <v>0</v>
          </cell>
          <cell r="AK56">
            <v>0</v>
          </cell>
          <cell r="AL56">
            <v>149865</v>
          </cell>
          <cell r="AM56">
            <v>0</v>
          </cell>
          <cell r="AN56">
            <v>0</v>
          </cell>
          <cell r="AO56">
            <v>0</v>
          </cell>
          <cell r="AP56">
            <v>153752</v>
          </cell>
          <cell r="AQ56">
            <v>0</v>
          </cell>
          <cell r="AR56">
            <v>0</v>
          </cell>
          <cell r="AS56">
            <v>0</v>
          </cell>
          <cell r="AT56">
            <v>157550</v>
          </cell>
          <cell r="AU56">
            <v>0</v>
          </cell>
          <cell r="AV56">
            <v>0</v>
          </cell>
          <cell r="AW56">
            <v>0</v>
          </cell>
          <cell r="AX56">
            <v>161112</v>
          </cell>
          <cell r="AY56">
            <v>0</v>
          </cell>
          <cell r="AZ56">
            <v>0</v>
          </cell>
          <cell r="BA56">
            <v>0</v>
          </cell>
          <cell r="BB56">
            <v>164851</v>
          </cell>
          <cell r="BN56">
            <v>0</v>
          </cell>
          <cell r="BO56">
            <v>0</v>
          </cell>
          <cell r="BP56">
            <v>0</v>
          </cell>
          <cell r="BQ56">
            <v>129858.89436553483</v>
          </cell>
        </row>
        <row r="57">
          <cell r="S57">
            <v>-59950</v>
          </cell>
          <cell r="T57">
            <v>0</v>
          </cell>
          <cell r="U57">
            <v>-347211</v>
          </cell>
          <cell r="V57">
            <v>1046158</v>
          </cell>
          <cell r="W57">
            <v>-61748</v>
          </cell>
          <cell r="X57">
            <v>0</v>
          </cell>
          <cell r="Y57">
            <v>-363749</v>
          </cell>
          <cell r="Z57">
            <v>1103801</v>
          </cell>
          <cell r="AA57">
            <v>-63607</v>
          </cell>
          <cell r="AB57">
            <v>0</v>
          </cell>
          <cell r="AC57">
            <v>-380947</v>
          </cell>
          <cell r="AD57">
            <v>1174162</v>
          </cell>
          <cell r="AE57">
            <v>-65526</v>
          </cell>
          <cell r="AF57">
            <v>0</v>
          </cell>
          <cell r="AG57">
            <v>-398875</v>
          </cell>
          <cell r="AH57">
            <v>1226298</v>
          </cell>
          <cell r="AI57">
            <v>-67503</v>
          </cell>
          <cell r="AJ57">
            <v>0</v>
          </cell>
          <cell r="AK57">
            <v>-417551</v>
          </cell>
          <cell r="AL57">
            <v>1275258</v>
          </cell>
          <cell r="AM57">
            <v>-69482</v>
          </cell>
          <cell r="AN57">
            <v>0</v>
          </cell>
          <cell r="AO57">
            <v>-436616</v>
          </cell>
          <cell r="AP57">
            <v>1322381</v>
          </cell>
          <cell r="AQ57">
            <v>-71581</v>
          </cell>
          <cell r="AR57">
            <v>0</v>
          </cell>
          <cell r="AS57">
            <v>-456835</v>
          </cell>
          <cell r="AT57">
            <v>1370067</v>
          </cell>
          <cell r="AU57">
            <v>-73738</v>
          </cell>
          <cell r="AV57">
            <v>0</v>
          </cell>
          <cell r="AW57">
            <v>-477855</v>
          </cell>
          <cell r="AX57">
            <v>1416796</v>
          </cell>
          <cell r="AY57">
            <v>-75957</v>
          </cell>
          <cell r="AZ57">
            <v>0</v>
          </cell>
          <cell r="BA57">
            <v>-492230</v>
          </cell>
          <cell r="BB57">
            <v>1452313</v>
          </cell>
          <cell r="BN57">
            <v>0</v>
          </cell>
          <cell r="BO57">
            <v>0</v>
          </cell>
          <cell r="BP57">
            <v>0</v>
          </cell>
          <cell r="BQ57">
            <v>478943.33351622964</v>
          </cell>
        </row>
        <row r="58">
          <cell r="S58">
            <v>0</v>
          </cell>
          <cell r="T58">
            <v>0</v>
          </cell>
          <cell r="U58">
            <v>-99804</v>
          </cell>
          <cell r="V58">
            <v>1862546</v>
          </cell>
          <cell r="W58">
            <v>0</v>
          </cell>
          <cell r="X58">
            <v>0</v>
          </cell>
          <cell r="Y58">
            <v>-102798</v>
          </cell>
          <cell r="Z58">
            <v>1984575</v>
          </cell>
          <cell r="AA58">
            <v>0</v>
          </cell>
          <cell r="AB58">
            <v>0</v>
          </cell>
          <cell r="AC58">
            <v>-105892</v>
          </cell>
          <cell r="AD58">
            <v>2112303</v>
          </cell>
          <cell r="AE58">
            <v>0</v>
          </cell>
          <cell r="AF58">
            <v>0</v>
          </cell>
          <cell r="AG58">
            <v>-109086</v>
          </cell>
          <cell r="AH58">
            <v>2538604</v>
          </cell>
          <cell r="AI58">
            <v>0</v>
          </cell>
          <cell r="AJ58">
            <v>0</v>
          </cell>
          <cell r="AK58">
            <v>-112379</v>
          </cell>
          <cell r="AL58">
            <v>2673771</v>
          </cell>
          <cell r="AM58">
            <v>0</v>
          </cell>
          <cell r="AN58">
            <v>0</v>
          </cell>
          <cell r="AO58">
            <v>-115673</v>
          </cell>
          <cell r="AP58">
            <v>2804149</v>
          </cell>
          <cell r="AQ58">
            <v>0</v>
          </cell>
          <cell r="AR58">
            <v>0</v>
          </cell>
          <cell r="AS58">
            <v>-119166</v>
          </cell>
          <cell r="AT58">
            <v>3103771</v>
          </cell>
          <cell r="AU58">
            <v>0</v>
          </cell>
          <cell r="AV58">
            <v>0</v>
          </cell>
          <cell r="AW58">
            <v>-122759</v>
          </cell>
          <cell r="AX58">
            <v>3240799</v>
          </cell>
          <cell r="AY58">
            <v>0</v>
          </cell>
          <cell r="AZ58">
            <v>0</v>
          </cell>
          <cell r="BA58">
            <v>-126451</v>
          </cell>
          <cell r="BB58">
            <v>3292957</v>
          </cell>
          <cell r="BN58">
            <v>0</v>
          </cell>
          <cell r="BO58">
            <v>0</v>
          </cell>
          <cell r="BP58">
            <v>0</v>
          </cell>
          <cell r="BQ58">
            <v>1044091.783197429</v>
          </cell>
        </row>
        <row r="59">
          <cell r="S59">
            <v>0</v>
          </cell>
          <cell r="T59">
            <v>0</v>
          </cell>
          <cell r="U59">
            <v>-288222</v>
          </cell>
          <cell r="V59">
            <v>836936</v>
          </cell>
          <cell r="W59">
            <v>0</v>
          </cell>
          <cell r="X59">
            <v>0</v>
          </cell>
          <cell r="Y59">
            <v>-296869</v>
          </cell>
          <cell r="Z59">
            <v>867590</v>
          </cell>
          <cell r="AA59">
            <v>0</v>
          </cell>
          <cell r="AB59">
            <v>0</v>
          </cell>
          <cell r="AC59">
            <v>-305804</v>
          </cell>
          <cell r="AD59">
            <v>898697</v>
          </cell>
          <cell r="AE59">
            <v>0</v>
          </cell>
          <cell r="AF59">
            <v>0</v>
          </cell>
          <cell r="AG59">
            <v>-315027</v>
          </cell>
          <cell r="AH59">
            <v>928735</v>
          </cell>
          <cell r="AI59">
            <v>0</v>
          </cell>
          <cell r="AJ59">
            <v>0</v>
          </cell>
          <cell r="AK59">
            <v>-324538</v>
          </cell>
          <cell r="AL59">
            <v>955586</v>
          </cell>
          <cell r="AM59">
            <v>0</v>
          </cell>
          <cell r="AN59">
            <v>0</v>
          </cell>
          <cell r="AO59">
            <v>-334050</v>
          </cell>
          <cell r="AP59">
            <v>980147</v>
          </cell>
          <cell r="AQ59">
            <v>0</v>
          </cell>
          <cell r="AR59">
            <v>0</v>
          </cell>
          <cell r="AS59">
            <v>-344138</v>
          </cell>
          <cell r="AT59">
            <v>1004434</v>
          </cell>
          <cell r="AU59">
            <v>0</v>
          </cell>
          <cell r="AV59">
            <v>0</v>
          </cell>
          <cell r="AW59">
            <v>-354514</v>
          </cell>
          <cell r="AX59">
            <v>1027231</v>
          </cell>
          <cell r="AY59">
            <v>0</v>
          </cell>
          <cell r="AZ59">
            <v>0</v>
          </cell>
          <cell r="BA59">
            <v>-365178</v>
          </cell>
          <cell r="BB59">
            <v>1051207</v>
          </cell>
          <cell r="BN59">
            <v>0</v>
          </cell>
          <cell r="BO59">
            <v>0</v>
          </cell>
          <cell r="BP59">
            <v>0</v>
          </cell>
          <cell r="BQ59">
            <v>349317.96988354862</v>
          </cell>
        </row>
        <row r="60">
          <cell r="S60">
            <v>0</v>
          </cell>
          <cell r="T60">
            <v>0</v>
          </cell>
          <cell r="U60">
            <v>-221375</v>
          </cell>
          <cell r="V60">
            <v>680725</v>
          </cell>
          <cell r="W60">
            <v>0</v>
          </cell>
          <cell r="X60">
            <v>0</v>
          </cell>
          <cell r="Y60">
            <v>-228016</v>
          </cell>
          <cell r="Z60">
            <v>703622</v>
          </cell>
          <cell r="AA60">
            <v>0</v>
          </cell>
          <cell r="AB60">
            <v>0</v>
          </cell>
          <cell r="AC60">
            <v>-234879</v>
          </cell>
          <cell r="AD60">
            <v>730645</v>
          </cell>
          <cell r="AE60">
            <v>0</v>
          </cell>
          <cell r="AF60">
            <v>0</v>
          </cell>
          <cell r="AG60">
            <v>-241963</v>
          </cell>
          <cell r="AH60">
            <v>756650</v>
          </cell>
          <cell r="AI60">
            <v>0</v>
          </cell>
          <cell r="AJ60">
            <v>0</v>
          </cell>
          <cell r="AK60">
            <v>-249268</v>
          </cell>
          <cell r="AL60">
            <v>778562</v>
          </cell>
          <cell r="AM60">
            <v>0</v>
          </cell>
          <cell r="AN60">
            <v>0</v>
          </cell>
          <cell r="AO60">
            <v>-256574</v>
          </cell>
          <cell r="AP60">
            <v>798140</v>
          </cell>
          <cell r="AQ60">
            <v>0</v>
          </cell>
          <cell r="AR60">
            <v>0</v>
          </cell>
          <cell r="AS60">
            <v>-264322</v>
          </cell>
          <cell r="AT60">
            <v>817973</v>
          </cell>
          <cell r="AU60">
            <v>0</v>
          </cell>
          <cell r="AV60">
            <v>0</v>
          </cell>
          <cell r="AW60">
            <v>-272291</v>
          </cell>
          <cell r="AX60">
            <v>836750</v>
          </cell>
          <cell r="AY60">
            <v>0</v>
          </cell>
          <cell r="AZ60">
            <v>0</v>
          </cell>
          <cell r="BA60">
            <v>-280482</v>
          </cell>
          <cell r="BB60">
            <v>856858</v>
          </cell>
          <cell r="BN60">
            <v>0</v>
          </cell>
          <cell r="BO60">
            <v>0</v>
          </cell>
          <cell r="BP60">
            <v>0</v>
          </cell>
          <cell r="BQ60">
            <v>286205.62631452462</v>
          </cell>
        </row>
        <row r="61"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-0.15487083492427872</v>
          </cell>
        </row>
        <row r="62">
          <cell r="S62">
            <v>-121823</v>
          </cell>
          <cell r="T62">
            <v>0</v>
          </cell>
          <cell r="U62">
            <v>-1174248</v>
          </cell>
          <cell r="V62">
            <v>3232733</v>
          </cell>
          <cell r="W62">
            <v>-125478</v>
          </cell>
          <cell r="X62">
            <v>0</v>
          </cell>
          <cell r="Y62">
            <v>-1209918</v>
          </cell>
          <cell r="Z62">
            <v>3512157</v>
          </cell>
          <cell r="AA62">
            <v>-129254</v>
          </cell>
          <cell r="AB62">
            <v>0</v>
          </cell>
          <cell r="AC62">
            <v>-1246333</v>
          </cell>
          <cell r="AD62">
            <v>4046802</v>
          </cell>
          <cell r="AE62">
            <v>-133153</v>
          </cell>
          <cell r="AF62">
            <v>0</v>
          </cell>
          <cell r="AG62">
            <v>-1275933</v>
          </cell>
          <cell r="AH62">
            <v>4171635</v>
          </cell>
          <cell r="AI62">
            <v>-137173</v>
          </cell>
          <cell r="AJ62">
            <v>0</v>
          </cell>
          <cell r="AK62">
            <v>-1314456</v>
          </cell>
          <cell r="AL62">
            <v>4317027</v>
          </cell>
          <cell r="AM62">
            <v>-141193</v>
          </cell>
          <cell r="AN62">
            <v>0</v>
          </cell>
          <cell r="AO62">
            <v>-1352980</v>
          </cell>
          <cell r="AP62">
            <v>4464714</v>
          </cell>
          <cell r="AQ62">
            <v>-145457</v>
          </cell>
          <cell r="AR62">
            <v>0</v>
          </cell>
          <cell r="AS62">
            <v>-1393837</v>
          </cell>
          <cell r="AT62">
            <v>4616977</v>
          </cell>
          <cell r="AU62">
            <v>-149842</v>
          </cell>
          <cell r="AV62">
            <v>0</v>
          </cell>
          <cell r="AW62">
            <v>-1435863</v>
          </cell>
          <cell r="AX62">
            <v>4772529</v>
          </cell>
          <cell r="AY62">
            <v>-154350</v>
          </cell>
          <cell r="AZ62">
            <v>0</v>
          </cell>
          <cell r="BA62">
            <v>-1479055</v>
          </cell>
          <cell r="BB62">
            <v>4934710</v>
          </cell>
          <cell r="BN62">
            <v>0</v>
          </cell>
          <cell r="BO62">
            <v>0</v>
          </cell>
          <cell r="BP62">
            <v>0</v>
          </cell>
          <cell r="BQ62">
            <v>1474746.6064688396</v>
          </cell>
        </row>
        <row r="63">
          <cell r="S63">
            <v>0</v>
          </cell>
          <cell r="T63">
            <v>0</v>
          </cell>
          <cell r="U63">
            <v>-198681</v>
          </cell>
          <cell r="V63">
            <v>342753</v>
          </cell>
          <cell r="W63">
            <v>0</v>
          </cell>
          <cell r="X63">
            <v>0</v>
          </cell>
          <cell r="Y63">
            <v>-204642</v>
          </cell>
          <cell r="Z63">
            <v>352686</v>
          </cell>
          <cell r="AA63">
            <v>0</v>
          </cell>
          <cell r="AB63">
            <v>0</v>
          </cell>
          <cell r="AC63">
            <v>-210801</v>
          </cell>
          <cell r="AD63">
            <v>365741</v>
          </cell>
          <cell r="AE63">
            <v>0</v>
          </cell>
          <cell r="AF63">
            <v>0</v>
          </cell>
          <cell r="AG63">
            <v>-217159</v>
          </cell>
          <cell r="AH63">
            <v>378417</v>
          </cell>
          <cell r="AI63">
            <v>0</v>
          </cell>
          <cell r="AJ63">
            <v>0</v>
          </cell>
          <cell r="AK63">
            <v>-223715</v>
          </cell>
          <cell r="AL63">
            <v>388934</v>
          </cell>
          <cell r="AM63">
            <v>0</v>
          </cell>
          <cell r="AN63">
            <v>0</v>
          </cell>
          <cell r="AO63">
            <v>-230272</v>
          </cell>
          <cell r="AP63">
            <v>398422</v>
          </cell>
          <cell r="AQ63">
            <v>0</v>
          </cell>
          <cell r="AR63">
            <v>0</v>
          </cell>
          <cell r="AS63">
            <v>-237225</v>
          </cell>
          <cell r="AT63">
            <v>408158</v>
          </cell>
          <cell r="AU63">
            <v>0</v>
          </cell>
          <cell r="AV63">
            <v>0</v>
          </cell>
          <cell r="AW63">
            <v>-244378</v>
          </cell>
          <cell r="AX63">
            <v>417547</v>
          </cell>
          <cell r="AY63">
            <v>0</v>
          </cell>
          <cell r="AZ63">
            <v>0</v>
          </cell>
          <cell r="BA63">
            <v>-251729</v>
          </cell>
          <cell r="BB63">
            <v>427727</v>
          </cell>
          <cell r="BN63">
            <v>0</v>
          </cell>
          <cell r="BO63">
            <v>0</v>
          </cell>
          <cell r="BP63">
            <v>0</v>
          </cell>
          <cell r="BQ63">
            <v>487244.15625017544</v>
          </cell>
        </row>
        <row r="64"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S65">
            <v>-5000</v>
          </cell>
          <cell r="T65">
            <v>0</v>
          </cell>
          <cell r="U65">
            <v>-82089</v>
          </cell>
          <cell r="V65">
            <v>398596</v>
          </cell>
          <cell r="W65">
            <v>-5150</v>
          </cell>
          <cell r="X65">
            <v>0</v>
          </cell>
          <cell r="Y65">
            <v>-84552</v>
          </cell>
          <cell r="Z65">
            <v>414137</v>
          </cell>
          <cell r="AA65">
            <v>-5305</v>
          </cell>
          <cell r="AB65">
            <v>0</v>
          </cell>
          <cell r="AC65">
            <v>-87096</v>
          </cell>
          <cell r="AD65">
            <v>428784</v>
          </cell>
          <cell r="AE65">
            <v>-5465</v>
          </cell>
          <cell r="AF65">
            <v>0</v>
          </cell>
          <cell r="AG65">
            <v>-89723</v>
          </cell>
          <cell r="AH65">
            <v>442950</v>
          </cell>
          <cell r="AI65">
            <v>-5630</v>
          </cell>
          <cell r="AJ65">
            <v>0</v>
          </cell>
          <cell r="AK65">
            <v>-92432</v>
          </cell>
          <cell r="AL65">
            <v>455743</v>
          </cell>
          <cell r="AM65">
            <v>-5795</v>
          </cell>
          <cell r="AN65">
            <v>0</v>
          </cell>
          <cell r="AO65">
            <v>-95141</v>
          </cell>
          <cell r="AP65">
            <v>467517</v>
          </cell>
          <cell r="AQ65">
            <v>-5970</v>
          </cell>
          <cell r="AR65">
            <v>0</v>
          </cell>
          <cell r="AS65">
            <v>-98014</v>
          </cell>
          <cell r="AT65">
            <v>479063</v>
          </cell>
          <cell r="AU65">
            <v>-6150</v>
          </cell>
          <cell r="AV65">
            <v>0</v>
          </cell>
          <cell r="AW65">
            <v>-100969</v>
          </cell>
          <cell r="AX65">
            <v>489908</v>
          </cell>
          <cell r="AY65">
            <v>-6335</v>
          </cell>
          <cell r="AZ65">
            <v>0</v>
          </cell>
          <cell r="BA65">
            <v>-104007</v>
          </cell>
          <cell r="BB65">
            <v>501282</v>
          </cell>
          <cell r="BN65">
            <v>0</v>
          </cell>
          <cell r="BO65">
            <v>0</v>
          </cell>
          <cell r="BP65">
            <v>0</v>
          </cell>
          <cell r="BQ65">
            <v>108648.81436553484</v>
          </cell>
        </row>
        <row r="66">
          <cell r="S66">
            <v>0</v>
          </cell>
          <cell r="T66">
            <v>0</v>
          </cell>
          <cell r="U66">
            <v>0</v>
          </cell>
          <cell r="V66">
            <v>1415118</v>
          </cell>
          <cell r="W66">
            <v>0</v>
          </cell>
          <cell r="X66">
            <v>0</v>
          </cell>
          <cell r="Y66">
            <v>0</v>
          </cell>
          <cell r="Z66">
            <v>1399545</v>
          </cell>
          <cell r="AA66">
            <v>0</v>
          </cell>
          <cell r="AB66">
            <v>0</v>
          </cell>
          <cell r="AC66">
            <v>0</v>
          </cell>
          <cell r="AD66">
            <v>1389129</v>
          </cell>
          <cell r="AE66">
            <v>0</v>
          </cell>
          <cell r="AF66">
            <v>0</v>
          </cell>
          <cell r="AG66">
            <v>0</v>
          </cell>
          <cell r="AH66">
            <v>1562508</v>
          </cell>
          <cell r="AI66">
            <v>0</v>
          </cell>
          <cell r="AJ66">
            <v>0</v>
          </cell>
          <cell r="AK66">
            <v>0</v>
          </cell>
          <cell r="AL66">
            <v>1463647</v>
          </cell>
          <cell r="AM66">
            <v>0</v>
          </cell>
          <cell r="AN66">
            <v>0</v>
          </cell>
          <cell r="AO66">
            <v>0</v>
          </cell>
          <cell r="AP66">
            <v>1387313</v>
          </cell>
          <cell r="AQ66">
            <v>0</v>
          </cell>
          <cell r="AR66">
            <v>0</v>
          </cell>
          <cell r="AS66">
            <v>0</v>
          </cell>
          <cell r="AT66">
            <v>1457204</v>
          </cell>
          <cell r="AU66">
            <v>0</v>
          </cell>
          <cell r="AV66">
            <v>0</v>
          </cell>
          <cell r="AW66">
            <v>0</v>
          </cell>
          <cell r="AX66">
            <v>1443641</v>
          </cell>
          <cell r="AY66">
            <v>0</v>
          </cell>
          <cell r="AZ66">
            <v>0</v>
          </cell>
          <cell r="BA66">
            <v>0</v>
          </cell>
          <cell r="BB66">
            <v>1430666</v>
          </cell>
          <cell r="BN66">
            <v>0</v>
          </cell>
          <cell r="BO66">
            <v>0</v>
          </cell>
          <cell r="BP66">
            <v>0</v>
          </cell>
          <cell r="BQ66">
            <v>1219805.293923113</v>
          </cell>
        </row>
        <row r="67">
          <cell r="S67">
            <v>-31924401</v>
          </cell>
          <cell r="T67">
            <v>0</v>
          </cell>
          <cell r="U67">
            <v>-4512092</v>
          </cell>
          <cell r="V67">
            <v>63600792</v>
          </cell>
          <cell r="W67">
            <v>-32882134</v>
          </cell>
          <cell r="X67">
            <v>0</v>
          </cell>
          <cell r="Y67">
            <v>-4457714</v>
          </cell>
          <cell r="Z67">
            <v>65572626</v>
          </cell>
          <cell r="AA67">
            <v>-33871791</v>
          </cell>
          <cell r="AB67">
            <v>0</v>
          </cell>
          <cell r="AC67">
            <v>-4492089</v>
          </cell>
          <cell r="AD67">
            <v>67836965</v>
          </cell>
          <cell r="AE67">
            <v>-34893372</v>
          </cell>
          <cell r="AF67">
            <v>0</v>
          </cell>
          <cell r="AG67">
            <v>-4626022</v>
          </cell>
          <cell r="AH67">
            <v>74315284</v>
          </cell>
          <cell r="AI67">
            <v>-35946876</v>
          </cell>
          <cell r="AJ67">
            <v>0</v>
          </cell>
          <cell r="AK67">
            <v>-4772323</v>
          </cell>
          <cell r="AL67">
            <v>76097885</v>
          </cell>
          <cell r="AM67">
            <v>-37000383</v>
          </cell>
          <cell r="AN67">
            <v>0</v>
          </cell>
          <cell r="AO67">
            <v>-4919017</v>
          </cell>
          <cell r="AP67">
            <v>77915773</v>
          </cell>
          <cell r="AQ67">
            <v>-38117735</v>
          </cell>
          <cell r="AR67">
            <v>0</v>
          </cell>
          <cell r="AS67">
            <v>-5074596</v>
          </cell>
          <cell r="AT67">
            <v>81877626</v>
          </cell>
          <cell r="AU67">
            <v>-39267016</v>
          </cell>
          <cell r="AV67">
            <v>0</v>
          </cell>
          <cell r="AW67">
            <v>-5234845</v>
          </cell>
          <cell r="AX67">
            <v>84311012</v>
          </cell>
          <cell r="AY67">
            <v>-40448217</v>
          </cell>
          <cell r="AZ67">
            <v>0</v>
          </cell>
          <cell r="BA67">
            <v>-5392315</v>
          </cell>
          <cell r="BB67">
            <v>86350491</v>
          </cell>
          <cell r="BN67">
            <v>0</v>
          </cell>
          <cell r="BO67">
            <v>0</v>
          </cell>
          <cell r="BP67">
            <v>0</v>
          </cell>
          <cell r="BQ67">
            <v>22974352.548367545</v>
          </cell>
        </row>
        <row r="68">
          <cell r="S68">
            <v>0</v>
          </cell>
          <cell r="T68">
            <v>0</v>
          </cell>
          <cell r="U68">
            <v>0</v>
          </cell>
          <cell r="V68">
            <v>5778000</v>
          </cell>
          <cell r="W68">
            <v>0</v>
          </cell>
          <cell r="X68">
            <v>0</v>
          </cell>
          <cell r="Y68">
            <v>0</v>
          </cell>
          <cell r="Z68">
            <v>4740000</v>
          </cell>
          <cell r="AA68">
            <v>0</v>
          </cell>
          <cell r="AB68">
            <v>0</v>
          </cell>
          <cell r="AC68">
            <v>0</v>
          </cell>
          <cell r="AD68">
            <v>4740000</v>
          </cell>
          <cell r="AE68">
            <v>0</v>
          </cell>
          <cell r="AF68">
            <v>0</v>
          </cell>
          <cell r="AG68">
            <v>0</v>
          </cell>
          <cell r="AH68">
            <v>5031000</v>
          </cell>
          <cell r="AI68">
            <v>0</v>
          </cell>
          <cell r="AJ68">
            <v>0</v>
          </cell>
          <cell r="AK68">
            <v>0</v>
          </cell>
          <cell r="AL68">
            <v>5031000</v>
          </cell>
          <cell r="AM68">
            <v>0</v>
          </cell>
          <cell r="AN68">
            <v>0</v>
          </cell>
          <cell r="AO68">
            <v>0</v>
          </cell>
          <cell r="AP68">
            <v>5031000</v>
          </cell>
          <cell r="AQ68">
            <v>0</v>
          </cell>
          <cell r="AR68">
            <v>0</v>
          </cell>
          <cell r="AS68">
            <v>0</v>
          </cell>
          <cell r="AT68">
            <v>5031000</v>
          </cell>
          <cell r="AU68">
            <v>0</v>
          </cell>
          <cell r="AV68">
            <v>0</v>
          </cell>
          <cell r="AW68">
            <v>0</v>
          </cell>
          <cell r="AX68">
            <v>5031000</v>
          </cell>
          <cell r="AY68">
            <v>0</v>
          </cell>
          <cell r="AZ68">
            <v>0</v>
          </cell>
          <cell r="BA68">
            <v>0</v>
          </cell>
          <cell r="BB68">
            <v>5031000</v>
          </cell>
          <cell r="BN68">
            <v>0</v>
          </cell>
          <cell r="BO68">
            <v>0</v>
          </cell>
          <cell r="BP68">
            <v>0</v>
          </cell>
          <cell r="BQ68">
            <v>4116008</v>
          </cell>
        </row>
        <row r="69">
          <cell r="S69">
            <v>0</v>
          </cell>
          <cell r="T69">
            <v>0</v>
          </cell>
          <cell r="U69">
            <v>0</v>
          </cell>
          <cell r="V69">
            <v>2250000</v>
          </cell>
          <cell r="W69">
            <v>0</v>
          </cell>
          <cell r="X69">
            <v>0</v>
          </cell>
          <cell r="Y69">
            <v>0</v>
          </cell>
          <cell r="Z69">
            <v>2250000</v>
          </cell>
          <cell r="AA69">
            <v>0</v>
          </cell>
          <cell r="AB69">
            <v>0</v>
          </cell>
          <cell r="AC69">
            <v>0</v>
          </cell>
          <cell r="AD69">
            <v>2250000</v>
          </cell>
          <cell r="AE69">
            <v>0</v>
          </cell>
          <cell r="AF69">
            <v>0</v>
          </cell>
          <cell r="AG69">
            <v>0</v>
          </cell>
          <cell r="AH69">
            <v>2250000</v>
          </cell>
          <cell r="AI69">
            <v>0</v>
          </cell>
          <cell r="AJ69">
            <v>0</v>
          </cell>
          <cell r="AK69">
            <v>0</v>
          </cell>
          <cell r="AL69">
            <v>2250000</v>
          </cell>
          <cell r="AM69">
            <v>0</v>
          </cell>
          <cell r="AN69">
            <v>0</v>
          </cell>
          <cell r="AO69">
            <v>0</v>
          </cell>
          <cell r="AP69">
            <v>2250000</v>
          </cell>
          <cell r="AQ69">
            <v>0</v>
          </cell>
          <cell r="AR69">
            <v>0</v>
          </cell>
          <cell r="AS69">
            <v>0</v>
          </cell>
          <cell r="AT69">
            <v>2250000</v>
          </cell>
          <cell r="AU69">
            <v>0</v>
          </cell>
          <cell r="AV69">
            <v>0</v>
          </cell>
          <cell r="AW69">
            <v>0</v>
          </cell>
          <cell r="AX69">
            <v>2250000</v>
          </cell>
          <cell r="AY69">
            <v>0</v>
          </cell>
          <cell r="AZ69">
            <v>0</v>
          </cell>
          <cell r="BA69">
            <v>0</v>
          </cell>
          <cell r="BB69">
            <v>2250000</v>
          </cell>
          <cell r="BN69">
            <v>0</v>
          </cell>
          <cell r="BO69">
            <v>0</v>
          </cell>
          <cell r="BP69">
            <v>0</v>
          </cell>
          <cell r="BQ69">
            <v>2018954</v>
          </cell>
        </row>
        <row r="70"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</row>
        <row r="71">
          <cell r="S71">
            <v>0</v>
          </cell>
          <cell r="T71">
            <v>0</v>
          </cell>
          <cell r="U71">
            <v>0</v>
          </cell>
          <cell r="V71">
            <v>782377</v>
          </cell>
          <cell r="W71">
            <v>0</v>
          </cell>
          <cell r="X71">
            <v>0</v>
          </cell>
          <cell r="Y71">
            <v>0</v>
          </cell>
          <cell r="Z71">
            <v>799979</v>
          </cell>
          <cell r="AA71">
            <v>0</v>
          </cell>
          <cell r="AB71">
            <v>0</v>
          </cell>
          <cell r="AC71">
            <v>0</v>
          </cell>
          <cell r="AD71">
            <v>798696</v>
          </cell>
          <cell r="AE71">
            <v>0</v>
          </cell>
          <cell r="AF71">
            <v>0</v>
          </cell>
          <cell r="AG71">
            <v>0</v>
          </cell>
          <cell r="AH71">
            <v>742253</v>
          </cell>
          <cell r="AI71">
            <v>0</v>
          </cell>
          <cell r="AJ71">
            <v>0</v>
          </cell>
          <cell r="AK71">
            <v>0</v>
          </cell>
          <cell r="AL71">
            <v>583482</v>
          </cell>
          <cell r="AM71">
            <v>0</v>
          </cell>
          <cell r="AN71">
            <v>0</v>
          </cell>
          <cell r="AO71">
            <v>0</v>
          </cell>
          <cell r="AP71">
            <v>583070</v>
          </cell>
          <cell r="AQ71">
            <v>0</v>
          </cell>
          <cell r="AR71">
            <v>0</v>
          </cell>
          <cell r="AS71">
            <v>0</v>
          </cell>
          <cell r="AT71">
            <v>583223</v>
          </cell>
          <cell r="AU71">
            <v>0</v>
          </cell>
          <cell r="AV71">
            <v>0</v>
          </cell>
          <cell r="AW71">
            <v>0</v>
          </cell>
          <cell r="AX71">
            <v>596610</v>
          </cell>
          <cell r="AY71">
            <v>0</v>
          </cell>
          <cell r="AZ71">
            <v>0</v>
          </cell>
          <cell r="BA71">
            <v>0</v>
          </cell>
          <cell r="BB71">
            <v>583837</v>
          </cell>
          <cell r="BN71">
            <v>0</v>
          </cell>
          <cell r="BO71">
            <v>0</v>
          </cell>
          <cell r="BP71">
            <v>0</v>
          </cell>
          <cell r="BQ71">
            <v>900000</v>
          </cell>
        </row>
        <row r="72">
          <cell r="S72">
            <v>0</v>
          </cell>
          <cell r="T72">
            <v>0</v>
          </cell>
          <cell r="U72">
            <v>0</v>
          </cell>
          <cell r="V72">
            <v>-18004</v>
          </cell>
          <cell r="W72">
            <v>0</v>
          </cell>
          <cell r="X72">
            <v>0</v>
          </cell>
          <cell r="Y72">
            <v>0</v>
          </cell>
          <cell r="Z72">
            <v>-19345</v>
          </cell>
          <cell r="AA72">
            <v>0</v>
          </cell>
          <cell r="AB72">
            <v>0</v>
          </cell>
          <cell r="AC72">
            <v>0</v>
          </cell>
          <cell r="AD72">
            <v>-18206</v>
          </cell>
          <cell r="AE72">
            <v>0</v>
          </cell>
          <cell r="AF72">
            <v>0</v>
          </cell>
          <cell r="AG72">
            <v>0</v>
          </cell>
          <cell r="AH72">
            <v>-1782</v>
          </cell>
          <cell r="AI72">
            <v>0</v>
          </cell>
          <cell r="AJ72">
            <v>0</v>
          </cell>
          <cell r="AK72">
            <v>0</v>
          </cell>
          <cell r="AL72">
            <v>2650</v>
          </cell>
          <cell r="AM72">
            <v>0</v>
          </cell>
          <cell r="AN72">
            <v>0</v>
          </cell>
          <cell r="AO72">
            <v>0</v>
          </cell>
          <cell r="AP72">
            <v>3425</v>
          </cell>
          <cell r="AQ72">
            <v>0</v>
          </cell>
          <cell r="AR72">
            <v>0</v>
          </cell>
          <cell r="AS72">
            <v>0</v>
          </cell>
          <cell r="AT72">
            <v>9939</v>
          </cell>
          <cell r="AU72">
            <v>0</v>
          </cell>
          <cell r="AV72">
            <v>0</v>
          </cell>
          <cell r="AW72">
            <v>0</v>
          </cell>
          <cell r="AX72">
            <v>17413</v>
          </cell>
          <cell r="AY72">
            <v>0</v>
          </cell>
          <cell r="AZ72">
            <v>0</v>
          </cell>
          <cell r="BA72">
            <v>0</v>
          </cell>
          <cell r="BB72">
            <v>28257</v>
          </cell>
          <cell r="BN72">
            <v>0</v>
          </cell>
          <cell r="BO72">
            <v>0</v>
          </cell>
          <cell r="BP72">
            <v>0</v>
          </cell>
          <cell r="BQ72">
            <v>3974517.3925774982</v>
          </cell>
        </row>
        <row r="73">
          <cell r="S73">
            <v>-248312</v>
          </cell>
          <cell r="T73">
            <v>0</v>
          </cell>
          <cell r="U73">
            <v>0</v>
          </cell>
          <cell r="V73">
            <v>3288263</v>
          </cell>
          <cell r="W73">
            <v>-255761</v>
          </cell>
          <cell r="X73">
            <v>0</v>
          </cell>
          <cell r="Y73">
            <v>0</v>
          </cell>
          <cell r="Z73">
            <v>3566499</v>
          </cell>
          <cell r="AA73">
            <v>-263459</v>
          </cell>
          <cell r="AB73">
            <v>0</v>
          </cell>
          <cell r="AC73">
            <v>0</v>
          </cell>
          <cell r="AD73">
            <v>3385610</v>
          </cell>
          <cell r="AE73">
            <v>-271405</v>
          </cell>
          <cell r="AF73">
            <v>0</v>
          </cell>
          <cell r="AG73">
            <v>0</v>
          </cell>
          <cell r="AH73">
            <v>3252030</v>
          </cell>
          <cell r="AI73">
            <v>-279599</v>
          </cell>
          <cell r="AJ73">
            <v>0</v>
          </cell>
          <cell r="AK73">
            <v>0</v>
          </cell>
          <cell r="AL73">
            <v>3759784</v>
          </cell>
          <cell r="AM73">
            <v>-287794</v>
          </cell>
          <cell r="AN73">
            <v>0</v>
          </cell>
          <cell r="AO73">
            <v>0</v>
          </cell>
          <cell r="AP73">
            <v>3627039</v>
          </cell>
          <cell r="AQ73">
            <v>-296485</v>
          </cell>
          <cell r="AR73">
            <v>0</v>
          </cell>
          <cell r="AS73">
            <v>0</v>
          </cell>
          <cell r="AT73">
            <v>3399965</v>
          </cell>
          <cell r="AU73">
            <v>-305424</v>
          </cell>
          <cell r="AV73">
            <v>0</v>
          </cell>
          <cell r="AW73">
            <v>0</v>
          </cell>
          <cell r="AX73">
            <v>3811002</v>
          </cell>
          <cell r="AY73">
            <v>-314611</v>
          </cell>
          <cell r="AZ73">
            <v>0</v>
          </cell>
          <cell r="BA73">
            <v>0</v>
          </cell>
          <cell r="BB73">
            <v>3662898</v>
          </cell>
          <cell r="BN73">
            <v>0</v>
          </cell>
          <cell r="BO73">
            <v>0</v>
          </cell>
          <cell r="BP73">
            <v>0</v>
          </cell>
          <cell r="BQ73">
            <v>-42000</v>
          </cell>
        </row>
        <row r="74">
          <cell r="S74">
            <v>0</v>
          </cell>
          <cell r="T74">
            <v>0</v>
          </cell>
          <cell r="U74">
            <v>0</v>
          </cell>
          <cell r="V74">
            <v>1272473</v>
          </cell>
          <cell r="W74">
            <v>0</v>
          </cell>
          <cell r="X74">
            <v>0</v>
          </cell>
          <cell r="Y74">
            <v>0</v>
          </cell>
          <cell r="Z74">
            <v>1325916</v>
          </cell>
          <cell r="AA74">
            <v>0</v>
          </cell>
          <cell r="AB74">
            <v>0</v>
          </cell>
          <cell r="AC74">
            <v>0</v>
          </cell>
          <cell r="AD74">
            <v>1370453</v>
          </cell>
          <cell r="AE74">
            <v>0</v>
          </cell>
          <cell r="AF74">
            <v>0</v>
          </cell>
          <cell r="AG74">
            <v>0</v>
          </cell>
          <cell r="AH74">
            <v>1413717</v>
          </cell>
          <cell r="AI74">
            <v>0</v>
          </cell>
          <cell r="AJ74">
            <v>0</v>
          </cell>
          <cell r="AK74">
            <v>0</v>
          </cell>
          <cell r="AL74">
            <v>1454436</v>
          </cell>
          <cell r="AM74">
            <v>0</v>
          </cell>
          <cell r="AN74">
            <v>0</v>
          </cell>
          <cell r="AO74">
            <v>0</v>
          </cell>
          <cell r="AP74">
            <v>1492610</v>
          </cell>
          <cell r="AQ74">
            <v>0</v>
          </cell>
          <cell r="AR74">
            <v>0</v>
          </cell>
          <cell r="AS74">
            <v>0</v>
          </cell>
          <cell r="AT74">
            <v>1529512</v>
          </cell>
          <cell r="AU74">
            <v>0</v>
          </cell>
          <cell r="AV74">
            <v>0</v>
          </cell>
          <cell r="AW74">
            <v>0</v>
          </cell>
          <cell r="AX74">
            <v>1563869</v>
          </cell>
          <cell r="AY74">
            <v>0</v>
          </cell>
          <cell r="AZ74">
            <v>0</v>
          </cell>
          <cell r="BA74">
            <v>0</v>
          </cell>
          <cell r="BB74">
            <v>1599498</v>
          </cell>
          <cell r="BN74">
            <v>0</v>
          </cell>
          <cell r="BO74">
            <v>0</v>
          </cell>
          <cell r="BP74">
            <v>0</v>
          </cell>
          <cell r="BQ74">
            <v>1209999.96</v>
          </cell>
        </row>
        <row r="75">
          <cell r="S75">
            <v>0</v>
          </cell>
          <cell r="T75">
            <v>0</v>
          </cell>
          <cell r="U75">
            <v>0</v>
          </cell>
          <cell r="V75">
            <v>14000</v>
          </cell>
          <cell r="W75">
            <v>0</v>
          </cell>
          <cell r="X75">
            <v>0</v>
          </cell>
          <cell r="Y75">
            <v>0</v>
          </cell>
          <cell r="Z75">
            <v>14588</v>
          </cell>
          <cell r="AA75">
            <v>0</v>
          </cell>
          <cell r="AB75">
            <v>0</v>
          </cell>
          <cell r="AC75">
            <v>0</v>
          </cell>
          <cell r="AD75">
            <v>15078</v>
          </cell>
          <cell r="AE75">
            <v>0</v>
          </cell>
          <cell r="AF75">
            <v>0</v>
          </cell>
          <cell r="AG75">
            <v>0</v>
          </cell>
          <cell r="AH75">
            <v>15554</v>
          </cell>
          <cell r="AI75">
            <v>0</v>
          </cell>
          <cell r="AJ75">
            <v>0</v>
          </cell>
          <cell r="AK75">
            <v>0</v>
          </cell>
          <cell r="AL75">
            <v>16002</v>
          </cell>
          <cell r="AM75">
            <v>0</v>
          </cell>
          <cell r="AN75">
            <v>0</v>
          </cell>
          <cell r="AO75">
            <v>0</v>
          </cell>
          <cell r="AP75">
            <v>16422</v>
          </cell>
          <cell r="AQ75">
            <v>0</v>
          </cell>
          <cell r="AR75">
            <v>0</v>
          </cell>
          <cell r="AS75">
            <v>0</v>
          </cell>
          <cell r="AT75">
            <v>16828</v>
          </cell>
          <cell r="AU75">
            <v>0</v>
          </cell>
          <cell r="AV75">
            <v>0</v>
          </cell>
          <cell r="AW75">
            <v>0</v>
          </cell>
          <cell r="AX75">
            <v>17206</v>
          </cell>
          <cell r="AY75">
            <v>0</v>
          </cell>
          <cell r="AZ75">
            <v>0</v>
          </cell>
          <cell r="BA75">
            <v>0</v>
          </cell>
          <cell r="BB75">
            <v>17598</v>
          </cell>
          <cell r="BN75">
            <v>0</v>
          </cell>
          <cell r="BO75">
            <v>0</v>
          </cell>
          <cell r="BP75">
            <v>0</v>
          </cell>
          <cell r="BQ75">
            <v>20000</v>
          </cell>
        </row>
        <row r="76">
          <cell r="S76">
            <v>0</v>
          </cell>
          <cell r="T76">
            <v>0</v>
          </cell>
          <cell r="U76">
            <v>0</v>
          </cell>
          <cell r="V76">
            <v>4386729</v>
          </cell>
          <cell r="W76">
            <v>0</v>
          </cell>
          <cell r="X76">
            <v>0</v>
          </cell>
          <cell r="Y76">
            <v>0</v>
          </cell>
          <cell r="Z76">
            <v>2871591</v>
          </cell>
          <cell r="AA76">
            <v>0</v>
          </cell>
          <cell r="AB76">
            <v>0</v>
          </cell>
          <cell r="AC76">
            <v>0</v>
          </cell>
          <cell r="AD76">
            <v>2945055</v>
          </cell>
          <cell r="AE76">
            <v>0</v>
          </cell>
          <cell r="AF76">
            <v>0</v>
          </cell>
          <cell r="AG76">
            <v>0</v>
          </cell>
          <cell r="AH76">
            <v>3017394</v>
          </cell>
          <cell r="AI76">
            <v>0</v>
          </cell>
          <cell r="AJ76">
            <v>0</v>
          </cell>
          <cell r="AK76">
            <v>0</v>
          </cell>
          <cell r="AL76">
            <v>3082684</v>
          </cell>
          <cell r="AM76">
            <v>0</v>
          </cell>
          <cell r="AN76">
            <v>0</v>
          </cell>
          <cell r="AO76">
            <v>0</v>
          </cell>
          <cell r="AP76">
            <v>3143189</v>
          </cell>
          <cell r="AQ76">
            <v>0</v>
          </cell>
          <cell r="AR76">
            <v>0</v>
          </cell>
          <cell r="AS76">
            <v>0</v>
          </cell>
          <cell r="AT76">
            <v>3202845</v>
          </cell>
          <cell r="AU76">
            <v>0</v>
          </cell>
          <cell r="AV76">
            <v>0</v>
          </cell>
          <cell r="AW76">
            <v>0</v>
          </cell>
          <cell r="AX76">
            <v>3258213</v>
          </cell>
          <cell r="AY76">
            <v>0</v>
          </cell>
          <cell r="AZ76">
            <v>0</v>
          </cell>
          <cell r="BA76">
            <v>0</v>
          </cell>
          <cell r="BB76">
            <v>3316675</v>
          </cell>
          <cell r="BN76">
            <v>0</v>
          </cell>
          <cell r="BO76">
            <v>0</v>
          </cell>
          <cell r="BP76">
            <v>0</v>
          </cell>
          <cell r="BQ76">
            <v>1848553.4525228415</v>
          </cell>
        </row>
        <row r="77"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S78">
            <v>0</v>
          </cell>
          <cell r="T78">
            <v>0</v>
          </cell>
          <cell r="U78">
            <v>0</v>
          </cell>
          <cell r="V78">
            <v>200000</v>
          </cell>
          <cell r="W78">
            <v>0</v>
          </cell>
          <cell r="X78">
            <v>0</v>
          </cell>
          <cell r="Y78">
            <v>0</v>
          </cell>
          <cell r="Z78">
            <v>200000</v>
          </cell>
          <cell r="AA78">
            <v>0</v>
          </cell>
          <cell r="AB78">
            <v>0</v>
          </cell>
          <cell r="AC78">
            <v>0</v>
          </cell>
          <cell r="AD78">
            <v>200000</v>
          </cell>
          <cell r="AE78">
            <v>0</v>
          </cell>
          <cell r="AF78">
            <v>0</v>
          </cell>
          <cell r="AG78">
            <v>0</v>
          </cell>
          <cell r="AH78">
            <v>200000</v>
          </cell>
          <cell r="AI78">
            <v>0</v>
          </cell>
          <cell r="AJ78">
            <v>0</v>
          </cell>
          <cell r="AK78">
            <v>0</v>
          </cell>
          <cell r="AL78">
            <v>200000</v>
          </cell>
          <cell r="AM78">
            <v>0</v>
          </cell>
          <cell r="AN78">
            <v>0</v>
          </cell>
          <cell r="AO78">
            <v>0</v>
          </cell>
          <cell r="AP78">
            <v>200000</v>
          </cell>
          <cell r="AQ78">
            <v>0</v>
          </cell>
          <cell r="AR78">
            <v>0</v>
          </cell>
          <cell r="AS78">
            <v>0</v>
          </cell>
          <cell r="AT78">
            <v>200000</v>
          </cell>
          <cell r="AU78">
            <v>0</v>
          </cell>
          <cell r="AV78">
            <v>0</v>
          </cell>
          <cell r="AW78">
            <v>0</v>
          </cell>
          <cell r="AX78">
            <v>200000</v>
          </cell>
          <cell r="AY78">
            <v>0</v>
          </cell>
          <cell r="AZ78">
            <v>0</v>
          </cell>
          <cell r="BA78">
            <v>0</v>
          </cell>
          <cell r="BB78">
            <v>200000</v>
          </cell>
          <cell r="BN78">
            <v>0</v>
          </cell>
          <cell r="BO78">
            <v>0</v>
          </cell>
          <cell r="BP78">
            <v>0</v>
          </cell>
          <cell r="BQ78">
            <v>200000</v>
          </cell>
        </row>
        <row r="79"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S80">
            <v>0</v>
          </cell>
          <cell r="T80">
            <v>0</v>
          </cell>
          <cell r="U80">
            <v>0</v>
          </cell>
          <cell r="V80">
            <v>25000</v>
          </cell>
          <cell r="W80">
            <v>0</v>
          </cell>
          <cell r="X80">
            <v>0</v>
          </cell>
          <cell r="Y80">
            <v>0</v>
          </cell>
          <cell r="Z80">
            <v>25000</v>
          </cell>
          <cell r="AA80">
            <v>0</v>
          </cell>
          <cell r="AB80">
            <v>0</v>
          </cell>
          <cell r="AC80">
            <v>0</v>
          </cell>
          <cell r="AD80">
            <v>25000</v>
          </cell>
          <cell r="AE80">
            <v>0</v>
          </cell>
          <cell r="AF80">
            <v>0</v>
          </cell>
          <cell r="AG80">
            <v>0</v>
          </cell>
          <cell r="AH80">
            <v>25000</v>
          </cell>
          <cell r="AI80">
            <v>0</v>
          </cell>
          <cell r="AJ80">
            <v>0</v>
          </cell>
          <cell r="AK80">
            <v>0</v>
          </cell>
          <cell r="AL80">
            <v>25000</v>
          </cell>
          <cell r="AM80">
            <v>0</v>
          </cell>
          <cell r="AN80">
            <v>0</v>
          </cell>
          <cell r="AO80">
            <v>0</v>
          </cell>
          <cell r="AP80">
            <v>25000</v>
          </cell>
          <cell r="AQ80">
            <v>0</v>
          </cell>
          <cell r="AR80">
            <v>0</v>
          </cell>
          <cell r="AS80">
            <v>0</v>
          </cell>
          <cell r="AT80">
            <v>25000</v>
          </cell>
          <cell r="AU80">
            <v>0</v>
          </cell>
          <cell r="AV80">
            <v>0</v>
          </cell>
          <cell r="AW80">
            <v>0</v>
          </cell>
          <cell r="AX80">
            <v>25000</v>
          </cell>
          <cell r="AY80">
            <v>0</v>
          </cell>
          <cell r="AZ80">
            <v>0</v>
          </cell>
          <cell r="BA80">
            <v>0</v>
          </cell>
          <cell r="BB80">
            <v>25000</v>
          </cell>
          <cell r="BN80">
            <v>0</v>
          </cell>
          <cell r="BO80">
            <v>0</v>
          </cell>
          <cell r="BP80">
            <v>0</v>
          </cell>
          <cell r="BQ80">
            <v>165000</v>
          </cell>
        </row>
        <row r="81">
          <cell r="S81">
            <v>0</v>
          </cell>
          <cell r="T81">
            <v>0</v>
          </cell>
          <cell r="U81">
            <v>0</v>
          </cell>
          <cell r="V81">
            <v>948464</v>
          </cell>
          <cell r="W81">
            <v>0</v>
          </cell>
          <cell r="X81">
            <v>0</v>
          </cell>
          <cell r="Y81">
            <v>0</v>
          </cell>
          <cell r="Z81">
            <v>1016804</v>
          </cell>
          <cell r="AA81">
            <v>0</v>
          </cell>
          <cell r="AB81">
            <v>0</v>
          </cell>
          <cell r="AC81">
            <v>0</v>
          </cell>
          <cell r="AD81">
            <v>1056408</v>
          </cell>
          <cell r="AE81">
            <v>0</v>
          </cell>
          <cell r="AF81">
            <v>0</v>
          </cell>
          <cell r="AG81">
            <v>0</v>
          </cell>
          <cell r="AH81">
            <v>1093611</v>
          </cell>
          <cell r="AI81">
            <v>0</v>
          </cell>
          <cell r="AJ81">
            <v>0</v>
          </cell>
          <cell r="AK81">
            <v>0</v>
          </cell>
          <cell r="AL81">
            <v>1124427</v>
          </cell>
          <cell r="AM81">
            <v>0</v>
          </cell>
          <cell r="AN81">
            <v>0</v>
          </cell>
          <cell r="AO81">
            <v>0</v>
          </cell>
          <cell r="AP81">
            <v>1151724</v>
          </cell>
          <cell r="AQ81">
            <v>0</v>
          </cell>
          <cell r="AR81">
            <v>0</v>
          </cell>
          <cell r="AS81">
            <v>0</v>
          </cell>
          <cell r="AT81">
            <v>1179469</v>
          </cell>
          <cell r="AU81">
            <v>0</v>
          </cell>
          <cell r="AV81">
            <v>0</v>
          </cell>
          <cell r="AW81">
            <v>0</v>
          </cell>
          <cell r="AX81">
            <v>1206694</v>
          </cell>
          <cell r="AY81">
            <v>0</v>
          </cell>
          <cell r="AZ81">
            <v>0</v>
          </cell>
          <cell r="BA81">
            <v>0</v>
          </cell>
          <cell r="BB81">
            <v>1235550</v>
          </cell>
          <cell r="BN81">
            <v>0</v>
          </cell>
          <cell r="BO81">
            <v>0</v>
          </cell>
          <cell r="BP81">
            <v>0</v>
          </cell>
          <cell r="BQ81">
            <v>575000</v>
          </cell>
        </row>
        <row r="82"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S83">
            <v>0</v>
          </cell>
          <cell r="T83">
            <v>0</v>
          </cell>
          <cell r="U83">
            <v>0</v>
          </cell>
          <cell r="V83">
            <v>423640</v>
          </cell>
          <cell r="W83">
            <v>0</v>
          </cell>
          <cell r="X83">
            <v>0</v>
          </cell>
          <cell r="Y83">
            <v>0</v>
          </cell>
          <cell r="Z83">
            <v>407960</v>
          </cell>
          <cell r="AA83">
            <v>0</v>
          </cell>
          <cell r="AB83">
            <v>0</v>
          </cell>
          <cell r="AC83">
            <v>0</v>
          </cell>
          <cell r="AD83">
            <v>423674</v>
          </cell>
          <cell r="AE83">
            <v>0</v>
          </cell>
          <cell r="AF83">
            <v>0</v>
          </cell>
          <cell r="AG83">
            <v>0</v>
          </cell>
          <cell r="AH83">
            <v>438461</v>
          </cell>
          <cell r="AI83">
            <v>0</v>
          </cell>
          <cell r="AJ83">
            <v>0</v>
          </cell>
          <cell r="AK83">
            <v>0</v>
          </cell>
          <cell r="AL83">
            <v>447154</v>
          </cell>
          <cell r="AM83">
            <v>0</v>
          </cell>
          <cell r="AN83">
            <v>0</v>
          </cell>
          <cell r="AO83">
            <v>0</v>
          </cell>
          <cell r="AP83">
            <v>459445</v>
          </cell>
          <cell r="AQ83">
            <v>0</v>
          </cell>
          <cell r="AR83">
            <v>0</v>
          </cell>
          <cell r="AS83">
            <v>0</v>
          </cell>
          <cell r="AT83">
            <v>467022</v>
          </cell>
          <cell r="AU83">
            <v>0</v>
          </cell>
          <cell r="AV83">
            <v>0</v>
          </cell>
          <cell r="AW83">
            <v>0</v>
          </cell>
          <cell r="AX83">
            <v>478743</v>
          </cell>
          <cell r="AY83">
            <v>0</v>
          </cell>
          <cell r="AZ83">
            <v>0</v>
          </cell>
          <cell r="BA83">
            <v>0</v>
          </cell>
          <cell r="BB83">
            <v>486120</v>
          </cell>
          <cell r="BN83">
            <v>0</v>
          </cell>
          <cell r="BO83">
            <v>0</v>
          </cell>
          <cell r="BP83">
            <v>0</v>
          </cell>
          <cell r="BQ83">
            <v>613096.42825780995</v>
          </cell>
        </row>
        <row r="84"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40000</v>
          </cell>
        </row>
        <row r="85">
          <cell r="S85">
            <v>0</v>
          </cell>
          <cell r="T85">
            <v>0</v>
          </cell>
          <cell r="U85">
            <v>0</v>
          </cell>
          <cell r="V85">
            <v>520280</v>
          </cell>
          <cell r="W85">
            <v>0</v>
          </cell>
          <cell r="X85">
            <v>0</v>
          </cell>
          <cell r="Y85">
            <v>0</v>
          </cell>
          <cell r="Z85">
            <v>533149</v>
          </cell>
          <cell r="AA85">
            <v>0</v>
          </cell>
          <cell r="AB85">
            <v>0</v>
          </cell>
          <cell r="AC85">
            <v>0</v>
          </cell>
          <cell r="AD85">
            <v>552113</v>
          </cell>
          <cell r="AE85">
            <v>0</v>
          </cell>
          <cell r="AF85">
            <v>0</v>
          </cell>
          <cell r="AG85">
            <v>0</v>
          </cell>
          <cell r="AH85">
            <v>569904</v>
          </cell>
          <cell r="AI85">
            <v>0</v>
          </cell>
          <cell r="AJ85">
            <v>0</v>
          </cell>
          <cell r="AK85">
            <v>0</v>
          </cell>
          <cell r="AL85">
            <v>584348</v>
          </cell>
          <cell r="AM85">
            <v>0</v>
          </cell>
          <cell r="AN85">
            <v>0</v>
          </cell>
          <cell r="AO85">
            <v>0</v>
          </cell>
          <cell r="AP85">
            <v>597063</v>
          </cell>
          <cell r="AQ85">
            <v>0</v>
          </cell>
          <cell r="AR85">
            <v>0</v>
          </cell>
          <cell r="AS85">
            <v>0</v>
          </cell>
          <cell r="AT85">
            <v>610026</v>
          </cell>
          <cell r="AU85">
            <v>0</v>
          </cell>
          <cell r="AV85">
            <v>0</v>
          </cell>
          <cell r="AW85">
            <v>0</v>
          </cell>
          <cell r="AX85">
            <v>622872</v>
          </cell>
          <cell r="AY85">
            <v>0</v>
          </cell>
          <cell r="AZ85">
            <v>0</v>
          </cell>
          <cell r="BA85">
            <v>0</v>
          </cell>
          <cell r="BB85">
            <v>636524</v>
          </cell>
          <cell r="BN85">
            <v>0</v>
          </cell>
          <cell r="BO85">
            <v>0</v>
          </cell>
          <cell r="BP85">
            <v>0</v>
          </cell>
          <cell r="BQ85">
            <v>294788.78334397997</v>
          </cell>
        </row>
        <row r="86"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</row>
        <row r="87"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</row>
        <row r="88">
          <cell r="S88">
            <v>-248312</v>
          </cell>
          <cell r="T88">
            <v>0</v>
          </cell>
          <cell r="U88">
            <v>0</v>
          </cell>
          <cell r="V88">
            <v>19871222</v>
          </cell>
          <cell r="W88">
            <v>-255761</v>
          </cell>
          <cell r="X88">
            <v>0</v>
          </cell>
          <cell r="Y88">
            <v>0</v>
          </cell>
          <cell r="Z88">
            <v>17732141</v>
          </cell>
          <cell r="AA88">
            <v>-263459</v>
          </cell>
          <cell r="AB88">
            <v>0</v>
          </cell>
          <cell r="AC88">
            <v>0</v>
          </cell>
          <cell r="AD88">
            <v>17743881</v>
          </cell>
          <cell r="AE88">
            <v>-271405</v>
          </cell>
          <cell r="AF88">
            <v>0</v>
          </cell>
          <cell r="AG88">
            <v>0</v>
          </cell>
          <cell r="AH88">
            <v>18047142</v>
          </cell>
          <cell r="AI88">
            <v>-279599</v>
          </cell>
          <cell r="AJ88">
            <v>0</v>
          </cell>
          <cell r="AK88">
            <v>0</v>
          </cell>
          <cell r="AL88">
            <v>18560967</v>
          </cell>
          <cell r="AM88">
            <v>-287794</v>
          </cell>
          <cell r="AN88">
            <v>0</v>
          </cell>
          <cell r="AO88">
            <v>0</v>
          </cell>
          <cell r="AP88">
            <v>18579987</v>
          </cell>
          <cell r="AQ88">
            <v>-296485</v>
          </cell>
          <cell r="AR88">
            <v>0</v>
          </cell>
          <cell r="AS88">
            <v>0</v>
          </cell>
          <cell r="AT88">
            <v>18504829</v>
          </cell>
          <cell r="AU88">
            <v>-305424</v>
          </cell>
          <cell r="AV88">
            <v>0</v>
          </cell>
          <cell r="AW88">
            <v>0</v>
          </cell>
          <cell r="AX88">
            <v>19078622</v>
          </cell>
          <cell r="AY88">
            <v>-314611</v>
          </cell>
          <cell r="AZ88">
            <v>0</v>
          </cell>
          <cell r="BA88">
            <v>0</v>
          </cell>
          <cell r="BB88">
            <v>19072957</v>
          </cell>
          <cell r="BN88">
            <v>0</v>
          </cell>
          <cell r="BO88">
            <v>0</v>
          </cell>
          <cell r="BP88">
            <v>0</v>
          </cell>
          <cell r="BQ88">
            <v>15933918.016702132</v>
          </cell>
        </row>
        <row r="89">
          <cell r="S89">
            <v>0</v>
          </cell>
          <cell r="T89">
            <v>0</v>
          </cell>
          <cell r="U89">
            <v>0</v>
          </cell>
          <cell r="V89">
            <v>499650</v>
          </cell>
          <cell r="W89">
            <v>0</v>
          </cell>
          <cell r="X89">
            <v>0</v>
          </cell>
          <cell r="Y89">
            <v>0</v>
          </cell>
          <cell r="Z89">
            <v>516038</v>
          </cell>
          <cell r="AA89">
            <v>0</v>
          </cell>
          <cell r="AB89">
            <v>0</v>
          </cell>
          <cell r="AC89">
            <v>0</v>
          </cell>
          <cell r="AD89">
            <v>536249</v>
          </cell>
          <cell r="AE89">
            <v>0</v>
          </cell>
          <cell r="AF89">
            <v>0</v>
          </cell>
          <cell r="AG89">
            <v>0</v>
          </cell>
          <cell r="AH89">
            <v>556000</v>
          </cell>
          <cell r="AI89">
            <v>0</v>
          </cell>
          <cell r="AJ89">
            <v>0</v>
          </cell>
          <cell r="AK89">
            <v>0</v>
          </cell>
          <cell r="AL89">
            <v>572134</v>
          </cell>
          <cell r="AM89">
            <v>0</v>
          </cell>
          <cell r="AN89">
            <v>0</v>
          </cell>
          <cell r="AO89">
            <v>0</v>
          </cell>
          <cell r="AP89">
            <v>586364</v>
          </cell>
          <cell r="AQ89">
            <v>0</v>
          </cell>
          <cell r="AR89">
            <v>0</v>
          </cell>
          <cell r="AS89">
            <v>0</v>
          </cell>
          <cell r="AT89">
            <v>600817</v>
          </cell>
          <cell r="AU89">
            <v>0</v>
          </cell>
          <cell r="AV89">
            <v>0</v>
          </cell>
          <cell r="AW89">
            <v>0</v>
          </cell>
          <cell r="AX89">
            <v>614453</v>
          </cell>
          <cell r="AY89">
            <v>0</v>
          </cell>
          <cell r="AZ89">
            <v>0</v>
          </cell>
          <cell r="BA89">
            <v>0</v>
          </cell>
          <cell r="BB89">
            <v>629164</v>
          </cell>
          <cell r="BN89">
            <v>0</v>
          </cell>
          <cell r="BO89">
            <v>0</v>
          </cell>
          <cell r="BP89">
            <v>0</v>
          </cell>
          <cell r="BQ89">
            <v>690165.83728357649</v>
          </cell>
        </row>
        <row r="90">
          <cell r="S90">
            <v>0</v>
          </cell>
          <cell r="T90">
            <v>0</v>
          </cell>
          <cell r="U90">
            <v>0</v>
          </cell>
          <cell r="V90">
            <v>213493</v>
          </cell>
          <cell r="W90">
            <v>0</v>
          </cell>
          <cell r="X90">
            <v>0</v>
          </cell>
          <cell r="Y90">
            <v>0</v>
          </cell>
          <cell r="Z90">
            <v>221501</v>
          </cell>
          <cell r="AA90">
            <v>0</v>
          </cell>
          <cell r="AB90">
            <v>0</v>
          </cell>
          <cell r="AC90">
            <v>0</v>
          </cell>
          <cell r="AD90">
            <v>229487</v>
          </cell>
          <cell r="AE90">
            <v>0</v>
          </cell>
          <cell r="AF90">
            <v>0</v>
          </cell>
          <cell r="AG90">
            <v>0</v>
          </cell>
          <cell r="AH90">
            <v>237189</v>
          </cell>
          <cell r="AI90">
            <v>0</v>
          </cell>
          <cell r="AJ90">
            <v>0</v>
          </cell>
          <cell r="AK90">
            <v>0</v>
          </cell>
          <cell r="AL90">
            <v>244004</v>
          </cell>
          <cell r="AM90">
            <v>0</v>
          </cell>
          <cell r="AN90">
            <v>0</v>
          </cell>
          <cell r="AO90">
            <v>0</v>
          </cell>
          <cell r="AP90">
            <v>250305</v>
          </cell>
          <cell r="AQ90">
            <v>0</v>
          </cell>
          <cell r="AR90">
            <v>0</v>
          </cell>
          <cell r="AS90">
            <v>0</v>
          </cell>
          <cell r="AT90">
            <v>256473</v>
          </cell>
          <cell r="AU90">
            <v>0</v>
          </cell>
          <cell r="AV90">
            <v>0</v>
          </cell>
          <cell r="AW90">
            <v>0</v>
          </cell>
          <cell r="AX90">
            <v>262350</v>
          </cell>
          <cell r="AY90">
            <v>0</v>
          </cell>
          <cell r="AZ90">
            <v>0</v>
          </cell>
          <cell r="BA90">
            <v>0</v>
          </cell>
          <cell r="BB90">
            <v>268493</v>
          </cell>
          <cell r="BN90">
            <v>0</v>
          </cell>
          <cell r="BO90">
            <v>0</v>
          </cell>
          <cell r="BP90">
            <v>0</v>
          </cell>
          <cell r="BQ90">
            <v>242012.04241320959</v>
          </cell>
        </row>
        <row r="91">
          <cell r="S91">
            <v>-85960</v>
          </cell>
          <cell r="T91">
            <v>0</v>
          </cell>
          <cell r="U91">
            <v>0</v>
          </cell>
          <cell r="V91">
            <v>1113811</v>
          </cell>
          <cell r="W91">
            <v>-88539</v>
          </cell>
          <cell r="X91">
            <v>0</v>
          </cell>
          <cell r="Y91">
            <v>0</v>
          </cell>
          <cell r="Z91">
            <v>1158123</v>
          </cell>
          <cell r="AA91">
            <v>-91204</v>
          </cell>
          <cell r="AB91">
            <v>0</v>
          </cell>
          <cell r="AC91">
            <v>0</v>
          </cell>
          <cell r="AD91">
            <v>1185062</v>
          </cell>
          <cell r="AE91">
            <v>-93954</v>
          </cell>
          <cell r="AF91">
            <v>0</v>
          </cell>
          <cell r="AG91">
            <v>0</v>
          </cell>
          <cell r="AH91">
            <v>1206255</v>
          </cell>
          <cell r="AI91">
            <v>-96791</v>
          </cell>
          <cell r="AJ91">
            <v>0</v>
          </cell>
          <cell r="AK91">
            <v>0</v>
          </cell>
          <cell r="AL91">
            <v>1225655</v>
          </cell>
          <cell r="AM91">
            <v>-99628</v>
          </cell>
          <cell r="AN91">
            <v>0</v>
          </cell>
          <cell r="AO91">
            <v>0</v>
          </cell>
          <cell r="AP91">
            <v>1251636</v>
          </cell>
          <cell r="AQ91">
            <v>-102636</v>
          </cell>
          <cell r="AR91">
            <v>0</v>
          </cell>
          <cell r="AS91">
            <v>0</v>
          </cell>
          <cell r="AT91">
            <v>1281826</v>
          </cell>
          <cell r="AU91">
            <v>-105731</v>
          </cell>
          <cell r="AV91">
            <v>0</v>
          </cell>
          <cell r="AW91">
            <v>0</v>
          </cell>
          <cell r="AX91">
            <v>1312890</v>
          </cell>
          <cell r="AY91">
            <v>-108911</v>
          </cell>
          <cell r="AZ91">
            <v>0</v>
          </cell>
          <cell r="BA91">
            <v>0</v>
          </cell>
          <cell r="BB91">
            <v>1344359</v>
          </cell>
          <cell r="BN91">
            <v>0</v>
          </cell>
          <cell r="BO91">
            <v>0</v>
          </cell>
          <cell r="BP91">
            <v>0</v>
          </cell>
          <cell r="BQ91">
            <v>1184994.2699534832</v>
          </cell>
        </row>
        <row r="92">
          <cell r="S92">
            <v>0</v>
          </cell>
          <cell r="T92">
            <v>0</v>
          </cell>
          <cell r="U92">
            <v>0</v>
          </cell>
          <cell r="V92">
            <v>1297573</v>
          </cell>
          <cell r="W92">
            <v>0</v>
          </cell>
          <cell r="X92">
            <v>0</v>
          </cell>
          <cell r="Y92">
            <v>0</v>
          </cell>
          <cell r="Z92">
            <v>1365750</v>
          </cell>
          <cell r="AA92">
            <v>0</v>
          </cell>
          <cell r="AB92">
            <v>0</v>
          </cell>
          <cell r="AC92">
            <v>0</v>
          </cell>
          <cell r="AD92">
            <v>1413470</v>
          </cell>
          <cell r="AE92">
            <v>0</v>
          </cell>
          <cell r="AF92">
            <v>0</v>
          </cell>
          <cell r="AG92">
            <v>0</v>
          </cell>
          <cell r="AH92">
            <v>1607241</v>
          </cell>
          <cell r="AI92">
            <v>0</v>
          </cell>
          <cell r="AJ92">
            <v>0</v>
          </cell>
          <cell r="AK92">
            <v>0</v>
          </cell>
          <cell r="AL92">
            <v>1685973</v>
          </cell>
          <cell r="AM92">
            <v>0</v>
          </cell>
          <cell r="AN92">
            <v>0</v>
          </cell>
          <cell r="AO92">
            <v>0</v>
          </cell>
          <cell r="AP92">
            <v>1749630</v>
          </cell>
          <cell r="AQ92">
            <v>0</v>
          </cell>
          <cell r="AR92">
            <v>0</v>
          </cell>
          <cell r="AS92">
            <v>0</v>
          </cell>
          <cell r="AT92">
            <v>1800541</v>
          </cell>
          <cell r="AU92">
            <v>0</v>
          </cell>
          <cell r="AV92">
            <v>0</v>
          </cell>
          <cell r="AW92">
            <v>0</v>
          </cell>
          <cell r="AX92">
            <v>1825362</v>
          </cell>
          <cell r="AY92">
            <v>0</v>
          </cell>
          <cell r="AZ92">
            <v>0</v>
          </cell>
          <cell r="BA92">
            <v>0</v>
          </cell>
          <cell r="BB92">
            <v>1860952</v>
          </cell>
          <cell r="BN92">
            <v>0</v>
          </cell>
          <cell r="BO92">
            <v>0</v>
          </cell>
          <cell r="BP92">
            <v>0</v>
          </cell>
          <cell r="BQ92">
            <v>968162.31420124427</v>
          </cell>
        </row>
        <row r="93">
          <cell r="S93">
            <v>0</v>
          </cell>
          <cell r="T93">
            <v>-167670</v>
          </cell>
          <cell r="U93">
            <v>0</v>
          </cell>
          <cell r="V93">
            <v>1931633</v>
          </cell>
          <cell r="W93">
            <v>0</v>
          </cell>
          <cell r="X93">
            <v>-172700</v>
          </cell>
          <cell r="Y93">
            <v>0</v>
          </cell>
          <cell r="Z93">
            <v>1984087</v>
          </cell>
          <cell r="AA93">
            <v>0</v>
          </cell>
          <cell r="AB93">
            <v>-177898</v>
          </cell>
          <cell r="AC93">
            <v>0</v>
          </cell>
          <cell r="AD93">
            <v>2026246</v>
          </cell>
          <cell r="AE93">
            <v>0</v>
          </cell>
          <cell r="AF93">
            <v>-183263</v>
          </cell>
          <cell r="AG93">
            <v>0</v>
          </cell>
          <cell r="AH93">
            <v>2097459</v>
          </cell>
          <cell r="AI93">
            <v>0</v>
          </cell>
          <cell r="AJ93">
            <v>-188796</v>
          </cell>
          <cell r="AK93">
            <v>0</v>
          </cell>
          <cell r="AL93">
            <v>2158100</v>
          </cell>
          <cell r="AM93">
            <v>0</v>
          </cell>
          <cell r="AN93">
            <v>-194330</v>
          </cell>
          <cell r="AO93">
            <v>0</v>
          </cell>
          <cell r="AP93">
            <v>2190458</v>
          </cell>
          <cell r="AQ93">
            <v>0</v>
          </cell>
          <cell r="AR93">
            <v>-200198</v>
          </cell>
          <cell r="AS93">
            <v>0</v>
          </cell>
          <cell r="AT93">
            <v>2290360</v>
          </cell>
          <cell r="AU93">
            <v>0</v>
          </cell>
          <cell r="AV93">
            <v>-206234</v>
          </cell>
          <cell r="AW93">
            <v>0</v>
          </cell>
          <cell r="AX93">
            <v>2179999</v>
          </cell>
          <cell r="AY93">
            <v>0</v>
          </cell>
          <cell r="AZ93">
            <v>-212438</v>
          </cell>
          <cell r="BA93">
            <v>0</v>
          </cell>
          <cell r="BB93">
            <v>2224949</v>
          </cell>
          <cell r="BN93">
            <v>0</v>
          </cell>
          <cell r="BO93">
            <v>0</v>
          </cell>
          <cell r="BP93">
            <v>0</v>
          </cell>
          <cell r="BQ93">
            <v>1345505.3415028909</v>
          </cell>
        </row>
        <row r="94">
          <cell r="S94">
            <v>-161951</v>
          </cell>
          <cell r="T94">
            <v>-6500</v>
          </cell>
          <cell r="U94">
            <v>0</v>
          </cell>
          <cell r="V94">
            <v>1782170</v>
          </cell>
          <cell r="W94">
            <v>-166810</v>
          </cell>
          <cell r="X94">
            <v>-6695</v>
          </cell>
          <cell r="Y94">
            <v>0</v>
          </cell>
          <cell r="Z94">
            <v>1833315</v>
          </cell>
          <cell r="AA94">
            <v>-171830</v>
          </cell>
          <cell r="AB94">
            <v>-6897</v>
          </cell>
          <cell r="AC94">
            <v>0</v>
          </cell>
          <cell r="AD94">
            <v>1900297</v>
          </cell>
          <cell r="AE94">
            <v>-177012</v>
          </cell>
          <cell r="AF94">
            <v>-7105</v>
          </cell>
          <cell r="AG94">
            <v>0</v>
          </cell>
          <cell r="AH94">
            <v>1953319</v>
          </cell>
          <cell r="AI94">
            <v>-182357</v>
          </cell>
          <cell r="AJ94">
            <v>-7319</v>
          </cell>
          <cell r="AK94">
            <v>0</v>
          </cell>
          <cell r="AL94">
            <v>1999714</v>
          </cell>
          <cell r="AM94">
            <v>-187701</v>
          </cell>
          <cell r="AN94">
            <v>-7534</v>
          </cell>
          <cell r="AO94">
            <v>0</v>
          </cell>
          <cell r="AP94">
            <v>2047345</v>
          </cell>
          <cell r="AQ94">
            <v>-193370</v>
          </cell>
          <cell r="AR94">
            <v>-7761</v>
          </cell>
          <cell r="AS94">
            <v>0</v>
          </cell>
          <cell r="AT94">
            <v>2089235</v>
          </cell>
          <cell r="AU94">
            <v>-199200</v>
          </cell>
          <cell r="AV94">
            <v>-7995</v>
          </cell>
          <cell r="AW94">
            <v>0</v>
          </cell>
          <cell r="AX94">
            <v>2139840</v>
          </cell>
          <cell r="AY94">
            <v>-205192</v>
          </cell>
          <cell r="AZ94">
            <v>-8236</v>
          </cell>
          <cell r="BA94">
            <v>0</v>
          </cell>
          <cell r="BB94">
            <v>2186070</v>
          </cell>
          <cell r="BN94">
            <v>0</v>
          </cell>
          <cell r="BO94">
            <v>0</v>
          </cell>
          <cell r="BP94">
            <v>0</v>
          </cell>
          <cell r="BQ94">
            <v>1452481.4003816487</v>
          </cell>
        </row>
        <row r="95">
          <cell r="S95">
            <v>-22960</v>
          </cell>
          <cell r="T95">
            <v>0</v>
          </cell>
          <cell r="U95">
            <v>0</v>
          </cell>
          <cell r="V95">
            <v>778491</v>
          </cell>
          <cell r="W95">
            <v>-23649</v>
          </cell>
          <cell r="X95">
            <v>0</v>
          </cell>
          <cell r="Y95">
            <v>0</v>
          </cell>
          <cell r="Z95">
            <v>798844</v>
          </cell>
          <cell r="AA95">
            <v>-24361</v>
          </cell>
          <cell r="AB95">
            <v>0</v>
          </cell>
          <cell r="AC95">
            <v>0</v>
          </cell>
          <cell r="AD95">
            <v>826858</v>
          </cell>
          <cell r="AE95">
            <v>-25095</v>
          </cell>
          <cell r="AF95">
            <v>0</v>
          </cell>
          <cell r="AG95">
            <v>0</v>
          </cell>
          <cell r="AH95">
            <v>846691</v>
          </cell>
          <cell r="AI95">
            <v>-25853</v>
          </cell>
          <cell r="AJ95">
            <v>0</v>
          </cell>
          <cell r="AK95">
            <v>0</v>
          </cell>
          <cell r="AL95">
            <v>857687</v>
          </cell>
          <cell r="AM95">
            <v>-26611</v>
          </cell>
          <cell r="AN95">
            <v>0</v>
          </cell>
          <cell r="AO95">
            <v>0</v>
          </cell>
          <cell r="AP95">
            <v>866535</v>
          </cell>
          <cell r="AQ95">
            <v>-27414</v>
          </cell>
          <cell r="AR95">
            <v>0</v>
          </cell>
          <cell r="AS95">
            <v>0</v>
          </cell>
          <cell r="AT95">
            <v>878299</v>
          </cell>
          <cell r="AU95">
            <v>-28241</v>
          </cell>
          <cell r="AV95">
            <v>0</v>
          </cell>
          <cell r="AW95">
            <v>0</v>
          </cell>
          <cell r="AX95">
            <v>887947</v>
          </cell>
          <cell r="AY95">
            <v>-29090</v>
          </cell>
          <cell r="AZ95">
            <v>0</v>
          </cell>
          <cell r="BA95">
            <v>0</v>
          </cell>
          <cell r="BB95">
            <v>902154</v>
          </cell>
          <cell r="BN95">
            <v>0</v>
          </cell>
          <cell r="BO95">
            <v>0</v>
          </cell>
          <cell r="BP95">
            <v>0</v>
          </cell>
          <cell r="BQ95">
            <v>720618.63314981549</v>
          </cell>
        </row>
        <row r="96">
          <cell r="S96">
            <v>-408129</v>
          </cell>
          <cell r="T96">
            <v>-47580</v>
          </cell>
          <cell r="U96">
            <v>0</v>
          </cell>
          <cell r="V96">
            <v>4496760</v>
          </cell>
          <cell r="W96">
            <v>-420373</v>
          </cell>
          <cell r="X96">
            <v>-49007</v>
          </cell>
          <cell r="Y96">
            <v>0</v>
          </cell>
          <cell r="Z96">
            <v>4645368</v>
          </cell>
          <cell r="AA96">
            <v>-433025</v>
          </cell>
          <cell r="AB96">
            <v>-50482</v>
          </cell>
          <cell r="AC96">
            <v>0</v>
          </cell>
          <cell r="AD96">
            <v>4958701</v>
          </cell>
          <cell r="AE96">
            <v>-446085</v>
          </cell>
          <cell r="AF96">
            <v>-52005</v>
          </cell>
          <cell r="AG96">
            <v>0</v>
          </cell>
          <cell r="AH96">
            <v>5185437</v>
          </cell>
          <cell r="AI96">
            <v>-459553</v>
          </cell>
          <cell r="AJ96">
            <v>-53575</v>
          </cell>
          <cell r="AK96">
            <v>0</v>
          </cell>
          <cell r="AL96">
            <v>5378487</v>
          </cell>
          <cell r="AM96">
            <v>-473022</v>
          </cell>
          <cell r="AN96">
            <v>-55145</v>
          </cell>
          <cell r="AO96">
            <v>0</v>
          </cell>
          <cell r="AP96">
            <v>5516712</v>
          </cell>
          <cell r="AQ96">
            <v>-487306</v>
          </cell>
          <cell r="AR96">
            <v>-56811</v>
          </cell>
          <cell r="AS96">
            <v>0</v>
          </cell>
          <cell r="AT96">
            <v>5696108</v>
          </cell>
          <cell r="AU96">
            <v>-501999</v>
          </cell>
          <cell r="AV96">
            <v>-58523</v>
          </cell>
          <cell r="AW96">
            <v>0</v>
          </cell>
          <cell r="AX96">
            <v>5815898</v>
          </cell>
          <cell r="AY96">
            <v>-517100</v>
          </cell>
          <cell r="AZ96">
            <v>-60284</v>
          </cell>
          <cell r="BA96">
            <v>0</v>
          </cell>
          <cell r="BB96">
            <v>5964908</v>
          </cell>
          <cell r="BN96">
            <v>0</v>
          </cell>
          <cell r="BO96">
            <v>0</v>
          </cell>
          <cell r="BP96">
            <v>0</v>
          </cell>
          <cell r="BQ96">
            <v>3372111.9957198952</v>
          </cell>
        </row>
        <row r="97">
          <cell r="S97">
            <v>0</v>
          </cell>
          <cell r="T97">
            <v>-51000</v>
          </cell>
          <cell r="U97">
            <v>0</v>
          </cell>
          <cell r="V97">
            <v>1217329</v>
          </cell>
          <cell r="W97">
            <v>0</v>
          </cell>
          <cell r="X97">
            <v>-52530</v>
          </cell>
          <cell r="Y97">
            <v>0</v>
          </cell>
          <cell r="Z97">
            <v>1369164</v>
          </cell>
          <cell r="AA97">
            <v>0</v>
          </cell>
          <cell r="AB97">
            <v>-54111</v>
          </cell>
          <cell r="AC97">
            <v>0</v>
          </cell>
          <cell r="AD97">
            <v>1101431</v>
          </cell>
          <cell r="AE97">
            <v>0</v>
          </cell>
          <cell r="AF97">
            <v>-55743</v>
          </cell>
          <cell r="AG97">
            <v>0</v>
          </cell>
          <cell r="AH97">
            <v>1127054</v>
          </cell>
          <cell r="AI97">
            <v>0</v>
          </cell>
          <cell r="AJ97">
            <v>-57426</v>
          </cell>
          <cell r="AK97">
            <v>0</v>
          </cell>
          <cell r="AL97">
            <v>1100597</v>
          </cell>
          <cell r="AM97">
            <v>0</v>
          </cell>
          <cell r="AN97">
            <v>-59109</v>
          </cell>
          <cell r="AO97">
            <v>0</v>
          </cell>
          <cell r="AP97">
            <v>1117412</v>
          </cell>
          <cell r="AQ97">
            <v>0</v>
          </cell>
          <cell r="AR97">
            <v>-60894</v>
          </cell>
          <cell r="AS97">
            <v>0</v>
          </cell>
          <cell r="AT97">
            <v>1131282</v>
          </cell>
          <cell r="AU97">
            <v>0</v>
          </cell>
          <cell r="AV97">
            <v>-62730</v>
          </cell>
          <cell r="AW97">
            <v>0</v>
          </cell>
          <cell r="AX97">
            <v>1153012</v>
          </cell>
          <cell r="AY97">
            <v>0</v>
          </cell>
          <cell r="AZ97">
            <v>-64617</v>
          </cell>
          <cell r="BA97">
            <v>0</v>
          </cell>
          <cell r="BB97">
            <v>1172657</v>
          </cell>
          <cell r="BN97">
            <v>0</v>
          </cell>
          <cell r="BO97">
            <v>0</v>
          </cell>
          <cell r="BP97">
            <v>0</v>
          </cell>
          <cell r="BQ97">
            <v>828497.97733920533</v>
          </cell>
        </row>
        <row r="98">
          <cell r="S98">
            <v>-5800</v>
          </cell>
          <cell r="T98">
            <v>0</v>
          </cell>
          <cell r="U98">
            <v>0</v>
          </cell>
          <cell r="V98">
            <v>341280</v>
          </cell>
          <cell r="W98">
            <v>-5974</v>
          </cell>
          <cell r="X98">
            <v>0</v>
          </cell>
          <cell r="Y98">
            <v>0</v>
          </cell>
          <cell r="Z98">
            <v>456845</v>
          </cell>
          <cell r="AA98">
            <v>-6154</v>
          </cell>
          <cell r="AB98">
            <v>0</v>
          </cell>
          <cell r="AC98">
            <v>0</v>
          </cell>
          <cell r="AD98">
            <v>473388</v>
          </cell>
          <cell r="AE98">
            <v>-6339</v>
          </cell>
          <cell r="AF98">
            <v>0</v>
          </cell>
          <cell r="AG98">
            <v>0</v>
          </cell>
          <cell r="AH98">
            <v>489188</v>
          </cell>
          <cell r="AI98">
            <v>-6531</v>
          </cell>
          <cell r="AJ98">
            <v>0</v>
          </cell>
          <cell r="AK98">
            <v>0</v>
          </cell>
          <cell r="AL98">
            <v>503151</v>
          </cell>
          <cell r="AM98">
            <v>-6722</v>
          </cell>
          <cell r="AN98">
            <v>0</v>
          </cell>
          <cell r="AO98">
            <v>0</v>
          </cell>
          <cell r="AP98">
            <v>562867</v>
          </cell>
          <cell r="AQ98">
            <v>-6925</v>
          </cell>
          <cell r="AR98">
            <v>0</v>
          </cell>
          <cell r="AS98">
            <v>0</v>
          </cell>
          <cell r="AT98">
            <v>576694</v>
          </cell>
          <cell r="AU98">
            <v>-7134</v>
          </cell>
          <cell r="AV98">
            <v>0</v>
          </cell>
          <cell r="AW98">
            <v>0</v>
          </cell>
          <cell r="AX98">
            <v>590034</v>
          </cell>
          <cell r="AY98">
            <v>-7349</v>
          </cell>
          <cell r="AZ98">
            <v>0</v>
          </cell>
          <cell r="BA98">
            <v>0</v>
          </cell>
          <cell r="BB98">
            <v>603967</v>
          </cell>
          <cell r="BN98">
            <v>0</v>
          </cell>
          <cell r="BO98">
            <v>0</v>
          </cell>
          <cell r="BP98">
            <v>0</v>
          </cell>
          <cell r="BQ98">
            <v>540649.54140367452</v>
          </cell>
        </row>
        <row r="99"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20000</v>
          </cell>
        </row>
        <row r="100">
          <cell r="S100">
            <v>0</v>
          </cell>
          <cell r="T100">
            <v>0</v>
          </cell>
          <cell r="U100">
            <v>0</v>
          </cell>
          <cell r="V100">
            <v>564358</v>
          </cell>
          <cell r="W100">
            <v>0</v>
          </cell>
          <cell r="X100">
            <v>0</v>
          </cell>
          <cell r="Y100">
            <v>0</v>
          </cell>
          <cell r="Z100">
            <v>584355</v>
          </cell>
          <cell r="AA100">
            <v>0</v>
          </cell>
          <cell r="AB100">
            <v>0</v>
          </cell>
          <cell r="AC100">
            <v>0</v>
          </cell>
          <cell r="AD100">
            <v>605961</v>
          </cell>
          <cell r="AE100">
            <v>0</v>
          </cell>
          <cell r="AF100">
            <v>0</v>
          </cell>
          <cell r="AG100">
            <v>0</v>
          </cell>
          <cell r="AH100">
            <v>626575</v>
          </cell>
          <cell r="AI100">
            <v>0</v>
          </cell>
          <cell r="AJ100">
            <v>0</v>
          </cell>
          <cell r="AK100">
            <v>0</v>
          </cell>
          <cell r="AL100">
            <v>644617</v>
          </cell>
          <cell r="AM100">
            <v>0</v>
          </cell>
          <cell r="AN100">
            <v>0</v>
          </cell>
          <cell r="AO100">
            <v>0</v>
          </cell>
          <cell r="AP100">
            <v>661014</v>
          </cell>
          <cell r="AQ100">
            <v>0</v>
          </cell>
          <cell r="AR100">
            <v>0</v>
          </cell>
          <cell r="AS100">
            <v>0</v>
          </cell>
          <cell r="AT100">
            <v>677317</v>
          </cell>
          <cell r="AU100">
            <v>0</v>
          </cell>
          <cell r="AV100">
            <v>0</v>
          </cell>
          <cell r="AW100">
            <v>0</v>
          </cell>
          <cell r="AX100">
            <v>692977</v>
          </cell>
          <cell r="AY100">
            <v>0</v>
          </cell>
          <cell r="AZ100">
            <v>0</v>
          </cell>
          <cell r="BA100">
            <v>0</v>
          </cell>
          <cell r="BB100">
            <v>709404</v>
          </cell>
          <cell r="BN100">
            <v>0</v>
          </cell>
          <cell r="BO100">
            <v>0</v>
          </cell>
          <cell r="BP100">
            <v>0</v>
          </cell>
          <cell r="BQ100">
            <v>449136.5788871398</v>
          </cell>
        </row>
        <row r="101">
          <cell r="S101">
            <v>0</v>
          </cell>
          <cell r="T101">
            <v>-202888</v>
          </cell>
          <cell r="U101">
            <v>0</v>
          </cell>
          <cell r="V101">
            <v>3512506</v>
          </cell>
          <cell r="W101">
            <v>0</v>
          </cell>
          <cell r="X101">
            <v>-208975</v>
          </cell>
          <cell r="Y101">
            <v>0</v>
          </cell>
          <cell r="Z101">
            <v>3642820</v>
          </cell>
          <cell r="AA101">
            <v>0</v>
          </cell>
          <cell r="AB101">
            <v>-215264</v>
          </cell>
          <cell r="AC101">
            <v>0</v>
          </cell>
          <cell r="AD101">
            <v>3780319</v>
          </cell>
          <cell r="AE101">
            <v>0</v>
          </cell>
          <cell r="AF101">
            <v>-221757</v>
          </cell>
          <cell r="AG101">
            <v>0</v>
          </cell>
          <cell r="AH101">
            <v>4028723</v>
          </cell>
          <cell r="AI101">
            <v>0</v>
          </cell>
          <cell r="AJ101">
            <v>-228452</v>
          </cell>
          <cell r="AK101">
            <v>0</v>
          </cell>
          <cell r="AL101">
            <v>4175451</v>
          </cell>
          <cell r="AM101">
            <v>0</v>
          </cell>
          <cell r="AN101">
            <v>-235147</v>
          </cell>
          <cell r="AO101">
            <v>0</v>
          </cell>
          <cell r="AP101">
            <v>4303087</v>
          </cell>
          <cell r="AQ101">
            <v>0</v>
          </cell>
          <cell r="AR101">
            <v>-242248</v>
          </cell>
          <cell r="AS101">
            <v>0</v>
          </cell>
          <cell r="AT101">
            <v>4480855</v>
          </cell>
          <cell r="AU101">
            <v>0</v>
          </cell>
          <cell r="AV101">
            <v>-249552</v>
          </cell>
          <cell r="AW101">
            <v>0</v>
          </cell>
          <cell r="AX101">
            <v>4721165</v>
          </cell>
          <cell r="AY101">
            <v>0</v>
          </cell>
          <cell r="AZ101">
            <v>-257059</v>
          </cell>
          <cell r="BA101">
            <v>0</v>
          </cell>
          <cell r="BB101">
            <v>4954480</v>
          </cell>
          <cell r="BN101">
            <v>0</v>
          </cell>
          <cell r="BO101">
            <v>0</v>
          </cell>
          <cell r="BP101">
            <v>0</v>
          </cell>
          <cell r="BQ101">
            <v>2781586.4062233334</v>
          </cell>
        </row>
        <row r="102">
          <cell r="S102">
            <v>0</v>
          </cell>
          <cell r="T102">
            <v>0</v>
          </cell>
          <cell r="U102">
            <v>0</v>
          </cell>
          <cell r="V102">
            <v>296444</v>
          </cell>
          <cell r="W102">
            <v>0</v>
          </cell>
          <cell r="X102">
            <v>0</v>
          </cell>
          <cell r="Y102">
            <v>0</v>
          </cell>
          <cell r="Z102">
            <v>307244</v>
          </cell>
          <cell r="AA102">
            <v>0</v>
          </cell>
          <cell r="AB102">
            <v>0</v>
          </cell>
          <cell r="AC102">
            <v>0</v>
          </cell>
          <cell r="AD102">
            <v>318531</v>
          </cell>
          <cell r="AE102">
            <v>0</v>
          </cell>
          <cell r="AF102">
            <v>0</v>
          </cell>
          <cell r="AG102">
            <v>0</v>
          </cell>
          <cell r="AH102">
            <v>329338</v>
          </cell>
          <cell r="AI102">
            <v>0</v>
          </cell>
          <cell r="AJ102">
            <v>0</v>
          </cell>
          <cell r="AK102">
            <v>0</v>
          </cell>
          <cell r="AL102">
            <v>338862</v>
          </cell>
          <cell r="AM102">
            <v>0</v>
          </cell>
          <cell r="AN102">
            <v>0</v>
          </cell>
          <cell r="AO102">
            <v>0</v>
          </cell>
          <cell r="AP102">
            <v>347534</v>
          </cell>
          <cell r="AQ102">
            <v>0</v>
          </cell>
          <cell r="AR102">
            <v>0</v>
          </cell>
          <cell r="AS102">
            <v>0</v>
          </cell>
          <cell r="AT102">
            <v>356132</v>
          </cell>
          <cell r="AU102">
            <v>0</v>
          </cell>
          <cell r="AV102">
            <v>0</v>
          </cell>
          <cell r="AW102">
            <v>0</v>
          </cell>
          <cell r="AX102">
            <v>364276</v>
          </cell>
          <cell r="AY102">
            <v>0</v>
          </cell>
          <cell r="AZ102">
            <v>0</v>
          </cell>
          <cell r="BA102">
            <v>0</v>
          </cell>
          <cell r="BB102">
            <v>372873</v>
          </cell>
          <cell r="BN102">
            <v>0</v>
          </cell>
          <cell r="BO102">
            <v>0</v>
          </cell>
          <cell r="BP102">
            <v>0</v>
          </cell>
          <cell r="BQ102">
            <v>246475.82578439414</v>
          </cell>
        </row>
        <row r="103">
          <cell r="S103">
            <v>0</v>
          </cell>
          <cell r="T103">
            <v>0</v>
          </cell>
          <cell r="U103">
            <v>0</v>
          </cell>
          <cell r="V103">
            <v>80184</v>
          </cell>
          <cell r="W103">
            <v>0</v>
          </cell>
          <cell r="X103">
            <v>0</v>
          </cell>
          <cell r="Y103">
            <v>0</v>
          </cell>
          <cell r="Z103">
            <v>80192</v>
          </cell>
          <cell r="AA103">
            <v>0</v>
          </cell>
          <cell r="AB103">
            <v>0</v>
          </cell>
          <cell r="AC103">
            <v>0</v>
          </cell>
          <cell r="AD103">
            <v>80198</v>
          </cell>
          <cell r="AE103">
            <v>0</v>
          </cell>
          <cell r="AF103">
            <v>0</v>
          </cell>
          <cell r="AG103">
            <v>0</v>
          </cell>
          <cell r="AH103">
            <v>80204</v>
          </cell>
          <cell r="AI103">
            <v>0</v>
          </cell>
          <cell r="AJ103">
            <v>0</v>
          </cell>
          <cell r="AK103">
            <v>0</v>
          </cell>
          <cell r="AL103">
            <v>80210</v>
          </cell>
          <cell r="AM103">
            <v>0</v>
          </cell>
          <cell r="AN103">
            <v>0</v>
          </cell>
          <cell r="AO103">
            <v>0</v>
          </cell>
          <cell r="AP103">
            <v>80216</v>
          </cell>
          <cell r="AQ103">
            <v>0</v>
          </cell>
          <cell r="AR103">
            <v>0</v>
          </cell>
          <cell r="AS103">
            <v>0</v>
          </cell>
          <cell r="AT103">
            <v>80221</v>
          </cell>
          <cell r="AU103">
            <v>0</v>
          </cell>
          <cell r="AV103">
            <v>0</v>
          </cell>
          <cell r="AW103">
            <v>0</v>
          </cell>
          <cell r="AX103">
            <v>80226</v>
          </cell>
          <cell r="AY103">
            <v>0</v>
          </cell>
          <cell r="AZ103">
            <v>0</v>
          </cell>
          <cell r="BA103">
            <v>0</v>
          </cell>
          <cell r="BB103">
            <v>80231</v>
          </cell>
          <cell r="BN103">
            <v>0</v>
          </cell>
          <cell r="BO103">
            <v>0</v>
          </cell>
          <cell r="BP103">
            <v>0</v>
          </cell>
          <cell r="BQ103">
            <v>80000</v>
          </cell>
        </row>
        <row r="104"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4000</v>
          </cell>
        </row>
        <row r="105">
          <cell r="S105">
            <v>0</v>
          </cell>
          <cell r="T105">
            <v>0</v>
          </cell>
          <cell r="U105">
            <v>0</v>
          </cell>
          <cell r="V105">
            <v>501414</v>
          </cell>
          <cell r="W105">
            <v>0</v>
          </cell>
          <cell r="X105">
            <v>0</v>
          </cell>
          <cell r="Y105">
            <v>0</v>
          </cell>
          <cell r="Z105">
            <v>524511</v>
          </cell>
          <cell r="AA105">
            <v>0</v>
          </cell>
          <cell r="AB105">
            <v>0</v>
          </cell>
          <cell r="AC105">
            <v>0</v>
          </cell>
          <cell r="AD105">
            <v>551723</v>
          </cell>
          <cell r="AE105">
            <v>0</v>
          </cell>
          <cell r="AF105">
            <v>0</v>
          </cell>
          <cell r="AG105">
            <v>0</v>
          </cell>
          <cell r="AH105">
            <v>579368</v>
          </cell>
          <cell r="AI105">
            <v>0</v>
          </cell>
          <cell r="AJ105">
            <v>0</v>
          </cell>
          <cell r="AK105">
            <v>0</v>
          </cell>
          <cell r="AL105">
            <v>614024</v>
          </cell>
          <cell r="AM105">
            <v>0</v>
          </cell>
          <cell r="AN105">
            <v>0</v>
          </cell>
          <cell r="AO105">
            <v>0</v>
          </cell>
          <cell r="AP105">
            <v>634101</v>
          </cell>
          <cell r="AQ105">
            <v>0</v>
          </cell>
          <cell r="AR105">
            <v>0</v>
          </cell>
          <cell r="AS105">
            <v>0</v>
          </cell>
          <cell r="AT105">
            <v>656906</v>
          </cell>
          <cell r="AU105">
            <v>0</v>
          </cell>
          <cell r="AV105">
            <v>0</v>
          </cell>
          <cell r="AW105">
            <v>0</v>
          </cell>
          <cell r="AX105">
            <v>667442</v>
          </cell>
          <cell r="AY105">
            <v>0</v>
          </cell>
          <cell r="AZ105">
            <v>0</v>
          </cell>
          <cell r="BA105">
            <v>0</v>
          </cell>
          <cell r="BB105">
            <v>692154</v>
          </cell>
          <cell r="BN105">
            <v>0</v>
          </cell>
          <cell r="BO105">
            <v>0</v>
          </cell>
          <cell r="BP105">
            <v>0</v>
          </cell>
          <cell r="BQ105">
            <v>369401.17842014646</v>
          </cell>
        </row>
        <row r="106"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S107">
            <v>0</v>
          </cell>
          <cell r="T107">
            <v>0</v>
          </cell>
          <cell r="U107">
            <v>0</v>
          </cell>
          <cell r="V107">
            <v>312211</v>
          </cell>
          <cell r="W107">
            <v>0</v>
          </cell>
          <cell r="X107">
            <v>0</v>
          </cell>
          <cell r="Y107">
            <v>0</v>
          </cell>
          <cell r="Z107">
            <v>74191</v>
          </cell>
          <cell r="AA107">
            <v>0</v>
          </cell>
          <cell r="AB107">
            <v>0</v>
          </cell>
          <cell r="AC107">
            <v>0</v>
          </cell>
          <cell r="AD107">
            <v>77279</v>
          </cell>
          <cell r="AE107">
            <v>0</v>
          </cell>
          <cell r="AF107">
            <v>0</v>
          </cell>
          <cell r="AG107">
            <v>0</v>
          </cell>
          <cell r="AH107">
            <v>80262</v>
          </cell>
          <cell r="AI107">
            <v>0</v>
          </cell>
          <cell r="AJ107">
            <v>0</v>
          </cell>
          <cell r="AK107">
            <v>0</v>
          </cell>
          <cell r="AL107">
            <v>82604</v>
          </cell>
          <cell r="AM107">
            <v>0</v>
          </cell>
          <cell r="AN107">
            <v>0</v>
          </cell>
          <cell r="AO107">
            <v>0</v>
          </cell>
          <cell r="AP107">
            <v>84603</v>
          </cell>
          <cell r="AQ107">
            <v>0</v>
          </cell>
          <cell r="AR107">
            <v>0</v>
          </cell>
          <cell r="AS107">
            <v>0</v>
          </cell>
          <cell r="AT107">
            <v>86725</v>
          </cell>
          <cell r="AU107">
            <v>0</v>
          </cell>
          <cell r="AV107">
            <v>0</v>
          </cell>
          <cell r="AW107">
            <v>0</v>
          </cell>
          <cell r="AX107">
            <v>88699</v>
          </cell>
          <cell r="AY107">
            <v>0</v>
          </cell>
          <cell r="AZ107">
            <v>0</v>
          </cell>
          <cell r="BA107">
            <v>0</v>
          </cell>
          <cell r="BB107">
            <v>90885</v>
          </cell>
          <cell r="BN107">
            <v>0</v>
          </cell>
          <cell r="BO107">
            <v>0</v>
          </cell>
          <cell r="BP107">
            <v>0</v>
          </cell>
          <cell r="BQ107">
            <v>8788.76</v>
          </cell>
        </row>
        <row r="108">
          <cell r="S108">
            <v>-397909</v>
          </cell>
          <cell r="T108">
            <v>0</v>
          </cell>
          <cell r="U108">
            <v>0</v>
          </cell>
          <cell r="V108">
            <v>216513</v>
          </cell>
          <cell r="W108">
            <v>-409846</v>
          </cell>
          <cell r="X108">
            <v>0</v>
          </cell>
          <cell r="Y108">
            <v>0</v>
          </cell>
          <cell r="Z108">
            <v>226545</v>
          </cell>
          <cell r="AA108">
            <v>-422181</v>
          </cell>
          <cell r="AB108">
            <v>0</v>
          </cell>
          <cell r="AC108">
            <v>0</v>
          </cell>
          <cell r="AD108">
            <v>236513</v>
          </cell>
          <cell r="AE108">
            <v>-434914</v>
          </cell>
          <cell r="AF108">
            <v>0</v>
          </cell>
          <cell r="AG108">
            <v>0</v>
          </cell>
          <cell r="AH108">
            <v>242676</v>
          </cell>
          <cell r="AI108">
            <v>-448045</v>
          </cell>
          <cell r="AJ108">
            <v>0</v>
          </cell>
          <cell r="AK108">
            <v>0</v>
          </cell>
          <cell r="AL108">
            <v>258063</v>
          </cell>
          <cell r="AM108">
            <v>-461176</v>
          </cell>
          <cell r="AN108">
            <v>0</v>
          </cell>
          <cell r="AO108">
            <v>0</v>
          </cell>
          <cell r="AP108">
            <v>245576</v>
          </cell>
          <cell r="AQ108">
            <v>-475103</v>
          </cell>
          <cell r="AR108">
            <v>0</v>
          </cell>
          <cell r="AS108">
            <v>0</v>
          </cell>
          <cell r="AT108">
            <v>250367</v>
          </cell>
          <cell r="AU108">
            <v>-489428</v>
          </cell>
          <cell r="AV108">
            <v>0</v>
          </cell>
          <cell r="AW108">
            <v>0</v>
          </cell>
          <cell r="AX108">
            <v>256565</v>
          </cell>
          <cell r="AY108">
            <v>-504150</v>
          </cell>
          <cell r="AZ108">
            <v>0</v>
          </cell>
          <cell r="BA108">
            <v>0</v>
          </cell>
          <cell r="BB108">
            <v>260179</v>
          </cell>
          <cell r="BN108">
            <v>0</v>
          </cell>
          <cell r="BO108">
            <v>0</v>
          </cell>
          <cell r="BP108">
            <v>0</v>
          </cell>
          <cell r="BQ108">
            <v>-288128.69209644874</v>
          </cell>
        </row>
        <row r="109">
          <cell r="S109">
            <v>-2571634</v>
          </cell>
          <cell r="T109">
            <v>0</v>
          </cell>
          <cell r="U109">
            <v>0</v>
          </cell>
          <cell r="V109">
            <v>3710792</v>
          </cell>
          <cell r="W109">
            <v>-2419063</v>
          </cell>
          <cell r="X109">
            <v>0</v>
          </cell>
          <cell r="Y109">
            <v>0</v>
          </cell>
          <cell r="Z109">
            <v>3898688</v>
          </cell>
          <cell r="AA109">
            <v>-2468169</v>
          </cell>
          <cell r="AB109">
            <v>0</v>
          </cell>
          <cell r="AC109">
            <v>0</v>
          </cell>
          <cell r="AD109">
            <v>4068988</v>
          </cell>
          <cell r="AE109">
            <v>-2518927</v>
          </cell>
          <cell r="AF109">
            <v>0</v>
          </cell>
          <cell r="AG109">
            <v>0</v>
          </cell>
          <cell r="AH109">
            <v>4253328</v>
          </cell>
          <cell r="AI109">
            <v>-2571312</v>
          </cell>
          <cell r="AJ109">
            <v>0</v>
          </cell>
          <cell r="AK109">
            <v>0</v>
          </cell>
          <cell r="AL109">
            <v>4431464</v>
          </cell>
          <cell r="AM109">
            <v>-2623041</v>
          </cell>
          <cell r="AN109">
            <v>0</v>
          </cell>
          <cell r="AO109">
            <v>0</v>
          </cell>
          <cell r="AP109">
            <v>4615370</v>
          </cell>
          <cell r="AQ109">
            <v>-2678641</v>
          </cell>
          <cell r="AR109">
            <v>0</v>
          </cell>
          <cell r="AS109">
            <v>0</v>
          </cell>
          <cell r="AT109">
            <v>4803351</v>
          </cell>
          <cell r="AU109">
            <v>-2735810</v>
          </cell>
          <cell r="AV109">
            <v>0</v>
          </cell>
          <cell r="AW109">
            <v>0</v>
          </cell>
          <cell r="AX109">
            <v>4989334</v>
          </cell>
          <cell r="AY109">
            <v>-2794532</v>
          </cell>
          <cell r="AZ109">
            <v>0</v>
          </cell>
          <cell r="BA109">
            <v>0</v>
          </cell>
          <cell r="BB109">
            <v>5185808</v>
          </cell>
          <cell r="BN109">
            <v>0</v>
          </cell>
          <cell r="BO109">
            <v>0</v>
          </cell>
          <cell r="BP109">
            <v>0</v>
          </cell>
          <cell r="BQ109">
            <v>-57384.95644770423</v>
          </cell>
        </row>
        <row r="110">
          <cell r="S110">
            <v>-3723922</v>
          </cell>
          <cell r="T110">
            <v>0</v>
          </cell>
          <cell r="U110">
            <v>0</v>
          </cell>
          <cell r="V110">
            <v>2791241</v>
          </cell>
          <cell r="W110">
            <v>-3763379</v>
          </cell>
          <cell r="X110">
            <v>0</v>
          </cell>
          <cell r="Y110">
            <v>0</v>
          </cell>
          <cell r="Z110">
            <v>3141749</v>
          </cell>
          <cell r="AA110">
            <v>-3734299</v>
          </cell>
          <cell r="AB110">
            <v>0</v>
          </cell>
          <cell r="AC110">
            <v>0</v>
          </cell>
          <cell r="AD110">
            <v>3494516</v>
          </cell>
          <cell r="AE110">
            <v>-3844235</v>
          </cell>
          <cell r="AF110">
            <v>0</v>
          </cell>
          <cell r="AG110">
            <v>0</v>
          </cell>
          <cell r="AH110">
            <v>3643969</v>
          </cell>
          <cell r="AI110">
            <v>-3957444</v>
          </cell>
          <cell r="AJ110">
            <v>0</v>
          </cell>
          <cell r="AK110">
            <v>0</v>
          </cell>
          <cell r="AL110">
            <v>3826619</v>
          </cell>
          <cell r="AM110">
            <v>-4070398</v>
          </cell>
          <cell r="AN110">
            <v>0</v>
          </cell>
          <cell r="AO110">
            <v>0</v>
          </cell>
          <cell r="AP110">
            <v>4009719</v>
          </cell>
          <cell r="AQ110">
            <v>-4190105</v>
          </cell>
          <cell r="AR110">
            <v>0</v>
          </cell>
          <cell r="AS110">
            <v>0</v>
          </cell>
          <cell r="AT110">
            <v>4213219</v>
          </cell>
          <cell r="AU110">
            <v>-4313031</v>
          </cell>
          <cell r="AV110">
            <v>0</v>
          </cell>
          <cell r="AW110">
            <v>0</v>
          </cell>
          <cell r="AX110">
            <v>4982695</v>
          </cell>
          <cell r="AY110">
            <v>-4439156</v>
          </cell>
          <cell r="AZ110">
            <v>0</v>
          </cell>
          <cell r="BA110">
            <v>0</v>
          </cell>
          <cell r="BB110">
            <v>7588239</v>
          </cell>
          <cell r="BN110">
            <v>0</v>
          </cell>
          <cell r="BO110">
            <v>0</v>
          </cell>
          <cell r="BP110">
            <v>0</v>
          </cell>
          <cell r="BQ110">
            <v>-953896.88919292577</v>
          </cell>
        </row>
        <row r="111">
          <cell r="S111">
            <v>0</v>
          </cell>
          <cell r="T111">
            <v>0</v>
          </cell>
          <cell r="U111">
            <v>0</v>
          </cell>
          <cell r="V111">
            <v>161869</v>
          </cell>
          <cell r="W111">
            <v>0</v>
          </cell>
          <cell r="X111">
            <v>0</v>
          </cell>
          <cell r="Y111">
            <v>0</v>
          </cell>
          <cell r="Z111">
            <v>440261</v>
          </cell>
          <cell r="AA111">
            <v>0</v>
          </cell>
          <cell r="AB111">
            <v>0</v>
          </cell>
          <cell r="AC111">
            <v>0</v>
          </cell>
          <cell r="AD111">
            <v>372092</v>
          </cell>
          <cell r="AE111">
            <v>0</v>
          </cell>
          <cell r="AF111">
            <v>0</v>
          </cell>
          <cell r="AG111">
            <v>0</v>
          </cell>
          <cell r="AH111">
            <v>314831</v>
          </cell>
          <cell r="AI111">
            <v>0</v>
          </cell>
          <cell r="AJ111">
            <v>0</v>
          </cell>
          <cell r="AK111">
            <v>0</v>
          </cell>
          <cell r="AL111">
            <v>269551</v>
          </cell>
          <cell r="AM111">
            <v>0</v>
          </cell>
          <cell r="AN111">
            <v>0</v>
          </cell>
          <cell r="AO111">
            <v>0</v>
          </cell>
          <cell r="AP111">
            <v>207296</v>
          </cell>
          <cell r="AQ111">
            <v>0</v>
          </cell>
          <cell r="AR111">
            <v>0</v>
          </cell>
          <cell r="AS111">
            <v>0</v>
          </cell>
          <cell r="AT111">
            <v>150917</v>
          </cell>
          <cell r="AU111">
            <v>0</v>
          </cell>
          <cell r="AV111">
            <v>0</v>
          </cell>
          <cell r="AW111">
            <v>0</v>
          </cell>
          <cell r="AX111">
            <v>105571</v>
          </cell>
          <cell r="AY111">
            <v>0</v>
          </cell>
          <cell r="AZ111">
            <v>0</v>
          </cell>
          <cell r="BA111">
            <v>0</v>
          </cell>
          <cell r="BB111">
            <v>108710</v>
          </cell>
          <cell r="BN111">
            <v>0</v>
          </cell>
          <cell r="BO111">
            <v>0</v>
          </cell>
          <cell r="BP111">
            <v>0</v>
          </cell>
          <cell r="BQ111">
            <v>991448.57000000007</v>
          </cell>
        </row>
        <row r="112">
          <cell r="S112">
            <v>-3080958</v>
          </cell>
          <cell r="T112">
            <v>0</v>
          </cell>
          <cell r="U112">
            <v>0</v>
          </cell>
          <cell r="V112">
            <v>2563950</v>
          </cell>
          <cell r="W112">
            <v>-3158603</v>
          </cell>
          <cell r="X112">
            <v>0</v>
          </cell>
          <cell r="Y112">
            <v>0</v>
          </cell>
          <cell r="Z112">
            <v>2665759</v>
          </cell>
          <cell r="AA112">
            <v>-3237830</v>
          </cell>
          <cell r="AB112">
            <v>0</v>
          </cell>
          <cell r="AC112">
            <v>0</v>
          </cell>
          <cell r="AD112">
            <v>2754366</v>
          </cell>
          <cell r="AE112">
            <v>-3318515</v>
          </cell>
          <cell r="AF112">
            <v>0</v>
          </cell>
          <cell r="AG112">
            <v>0</v>
          </cell>
          <cell r="AH112">
            <v>2840568</v>
          </cell>
          <cell r="AI112">
            <v>-3400528</v>
          </cell>
          <cell r="AJ112">
            <v>0</v>
          </cell>
          <cell r="AK112">
            <v>0</v>
          </cell>
          <cell r="AL112">
            <v>2919318</v>
          </cell>
          <cell r="AM112">
            <v>-3480727</v>
          </cell>
          <cell r="AN112">
            <v>0</v>
          </cell>
          <cell r="AO112">
            <v>0</v>
          </cell>
          <cell r="AP112">
            <v>2992206</v>
          </cell>
          <cell r="AQ112">
            <v>-3564988</v>
          </cell>
          <cell r="AR112">
            <v>0</v>
          </cell>
          <cell r="AS112">
            <v>0</v>
          </cell>
          <cell r="AT112">
            <v>3062876</v>
          </cell>
          <cell r="AU112">
            <v>-3650136</v>
          </cell>
          <cell r="AV112">
            <v>0</v>
          </cell>
          <cell r="AW112">
            <v>0</v>
          </cell>
          <cell r="AX112">
            <v>3128278</v>
          </cell>
          <cell r="AY112">
            <v>-3736006</v>
          </cell>
          <cell r="AZ112">
            <v>0</v>
          </cell>
          <cell r="BA112">
            <v>0</v>
          </cell>
          <cell r="BB112">
            <v>3196653</v>
          </cell>
          <cell r="BN112">
            <v>0</v>
          </cell>
          <cell r="BO112">
            <v>0</v>
          </cell>
          <cell r="BP112">
            <v>0</v>
          </cell>
          <cell r="BQ112">
            <v>-282061.95987673249</v>
          </cell>
        </row>
        <row r="113"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S115">
            <v>-678653</v>
          </cell>
          <cell r="T115">
            <v>0</v>
          </cell>
          <cell r="U115">
            <v>0</v>
          </cell>
          <cell r="V115">
            <v>884679</v>
          </cell>
          <cell r="W115">
            <v>-699012</v>
          </cell>
          <cell r="X115">
            <v>0</v>
          </cell>
          <cell r="Y115">
            <v>0</v>
          </cell>
          <cell r="Z115">
            <v>912039</v>
          </cell>
          <cell r="AA115">
            <v>-720050</v>
          </cell>
          <cell r="AB115">
            <v>0</v>
          </cell>
          <cell r="AC115">
            <v>0</v>
          </cell>
          <cell r="AD115">
            <v>947731</v>
          </cell>
          <cell r="AE115">
            <v>-741767</v>
          </cell>
          <cell r="AF115">
            <v>0</v>
          </cell>
          <cell r="AG115">
            <v>0</v>
          </cell>
          <cell r="AH115">
            <v>981763</v>
          </cell>
          <cell r="AI115">
            <v>-764162</v>
          </cell>
          <cell r="AJ115">
            <v>0</v>
          </cell>
          <cell r="AK115">
            <v>0</v>
          </cell>
          <cell r="AL115">
            <v>1010080</v>
          </cell>
          <cell r="AM115">
            <v>-786558</v>
          </cell>
          <cell r="AN115">
            <v>0</v>
          </cell>
          <cell r="AO115">
            <v>0</v>
          </cell>
          <cell r="AP115">
            <v>1035337</v>
          </cell>
          <cell r="AQ115">
            <v>-810311</v>
          </cell>
          <cell r="AR115">
            <v>0</v>
          </cell>
          <cell r="AS115">
            <v>0</v>
          </cell>
          <cell r="AT115">
            <v>1060938</v>
          </cell>
          <cell r="AU115">
            <v>-834743</v>
          </cell>
          <cell r="AV115">
            <v>0</v>
          </cell>
          <cell r="AW115">
            <v>0</v>
          </cell>
          <cell r="AX115">
            <v>1085899</v>
          </cell>
          <cell r="AY115">
            <v>-859852</v>
          </cell>
          <cell r="AZ115">
            <v>0</v>
          </cell>
          <cell r="BA115">
            <v>0</v>
          </cell>
          <cell r="BB115">
            <v>1112492</v>
          </cell>
          <cell r="BN115">
            <v>0</v>
          </cell>
          <cell r="BO115">
            <v>0</v>
          </cell>
          <cell r="BP115">
            <v>0</v>
          </cell>
          <cell r="BQ115">
            <v>511609.79742606019</v>
          </cell>
        </row>
        <row r="116"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S117">
            <v>0</v>
          </cell>
          <cell r="T117">
            <v>0</v>
          </cell>
          <cell r="U117">
            <v>0</v>
          </cell>
          <cell r="V117">
            <v>119464</v>
          </cell>
          <cell r="W117">
            <v>0</v>
          </cell>
          <cell r="X117">
            <v>0</v>
          </cell>
          <cell r="Y117">
            <v>0</v>
          </cell>
          <cell r="Z117">
            <v>123363</v>
          </cell>
          <cell r="AA117">
            <v>0</v>
          </cell>
          <cell r="AB117">
            <v>0</v>
          </cell>
          <cell r="AC117">
            <v>0</v>
          </cell>
          <cell r="AD117">
            <v>128443</v>
          </cell>
          <cell r="AE117">
            <v>0</v>
          </cell>
          <cell r="AF117">
            <v>0</v>
          </cell>
          <cell r="AG117">
            <v>0</v>
          </cell>
          <cell r="AH117">
            <v>134255</v>
          </cell>
          <cell r="AI117">
            <v>0</v>
          </cell>
          <cell r="AJ117">
            <v>0</v>
          </cell>
          <cell r="AK117">
            <v>0</v>
          </cell>
          <cell r="AL117">
            <v>138285</v>
          </cell>
          <cell r="AM117">
            <v>0</v>
          </cell>
          <cell r="AN117">
            <v>0</v>
          </cell>
          <cell r="AO117">
            <v>0</v>
          </cell>
          <cell r="AP117">
            <v>139388</v>
          </cell>
          <cell r="AQ117">
            <v>0</v>
          </cell>
          <cell r="AR117">
            <v>0</v>
          </cell>
          <cell r="AS117">
            <v>0</v>
          </cell>
          <cell r="AT117">
            <v>142805</v>
          </cell>
          <cell r="AU117">
            <v>0</v>
          </cell>
          <cell r="AV117">
            <v>0</v>
          </cell>
          <cell r="AW117">
            <v>0</v>
          </cell>
          <cell r="AX117">
            <v>145749</v>
          </cell>
          <cell r="AY117">
            <v>0</v>
          </cell>
          <cell r="AZ117">
            <v>0</v>
          </cell>
          <cell r="BA117">
            <v>0</v>
          </cell>
          <cell r="BB117">
            <v>149384</v>
          </cell>
          <cell r="BN117">
            <v>0</v>
          </cell>
          <cell r="BO117">
            <v>0</v>
          </cell>
          <cell r="BP117">
            <v>0</v>
          </cell>
          <cell r="BQ117">
            <v>163941.14579901294</v>
          </cell>
        </row>
        <row r="118">
          <cell r="S118">
            <v>0</v>
          </cell>
          <cell r="T118">
            <v>0</v>
          </cell>
          <cell r="U118">
            <v>0</v>
          </cell>
          <cell r="V118">
            <v>310537</v>
          </cell>
          <cell r="W118">
            <v>0</v>
          </cell>
          <cell r="X118">
            <v>0</v>
          </cell>
          <cell r="Y118">
            <v>0</v>
          </cell>
          <cell r="Z118">
            <v>321390</v>
          </cell>
          <cell r="AA118">
            <v>0</v>
          </cell>
          <cell r="AB118">
            <v>0</v>
          </cell>
          <cell r="AC118">
            <v>0</v>
          </cell>
          <cell r="AD118">
            <v>333266</v>
          </cell>
          <cell r="AE118">
            <v>0</v>
          </cell>
          <cell r="AF118">
            <v>0</v>
          </cell>
          <cell r="AG118">
            <v>0</v>
          </cell>
          <cell r="AH118">
            <v>344233</v>
          </cell>
          <cell r="AI118">
            <v>0</v>
          </cell>
          <cell r="AJ118">
            <v>0</v>
          </cell>
          <cell r="AK118">
            <v>0</v>
          </cell>
          <cell r="AL118">
            <v>354118</v>
          </cell>
          <cell r="AM118">
            <v>0</v>
          </cell>
          <cell r="AN118">
            <v>0</v>
          </cell>
          <cell r="AO118">
            <v>0</v>
          </cell>
          <cell r="AP118">
            <v>363228</v>
          </cell>
          <cell r="AQ118">
            <v>0</v>
          </cell>
          <cell r="AR118">
            <v>0</v>
          </cell>
          <cell r="AS118">
            <v>0</v>
          </cell>
          <cell r="AT118">
            <v>372199</v>
          </cell>
          <cell r="AU118">
            <v>0</v>
          </cell>
          <cell r="AV118">
            <v>0</v>
          </cell>
          <cell r="AW118">
            <v>0</v>
          </cell>
          <cell r="AX118">
            <v>381028</v>
          </cell>
          <cell r="AY118">
            <v>0</v>
          </cell>
          <cell r="AZ118">
            <v>0</v>
          </cell>
          <cell r="BA118">
            <v>0</v>
          </cell>
          <cell r="BB118">
            <v>390197</v>
          </cell>
          <cell r="BN118">
            <v>0</v>
          </cell>
          <cell r="BO118">
            <v>0</v>
          </cell>
          <cell r="BP118">
            <v>0</v>
          </cell>
          <cell r="BQ118">
            <v>114808.45427428643</v>
          </cell>
        </row>
        <row r="119">
          <cell r="S119">
            <v>0</v>
          </cell>
          <cell r="T119">
            <v>0</v>
          </cell>
          <cell r="U119">
            <v>0</v>
          </cell>
          <cell r="V119">
            <v>3086215</v>
          </cell>
          <cell r="W119">
            <v>0</v>
          </cell>
          <cell r="X119">
            <v>0</v>
          </cell>
          <cell r="Y119">
            <v>0</v>
          </cell>
          <cell r="Z119">
            <v>3207399</v>
          </cell>
          <cell r="AA119">
            <v>0</v>
          </cell>
          <cell r="AB119">
            <v>0</v>
          </cell>
          <cell r="AC119">
            <v>0</v>
          </cell>
          <cell r="AD119">
            <v>3319383</v>
          </cell>
          <cell r="AE119">
            <v>0</v>
          </cell>
          <cell r="AF119">
            <v>0</v>
          </cell>
          <cell r="AG119">
            <v>0</v>
          </cell>
          <cell r="AH119">
            <v>3425817</v>
          </cell>
          <cell r="AI119">
            <v>0</v>
          </cell>
          <cell r="AJ119">
            <v>0</v>
          </cell>
          <cell r="AK119">
            <v>0</v>
          </cell>
          <cell r="AL119">
            <v>3524453</v>
          </cell>
          <cell r="AM119">
            <v>0</v>
          </cell>
          <cell r="AN119">
            <v>0</v>
          </cell>
          <cell r="AO119">
            <v>0</v>
          </cell>
          <cell r="AP119">
            <v>3616156</v>
          </cell>
          <cell r="AQ119">
            <v>0</v>
          </cell>
          <cell r="AR119">
            <v>0</v>
          </cell>
          <cell r="AS119">
            <v>0</v>
          </cell>
          <cell r="AT119">
            <v>3705575</v>
          </cell>
          <cell r="AU119">
            <v>0</v>
          </cell>
          <cell r="AV119">
            <v>0</v>
          </cell>
          <cell r="AW119">
            <v>0</v>
          </cell>
          <cell r="AX119">
            <v>3790657</v>
          </cell>
          <cell r="AY119">
            <v>0</v>
          </cell>
          <cell r="AZ119">
            <v>0</v>
          </cell>
          <cell r="BA119">
            <v>0</v>
          </cell>
          <cell r="BB119">
            <v>3878771</v>
          </cell>
          <cell r="BN119">
            <v>0</v>
          </cell>
          <cell r="BO119">
            <v>0</v>
          </cell>
          <cell r="BP119">
            <v>0</v>
          </cell>
          <cell r="BQ119">
            <v>2435027.129256099</v>
          </cell>
        </row>
        <row r="120">
          <cell r="S120">
            <v>-30900</v>
          </cell>
          <cell r="T120">
            <v>0</v>
          </cell>
          <cell r="U120">
            <v>0</v>
          </cell>
          <cell r="V120">
            <v>419833</v>
          </cell>
          <cell r="W120">
            <v>-31827</v>
          </cell>
          <cell r="X120">
            <v>0</v>
          </cell>
          <cell r="Y120">
            <v>0</v>
          </cell>
          <cell r="Z120">
            <v>431061</v>
          </cell>
          <cell r="AA120">
            <v>-32785</v>
          </cell>
          <cell r="AB120">
            <v>0</v>
          </cell>
          <cell r="AC120">
            <v>0</v>
          </cell>
          <cell r="AD120">
            <v>448779</v>
          </cell>
          <cell r="AE120">
            <v>-33774</v>
          </cell>
          <cell r="AF120">
            <v>0</v>
          </cell>
          <cell r="AG120">
            <v>0</v>
          </cell>
          <cell r="AH120">
            <v>464169</v>
          </cell>
          <cell r="AI120">
            <v>-34793</v>
          </cell>
          <cell r="AJ120">
            <v>0</v>
          </cell>
          <cell r="AK120">
            <v>0</v>
          </cell>
          <cell r="AL120">
            <v>477530</v>
          </cell>
          <cell r="AM120">
            <v>-35813</v>
          </cell>
          <cell r="AN120">
            <v>0</v>
          </cell>
          <cell r="AO120">
            <v>0</v>
          </cell>
          <cell r="AP120">
            <v>489439</v>
          </cell>
          <cell r="AQ120">
            <v>-36895</v>
          </cell>
          <cell r="AR120">
            <v>0</v>
          </cell>
          <cell r="AS120">
            <v>0</v>
          </cell>
          <cell r="AT120">
            <v>501561</v>
          </cell>
          <cell r="AU120">
            <v>-38007</v>
          </cell>
          <cell r="AV120">
            <v>0</v>
          </cell>
          <cell r="AW120">
            <v>0</v>
          </cell>
          <cell r="AX120">
            <v>514250</v>
          </cell>
          <cell r="AY120">
            <v>-39150</v>
          </cell>
          <cell r="AZ120">
            <v>0</v>
          </cell>
          <cell r="BA120">
            <v>0</v>
          </cell>
          <cell r="BB120">
            <v>527253</v>
          </cell>
          <cell r="BN120">
            <v>0</v>
          </cell>
          <cell r="BO120">
            <v>0</v>
          </cell>
          <cell r="BP120">
            <v>0</v>
          </cell>
          <cell r="BQ120">
            <v>721444.53731411905</v>
          </cell>
        </row>
        <row r="121">
          <cell r="S121">
            <v>0</v>
          </cell>
          <cell r="T121">
            <v>0</v>
          </cell>
          <cell r="U121">
            <v>0</v>
          </cell>
          <cell r="V121">
            <v>717737</v>
          </cell>
          <cell r="W121">
            <v>0</v>
          </cell>
          <cell r="X121">
            <v>0</v>
          </cell>
          <cell r="Y121">
            <v>0</v>
          </cell>
          <cell r="Z121">
            <v>768658</v>
          </cell>
          <cell r="AA121">
            <v>0</v>
          </cell>
          <cell r="AB121">
            <v>0</v>
          </cell>
          <cell r="AC121">
            <v>0</v>
          </cell>
          <cell r="AD121">
            <v>863103</v>
          </cell>
          <cell r="AE121">
            <v>0</v>
          </cell>
          <cell r="AF121">
            <v>0</v>
          </cell>
          <cell r="AG121">
            <v>0</v>
          </cell>
          <cell r="AH121">
            <v>893579</v>
          </cell>
          <cell r="AI121">
            <v>0</v>
          </cell>
          <cell r="AJ121">
            <v>0</v>
          </cell>
          <cell r="AK121">
            <v>0</v>
          </cell>
          <cell r="AL121">
            <v>923353</v>
          </cell>
          <cell r="AM121">
            <v>0</v>
          </cell>
          <cell r="AN121">
            <v>0</v>
          </cell>
          <cell r="AO121">
            <v>0</v>
          </cell>
          <cell r="AP121">
            <v>952931</v>
          </cell>
          <cell r="AQ121">
            <v>0</v>
          </cell>
          <cell r="AR121">
            <v>0</v>
          </cell>
          <cell r="AS121">
            <v>0</v>
          </cell>
          <cell r="AT121">
            <v>983264</v>
          </cell>
          <cell r="AU121">
            <v>0</v>
          </cell>
          <cell r="AV121">
            <v>0</v>
          </cell>
          <cell r="AW121">
            <v>0</v>
          </cell>
          <cell r="AX121">
            <v>1014202</v>
          </cell>
          <cell r="AY121">
            <v>0</v>
          </cell>
          <cell r="AZ121">
            <v>0</v>
          </cell>
          <cell r="BA121">
            <v>0</v>
          </cell>
          <cell r="BB121">
            <v>1046452</v>
          </cell>
          <cell r="BN121">
            <v>0</v>
          </cell>
          <cell r="BO121">
            <v>0</v>
          </cell>
          <cell r="BP121">
            <v>0</v>
          </cell>
          <cell r="BQ121">
            <v>297296.7362423205</v>
          </cell>
        </row>
        <row r="122">
          <cell r="S122">
            <v>0</v>
          </cell>
          <cell r="T122">
            <v>0</v>
          </cell>
          <cell r="U122">
            <v>0</v>
          </cell>
          <cell r="V122">
            <v>16641860</v>
          </cell>
          <cell r="W122">
            <v>0</v>
          </cell>
          <cell r="X122">
            <v>0</v>
          </cell>
          <cell r="Y122">
            <v>0</v>
          </cell>
          <cell r="Z122">
            <v>16547674</v>
          </cell>
          <cell r="AA122">
            <v>0</v>
          </cell>
          <cell r="AB122">
            <v>0</v>
          </cell>
          <cell r="AC122">
            <v>0</v>
          </cell>
          <cell r="AD122">
            <v>16503861</v>
          </cell>
          <cell r="AE122">
            <v>0</v>
          </cell>
          <cell r="AF122">
            <v>0</v>
          </cell>
          <cell r="AG122">
            <v>0</v>
          </cell>
          <cell r="AH122">
            <v>18744428</v>
          </cell>
          <cell r="AI122">
            <v>0</v>
          </cell>
          <cell r="AJ122">
            <v>0</v>
          </cell>
          <cell r="AK122">
            <v>0</v>
          </cell>
          <cell r="AL122">
            <v>18720015</v>
          </cell>
          <cell r="AM122">
            <v>0</v>
          </cell>
          <cell r="AN122">
            <v>0</v>
          </cell>
          <cell r="AO122">
            <v>0</v>
          </cell>
          <cell r="AP122">
            <v>18631531</v>
          </cell>
          <cell r="AQ122">
            <v>0</v>
          </cell>
          <cell r="AR122">
            <v>0</v>
          </cell>
          <cell r="AS122">
            <v>0</v>
          </cell>
          <cell r="AT122">
            <v>19592735</v>
          </cell>
          <cell r="AU122">
            <v>0</v>
          </cell>
          <cell r="AV122">
            <v>0</v>
          </cell>
          <cell r="AW122">
            <v>0</v>
          </cell>
          <cell r="AX122">
            <v>19545068</v>
          </cell>
          <cell r="AY122">
            <v>0</v>
          </cell>
          <cell r="AZ122">
            <v>0</v>
          </cell>
          <cell r="BA122">
            <v>0</v>
          </cell>
          <cell r="BB122">
            <v>19489725</v>
          </cell>
          <cell r="BN122">
            <v>0</v>
          </cell>
          <cell r="BO122">
            <v>0</v>
          </cell>
          <cell r="BP122">
            <v>0</v>
          </cell>
          <cell r="BQ122">
            <v>10603223.504171154</v>
          </cell>
        </row>
        <row r="123">
          <cell r="S123">
            <v>0</v>
          </cell>
          <cell r="T123">
            <v>0</v>
          </cell>
          <cell r="U123">
            <v>0</v>
          </cell>
          <cell r="V123">
            <v>287178</v>
          </cell>
          <cell r="W123">
            <v>0</v>
          </cell>
          <cell r="X123">
            <v>0</v>
          </cell>
          <cell r="Y123">
            <v>0</v>
          </cell>
          <cell r="Z123">
            <v>298074</v>
          </cell>
          <cell r="AA123">
            <v>0</v>
          </cell>
          <cell r="AB123">
            <v>0</v>
          </cell>
          <cell r="AC123">
            <v>0</v>
          </cell>
          <cell r="AD123">
            <v>308734</v>
          </cell>
          <cell r="AE123">
            <v>0</v>
          </cell>
          <cell r="AF123">
            <v>0</v>
          </cell>
          <cell r="AG123">
            <v>0</v>
          </cell>
          <cell r="AH123">
            <v>318911</v>
          </cell>
          <cell r="AI123">
            <v>0</v>
          </cell>
          <cell r="AJ123">
            <v>0</v>
          </cell>
          <cell r="AK123">
            <v>0</v>
          </cell>
          <cell r="AL123">
            <v>328076</v>
          </cell>
          <cell r="AM123">
            <v>0</v>
          </cell>
          <cell r="AN123">
            <v>0</v>
          </cell>
          <cell r="AO123">
            <v>0</v>
          </cell>
          <cell r="AP123">
            <v>336538</v>
          </cell>
          <cell r="AQ123">
            <v>0</v>
          </cell>
          <cell r="AR123">
            <v>0</v>
          </cell>
          <cell r="AS123">
            <v>0</v>
          </cell>
          <cell r="AT123">
            <v>344884</v>
          </cell>
          <cell r="AU123">
            <v>0</v>
          </cell>
          <cell r="AV123">
            <v>0</v>
          </cell>
          <cell r="AW123">
            <v>0</v>
          </cell>
          <cell r="AX123">
            <v>352802</v>
          </cell>
          <cell r="AY123">
            <v>0</v>
          </cell>
          <cell r="AZ123">
            <v>0</v>
          </cell>
          <cell r="BA123">
            <v>0</v>
          </cell>
          <cell r="BB123">
            <v>361060</v>
          </cell>
          <cell r="BN123">
            <v>0</v>
          </cell>
          <cell r="BO123">
            <v>0</v>
          </cell>
          <cell r="BP123">
            <v>0</v>
          </cell>
          <cell r="BQ123">
            <v>429152.0537185329</v>
          </cell>
        </row>
        <row r="124">
          <cell r="S124">
            <v>0</v>
          </cell>
          <cell r="T124">
            <v>0</v>
          </cell>
          <cell r="U124">
            <v>0</v>
          </cell>
          <cell r="V124">
            <v>105896</v>
          </cell>
          <cell r="W124">
            <v>0</v>
          </cell>
          <cell r="X124">
            <v>0</v>
          </cell>
          <cell r="Y124">
            <v>0</v>
          </cell>
          <cell r="Z124">
            <v>109391</v>
          </cell>
          <cell r="AA124">
            <v>0</v>
          </cell>
          <cell r="AB124">
            <v>0</v>
          </cell>
          <cell r="AC124">
            <v>0</v>
          </cell>
          <cell r="AD124">
            <v>113553</v>
          </cell>
          <cell r="AE124">
            <v>0</v>
          </cell>
          <cell r="AF124">
            <v>0</v>
          </cell>
          <cell r="AG124">
            <v>0</v>
          </cell>
          <cell r="AH124">
            <v>117316</v>
          </cell>
          <cell r="AI124">
            <v>0</v>
          </cell>
          <cell r="AJ124">
            <v>0</v>
          </cell>
          <cell r="AK124">
            <v>0</v>
          </cell>
          <cell r="AL124">
            <v>120699</v>
          </cell>
          <cell r="AM124">
            <v>0</v>
          </cell>
          <cell r="AN124">
            <v>0</v>
          </cell>
          <cell r="AO124">
            <v>0</v>
          </cell>
          <cell r="AP124">
            <v>123762</v>
          </cell>
          <cell r="AQ124">
            <v>0</v>
          </cell>
          <cell r="AR124">
            <v>0</v>
          </cell>
          <cell r="AS124">
            <v>0</v>
          </cell>
          <cell r="AT124">
            <v>126844</v>
          </cell>
          <cell r="AU124">
            <v>0</v>
          </cell>
          <cell r="AV124">
            <v>0</v>
          </cell>
          <cell r="AW124">
            <v>0</v>
          </cell>
          <cell r="AX124">
            <v>129881</v>
          </cell>
          <cell r="AY124">
            <v>0</v>
          </cell>
          <cell r="AZ124">
            <v>0</v>
          </cell>
          <cell r="BA124">
            <v>0</v>
          </cell>
          <cell r="BB124">
            <v>133035</v>
          </cell>
          <cell r="BN124">
            <v>0</v>
          </cell>
          <cell r="BO124">
            <v>0</v>
          </cell>
          <cell r="BP124">
            <v>0</v>
          </cell>
          <cell r="BQ124">
            <v>135752.100409128</v>
          </cell>
        </row>
        <row r="125">
          <cell r="S125">
            <v>0</v>
          </cell>
          <cell r="T125">
            <v>0</v>
          </cell>
          <cell r="U125">
            <v>0</v>
          </cell>
          <cell r="V125">
            <v>223065</v>
          </cell>
          <cell r="W125">
            <v>0</v>
          </cell>
          <cell r="X125">
            <v>0</v>
          </cell>
          <cell r="Y125">
            <v>0</v>
          </cell>
          <cell r="Z125">
            <v>231306</v>
          </cell>
          <cell r="AA125">
            <v>0</v>
          </cell>
          <cell r="AB125">
            <v>0</v>
          </cell>
          <cell r="AC125">
            <v>0</v>
          </cell>
          <cell r="AD125">
            <v>239625</v>
          </cell>
          <cell r="AE125">
            <v>0</v>
          </cell>
          <cell r="AF125">
            <v>0</v>
          </cell>
          <cell r="AG125">
            <v>0</v>
          </cell>
          <cell r="AH125">
            <v>247442</v>
          </cell>
          <cell r="AI125">
            <v>0</v>
          </cell>
          <cell r="AJ125">
            <v>0</v>
          </cell>
          <cell r="AK125">
            <v>0</v>
          </cell>
          <cell r="AL125">
            <v>254534</v>
          </cell>
          <cell r="AM125">
            <v>0</v>
          </cell>
          <cell r="AN125">
            <v>0</v>
          </cell>
          <cell r="AO125">
            <v>0</v>
          </cell>
          <cell r="AP125">
            <v>261142</v>
          </cell>
          <cell r="AQ125">
            <v>0</v>
          </cell>
          <cell r="AR125">
            <v>0</v>
          </cell>
          <cell r="AS125">
            <v>0</v>
          </cell>
          <cell r="AT125">
            <v>267570</v>
          </cell>
          <cell r="AU125">
            <v>0</v>
          </cell>
          <cell r="AV125">
            <v>0</v>
          </cell>
          <cell r="AW125">
            <v>0</v>
          </cell>
          <cell r="AX125">
            <v>273830</v>
          </cell>
          <cell r="AY125">
            <v>0</v>
          </cell>
          <cell r="AZ125">
            <v>0</v>
          </cell>
          <cell r="BA125">
            <v>0</v>
          </cell>
          <cell r="BB125">
            <v>280300</v>
          </cell>
          <cell r="BN125">
            <v>0</v>
          </cell>
          <cell r="BO125">
            <v>0</v>
          </cell>
          <cell r="BP125">
            <v>0</v>
          </cell>
          <cell r="BQ125">
            <v>166644.91450680478</v>
          </cell>
        </row>
        <row r="126">
          <cell r="S126">
            <v>0</v>
          </cell>
          <cell r="T126">
            <v>0</v>
          </cell>
          <cell r="U126">
            <v>0</v>
          </cell>
          <cell r="V126">
            <v>667194</v>
          </cell>
          <cell r="W126">
            <v>0</v>
          </cell>
          <cell r="X126">
            <v>0</v>
          </cell>
          <cell r="Y126">
            <v>0</v>
          </cell>
          <cell r="Z126">
            <v>585818</v>
          </cell>
          <cell r="AA126">
            <v>0</v>
          </cell>
          <cell r="AB126">
            <v>0</v>
          </cell>
          <cell r="AC126">
            <v>0</v>
          </cell>
          <cell r="AD126">
            <v>554271</v>
          </cell>
          <cell r="AE126">
            <v>0</v>
          </cell>
          <cell r="AF126">
            <v>0</v>
          </cell>
          <cell r="AG126">
            <v>0</v>
          </cell>
          <cell r="AH126">
            <v>572770</v>
          </cell>
          <cell r="AI126">
            <v>0</v>
          </cell>
          <cell r="AJ126">
            <v>0</v>
          </cell>
          <cell r="AK126">
            <v>0</v>
          </cell>
          <cell r="AL126">
            <v>589252</v>
          </cell>
          <cell r="AM126">
            <v>0</v>
          </cell>
          <cell r="AN126">
            <v>0</v>
          </cell>
          <cell r="AO126">
            <v>0</v>
          </cell>
          <cell r="AP126">
            <v>604211</v>
          </cell>
          <cell r="AQ126">
            <v>0</v>
          </cell>
          <cell r="AR126">
            <v>0</v>
          </cell>
          <cell r="AS126">
            <v>0</v>
          </cell>
          <cell r="AT126">
            <v>619157</v>
          </cell>
          <cell r="AU126">
            <v>0</v>
          </cell>
          <cell r="AV126">
            <v>0</v>
          </cell>
          <cell r="AW126">
            <v>0</v>
          </cell>
          <cell r="AX126">
            <v>634219</v>
          </cell>
          <cell r="AY126">
            <v>0</v>
          </cell>
          <cell r="AZ126">
            <v>0</v>
          </cell>
          <cell r="BA126">
            <v>0</v>
          </cell>
          <cell r="BB126">
            <v>649715</v>
          </cell>
          <cell r="BN126">
            <v>0</v>
          </cell>
          <cell r="BO126">
            <v>0</v>
          </cell>
          <cell r="BP126">
            <v>0</v>
          </cell>
          <cell r="BQ126">
            <v>170000</v>
          </cell>
        </row>
        <row r="127">
          <cell r="S127">
            <v>0</v>
          </cell>
          <cell r="T127">
            <v>0</v>
          </cell>
          <cell r="U127">
            <v>0</v>
          </cell>
          <cell r="V127">
            <v>13239883</v>
          </cell>
          <cell r="W127">
            <v>0</v>
          </cell>
          <cell r="X127">
            <v>0</v>
          </cell>
          <cell r="Y127">
            <v>0</v>
          </cell>
          <cell r="Z127">
            <v>15210703</v>
          </cell>
          <cell r="AA127">
            <v>0</v>
          </cell>
          <cell r="AB127">
            <v>0</v>
          </cell>
          <cell r="AC127">
            <v>0</v>
          </cell>
          <cell r="AD127">
            <v>16347310</v>
          </cell>
          <cell r="AE127">
            <v>0</v>
          </cell>
          <cell r="AF127">
            <v>0</v>
          </cell>
          <cell r="AG127">
            <v>0</v>
          </cell>
          <cell r="AH127">
            <v>17534540</v>
          </cell>
          <cell r="AI127">
            <v>0</v>
          </cell>
          <cell r="AJ127">
            <v>0</v>
          </cell>
          <cell r="AK127">
            <v>0</v>
          </cell>
          <cell r="AL127">
            <v>18757385</v>
          </cell>
          <cell r="AM127">
            <v>0</v>
          </cell>
          <cell r="AN127">
            <v>0</v>
          </cell>
          <cell r="AO127">
            <v>0</v>
          </cell>
          <cell r="AP127">
            <v>20014880</v>
          </cell>
          <cell r="AQ127">
            <v>0</v>
          </cell>
          <cell r="AR127">
            <v>0</v>
          </cell>
          <cell r="AS127">
            <v>0</v>
          </cell>
          <cell r="AT127">
            <v>21325561</v>
          </cell>
          <cell r="AU127">
            <v>0</v>
          </cell>
          <cell r="AV127">
            <v>0</v>
          </cell>
          <cell r="AW127">
            <v>0</v>
          </cell>
          <cell r="AX127">
            <v>22672841</v>
          </cell>
          <cell r="AY127">
            <v>0</v>
          </cell>
          <cell r="AZ127">
            <v>0</v>
          </cell>
          <cell r="BA127">
            <v>0</v>
          </cell>
          <cell r="BB127">
            <v>23189646</v>
          </cell>
          <cell r="BN127">
            <v>0</v>
          </cell>
          <cell r="BO127">
            <v>0</v>
          </cell>
          <cell r="BP127">
            <v>0</v>
          </cell>
          <cell r="BQ127">
            <v>12764015.832754627</v>
          </cell>
        </row>
        <row r="128"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29">
          <cell r="S129">
            <v>0</v>
          </cell>
          <cell r="T129">
            <v>0</v>
          </cell>
          <cell r="U129">
            <v>0</v>
          </cell>
          <cell r="V129">
            <v>12086336</v>
          </cell>
          <cell r="W129">
            <v>0</v>
          </cell>
          <cell r="X129">
            <v>0</v>
          </cell>
          <cell r="Y129">
            <v>0</v>
          </cell>
          <cell r="Z129">
            <v>12170880</v>
          </cell>
          <cell r="AA129">
            <v>0</v>
          </cell>
          <cell r="AB129">
            <v>0</v>
          </cell>
          <cell r="AC129">
            <v>0</v>
          </cell>
          <cell r="AD129">
            <v>12284928</v>
          </cell>
          <cell r="AE129">
            <v>0</v>
          </cell>
          <cell r="AF129">
            <v>0</v>
          </cell>
          <cell r="AG129">
            <v>0</v>
          </cell>
          <cell r="AH129">
            <v>13717083</v>
          </cell>
          <cell r="AI129">
            <v>0</v>
          </cell>
          <cell r="AJ129">
            <v>0</v>
          </cell>
          <cell r="AK129">
            <v>0</v>
          </cell>
          <cell r="AL129">
            <v>13869249</v>
          </cell>
          <cell r="AM129">
            <v>0</v>
          </cell>
          <cell r="AN129">
            <v>0</v>
          </cell>
          <cell r="AO129">
            <v>0</v>
          </cell>
          <cell r="AP129">
            <v>13976279</v>
          </cell>
          <cell r="AQ129">
            <v>0</v>
          </cell>
          <cell r="AR129">
            <v>0</v>
          </cell>
          <cell r="AS129">
            <v>0</v>
          </cell>
          <cell r="AT129">
            <v>14694409</v>
          </cell>
          <cell r="AU129">
            <v>0</v>
          </cell>
          <cell r="AV129">
            <v>0</v>
          </cell>
          <cell r="AW129">
            <v>0</v>
          </cell>
          <cell r="AX129">
            <v>14898201</v>
          </cell>
          <cell r="AY129">
            <v>0</v>
          </cell>
          <cell r="AZ129">
            <v>0</v>
          </cell>
          <cell r="BA129">
            <v>0</v>
          </cell>
          <cell r="BB129">
            <v>15172922</v>
          </cell>
          <cell r="BN129">
            <v>0</v>
          </cell>
          <cell r="BO129">
            <v>0</v>
          </cell>
          <cell r="BP129">
            <v>0</v>
          </cell>
          <cell r="BQ129">
            <v>9078722.4403954465</v>
          </cell>
        </row>
        <row r="130">
          <cell r="S130">
            <v>0</v>
          </cell>
          <cell r="T130">
            <v>0</v>
          </cell>
          <cell r="U130">
            <v>0</v>
          </cell>
          <cell r="V130">
            <v>2449515</v>
          </cell>
          <cell r="W130">
            <v>0</v>
          </cell>
          <cell r="X130">
            <v>0</v>
          </cell>
          <cell r="Y130">
            <v>0</v>
          </cell>
          <cell r="Z130">
            <v>1937927</v>
          </cell>
          <cell r="AA130">
            <v>0</v>
          </cell>
          <cell r="AB130">
            <v>0</v>
          </cell>
          <cell r="AC130">
            <v>0</v>
          </cell>
          <cell r="AD130">
            <v>2009852</v>
          </cell>
          <cell r="AE130">
            <v>0</v>
          </cell>
          <cell r="AF130">
            <v>0</v>
          </cell>
          <cell r="AG130">
            <v>0</v>
          </cell>
          <cell r="AH130">
            <v>2076241</v>
          </cell>
          <cell r="AI130">
            <v>0</v>
          </cell>
          <cell r="AJ130">
            <v>0</v>
          </cell>
          <cell r="AK130">
            <v>0</v>
          </cell>
          <cell r="AL130">
            <v>2135110</v>
          </cell>
          <cell r="AM130">
            <v>0</v>
          </cell>
          <cell r="AN130">
            <v>0</v>
          </cell>
          <cell r="AO130">
            <v>0</v>
          </cell>
          <cell r="AP130">
            <v>2188898</v>
          </cell>
          <cell r="AQ130">
            <v>0</v>
          </cell>
          <cell r="AR130">
            <v>0</v>
          </cell>
          <cell r="AS130">
            <v>0</v>
          </cell>
          <cell r="AT130">
            <v>2242530</v>
          </cell>
          <cell r="AU130">
            <v>0</v>
          </cell>
          <cell r="AV130">
            <v>0</v>
          </cell>
          <cell r="AW130">
            <v>0</v>
          </cell>
          <cell r="AX130">
            <v>2296086</v>
          </cell>
          <cell r="AY130">
            <v>0</v>
          </cell>
          <cell r="AZ130">
            <v>0</v>
          </cell>
          <cell r="BA130">
            <v>0</v>
          </cell>
          <cell r="BB130">
            <v>2351753</v>
          </cell>
          <cell r="BN130">
            <v>0</v>
          </cell>
          <cell r="BO130">
            <v>0</v>
          </cell>
          <cell r="BP130">
            <v>0</v>
          </cell>
          <cell r="BQ130">
            <v>1469196.3325985856</v>
          </cell>
        </row>
        <row r="131">
          <cell r="S131">
            <v>-8368</v>
          </cell>
          <cell r="T131">
            <v>0</v>
          </cell>
          <cell r="U131">
            <v>0</v>
          </cell>
          <cell r="V131">
            <v>123857</v>
          </cell>
          <cell r="W131">
            <v>-8619</v>
          </cell>
          <cell r="X131">
            <v>0</v>
          </cell>
          <cell r="Y131">
            <v>0</v>
          </cell>
          <cell r="Z131">
            <v>128767</v>
          </cell>
          <cell r="AA131">
            <v>-8878</v>
          </cell>
          <cell r="AB131">
            <v>0</v>
          </cell>
          <cell r="AC131">
            <v>0</v>
          </cell>
          <cell r="AD131">
            <v>133239</v>
          </cell>
          <cell r="AE131">
            <v>-9146</v>
          </cell>
          <cell r="AF131">
            <v>0</v>
          </cell>
          <cell r="AG131">
            <v>0</v>
          </cell>
          <cell r="AH131">
            <v>137495</v>
          </cell>
          <cell r="AI131">
            <v>-9422</v>
          </cell>
          <cell r="AJ131">
            <v>0</v>
          </cell>
          <cell r="AK131">
            <v>0</v>
          </cell>
          <cell r="AL131">
            <v>141457</v>
          </cell>
          <cell r="AM131">
            <v>-9698</v>
          </cell>
          <cell r="AN131">
            <v>0</v>
          </cell>
          <cell r="AO131">
            <v>0</v>
          </cell>
          <cell r="AP131">
            <v>145151</v>
          </cell>
          <cell r="AQ131">
            <v>-9991</v>
          </cell>
          <cell r="AR131">
            <v>0</v>
          </cell>
          <cell r="AS131">
            <v>0</v>
          </cell>
          <cell r="AT131">
            <v>148734</v>
          </cell>
          <cell r="AU131">
            <v>-10292</v>
          </cell>
          <cell r="AV131">
            <v>0</v>
          </cell>
          <cell r="AW131">
            <v>0</v>
          </cell>
          <cell r="AX131">
            <v>152120</v>
          </cell>
          <cell r="AY131">
            <v>-10602</v>
          </cell>
          <cell r="AZ131">
            <v>0</v>
          </cell>
          <cell r="BA131">
            <v>0</v>
          </cell>
          <cell r="BB131">
            <v>155640</v>
          </cell>
          <cell r="BN131">
            <v>0</v>
          </cell>
          <cell r="BO131">
            <v>0</v>
          </cell>
          <cell r="BP131">
            <v>0</v>
          </cell>
          <cell r="BQ131">
            <v>130656.9952844255</v>
          </cell>
        </row>
        <row r="132">
          <cell r="S132">
            <v>0</v>
          </cell>
          <cell r="T132">
            <v>0</v>
          </cell>
          <cell r="U132">
            <v>0</v>
          </cell>
          <cell r="V132">
            <v>509153</v>
          </cell>
          <cell r="W132">
            <v>0</v>
          </cell>
          <cell r="X132">
            <v>0</v>
          </cell>
          <cell r="Y132">
            <v>0</v>
          </cell>
          <cell r="Z132">
            <v>526312</v>
          </cell>
          <cell r="AA132">
            <v>0</v>
          </cell>
          <cell r="AB132">
            <v>0</v>
          </cell>
          <cell r="AC132">
            <v>0</v>
          </cell>
          <cell r="AD132">
            <v>546199</v>
          </cell>
          <cell r="AE132">
            <v>0</v>
          </cell>
          <cell r="AF132">
            <v>0</v>
          </cell>
          <cell r="AG132">
            <v>0</v>
          </cell>
          <cell r="AH132">
            <v>564612</v>
          </cell>
          <cell r="AI132">
            <v>0</v>
          </cell>
          <cell r="AJ132">
            <v>0</v>
          </cell>
          <cell r="AK132">
            <v>0</v>
          </cell>
          <cell r="AL132">
            <v>580917</v>
          </cell>
          <cell r="AM132">
            <v>0</v>
          </cell>
          <cell r="AN132">
            <v>0</v>
          </cell>
          <cell r="AO132">
            <v>0</v>
          </cell>
          <cell r="AP132">
            <v>595666</v>
          </cell>
          <cell r="AQ132">
            <v>0</v>
          </cell>
          <cell r="AR132">
            <v>0</v>
          </cell>
          <cell r="AS132">
            <v>0</v>
          </cell>
          <cell r="AT132">
            <v>610401</v>
          </cell>
          <cell r="AU132">
            <v>0</v>
          </cell>
          <cell r="AV132">
            <v>0</v>
          </cell>
          <cell r="AW132">
            <v>0</v>
          </cell>
          <cell r="AX132">
            <v>624894</v>
          </cell>
          <cell r="AY132">
            <v>0</v>
          </cell>
          <cell r="AZ132">
            <v>0</v>
          </cell>
          <cell r="BA132">
            <v>0</v>
          </cell>
          <cell r="BB132">
            <v>639941</v>
          </cell>
          <cell r="BN132">
            <v>0</v>
          </cell>
          <cell r="BO132">
            <v>0</v>
          </cell>
          <cell r="BP132">
            <v>0</v>
          </cell>
          <cell r="BQ132">
            <v>465505.28975162888</v>
          </cell>
        </row>
        <row r="133">
          <cell r="S133">
            <v>0</v>
          </cell>
          <cell r="T133">
            <v>0</v>
          </cell>
          <cell r="U133">
            <v>0</v>
          </cell>
          <cell r="V133">
            <v>513551</v>
          </cell>
          <cell r="W133">
            <v>0</v>
          </cell>
          <cell r="X133">
            <v>0</v>
          </cell>
          <cell r="Y133">
            <v>0</v>
          </cell>
          <cell r="Z133">
            <v>529184</v>
          </cell>
          <cell r="AA133">
            <v>0</v>
          </cell>
          <cell r="AB133">
            <v>0</v>
          </cell>
          <cell r="AC133">
            <v>0</v>
          </cell>
          <cell r="AD133">
            <v>496120</v>
          </cell>
          <cell r="AE133">
            <v>0</v>
          </cell>
          <cell r="AF133">
            <v>0</v>
          </cell>
          <cell r="AG133">
            <v>0</v>
          </cell>
          <cell r="AH133">
            <v>512926</v>
          </cell>
          <cell r="AI133">
            <v>0</v>
          </cell>
          <cell r="AJ133">
            <v>0</v>
          </cell>
          <cell r="AK133">
            <v>0</v>
          </cell>
          <cell r="AL133">
            <v>527691</v>
          </cell>
          <cell r="AM133">
            <v>0</v>
          </cell>
          <cell r="AN133">
            <v>0</v>
          </cell>
          <cell r="AO133">
            <v>0</v>
          </cell>
          <cell r="AP133">
            <v>540943</v>
          </cell>
          <cell r="AQ133">
            <v>0</v>
          </cell>
          <cell r="AR133">
            <v>0</v>
          </cell>
          <cell r="AS133">
            <v>0</v>
          </cell>
          <cell r="AT133">
            <v>554304</v>
          </cell>
          <cell r="AU133">
            <v>0</v>
          </cell>
          <cell r="AV133">
            <v>0</v>
          </cell>
          <cell r="AW133">
            <v>0</v>
          </cell>
          <cell r="AX133">
            <v>568081</v>
          </cell>
          <cell r="AY133">
            <v>0</v>
          </cell>
          <cell r="AZ133">
            <v>0</v>
          </cell>
          <cell r="BA133">
            <v>0</v>
          </cell>
          <cell r="BB133">
            <v>582272</v>
          </cell>
          <cell r="BN133">
            <v>0</v>
          </cell>
          <cell r="BO133">
            <v>0</v>
          </cell>
          <cell r="BP133">
            <v>0</v>
          </cell>
          <cell r="BQ133">
            <v>459655.8852312059</v>
          </cell>
        </row>
        <row r="134"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45217.06007303176</v>
          </cell>
        </row>
        <row r="135">
          <cell r="S135">
            <v>0</v>
          </cell>
          <cell r="T135">
            <v>0</v>
          </cell>
          <cell r="U135">
            <v>-36201</v>
          </cell>
          <cell r="V135">
            <v>807046</v>
          </cell>
          <cell r="W135">
            <v>0</v>
          </cell>
          <cell r="X135">
            <v>0</v>
          </cell>
          <cell r="Y135">
            <v>-37288</v>
          </cell>
          <cell r="Z135">
            <v>830062</v>
          </cell>
          <cell r="AA135">
            <v>0</v>
          </cell>
          <cell r="AB135">
            <v>0</v>
          </cell>
          <cell r="AC135">
            <v>-38410</v>
          </cell>
          <cell r="AD135">
            <v>860369</v>
          </cell>
          <cell r="AE135">
            <v>0</v>
          </cell>
          <cell r="AF135">
            <v>0</v>
          </cell>
          <cell r="AG135">
            <v>-39568</v>
          </cell>
          <cell r="AH135">
            <v>888074</v>
          </cell>
          <cell r="AI135">
            <v>0</v>
          </cell>
          <cell r="AJ135">
            <v>0</v>
          </cell>
          <cell r="AK135">
            <v>-40763</v>
          </cell>
          <cell r="AL135">
            <v>912531</v>
          </cell>
          <cell r="AM135">
            <v>0</v>
          </cell>
          <cell r="AN135">
            <v>0</v>
          </cell>
          <cell r="AO135">
            <v>-41958</v>
          </cell>
          <cell r="AP135">
            <v>927097</v>
          </cell>
          <cell r="AQ135">
            <v>0</v>
          </cell>
          <cell r="AR135">
            <v>0</v>
          </cell>
          <cell r="AS135">
            <v>-43225</v>
          </cell>
          <cell r="AT135">
            <v>949850</v>
          </cell>
          <cell r="AU135">
            <v>0</v>
          </cell>
          <cell r="AV135">
            <v>0</v>
          </cell>
          <cell r="AW135">
            <v>-44528</v>
          </cell>
          <cell r="AX135">
            <v>972823</v>
          </cell>
          <cell r="AY135">
            <v>0</v>
          </cell>
          <cell r="AZ135">
            <v>0</v>
          </cell>
          <cell r="BA135">
            <v>-45867</v>
          </cell>
          <cell r="BB135">
            <v>996730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S136">
            <v>-528878</v>
          </cell>
          <cell r="T136">
            <v>0</v>
          </cell>
          <cell r="U136">
            <v>0</v>
          </cell>
          <cell r="V136">
            <v>10442165</v>
          </cell>
          <cell r="W136">
            <v>-544744</v>
          </cell>
          <cell r="X136">
            <v>0</v>
          </cell>
          <cell r="Y136">
            <v>0</v>
          </cell>
          <cell r="Z136">
            <v>10498921</v>
          </cell>
          <cell r="AA136">
            <v>-561140</v>
          </cell>
          <cell r="AB136">
            <v>0</v>
          </cell>
          <cell r="AC136">
            <v>0</v>
          </cell>
          <cell r="AD136">
            <v>10604698</v>
          </cell>
          <cell r="AE136">
            <v>-578064</v>
          </cell>
          <cell r="AF136">
            <v>0</v>
          </cell>
          <cell r="AG136">
            <v>0</v>
          </cell>
          <cell r="AH136">
            <v>11964460</v>
          </cell>
          <cell r="AI136">
            <v>-595517</v>
          </cell>
          <cell r="AJ136">
            <v>0</v>
          </cell>
          <cell r="AK136">
            <v>0</v>
          </cell>
          <cell r="AL136">
            <v>12064791</v>
          </cell>
          <cell r="AM136">
            <v>-612970</v>
          </cell>
          <cell r="AN136">
            <v>0</v>
          </cell>
          <cell r="AO136">
            <v>0</v>
          </cell>
          <cell r="AP136">
            <v>12138368</v>
          </cell>
          <cell r="AQ136">
            <v>-631480</v>
          </cell>
          <cell r="AR136">
            <v>0</v>
          </cell>
          <cell r="AS136">
            <v>0</v>
          </cell>
          <cell r="AT136">
            <v>12799565</v>
          </cell>
          <cell r="AU136">
            <v>-650520</v>
          </cell>
          <cell r="AV136">
            <v>0</v>
          </cell>
          <cell r="AW136">
            <v>0</v>
          </cell>
          <cell r="AX136">
            <v>12906817</v>
          </cell>
          <cell r="AY136">
            <v>-670088</v>
          </cell>
          <cell r="AZ136">
            <v>0</v>
          </cell>
          <cell r="BA136">
            <v>0</v>
          </cell>
          <cell r="BB136">
            <v>13033689</v>
          </cell>
          <cell r="BN136">
            <v>0</v>
          </cell>
          <cell r="BO136">
            <v>0</v>
          </cell>
          <cell r="BP136">
            <v>0</v>
          </cell>
          <cell r="BQ136">
            <v>10463757.145652343</v>
          </cell>
        </row>
        <row r="137">
          <cell r="S137">
            <v>0</v>
          </cell>
          <cell r="T137">
            <v>0</v>
          </cell>
          <cell r="U137">
            <v>0</v>
          </cell>
          <cell r="V137">
            <v>273876</v>
          </cell>
          <cell r="W137">
            <v>0</v>
          </cell>
          <cell r="X137">
            <v>0</v>
          </cell>
          <cell r="Y137">
            <v>0</v>
          </cell>
          <cell r="Z137">
            <v>282198</v>
          </cell>
          <cell r="AA137">
            <v>0</v>
          </cell>
          <cell r="AB137">
            <v>0</v>
          </cell>
          <cell r="AC137">
            <v>0</v>
          </cell>
          <cell r="AD137">
            <v>294582</v>
          </cell>
          <cell r="AE137">
            <v>0</v>
          </cell>
          <cell r="AF137">
            <v>0</v>
          </cell>
          <cell r="AG137">
            <v>0</v>
          </cell>
          <cell r="AH137">
            <v>304621</v>
          </cell>
          <cell r="AI137">
            <v>0</v>
          </cell>
          <cell r="AJ137">
            <v>0</v>
          </cell>
          <cell r="AK137">
            <v>0</v>
          </cell>
          <cell r="AL137">
            <v>313437</v>
          </cell>
          <cell r="AM137">
            <v>0</v>
          </cell>
          <cell r="AN137">
            <v>0</v>
          </cell>
          <cell r="AO137">
            <v>0</v>
          </cell>
          <cell r="AP137">
            <v>321402</v>
          </cell>
          <cell r="AQ137">
            <v>0</v>
          </cell>
          <cell r="AR137">
            <v>0</v>
          </cell>
          <cell r="AS137">
            <v>0</v>
          </cell>
          <cell r="AT137">
            <v>329460</v>
          </cell>
          <cell r="AU137">
            <v>0</v>
          </cell>
          <cell r="AV137">
            <v>0</v>
          </cell>
          <cell r="AW137">
            <v>0</v>
          </cell>
          <cell r="AX137">
            <v>337777</v>
          </cell>
          <cell r="AY137">
            <v>0</v>
          </cell>
          <cell r="AZ137">
            <v>0</v>
          </cell>
          <cell r="BA137">
            <v>0</v>
          </cell>
          <cell r="BB137">
            <v>346324</v>
          </cell>
          <cell r="BN137">
            <v>0</v>
          </cell>
          <cell r="BO137">
            <v>0</v>
          </cell>
          <cell r="BP137">
            <v>0</v>
          </cell>
          <cell r="BQ137">
            <v>251465.54641358089</v>
          </cell>
        </row>
        <row r="138">
          <cell r="S138">
            <v>0</v>
          </cell>
          <cell r="T138">
            <v>0</v>
          </cell>
          <cell r="U138">
            <v>0</v>
          </cell>
          <cell r="V138">
            <v>254991</v>
          </cell>
          <cell r="W138">
            <v>0</v>
          </cell>
          <cell r="X138">
            <v>0</v>
          </cell>
          <cell r="Y138">
            <v>0</v>
          </cell>
          <cell r="Z138">
            <v>263170</v>
          </cell>
          <cell r="AA138">
            <v>0</v>
          </cell>
          <cell r="AB138">
            <v>0</v>
          </cell>
          <cell r="AC138">
            <v>0</v>
          </cell>
          <cell r="AD138">
            <v>273310</v>
          </cell>
          <cell r="AE138">
            <v>0</v>
          </cell>
          <cell r="AF138">
            <v>0</v>
          </cell>
          <cell r="AG138">
            <v>0</v>
          </cell>
          <cell r="AH138">
            <v>282431</v>
          </cell>
          <cell r="AI138">
            <v>0</v>
          </cell>
          <cell r="AJ138">
            <v>0</v>
          </cell>
          <cell r="AK138">
            <v>0</v>
          </cell>
          <cell r="AL138">
            <v>290581</v>
          </cell>
          <cell r="AM138">
            <v>0</v>
          </cell>
          <cell r="AN138">
            <v>0</v>
          </cell>
          <cell r="AO138">
            <v>0</v>
          </cell>
          <cell r="AP138">
            <v>297956</v>
          </cell>
          <cell r="AQ138">
            <v>0</v>
          </cell>
          <cell r="AR138">
            <v>0</v>
          </cell>
          <cell r="AS138">
            <v>0</v>
          </cell>
          <cell r="AT138">
            <v>305302</v>
          </cell>
          <cell r="AU138">
            <v>0</v>
          </cell>
          <cell r="AV138">
            <v>0</v>
          </cell>
          <cell r="AW138">
            <v>0</v>
          </cell>
          <cell r="AX138">
            <v>312726</v>
          </cell>
          <cell r="AY138">
            <v>0</v>
          </cell>
          <cell r="AZ138">
            <v>0</v>
          </cell>
          <cell r="BA138">
            <v>0</v>
          </cell>
          <cell r="BB138">
            <v>320356</v>
          </cell>
          <cell r="BN138">
            <v>0</v>
          </cell>
          <cell r="BO138">
            <v>0</v>
          </cell>
          <cell r="BP138">
            <v>0</v>
          </cell>
          <cell r="BQ138">
            <v>251684.80902353354</v>
          </cell>
        </row>
        <row r="139">
          <cell r="S139">
            <v>-50000</v>
          </cell>
          <cell r="T139">
            <v>0</v>
          </cell>
          <cell r="U139">
            <v>0</v>
          </cell>
          <cell r="V139">
            <v>1876802</v>
          </cell>
          <cell r="W139">
            <v>-51500</v>
          </cell>
          <cell r="X139">
            <v>0</v>
          </cell>
          <cell r="Y139">
            <v>0</v>
          </cell>
          <cell r="Z139">
            <v>1933730</v>
          </cell>
          <cell r="AA139">
            <v>-53050</v>
          </cell>
          <cell r="AB139">
            <v>0</v>
          </cell>
          <cell r="AC139">
            <v>0</v>
          </cell>
          <cell r="AD139">
            <v>2007166</v>
          </cell>
          <cell r="AE139">
            <v>-54650</v>
          </cell>
          <cell r="AF139">
            <v>0</v>
          </cell>
          <cell r="AG139">
            <v>0</v>
          </cell>
          <cell r="AH139">
            <v>2074339</v>
          </cell>
          <cell r="AI139">
            <v>-56300</v>
          </cell>
          <cell r="AJ139">
            <v>0</v>
          </cell>
          <cell r="AK139">
            <v>0</v>
          </cell>
          <cell r="AL139">
            <v>2133149</v>
          </cell>
          <cell r="AM139">
            <v>-57950</v>
          </cell>
          <cell r="AN139">
            <v>0</v>
          </cell>
          <cell r="AO139">
            <v>0</v>
          </cell>
          <cell r="AP139">
            <v>2186554</v>
          </cell>
          <cell r="AQ139">
            <v>-59700</v>
          </cell>
          <cell r="AR139">
            <v>0</v>
          </cell>
          <cell r="AS139">
            <v>0</v>
          </cell>
          <cell r="AT139">
            <v>2240124</v>
          </cell>
          <cell r="AU139">
            <v>-61500</v>
          </cell>
          <cell r="AV139">
            <v>0</v>
          </cell>
          <cell r="AW139">
            <v>0</v>
          </cell>
          <cell r="AX139">
            <v>2294150</v>
          </cell>
          <cell r="AY139">
            <v>-63350</v>
          </cell>
          <cell r="AZ139">
            <v>0</v>
          </cell>
          <cell r="BA139">
            <v>0</v>
          </cell>
          <cell r="BB139">
            <v>2350343</v>
          </cell>
          <cell r="BN139">
            <v>0</v>
          </cell>
          <cell r="BO139">
            <v>0</v>
          </cell>
          <cell r="BP139">
            <v>0</v>
          </cell>
          <cell r="BQ139">
            <v>1631248.1312273243</v>
          </cell>
        </row>
        <row r="140">
          <cell r="S140">
            <v>0</v>
          </cell>
          <cell r="T140">
            <v>0</v>
          </cell>
          <cell r="U140">
            <v>0</v>
          </cell>
          <cell r="V140">
            <v>265071</v>
          </cell>
          <cell r="W140">
            <v>0</v>
          </cell>
          <cell r="X140">
            <v>0</v>
          </cell>
          <cell r="Y140">
            <v>0</v>
          </cell>
          <cell r="Z140">
            <v>300926</v>
          </cell>
          <cell r="AA140">
            <v>0</v>
          </cell>
          <cell r="AB140">
            <v>0</v>
          </cell>
          <cell r="AC140">
            <v>0</v>
          </cell>
          <cell r="AD140">
            <v>310951</v>
          </cell>
          <cell r="AE140">
            <v>0</v>
          </cell>
          <cell r="AF140">
            <v>0</v>
          </cell>
          <cell r="AG140">
            <v>0</v>
          </cell>
          <cell r="AH140">
            <v>290910</v>
          </cell>
          <cell r="AI140">
            <v>0</v>
          </cell>
          <cell r="AJ140">
            <v>0</v>
          </cell>
          <cell r="AK140">
            <v>0</v>
          </cell>
          <cell r="AL140">
            <v>327865</v>
          </cell>
          <cell r="AM140">
            <v>0</v>
          </cell>
          <cell r="AN140">
            <v>0</v>
          </cell>
          <cell r="AO140">
            <v>0</v>
          </cell>
          <cell r="AP140">
            <v>336424</v>
          </cell>
          <cell r="AQ140">
            <v>0</v>
          </cell>
          <cell r="AR140">
            <v>0</v>
          </cell>
          <cell r="AS140">
            <v>0</v>
          </cell>
          <cell r="AT140">
            <v>344723</v>
          </cell>
          <cell r="AU140">
            <v>0</v>
          </cell>
          <cell r="AV140">
            <v>0</v>
          </cell>
          <cell r="AW140">
            <v>0</v>
          </cell>
          <cell r="AX140">
            <v>352629</v>
          </cell>
          <cell r="AY140">
            <v>0</v>
          </cell>
          <cell r="AZ140">
            <v>0</v>
          </cell>
          <cell r="BA140">
            <v>0</v>
          </cell>
          <cell r="BB140">
            <v>360816</v>
          </cell>
          <cell r="BN140">
            <v>0</v>
          </cell>
          <cell r="BO140">
            <v>0</v>
          </cell>
          <cell r="BP140">
            <v>0</v>
          </cell>
          <cell r="BQ140">
            <v>90854.899934805668</v>
          </cell>
        </row>
        <row r="141">
          <cell r="S141">
            <v>0</v>
          </cell>
          <cell r="T141">
            <v>0</v>
          </cell>
          <cell r="U141">
            <v>0</v>
          </cell>
          <cell r="V141">
            <v>499124</v>
          </cell>
          <cell r="W141">
            <v>0</v>
          </cell>
          <cell r="X141">
            <v>0</v>
          </cell>
          <cell r="Y141">
            <v>0</v>
          </cell>
          <cell r="Z141">
            <v>515388</v>
          </cell>
          <cell r="AA141">
            <v>0</v>
          </cell>
          <cell r="AB141">
            <v>0</v>
          </cell>
          <cell r="AC141">
            <v>0</v>
          </cell>
          <cell r="AD141">
            <v>535175</v>
          </cell>
          <cell r="AE141">
            <v>0</v>
          </cell>
          <cell r="AF141">
            <v>0</v>
          </cell>
          <cell r="AG141">
            <v>0</v>
          </cell>
          <cell r="AH141">
            <v>553245</v>
          </cell>
          <cell r="AI141">
            <v>0</v>
          </cell>
          <cell r="AJ141">
            <v>0</v>
          </cell>
          <cell r="AK141">
            <v>0</v>
          </cell>
          <cell r="AL141">
            <v>569179</v>
          </cell>
          <cell r="AM141">
            <v>0</v>
          </cell>
          <cell r="AN141">
            <v>0</v>
          </cell>
          <cell r="AO141">
            <v>0</v>
          </cell>
          <cell r="AP141">
            <v>583603</v>
          </cell>
          <cell r="AQ141">
            <v>0</v>
          </cell>
          <cell r="AR141">
            <v>0</v>
          </cell>
          <cell r="AS141">
            <v>0</v>
          </cell>
          <cell r="AT141">
            <v>598032</v>
          </cell>
          <cell r="AU141">
            <v>0</v>
          </cell>
          <cell r="AV141">
            <v>0</v>
          </cell>
          <cell r="AW141">
            <v>0</v>
          </cell>
          <cell r="AX141">
            <v>612392</v>
          </cell>
          <cell r="AY141">
            <v>0</v>
          </cell>
          <cell r="AZ141">
            <v>0</v>
          </cell>
          <cell r="BA141">
            <v>0</v>
          </cell>
          <cell r="BB141">
            <v>627256</v>
          </cell>
          <cell r="BN141">
            <v>0</v>
          </cell>
          <cell r="BO141">
            <v>0</v>
          </cell>
          <cell r="BP141">
            <v>0</v>
          </cell>
          <cell r="BQ141">
            <v>471136.38041398034</v>
          </cell>
        </row>
        <row r="142">
          <cell r="S142">
            <v>0</v>
          </cell>
          <cell r="T142">
            <v>0</v>
          </cell>
          <cell r="U142">
            <v>0</v>
          </cell>
          <cell r="V142">
            <v>340481</v>
          </cell>
          <cell r="W142">
            <v>0</v>
          </cell>
          <cell r="X142">
            <v>0</v>
          </cell>
          <cell r="Y142">
            <v>0</v>
          </cell>
          <cell r="Z142">
            <v>350032</v>
          </cell>
          <cell r="AA142">
            <v>0</v>
          </cell>
          <cell r="AB142">
            <v>0</v>
          </cell>
          <cell r="AC142">
            <v>0</v>
          </cell>
          <cell r="AD142">
            <v>364217</v>
          </cell>
          <cell r="AE142">
            <v>0</v>
          </cell>
          <cell r="AF142">
            <v>0</v>
          </cell>
          <cell r="AG142">
            <v>0</v>
          </cell>
          <cell r="AH142">
            <v>376640</v>
          </cell>
          <cell r="AI142">
            <v>0</v>
          </cell>
          <cell r="AJ142">
            <v>0</v>
          </cell>
          <cell r="AK142">
            <v>0</v>
          </cell>
          <cell r="AL142">
            <v>387471</v>
          </cell>
          <cell r="AM142">
            <v>0</v>
          </cell>
          <cell r="AN142">
            <v>0</v>
          </cell>
          <cell r="AO142">
            <v>0</v>
          </cell>
          <cell r="AP142">
            <v>397165</v>
          </cell>
          <cell r="AQ142">
            <v>0</v>
          </cell>
          <cell r="AR142">
            <v>0</v>
          </cell>
          <cell r="AS142">
            <v>0</v>
          </cell>
          <cell r="AT142">
            <v>407001</v>
          </cell>
          <cell r="AU142">
            <v>0</v>
          </cell>
          <cell r="AV142">
            <v>0</v>
          </cell>
          <cell r="AW142">
            <v>0</v>
          </cell>
          <cell r="AX142">
            <v>417193</v>
          </cell>
          <cell r="AY142">
            <v>0</v>
          </cell>
          <cell r="AZ142">
            <v>0</v>
          </cell>
          <cell r="BA142">
            <v>0</v>
          </cell>
          <cell r="BB142">
            <v>427653</v>
          </cell>
          <cell r="BN142">
            <v>0</v>
          </cell>
          <cell r="BO142">
            <v>0</v>
          </cell>
          <cell r="BP142">
            <v>0</v>
          </cell>
          <cell r="BQ142">
            <v>325339.92343373498</v>
          </cell>
        </row>
        <row r="143">
          <cell r="S143">
            <v>0</v>
          </cell>
          <cell r="T143">
            <v>0</v>
          </cell>
          <cell r="U143">
            <v>0</v>
          </cell>
          <cell r="V143">
            <v>55310</v>
          </cell>
          <cell r="W143">
            <v>0</v>
          </cell>
          <cell r="X143">
            <v>0</v>
          </cell>
          <cell r="Y143">
            <v>0</v>
          </cell>
          <cell r="Z143">
            <v>57396</v>
          </cell>
          <cell r="AA143">
            <v>0</v>
          </cell>
          <cell r="AB143">
            <v>0</v>
          </cell>
          <cell r="AC143">
            <v>0</v>
          </cell>
          <cell r="AD143">
            <v>59422</v>
          </cell>
          <cell r="AE143">
            <v>0</v>
          </cell>
          <cell r="AF143">
            <v>0</v>
          </cell>
          <cell r="AG143">
            <v>0</v>
          </cell>
          <cell r="AH143">
            <v>61344</v>
          </cell>
          <cell r="AI143">
            <v>0</v>
          </cell>
          <cell r="AJ143">
            <v>0</v>
          </cell>
          <cell r="AK143">
            <v>0</v>
          </cell>
          <cell r="AL143">
            <v>63112</v>
          </cell>
          <cell r="AM143">
            <v>0</v>
          </cell>
          <cell r="AN143">
            <v>0</v>
          </cell>
          <cell r="AO143">
            <v>0</v>
          </cell>
          <cell r="AP143">
            <v>64751</v>
          </cell>
          <cell r="AQ143">
            <v>0</v>
          </cell>
          <cell r="AR143">
            <v>0</v>
          </cell>
          <cell r="AS143">
            <v>0</v>
          </cell>
          <cell r="AT143">
            <v>66347</v>
          </cell>
          <cell r="AU143">
            <v>0</v>
          </cell>
          <cell r="AV143">
            <v>0</v>
          </cell>
          <cell r="AW143">
            <v>0</v>
          </cell>
          <cell r="AX143">
            <v>67920</v>
          </cell>
          <cell r="AY143">
            <v>0</v>
          </cell>
          <cell r="AZ143">
            <v>0</v>
          </cell>
          <cell r="BA143">
            <v>0</v>
          </cell>
          <cell r="BB143">
            <v>69517</v>
          </cell>
          <cell r="BN143">
            <v>0</v>
          </cell>
          <cell r="BO143">
            <v>0</v>
          </cell>
          <cell r="BP143">
            <v>0</v>
          </cell>
          <cell r="BQ143">
            <v>40200</v>
          </cell>
        </row>
        <row r="144">
          <cell r="S144">
            <v>0</v>
          </cell>
          <cell r="T144">
            <v>0</v>
          </cell>
          <cell r="U144">
            <v>0</v>
          </cell>
          <cell r="V144">
            <v>1011027</v>
          </cell>
          <cell r="W144">
            <v>0</v>
          </cell>
          <cell r="X144">
            <v>0</v>
          </cell>
          <cell r="Y144">
            <v>0</v>
          </cell>
          <cell r="Z144">
            <v>1070799</v>
          </cell>
          <cell r="AA144">
            <v>0</v>
          </cell>
          <cell r="AB144">
            <v>0</v>
          </cell>
          <cell r="AC144">
            <v>0</v>
          </cell>
          <cell r="AD144">
            <v>1176006</v>
          </cell>
          <cell r="AE144">
            <v>0</v>
          </cell>
          <cell r="AF144">
            <v>0</v>
          </cell>
          <cell r="AG144">
            <v>0</v>
          </cell>
          <cell r="AH144">
            <v>1217164</v>
          </cell>
          <cell r="AI144">
            <v>0</v>
          </cell>
          <cell r="AJ144">
            <v>0</v>
          </cell>
          <cell r="AK144">
            <v>0</v>
          </cell>
          <cell r="AL144">
            <v>1256087</v>
          </cell>
          <cell r="AM144">
            <v>0</v>
          </cell>
          <cell r="AN144">
            <v>0</v>
          </cell>
          <cell r="AO144">
            <v>0</v>
          </cell>
          <cell r="AP144">
            <v>1293891</v>
          </cell>
          <cell r="AQ144">
            <v>0</v>
          </cell>
          <cell r="AR144">
            <v>0</v>
          </cell>
          <cell r="AS144">
            <v>0</v>
          </cell>
          <cell r="AT144">
            <v>1332460</v>
          </cell>
          <cell r="AU144">
            <v>0</v>
          </cell>
          <cell r="AV144">
            <v>0</v>
          </cell>
          <cell r="AW144">
            <v>0</v>
          </cell>
          <cell r="AX144">
            <v>1371525</v>
          </cell>
          <cell r="AY144">
            <v>0</v>
          </cell>
          <cell r="AZ144">
            <v>0</v>
          </cell>
          <cell r="BA144">
            <v>0</v>
          </cell>
          <cell r="BB144">
            <v>1412338</v>
          </cell>
          <cell r="BN144">
            <v>0</v>
          </cell>
          <cell r="BO144">
            <v>0</v>
          </cell>
          <cell r="BP144">
            <v>0</v>
          </cell>
          <cell r="BQ144">
            <v>711352.0988594722</v>
          </cell>
        </row>
        <row r="145">
          <cell r="S145">
            <v>0</v>
          </cell>
          <cell r="T145">
            <v>0</v>
          </cell>
          <cell r="U145">
            <v>0</v>
          </cell>
          <cell r="V145">
            <v>16481241</v>
          </cell>
          <cell r="W145">
            <v>0</v>
          </cell>
          <cell r="X145">
            <v>0</v>
          </cell>
          <cell r="Y145">
            <v>0</v>
          </cell>
          <cell r="Z145">
            <v>16857734</v>
          </cell>
          <cell r="AA145">
            <v>0</v>
          </cell>
          <cell r="AB145">
            <v>0</v>
          </cell>
          <cell r="AC145">
            <v>0</v>
          </cell>
          <cell r="AD145">
            <v>17126521</v>
          </cell>
          <cell r="AE145">
            <v>0</v>
          </cell>
          <cell r="AF145">
            <v>0</v>
          </cell>
          <cell r="AG145">
            <v>0</v>
          </cell>
          <cell r="AH145">
            <v>18252344</v>
          </cell>
          <cell r="AI145">
            <v>0</v>
          </cell>
          <cell r="AJ145">
            <v>0</v>
          </cell>
          <cell r="AK145">
            <v>0</v>
          </cell>
          <cell r="AL145">
            <v>18492682</v>
          </cell>
          <cell r="AM145">
            <v>0</v>
          </cell>
          <cell r="AN145">
            <v>0</v>
          </cell>
          <cell r="AO145">
            <v>0</v>
          </cell>
          <cell r="AP145">
            <v>18715474</v>
          </cell>
          <cell r="AQ145">
            <v>0</v>
          </cell>
          <cell r="AR145">
            <v>0</v>
          </cell>
          <cell r="AS145">
            <v>0</v>
          </cell>
          <cell r="AT145">
            <v>19343321</v>
          </cell>
          <cell r="AU145">
            <v>0</v>
          </cell>
          <cell r="AV145">
            <v>0</v>
          </cell>
          <cell r="AW145">
            <v>0</v>
          </cell>
          <cell r="AX145">
            <v>19541093</v>
          </cell>
          <cell r="AY145">
            <v>0</v>
          </cell>
          <cell r="AZ145">
            <v>0</v>
          </cell>
          <cell r="BA145">
            <v>0</v>
          </cell>
          <cell r="BB145">
            <v>19698220</v>
          </cell>
          <cell r="BN145">
            <v>0</v>
          </cell>
          <cell r="BO145">
            <v>0</v>
          </cell>
          <cell r="BP145">
            <v>0</v>
          </cell>
          <cell r="BQ145">
            <v>15296830.287271835</v>
          </cell>
        </row>
        <row r="146">
          <cell r="S146">
            <v>0</v>
          </cell>
          <cell r="T146">
            <v>0</v>
          </cell>
          <cell r="U146">
            <v>0</v>
          </cell>
          <cell r="V146">
            <v>1626563</v>
          </cell>
          <cell r="W146">
            <v>0</v>
          </cell>
          <cell r="X146">
            <v>0</v>
          </cell>
          <cell r="Y146">
            <v>0</v>
          </cell>
          <cell r="Z146">
            <v>1760853</v>
          </cell>
          <cell r="AA146">
            <v>0</v>
          </cell>
          <cell r="AB146">
            <v>0</v>
          </cell>
          <cell r="AC146">
            <v>0</v>
          </cell>
          <cell r="AD146">
            <v>1898631</v>
          </cell>
          <cell r="AE146">
            <v>0</v>
          </cell>
          <cell r="AF146">
            <v>0</v>
          </cell>
          <cell r="AG146">
            <v>0</v>
          </cell>
          <cell r="AH146">
            <v>1745183</v>
          </cell>
          <cell r="AI146">
            <v>0</v>
          </cell>
          <cell r="AJ146">
            <v>0</v>
          </cell>
          <cell r="AK146">
            <v>0</v>
          </cell>
          <cell r="AL146">
            <v>1743522</v>
          </cell>
          <cell r="AM146">
            <v>0</v>
          </cell>
          <cell r="AN146">
            <v>0</v>
          </cell>
          <cell r="AO146">
            <v>0</v>
          </cell>
          <cell r="AP146">
            <v>1721228</v>
          </cell>
          <cell r="AQ146">
            <v>0</v>
          </cell>
          <cell r="AR146">
            <v>0</v>
          </cell>
          <cell r="AS146">
            <v>0</v>
          </cell>
          <cell r="AT146">
            <v>1749695</v>
          </cell>
          <cell r="AU146">
            <v>0</v>
          </cell>
          <cell r="AV146">
            <v>0</v>
          </cell>
          <cell r="AW146">
            <v>0</v>
          </cell>
          <cell r="AX146">
            <v>1761918</v>
          </cell>
          <cell r="AY146">
            <v>0</v>
          </cell>
          <cell r="AZ146">
            <v>0</v>
          </cell>
          <cell r="BA146">
            <v>0</v>
          </cell>
          <cell r="BB146">
            <v>1860650</v>
          </cell>
          <cell r="BN146">
            <v>0</v>
          </cell>
          <cell r="BO146">
            <v>0</v>
          </cell>
          <cell r="BP146">
            <v>0</v>
          </cell>
          <cell r="BQ146">
            <v>1438047.0727976623</v>
          </cell>
        </row>
        <row r="147">
          <cell r="S147">
            <v>-693500</v>
          </cell>
          <cell r="T147">
            <v>0</v>
          </cell>
          <cell r="U147">
            <v>0</v>
          </cell>
          <cell r="V147">
            <v>1870762</v>
          </cell>
          <cell r="W147">
            <v>-714305</v>
          </cell>
          <cell r="X147">
            <v>0</v>
          </cell>
          <cell r="Y147">
            <v>0</v>
          </cell>
          <cell r="Z147">
            <v>1939454</v>
          </cell>
          <cell r="AA147">
            <v>-735804</v>
          </cell>
          <cell r="AB147">
            <v>0</v>
          </cell>
          <cell r="AC147">
            <v>0</v>
          </cell>
          <cell r="AD147">
            <v>2002135</v>
          </cell>
          <cell r="AE147">
            <v>-757996</v>
          </cell>
          <cell r="AF147">
            <v>0</v>
          </cell>
          <cell r="AG147">
            <v>0</v>
          </cell>
          <cell r="AH147">
            <v>2094620</v>
          </cell>
          <cell r="AI147">
            <v>-780881</v>
          </cell>
          <cell r="AJ147">
            <v>0</v>
          </cell>
          <cell r="AK147">
            <v>0</v>
          </cell>
          <cell r="AL147">
            <v>2147275</v>
          </cell>
          <cell r="AM147">
            <v>-803767</v>
          </cell>
          <cell r="AN147">
            <v>0</v>
          </cell>
          <cell r="AO147">
            <v>0</v>
          </cell>
          <cell r="AP147">
            <v>2196181</v>
          </cell>
          <cell r="AQ147">
            <v>-828039</v>
          </cell>
          <cell r="AR147">
            <v>0</v>
          </cell>
          <cell r="AS147">
            <v>0</v>
          </cell>
          <cell r="AT147">
            <v>2260615</v>
          </cell>
          <cell r="AU147">
            <v>-853005</v>
          </cell>
          <cell r="AV147">
            <v>0</v>
          </cell>
          <cell r="AW147">
            <v>0</v>
          </cell>
          <cell r="AX147">
            <v>2270784</v>
          </cell>
          <cell r="AY147">
            <v>-878665</v>
          </cell>
          <cell r="AZ147">
            <v>0</v>
          </cell>
          <cell r="BA147">
            <v>0</v>
          </cell>
          <cell r="BB147">
            <v>2314572</v>
          </cell>
          <cell r="BN147">
            <v>0</v>
          </cell>
          <cell r="BO147">
            <v>0</v>
          </cell>
          <cell r="BP147">
            <v>0</v>
          </cell>
          <cell r="BQ147">
            <v>2302276.2388086761</v>
          </cell>
        </row>
        <row r="148"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25000</v>
          </cell>
        </row>
        <row r="149">
          <cell r="S149">
            <v>0</v>
          </cell>
          <cell r="T149">
            <v>0</v>
          </cell>
          <cell r="U149">
            <v>0</v>
          </cell>
          <cell r="V149">
            <v>758058</v>
          </cell>
          <cell r="W149">
            <v>0</v>
          </cell>
          <cell r="X149">
            <v>0</v>
          </cell>
          <cell r="Y149">
            <v>0</v>
          </cell>
          <cell r="Z149">
            <v>872711</v>
          </cell>
          <cell r="AA149">
            <v>0</v>
          </cell>
          <cell r="AB149">
            <v>0</v>
          </cell>
          <cell r="AC149">
            <v>0</v>
          </cell>
          <cell r="AD149">
            <v>895023</v>
          </cell>
          <cell r="AE149">
            <v>0</v>
          </cell>
          <cell r="AF149">
            <v>0</v>
          </cell>
          <cell r="AG149">
            <v>0</v>
          </cell>
          <cell r="AH149">
            <v>936817</v>
          </cell>
          <cell r="AI149">
            <v>0</v>
          </cell>
          <cell r="AJ149">
            <v>0</v>
          </cell>
          <cell r="AK149">
            <v>0</v>
          </cell>
          <cell r="AL149">
            <v>956235</v>
          </cell>
          <cell r="AM149">
            <v>0</v>
          </cell>
          <cell r="AN149">
            <v>0</v>
          </cell>
          <cell r="AO149">
            <v>0</v>
          </cell>
          <cell r="AP149">
            <v>975480</v>
          </cell>
          <cell r="AQ149">
            <v>0</v>
          </cell>
          <cell r="AR149">
            <v>0</v>
          </cell>
          <cell r="AS149">
            <v>0</v>
          </cell>
          <cell r="AT149">
            <v>1108319</v>
          </cell>
          <cell r="AU149">
            <v>0</v>
          </cell>
          <cell r="AV149">
            <v>0</v>
          </cell>
          <cell r="AW149">
            <v>0</v>
          </cell>
          <cell r="AX149">
            <v>1134264</v>
          </cell>
          <cell r="AY149">
            <v>0</v>
          </cell>
          <cell r="AZ149">
            <v>0</v>
          </cell>
          <cell r="BA149">
            <v>0</v>
          </cell>
          <cell r="BB149">
            <v>1155090</v>
          </cell>
          <cell r="BN149">
            <v>0</v>
          </cell>
          <cell r="BO149">
            <v>0</v>
          </cell>
          <cell r="BP149">
            <v>0</v>
          </cell>
          <cell r="BQ149">
            <v>575003.17243450251</v>
          </cell>
        </row>
        <row r="150">
          <cell r="S150">
            <v>0</v>
          </cell>
          <cell r="T150">
            <v>0</v>
          </cell>
          <cell r="U150">
            <v>0</v>
          </cell>
          <cell r="V150">
            <v>192556</v>
          </cell>
          <cell r="W150">
            <v>0</v>
          </cell>
          <cell r="X150">
            <v>0</v>
          </cell>
          <cell r="Y150">
            <v>0</v>
          </cell>
          <cell r="Z150">
            <v>199893</v>
          </cell>
          <cell r="AA150">
            <v>0</v>
          </cell>
          <cell r="AB150">
            <v>0</v>
          </cell>
          <cell r="AC150">
            <v>0</v>
          </cell>
          <cell r="AD150">
            <v>207025</v>
          </cell>
          <cell r="AE150">
            <v>0</v>
          </cell>
          <cell r="AF150">
            <v>0</v>
          </cell>
          <cell r="AG150">
            <v>0</v>
          </cell>
          <cell r="AH150">
            <v>213905</v>
          </cell>
          <cell r="AI150">
            <v>0</v>
          </cell>
          <cell r="AJ150">
            <v>0</v>
          </cell>
          <cell r="AK150">
            <v>0</v>
          </cell>
          <cell r="AL150">
            <v>220040</v>
          </cell>
          <cell r="AM150">
            <v>0</v>
          </cell>
          <cell r="AN150">
            <v>0</v>
          </cell>
          <cell r="AO150">
            <v>0</v>
          </cell>
          <cell r="AP150">
            <v>225738</v>
          </cell>
          <cell r="AQ150">
            <v>0</v>
          </cell>
          <cell r="AR150">
            <v>0</v>
          </cell>
          <cell r="AS150">
            <v>0</v>
          </cell>
          <cell r="AT150">
            <v>231297</v>
          </cell>
          <cell r="AU150">
            <v>0</v>
          </cell>
          <cell r="AV150">
            <v>0</v>
          </cell>
          <cell r="AW150">
            <v>0</v>
          </cell>
          <cell r="AX150">
            <v>236586</v>
          </cell>
          <cell r="AY150">
            <v>0</v>
          </cell>
          <cell r="AZ150">
            <v>0</v>
          </cell>
          <cell r="BA150">
            <v>0</v>
          </cell>
          <cell r="BB150">
            <v>242109</v>
          </cell>
          <cell r="BN150">
            <v>0</v>
          </cell>
          <cell r="BO150">
            <v>0</v>
          </cell>
          <cell r="BP150">
            <v>0</v>
          </cell>
          <cell r="BQ150">
            <v>176022.22188880201</v>
          </cell>
        </row>
        <row r="151">
          <cell r="S151">
            <v>0</v>
          </cell>
          <cell r="T151">
            <v>0</v>
          </cell>
          <cell r="U151">
            <v>0</v>
          </cell>
          <cell r="V151">
            <v>725908</v>
          </cell>
          <cell r="W151">
            <v>0</v>
          </cell>
          <cell r="X151">
            <v>0</v>
          </cell>
          <cell r="Y151">
            <v>0</v>
          </cell>
          <cell r="Z151">
            <v>688712</v>
          </cell>
          <cell r="AA151">
            <v>0</v>
          </cell>
          <cell r="AB151">
            <v>0</v>
          </cell>
          <cell r="AC151">
            <v>0</v>
          </cell>
          <cell r="AD151">
            <v>677499</v>
          </cell>
          <cell r="AE151">
            <v>0</v>
          </cell>
          <cell r="AF151">
            <v>0</v>
          </cell>
          <cell r="AG151">
            <v>0</v>
          </cell>
          <cell r="AH151">
            <v>651756</v>
          </cell>
          <cell r="AI151">
            <v>0</v>
          </cell>
          <cell r="AJ151">
            <v>0</v>
          </cell>
          <cell r="AK151">
            <v>0</v>
          </cell>
          <cell r="AL151">
            <v>625464</v>
          </cell>
          <cell r="AM151">
            <v>0</v>
          </cell>
          <cell r="AN151">
            <v>0</v>
          </cell>
          <cell r="AO151">
            <v>0</v>
          </cell>
          <cell r="AP151">
            <v>599002</v>
          </cell>
          <cell r="AQ151">
            <v>0</v>
          </cell>
          <cell r="AR151">
            <v>0</v>
          </cell>
          <cell r="AS151">
            <v>0</v>
          </cell>
          <cell r="AT151">
            <v>572794</v>
          </cell>
          <cell r="AU151">
            <v>0</v>
          </cell>
          <cell r="AV151">
            <v>0</v>
          </cell>
          <cell r="AW151">
            <v>0</v>
          </cell>
          <cell r="AX151">
            <v>546425</v>
          </cell>
          <cell r="AY151">
            <v>0</v>
          </cell>
          <cell r="AZ151">
            <v>0</v>
          </cell>
          <cell r="BA151">
            <v>0</v>
          </cell>
          <cell r="BB151">
            <v>520508</v>
          </cell>
          <cell r="BN151">
            <v>0</v>
          </cell>
          <cell r="BO151">
            <v>0</v>
          </cell>
          <cell r="BP151">
            <v>0</v>
          </cell>
          <cell r="BQ151">
            <v>1670128.92</v>
          </cell>
        </row>
        <row r="152">
          <cell r="S152">
            <v>0</v>
          </cell>
          <cell r="T152">
            <v>0</v>
          </cell>
          <cell r="U152">
            <v>0</v>
          </cell>
          <cell r="V152">
            <v>4148792</v>
          </cell>
          <cell r="W152">
            <v>0</v>
          </cell>
          <cell r="X152">
            <v>0</v>
          </cell>
          <cell r="Y152">
            <v>0</v>
          </cell>
          <cell r="Z152">
            <v>4261850</v>
          </cell>
          <cell r="AA152">
            <v>0</v>
          </cell>
          <cell r="AB152">
            <v>0</v>
          </cell>
          <cell r="AC152">
            <v>0</v>
          </cell>
          <cell r="AD152">
            <v>4273526</v>
          </cell>
          <cell r="AE152">
            <v>0</v>
          </cell>
          <cell r="AF152">
            <v>0</v>
          </cell>
          <cell r="AG152">
            <v>0</v>
          </cell>
          <cell r="AH152">
            <v>4319977</v>
          </cell>
          <cell r="AI152">
            <v>0</v>
          </cell>
          <cell r="AJ152">
            <v>0</v>
          </cell>
          <cell r="AK152">
            <v>0</v>
          </cell>
          <cell r="AL152">
            <v>4332596</v>
          </cell>
          <cell r="AM152">
            <v>0</v>
          </cell>
          <cell r="AN152">
            <v>0</v>
          </cell>
          <cell r="AO152">
            <v>0</v>
          </cell>
          <cell r="AP152">
            <v>4342371</v>
          </cell>
          <cell r="AQ152">
            <v>0</v>
          </cell>
          <cell r="AR152">
            <v>0</v>
          </cell>
          <cell r="AS152">
            <v>0</v>
          </cell>
          <cell r="AT152">
            <v>4360629</v>
          </cell>
          <cell r="AU152">
            <v>0</v>
          </cell>
          <cell r="AV152">
            <v>0</v>
          </cell>
          <cell r="AW152">
            <v>0</v>
          </cell>
          <cell r="AX152">
            <v>4369966</v>
          </cell>
          <cell r="AY152">
            <v>0</v>
          </cell>
          <cell r="AZ152">
            <v>0</v>
          </cell>
          <cell r="BA152">
            <v>0</v>
          </cell>
          <cell r="BB152">
            <v>4385733</v>
          </cell>
          <cell r="BN152">
            <v>0</v>
          </cell>
          <cell r="BO152">
            <v>0</v>
          </cell>
          <cell r="BP152">
            <v>0</v>
          </cell>
          <cell r="BQ152">
            <v>3559250.0200000005</v>
          </cell>
        </row>
        <row r="153"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472500</v>
          </cell>
        </row>
        <row r="154">
          <cell r="S154">
            <v>-12449522</v>
          </cell>
          <cell r="T154">
            <v>-475638</v>
          </cell>
          <cell r="U154">
            <v>-36201</v>
          </cell>
          <cell r="V154">
            <v>122399398</v>
          </cell>
          <cell r="W154">
            <v>-12506243</v>
          </cell>
          <cell r="X154">
            <v>-489907</v>
          </cell>
          <cell r="Y154">
            <v>-37288</v>
          </cell>
          <cell r="Z154">
            <v>126659125</v>
          </cell>
          <cell r="AA154">
            <v>-12700760</v>
          </cell>
          <cell r="AB154">
            <v>-504652</v>
          </cell>
          <cell r="AC154">
            <v>-38410</v>
          </cell>
          <cell r="AD154">
            <v>130136328</v>
          </cell>
          <cell r="AE154">
            <v>-13040473</v>
          </cell>
          <cell r="AF154">
            <v>-519873</v>
          </cell>
          <cell r="AG154">
            <v>-39568</v>
          </cell>
          <cell r="AH154">
            <v>139341085</v>
          </cell>
          <cell r="AI154">
            <v>-13389489</v>
          </cell>
          <cell r="AJ154">
            <v>-535568</v>
          </cell>
          <cell r="AK154">
            <v>-40763</v>
          </cell>
          <cell r="AL154">
            <v>142654506</v>
          </cell>
          <cell r="AM154">
            <v>-13735782</v>
          </cell>
          <cell r="AN154">
            <v>-551265</v>
          </cell>
          <cell r="AO154">
            <v>-41958</v>
          </cell>
          <cell r="AP154">
            <v>145658151</v>
          </cell>
          <cell r="AQ154">
            <v>-14102904</v>
          </cell>
          <cell r="AR154">
            <v>-567912</v>
          </cell>
          <cell r="AS154">
            <v>-43225</v>
          </cell>
          <cell r="AT154">
            <v>151713526</v>
          </cell>
          <cell r="AU154">
            <v>-14478777</v>
          </cell>
          <cell r="AV154">
            <v>-585034</v>
          </cell>
          <cell r="AW154">
            <v>-44528</v>
          </cell>
          <cell r="AX154">
            <v>155445809</v>
          </cell>
          <cell r="AY154">
            <v>-14863193</v>
          </cell>
          <cell r="AZ154">
            <v>-602634</v>
          </cell>
          <cell r="BA154">
            <v>-45867</v>
          </cell>
          <cell r="BB154">
            <v>160629751</v>
          </cell>
          <cell r="BN154">
            <v>0</v>
          </cell>
          <cell r="BO154">
            <v>0</v>
          </cell>
          <cell r="BP154">
            <v>0</v>
          </cell>
          <cell r="BQ154">
            <v>94628531.252416551</v>
          </cell>
        </row>
        <row r="155">
          <cell r="S155">
            <v>-152986</v>
          </cell>
          <cell r="T155">
            <v>0</v>
          </cell>
          <cell r="U155">
            <v>0</v>
          </cell>
          <cell r="V155">
            <v>1304868</v>
          </cell>
          <cell r="W155">
            <v>-158952</v>
          </cell>
          <cell r="X155">
            <v>0</v>
          </cell>
          <cell r="Y155">
            <v>0</v>
          </cell>
          <cell r="Z155">
            <v>1337134</v>
          </cell>
          <cell r="AA155">
            <v>-164115</v>
          </cell>
          <cell r="AB155">
            <v>0</v>
          </cell>
          <cell r="AC155">
            <v>0</v>
          </cell>
          <cell r="AD155">
            <v>1365466</v>
          </cell>
          <cell r="AE155">
            <v>-166719</v>
          </cell>
          <cell r="AF155">
            <v>0</v>
          </cell>
          <cell r="AG155">
            <v>0</v>
          </cell>
          <cell r="AH155">
            <v>1385980</v>
          </cell>
          <cell r="AI155">
            <v>-170630</v>
          </cell>
          <cell r="AJ155">
            <v>0</v>
          </cell>
          <cell r="AK155">
            <v>0</v>
          </cell>
          <cell r="AL155">
            <v>1416196</v>
          </cell>
          <cell r="AM155">
            <v>-175501</v>
          </cell>
          <cell r="AN155">
            <v>0</v>
          </cell>
          <cell r="AO155">
            <v>0</v>
          </cell>
          <cell r="AP155">
            <v>1449793</v>
          </cell>
          <cell r="AQ155">
            <v>-181001</v>
          </cell>
          <cell r="AR155">
            <v>0</v>
          </cell>
          <cell r="AS155">
            <v>0</v>
          </cell>
          <cell r="AT155">
            <v>1485211</v>
          </cell>
          <cell r="AU155">
            <v>-186850</v>
          </cell>
          <cell r="AV155">
            <v>0</v>
          </cell>
          <cell r="AW155">
            <v>0</v>
          </cell>
          <cell r="AX155">
            <v>1518007</v>
          </cell>
          <cell r="AY155">
            <v>-198664</v>
          </cell>
          <cell r="AZ155">
            <v>0</v>
          </cell>
          <cell r="BA155">
            <v>0</v>
          </cell>
          <cell r="BB155">
            <v>1550131</v>
          </cell>
          <cell r="BN155">
            <v>0</v>
          </cell>
          <cell r="BO155">
            <v>0</v>
          </cell>
          <cell r="BP155">
            <v>0</v>
          </cell>
          <cell r="BQ155">
            <v>1298025.701958305</v>
          </cell>
        </row>
        <row r="156"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4000</v>
          </cell>
        </row>
        <row r="157">
          <cell r="S157">
            <v>0</v>
          </cell>
          <cell r="T157">
            <v>0</v>
          </cell>
          <cell r="U157">
            <v>0</v>
          </cell>
          <cell r="V157">
            <v>150272</v>
          </cell>
          <cell r="W157">
            <v>0</v>
          </cell>
          <cell r="X157">
            <v>0</v>
          </cell>
          <cell r="Y157">
            <v>0</v>
          </cell>
          <cell r="Z157">
            <v>155580</v>
          </cell>
          <cell r="AA157">
            <v>0</v>
          </cell>
          <cell r="AB157">
            <v>0</v>
          </cell>
          <cell r="AC157">
            <v>0</v>
          </cell>
          <cell r="AD157">
            <v>161639</v>
          </cell>
          <cell r="AE157">
            <v>0</v>
          </cell>
          <cell r="AF157">
            <v>0</v>
          </cell>
          <cell r="AG157">
            <v>0</v>
          </cell>
          <cell r="AH157">
            <v>168256</v>
          </cell>
          <cell r="AI157">
            <v>0</v>
          </cell>
          <cell r="AJ157">
            <v>0</v>
          </cell>
          <cell r="AK157">
            <v>0</v>
          </cell>
          <cell r="AL157">
            <v>173154</v>
          </cell>
          <cell r="AM157">
            <v>0</v>
          </cell>
          <cell r="AN157">
            <v>0</v>
          </cell>
          <cell r="AO157">
            <v>0</v>
          </cell>
          <cell r="AP157">
            <v>177384</v>
          </cell>
          <cell r="AQ157">
            <v>0</v>
          </cell>
          <cell r="AR157">
            <v>0</v>
          </cell>
          <cell r="AS157">
            <v>0</v>
          </cell>
          <cell r="AT157">
            <v>181703</v>
          </cell>
          <cell r="AU157">
            <v>0</v>
          </cell>
          <cell r="AV157">
            <v>0</v>
          </cell>
          <cell r="AW157">
            <v>0</v>
          </cell>
          <cell r="AX157">
            <v>185448</v>
          </cell>
          <cell r="AY157">
            <v>0</v>
          </cell>
          <cell r="AZ157">
            <v>0</v>
          </cell>
          <cell r="BA157">
            <v>0</v>
          </cell>
          <cell r="BB157">
            <v>189702</v>
          </cell>
          <cell r="BN157">
            <v>0</v>
          </cell>
          <cell r="BO157">
            <v>0</v>
          </cell>
          <cell r="BP157">
            <v>0</v>
          </cell>
          <cell r="BQ157">
            <v>63806.25</v>
          </cell>
        </row>
        <row r="158">
          <cell r="S158">
            <v>-397707</v>
          </cell>
          <cell r="T158">
            <v>0</v>
          </cell>
          <cell r="U158">
            <v>0</v>
          </cell>
          <cell r="V158">
            <v>2088034</v>
          </cell>
          <cell r="W158">
            <v>-409638</v>
          </cell>
          <cell r="X158">
            <v>0</v>
          </cell>
          <cell r="Y158">
            <v>0</v>
          </cell>
          <cell r="Z158">
            <v>2166914</v>
          </cell>
          <cell r="AA158">
            <v>-421967</v>
          </cell>
          <cell r="AB158">
            <v>0</v>
          </cell>
          <cell r="AC158">
            <v>0</v>
          </cell>
          <cell r="AD158">
            <v>2241662</v>
          </cell>
          <cell r="AE158">
            <v>-434694</v>
          </cell>
          <cell r="AF158">
            <v>0</v>
          </cell>
          <cell r="AG158">
            <v>0</v>
          </cell>
          <cell r="AH158">
            <v>2318170</v>
          </cell>
          <cell r="AI158">
            <v>-447818</v>
          </cell>
          <cell r="AJ158">
            <v>0</v>
          </cell>
          <cell r="AK158">
            <v>0</v>
          </cell>
          <cell r="AL158">
            <v>2383313</v>
          </cell>
          <cell r="AM158">
            <v>-460943</v>
          </cell>
          <cell r="AN158">
            <v>0</v>
          </cell>
          <cell r="AO158">
            <v>0</v>
          </cell>
          <cell r="AP158">
            <v>2440127</v>
          </cell>
          <cell r="AQ158">
            <v>-474862</v>
          </cell>
          <cell r="AR158">
            <v>0</v>
          </cell>
          <cell r="AS158">
            <v>0</v>
          </cell>
          <cell r="AT158">
            <v>2499318</v>
          </cell>
          <cell r="AU158">
            <v>-489180</v>
          </cell>
          <cell r="AV158">
            <v>0</v>
          </cell>
          <cell r="AW158">
            <v>0</v>
          </cell>
          <cell r="AX158">
            <v>2542174</v>
          </cell>
          <cell r="AY158">
            <v>-503895</v>
          </cell>
          <cell r="AZ158">
            <v>0</v>
          </cell>
          <cell r="BA158">
            <v>0</v>
          </cell>
          <cell r="BB158">
            <v>2600197</v>
          </cell>
          <cell r="BN158">
            <v>0</v>
          </cell>
          <cell r="BO158">
            <v>0</v>
          </cell>
          <cell r="BP158">
            <v>0</v>
          </cell>
          <cell r="BQ158">
            <v>1336692.3475918304</v>
          </cell>
        </row>
        <row r="159">
          <cell r="S159">
            <v>0</v>
          </cell>
          <cell r="T159">
            <v>0</v>
          </cell>
          <cell r="U159">
            <v>0</v>
          </cell>
          <cell r="V159">
            <v>21363</v>
          </cell>
          <cell r="W159">
            <v>0</v>
          </cell>
          <cell r="X159">
            <v>0</v>
          </cell>
          <cell r="Y159">
            <v>0</v>
          </cell>
          <cell r="Z159">
            <v>22261</v>
          </cell>
          <cell r="AA159">
            <v>0</v>
          </cell>
          <cell r="AB159">
            <v>0</v>
          </cell>
          <cell r="AC159">
            <v>0</v>
          </cell>
          <cell r="AD159">
            <v>23008</v>
          </cell>
          <cell r="AE159">
            <v>0</v>
          </cell>
          <cell r="AF159">
            <v>0</v>
          </cell>
          <cell r="AG159">
            <v>0</v>
          </cell>
          <cell r="AH159">
            <v>23734</v>
          </cell>
          <cell r="AI159">
            <v>0</v>
          </cell>
          <cell r="AJ159">
            <v>0</v>
          </cell>
          <cell r="AK159">
            <v>0</v>
          </cell>
          <cell r="AL159">
            <v>24418</v>
          </cell>
          <cell r="AM159">
            <v>0</v>
          </cell>
          <cell r="AN159">
            <v>0</v>
          </cell>
          <cell r="AO159">
            <v>0</v>
          </cell>
          <cell r="AP159">
            <v>25059</v>
          </cell>
          <cell r="AQ159">
            <v>0</v>
          </cell>
          <cell r="AR159">
            <v>0</v>
          </cell>
          <cell r="AS159">
            <v>0</v>
          </cell>
          <cell r="AT159">
            <v>25678</v>
          </cell>
          <cell r="AU159">
            <v>0</v>
          </cell>
          <cell r="AV159">
            <v>0</v>
          </cell>
          <cell r="AW159">
            <v>0</v>
          </cell>
          <cell r="AX159">
            <v>26255</v>
          </cell>
          <cell r="AY159">
            <v>0</v>
          </cell>
          <cell r="AZ159">
            <v>0</v>
          </cell>
          <cell r="BA159">
            <v>0</v>
          </cell>
          <cell r="BB159">
            <v>26854</v>
          </cell>
          <cell r="BN159">
            <v>0</v>
          </cell>
          <cell r="BO159">
            <v>0</v>
          </cell>
          <cell r="BP159">
            <v>0</v>
          </cell>
          <cell r="BQ159">
            <v>20000</v>
          </cell>
        </row>
        <row r="160"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750000</v>
          </cell>
        </row>
        <row r="161">
          <cell r="S161">
            <v>0</v>
          </cell>
          <cell r="T161">
            <v>0</v>
          </cell>
          <cell r="U161">
            <v>0</v>
          </cell>
          <cell r="V161">
            <v>660052</v>
          </cell>
          <cell r="W161">
            <v>0</v>
          </cell>
          <cell r="X161">
            <v>0</v>
          </cell>
          <cell r="Y161">
            <v>0</v>
          </cell>
          <cell r="Z161">
            <v>660052</v>
          </cell>
          <cell r="AA161">
            <v>0</v>
          </cell>
          <cell r="AB161">
            <v>0</v>
          </cell>
          <cell r="AC161">
            <v>0</v>
          </cell>
          <cell r="AD161">
            <v>660052</v>
          </cell>
          <cell r="AE161">
            <v>0</v>
          </cell>
          <cell r="AF161">
            <v>0</v>
          </cell>
          <cell r="AG161">
            <v>0</v>
          </cell>
          <cell r="AH161">
            <v>660052</v>
          </cell>
          <cell r="AI161">
            <v>0</v>
          </cell>
          <cell r="AJ161">
            <v>0</v>
          </cell>
          <cell r="AK161">
            <v>0</v>
          </cell>
          <cell r="AL161">
            <v>660052</v>
          </cell>
          <cell r="AM161">
            <v>0</v>
          </cell>
          <cell r="AN161">
            <v>0</v>
          </cell>
          <cell r="AO161">
            <v>0</v>
          </cell>
          <cell r="AP161">
            <v>660052</v>
          </cell>
          <cell r="AQ161">
            <v>0</v>
          </cell>
          <cell r="AR161">
            <v>0</v>
          </cell>
          <cell r="AS161">
            <v>0</v>
          </cell>
          <cell r="AT161">
            <v>660052</v>
          </cell>
          <cell r="AU161">
            <v>0</v>
          </cell>
          <cell r="AV161">
            <v>0</v>
          </cell>
          <cell r="AW161">
            <v>0</v>
          </cell>
          <cell r="AX161">
            <v>660052</v>
          </cell>
          <cell r="AY161">
            <v>0</v>
          </cell>
          <cell r="AZ161">
            <v>0</v>
          </cell>
          <cell r="BA161">
            <v>0</v>
          </cell>
          <cell r="BB161">
            <v>660052</v>
          </cell>
          <cell r="BN161">
            <v>0</v>
          </cell>
          <cell r="BO161">
            <v>0</v>
          </cell>
          <cell r="BP161">
            <v>0</v>
          </cell>
          <cell r="BQ161">
            <v>666850</v>
          </cell>
        </row>
        <row r="162">
          <cell r="S162">
            <v>0</v>
          </cell>
          <cell r="T162">
            <v>0</v>
          </cell>
          <cell r="U162">
            <v>0</v>
          </cell>
          <cell r="V162">
            <v>200000</v>
          </cell>
          <cell r="W162">
            <v>0</v>
          </cell>
          <cell r="X162">
            <v>0</v>
          </cell>
          <cell r="Y162">
            <v>0</v>
          </cell>
          <cell r="Z162">
            <v>200000</v>
          </cell>
          <cell r="AA162">
            <v>0</v>
          </cell>
          <cell r="AB162">
            <v>0</v>
          </cell>
          <cell r="AC162">
            <v>0</v>
          </cell>
          <cell r="AD162">
            <v>200000</v>
          </cell>
          <cell r="AE162">
            <v>0</v>
          </cell>
          <cell r="AF162">
            <v>0</v>
          </cell>
          <cell r="AG162">
            <v>0</v>
          </cell>
          <cell r="AH162">
            <v>200000</v>
          </cell>
          <cell r="AI162">
            <v>0</v>
          </cell>
          <cell r="AJ162">
            <v>0</v>
          </cell>
          <cell r="AK162">
            <v>0</v>
          </cell>
          <cell r="AL162">
            <v>200000</v>
          </cell>
          <cell r="AM162">
            <v>0</v>
          </cell>
          <cell r="AN162">
            <v>0</v>
          </cell>
          <cell r="AO162">
            <v>0</v>
          </cell>
          <cell r="AP162">
            <v>200000</v>
          </cell>
          <cell r="AQ162">
            <v>0</v>
          </cell>
          <cell r="AR162">
            <v>0</v>
          </cell>
          <cell r="AS162">
            <v>0</v>
          </cell>
          <cell r="AT162">
            <v>200000</v>
          </cell>
          <cell r="AU162">
            <v>0</v>
          </cell>
          <cell r="AV162">
            <v>0</v>
          </cell>
          <cell r="AW162">
            <v>0</v>
          </cell>
          <cell r="AX162">
            <v>200000</v>
          </cell>
          <cell r="AY162">
            <v>0</v>
          </cell>
          <cell r="AZ162">
            <v>0</v>
          </cell>
          <cell r="BA162">
            <v>0</v>
          </cell>
          <cell r="BB162">
            <v>200000</v>
          </cell>
          <cell r="BN162">
            <v>0</v>
          </cell>
          <cell r="BO162">
            <v>0</v>
          </cell>
          <cell r="BP162">
            <v>0</v>
          </cell>
          <cell r="BQ162">
            <v>200000</v>
          </cell>
        </row>
        <row r="163">
          <cell r="S163">
            <v>-126983</v>
          </cell>
          <cell r="T163">
            <v>0</v>
          </cell>
          <cell r="U163">
            <v>0</v>
          </cell>
          <cell r="V163">
            <v>482489</v>
          </cell>
          <cell r="W163">
            <v>-130792</v>
          </cell>
          <cell r="X163">
            <v>0</v>
          </cell>
          <cell r="Y163">
            <v>0</v>
          </cell>
          <cell r="Z163">
            <v>498999</v>
          </cell>
          <cell r="AA163">
            <v>-134729</v>
          </cell>
          <cell r="AB163">
            <v>0</v>
          </cell>
          <cell r="AC163">
            <v>0</v>
          </cell>
          <cell r="AD163">
            <v>518182</v>
          </cell>
          <cell r="AE163">
            <v>-138792</v>
          </cell>
          <cell r="AF163">
            <v>0</v>
          </cell>
          <cell r="AG163">
            <v>0</v>
          </cell>
          <cell r="AH163">
            <v>536503</v>
          </cell>
          <cell r="AI163">
            <v>-142983</v>
          </cell>
          <cell r="AJ163">
            <v>0</v>
          </cell>
          <cell r="AK163">
            <v>0</v>
          </cell>
          <cell r="AL163">
            <v>551923</v>
          </cell>
          <cell r="AM163">
            <v>-147173</v>
          </cell>
          <cell r="AN163">
            <v>0</v>
          </cell>
          <cell r="AO163">
            <v>0</v>
          </cell>
          <cell r="AP163">
            <v>565776</v>
          </cell>
          <cell r="AQ163">
            <v>-151617</v>
          </cell>
          <cell r="AR163">
            <v>0</v>
          </cell>
          <cell r="AS163">
            <v>0</v>
          </cell>
          <cell r="AT163">
            <v>579726</v>
          </cell>
          <cell r="AU163">
            <v>-156189</v>
          </cell>
          <cell r="AV163">
            <v>0</v>
          </cell>
          <cell r="AW163">
            <v>0</v>
          </cell>
          <cell r="AX163">
            <v>592931</v>
          </cell>
          <cell r="AY163">
            <v>-160888</v>
          </cell>
          <cell r="AZ163">
            <v>0</v>
          </cell>
          <cell r="BA163">
            <v>0</v>
          </cell>
          <cell r="BB163">
            <v>607133</v>
          </cell>
          <cell r="BN163">
            <v>0</v>
          </cell>
          <cell r="BO163">
            <v>0</v>
          </cell>
          <cell r="BP163">
            <v>0</v>
          </cell>
          <cell r="BQ163">
            <v>203823.29659401497</v>
          </cell>
        </row>
        <row r="164">
          <cell r="S164">
            <v>0</v>
          </cell>
          <cell r="T164">
            <v>0</v>
          </cell>
          <cell r="U164">
            <v>0</v>
          </cell>
          <cell r="V164">
            <v>8324517</v>
          </cell>
          <cell r="W164">
            <v>0</v>
          </cell>
          <cell r="X164">
            <v>0</v>
          </cell>
          <cell r="Y164">
            <v>0</v>
          </cell>
          <cell r="Z164">
            <v>8322180</v>
          </cell>
          <cell r="AA164">
            <v>0</v>
          </cell>
          <cell r="AB164">
            <v>0</v>
          </cell>
          <cell r="AC164">
            <v>0</v>
          </cell>
          <cell r="AD164">
            <v>8320292</v>
          </cell>
          <cell r="AE164">
            <v>0</v>
          </cell>
          <cell r="AF164">
            <v>0</v>
          </cell>
          <cell r="AG164">
            <v>0</v>
          </cell>
          <cell r="AH164">
            <v>8318226</v>
          </cell>
          <cell r="AI164">
            <v>0</v>
          </cell>
          <cell r="AJ164">
            <v>0</v>
          </cell>
          <cell r="AK164">
            <v>0</v>
          </cell>
          <cell r="AL164">
            <v>8312406</v>
          </cell>
          <cell r="AM164">
            <v>0</v>
          </cell>
          <cell r="AN164">
            <v>0</v>
          </cell>
          <cell r="AO164">
            <v>0</v>
          </cell>
          <cell r="AP164">
            <v>8305579</v>
          </cell>
          <cell r="AQ164">
            <v>0</v>
          </cell>
          <cell r="AR164">
            <v>0</v>
          </cell>
          <cell r="AS164">
            <v>0</v>
          </cell>
          <cell r="AT164">
            <v>8300674</v>
          </cell>
          <cell r="AU164">
            <v>0</v>
          </cell>
          <cell r="AV164">
            <v>0</v>
          </cell>
          <cell r="AW164">
            <v>0</v>
          </cell>
          <cell r="AX164">
            <v>8295993</v>
          </cell>
          <cell r="AY164">
            <v>0</v>
          </cell>
          <cell r="AZ164">
            <v>0</v>
          </cell>
          <cell r="BA164">
            <v>0</v>
          </cell>
          <cell r="BB164">
            <v>8280327</v>
          </cell>
          <cell r="BN164">
            <v>0</v>
          </cell>
          <cell r="BO164">
            <v>0</v>
          </cell>
          <cell r="BP164">
            <v>0</v>
          </cell>
          <cell r="BQ164">
            <v>6320300.3600000003</v>
          </cell>
        </row>
        <row r="165"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75000</v>
          </cell>
        </row>
        <row r="166">
          <cell r="S166">
            <v>0</v>
          </cell>
          <cell r="T166">
            <v>0</v>
          </cell>
          <cell r="U166">
            <v>0</v>
          </cell>
          <cell r="V166">
            <v>216000</v>
          </cell>
          <cell r="W166">
            <v>0</v>
          </cell>
          <cell r="X166">
            <v>0</v>
          </cell>
          <cell r="Y166">
            <v>0</v>
          </cell>
          <cell r="Z166">
            <v>216000</v>
          </cell>
          <cell r="AA166">
            <v>0</v>
          </cell>
          <cell r="AB166">
            <v>0</v>
          </cell>
          <cell r="AC166">
            <v>0</v>
          </cell>
          <cell r="AD166">
            <v>216000</v>
          </cell>
          <cell r="AE166">
            <v>0</v>
          </cell>
          <cell r="AF166">
            <v>0</v>
          </cell>
          <cell r="AG166">
            <v>0</v>
          </cell>
          <cell r="AH166">
            <v>216000</v>
          </cell>
          <cell r="AI166">
            <v>0</v>
          </cell>
          <cell r="AJ166">
            <v>0</v>
          </cell>
          <cell r="AK166">
            <v>0</v>
          </cell>
          <cell r="AL166">
            <v>216000</v>
          </cell>
          <cell r="AM166">
            <v>0</v>
          </cell>
          <cell r="AN166">
            <v>0</v>
          </cell>
          <cell r="AO166">
            <v>0</v>
          </cell>
          <cell r="AP166">
            <v>216000</v>
          </cell>
          <cell r="AQ166">
            <v>0</v>
          </cell>
          <cell r="AR166">
            <v>0</v>
          </cell>
          <cell r="AS166">
            <v>0</v>
          </cell>
          <cell r="AT166">
            <v>216000</v>
          </cell>
          <cell r="AU166">
            <v>0</v>
          </cell>
          <cell r="AV166">
            <v>0</v>
          </cell>
          <cell r="AW166">
            <v>0</v>
          </cell>
          <cell r="AX166">
            <v>216000</v>
          </cell>
          <cell r="AY166">
            <v>0</v>
          </cell>
          <cell r="AZ166">
            <v>0</v>
          </cell>
          <cell r="BA166">
            <v>0</v>
          </cell>
          <cell r="BB166">
            <v>216000</v>
          </cell>
          <cell r="BN166">
            <v>0</v>
          </cell>
          <cell r="BO166">
            <v>0</v>
          </cell>
          <cell r="BP166">
            <v>0</v>
          </cell>
          <cell r="BQ166">
            <v>216000</v>
          </cell>
        </row>
        <row r="167"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155000</v>
          </cell>
        </row>
        <row r="168">
          <cell r="S168">
            <v>0</v>
          </cell>
          <cell r="T168">
            <v>0</v>
          </cell>
          <cell r="U168">
            <v>0</v>
          </cell>
          <cell r="V168">
            <v>343389</v>
          </cell>
          <cell r="W168">
            <v>0</v>
          </cell>
          <cell r="X168">
            <v>0</v>
          </cell>
          <cell r="Y168">
            <v>0</v>
          </cell>
          <cell r="Z168">
            <v>566957</v>
          </cell>
          <cell r="AA168">
            <v>0</v>
          </cell>
          <cell r="AB168">
            <v>0</v>
          </cell>
          <cell r="AC168">
            <v>0</v>
          </cell>
          <cell r="AD168">
            <v>578179</v>
          </cell>
          <cell r="AE168">
            <v>0</v>
          </cell>
          <cell r="AF168">
            <v>0</v>
          </cell>
          <cell r="AG168">
            <v>0</v>
          </cell>
          <cell r="AH168">
            <v>589154</v>
          </cell>
          <cell r="AI168">
            <v>0</v>
          </cell>
          <cell r="AJ168">
            <v>0</v>
          </cell>
          <cell r="AK168">
            <v>0</v>
          </cell>
          <cell r="AL168">
            <v>598051</v>
          </cell>
          <cell r="AM168">
            <v>0</v>
          </cell>
          <cell r="AN168">
            <v>0</v>
          </cell>
          <cell r="AO168">
            <v>0</v>
          </cell>
          <cell r="AP168">
            <v>605838</v>
          </cell>
          <cell r="AQ168">
            <v>0</v>
          </cell>
          <cell r="AR168">
            <v>0</v>
          </cell>
          <cell r="AS168">
            <v>0</v>
          </cell>
          <cell r="AT168">
            <v>613858</v>
          </cell>
          <cell r="AU168">
            <v>0</v>
          </cell>
          <cell r="AV168">
            <v>0</v>
          </cell>
          <cell r="AW168">
            <v>0</v>
          </cell>
          <cell r="AX168">
            <v>621448</v>
          </cell>
          <cell r="AY168">
            <v>0</v>
          </cell>
          <cell r="AZ168">
            <v>0</v>
          </cell>
          <cell r="BA168">
            <v>0</v>
          </cell>
          <cell r="BB168">
            <v>629710</v>
          </cell>
          <cell r="BN168">
            <v>0</v>
          </cell>
          <cell r="BO168">
            <v>0</v>
          </cell>
          <cell r="BP168">
            <v>0</v>
          </cell>
          <cell r="BQ168">
            <v>324042.56309660454</v>
          </cell>
        </row>
        <row r="169">
          <cell r="S169">
            <v>-115768</v>
          </cell>
          <cell r="T169">
            <v>-401465</v>
          </cell>
          <cell r="U169">
            <v>0</v>
          </cell>
          <cell r="V169">
            <v>1211398</v>
          </cell>
          <cell r="W169">
            <v>-119241</v>
          </cell>
          <cell r="X169">
            <v>-413509</v>
          </cell>
          <cell r="Y169">
            <v>0</v>
          </cell>
          <cell r="Z169">
            <v>1243810</v>
          </cell>
          <cell r="AA169">
            <v>-122829</v>
          </cell>
          <cell r="AB169">
            <v>-425954</v>
          </cell>
          <cell r="AC169">
            <v>0</v>
          </cell>
          <cell r="AD169">
            <v>1286860</v>
          </cell>
          <cell r="AE169">
            <v>-126534</v>
          </cell>
          <cell r="AF169">
            <v>-438801</v>
          </cell>
          <cell r="AG169">
            <v>0</v>
          </cell>
          <cell r="AH169">
            <v>1322872</v>
          </cell>
          <cell r="AI169">
            <v>-130353</v>
          </cell>
          <cell r="AJ169">
            <v>-452049</v>
          </cell>
          <cell r="AK169">
            <v>0</v>
          </cell>
          <cell r="AL169">
            <v>1244371</v>
          </cell>
          <cell r="AM169">
            <v>-134177</v>
          </cell>
          <cell r="AN169">
            <v>-465298</v>
          </cell>
          <cell r="AO169">
            <v>0</v>
          </cell>
          <cell r="AP169">
            <v>1272378</v>
          </cell>
          <cell r="AQ169">
            <v>-138226</v>
          </cell>
          <cell r="AR169">
            <v>-479350</v>
          </cell>
          <cell r="AS169">
            <v>0</v>
          </cell>
          <cell r="AT169">
            <v>1300811</v>
          </cell>
          <cell r="AU169">
            <v>-142394</v>
          </cell>
          <cell r="AV169">
            <v>-493802</v>
          </cell>
          <cell r="AW169">
            <v>0</v>
          </cell>
          <cell r="AX169">
            <v>1329043</v>
          </cell>
          <cell r="AY169">
            <v>-146678</v>
          </cell>
          <cell r="AZ169">
            <v>-508656</v>
          </cell>
          <cell r="BA169">
            <v>0</v>
          </cell>
          <cell r="BB169">
            <v>1359948</v>
          </cell>
          <cell r="BN169">
            <v>0</v>
          </cell>
          <cell r="BO169">
            <v>0</v>
          </cell>
          <cell r="BP169">
            <v>0</v>
          </cell>
          <cell r="BQ169">
            <v>511811.2228460809</v>
          </cell>
        </row>
        <row r="170">
          <cell r="S170">
            <v>-793444</v>
          </cell>
          <cell r="T170">
            <v>-401465</v>
          </cell>
          <cell r="U170">
            <v>0</v>
          </cell>
          <cell r="V170">
            <v>15002382</v>
          </cell>
          <cell r="W170">
            <v>-818623</v>
          </cell>
          <cell r="X170">
            <v>-413509</v>
          </cell>
          <cell r="Y170">
            <v>0</v>
          </cell>
          <cell r="Z170">
            <v>15389887</v>
          </cell>
          <cell r="AA170">
            <v>-843640</v>
          </cell>
          <cell r="AB170">
            <v>-425954</v>
          </cell>
          <cell r="AC170">
            <v>0</v>
          </cell>
          <cell r="AD170">
            <v>15571340</v>
          </cell>
          <cell r="AE170">
            <v>-866739</v>
          </cell>
          <cell r="AF170">
            <v>-438801</v>
          </cell>
          <cell r="AG170">
            <v>0</v>
          </cell>
          <cell r="AH170">
            <v>15738947</v>
          </cell>
          <cell r="AI170">
            <v>-891784</v>
          </cell>
          <cell r="AJ170">
            <v>-452049</v>
          </cell>
          <cell r="AK170">
            <v>0</v>
          </cell>
          <cell r="AL170">
            <v>15779884</v>
          </cell>
          <cell r="AM170">
            <v>-917794</v>
          </cell>
          <cell r="AN170">
            <v>-465298</v>
          </cell>
          <cell r="AO170">
            <v>0</v>
          </cell>
          <cell r="AP170">
            <v>15917986</v>
          </cell>
          <cell r="AQ170">
            <v>-945706</v>
          </cell>
          <cell r="AR170">
            <v>-479350</v>
          </cell>
          <cell r="AS170">
            <v>0</v>
          </cell>
          <cell r="AT170">
            <v>16063031</v>
          </cell>
          <cell r="AU170">
            <v>-974613</v>
          </cell>
          <cell r="AV170">
            <v>-493802</v>
          </cell>
          <cell r="AW170">
            <v>0</v>
          </cell>
          <cell r="AX170">
            <v>16187351</v>
          </cell>
          <cell r="AY170">
            <v>-1010125</v>
          </cell>
          <cell r="AZ170">
            <v>-508656</v>
          </cell>
          <cell r="BA170">
            <v>0</v>
          </cell>
          <cell r="BB170">
            <v>16320054</v>
          </cell>
          <cell r="BN170">
            <v>0</v>
          </cell>
          <cell r="BO170">
            <v>0</v>
          </cell>
          <cell r="BP170">
            <v>0</v>
          </cell>
          <cell r="BQ170">
            <v>12145351.742086837</v>
          </cell>
        </row>
        <row r="171">
          <cell r="S171">
            <v>-140000</v>
          </cell>
          <cell r="T171">
            <v>-17535044</v>
          </cell>
          <cell r="U171">
            <v>0</v>
          </cell>
          <cell r="V171">
            <v>15909576</v>
          </cell>
          <cell r="W171">
            <v>-144200</v>
          </cell>
          <cell r="X171">
            <v>-19079256</v>
          </cell>
          <cell r="Y171">
            <v>0</v>
          </cell>
          <cell r="Z171">
            <v>17200423</v>
          </cell>
          <cell r="AA171">
            <v>-148540</v>
          </cell>
          <cell r="AB171">
            <v>-19251074</v>
          </cell>
          <cell r="AC171">
            <v>0</v>
          </cell>
          <cell r="AD171">
            <v>17974011</v>
          </cell>
          <cell r="AE171">
            <v>-153020</v>
          </cell>
          <cell r="AF171">
            <v>-19758398</v>
          </cell>
          <cell r="AG171">
            <v>0</v>
          </cell>
          <cell r="AH171">
            <v>18101332</v>
          </cell>
          <cell r="AI171">
            <v>-157640</v>
          </cell>
          <cell r="AJ171">
            <v>-20858074</v>
          </cell>
          <cell r="AK171">
            <v>0</v>
          </cell>
          <cell r="AL171">
            <v>19107068</v>
          </cell>
          <cell r="AM171">
            <v>-162260</v>
          </cell>
          <cell r="AN171">
            <v>-22122996</v>
          </cell>
          <cell r="AO171">
            <v>0</v>
          </cell>
          <cell r="AP171">
            <v>19784287</v>
          </cell>
          <cell r="AQ171">
            <v>-167160</v>
          </cell>
          <cell r="AR171">
            <v>-23112674</v>
          </cell>
          <cell r="AS171">
            <v>0</v>
          </cell>
          <cell r="AT171">
            <v>19832840</v>
          </cell>
          <cell r="AU171">
            <v>-172200</v>
          </cell>
          <cell r="AV171">
            <v>-23994106</v>
          </cell>
          <cell r="AW171">
            <v>0</v>
          </cell>
          <cell r="AX171">
            <v>20347597</v>
          </cell>
          <cell r="AY171">
            <v>-177380</v>
          </cell>
          <cell r="AZ171">
            <v>-24734886</v>
          </cell>
          <cell r="BA171">
            <v>0</v>
          </cell>
          <cell r="BB171">
            <v>20137637</v>
          </cell>
          <cell r="BN171">
            <v>0</v>
          </cell>
          <cell r="BO171">
            <v>0</v>
          </cell>
          <cell r="BP171">
            <v>0</v>
          </cell>
          <cell r="BQ171">
            <v>-1209438.3010402061</v>
          </cell>
        </row>
        <row r="172">
          <cell r="S172">
            <v>-798000</v>
          </cell>
          <cell r="T172">
            <v>0</v>
          </cell>
          <cell r="U172">
            <v>0</v>
          </cell>
          <cell r="V172">
            <v>1766907</v>
          </cell>
          <cell r="W172">
            <v>-749000</v>
          </cell>
          <cell r="X172">
            <v>0</v>
          </cell>
          <cell r="Y172">
            <v>0</v>
          </cell>
          <cell r="Z172">
            <v>1477842</v>
          </cell>
          <cell r="AA172">
            <v>-750000</v>
          </cell>
          <cell r="AB172">
            <v>0</v>
          </cell>
          <cell r="AC172">
            <v>0</v>
          </cell>
          <cell r="AD172">
            <v>1539771</v>
          </cell>
          <cell r="AE172">
            <v>-751000</v>
          </cell>
          <cell r="AF172">
            <v>0</v>
          </cell>
          <cell r="AG172">
            <v>0</v>
          </cell>
          <cell r="AH172">
            <v>1612119</v>
          </cell>
          <cell r="AI172">
            <v>-751000</v>
          </cell>
          <cell r="AJ172">
            <v>0</v>
          </cell>
          <cell r="AK172">
            <v>0</v>
          </cell>
          <cell r="AL172">
            <v>1659913</v>
          </cell>
          <cell r="AM172">
            <v>-752000</v>
          </cell>
          <cell r="AN172">
            <v>0</v>
          </cell>
          <cell r="AO172">
            <v>0</v>
          </cell>
          <cell r="AP172">
            <v>1699391</v>
          </cell>
          <cell r="AQ172">
            <v>-752000</v>
          </cell>
          <cell r="AR172">
            <v>0</v>
          </cell>
          <cell r="AS172">
            <v>0</v>
          </cell>
          <cell r="AT172">
            <v>1740429</v>
          </cell>
          <cell r="AU172">
            <v>0</v>
          </cell>
          <cell r="AV172">
            <v>0</v>
          </cell>
          <cell r="AW172">
            <v>0</v>
          </cell>
          <cell r="AX172">
            <v>1539295</v>
          </cell>
          <cell r="AY172">
            <v>0</v>
          </cell>
          <cell r="AZ172">
            <v>0</v>
          </cell>
          <cell r="BA172">
            <v>0</v>
          </cell>
          <cell r="BB172">
            <v>1035261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S173">
            <v>0</v>
          </cell>
          <cell r="T173">
            <v>0</v>
          </cell>
          <cell r="U173">
            <v>0</v>
          </cell>
          <cell r="V173">
            <v>601918</v>
          </cell>
          <cell r="W173">
            <v>0</v>
          </cell>
          <cell r="X173">
            <v>0</v>
          </cell>
          <cell r="Y173">
            <v>0</v>
          </cell>
          <cell r="Z173">
            <v>647036</v>
          </cell>
          <cell r="AA173">
            <v>0</v>
          </cell>
          <cell r="AB173">
            <v>0</v>
          </cell>
          <cell r="AC173">
            <v>0</v>
          </cell>
          <cell r="AD173">
            <v>653780</v>
          </cell>
          <cell r="AE173">
            <v>0</v>
          </cell>
          <cell r="AF173">
            <v>0</v>
          </cell>
          <cell r="AG173">
            <v>0</v>
          </cell>
          <cell r="AH173">
            <v>663139</v>
          </cell>
          <cell r="AI173">
            <v>0</v>
          </cell>
          <cell r="AJ173">
            <v>0</v>
          </cell>
          <cell r="AK173">
            <v>0</v>
          </cell>
          <cell r="AL173">
            <v>701026</v>
          </cell>
          <cell r="AM173">
            <v>0</v>
          </cell>
          <cell r="AN173">
            <v>0</v>
          </cell>
          <cell r="AO173">
            <v>0</v>
          </cell>
          <cell r="AP173">
            <v>713129</v>
          </cell>
          <cell r="AQ173">
            <v>0</v>
          </cell>
          <cell r="AR173">
            <v>0</v>
          </cell>
          <cell r="AS173">
            <v>0</v>
          </cell>
          <cell r="AT173">
            <v>718823</v>
          </cell>
          <cell r="AU173">
            <v>0</v>
          </cell>
          <cell r="AV173">
            <v>0</v>
          </cell>
          <cell r="AW173">
            <v>0</v>
          </cell>
          <cell r="AX173">
            <v>727141</v>
          </cell>
          <cell r="AY173">
            <v>0</v>
          </cell>
          <cell r="AZ173">
            <v>0</v>
          </cell>
          <cell r="BA173">
            <v>0</v>
          </cell>
          <cell r="BB173">
            <v>727208</v>
          </cell>
          <cell r="BN173">
            <v>0</v>
          </cell>
          <cell r="BO173">
            <v>0</v>
          </cell>
          <cell r="BP173">
            <v>0</v>
          </cell>
          <cell r="BQ173">
            <v>504631.27</v>
          </cell>
        </row>
        <row r="174"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100000</v>
          </cell>
        </row>
        <row r="177"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S179">
            <v>0</v>
          </cell>
          <cell r="T179">
            <v>0</v>
          </cell>
          <cell r="U179">
            <v>0</v>
          </cell>
          <cell r="V179">
            <v>130000</v>
          </cell>
          <cell r="W179">
            <v>0</v>
          </cell>
          <cell r="X179">
            <v>0</v>
          </cell>
          <cell r="Y179">
            <v>0</v>
          </cell>
          <cell r="Z179">
            <v>130000</v>
          </cell>
          <cell r="AA179">
            <v>0</v>
          </cell>
          <cell r="AB179">
            <v>0</v>
          </cell>
          <cell r="AC179">
            <v>0</v>
          </cell>
          <cell r="AD179">
            <v>130000</v>
          </cell>
          <cell r="AE179">
            <v>0</v>
          </cell>
          <cell r="AF179">
            <v>0</v>
          </cell>
          <cell r="AG179">
            <v>0</v>
          </cell>
          <cell r="AH179">
            <v>130000</v>
          </cell>
          <cell r="AI179">
            <v>0</v>
          </cell>
          <cell r="AJ179">
            <v>0</v>
          </cell>
          <cell r="AK179">
            <v>0</v>
          </cell>
          <cell r="AL179">
            <v>130000</v>
          </cell>
          <cell r="AM179">
            <v>0</v>
          </cell>
          <cell r="AN179">
            <v>0</v>
          </cell>
          <cell r="AO179">
            <v>0</v>
          </cell>
          <cell r="AP179">
            <v>130000</v>
          </cell>
          <cell r="AQ179">
            <v>0</v>
          </cell>
          <cell r="AR179">
            <v>0</v>
          </cell>
          <cell r="AS179">
            <v>0</v>
          </cell>
          <cell r="AT179">
            <v>130000</v>
          </cell>
          <cell r="AU179">
            <v>0</v>
          </cell>
          <cell r="AV179">
            <v>0</v>
          </cell>
          <cell r="AW179">
            <v>0</v>
          </cell>
          <cell r="AX179">
            <v>130000</v>
          </cell>
          <cell r="AY179">
            <v>0</v>
          </cell>
          <cell r="AZ179">
            <v>0</v>
          </cell>
          <cell r="BA179">
            <v>0</v>
          </cell>
          <cell r="BB179">
            <v>130000</v>
          </cell>
          <cell r="BN179">
            <v>0</v>
          </cell>
          <cell r="BO179">
            <v>0</v>
          </cell>
          <cell r="BP179">
            <v>0</v>
          </cell>
          <cell r="BQ179">
            <v>130000</v>
          </cell>
        </row>
        <row r="180"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250000</v>
          </cell>
        </row>
        <row r="181">
          <cell r="S181">
            <v>-100000</v>
          </cell>
          <cell r="T181">
            <v>0</v>
          </cell>
          <cell r="U181">
            <v>0</v>
          </cell>
          <cell r="V181">
            <v>1641977</v>
          </cell>
          <cell r="W181">
            <v>-103000</v>
          </cell>
          <cell r="X181">
            <v>0</v>
          </cell>
          <cell r="Y181">
            <v>0</v>
          </cell>
          <cell r="Z181">
            <v>1728093</v>
          </cell>
          <cell r="AA181">
            <v>0</v>
          </cell>
          <cell r="AB181">
            <v>0</v>
          </cell>
          <cell r="AC181">
            <v>0</v>
          </cell>
          <cell r="AD181">
            <v>1631983</v>
          </cell>
          <cell r="AE181">
            <v>0</v>
          </cell>
          <cell r="AF181">
            <v>0</v>
          </cell>
          <cell r="AG181">
            <v>0</v>
          </cell>
          <cell r="AH181">
            <v>1692435</v>
          </cell>
          <cell r="AI181">
            <v>0</v>
          </cell>
          <cell r="AJ181">
            <v>0</v>
          </cell>
          <cell r="AK181">
            <v>0</v>
          </cell>
          <cell r="AL181">
            <v>1740535</v>
          </cell>
          <cell r="AM181">
            <v>0</v>
          </cell>
          <cell r="AN181">
            <v>0</v>
          </cell>
          <cell r="AO181">
            <v>0</v>
          </cell>
          <cell r="AP181">
            <v>1782606</v>
          </cell>
          <cell r="AQ181">
            <v>0</v>
          </cell>
          <cell r="AR181">
            <v>0</v>
          </cell>
          <cell r="AS181">
            <v>0</v>
          </cell>
          <cell r="AT181">
            <v>1825206</v>
          </cell>
          <cell r="AU181">
            <v>0</v>
          </cell>
          <cell r="AV181">
            <v>0</v>
          </cell>
          <cell r="AW181">
            <v>0</v>
          </cell>
          <cell r="AX181">
            <v>1864689</v>
          </cell>
          <cell r="AY181">
            <v>0</v>
          </cell>
          <cell r="AZ181">
            <v>0</v>
          </cell>
          <cell r="BA181">
            <v>0</v>
          </cell>
          <cell r="BB181">
            <v>1908702</v>
          </cell>
          <cell r="BN181">
            <v>0</v>
          </cell>
          <cell r="BO181">
            <v>0</v>
          </cell>
          <cell r="BP181">
            <v>0</v>
          </cell>
          <cell r="BQ181">
            <v>1862817.9036665738</v>
          </cell>
        </row>
        <row r="182"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122770.28539098815</v>
          </cell>
        </row>
        <row r="184">
          <cell r="S184">
            <v>0</v>
          </cell>
          <cell r="T184">
            <v>0</v>
          </cell>
          <cell r="U184">
            <v>0</v>
          </cell>
          <cell r="V184">
            <v>126043</v>
          </cell>
          <cell r="W184">
            <v>0</v>
          </cell>
          <cell r="X184">
            <v>0</v>
          </cell>
          <cell r="Y184">
            <v>0</v>
          </cell>
          <cell r="Z184">
            <v>130146</v>
          </cell>
          <cell r="AA184">
            <v>0</v>
          </cell>
          <cell r="AB184">
            <v>0</v>
          </cell>
          <cell r="AC184">
            <v>0</v>
          </cell>
          <cell r="AD184">
            <v>135285</v>
          </cell>
          <cell r="AE184">
            <v>0</v>
          </cell>
          <cell r="AF184">
            <v>0</v>
          </cell>
          <cell r="AG184">
            <v>0</v>
          </cell>
          <cell r="AH184">
            <v>140577</v>
          </cell>
          <cell r="AI184">
            <v>0</v>
          </cell>
          <cell r="AJ184">
            <v>0</v>
          </cell>
          <cell r="AK184">
            <v>0</v>
          </cell>
          <cell r="AL184">
            <v>144643</v>
          </cell>
          <cell r="AM184">
            <v>0</v>
          </cell>
          <cell r="AN184">
            <v>0</v>
          </cell>
          <cell r="AO184">
            <v>0</v>
          </cell>
          <cell r="AP184">
            <v>148198</v>
          </cell>
          <cell r="AQ184">
            <v>0</v>
          </cell>
          <cell r="AR184">
            <v>0</v>
          </cell>
          <cell r="AS184">
            <v>0</v>
          </cell>
          <cell r="AT184">
            <v>151825</v>
          </cell>
          <cell r="AU184">
            <v>0</v>
          </cell>
          <cell r="AV184">
            <v>0</v>
          </cell>
          <cell r="AW184">
            <v>0</v>
          </cell>
          <cell r="AX184">
            <v>155166</v>
          </cell>
          <cell r="AY184">
            <v>0</v>
          </cell>
          <cell r="AZ184">
            <v>0</v>
          </cell>
          <cell r="BA184">
            <v>0</v>
          </cell>
          <cell r="BB184">
            <v>158831</v>
          </cell>
          <cell r="BN184">
            <v>0</v>
          </cell>
          <cell r="BO184">
            <v>0</v>
          </cell>
          <cell r="BP184">
            <v>0</v>
          </cell>
          <cell r="BQ184">
            <v>67789.934269579084</v>
          </cell>
        </row>
        <row r="185">
          <cell r="S185">
            <v>0</v>
          </cell>
          <cell r="T185">
            <v>0</v>
          </cell>
          <cell r="U185">
            <v>0</v>
          </cell>
          <cell r="V185">
            <v>956961</v>
          </cell>
          <cell r="W185">
            <v>0</v>
          </cell>
          <cell r="X185">
            <v>0</v>
          </cell>
          <cell r="Y185">
            <v>0</v>
          </cell>
          <cell r="Z185">
            <v>1000722</v>
          </cell>
          <cell r="AA185">
            <v>0</v>
          </cell>
          <cell r="AB185">
            <v>0</v>
          </cell>
          <cell r="AC185">
            <v>0</v>
          </cell>
          <cell r="AD185">
            <v>1037049</v>
          </cell>
          <cell r="AE185">
            <v>0</v>
          </cell>
          <cell r="AF185">
            <v>0</v>
          </cell>
          <cell r="AG185">
            <v>0</v>
          </cell>
          <cell r="AH185">
            <v>1071505</v>
          </cell>
          <cell r="AI185">
            <v>0</v>
          </cell>
          <cell r="AJ185">
            <v>0</v>
          </cell>
          <cell r="AK185">
            <v>0</v>
          </cell>
          <cell r="AL185">
            <v>1099032</v>
          </cell>
          <cell r="AM185">
            <v>0</v>
          </cell>
          <cell r="AN185">
            <v>0</v>
          </cell>
          <cell r="AO185">
            <v>0</v>
          </cell>
          <cell r="AP185">
            <v>1122965</v>
          </cell>
          <cell r="AQ185">
            <v>0</v>
          </cell>
          <cell r="AR185">
            <v>0</v>
          </cell>
          <cell r="AS185">
            <v>0</v>
          </cell>
          <cell r="AT185">
            <v>1147697</v>
          </cell>
          <cell r="AU185">
            <v>0</v>
          </cell>
          <cell r="AV185">
            <v>0</v>
          </cell>
          <cell r="AW185">
            <v>0</v>
          </cell>
          <cell r="AX185">
            <v>1171704</v>
          </cell>
          <cell r="AY185">
            <v>0</v>
          </cell>
          <cell r="AZ185">
            <v>0</v>
          </cell>
          <cell r="BA185">
            <v>0</v>
          </cell>
          <cell r="BB185">
            <v>1197639</v>
          </cell>
          <cell r="BN185">
            <v>0</v>
          </cell>
          <cell r="BO185">
            <v>0</v>
          </cell>
          <cell r="BP185">
            <v>0</v>
          </cell>
          <cell r="BQ185">
            <v>427179.41166049766</v>
          </cell>
        </row>
        <row r="186">
          <cell r="S186">
            <v>0</v>
          </cell>
          <cell r="T186">
            <v>0</v>
          </cell>
          <cell r="U186">
            <v>0</v>
          </cell>
          <cell r="V186">
            <v>3687697</v>
          </cell>
          <cell r="W186">
            <v>0</v>
          </cell>
          <cell r="X186">
            <v>0</v>
          </cell>
          <cell r="Y186">
            <v>0</v>
          </cell>
          <cell r="Z186">
            <v>2838697</v>
          </cell>
          <cell r="AA186">
            <v>0</v>
          </cell>
          <cell r="AB186">
            <v>0</v>
          </cell>
          <cell r="AC186">
            <v>0</v>
          </cell>
          <cell r="AD186">
            <v>2840697</v>
          </cell>
          <cell r="AE186">
            <v>0</v>
          </cell>
          <cell r="AF186">
            <v>0</v>
          </cell>
          <cell r="AG186">
            <v>0</v>
          </cell>
          <cell r="AH186">
            <v>2342697</v>
          </cell>
          <cell r="AI186">
            <v>0</v>
          </cell>
          <cell r="AJ186">
            <v>0</v>
          </cell>
          <cell r="AK186">
            <v>0</v>
          </cell>
          <cell r="AL186">
            <v>2344697</v>
          </cell>
          <cell r="AM186">
            <v>0</v>
          </cell>
          <cell r="AN186">
            <v>0</v>
          </cell>
          <cell r="AO186">
            <v>0</v>
          </cell>
          <cell r="AP186">
            <v>2346697</v>
          </cell>
          <cell r="AQ186">
            <v>0</v>
          </cell>
          <cell r="AR186">
            <v>0</v>
          </cell>
          <cell r="AS186">
            <v>0</v>
          </cell>
          <cell r="AT186">
            <v>2348697</v>
          </cell>
          <cell r="AU186">
            <v>0</v>
          </cell>
          <cell r="AV186">
            <v>0</v>
          </cell>
          <cell r="AW186">
            <v>0</v>
          </cell>
          <cell r="AX186">
            <v>2350697</v>
          </cell>
          <cell r="AY186">
            <v>0</v>
          </cell>
          <cell r="AZ186">
            <v>0</v>
          </cell>
          <cell r="BA186">
            <v>0</v>
          </cell>
          <cell r="BB186">
            <v>2352697</v>
          </cell>
          <cell r="BN186">
            <v>0</v>
          </cell>
          <cell r="BO186">
            <v>0</v>
          </cell>
          <cell r="BP186">
            <v>0</v>
          </cell>
          <cell r="BQ186">
            <v>1952876</v>
          </cell>
        </row>
        <row r="187">
          <cell r="S187">
            <v>-70000</v>
          </cell>
          <cell r="T187">
            <v>0</v>
          </cell>
          <cell r="U187">
            <v>0</v>
          </cell>
          <cell r="V187">
            <v>766396</v>
          </cell>
          <cell r="W187">
            <v>-72100</v>
          </cell>
          <cell r="X187">
            <v>0</v>
          </cell>
          <cell r="Y187">
            <v>0</v>
          </cell>
          <cell r="Z187">
            <v>790382</v>
          </cell>
          <cell r="AA187">
            <v>-74270</v>
          </cell>
          <cell r="AB187">
            <v>0</v>
          </cell>
          <cell r="AC187">
            <v>0</v>
          </cell>
          <cell r="AD187">
            <v>821095</v>
          </cell>
          <cell r="AE187">
            <v>-76510</v>
          </cell>
          <cell r="AF187">
            <v>0</v>
          </cell>
          <cell r="AG187">
            <v>0</v>
          </cell>
          <cell r="AH187">
            <v>851329</v>
          </cell>
          <cell r="AI187">
            <v>-78820</v>
          </cell>
          <cell r="AJ187">
            <v>0</v>
          </cell>
          <cell r="AK187">
            <v>0</v>
          </cell>
          <cell r="AL187">
            <v>875289</v>
          </cell>
          <cell r="AM187">
            <v>-81130</v>
          </cell>
          <cell r="AN187">
            <v>0</v>
          </cell>
          <cell r="AO187">
            <v>0</v>
          </cell>
          <cell r="AP187">
            <v>896695</v>
          </cell>
          <cell r="AQ187">
            <v>-83580</v>
          </cell>
          <cell r="AR187">
            <v>0</v>
          </cell>
          <cell r="AS187">
            <v>0</v>
          </cell>
          <cell r="AT187">
            <v>918729</v>
          </cell>
          <cell r="AU187">
            <v>-86100</v>
          </cell>
          <cell r="AV187">
            <v>0</v>
          </cell>
          <cell r="AW187">
            <v>0</v>
          </cell>
          <cell r="AX187">
            <v>939789</v>
          </cell>
          <cell r="AY187">
            <v>-88690</v>
          </cell>
          <cell r="AZ187">
            <v>0</v>
          </cell>
          <cell r="BA187">
            <v>0</v>
          </cell>
          <cell r="BB187">
            <v>962219</v>
          </cell>
          <cell r="BN187">
            <v>0</v>
          </cell>
          <cell r="BO187">
            <v>0</v>
          </cell>
          <cell r="BP187">
            <v>0</v>
          </cell>
          <cell r="BQ187">
            <v>599333.45650016307</v>
          </cell>
        </row>
        <row r="188">
          <cell r="S188">
            <v>-7526957</v>
          </cell>
          <cell r="T188">
            <v>0</v>
          </cell>
          <cell r="U188">
            <v>0</v>
          </cell>
          <cell r="V188">
            <v>18642947</v>
          </cell>
          <cell r="W188">
            <v>-7887517</v>
          </cell>
          <cell r="X188">
            <v>0</v>
          </cell>
          <cell r="Y188">
            <v>0</v>
          </cell>
          <cell r="Z188">
            <v>19968888</v>
          </cell>
          <cell r="AA188">
            <v>-8254175</v>
          </cell>
          <cell r="AB188">
            <v>0</v>
          </cell>
          <cell r="AC188">
            <v>0</v>
          </cell>
          <cell r="AD188">
            <v>21278625</v>
          </cell>
          <cell r="AE188">
            <v>-8489865</v>
          </cell>
          <cell r="AF188">
            <v>0</v>
          </cell>
          <cell r="AG188">
            <v>0</v>
          </cell>
          <cell r="AH188">
            <v>21754377</v>
          </cell>
          <cell r="AI188">
            <v>-8650485</v>
          </cell>
          <cell r="AJ188">
            <v>0</v>
          </cell>
          <cell r="AK188">
            <v>0</v>
          </cell>
          <cell r="AL188">
            <v>22666526</v>
          </cell>
          <cell r="AM188">
            <v>-9122572</v>
          </cell>
          <cell r="AN188">
            <v>0</v>
          </cell>
          <cell r="AO188">
            <v>0</v>
          </cell>
          <cell r="AP188">
            <v>23470434</v>
          </cell>
          <cell r="AQ188">
            <v>-9347051</v>
          </cell>
          <cell r="AR188">
            <v>0</v>
          </cell>
          <cell r="AS188">
            <v>0</v>
          </cell>
          <cell r="AT188">
            <v>23897661</v>
          </cell>
          <cell r="AU188">
            <v>-9568928</v>
          </cell>
          <cell r="AV188">
            <v>0</v>
          </cell>
          <cell r="AW188">
            <v>0</v>
          </cell>
          <cell r="AX188">
            <v>23905937</v>
          </cell>
          <cell r="AY188">
            <v>-9841407</v>
          </cell>
          <cell r="AZ188">
            <v>0</v>
          </cell>
          <cell r="BA188">
            <v>0</v>
          </cell>
          <cell r="BB188">
            <v>23830150</v>
          </cell>
          <cell r="BN188">
            <v>0</v>
          </cell>
          <cell r="BO188">
            <v>0</v>
          </cell>
          <cell r="BP188">
            <v>0</v>
          </cell>
          <cell r="BQ188">
            <v>9699823.0704983361</v>
          </cell>
        </row>
        <row r="189">
          <cell r="S189">
            <v>-352505</v>
          </cell>
          <cell r="T189">
            <v>0</v>
          </cell>
          <cell r="U189">
            <v>0</v>
          </cell>
          <cell r="V189">
            <v>3541780</v>
          </cell>
          <cell r="W189">
            <v>-359906</v>
          </cell>
          <cell r="X189">
            <v>0</v>
          </cell>
          <cell r="Y189">
            <v>0</v>
          </cell>
          <cell r="Z189">
            <v>3585267</v>
          </cell>
          <cell r="AA189">
            <v>-370738</v>
          </cell>
          <cell r="AB189">
            <v>0</v>
          </cell>
          <cell r="AC189">
            <v>0</v>
          </cell>
          <cell r="AD189">
            <v>3795583</v>
          </cell>
          <cell r="AE189">
            <v>-381919</v>
          </cell>
          <cell r="AF189">
            <v>0</v>
          </cell>
          <cell r="AG189">
            <v>0</v>
          </cell>
          <cell r="AH189">
            <v>3875190</v>
          </cell>
          <cell r="AI189">
            <v>-393451</v>
          </cell>
          <cell r="AJ189">
            <v>0</v>
          </cell>
          <cell r="AK189">
            <v>0</v>
          </cell>
          <cell r="AL189">
            <v>3932339</v>
          </cell>
          <cell r="AM189">
            <v>-404981</v>
          </cell>
          <cell r="AN189">
            <v>0</v>
          </cell>
          <cell r="AO189">
            <v>0</v>
          </cell>
          <cell r="AP189">
            <v>4032617</v>
          </cell>
          <cell r="AQ189">
            <v>-417211</v>
          </cell>
          <cell r="AR189">
            <v>0</v>
          </cell>
          <cell r="AS189">
            <v>0</v>
          </cell>
          <cell r="AT189">
            <v>4072727</v>
          </cell>
          <cell r="AU189">
            <v>-429791</v>
          </cell>
          <cell r="AV189">
            <v>0</v>
          </cell>
          <cell r="AW189">
            <v>0</v>
          </cell>
          <cell r="AX189">
            <v>4165643</v>
          </cell>
          <cell r="AY189">
            <v>-442719</v>
          </cell>
          <cell r="AZ189">
            <v>0</v>
          </cell>
          <cell r="BA189">
            <v>0</v>
          </cell>
          <cell r="BB189">
            <v>4234824</v>
          </cell>
          <cell r="BN189">
            <v>0</v>
          </cell>
          <cell r="BO189">
            <v>0</v>
          </cell>
          <cell r="BP189">
            <v>0</v>
          </cell>
          <cell r="BQ189">
            <v>2678589.2927589528</v>
          </cell>
        </row>
        <row r="190">
          <cell r="S190">
            <v>-338007</v>
          </cell>
          <cell r="T190">
            <v>0</v>
          </cell>
          <cell r="U190">
            <v>0</v>
          </cell>
          <cell r="V190">
            <v>991417</v>
          </cell>
          <cell r="W190">
            <v>-348147</v>
          </cell>
          <cell r="X190">
            <v>0</v>
          </cell>
          <cell r="Y190">
            <v>0</v>
          </cell>
          <cell r="Z190">
            <v>958904</v>
          </cell>
          <cell r="AA190">
            <v>-358625</v>
          </cell>
          <cell r="AB190">
            <v>0</v>
          </cell>
          <cell r="AC190">
            <v>0</v>
          </cell>
          <cell r="AD190">
            <v>892156</v>
          </cell>
          <cell r="AE190">
            <v>-369442</v>
          </cell>
          <cell r="AF190">
            <v>0</v>
          </cell>
          <cell r="AG190">
            <v>0</v>
          </cell>
          <cell r="AH190">
            <v>870394</v>
          </cell>
          <cell r="AI190">
            <v>-472323</v>
          </cell>
          <cell r="AJ190">
            <v>0</v>
          </cell>
          <cell r="AK190">
            <v>0</v>
          </cell>
          <cell r="AL190">
            <v>1088504</v>
          </cell>
          <cell r="AM190">
            <v>-580581</v>
          </cell>
          <cell r="AN190">
            <v>0</v>
          </cell>
          <cell r="AO190">
            <v>0</v>
          </cell>
          <cell r="AP190">
            <v>1312445</v>
          </cell>
          <cell r="AQ190">
            <v>-598114</v>
          </cell>
          <cell r="AR190">
            <v>0</v>
          </cell>
          <cell r="AS190">
            <v>0</v>
          </cell>
          <cell r="AT190">
            <v>1367140</v>
          </cell>
          <cell r="AU190">
            <v>-716347</v>
          </cell>
          <cell r="AV190">
            <v>0</v>
          </cell>
          <cell r="AW190">
            <v>0</v>
          </cell>
          <cell r="AX190">
            <v>1590702</v>
          </cell>
          <cell r="AY190">
            <v>-737896</v>
          </cell>
          <cell r="AZ190">
            <v>0</v>
          </cell>
          <cell r="BA190">
            <v>0</v>
          </cell>
          <cell r="BB190">
            <v>1546555</v>
          </cell>
        </row>
        <row r="191">
          <cell r="S191">
            <v>-744076</v>
          </cell>
          <cell r="T191">
            <v>0</v>
          </cell>
          <cell r="U191">
            <v>0</v>
          </cell>
          <cell r="V191">
            <v>2681529</v>
          </cell>
          <cell r="W191">
            <v>-766377</v>
          </cell>
          <cell r="X191">
            <v>0</v>
          </cell>
          <cell r="Y191">
            <v>0</v>
          </cell>
          <cell r="Z191">
            <v>2778574</v>
          </cell>
          <cell r="AA191">
            <v>-789443</v>
          </cell>
          <cell r="AB191">
            <v>0</v>
          </cell>
          <cell r="AC191">
            <v>0</v>
          </cell>
          <cell r="AD191">
            <v>2908392</v>
          </cell>
          <cell r="AE191">
            <v>-813253</v>
          </cell>
          <cell r="AF191">
            <v>0</v>
          </cell>
          <cell r="AG191">
            <v>0</v>
          </cell>
          <cell r="AH191">
            <v>2963128</v>
          </cell>
          <cell r="AI191">
            <v>-837806</v>
          </cell>
          <cell r="AJ191">
            <v>0</v>
          </cell>
          <cell r="AK191">
            <v>0</v>
          </cell>
          <cell r="AL191">
            <v>3048859</v>
          </cell>
          <cell r="AM191">
            <v>-862361</v>
          </cell>
          <cell r="AN191">
            <v>0</v>
          </cell>
          <cell r="AO191">
            <v>0</v>
          </cell>
          <cell r="AP191">
            <v>3107206</v>
          </cell>
          <cell r="AQ191">
            <v>-888403</v>
          </cell>
          <cell r="AR191">
            <v>0</v>
          </cell>
          <cell r="AS191">
            <v>0</v>
          </cell>
          <cell r="AT191">
            <v>3157899</v>
          </cell>
          <cell r="AU191">
            <v>-915188</v>
          </cell>
          <cell r="AV191">
            <v>0</v>
          </cell>
          <cell r="AW191">
            <v>0</v>
          </cell>
          <cell r="AX191">
            <v>3279094</v>
          </cell>
          <cell r="AY191">
            <v>-942718</v>
          </cell>
          <cell r="AZ191">
            <v>0</v>
          </cell>
          <cell r="BA191">
            <v>0</v>
          </cell>
          <cell r="BB191">
            <v>3335076</v>
          </cell>
          <cell r="BN191">
            <v>0</v>
          </cell>
          <cell r="BO191">
            <v>0</v>
          </cell>
          <cell r="BP191">
            <v>0</v>
          </cell>
          <cell r="BQ191">
            <v>1992553.7045208593</v>
          </cell>
        </row>
        <row r="192">
          <cell r="S192">
            <v>-1254478</v>
          </cell>
          <cell r="T192">
            <v>-182800</v>
          </cell>
          <cell r="U192">
            <v>0</v>
          </cell>
          <cell r="V192">
            <v>6452852</v>
          </cell>
          <cell r="W192">
            <v>-1647800</v>
          </cell>
          <cell r="X192">
            <v>-267182</v>
          </cell>
          <cell r="Y192">
            <v>0</v>
          </cell>
          <cell r="Z192">
            <v>6960487</v>
          </cell>
          <cell r="AA192">
            <v>-1697394</v>
          </cell>
          <cell r="AB192">
            <v>-275223</v>
          </cell>
          <cell r="AC192">
            <v>0</v>
          </cell>
          <cell r="AD192">
            <v>7060557</v>
          </cell>
          <cell r="AE192">
            <v>-1558501</v>
          </cell>
          <cell r="AF192">
            <v>-283524</v>
          </cell>
          <cell r="AG192">
            <v>0</v>
          </cell>
          <cell r="AH192">
            <v>6838518</v>
          </cell>
          <cell r="AI192">
            <v>-1605555</v>
          </cell>
          <cell r="AJ192">
            <v>-292084</v>
          </cell>
          <cell r="AK192">
            <v>0</v>
          </cell>
          <cell r="AL192">
            <v>6927096</v>
          </cell>
          <cell r="AM192">
            <v>-1652610</v>
          </cell>
          <cell r="AN192">
            <v>-300645</v>
          </cell>
          <cell r="AO192">
            <v>0</v>
          </cell>
          <cell r="AP192">
            <v>6903882</v>
          </cell>
          <cell r="AQ192">
            <v>-1702516</v>
          </cell>
          <cell r="AR192">
            <v>-309724</v>
          </cell>
          <cell r="AS192">
            <v>0</v>
          </cell>
          <cell r="AT192">
            <v>6881945</v>
          </cell>
          <cell r="AU192">
            <v>-1753848</v>
          </cell>
          <cell r="AV192">
            <v>-319062</v>
          </cell>
          <cell r="AW192">
            <v>0</v>
          </cell>
          <cell r="AX192">
            <v>6972858</v>
          </cell>
          <cell r="AY192">
            <v>-1806606</v>
          </cell>
          <cell r="AZ192">
            <v>-328660</v>
          </cell>
          <cell r="BA192">
            <v>0</v>
          </cell>
          <cell r="BB192">
            <v>6954682</v>
          </cell>
          <cell r="BN192">
            <v>0</v>
          </cell>
          <cell r="BO192">
            <v>0</v>
          </cell>
          <cell r="BP192">
            <v>0</v>
          </cell>
          <cell r="BQ192">
            <v>653554</v>
          </cell>
        </row>
        <row r="193">
          <cell r="S193">
            <v>0</v>
          </cell>
          <cell r="T193">
            <v>0</v>
          </cell>
          <cell r="U193">
            <v>0</v>
          </cell>
          <cell r="V193">
            <v>727566</v>
          </cell>
          <cell r="W193">
            <v>0</v>
          </cell>
          <cell r="X193">
            <v>0</v>
          </cell>
          <cell r="Y193">
            <v>0</v>
          </cell>
          <cell r="Z193">
            <v>850881</v>
          </cell>
          <cell r="AA193">
            <v>0</v>
          </cell>
          <cell r="AB193">
            <v>0</v>
          </cell>
          <cell r="AC193">
            <v>0</v>
          </cell>
          <cell r="AD193">
            <v>917464</v>
          </cell>
          <cell r="AE193">
            <v>0</v>
          </cell>
          <cell r="AF193">
            <v>0</v>
          </cell>
          <cell r="AG193">
            <v>0</v>
          </cell>
          <cell r="AH193">
            <v>980157</v>
          </cell>
          <cell r="AI193">
            <v>0</v>
          </cell>
          <cell r="AJ193">
            <v>0</v>
          </cell>
          <cell r="AK193">
            <v>0</v>
          </cell>
          <cell r="AL193">
            <v>1028067</v>
          </cell>
          <cell r="AM193">
            <v>0</v>
          </cell>
          <cell r="AN193">
            <v>0</v>
          </cell>
          <cell r="AO193">
            <v>0</v>
          </cell>
          <cell r="AP193">
            <v>1072293</v>
          </cell>
          <cell r="AQ193">
            <v>0</v>
          </cell>
          <cell r="AR193">
            <v>0</v>
          </cell>
          <cell r="AS193">
            <v>0</v>
          </cell>
          <cell r="AT193">
            <v>1113634</v>
          </cell>
          <cell r="AU193">
            <v>0</v>
          </cell>
          <cell r="AV193">
            <v>0</v>
          </cell>
          <cell r="AW193">
            <v>0</v>
          </cell>
          <cell r="AX193">
            <v>1159578</v>
          </cell>
          <cell r="AY193">
            <v>0</v>
          </cell>
          <cell r="AZ193">
            <v>0</v>
          </cell>
          <cell r="BA193">
            <v>0</v>
          </cell>
          <cell r="BB193">
            <v>1176510</v>
          </cell>
          <cell r="BN193">
            <v>0</v>
          </cell>
          <cell r="BO193">
            <v>0</v>
          </cell>
          <cell r="BP193">
            <v>0</v>
          </cell>
          <cell r="BQ193">
            <v>580962.63495234982</v>
          </cell>
        </row>
        <row r="194">
          <cell r="S194">
            <v>-556261</v>
          </cell>
          <cell r="T194">
            <v>0</v>
          </cell>
          <cell r="U194">
            <v>0</v>
          </cell>
          <cell r="V194">
            <v>510287</v>
          </cell>
          <cell r="W194">
            <v>-572949</v>
          </cell>
          <cell r="X194">
            <v>0</v>
          </cell>
          <cell r="Y194">
            <v>0</v>
          </cell>
          <cell r="Z194">
            <v>549250</v>
          </cell>
          <cell r="AA194">
            <v>-590193</v>
          </cell>
          <cell r="AB194">
            <v>0</v>
          </cell>
          <cell r="AC194">
            <v>0</v>
          </cell>
          <cell r="AD194">
            <v>573280</v>
          </cell>
          <cell r="AE194">
            <v>-607994</v>
          </cell>
          <cell r="AF194">
            <v>0</v>
          </cell>
          <cell r="AG194">
            <v>0</v>
          </cell>
          <cell r="AH194">
            <v>600128</v>
          </cell>
          <cell r="AI194">
            <v>-626350</v>
          </cell>
          <cell r="AJ194">
            <v>0</v>
          </cell>
          <cell r="AK194">
            <v>0</v>
          </cell>
          <cell r="AL194">
            <v>621217</v>
          </cell>
          <cell r="AM194">
            <v>-644707</v>
          </cell>
          <cell r="AN194">
            <v>0</v>
          </cell>
          <cell r="AO194">
            <v>0</v>
          </cell>
          <cell r="AP194">
            <v>631638</v>
          </cell>
          <cell r="AQ194">
            <v>-664176</v>
          </cell>
          <cell r="AR194">
            <v>0</v>
          </cell>
          <cell r="AS194">
            <v>0</v>
          </cell>
          <cell r="AT194">
            <v>649459</v>
          </cell>
          <cell r="AU194">
            <v>-684201</v>
          </cell>
          <cell r="AV194">
            <v>0</v>
          </cell>
          <cell r="AW194">
            <v>0</v>
          </cell>
          <cell r="AX194">
            <v>677821</v>
          </cell>
          <cell r="AY194">
            <v>-704783</v>
          </cell>
          <cell r="AZ194">
            <v>0</v>
          </cell>
          <cell r="BA194">
            <v>0</v>
          </cell>
          <cell r="BB194">
            <v>698126</v>
          </cell>
          <cell r="BN194">
            <v>0</v>
          </cell>
          <cell r="BO194">
            <v>0</v>
          </cell>
          <cell r="BP194">
            <v>0</v>
          </cell>
          <cell r="BQ194">
            <v>-14964.577038273324</v>
          </cell>
        </row>
        <row r="195">
          <cell r="S195">
            <v>-1427</v>
          </cell>
          <cell r="T195">
            <v>0</v>
          </cell>
          <cell r="U195">
            <v>0</v>
          </cell>
          <cell r="V195">
            <v>488362</v>
          </cell>
          <cell r="W195">
            <v>-1470</v>
          </cell>
          <cell r="X195">
            <v>0</v>
          </cell>
          <cell r="Y195">
            <v>0</v>
          </cell>
          <cell r="Z195">
            <v>406938</v>
          </cell>
          <cell r="AA195">
            <v>-1514</v>
          </cell>
          <cell r="AB195">
            <v>0</v>
          </cell>
          <cell r="AC195">
            <v>0</v>
          </cell>
          <cell r="AD195">
            <v>457313</v>
          </cell>
          <cell r="AE195">
            <v>-1559</v>
          </cell>
          <cell r="AF195">
            <v>0</v>
          </cell>
          <cell r="AG195">
            <v>0</v>
          </cell>
          <cell r="AH195">
            <v>445343</v>
          </cell>
          <cell r="AI195">
            <v>-1607</v>
          </cell>
          <cell r="AJ195">
            <v>0</v>
          </cell>
          <cell r="AK195">
            <v>0</v>
          </cell>
          <cell r="AL195">
            <v>448299</v>
          </cell>
          <cell r="AM195">
            <v>-1655</v>
          </cell>
          <cell r="AN195">
            <v>0</v>
          </cell>
          <cell r="AO195">
            <v>0</v>
          </cell>
          <cell r="AP195">
            <v>596155</v>
          </cell>
          <cell r="AQ195">
            <v>-1705</v>
          </cell>
          <cell r="AR195">
            <v>0</v>
          </cell>
          <cell r="AS195">
            <v>0</v>
          </cell>
          <cell r="AT195">
            <v>571029</v>
          </cell>
          <cell r="AU195">
            <v>-1755</v>
          </cell>
          <cell r="AV195">
            <v>0</v>
          </cell>
          <cell r="AW195">
            <v>0</v>
          </cell>
          <cell r="AX195">
            <v>574522</v>
          </cell>
          <cell r="AY195">
            <v>-1808</v>
          </cell>
          <cell r="AZ195">
            <v>0</v>
          </cell>
          <cell r="BA195">
            <v>0</v>
          </cell>
          <cell r="BB195">
            <v>555582</v>
          </cell>
          <cell r="BN195">
            <v>0</v>
          </cell>
          <cell r="BO195">
            <v>0</v>
          </cell>
          <cell r="BP195">
            <v>0</v>
          </cell>
          <cell r="BQ195">
            <v>738528.06297645275</v>
          </cell>
        </row>
        <row r="196">
          <cell r="S196">
            <v>-51217</v>
          </cell>
          <cell r="T196">
            <v>0</v>
          </cell>
          <cell r="U196">
            <v>0</v>
          </cell>
          <cell r="V196">
            <v>436808</v>
          </cell>
          <cell r="W196">
            <v>-42677</v>
          </cell>
          <cell r="X196">
            <v>0</v>
          </cell>
          <cell r="Y196">
            <v>0</v>
          </cell>
          <cell r="Z196">
            <v>341076</v>
          </cell>
          <cell r="AA196">
            <v>-43962</v>
          </cell>
          <cell r="AB196">
            <v>0</v>
          </cell>
          <cell r="AC196">
            <v>0</v>
          </cell>
          <cell r="AD196">
            <v>400982</v>
          </cell>
          <cell r="AE196">
            <v>-45287</v>
          </cell>
          <cell r="AF196">
            <v>0</v>
          </cell>
          <cell r="AG196">
            <v>0</v>
          </cell>
          <cell r="AH196">
            <v>408791</v>
          </cell>
          <cell r="AI196">
            <v>-46655</v>
          </cell>
          <cell r="AJ196">
            <v>0</v>
          </cell>
          <cell r="AK196">
            <v>0</v>
          </cell>
          <cell r="AL196">
            <v>431275</v>
          </cell>
          <cell r="AM196">
            <v>-48022</v>
          </cell>
          <cell r="AN196">
            <v>0</v>
          </cell>
          <cell r="AO196">
            <v>0</v>
          </cell>
          <cell r="AP196">
            <v>478995</v>
          </cell>
          <cell r="AQ196">
            <v>-49472</v>
          </cell>
          <cell r="AR196">
            <v>0</v>
          </cell>
          <cell r="AS196">
            <v>0</v>
          </cell>
          <cell r="AT196">
            <v>514615</v>
          </cell>
          <cell r="AU196">
            <v>-50964</v>
          </cell>
          <cell r="AV196">
            <v>0</v>
          </cell>
          <cell r="AW196">
            <v>0</v>
          </cell>
          <cell r="AX196">
            <v>553008</v>
          </cell>
          <cell r="AY196">
            <v>-52497</v>
          </cell>
          <cell r="AZ196">
            <v>0</v>
          </cell>
          <cell r="BA196">
            <v>0</v>
          </cell>
          <cell r="BB196">
            <v>681707</v>
          </cell>
          <cell r="BN196">
            <v>0</v>
          </cell>
          <cell r="BO196">
            <v>0</v>
          </cell>
          <cell r="BP196">
            <v>0</v>
          </cell>
          <cell r="BQ196">
            <v>449898.80904780264</v>
          </cell>
        </row>
        <row r="197">
          <cell r="S197">
            <v>-110344</v>
          </cell>
          <cell r="T197">
            <v>0</v>
          </cell>
          <cell r="U197">
            <v>0</v>
          </cell>
          <cell r="V197">
            <v>1767864</v>
          </cell>
          <cell r="W197">
            <v>-113654</v>
          </cell>
          <cell r="X197">
            <v>0</v>
          </cell>
          <cell r="Y197">
            <v>0</v>
          </cell>
          <cell r="Z197">
            <v>1872758</v>
          </cell>
          <cell r="AA197">
            <v>-117075</v>
          </cell>
          <cell r="AB197">
            <v>0</v>
          </cell>
          <cell r="AC197">
            <v>0</v>
          </cell>
          <cell r="AD197">
            <v>1931482</v>
          </cell>
          <cell r="AE197">
            <v>-120606</v>
          </cell>
          <cell r="AF197">
            <v>0</v>
          </cell>
          <cell r="AG197">
            <v>0</v>
          </cell>
          <cell r="AH197">
            <v>1997675</v>
          </cell>
          <cell r="AI197">
            <v>-124247</v>
          </cell>
          <cell r="AJ197">
            <v>0</v>
          </cell>
          <cell r="AK197">
            <v>0</v>
          </cell>
          <cell r="AL197">
            <v>2098700</v>
          </cell>
          <cell r="AM197">
            <v>-127889</v>
          </cell>
          <cell r="AN197">
            <v>0</v>
          </cell>
          <cell r="AO197">
            <v>0</v>
          </cell>
          <cell r="AP197">
            <v>2297784</v>
          </cell>
          <cell r="AQ197">
            <v>-131751</v>
          </cell>
          <cell r="AR197">
            <v>0</v>
          </cell>
          <cell r="AS197">
            <v>0</v>
          </cell>
          <cell r="AT197">
            <v>2587173</v>
          </cell>
          <cell r="AU197">
            <v>-135723</v>
          </cell>
          <cell r="AV197">
            <v>0</v>
          </cell>
          <cell r="AW197">
            <v>0</v>
          </cell>
          <cell r="AX197">
            <v>3215461</v>
          </cell>
          <cell r="AY197">
            <v>-139806</v>
          </cell>
          <cell r="AZ197">
            <v>0</v>
          </cell>
          <cell r="BA197">
            <v>0</v>
          </cell>
          <cell r="BB197">
            <v>3721908</v>
          </cell>
          <cell r="BN197">
            <v>0</v>
          </cell>
          <cell r="BO197">
            <v>0</v>
          </cell>
          <cell r="BP197">
            <v>0</v>
          </cell>
          <cell r="BQ197">
            <v>1041675.3886983556</v>
          </cell>
        </row>
        <row r="198">
          <cell r="S198">
            <v>0</v>
          </cell>
          <cell r="T198">
            <v>0</v>
          </cell>
          <cell r="U198">
            <v>0</v>
          </cell>
          <cell r="V198">
            <v>234033</v>
          </cell>
          <cell r="W198">
            <v>0</v>
          </cell>
          <cell r="X198">
            <v>0</v>
          </cell>
          <cell r="Y198">
            <v>0</v>
          </cell>
          <cell r="Z198">
            <v>234033</v>
          </cell>
          <cell r="AA198">
            <v>0</v>
          </cell>
          <cell r="AB198">
            <v>0</v>
          </cell>
          <cell r="AC198">
            <v>0</v>
          </cell>
          <cell r="AD198">
            <v>234033</v>
          </cell>
          <cell r="AE198">
            <v>0</v>
          </cell>
          <cell r="AF198">
            <v>0</v>
          </cell>
          <cell r="AG198">
            <v>0</v>
          </cell>
          <cell r="AH198">
            <v>234033</v>
          </cell>
          <cell r="AI198">
            <v>0</v>
          </cell>
          <cell r="AJ198">
            <v>0</v>
          </cell>
          <cell r="AK198">
            <v>0</v>
          </cell>
          <cell r="AL198">
            <v>234033</v>
          </cell>
          <cell r="AM198">
            <v>0</v>
          </cell>
          <cell r="AN198">
            <v>0</v>
          </cell>
          <cell r="AO198">
            <v>0</v>
          </cell>
          <cell r="AP198">
            <v>234033</v>
          </cell>
          <cell r="AQ198">
            <v>0</v>
          </cell>
          <cell r="AR198">
            <v>0</v>
          </cell>
          <cell r="AS198">
            <v>0</v>
          </cell>
          <cell r="AT198">
            <v>234033</v>
          </cell>
          <cell r="AU198">
            <v>0</v>
          </cell>
          <cell r="AV198">
            <v>0</v>
          </cell>
          <cell r="AW198">
            <v>0</v>
          </cell>
          <cell r="AX198">
            <v>234033</v>
          </cell>
          <cell r="AY198">
            <v>0</v>
          </cell>
          <cell r="AZ198">
            <v>0</v>
          </cell>
          <cell r="BA198">
            <v>0</v>
          </cell>
          <cell r="BB198">
            <v>234033</v>
          </cell>
          <cell r="BN198">
            <v>0</v>
          </cell>
          <cell r="BO198">
            <v>0</v>
          </cell>
          <cell r="BP198">
            <v>0</v>
          </cell>
          <cell r="BQ198">
            <v>268738.67976714467</v>
          </cell>
        </row>
        <row r="199"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457194.60997728526</v>
          </cell>
        </row>
        <row r="200">
          <cell r="S200">
            <v>-1501442</v>
          </cell>
          <cell r="T200">
            <v>0</v>
          </cell>
          <cell r="U200">
            <v>0</v>
          </cell>
          <cell r="V200">
            <v>15125842</v>
          </cell>
          <cell r="W200">
            <v>-1546485</v>
          </cell>
          <cell r="X200">
            <v>0</v>
          </cell>
          <cell r="Y200">
            <v>0</v>
          </cell>
          <cell r="Z200">
            <v>16137650</v>
          </cell>
          <cell r="AA200">
            <v>-1593030</v>
          </cell>
          <cell r="AB200">
            <v>0</v>
          </cell>
          <cell r="AC200">
            <v>0</v>
          </cell>
          <cell r="AD200">
            <v>17927349</v>
          </cell>
          <cell r="AE200">
            <v>-1641077</v>
          </cell>
          <cell r="AF200">
            <v>0</v>
          </cell>
          <cell r="AG200">
            <v>0</v>
          </cell>
          <cell r="AH200">
            <v>19140787</v>
          </cell>
          <cell r="AI200">
            <v>-1690625</v>
          </cell>
          <cell r="AJ200">
            <v>0</v>
          </cell>
          <cell r="AK200">
            <v>0</v>
          </cell>
          <cell r="AL200">
            <v>19699559</v>
          </cell>
          <cell r="AM200">
            <v>-1740172</v>
          </cell>
          <cell r="AN200">
            <v>0</v>
          </cell>
          <cell r="AO200">
            <v>0</v>
          </cell>
          <cell r="AP200">
            <v>20399419</v>
          </cell>
          <cell r="AQ200">
            <v>-1792722</v>
          </cell>
          <cell r="AR200">
            <v>0</v>
          </cell>
          <cell r="AS200">
            <v>0</v>
          </cell>
          <cell r="AT200">
            <v>20563101</v>
          </cell>
          <cell r="AU200">
            <v>-1846775</v>
          </cell>
          <cell r="AV200">
            <v>0</v>
          </cell>
          <cell r="AW200">
            <v>0</v>
          </cell>
          <cell r="AX200">
            <v>20735426</v>
          </cell>
          <cell r="AY200">
            <v>-1902325</v>
          </cell>
          <cell r="AZ200">
            <v>0</v>
          </cell>
          <cell r="BA200">
            <v>0</v>
          </cell>
          <cell r="BB200">
            <v>21146387</v>
          </cell>
          <cell r="BN200">
            <v>0</v>
          </cell>
          <cell r="BO200">
            <v>0</v>
          </cell>
          <cell r="BP200">
            <v>0</v>
          </cell>
          <cell r="BQ200">
            <v>12992260.316182647</v>
          </cell>
        </row>
        <row r="201">
          <cell r="S201">
            <v>-847319</v>
          </cell>
          <cell r="T201">
            <v>0</v>
          </cell>
          <cell r="U201">
            <v>0</v>
          </cell>
          <cell r="V201">
            <v>6088783</v>
          </cell>
          <cell r="W201">
            <v>-872620</v>
          </cell>
          <cell r="X201">
            <v>0</v>
          </cell>
          <cell r="Y201">
            <v>0</v>
          </cell>
          <cell r="Z201">
            <v>6209028</v>
          </cell>
          <cell r="AA201">
            <v>-898772</v>
          </cell>
          <cell r="AB201">
            <v>0</v>
          </cell>
          <cell r="AC201">
            <v>0</v>
          </cell>
          <cell r="AD201">
            <v>6534031</v>
          </cell>
          <cell r="AE201">
            <v>-925763</v>
          </cell>
          <cell r="AF201">
            <v>0</v>
          </cell>
          <cell r="AG201">
            <v>0</v>
          </cell>
          <cell r="AH201">
            <v>6780307</v>
          </cell>
          <cell r="AI201">
            <v>-953592</v>
          </cell>
          <cell r="AJ201">
            <v>0</v>
          </cell>
          <cell r="AK201">
            <v>0</v>
          </cell>
          <cell r="AL201">
            <v>6967001</v>
          </cell>
          <cell r="AM201">
            <v>-981435</v>
          </cell>
          <cell r="AN201">
            <v>0</v>
          </cell>
          <cell r="AO201">
            <v>0</v>
          </cell>
          <cell r="AP201">
            <v>7139055</v>
          </cell>
          <cell r="AQ201">
            <v>-1010944</v>
          </cell>
          <cell r="AR201">
            <v>0</v>
          </cell>
          <cell r="AS201">
            <v>0</v>
          </cell>
          <cell r="AT201">
            <v>7473300</v>
          </cell>
          <cell r="AU201">
            <v>-1136804</v>
          </cell>
          <cell r="AV201">
            <v>0</v>
          </cell>
          <cell r="AW201">
            <v>0</v>
          </cell>
          <cell r="AX201">
            <v>8447228</v>
          </cell>
          <cell r="AY201">
            <v>-1170883</v>
          </cell>
          <cell r="AZ201">
            <v>0</v>
          </cell>
          <cell r="BA201">
            <v>0</v>
          </cell>
          <cell r="BB201">
            <v>8691007</v>
          </cell>
          <cell r="BN201">
            <v>0</v>
          </cell>
          <cell r="BO201">
            <v>0</v>
          </cell>
          <cell r="BP201">
            <v>0</v>
          </cell>
          <cell r="BQ201">
            <v>5424333.1614562161</v>
          </cell>
        </row>
        <row r="202">
          <cell r="S202">
            <v>-806922</v>
          </cell>
          <cell r="T202">
            <v>-918</v>
          </cell>
          <cell r="U202">
            <v>0</v>
          </cell>
          <cell r="V202">
            <v>1665284</v>
          </cell>
          <cell r="W202">
            <v>-831129</v>
          </cell>
          <cell r="X202">
            <v>-946</v>
          </cell>
          <cell r="Y202">
            <v>0</v>
          </cell>
          <cell r="Z202">
            <v>1680166</v>
          </cell>
          <cell r="AA202">
            <v>-856144</v>
          </cell>
          <cell r="AB202">
            <v>-974</v>
          </cell>
          <cell r="AC202">
            <v>0</v>
          </cell>
          <cell r="AD202">
            <v>1770303</v>
          </cell>
          <cell r="AE202">
            <v>-881966</v>
          </cell>
          <cell r="AF202">
            <v>-1003</v>
          </cell>
          <cell r="AG202">
            <v>0</v>
          </cell>
          <cell r="AH202">
            <v>1838158</v>
          </cell>
          <cell r="AI202">
            <v>-908594</v>
          </cell>
          <cell r="AJ202">
            <v>-1034</v>
          </cell>
          <cell r="AK202">
            <v>0</v>
          </cell>
          <cell r="AL202">
            <v>1893027</v>
          </cell>
          <cell r="AM202">
            <v>-935223</v>
          </cell>
          <cell r="AN202">
            <v>-1064</v>
          </cell>
          <cell r="AO202">
            <v>0</v>
          </cell>
          <cell r="AP202">
            <v>1935797</v>
          </cell>
          <cell r="AQ202">
            <v>-963465</v>
          </cell>
          <cell r="AR202">
            <v>-1096</v>
          </cell>
          <cell r="AS202">
            <v>0</v>
          </cell>
          <cell r="AT202">
            <v>2011426</v>
          </cell>
          <cell r="AU202">
            <v>-992514</v>
          </cell>
          <cell r="AV202">
            <v>-1129</v>
          </cell>
          <cell r="AW202">
            <v>0</v>
          </cell>
          <cell r="AX202">
            <v>2074925</v>
          </cell>
          <cell r="AY202">
            <v>-1022370</v>
          </cell>
          <cell r="AZ202">
            <v>-1163</v>
          </cell>
          <cell r="BA202">
            <v>0</v>
          </cell>
          <cell r="BB202">
            <v>2139638</v>
          </cell>
          <cell r="BN202">
            <v>0</v>
          </cell>
          <cell r="BO202">
            <v>0</v>
          </cell>
          <cell r="BP202">
            <v>0</v>
          </cell>
          <cell r="BQ202">
            <v>744916.45540037542</v>
          </cell>
        </row>
        <row r="203">
          <cell r="S203">
            <v>0</v>
          </cell>
          <cell r="T203">
            <v>0</v>
          </cell>
          <cell r="U203">
            <v>0</v>
          </cell>
          <cell r="V203">
            <v>2255434</v>
          </cell>
          <cell r="W203">
            <v>0</v>
          </cell>
          <cell r="X203">
            <v>0</v>
          </cell>
          <cell r="Y203">
            <v>0</v>
          </cell>
          <cell r="Z203">
            <v>2168879</v>
          </cell>
          <cell r="AA203">
            <v>0</v>
          </cell>
          <cell r="AB203">
            <v>0</v>
          </cell>
          <cell r="AC203">
            <v>0</v>
          </cell>
          <cell r="AD203">
            <v>2323881</v>
          </cell>
          <cell r="AE203">
            <v>0</v>
          </cell>
          <cell r="AF203">
            <v>0</v>
          </cell>
          <cell r="AG203">
            <v>0</v>
          </cell>
          <cell r="AH203">
            <v>2393665</v>
          </cell>
          <cell r="AI203">
            <v>0</v>
          </cell>
          <cell r="AJ203">
            <v>0</v>
          </cell>
          <cell r="AK203">
            <v>0</v>
          </cell>
          <cell r="AL203">
            <v>2478040</v>
          </cell>
          <cell r="AM203">
            <v>0</v>
          </cell>
          <cell r="AN203">
            <v>0</v>
          </cell>
          <cell r="AO203">
            <v>0</v>
          </cell>
          <cell r="AP203">
            <v>2575856</v>
          </cell>
          <cell r="AQ203">
            <v>0</v>
          </cell>
          <cell r="AR203">
            <v>0</v>
          </cell>
          <cell r="AS203">
            <v>0</v>
          </cell>
          <cell r="AT203">
            <v>2748553</v>
          </cell>
          <cell r="AU203">
            <v>0</v>
          </cell>
          <cell r="AV203">
            <v>0</v>
          </cell>
          <cell r="AW203">
            <v>0</v>
          </cell>
          <cell r="AX203">
            <v>2847979</v>
          </cell>
          <cell r="AY203">
            <v>0</v>
          </cell>
          <cell r="AZ203">
            <v>0</v>
          </cell>
          <cell r="BA203">
            <v>0</v>
          </cell>
          <cell r="BB203">
            <v>2926797</v>
          </cell>
          <cell r="BN203">
            <v>0</v>
          </cell>
          <cell r="BO203">
            <v>0</v>
          </cell>
          <cell r="BP203">
            <v>0</v>
          </cell>
          <cell r="BQ203">
            <v>1507541.4748293494</v>
          </cell>
        </row>
        <row r="204">
          <cell r="S204">
            <v>-2354993</v>
          </cell>
          <cell r="T204">
            <v>0</v>
          </cell>
          <cell r="U204">
            <v>0</v>
          </cell>
          <cell r="V204">
            <v>3756791</v>
          </cell>
          <cell r="W204">
            <v>-2499050</v>
          </cell>
          <cell r="X204">
            <v>0</v>
          </cell>
          <cell r="Y204">
            <v>0</v>
          </cell>
          <cell r="Z204">
            <v>3926806</v>
          </cell>
          <cell r="AA204">
            <v>-2652399</v>
          </cell>
          <cell r="AB204">
            <v>0</v>
          </cell>
          <cell r="AC204">
            <v>0</v>
          </cell>
          <cell r="AD204">
            <v>4120837</v>
          </cell>
          <cell r="AE204">
            <v>-2815486</v>
          </cell>
          <cell r="AF204">
            <v>0</v>
          </cell>
          <cell r="AG204">
            <v>0</v>
          </cell>
          <cell r="AH204">
            <v>4321226</v>
          </cell>
          <cell r="AI204">
            <v>-2988765</v>
          </cell>
          <cell r="AJ204">
            <v>0</v>
          </cell>
          <cell r="AK204">
            <v>0</v>
          </cell>
          <cell r="AL204">
            <v>4492919</v>
          </cell>
          <cell r="AM204">
            <v>-3167216</v>
          </cell>
          <cell r="AN204">
            <v>0</v>
          </cell>
          <cell r="AO204">
            <v>0</v>
          </cell>
          <cell r="AP204">
            <v>4651583</v>
          </cell>
          <cell r="AQ204">
            <v>-3362138</v>
          </cell>
          <cell r="AR204">
            <v>0</v>
          </cell>
          <cell r="AS204">
            <v>0</v>
          </cell>
          <cell r="AT204">
            <v>4817555</v>
          </cell>
          <cell r="AU204">
            <v>-3568701</v>
          </cell>
          <cell r="AV204">
            <v>0</v>
          </cell>
          <cell r="AW204">
            <v>0</v>
          </cell>
          <cell r="AX204">
            <v>4972489</v>
          </cell>
          <cell r="AY204">
            <v>-3787417</v>
          </cell>
          <cell r="AZ204">
            <v>0</v>
          </cell>
          <cell r="BA204">
            <v>0</v>
          </cell>
          <cell r="BB204">
            <v>5144074</v>
          </cell>
          <cell r="BN204">
            <v>0</v>
          </cell>
          <cell r="BO204">
            <v>0</v>
          </cell>
          <cell r="BP204">
            <v>0</v>
          </cell>
          <cell r="BQ204">
            <v>1562022.1451456239</v>
          </cell>
        </row>
        <row r="205">
          <cell r="S205">
            <v>-2103</v>
          </cell>
          <cell r="T205">
            <v>0</v>
          </cell>
          <cell r="U205">
            <v>0</v>
          </cell>
          <cell r="V205">
            <v>565901</v>
          </cell>
          <cell r="W205">
            <v>-2166</v>
          </cell>
          <cell r="X205">
            <v>0</v>
          </cell>
          <cell r="Y205">
            <v>0</v>
          </cell>
          <cell r="Z205">
            <v>604523</v>
          </cell>
          <cell r="AA205">
            <v>-2232</v>
          </cell>
          <cell r="AB205">
            <v>0</v>
          </cell>
          <cell r="AC205">
            <v>0</v>
          </cell>
          <cell r="AD205">
            <v>647180</v>
          </cell>
          <cell r="AE205">
            <v>-2299</v>
          </cell>
          <cell r="AF205">
            <v>0</v>
          </cell>
          <cell r="AG205">
            <v>0</v>
          </cell>
          <cell r="AH205">
            <v>692358</v>
          </cell>
          <cell r="AI205">
            <v>-2368</v>
          </cell>
          <cell r="AJ205">
            <v>0</v>
          </cell>
          <cell r="AK205">
            <v>0</v>
          </cell>
          <cell r="AL205">
            <v>736362</v>
          </cell>
          <cell r="AM205">
            <v>-2438</v>
          </cell>
          <cell r="AN205">
            <v>0</v>
          </cell>
          <cell r="AO205">
            <v>0</v>
          </cell>
          <cell r="AP205">
            <v>780979</v>
          </cell>
          <cell r="AQ205">
            <v>-2511</v>
          </cell>
          <cell r="AR205">
            <v>0</v>
          </cell>
          <cell r="AS205">
            <v>0</v>
          </cell>
          <cell r="AT205">
            <v>828560</v>
          </cell>
          <cell r="AU205">
            <v>-2587</v>
          </cell>
          <cell r="AV205">
            <v>0</v>
          </cell>
          <cell r="AW205">
            <v>0</v>
          </cell>
          <cell r="AX205">
            <v>877557</v>
          </cell>
          <cell r="AY205">
            <v>-2665</v>
          </cell>
          <cell r="AZ205">
            <v>0</v>
          </cell>
          <cell r="BA205">
            <v>0</v>
          </cell>
          <cell r="BB205">
            <v>898046</v>
          </cell>
          <cell r="BN205">
            <v>0</v>
          </cell>
          <cell r="BO205">
            <v>0</v>
          </cell>
          <cell r="BP205">
            <v>0</v>
          </cell>
          <cell r="BQ205">
            <v>518110.87353253702</v>
          </cell>
        </row>
        <row r="206">
          <cell r="S206">
            <v>0</v>
          </cell>
          <cell r="T206">
            <v>0</v>
          </cell>
          <cell r="U206">
            <v>0</v>
          </cell>
          <cell r="V206">
            <v>1547050</v>
          </cell>
          <cell r="W206">
            <v>0</v>
          </cell>
          <cell r="X206">
            <v>0</v>
          </cell>
          <cell r="Y206">
            <v>0</v>
          </cell>
          <cell r="Z206">
            <v>1612527</v>
          </cell>
          <cell r="AA206">
            <v>0</v>
          </cell>
          <cell r="AB206">
            <v>0</v>
          </cell>
          <cell r="AC206">
            <v>0</v>
          </cell>
          <cell r="AD206">
            <v>1670297</v>
          </cell>
          <cell r="AE206">
            <v>0</v>
          </cell>
          <cell r="AF206">
            <v>0</v>
          </cell>
          <cell r="AG206">
            <v>0</v>
          </cell>
          <cell r="AH206">
            <v>1727808</v>
          </cell>
          <cell r="AI206">
            <v>0</v>
          </cell>
          <cell r="AJ206">
            <v>0</v>
          </cell>
          <cell r="AK206">
            <v>0</v>
          </cell>
          <cell r="AL206">
            <v>1776200</v>
          </cell>
          <cell r="AM206">
            <v>0</v>
          </cell>
          <cell r="AN206">
            <v>0</v>
          </cell>
          <cell r="AO206">
            <v>0</v>
          </cell>
          <cell r="AP206">
            <v>1818922</v>
          </cell>
          <cell r="AQ206">
            <v>0</v>
          </cell>
          <cell r="AR206">
            <v>0</v>
          </cell>
          <cell r="AS206">
            <v>0</v>
          </cell>
          <cell r="AT206">
            <v>1862463</v>
          </cell>
          <cell r="AU206">
            <v>0</v>
          </cell>
          <cell r="AV206">
            <v>0</v>
          </cell>
          <cell r="AW206">
            <v>0</v>
          </cell>
          <cell r="AX206">
            <v>1902641</v>
          </cell>
          <cell r="AY206">
            <v>0</v>
          </cell>
          <cell r="AZ206">
            <v>0</v>
          </cell>
          <cell r="BA206">
            <v>0</v>
          </cell>
          <cell r="BB206">
            <v>1935199</v>
          </cell>
          <cell r="BN206">
            <v>0</v>
          </cell>
          <cell r="BO206">
            <v>0</v>
          </cell>
          <cell r="BP206">
            <v>0</v>
          </cell>
          <cell r="BQ206">
            <v>1074460.0052227536</v>
          </cell>
        </row>
        <row r="207">
          <cell r="S207">
            <v>0</v>
          </cell>
          <cell r="T207">
            <v>0</v>
          </cell>
          <cell r="U207">
            <v>0</v>
          </cell>
          <cell r="V207">
            <v>368878</v>
          </cell>
          <cell r="W207">
            <v>0</v>
          </cell>
          <cell r="X207">
            <v>0</v>
          </cell>
          <cell r="Y207">
            <v>0</v>
          </cell>
          <cell r="Z207">
            <v>381489</v>
          </cell>
          <cell r="AA207">
            <v>0</v>
          </cell>
          <cell r="AB207">
            <v>0</v>
          </cell>
          <cell r="AC207">
            <v>0</v>
          </cell>
          <cell r="AD207">
            <v>393653</v>
          </cell>
          <cell r="AE207">
            <v>0</v>
          </cell>
          <cell r="AF207">
            <v>0</v>
          </cell>
          <cell r="AG207">
            <v>0</v>
          </cell>
          <cell r="AH207">
            <v>398269</v>
          </cell>
          <cell r="AI207">
            <v>0</v>
          </cell>
          <cell r="AJ207">
            <v>0</v>
          </cell>
          <cell r="AK207">
            <v>0</v>
          </cell>
          <cell r="AL207">
            <v>401762</v>
          </cell>
          <cell r="AM207">
            <v>0</v>
          </cell>
          <cell r="AN207">
            <v>0</v>
          </cell>
          <cell r="AO207">
            <v>0</v>
          </cell>
          <cell r="AP207">
            <v>412155</v>
          </cell>
          <cell r="AQ207">
            <v>0</v>
          </cell>
          <cell r="AR207">
            <v>0</v>
          </cell>
          <cell r="AS207">
            <v>0</v>
          </cell>
          <cell r="AT207">
            <v>422452</v>
          </cell>
          <cell r="AU207">
            <v>0</v>
          </cell>
          <cell r="AV207">
            <v>0</v>
          </cell>
          <cell r="AW207">
            <v>0</v>
          </cell>
          <cell r="AX207">
            <v>432426</v>
          </cell>
          <cell r="AY207">
            <v>0</v>
          </cell>
          <cell r="AZ207">
            <v>0</v>
          </cell>
          <cell r="BA207">
            <v>0</v>
          </cell>
          <cell r="BB207">
            <v>442812</v>
          </cell>
          <cell r="BN207">
            <v>0</v>
          </cell>
          <cell r="BO207">
            <v>0</v>
          </cell>
          <cell r="BP207">
            <v>0</v>
          </cell>
          <cell r="BQ207">
            <v>268588.54365534836</v>
          </cell>
        </row>
        <row r="208">
          <cell r="S208">
            <v>-15000</v>
          </cell>
          <cell r="T208">
            <v>0</v>
          </cell>
          <cell r="U208">
            <v>0</v>
          </cell>
          <cell r="V208">
            <v>1754632</v>
          </cell>
          <cell r="W208">
            <v>-15450</v>
          </cell>
          <cell r="X208">
            <v>0</v>
          </cell>
          <cell r="Y208">
            <v>0</v>
          </cell>
          <cell r="Z208">
            <v>1811526</v>
          </cell>
          <cell r="AA208">
            <v>-15915</v>
          </cell>
          <cell r="AB208">
            <v>0</v>
          </cell>
          <cell r="AC208">
            <v>0</v>
          </cell>
          <cell r="AD208">
            <v>1903230</v>
          </cell>
          <cell r="AE208">
            <v>-16395</v>
          </cell>
          <cell r="AF208">
            <v>0</v>
          </cell>
          <cell r="AG208">
            <v>0</v>
          </cell>
          <cell r="AH208">
            <v>1999031</v>
          </cell>
          <cell r="AI208">
            <v>-16890</v>
          </cell>
          <cell r="AJ208">
            <v>0</v>
          </cell>
          <cell r="AK208">
            <v>0</v>
          </cell>
          <cell r="AL208">
            <v>2063367</v>
          </cell>
          <cell r="AM208">
            <v>-17385</v>
          </cell>
          <cell r="AN208">
            <v>0</v>
          </cell>
          <cell r="AO208">
            <v>0</v>
          </cell>
          <cell r="AP208">
            <v>2098997</v>
          </cell>
          <cell r="AQ208">
            <v>-17910</v>
          </cell>
          <cell r="AR208">
            <v>0</v>
          </cell>
          <cell r="AS208">
            <v>0</v>
          </cell>
          <cell r="AT208">
            <v>2157356</v>
          </cell>
          <cell r="AU208">
            <v>-18450</v>
          </cell>
          <cell r="AV208">
            <v>0</v>
          </cell>
          <cell r="AW208">
            <v>0</v>
          </cell>
          <cell r="AX208">
            <v>2186308</v>
          </cell>
          <cell r="AY208">
            <v>-19005</v>
          </cell>
          <cell r="AZ208">
            <v>0</v>
          </cell>
          <cell r="BA208">
            <v>0</v>
          </cell>
          <cell r="BB208">
            <v>2203680</v>
          </cell>
          <cell r="BN208">
            <v>0</v>
          </cell>
          <cell r="BO208">
            <v>0</v>
          </cell>
          <cell r="BP208">
            <v>0</v>
          </cell>
          <cell r="BQ208">
            <v>1665436.5477475706</v>
          </cell>
        </row>
        <row r="209">
          <cell r="S209">
            <v>-37500</v>
          </cell>
          <cell r="T209">
            <v>0</v>
          </cell>
          <cell r="U209">
            <v>0</v>
          </cell>
          <cell r="V209">
            <v>368244</v>
          </cell>
          <cell r="W209">
            <v>-38625</v>
          </cell>
          <cell r="X209">
            <v>0</v>
          </cell>
          <cell r="Y209">
            <v>0</v>
          </cell>
          <cell r="Z209">
            <v>373577</v>
          </cell>
          <cell r="AA209">
            <v>-39788</v>
          </cell>
          <cell r="AB209">
            <v>0</v>
          </cell>
          <cell r="AC209">
            <v>0</v>
          </cell>
          <cell r="AD209">
            <v>387291</v>
          </cell>
          <cell r="AE209">
            <v>-40988</v>
          </cell>
          <cell r="AF209">
            <v>0</v>
          </cell>
          <cell r="AG209">
            <v>0</v>
          </cell>
          <cell r="AH209">
            <v>405887</v>
          </cell>
          <cell r="AI209">
            <v>-42225</v>
          </cell>
          <cell r="AJ209">
            <v>0</v>
          </cell>
          <cell r="AK209">
            <v>0</v>
          </cell>
          <cell r="AL209">
            <v>412685</v>
          </cell>
          <cell r="AM209">
            <v>-43463</v>
          </cell>
          <cell r="AN209">
            <v>0</v>
          </cell>
          <cell r="AO209">
            <v>0</v>
          </cell>
          <cell r="AP209">
            <v>420468</v>
          </cell>
          <cell r="AQ209">
            <v>-44775</v>
          </cell>
          <cell r="AR209">
            <v>0</v>
          </cell>
          <cell r="AS209">
            <v>0</v>
          </cell>
          <cell r="AT209">
            <v>430862</v>
          </cell>
          <cell r="AU209">
            <v>-46125</v>
          </cell>
          <cell r="AV209">
            <v>0</v>
          </cell>
          <cell r="AW209">
            <v>0</v>
          </cell>
          <cell r="AX209">
            <v>436457</v>
          </cell>
          <cell r="AY209">
            <v>-47513</v>
          </cell>
          <cell r="AZ209">
            <v>0</v>
          </cell>
          <cell r="BA209">
            <v>0</v>
          </cell>
          <cell r="BB209">
            <v>452106</v>
          </cell>
          <cell r="BN209">
            <v>0</v>
          </cell>
          <cell r="BO209">
            <v>0</v>
          </cell>
          <cell r="BP209">
            <v>0</v>
          </cell>
          <cell r="BQ209">
            <v>311845.9768352377</v>
          </cell>
        </row>
        <row r="210">
          <cell r="S210">
            <v>-17608551</v>
          </cell>
          <cell r="T210">
            <v>-17718762</v>
          </cell>
          <cell r="U210">
            <v>0</v>
          </cell>
          <cell r="V210">
            <v>95559759</v>
          </cell>
          <cell r="W210">
            <v>-18614322</v>
          </cell>
          <cell r="X210">
            <v>-19347384</v>
          </cell>
          <cell r="Y210">
            <v>0</v>
          </cell>
          <cell r="Z210">
            <v>99356568</v>
          </cell>
          <cell r="AA210">
            <v>-19254209</v>
          </cell>
          <cell r="AB210">
            <v>-19527271</v>
          </cell>
          <cell r="AC210">
            <v>0</v>
          </cell>
          <cell r="AD210">
            <v>104891590</v>
          </cell>
          <cell r="AE210">
            <v>-19692930</v>
          </cell>
          <cell r="AF210">
            <v>-20042925</v>
          </cell>
          <cell r="AG210">
            <v>0</v>
          </cell>
          <cell r="AH210">
            <v>107270363</v>
          </cell>
          <cell r="AI210">
            <v>-20348998</v>
          </cell>
          <cell r="AJ210">
            <v>-21151192</v>
          </cell>
          <cell r="AK210">
            <v>0</v>
          </cell>
          <cell r="AL210">
            <v>111248040</v>
          </cell>
          <cell r="AM210">
            <v>-21328100</v>
          </cell>
          <cell r="AN210">
            <v>-22424705</v>
          </cell>
          <cell r="AO210">
            <v>0</v>
          </cell>
          <cell r="AP210">
            <v>114994681</v>
          </cell>
          <cell r="AQ210">
            <v>-21997604</v>
          </cell>
          <cell r="AR210">
            <v>-23423494</v>
          </cell>
          <cell r="AS210">
            <v>0</v>
          </cell>
          <cell r="AT210">
            <v>117177189</v>
          </cell>
          <cell r="AU210">
            <v>-22127001</v>
          </cell>
          <cell r="AV210">
            <v>-24314297</v>
          </cell>
          <cell r="AW210">
            <v>0</v>
          </cell>
          <cell r="AX210">
            <v>120468171</v>
          </cell>
          <cell r="AY210">
            <v>-22888488</v>
          </cell>
          <cell r="AZ210">
            <v>-25064709</v>
          </cell>
          <cell r="BA210">
            <v>0</v>
          </cell>
          <cell r="BB210">
            <v>121559093</v>
          </cell>
          <cell r="BN210">
            <v>0</v>
          </cell>
          <cell r="BO210">
            <v>0</v>
          </cell>
          <cell r="BP210">
            <v>0</v>
          </cell>
          <cell r="BQ210">
            <v>49424029.136614516</v>
          </cell>
        </row>
        <row r="211"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48624.563096604514</v>
          </cell>
        </row>
        <row r="212">
          <cell r="S212">
            <v>0</v>
          </cell>
          <cell r="T212">
            <v>0</v>
          </cell>
          <cell r="U212">
            <v>0</v>
          </cell>
          <cell r="V212">
            <v>5175</v>
          </cell>
          <cell r="W212">
            <v>0</v>
          </cell>
          <cell r="X212">
            <v>0</v>
          </cell>
          <cell r="Y212">
            <v>0</v>
          </cell>
          <cell r="Z212">
            <v>5392</v>
          </cell>
          <cell r="AA212">
            <v>0</v>
          </cell>
          <cell r="AB212">
            <v>0</v>
          </cell>
          <cell r="AC212">
            <v>0</v>
          </cell>
          <cell r="AD212">
            <v>5573</v>
          </cell>
          <cell r="AE212">
            <v>0</v>
          </cell>
          <cell r="AF212">
            <v>0</v>
          </cell>
          <cell r="AG212">
            <v>0</v>
          </cell>
          <cell r="AH212">
            <v>5749</v>
          </cell>
          <cell r="AI212">
            <v>0</v>
          </cell>
          <cell r="AJ212">
            <v>0</v>
          </cell>
          <cell r="AK212">
            <v>0</v>
          </cell>
          <cell r="AL212">
            <v>5915</v>
          </cell>
          <cell r="AM212">
            <v>0</v>
          </cell>
          <cell r="AN212">
            <v>0</v>
          </cell>
          <cell r="AO212">
            <v>0</v>
          </cell>
          <cell r="AP212">
            <v>6070</v>
          </cell>
          <cell r="AQ212">
            <v>0</v>
          </cell>
          <cell r="AR212">
            <v>0</v>
          </cell>
          <cell r="AS212">
            <v>0</v>
          </cell>
          <cell r="AT212">
            <v>6220</v>
          </cell>
          <cell r="AU212">
            <v>0</v>
          </cell>
          <cell r="AV212">
            <v>0</v>
          </cell>
          <cell r="AW212">
            <v>0</v>
          </cell>
          <cell r="AX212">
            <v>6360</v>
          </cell>
          <cell r="AY212">
            <v>0</v>
          </cell>
          <cell r="AZ212">
            <v>0</v>
          </cell>
          <cell r="BA212">
            <v>0</v>
          </cell>
          <cell r="BB212">
            <v>6505</v>
          </cell>
          <cell r="BN212">
            <v>0</v>
          </cell>
          <cell r="BO212">
            <v>0</v>
          </cell>
          <cell r="BP212">
            <v>0</v>
          </cell>
          <cell r="BQ212">
            <v>55000</v>
          </cell>
        </row>
        <row r="213">
          <cell r="S213">
            <v>0</v>
          </cell>
          <cell r="T213">
            <v>0</v>
          </cell>
          <cell r="U213">
            <v>0</v>
          </cell>
          <cell r="V213">
            <v>165000</v>
          </cell>
          <cell r="W213">
            <v>0</v>
          </cell>
          <cell r="X213">
            <v>0</v>
          </cell>
          <cell r="Y213">
            <v>0</v>
          </cell>
          <cell r="Z213">
            <v>171930</v>
          </cell>
          <cell r="AA213">
            <v>0</v>
          </cell>
          <cell r="AB213">
            <v>0</v>
          </cell>
          <cell r="AC213">
            <v>0</v>
          </cell>
          <cell r="AD213">
            <v>177705</v>
          </cell>
          <cell r="AE213">
            <v>0</v>
          </cell>
          <cell r="AF213">
            <v>0</v>
          </cell>
          <cell r="AG213">
            <v>0</v>
          </cell>
          <cell r="AH213">
            <v>183315</v>
          </cell>
          <cell r="AI213">
            <v>0</v>
          </cell>
          <cell r="AJ213">
            <v>0</v>
          </cell>
          <cell r="AK213">
            <v>0</v>
          </cell>
          <cell r="AL213">
            <v>188595</v>
          </cell>
          <cell r="AM213">
            <v>0</v>
          </cell>
          <cell r="AN213">
            <v>0</v>
          </cell>
          <cell r="AO213">
            <v>0</v>
          </cell>
          <cell r="AP213">
            <v>193545</v>
          </cell>
          <cell r="AQ213">
            <v>0</v>
          </cell>
          <cell r="AR213">
            <v>0</v>
          </cell>
          <cell r="AS213">
            <v>0</v>
          </cell>
          <cell r="AT213">
            <v>198330</v>
          </cell>
          <cell r="AU213">
            <v>0</v>
          </cell>
          <cell r="AV213">
            <v>0</v>
          </cell>
          <cell r="AW213">
            <v>0</v>
          </cell>
          <cell r="AX213">
            <v>202785</v>
          </cell>
          <cell r="AY213">
            <v>0</v>
          </cell>
          <cell r="AZ213">
            <v>0</v>
          </cell>
          <cell r="BA213">
            <v>0</v>
          </cell>
          <cell r="BB213">
            <v>207405</v>
          </cell>
          <cell r="BN213">
            <v>0</v>
          </cell>
          <cell r="BO213">
            <v>0</v>
          </cell>
          <cell r="BP213">
            <v>0</v>
          </cell>
          <cell r="BQ213">
            <v>110000</v>
          </cell>
        </row>
        <row r="214">
          <cell r="S214">
            <v>0</v>
          </cell>
          <cell r="T214">
            <v>0</v>
          </cell>
          <cell r="U214">
            <v>0</v>
          </cell>
          <cell r="V214">
            <v>71650</v>
          </cell>
          <cell r="W214">
            <v>0</v>
          </cell>
          <cell r="X214">
            <v>0</v>
          </cell>
          <cell r="Y214">
            <v>0</v>
          </cell>
          <cell r="Z214">
            <v>74659</v>
          </cell>
          <cell r="AA214">
            <v>0</v>
          </cell>
          <cell r="AB214">
            <v>0</v>
          </cell>
          <cell r="AC214">
            <v>0</v>
          </cell>
          <cell r="AD214">
            <v>77167</v>
          </cell>
          <cell r="AE214">
            <v>0</v>
          </cell>
          <cell r="AF214">
            <v>0</v>
          </cell>
          <cell r="AG214">
            <v>0</v>
          </cell>
          <cell r="AH214">
            <v>79603</v>
          </cell>
          <cell r="AI214">
            <v>0</v>
          </cell>
          <cell r="AJ214">
            <v>0</v>
          </cell>
          <cell r="AK214">
            <v>0</v>
          </cell>
          <cell r="AL214">
            <v>81896</v>
          </cell>
          <cell r="AM214">
            <v>0</v>
          </cell>
          <cell r="AN214">
            <v>0</v>
          </cell>
          <cell r="AO214">
            <v>0</v>
          </cell>
          <cell r="AP214">
            <v>84045</v>
          </cell>
          <cell r="AQ214">
            <v>0</v>
          </cell>
          <cell r="AR214">
            <v>0</v>
          </cell>
          <cell r="AS214">
            <v>0</v>
          </cell>
          <cell r="AT214">
            <v>86123</v>
          </cell>
          <cell r="AU214">
            <v>0</v>
          </cell>
          <cell r="AV214">
            <v>0</v>
          </cell>
          <cell r="AW214">
            <v>0</v>
          </cell>
          <cell r="AX214">
            <v>88058</v>
          </cell>
          <cell r="AY214">
            <v>0</v>
          </cell>
          <cell r="AZ214">
            <v>0</v>
          </cell>
          <cell r="BA214">
            <v>0</v>
          </cell>
          <cell r="BB214">
            <v>90064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</row>
        <row r="215">
          <cell r="S215">
            <v>0</v>
          </cell>
          <cell r="T215">
            <v>0</v>
          </cell>
          <cell r="U215">
            <v>0</v>
          </cell>
          <cell r="V215">
            <v>928394</v>
          </cell>
          <cell r="W215">
            <v>0</v>
          </cell>
          <cell r="X215">
            <v>0</v>
          </cell>
          <cell r="Y215">
            <v>0</v>
          </cell>
          <cell r="Z215">
            <v>957286</v>
          </cell>
          <cell r="AA215">
            <v>0</v>
          </cell>
          <cell r="AB215">
            <v>0</v>
          </cell>
          <cell r="AC215">
            <v>0</v>
          </cell>
          <cell r="AD215">
            <v>995470</v>
          </cell>
          <cell r="AE215">
            <v>0</v>
          </cell>
          <cell r="AF215">
            <v>0</v>
          </cell>
          <cell r="AG215">
            <v>0</v>
          </cell>
          <cell r="AH215">
            <v>1031907</v>
          </cell>
          <cell r="AI215">
            <v>0</v>
          </cell>
          <cell r="AJ215">
            <v>0</v>
          </cell>
          <cell r="AK215">
            <v>0</v>
          </cell>
          <cell r="AL215">
            <v>1061841</v>
          </cell>
          <cell r="AM215">
            <v>0</v>
          </cell>
          <cell r="AN215">
            <v>0</v>
          </cell>
          <cell r="AO215">
            <v>0</v>
          </cell>
          <cell r="AP215">
            <v>1088231</v>
          </cell>
          <cell r="AQ215">
            <v>0</v>
          </cell>
          <cell r="AR215">
            <v>0</v>
          </cell>
          <cell r="AS215">
            <v>0</v>
          </cell>
          <cell r="AT215">
            <v>1115314</v>
          </cell>
          <cell r="AU215">
            <v>0</v>
          </cell>
          <cell r="AV215">
            <v>0</v>
          </cell>
          <cell r="AW215">
            <v>0</v>
          </cell>
          <cell r="AX215">
            <v>1141148</v>
          </cell>
          <cell r="AY215">
            <v>0</v>
          </cell>
          <cell r="AZ215">
            <v>0</v>
          </cell>
          <cell r="BA215">
            <v>0</v>
          </cell>
          <cell r="BB215">
            <v>1168988</v>
          </cell>
          <cell r="BN215">
            <v>0</v>
          </cell>
          <cell r="BO215">
            <v>0</v>
          </cell>
          <cell r="BP215">
            <v>0</v>
          </cell>
          <cell r="BQ215">
            <v>962816.03705509088</v>
          </cell>
        </row>
        <row r="216">
          <cell r="S216">
            <v>0</v>
          </cell>
          <cell r="T216">
            <v>0</v>
          </cell>
          <cell r="U216">
            <v>0</v>
          </cell>
          <cell r="V216">
            <v>2158258</v>
          </cell>
          <cell r="W216">
            <v>0</v>
          </cell>
          <cell r="X216">
            <v>0</v>
          </cell>
          <cell r="Y216">
            <v>0</v>
          </cell>
          <cell r="Z216">
            <v>1931885</v>
          </cell>
          <cell r="AA216">
            <v>0</v>
          </cell>
          <cell r="AB216">
            <v>0</v>
          </cell>
          <cell r="AC216">
            <v>0</v>
          </cell>
          <cell r="AD216">
            <v>2011127</v>
          </cell>
          <cell r="AE216">
            <v>0</v>
          </cell>
          <cell r="AF216">
            <v>0</v>
          </cell>
          <cell r="AG216">
            <v>0</v>
          </cell>
          <cell r="AH216">
            <v>2088515</v>
          </cell>
          <cell r="AI216">
            <v>0</v>
          </cell>
          <cell r="AJ216">
            <v>0</v>
          </cell>
          <cell r="AK216">
            <v>0</v>
          </cell>
          <cell r="AL216">
            <v>2149155</v>
          </cell>
          <cell r="AM216">
            <v>0</v>
          </cell>
          <cell r="AN216">
            <v>0</v>
          </cell>
          <cell r="AO216">
            <v>0</v>
          </cell>
          <cell r="AP216">
            <v>2201729</v>
          </cell>
          <cell r="AQ216">
            <v>0</v>
          </cell>
          <cell r="AR216">
            <v>0</v>
          </cell>
          <cell r="AS216">
            <v>0</v>
          </cell>
          <cell r="AT216">
            <v>2256595</v>
          </cell>
          <cell r="AU216">
            <v>0</v>
          </cell>
          <cell r="AV216">
            <v>0</v>
          </cell>
          <cell r="AW216">
            <v>0</v>
          </cell>
          <cell r="AX216">
            <v>2307889</v>
          </cell>
          <cell r="AY216">
            <v>0</v>
          </cell>
          <cell r="AZ216">
            <v>0</v>
          </cell>
          <cell r="BA216">
            <v>0</v>
          </cell>
          <cell r="BB216">
            <v>2364409</v>
          </cell>
          <cell r="BN216">
            <v>0</v>
          </cell>
          <cell r="BO216">
            <v>0</v>
          </cell>
          <cell r="BP216">
            <v>0</v>
          </cell>
          <cell r="BQ216">
            <v>1462810.0507516039</v>
          </cell>
        </row>
        <row r="217">
          <cell r="S217">
            <v>-12000</v>
          </cell>
          <cell r="T217">
            <v>0</v>
          </cell>
          <cell r="U217">
            <v>0</v>
          </cell>
          <cell r="V217">
            <v>5744977</v>
          </cell>
          <cell r="W217">
            <v>-12360</v>
          </cell>
          <cell r="X217">
            <v>0</v>
          </cell>
          <cell r="Y217">
            <v>0</v>
          </cell>
          <cell r="Z217">
            <v>5922308</v>
          </cell>
          <cell r="AA217">
            <v>215383</v>
          </cell>
          <cell r="AB217">
            <v>0</v>
          </cell>
          <cell r="AC217">
            <v>0</v>
          </cell>
          <cell r="AD217">
            <v>6950343</v>
          </cell>
          <cell r="AE217">
            <v>-13116</v>
          </cell>
          <cell r="AF217">
            <v>0</v>
          </cell>
          <cell r="AG217">
            <v>0</v>
          </cell>
          <cell r="AH217">
            <v>6482770</v>
          </cell>
          <cell r="AI217">
            <v>-13512</v>
          </cell>
          <cell r="AJ217">
            <v>0</v>
          </cell>
          <cell r="AK217">
            <v>0</v>
          </cell>
          <cell r="AL217">
            <v>6686545</v>
          </cell>
          <cell r="AM217">
            <v>235277</v>
          </cell>
          <cell r="AN217">
            <v>0</v>
          </cell>
          <cell r="AO217">
            <v>0</v>
          </cell>
          <cell r="AP217">
            <v>7649274</v>
          </cell>
          <cell r="AQ217">
            <v>-14328</v>
          </cell>
          <cell r="AR217">
            <v>0</v>
          </cell>
          <cell r="AS217">
            <v>0</v>
          </cell>
          <cell r="AT217">
            <v>6964003</v>
          </cell>
          <cell r="AU217">
            <v>-14760</v>
          </cell>
          <cell r="AV217">
            <v>0</v>
          </cell>
          <cell r="AW217">
            <v>0</v>
          </cell>
          <cell r="AX217">
            <v>7123922</v>
          </cell>
          <cell r="AY217">
            <v>257201</v>
          </cell>
          <cell r="AZ217">
            <v>0</v>
          </cell>
          <cell r="BA217">
            <v>0</v>
          </cell>
          <cell r="BB217">
            <v>8206680</v>
          </cell>
          <cell r="BN217">
            <v>0</v>
          </cell>
          <cell r="BO217">
            <v>0</v>
          </cell>
          <cell r="BP217">
            <v>0</v>
          </cell>
          <cell r="BQ217">
            <v>5582369.9058271479</v>
          </cell>
        </row>
        <row r="218">
          <cell r="S218">
            <v>0</v>
          </cell>
          <cell r="T218">
            <v>0</v>
          </cell>
          <cell r="U218">
            <v>0</v>
          </cell>
          <cell r="V218">
            <v>12421</v>
          </cell>
          <cell r="W218">
            <v>0</v>
          </cell>
          <cell r="X218">
            <v>0</v>
          </cell>
          <cell r="Y218">
            <v>0</v>
          </cell>
          <cell r="Z218">
            <v>12943</v>
          </cell>
          <cell r="AA218">
            <v>0</v>
          </cell>
          <cell r="AB218">
            <v>0</v>
          </cell>
          <cell r="AC218">
            <v>0</v>
          </cell>
          <cell r="AD218">
            <v>13377</v>
          </cell>
          <cell r="AE218">
            <v>0</v>
          </cell>
          <cell r="AF218">
            <v>0</v>
          </cell>
          <cell r="AG218">
            <v>0</v>
          </cell>
          <cell r="AH218">
            <v>13800</v>
          </cell>
          <cell r="AI218">
            <v>0</v>
          </cell>
          <cell r="AJ218">
            <v>0</v>
          </cell>
          <cell r="AK218">
            <v>0</v>
          </cell>
          <cell r="AL218">
            <v>14197</v>
          </cell>
          <cell r="AM218">
            <v>0</v>
          </cell>
          <cell r="AN218">
            <v>0</v>
          </cell>
          <cell r="AO218">
            <v>0</v>
          </cell>
          <cell r="AP218">
            <v>14570</v>
          </cell>
          <cell r="AQ218">
            <v>0</v>
          </cell>
          <cell r="AR218">
            <v>0</v>
          </cell>
          <cell r="AS218">
            <v>0</v>
          </cell>
          <cell r="AT218">
            <v>14930</v>
          </cell>
          <cell r="AU218">
            <v>0</v>
          </cell>
          <cell r="AV218">
            <v>0</v>
          </cell>
          <cell r="AW218">
            <v>0</v>
          </cell>
          <cell r="AX218">
            <v>15265</v>
          </cell>
          <cell r="AY218">
            <v>0</v>
          </cell>
          <cell r="AZ218">
            <v>0</v>
          </cell>
          <cell r="BA218">
            <v>0</v>
          </cell>
          <cell r="BB218">
            <v>15614</v>
          </cell>
          <cell r="BN218">
            <v>0</v>
          </cell>
          <cell r="BO218">
            <v>0</v>
          </cell>
          <cell r="BP218">
            <v>0</v>
          </cell>
          <cell r="BQ218">
            <v>10000</v>
          </cell>
        </row>
        <row r="219">
          <cell r="S219">
            <v>-5000</v>
          </cell>
          <cell r="T219">
            <v>0</v>
          </cell>
          <cell r="U219">
            <v>0</v>
          </cell>
          <cell r="V219">
            <v>729769</v>
          </cell>
          <cell r="W219">
            <v>-5150</v>
          </cell>
          <cell r="X219">
            <v>0</v>
          </cell>
          <cell r="Y219">
            <v>0</v>
          </cell>
          <cell r="Z219">
            <v>752054</v>
          </cell>
          <cell r="AA219">
            <v>-5305</v>
          </cell>
          <cell r="AB219">
            <v>0</v>
          </cell>
          <cell r="AC219">
            <v>0</v>
          </cell>
          <cell r="AD219">
            <v>784058</v>
          </cell>
          <cell r="AE219">
            <v>-5465</v>
          </cell>
          <cell r="AF219">
            <v>0</v>
          </cell>
          <cell r="AG219">
            <v>0</v>
          </cell>
          <cell r="AH219">
            <v>817508</v>
          </cell>
          <cell r="AI219">
            <v>-5630</v>
          </cell>
          <cell r="AJ219">
            <v>0</v>
          </cell>
          <cell r="AK219">
            <v>0</v>
          </cell>
          <cell r="AL219">
            <v>837582</v>
          </cell>
          <cell r="AM219">
            <v>-5795</v>
          </cell>
          <cell r="AN219">
            <v>0</v>
          </cell>
          <cell r="AO219">
            <v>0</v>
          </cell>
          <cell r="AP219">
            <v>857248</v>
          </cell>
          <cell r="AQ219">
            <v>-5970</v>
          </cell>
          <cell r="AR219">
            <v>0</v>
          </cell>
          <cell r="AS219">
            <v>0</v>
          </cell>
          <cell r="AT219">
            <v>880526</v>
          </cell>
          <cell r="AU219">
            <v>-6150</v>
          </cell>
          <cell r="AV219">
            <v>0</v>
          </cell>
          <cell r="AW219">
            <v>0</v>
          </cell>
          <cell r="AX219">
            <v>898455</v>
          </cell>
          <cell r="AY219">
            <v>-6335</v>
          </cell>
          <cell r="AZ219">
            <v>0</v>
          </cell>
          <cell r="BA219">
            <v>0</v>
          </cell>
          <cell r="BB219">
            <v>921205</v>
          </cell>
          <cell r="BN219">
            <v>0</v>
          </cell>
          <cell r="BO219">
            <v>0</v>
          </cell>
          <cell r="BP219">
            <v>0</v>
          </cell>
          <cell r="BQ219">
            <v>680162.49288997008</v>
          </cell>
        </row>
        <row r="220">
          <cell r="S220">
            <v>-43582</v>
          </cell>
          <cell r="T220">
            <v>0</v>
          </cell>
          <cell r="U220">
            <v>0</v>
          </cell>
          <cell r="V220">
            <v>2341703</v>
          </cell>
          <cell r="W220">
            <v>-44889</v>
          </cell>
          <cell r="X220">
            <v>0</v>
          </cell>
          <cell r="Y220">
            <v>0</v>
          </cell>
          <cell r="Z220">
            <v>2410456</v>
          </cell>
          <cell r="AA220">
            <v>-46241</v>
          </cell>
          <cell r="AB220">
            <v>0</v>
          </cell>
          <cell r="AC220">
            <v>0</v>
          </cell>
          <cell r="AD220">
            <v>2511763</v>
          </cell>
          <cell r="AE220">
            <v>-47635</v>
          </cell>
          <cell r="AF220">
            <v>0</v>
          </cell>
          <cell r="AG220">
            <v>0</v>
          </cell>
          <cell r="AH220">
            <v>2617640</v>
          </cell>
          <cell r="AI220">
            <v>-49073</v>
          </cell>
          <cell r="AJ220">
            <v>0</v>
          </cell>
          <cell r="AK220">
            <v>0</v>
          </cell>
          <cell r="AL220">
            <v>2694508</v>
          </cell>
          <cell r="AM220">
            <v>-50512</v>
          </cell>
          <cell r="AN220">
            <v>0</v>
          </cell>
          <cell r="AO220">
            <v>0</v>
          </cell>
          <cell r="AP220">
            <v>2758830</v>
          </cell>
          <cell r="AQ220">
            <v>-52037</v>
          </cell>
          <cell r="AR220">
            <v>0</v>
          </cell>
          <cell r="AS220">
            <v>0</v>
          </cell>
          <cell r="AT220">
            <v>2827840</v>
          </cell>
          <cell r="AU220">
            <v>-53606</v>
          </cell>
          <cell r="AV220">
            <v>0</v>
          </cell>
          <cell r="AW220">
            <v>0</v>
          </cell>
          <cell r="AX220">
            <v>2887892</v>
          </cell>
          <cell r="AY220">
            <v>-55218</v>
          </cell>
          <cell r="AZ220">
            <v>0</v>
          </cell>
          <cell r="BA220">
            <v>0</v>
          </cell>
          <cell r="BB220">
            <v>2957884</v>
          </cell>
          <cell r="BN220">
            <v>0</v>
          </cell>
          <cell r="BO220">
            <v>0</v>
          </cell>
          <cell r="BP220">
            <v>0</v>
          </cell>
          <cell r="BQ220">
            <v>1932517.8288861071</v>
          </cell>
        </row>
        <row r="221">
          <cell r="S221">
            <v>-184250</v>
          </cell>
          <cell r="T221">
            <v>0</v>
          </cell>
          <cell r="U221">
            <v>0</v>
          </cell>
          <cell r="V221">
            <v>706000</v>
          </cell>
          <cell r="W221">
            <v>-189778</v>
          </cell>
          <cell r="X221">
            <v>0</v>
          </cell>
          <cell r="Y221">
            <v>0</v>
          </cell>
          <cell r="Z221">
            <v>735652</v>
          </cell>
          <cell r="AA221">
            <v>-195490</v>
          </cell>
          <cell r="AB221">
            <v>0</v>
          </cell>
          <cell r="AC221">
            <v>0</v>
          </cell>
          <cell r="AD221">
            <v>760362</v>
          </cell>
          <cell r="AE221">
            <v>-201386</v>
          </cell>
          <cell r="AF221">
            <v>0</v>
          </cell>
          <cell r="AG221">
            <v>0</v>
          </cell>
          <cell r="AH221">
            <v>784366</v>
          </cell>
          <cell r="AI221">
            <v>-207466</v>
          </cell>
          <cell r="AJ221">
            <v>0</v>
          </cell>
          <cell r="AK221">
            <v>0</v>
          </cell>
          <cell r="AL221">
            <v>806958</v>
          </cell>
          <cell r="AM221">
            <v>-213546</v>
          </cell>
          <cell r="AN221">
            <v>0</v>
          </cell>
          <cell r="AO221">
            <v>0</v>
          </cell>
          <cell r="AP221">
            <v>828138</v>
          </cell>
          <cell r="AQ221">
            <v>-219995</v>
          </cell>
          <cell r="AR221">
            <v>0</v>
          </cell>
          <cell r="AS221">
            <v>0</v>
          </cell>
          <cell r="AT221">
            <v>848612</v>
          </cell>
          <cell r="AU221">
            <v>-226628</v>
          </cell>
          <cell r="AV221">
            <v>0</v>
          </cell>
          <cell r="AW221">
            <v>0</v>
          </cell>
          <cell r="AX221">
            <v>867674</v>
          </cell>
          <cell r="AY221">
            <v>-233445</v>
          </cell>
          <cell r="AZ221">
            <v>0</v>
          </cell>
          <cell r="BA221">
            <v>0</v>
          </cell>
          <cell r="BB221">
            <v>887442</v>
          </cell>
          <cell r="BN221">
            <v>0</v>
          </cell>
          <cell r="BO221">
            <v>0</v>
          </cell>
          <cell r="BP221">
            <v>0</v>
          </cell>
          <cell r="BQ221">
            <v>810999.96</v>
          </cell>
        </row>
        <row r="222">
          <cell r="S222">
            <v>0</v>
          </cell>
          <cell r="T222">
            <v>0</v>
          </cell>
          <cell r="U222">
            <v>0</v>
          </cell>
          <cell r="V222">
            <v>1733781</v>
          </cell>
          <cell r="W222">
            <v>0</v>
          </cell>
          <cell r="X222">
            <v>0</v>
          </cell>
          <cell r="Y222">
            <v>0</v>
          </cell>
          <cell r="Z222">
            <v>1723149</v>
          </cell>
          <cell r="AA222">
            <v>0</v>
          </cell>
          <cell r="AB222">
            <v>0</v>
          </cell>
          <cell r="AC222">
            <v>0</v>
          </cell>
          <cell r="AD222">
            <v>1786289</v>
          </cell>
          <cell r="AE222">
            <v>0</v>
          </cell>
          <cell r="AF222">
            <v>0</v>
          </cell>
          <cell r="AG222">
            <v>0</v>
          </cell>
          <cell r="AH222">
            <v>1901206</v>
          </cell>
          <cell r="AI222">
            <v>0</v>
          </cell>
          <cell r="AJ222">
            <v>0</v>
          </cell>
          <cell r="AK222">
            <v>0</v>
          </cell>
          <cell r="AL222">
            <v>1970868</v>
          </cell>
          <cell r="AM222">
            <v>0</v>
          </cell>
          <cell r="AN222">
            <v>0</v>
          </cell>
          <cell r="AO222">
            <v>0</v>
          </cell>
          <cell r="AP222">
            <v>1968268</v>
          </cell>
          <cell r="AQ222">
            <v>0</v>
          </cell>
          <cell r="AR222">
            <v>0</v>
          </cell>
          <cell r="AS222">
            <v>0</v>
          </cell>
          <cell r="AT222">
            <v>1999380</v>
          </cell>
          <cell r="AU222">
            <v>0</v>
          </cell>
          <cell r="AV222">
            <v>0</v>
          </cell>
          <cell r="AW222">
            <v>0</v>
          </cell>
          <cell r="AX222">
            <v>2051233</v>
          </cell>
          <cell r="AY222">
            <v>0</v>
          </cell>
          <cell r="AZ222">
            <v>0</v>
          </cell>
          <cell r="BA222">
            <v>0</v>
          </cell>
          <cell r="BB222">
            <v>2133847</v>
          </cell>
          <cell r="BN222">
            <v>0</v>
          </cell>
          <cell r="BO222">
            <v>0</v>
          </cell>
          <cell r="BP222">
            <v>0</v>
          </cell>
          <cell r="BQ222">
            <v>1095769.3351682227</v>
          </cell>
        </row>
        <row r="223">
          <cell r="S223">
            <v>-244832</v>
          </cell>
          <cell r="T223">
            <v>0</v>
          </cell>
          <cell r="U223">
            <v>0</v>
          </cell>
          <cell r="V223">
            <v>14597128</v>
          </cell>
          <cell r="W223">
            <v>-252177</v>
          </cell>
          <cell r="X223">
            <v>0</v>
          </cell>
          <cell r="Y223">
            <v>0</v>
          </cell>
          <cell r="Z223">
            <v>14697714</v>
          </cell>
          <cell r="AA223">
            <v>-31653</v>
          </cell>
          <cell r="AB223">
            <v>0</v>
          </cell>
          <cell r="AC223">
            <v>0</v>
          </cell>
          <cell r="AD223">
            <v>16073234</v>
          </cell>
          <cell r="AE223">
            <v>-267602</v>
          </cell>
          <cell r="AF223">
            <v>0</v>
          </cell>
          <cell r="AG223">
            <v>0</v>
          </cell>
          <cell r="AH223">
            <v>16006379</v>
          </cell>
          <cell r="AI223">
            <v>-275681</v>
          </cell>
          <cell r="AJ223">
            <v>0</v>
          </cell>
          <cell r="AK223">
            <v>0</v>
          </cell>
          <cell r="AL223">
            <v>16498060</v>
          </cell>
          <cell r="AM223">
            <v>-34576</v>
          </cell>
          <cell r="AN223">
            <v>0</v>
          </cell>
          <cell r="AO223">
            <v>0</v>
          </cell>
          <cell r="AP223">
            <v>17649948</v>
          </cell>
          <cell r="AQ223">
            <v>-292330</v>
          </cell>
          <cell r="AR223">
            <v>0</v>
          </cell>
          <cell r="AS223">
            <v>0</v>
          </cell>
          <cell r="AT223">
            <v>17197873</v>
          </cell>
          <cell r="AU223">
            <v>-301144</v>
          </cell>
          <cell r="AV223">
            <v>0</v>
          </cell>
          <cell r="AW223">
            <v>0</v>
          </cell>
          <cell r="AX223">
            <v>17590681</v>
          </cell>
          <cell r="AY223">
            <v>-37797</v>
          </cell>
          <cell r="AZ223">
            <v>0</v>
          </cell>
          <cell r="BA223">
            <v>0</v>
          </cell>
          <cell r="BB223">
            <v>18960043</v>
          </cell>
          <cell r="BN223">
            <v>0</v>
          </cell>
          <cell r="BO223">
            <v>0</v>
          </cell>
          <cell r="BP223">
            <v>0</v>
          </cell>
          <cell r="BQ223">
            <v>12751070.173674745</v>
          </cell>
        </row>
        <row r="228">
          <cell r="S228">
            <v>-74432592</v>
          </cell>
          <cell r="T228">
            <v>-18595865</v>
          </cell>
          <cell r="U228">
            <v>-4548293</v>
          </cell>
          <cell r="V228">
            <v>355888423</v>
          </cell>
          <cell r="W228">
            <v>-76887015</v>
          </cell>
          <cell r="X228">
            <v>-20250800</v>
          </cell>
          <cell r="Y228">
            <v>-4495002</v>
          </cell>
          <cell r="Z228">
            <v>365220136</v>
          </cell>
          <cell r="AA228">
            <v>-79100750</v>
          </cell>
          <cell r="AB228">
            <v>-20457877</v>
          </cell>
          <cell r="AC228">
            <v>-4530499</v>
          </cell>
          <cell r="AD228">
            <v>379137013</v>
          </cell>
          <cell r="AE228">
            <v>-81777952</v>
          </cell>
          <cell r="AF228">
            <v>-21001599</v>
          </cell>
          <cell r="AG228">
            <v>-4665590</v>
          </cell>
          <cell r="AH228">
            <v>397678298</v>
          </cell>
          <cell r="AI228">
            <v>-84522091</v>
          </cell>
          <cell r="AJ228">
            <v>-22138809</v>
          </cell>
          <cell r="AK228">
            <v>-4813086</v>
          </cell>
          <cell r="AM228">
            <v>-87353529</v>
          </cell>
          <cell r="AN228">
            <v>-23441268</v>
          </cell>
          <cell r="AO228">
            <v>-4960975</v>
          </cell>
          <cell r="AP228">
            <v>419114381</v>
          </cell>
          <cell r="AQ228">
            <v>-90517888</v>
          </cell>
          <cell r="AR228">
            <v>-24470756</v>
          </cell>
          <cell r="AS228">
            <v>-5117821</v>
          </cell>
          <cell r="AT228">
            <v>431640535</v>
          </cell>
          <cell r="AU228">
            <v>-92973421</v>
          </cell>
          <cell r="AV228">
            <v>-25393133</v>
          </cell>
          <cell r="AW228">
            <v>-5279373</v>
          </cell>
          <cell r="AX228">
            <v>442781963</v>
          </cell>
          <cell r="AY228">
            <v>-95876009</v>
          </cell>
          <cell r="AZ228">
            <v>-26175999</v>
          </cell>
          <cell r="BA228">
            <v>-5438182</v>
          </cell>
          <cell r="BB228">
            <v>453381219</v>
          </cell>
          <cell r="BN228">
            <v>0</v>
          </cell>
          <cell r="BO228">
            <v>0</v>
          </cell>
          <cell r="BP228">
            <v>0</v>
          </cell>
          <cell r="BQ228">
            <v>220903490.97467467</v>
          </cell>
        </row>
        <row r="231">
          <cell r="S231">
            <v>-9641</v>
          </cell>
          <cell r="T231">
            <v>-3693574</v>
          </cell>
          <cell r="U231">
            <v>0</v>
          </cell>
          <cell r="V231">
            <v>4031887</v>
          </cell>
          <cell r="W231">
            <v>-9930</v>
          </cell>
          <cell r="X231">
            <v>-3838371</v>
          </cell>
          <cell r="Y231">
            <v>0</v>
          </cell>
          <cell r="Z231">
            <v>4010286</v>
          </cell>
          <cell r="AA231">
            <v>-10229</v>
          </cell>
          <cell r="AB231">
            <v>-3953895</v>
          </cell>
          <cell r="AC231">
            <v>0</v>
          </cell>
          <cell r="AD231">
            <v>4139472</v>
          </cell>
          <cell r="AE231">
            <v>-10537</v>
          </cell>
          <cell r="AF231">
            <v>-4073147</v>
          </cell>
          <cell r="AG231">
            <v>0</v>
          </cell>
          <cell r="AH231">
            <v>4671498</v>
          </cell>
          <cell r="AI231">
            <v>-10856</v>
          </cell>
          <cell r="AJ231">
            <v>-4196123</v>
          </cell>
          <cell r="AK231">
            <v>0</v>
          </cell>
          <cell r="AM231">
            <v>-11174</v>
          </cell>
          <cell r="AN231">
            <v>-4319100</v>
          </cell>
          <cell r="AO231">
            <v>0</v>
          </cell>
          <cell r="AP231">
            <v>4534233</v>
          </cell>
          <cell r="AQ231">
            <v>-11511</v>
          </cell>
          <cell r="AR231">
            <v>-4449529</v>
          </cell>
          <cell r="AS231">
            <v>0</v>
          </cell>
          <cell r="AT231">
            <v>4708834</v>
          </cell>
          <cell r="AU231">
            <v>-11858</v>
          </cell>
          <cell r="AV231">
            <v>-4583685</v>
          </cell>
          <cell r="AW231">
            <v>0</v>
          </cell>
          <cell r="AX231">
            <v>4870849</v>
          </cell>
          <cell r="AY231">
            <v>-12215</v>
          </cell>
          <cell r="AZ231">
            <v>-4721570</v>
          </cell>
          <cell r="BA231">
            <v>0</v>
          </cell>
          <cell r="BB231">
            <v>5152316</v>
          </cell>
          <cell r="BN231">
            <v>0</v>
          </cell>
          <cell r="BO231">
            <v>0</v>
          </cell>
          <cell r="BP231">
            <v>0</v>
          </cell>
          <cell r="BQ231">
            <v>-287945.29402310727</v>
          </cell>
        </row>
        <row r="232">
          <cell r="S232">
            <v>-225780</v>
          </cell>
          <cell r="T232">
            <v>-111000</v>
          </cell>
          <cell r="U232">
            <v>0</v>
          </cell>
          <cell r="V232">
            <v>336782</v>
          </cell>
          <cell r="W232">
            <v>-232553</v>
          </cell>
          <cell r="X232">
            <v>-114330</v>
          </cell>
          <cell r="Y232">
            <v>0</v>
          </cell>
          <cell r="Z232">
            <v>346882</v>
          </cell>
          <cell r="AA232">
            <v>-239553</v>
          </cell>
          <cell r="AB232">
            <v>-117771</v>
          </cell>
          <cell r="AC232">
            <v>0</v>
          </cell>
          <cell r="AD232">
            <v>357322</v>
          </cell>
          <cell r="AE232">
            <v>-246778</v>
          </cell>
          <cell r="AF232">
            <v>-121323</v>
          </cell>
          <cell r="AG232">
            <v>0</v>
          </cell>
          <cell r="AH232">
            <v>368101</v>
          </cell>
          <cell r="AI232">
            <v>-254228</v>
          </cell>
          <cell r="AJ232">
            <v>-124986</v>
          </cell>
          <cell r="AK232">
            <v>0</v>
          </cell>
          <cell r="AM232">
            <v>-261679</v>
          </cell>
          <cell r="AN232">
            <v>-128649</v>
          </cell>
          <cell r="AO232">
            <v>0</v>
          </cell>
          <cell r="AP232">
            <v>390327</v>
          </cell>
          <cell r="AQ232">
            <v>-269581</v>
          </cell>
          <cell r="AR232">
            <v>-132534</v>
          </cell>
          <cell r="AS232">
            <v>0</v>
          </cell>
          <cell r="AT232">
            <v>402115</v>
          </cell>
          <cell r="AU232">
            <v>-277709</v>
          </cell>
          <cell r="AV232">
            <v>-136530</v>
          </cell>
          <cell r="AW232">
            <v>0</v>
          </cell>
          <cell r="AX232">
            <v>414237</v>
          </cell>
          <cell r="AY232">
            <v>-286063</v>
          </cell>
          <cell r="AZ232">
            <v>-140637</v>
          </cell>
          <cell r="BA232">
            <v>0</v>
          </cell>
          <cell r="BB232">
            <v>426703</v>
          </cell>
        </row>
        <row r="233">
          <cell r="S233">
            <v>-59000</v>
          </cell>
          <cell r="T233">
            <v>0</v>
          </cell>
          <cell r="U233">
            <v>0</v>
          </cell>
          <cell r="V233">
            <v>59001</v>
          </cell>
          <cell r="W233">
            <v>-60770</v>
          </cell>
          <cell r="X233">
            <v>0</v>
          </cell>
          <cell r="Y233">
            <v>0</v>
          </cell>
          <cell r="Z233">
            <v>60769</v>
          </cell>
          <cell r="AA233">
            <v>-62599</v>
          </cell>
          <cell r="AB233">
            <v>0</v>
          </cell>
          <cell r="AC233">
            <v>0</v>
          </cell>
          <cell r="AD233">
            <v>62599</v>
          </cell>
          <cell r="AE233">
            <v>-64487</v>
          </cell>
          <cell r="AF233">
            <v>0</v>
          </cell>
          <cell r="AG233">
            <v>0</v>
          </cell>
          <cell r="AH233">
            <v>64490</v>
          </cell>
          <cell r="AI233">
            <v>-66434</v>
          </cell>
          <cell r="AJ233">
            <v>0</v>
          </cell>
          <cell r="AK233">
            <v>0</v>
          </cell>
          <cell r="AM233">
            <v>-68381</v>
          </cell>
          <cell r="AN233">
            <v>0</v>
          </cell>
          <cell r="AO233">
            <v>0</v>
          </cell>
          <cell r="AP233">
            <v>68386</v>
          </cell>
          <cell r="AQ233">
            <v>-70446</v>
          </cell>
          <cell r="AR233">
            <v>0</v>
          </cell>
          <cell r="AS233">
            <v>0</v>
          </cell>
          <cell r="AT233">
            <v>70442</v>
          </cell>
          <cell r="AU233">
            <v>-72570</v>
          </cell>
          <cell r="AV233">
            <v>0</v>
          </cell>
          <cell r="AW233">
            <v>0</v>
          </cell>
          <cell r="AX233">
            <v>72574</v>
          </cell>
          <cell r="AY233">
            <v>-74753</v>
          </cell>
          <cell r="AZ233">
            <v>0</v>
          </cell>
          <cell r="BA233">
            <v>0</v>
          </cell>
          <cell r="BB233">
            <v>74753</v>
          </cell>
        </row>
        <row r="234">
          <cell r="S234">
            <v>0</v>
          </cell>
          <cell r="T234">
            <v>-9118853</v>
          </cell>
          <cell r="U234">
            <v>0</v>
          </cell>
          <cell r="V234">
            <v>22</v>
          </cell>
          <cell r="W234">
            <v>0</v>
          </cell>
          <cell r="X234">
            <v>-9053859</v>
          </cell>
          <cell r="Y234">
            <v>0</v>
          </cell>
          <cell r="Z234">
            <v>10</v>
          </cell>
          <cell r="AA234">
            <v>0</v>
          </cell>
          <cell r="AB234">
            <v>-8954056</v>
          </cell>
          <cell r="AC234">
            <v>0</v>
          </cell>
          <cell r="AD234">
            <v>38</v>
          </cell>
          <cell r="AE234">
            <v>0</v>
          </cell>
          <cell r="AF234">
            <v>-8967381</v>
          </cell>
          <cell r="AG234">
            <v>0</v>
          </cell>
          <cell r="AH234">
            <v>36</v>
          </cell>
          <cell r="AI234">
            <v>0</v>
          </cell>
          <cell r="AJ234">
            <v>-8962915</v>
          </cell>
          <cell r="AK234">
            <v>0</v>
          </cell>
          <cell r="AM234">
            <v>0</v>
          </cell>
          <cell r="AN234">
            <v>-8977576</v>
          </cell>
          <cell r="AO234">
            <v>0</v>
          </cell>
          <cell r="AP234">
            <v>25</v>
          </cell>
          <cell r="AQ234">
            <v>0</v>
          </cell>
          <cell r="AR234">
            <v>-9010386</v>
          </cell>
          <cell r="AS234">
            <v>0</v>
          </cell>
          <cell r="AT234">
            <v>32</v>
          </cell>
          <cell r="AU234">
            <v>0</v>
          </cell>
          <cell r="AV234">
            <v>-9022830</v>
          </cell>
          <cell r="AW234">
            <v>0</v>
          </cell>
          <cell r="AX234">
            <v>9</v>
          </cell>
          <cell r="AY234">
            <v>0</v>
          </cell>
          <cell r="AZ234">
            <v>-9014962</v>
          </cell>
          <cell r="BA234">
            <v>0</v>
          </cell>
          <cell r="BB234">
            <v>42</v>
          </cell>
        </row>
        <row r="235">
          <cell r="S235">
            <v>-1767882</v>
          </cell>
          <cell r="T235">
            <v>0</v>
          </cell>
          <cell r="U235">
            <v>0</v>
          </cell>
          <cell r="V235">
            <v>0</v>
          </cell>
          <cell r="W235">
            <v>-1743822</v>
          </cell>
          <cell r="X235">
            <v>0</v>
          </cell>
          <cell r="Y235">
            <v>0</v>
          </cell>
          <cell r="Z235">
            <v>0</v>
          </cell>
          <cell r="AA235">
            <v>-1554350</v>
          </cell>
          <cell r="AB235">
            <v>0</v>
          </cell>
          <cell r="AC235">
            <v>0</v>
          </cell>
          <cell r="AD235">
            <v>0</v>
          </cell>
          <cell r="AE235">
            <v>-1506699</v>
          </cell>
          <cell r="AF235">
            <v>0</v>
          </cell>
          <cell r="AG235">
            <v>0</v>
          </cell>
          <cell r="AH235">
            <v>0</v>
          </cell>
          <cell r="AI235">
            <v>-1147021</v>
          </cell>
          <cell r="AJ235">
            <v>0</v>
          </cell>
          <cell r="AK235">
            <v>0</v>
          </cell>
          <cell r="AM235">
            <v>-877313</v>
          </cell>
          <cell r="AN235">
            <v>0</v>
          </cell>
          <cell r="AO235">
            <v>0</v>
          </cell>
          <cell r="AP235">
            <v>0</v>
          </cell>
          <cell r="AQ235">
            <v>-899967</v>
          </cell>
          <cell r="AR235">
            <v>0</v>
          </cell>
          <cell r="AS235">
            <v>0</v>
          </cell>
          <cell r="AT235">
            <v>0</v>
          </cell>
          <cell r="AU235">
            <v>-923268</v>
          </cell>
          <cell r="AV235">
            <v>0</v>
          </cell>
          <cell r="AW235">
            <v>0</v>
          </cell>
          <cell r="AX235">
            <v>0</v>
          </cell>
          <cell r="AY235">
            <v>-947216</v>
          </cell>
          <cell r="AZ235">
            <v>0</v>
          </cell>
          <cell r="BA235">
            <v>0</v>
          </cell>
          <cell r="BB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-191383971.94</v>
          </cell>
        </row>
        <row r="236"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Z236">
            <v>0</v>
          </cell>
          <cell r="AD236">
            <v>0</v>
          </cell>
          <cell r="AH236">
            <v>0</v>
          </cell>
          <cell r="AP236">
            <v>0</v>
          </cell>
          <cell r="AT236">
            <v>0</v>
          </cell>
          <cell r="AX236">
            <v>0</v>
          </cell>
          <cell r="BB236">
            <v>0</v>
          </cell>
        </row>
        <row r="237"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</row>
        <row r="238"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</row>
        <row r="239">
          <cell r="S239">
            <v>-76494895</v>
          </cell>
          <cell r="T239">
            <v>-31519292</v>
          </cell>
          <cell r="U239">
            <v>-4548293</v>
          </cell>
          <cell r="V239">
            <v>360316115</v>
          </cell>
          <cell r="W239">
            <v>-78934090</v>
          </cell>
          <cell r="X239">
            <v>-33257360</v>
          </cell>
          <cell r="Y239">
            <v>-4495002</v>
          </cell>
          <cell r="Z239">
            <v>369638083</v>
          </cell>
          <cell r="AA239">
            <v>-80967481</v>
          </cell>
          <cell r="AB239">
            <v>-33483599</v>
          </cell>
          <cell r="AC239">
            <v>-4530499</v>
          </cell>
          <cell r="AD239">
            <v>383696444</v>
          </cell>
          <cell r="AE239">
            <v>-83606453</v>
          </cell>
          <cell r="AF239">
            <v>-34163450</v>
          </cell>
          <cell r="AG239">
            <v>-4665590</v>
          </cell>
          <cell r="AH239">
            <v>402782423</v>
          </cell>
          <cell r="AI239">
            <v>-86000630</v>
          </cell>
          <cell r="AJ239">
            <v>-35422833</v>
          </cell>
          <cell r="AK239">
            <v>-4813086</v>
          </cell>
          <cell r="AM239">
            <v>-88572076</v>
          </cell>
          <cell r="AN239">
            <v>-36866593</v>
          </cell>
          <cell r="AO239">
            <v>-4960975</v>
          </cell>
          <cell r="AP239">
            <v>424107352</v>
          </cell>
          <cell r="AQ239">
            <v>-91769393</v>
          </cell>
          <cell r="AR239">
            <v>-38063205</v>
          </cell>
          <cell r="AS239">
            <v>-5117821</v>
          </cell>
          <cell r="AT239">
            <v>436821958</v>
          </cell>
          <cell r="AU239">
            <v>-94258826</v>
          </cell>
          <cell r="AV239">
            <v>-39136178</v>
          </cell>
          <cell r="AW239">
            <v>-5279373</v>
          </cell>
          <cell r="AX239">
            <v>448139632</v>
          </cell>
          <cell r="AY239">
            <v>-97196256</v>
          </cell>
          <cell r="AZ239">
            <v>-40053168</v>
          </cell>
          <cell r="BA239">
            <v>-5438182</v>
          </cell>
          <cell r="BB239">
            <v>459035033</v>
          </cell>
          <cell r="BN239">
            <v>0</v>
          </cell>
          <cell r="BO239">
            <v>0</v>
          </cell>
          <cell r="BP239">
            <v>0</v>
          </cell>
          <cell r="BQ239">
            <v>29231573.740651578</v>
          </cell>
        </row>
        <row r="241">
          <cell r="S241">
            <v>-75696895</v>
          </cell>
          <cell r="T241">
            <v>-31519292</v>
          </cell>
          <cell r="U241">
            <v>-4548293</v>
          </cell>
          <cell r="V241">
            <v>154564468</v>
          </cell>
          <cell r="W241">
            <v>-78185090</v>
          </cell>
          <cell r="X241">
            <v>-33257360</v>
          </cell>
          <cell r="Y241">
            <v>-4495002</v>
          </cell>
          <cell r="Z241">
            <v>156717570</v>
          </cell>
          <cell r="AA241">
            <v>-80217481</v>
          </cell>
          <cell r="AB241">
            <v>-33483599</v>
          </cell>
          <cell r="AC241">
            <v>-4530499</v>
          </cell>
          <cell r="AD241">
            <v>163795013</v>
          </cell>
          <cell r="AE241">
            <v>-82855453</v>
          </cell>
          <cell r="AF241">
            <v>-34163450</v>
          </cell>
          <cell r="AG241">
            <v>-4665590</v>
          </cell>
          <cell r="AH241">
            <v>166626476</v>
          </cell>
          <cell r="AI241">
            <v>-85249630</v>
          </cell>
          <cell r="AJ241">
            <v>-35422833</v>
          </cell>
          <cell r="AM241">
            <v>-87820076</v>
          </cell>
          <cell r="AN241">
            <v>-36866593</v>
          </cell>
          <cell r="AO241">
            <v>-4960975</v>
          </cell>
          <cell r="AP241">
            <v>177370399</v>
          </cell>
          <cell r="AQ241">
            <v>-91017393</v>
          </cell>
          <cell r="AR241">
            <v>-38063205</v>
          </cell>
          <cell r="AS241">
            <v>-5117821</v>
          </cell>
          <cell r="AT241">
            <v>181478761</v>
          </cell>
          <cell r="AU241">
            <v>-94258826</v>
          </cell>
          <cell r="AV241">
            <v>-39136178</v>
          </cell>
          <cell r="AW241">
            <v>-5279373</v>
          </cell>
          <cell r="AX241">
            <v>187221875</v>
          </cell>
          <cell r="AY241">
            <v>-97196256</v>
          </cell>
          <cell r="AZ241">
            <v>-40053168</v>
          </cell>
          <cell r="BA241">
            <v>-5438182</v>
          </cell>
          <cell r="BB241">
            <v>192449534</v>
          </cell>
        </row>
        <row r="242">
          <cell r="S242">
            <v>-798378</v>
          </cell>
          <cell r="W242">
            <v>-749492</v>
          </cell>
          <cell r="AA242">
            <v>-750032</v>
          </cell>
          <cell r="AE242">
            <v>-750572</v>
          </cell>
          <cell r="AI242">
            <v>-751112</v>
          </cell>
          <cell r="AM242">
            <v>-751652</v>
          </cell>
          <cell r="AQ242">
            <v>-752192</v>
          </cell>
          <cell r="AU242">
            <v>0</v>
          </cell>
          <cell r="AY242">
            <v>0</v>
          </cell>
        </row>
        <row r="243">
          <cell r="S243">
            <v>-76495273</v>
          </cell>
          <cell r="T243">
            <v>-31519292</v>
          </cell>
          <cell r="U243">
            <v>-4548293</v>
          </cell>
          <cell r="V243">
            <v>154564468</v>
          </cell>
          <cell r="W243">
            <v>-78934582</v>
          </cell>
          <cell r="X243">
            <v>-33257360</v>
          </cell>
          <cell r="Y243">
            <v>-4495002</v>
          </cell>
          <cell r="Z243">
            <v>156717570</v>
          </cell>
          <cell r="AA243">
            <v>-80967513</v>
          </cell>
          <cell r="AB243">
            <v>-33483599</v>
          </cell>
          <cell r="AC243">
            <v>-4530499</v>
          </cell>
          <cell r="AD243">
            <v>163795013</v>
          </cell>
          <cell r="AE243">
            <v>-83606025</v>
          </cell>
          <cell r="AF243">
            <v>-34163450</v>
          </cell>
          <cell r="AG243">
            <v>-4665590</v>
          </cell>
          <cell r="AH243">
            <v>166626476</v>
          </cell>
          <cell r="AI243">
            <v>-86000742</v>
          </cell>
          <cell r="AJ243">
            <v>-35422833</v>
          </cell>
          <cell r="AM243">
            <v>-88571728</v>
          </cell>
          <cell r="AN243">
            <v>-36866593</v>
          </cell>
          <cell r="AO243">
            <v>-4960975</v>
          </cell>
          <cell r="AP243">
            <v>177370399</v>
          </cell>
          <cell r="AQ243">
            <v>-91769585</v>
          </cell>
          <cell r="AR243">
            <v>-38063205</v>
          </cell>
          <cell r="AS243">
            <v>-5117821</v>
          </cell>
          <cell r="AT243">
            <v>181478761</v>
          </cell>
          <cell r="AU243">
            <v>-94258826</v>
          </cell>
          <cell r="AV243">
            <v>-39136178</v>
          </cell>
          <cell r="AW243">
            <v>-5279373</v>
          </cell>
          <cell r="AX243">
            <v>187221875</v>
          </cell>
          <cell r="AY243">
            <v>-97196256</v>
          </cell>
          <cell r="AZ243">
            <v>-40053168</v>
          </cell>
          <cell r="BA243">
            <v>-5438182</v>
          </cell>
          <cell r="BB243">
            <v>192449534</v>
          </cell>
        </row>
        <row r="244">
          <cell r="S244">
            <v>378</v>
          </cell>
          <cell r="T244">
            <v>0</v>
          </cell>
          <cell r="U244">
            <v>0</v>
          </cell>
          <cell r="V244">
            <v>205751647</v>
          </cell>
          <cell r="W244">
            <v>492</v>
          </cell>
          <cell r="X244">
            <v>0</v>
          </cell>
          <cell r="Y244">
            <v>0</v>
          </cell>
          <cell r="Z244">
            <v>212920513</v>
          </cell>
          <cell r="AA244">
            <v>32</v>
          </cell>
          <cell r="AB244">
            <v>0</v>
          </cell>
          <cell r="AC244">
            <v>0</v>
          </cell>
          <cell r="AD244">
            <v>219901431</v>
          </cell>
          <cell r="AE244">
            <v>428</v>
          </cell>
          <cell r="AF244">
            <v>0</v>
          </cell>
          <cell r="AG244">
            <v>0</v>
          </cell>
          <cell r="AH244">
            <v>236155947</v>
          </cell>
          <cell r="AI244">
            <v>112</v>
          </cell>
          <cell r="AJ244">
            <v>0</v>
          </cell>
          <cell r="AM244">
            <v>348</v>
          </cell>
          <cell r="AN244">
            <v>0</v>
          </cell>
          <cell r="AO244">
            <v>0</v>
          </cell>
          <cell r="AP244">
            <v>246736953</v>
          </cell>
          <cell r="AQ244">
            <v>192</v>
          </cell>
          <cell r="AR244">
            <v>0</v>
          </cell>
          <cell r="AS244">
            <v>0</v>
          </cell>
          <cell r="AT244">
            <v>255343197</v>
          </cell>
          <cell r="AU244">
            <v>0</v>
          </cell>
          <cell r="AV244">
            <v>0</v>
          </cell>
          <cell r="AW244">
            <v>0</v>
          </cell>
          <cell r="AX244">
            <v>260917757</v>
          </cell>
          <cell r="AY244">
            <v>0</v>
          </cell>
          <cell r="AZ244">
            <v>0</v>
          </cell>
          <cell r="BA244">
            <v>0</v>
          </cell>
          <cell r="BB244">
            <v>266585499</v>
          </cell>
        </row>
        <row r="245">
          <cell r="S245">
            <v>0</v>
          </cell>
          <cell r="T245">
            <v>0</v>
          </cell>
          <cell r="U245">
            <v>0</v>
          </cell>
          <cell r="W245">
            <v>0</v>
          </cell>
          <cell r="X245">
            <v>0</v>
          </cell>
          <cell r="Y245">
            <v>0</v>
          </cell>
          <cell r="AA245">
            <v>0</v>
          </cell>
          <cell r="AB245">
            <v>0</v>
          </cell>
          <cell r="AC245">
            <v>0</v>
          </cell>
          <cell r="AE245">
            <v>0</v>
          </cell>
          <cell r="AF245">
            <v>0</v>
          </cell>
          <cell r="AG245">
            <v>0</v>
          </cell>
          <cell r="AI245">
            <v>0</v>
          </cell>
          <cell r="AJ245">
            <v>0</v>
          </cell>
          <cell r="AM245">
            <v>0</v>
          </cell>
          <cell r="AN245">
            <v>0</v>
          </cell>
          <cell r="AO245">
            <v>0</v>
          </cell>
          <cell r="AQ245">
            <v>0</v>
          </cell>
          <cell r="AR245">
            <v>0</v>
          </cell>
          <cell r="AS245">
            <v>0</v>
          </cell>
          <cell r="AU245">
            <v>0</v>
          </cell>
          <cell r="AV245">
            <v>0</v>
          </cell>
          <cell r="AW245">
            <v>0</v>
          </cell>
          <cell r="AY245">
            <v>0</v>
          </cell>
          <cell r="AZ245">
            <v>0</v>
          </cell>
          <cell r="BA245">
            <v>0</v>
          </cell>
        </row>
        <row r="248">
          <cell r="S248">
            <v>-76495000</v>
          </cell>
          <cell r="V248">
            <v>360315000</v>
          </cell>
          <cell r="W248">
            <v>-78934000</v>
          </cell>
          <cell r="Z248">
            <v>369639000</v>
          </cell>
          <cell r="AA248">
            <v>-80967000</v>
          </cell>
          <cell r="AD248">
            <v>383697000</v>
          </cell>
          <cell r="AE248">
            <v>-83606000</v>
          </cell>
          <cell r="AH248">
            <v>402783000</v>
          </cell>
          <cell r="AI248">
            <v>-86001000</v>
          </cell>
          <cell r="AM248">
            <v>-88572000</v>
          </cell>
          <cell r="AP248">
            <v>424106000</v>
          </cell>
          <cell r="AQ248">
            <v>-91769000</v>
          </cell>
          <cell r="AT248">
            <v>436824000</v>
          </cell>
          <cell r="AU248">
            <v>-94259000</v>
          </cell>
          <cell r="AX248">
            <v>448141000</v>
          </cell>
          <cell r="AY248">
            <v>-97196000</v>
          </cell>
          <cell r="BB248">
            <v>459035000</v>
          </cell>
        </row>
        <row r="249">
          <cell r="S249">
            <v>-76494895</v>
          </cell>
          <cell r="V249">
            <v>360316115</v>
          </cell>
          <cell r="W249">
            <v>-78934090</v>
          </cell>
          <cell r="Z249">
            <v>369638083</v>
          </cell>
          <cell r="AA249">
            <v>-80967481</v>
          </cell>
          <cell r="AD249">
            <v>383696444</v>
          </cell>
          <cell r="AE249">
            <v>-83606453</v>
          </cell>
          <cell r="AH249">
            <v>402782423</v>
          </cell>
          <cell r="AI249">
            <v>-86000630</v>
          </cell>
          <cell r="AM249">
            <v>-88572076</v>
          </cell>
          <cell r="AP249">
            <v>424107352</v>
          </cell>
          <cell r="AQ249">
            <v>-91769393</v>
          </cell>
          <cell r="AT249">
            <v>436821958</v>
          </cell>
          <cell r="AU249">
            <v>-94258826</v>
          </cell>
          <cell r="AX249">
            <v>448139632</v>
          </cell>
          <cell r="AY249">
            <v>-97196256</v>
          </cell>
          <cell r="BB249">
            <v>459035033</v>
          </cell>
        </row>
        <row r="250">
          <cell r="S250">
            <v>105</v>
          </cell>
          <cell r="V250">
            <v>1115</v>
          </cell>
          <cell r="W250">
            <v>90</v>
          </cell>
          <cell r="Z250">
            <v>917</v>
          </cell>
          <cell r="AA250">
            <v>481</v>
          </cell>
          <cell r="AD250">
            <v>556</v>
          </cell>
          <cell r="AE250">
            <v>453</v>
          </cell>
          <cell r="AH250">
            <v>577</v>
          </cell>
          <cell r="AI250">
            <v>370</v>
          </cell>
          <cell r="AM250">
            <v>76</v>
          </cell>
          <cell r="AP250">
            <v>1352</v>
          </cell>
          <cell r="AQ250">
            <v>393</v>
          </cell>
          <cell r="AT250">
            <v>2042</v>
          </cell>
          <cell r="AU250">
            <v>174</v>
          </cell>
          <cell r="AX250">
            <v>1368</v>
          </cell>
          <cell r="AY250">
            <v>256</v>
          </cell>
          <cell r="BB250">
            <v>33</v>
          </cell>
        </row>
        <row r="251">
          <cell r="S251">
            <v>0</v>
          </cell>
          <cell r="V251">
            <v>0</v>
          </cell>
          <cell r="W251">
            <v>0</v>
          </cell>
          <cell r="Z251">
            <v>0</v>
          </cell>
          <cell r="AA251">
            <v>0</v>
          </cell>
          <cell r="AD251">
            <v>0</v>
          </cell>
          <cell r="AE251">
            <v>0</v>
          </cell>
          <cell r="AH251">
            <v>0</v>
          </cell>
          <cell r="AI251">
            <v>0</v>
          </cell>
          <cell r="AM251">
            <v>0</v>
          </cell>
          <cell r="AP251">
            <v>0</v>
          </cell>
          <cell r="AQ251">
            <v>0</v>
          </cell>
          <cell r="AT251">
            <v>2042</v>
          </cell>
          <cell r="AU251">
            <v>0</v>
          </cell>
          <cell r="AX251">
            <v>0</v>
          </cell>
          <cell r="AY251">
            <v>0</v>
          </cell>
          <cell r="BB251">
            <v>0</v>
          </cell>
        </row>
        <row r="258"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</row>
        <row r="259">
          <cell r="S259">
            <v>0</v>
          </cell>
          <cell r="U259">
            <v>0</v>
          </cell>
          <cell r="V259">
            <v>0</v>
          </cell>
          <cell r="W259">
            <v>0</v>
          </cell>
          <cell r="Y259">
            <v>0</v>
          </cell>
          <cell r="Z259">
            <v>0</v>
          </cell>
          <cell r="AA259">
            <v>0</v>
          </cell>
          <cell r="AC259">
            <v>0</v>
          </cell>
          <cell r="AD259">
            <v>0</v>
          </cell>
          <cell r="AE259">
            <v>0</v>
          </cell>
          <cell r="AG259">
            <v>0</v>
          </cell>
          <cell r="AH259">
            <v>0</v>
          </cell>
          <cell r="AI259">
            <v>0</v>
          </cell>
          <cell r="AM259">
            <v>0</v>
          </cell>
          <cell r="AO259">
            <v>0</v>
          </cell>
          <cell r="AP259">
            <v>0</v>
          </cell>
          <cell r="AQ259">
            <v>0</v>
          </cell>
          <cell r="AS259">
            <v>0</v>
          </cell>
          <cell r="AT259">
            <v>0</v>
          </cell>
          <cell r="AU259">
            <v>0</v>
          </cell>
          <cell r="AW259">
            <v>0</v>
          </cell>
          <cell r="AX259">
            <v>0</v>
          </cell>
          <cell r="AY259">
            <v>0</v>
          </cell>
          <cell r="BA259">
            <v>0</v>
          </cell>
          <cell r="BB259">
            <v>0</v>
          </cell>
          <cell r="BN259">
            <v>0</v>
          </cell>
          <cell r="BP259">
            <v>0</v>
          </cell>
          <cell r="BQ259">
            <v>0</v>
          </cell>
        </row>
        <row r="260">
          <cell r="V260">
            <v>0</v>
          </cell>
          <cell r="Z260">
            <v>0</v>
          </cell>
          <cell r="AD260">
            <v>0</v>
          </cell>
          <cell r="AH260">
            <v>0</v>
          </cell>
          <cell r="AP260">
            <v>0</v>
          </cell>
          <cell r="AT260">
            <v>0</v>
          </cell>
          <cell r="AX260">
            <v>0</v>
          </cell>
          <cell r="BB260">
            <v>0</v>
          </cell>
        </row>
        <row r="263">
          <cell r="V263">
            <v>247753635</v>
          </cell>
          <cell r="Z263">
            <v>252951631</v>
          </cell>
          <cell r="AD263">
            <v>264714865</v>
          </cell>
          <cell r="AH263">
            <v>280346930</v>
          </cell>
          <cell r="AP263">
            <v>293707708</v>
          </cell>
          <cell r="AT263">
            <v>301871539</v>
          </cell>
          <cell r="AX263">
            <v>309465255</v>
          </cell>
          <cell r="BB263">
            <v>316347427</v>
          </cell>
          <cell r="BQ263">
            <v>220903490.97467467</v>
          </cell>
        </row>
        <row r="264">
          <cell r="V264">
            <v>0</v>
          </cell>
          <cell r="Z264">
            <v>0</v>
          </cell>
          <cell r="AD264">
            <v>0</v>
          </cell>
          <cell r="AH264">
            <v>0</v>
          </cell>
          <cell r="AP264">
            <v>0</v>
          </cell>
          <cell r="AT264">
            <v>0</v>
          </cell>
          <cell r="AX264">
            <v>0</v>
          </cell>
          <cell r="BB264">
            <v>0</v>
          </cell>
          <cell r="BQ264">
            <v>0</v>
          </cell>
        </row>
        <row r="265">
          <cell r="V265">
            <v>500000</v>
          </cell>
          <cell r="Z265">
            <v>500000</v>
          </cell>
          <cell r="AD265">
            <v>500000</v>
          </cell>
          <cell r="AH265">
            <v>500000</v>
          </cell>
          <cell r="AP265">
            <v>500000</v>
          </cell>
          <cell r="AT265">
            <v>500000</v>
          </cell>
          <cell r="AX265">
            <v>500000</v>
          </cell>
          <cell r="BB265">
            <v>500000</v>
          </cell>
        </row>
        <row r="266">
          <cell r="V266">
            <v>1298889</v>
          </cell>
          <cell r="Z266">
            <v>1298818</v>
          </cell>
          <cell r="AD266">
            <v>465588</v>
          </cell>
          <cell r="AH266">
            <v>619098</v>
          </cell>
          <cell r="AP266">
            <v>-87499</v>
          </cell>
          <cell r="AT266">
            <v>774140</v>
          </cell>
          <cell r="AX266">
            <v>1615902</v>
          </cell>
          <cell r="BB266">
            <v>2274016</v>
          </cell>
          <cell r="BQ266">
            <v>0</v>
          </cell>
        </row>
        <row r="267">
          <cell r="S267">
            <v>229975</v>
          </cell>
          <cell r="V267">
            <v>249552524</v>
          </cell>
          <cell r="Z267">
            <v>254750449</v>
          </cell>
          <cell r="AD267">
            <v>265680453</v>
          </cell>
          <cell r="AH267">
            <v>281466028</v>
          </cell>
          <cell r="AP267">
            <v>294120209</v>
          </cell>
          <cell r="AT267">
            <v>303145679</v>
          </cell>
          <cell r="AX267">
            <v>311581157</v>
          </cell>
          <cell r="BB267">
            <v>319121443</v>
          </cell>
        </row>
      </sheetData>
      <sheetData sheetId="3">
        <row r="7">
          <cell r="B7" t="str">
            <v>DO NO DELETE THIS COLUMN</v>
          </cell>
          <cell r="F7" t="str">
            <v>Project</v>
          </cell>
          <cell r="H7" t="str">
            <v>Account</v>
          </cell>
          <cell r="U7" t="str">
            <v>AP Budget</v>
          </cell>
          <cell r="V7" t="str">
            <v>LTFS</v>
          </cell>
          <cell r="W7" t="str">
            <v>LTFS</v>
          </cell>
          <cell r="X7" t="str">
            <v>LTFS</v>
          </cell>
          <cell r="Y7" t="str">
            <v>LTFS</v>
          </cell>
          <cell r="Z7" t="str">
            <v>LTFS</v>
          </cell>
          <cell r="AA7" t="str">
            <v>LTFS</v>
          </cell>
          <cell r="AB7" t="str">
            <v>LTFS</v>
          </cell>
          <cell r="AC7" t="str">
            <v>LTFS</v>
          </cell>
          <cell r="AD7" t="str">
            <v>LTFS</v>
          </cell>
          <cell r="AI7" t="str">
            <v>2007/08 AP Budget</v>
          </cell>
          <cell r="AJ7" t="str">
            <v>2008/09 AP Budget</v>
          </cell>
          <cell r="AK7" t="str">
            <v>2009/10 AP Budget</v>
          </cell>
        </row>
        <row r="8">
          <cell r="B8" t="str">
            <v>C533ALCFST</v>
          </cell>
          <cell r="F8" t="str">
            <v>C533</v>
          </cell>
          <cell r="H8" t="str">
            <v>ALCFST</v>
          </cell>
          <cell r="U8">
            <v>395060</v>
          </cell>
          <cell r="V8">
            <v>433501</v>
          </cell>
          <cell r="W8">
            <v>466571</v>
          </cell>
          <cell r="X8">
            <v>493533</v>
          </cell>
          <cell r="Y8">
            <v>513446</v>
          </cell>
          <cell r="Z8">
            <v>528214</v>
          </cell>
          <cell r="AA8">
            <v>543490</v>
          </cell>
          <cell r="AB8">
            <v>560530</v>
          </cell>
          <cell r="AC8">
            <v>577749</v>
          </cell>
          <cell r="AD8">
            <v>595849</v>
          </cell>
          <cell r="AI8">
            <v>290014.16091284272</v>
          </cell>
          <cell r="AJ8">
            <v>346266.33399999997</v>
          </cell>
          <cell r="AK8">
            <v>526792.14399999997</v>
          </cell>
        </row>
        <row r="9">
          <cell r="B9" t="str">
            <v>C533BOAFST</v>
          </cell>
          <cell r="F9" t="str">
            <v>C533</v>
          </cell>
          <cell r="H9" t="str">
            <v>BOAFST</v>
          </cell>
          <cell r="U9">
            <v>92752</v>
          </cell>
          <cell r="V9">
            <v>101136</v>
          </cell>
          <cell r="W9">
            <v>106389</v>
          </cell>
          <cell r="X9">
            <v>116665</v>
          </cell>
          <cell r="Y9">
            <v>120576</v>
          </cell>
          <cell r="Z9">
            <v>122559</v>
          </cell>
          <cell r="AA9">
            <v>125996</v>
          </cell>
          <cell r="AB9">
            <v>125406</v>
          </cell>
          <cell r="AC9">
            <v>127687</v>
          </cell>
          <cell r="AD9">
            <v>127958</v>
          </cell>
          <cell r="AI9">
            <v>85414</v>
          </cell>
          <cell r="AJ9">
            <v>96751.236999999994</v>
          </cell>
          <cell r="AK9">
            <v>176089.48400000003</v>
          </cell>
        </row>
        <row r="10">
          <cell r="B10" t="str">
            <v>C533DEPFST</v>
          </cell>
          <cell r="F10" t="str">
            <v>C533</v>
          </cell>
          <cell r="H10" t="str">
            <v>DEPFST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I10">
            <v>0</v>
          </cell>
          <cell r="AJ10">
            <v>0</v>
          </cell>
          <cell r="AK10">
            <v>8494.94</v>
          </cell>
        </row>
        <row r="11">
          <cell r="B11" t="str">
            <v>C533DLBFST</v>
          </cell>
          <cell r="F11" t="str">
            <v>C533</v>
          </cell>
          <cell r="H11" t="str">
            <v>DLBFST</v>
          </cell>
          <cell r="U11">
            <v>529939</v>
          </cell>
          <cell r="V11">
            <v>589642</v>
          </cell>
          <cell r="W11">
            <v>603488</v>
          </cell>
          <cell r="X11">
            <v>616760</v>
          </cell>
          <cell r="Y11">
            <v>630606</v>
          </cell>
          <cell r="Z11">
            <v>645030</v>
          </cell>
          <cell r="AA11">
            <v>659452</v>
          </cell>
          <cell r="AB11">
            <v>673876</v>
          </cell>
          <cell r="AC11">
            <v>688876</v>
          </cell>
          <cell r="AD11">
            <v>703877</v>
          </cell>
          <cell r="AI11">
            <v>465344.92</v>
          </cell>
          <cell r="AJ11">
            <v>520315.11</v>
          </cell>
          <cell r="AK11">
            <v>720866.67</v>
          </cell>
        </row>
        <row r="12">
          <cell r="B12" t="str">
            <v>C533EXPFST</v>
          </cell>
          <cell r="F12" t="str">
            <v>C533</v>
          </cell>
          <cell r="H12" t="str">
            <v>EXPFST</v>
          </cell>
          <cell r="U12">
            <v>394896</v>
          </cell>
          <cell r="V12">
            <v>411482</v>
          </cell>
          <cell r="W12">
            <v>425303</v>
          </cell>
          <cell r="X12">
            <v>438730</v>
          </cell>
          <cell r="Y12">
            <v>451366</v>
          </cell>
          <cell r="Z12">
            <v>463213</v>
          </cell>
          <cell r="AA12">
            <v>474663</v>
          </cell>
          <cell r="AB12">
            <v>485326</v>
          </cell>
          <cell r="AC12">
            <v>496384</v>
          </cell>
          <cell r="AD12">
            <v>507836</v>
          </cell>
          <cell r="AI12">
            <v>394053.86023722356</v>
          </cell>
          <cell r="AJ12">
            <v>740818.82</v>
          </cell>
          <cell r="AK12">
            <v>715968.13</v>
          </cell>
        </row>
        <row r="13">
          <cell r="B13" t="str">
            <v>C533FINFST</v>
          </cell>
          <cell r="F13" t="str">
            <v>C533</v>
          </cell>
          <cell r="H13" t="str">
            <v>FINFST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I13">
            <v>0</v>
          </cell>
          <cell r="AJ13">
            <v>0</v>
          </cell>
          <cell r="AK13">
            <v>2574.3040000000001</v>
          </cell>
        </row>
        <row r="14">
          <cell r="B14" t="str">
            <v>C533INCFST</v>
          </cell>
          <cell r="F14" t="str">
            <v>C533</v>
          </cell>
          <cell r="H14" t="str">
            <v>INCFST</v>
          </cell>
          <cell r="U14">
            <v>-32629</v>
          </cell>
          <cell r="V14">
            <v>-33608</v>
          </cell>
          <cell r="W14">
            <v>-34619</v>
          </cell>
          <cell r="X14">
            <v>-35664</v>
          </cell>
          <cell r="Y14">
            <v>-36740</v>
          </cell>
          <cell r="Z14">
            <v>-37817</v>
          </cell>
          <cell r="AA14">
            <v>-38959</v>
          </cell>
          <cell r="AB14">
            <v>-40134</v>
          </cell>
          <cell r="AC14">
            <v>-41341</v>
          </cell>
          <cell r="AD14">
            <v>-42580</v>
          </cell>
          <cell r="AI14">
            <v>-12000</v>
          </cell>
          <cell r="AJ14">
            <v>-12000</v>
          </cell>
          <cell r="AK14">
            <v>-12360</v>
          </cell>
        </row>
        <row r="15">
          <cell r="B15" t="str">
            <v>C533INLFST</v>
          </cell>
          <cell r="F15" t="str">
            <v>C533</v>
          </cell>
          <cell r="H15" t="str">
            <v>INLFST</v>
          </cell>
          <cell r="U15">
            <v>271719</v>
          </cell>
          <cell r="V15">
            <v>277696</v>
          </cell>
          <cell r="W15">
            <v>284218</v>
          </cell>
          <cell r="X15">
            <v>290468</v>
          </cell>
          <cell r="Y15">
            <v>296989</v>
          </cell>
          <cell r="Z15">
            <v>303781</v>
          </cell>
          <cell r="AA15">
            <v>310575</v>
          </cell>
          <cell r="AB15">
            <v>317368</v>
          </cell>
          <cell r="AC15">
            <v>324433</v>
          </cell>
          <cell r="AD15">
            <v>331497</v>
          </cell>
          <cell r="AI15">
            <v>200000</v>
          </cell>
          <cell r="AJ15">
            <v>140000</v>
          </cell>
          <cell r="AK15">
            <v>248138.25</v>
          </cell>
        </row>
        <row r="16">
          <cell r="B16" t="str">
            <v>C578ALCFST</v>
          </cell>
          <cell r="F16" t="str">
            <v>C578</v>
          </cell>
          <cell r="H16" t="str">
            <v>ALCFST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I16">
            <v>17435.417462139354</v>
          </cell>
          <cell r="AJ16">
            <v>10473.388000000001</v>
          </cell>
          <cell r="AK16">
            <v>0</v>
          </cell>
        </row>
        <row r="17">
          <cell r="B17" t="str">
            <v>C578BOAFST</v>
          </cell>
          <cell r="F17" t="str">
            <v>C578</v>
          </cell>
          <cell r="H17" t="str">
            <v>BOAFST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I17">
            <v>3060</v>
          </cell>
          <cell r="AJ17">
            <v>1586.3380000000002</v>
          </cell>
          <cell r="AK17">
            <v>0</v>
          </cell>
        </row>
        <row r="18">
          <cell r="B18" t="str">
            <v>C578DEPFST</v>
          </cell>
          <cell r="F18" t="str">
            <v>C578</v>
          </cell>
          <cell r="H18" t="str">
            <v>DEPFST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I18">
            <v>0</v>
          </cell>
          <cell r="AJ18">
            <v>0</v>
          </cell>
          <cell r="AK18">
            <v>0</v>
          </cell>
        </row>
        <row r="19">
          <cell r="B19" t="str">
            <v>C578DLBFST</v>
          </cell>
          <cell r="F19" t="str">
            <v>C578</v>
          </cell>
          <cell r="H19" t="str">
            <v>DLBFST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I19">
            <v>0</v>
          </cell>
          <cell r="AJ19">
            <v>0</v>
          </cell>
          <cell r="AK19">
            <v>0</v>
          </cell>
        </row>
        <row r="20">
          <cell r="B20" t="str">
            <v>C578EXPFST</v>
          </cell>
          <cell r="F20" t="str">
            <v>C578</v>
          </cell>
          <cell r="H20" t="str">
            <v>EXPFST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I20">
            <v>38465.34574817479</v>
          </cell>
          <cell r="AJ20">
            <v>38584.300000000003</v>
          </cell>
          <cell r="AK20">
            <v>0</v>
          </cell>
        </row>
        <row r="21">
          <cell r="B21" t="str">
            <v>C578FINFST</v>
          </cell>
          <cell r="F21" t="str">
            <v>C578</v>
          </cell>
          <cell r="H21" t="str">
            <v>FINFST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I21">
            <v>0</v>
          </cell>
          <cell r="AJ21">
            <v>0</v>
          </cell>
          <cell r="AK21">
            <v>0</v>
          </cell>
        </row>
        <row r="22">
          <cell r="B22" t="str">
            <v>C578INCFST</v>
          </cell>
          <cell r="F22" t="str">
            <v>C578</v>
          </cell>
          <cell r="H22" t="str">
            <v>INCFST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B23" t="str">
            <v>C578INLFST</v>
          </cell>
          <cell r="F23" t="str">
            <v>C578</v>
          </cell>
          <cell r="H23" t="str">
            <v>INLFST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I23">
            <v>40000</v>
          </cell>
          <cell r="AJ23">
            <v>20000</v>
          </cell>
          <cell r="AK23">
            <v>0</v>
          </cell>
        </row>
        <row r="24">
          <cell r="B24" t="str">
            <v>C639ALCFST</v>
          </cell>
          <cell r="F24" t="str">
            <v>C639</v>
          </cell>
          <cell r="H24" t="str">
            <v>ALCFST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B25" t="str">
            <v>C639BOAFST</v>
          </cell>
          <cell r="F25" t="str">
            <v>C639</v>
          </cell>
          <cell r="H25" t="str">
            <v>BOAFST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I25">
            <v>0</v>
          </cell>
          <cell r="AJ25">
            <v>0</v>
          </cell>
          <cell r="AK25">
            <v>0</v>
          </cell>
        </row>
        <row r="26">
          <cell r="B26" t="str">
            <v>C639DEPFST</v>
          </cell>
          <cell r="F26" t="str">
            <v>C639</v>
          </cell>
          <cell r="H26" t="str">
            <v>DEPFST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B27" t="str">
            <v>C639DLBFST</v>
          </cell>
          <cell r="F27" t="str">
            <v>C639</v>
          </cell>
          <cell r="H27" t="str">
            <v>DLBFST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I27">
            <v>0</v>
          </cell>
          <cell r="AJ27">
            <v>0</v>
          </cell>
          <cell r="AK27">
            <v>0</v>
          </cell>
        </row>
        <row r="28">
          <cell r="B28" t="str">
            <v>C639EXPFST</v>
          </cell>
          <cell r="F28" t="str">
            <v>C639</v>
          </cell>
          <cell r="H28" t="str">
            <v>EXPFST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B29" t="str">
            <v>C639FINFST</v>
          </cell>
          <cell r="F29" t="str">
            <v>C639</v>
          </cell>
          <cell r="H29" t="str">
            <v>FINFST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I29">
            <v>0</v>
          </cell>
          <cell r="AJ29">
            <v>0</v>
          </cell>
          <cell r="AK29">
            <v>0</v>
          </cell>
        </row>
        <row r="30">
          <cell r="B30" t="str">
            <v>C639INCFST</v>
          </cell>
          <cell r="F30" t="str">
            <v>C639</v>
          </cell>
          <cell r="H30" t="str">
            <v>INCFST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I30">
            <v>0</v>
          </cell>
          <cell r="AJ30">
            <v>0</v>
          </cell>
          <cell r="AK30">
            <v>0</v>
          </cell>
        </row>
        <row r="31">
          <cell r="B31" t="str">
            <v>C639INLFST</v>
          </cell>
          <cell r="F31" t="str">
            <v>C639</v>
          </cell>
          <cell r="H31" t="str">
            <v>INLFST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I31">
            <v>0</v>
          </cell>
          <cell r="AJ31">
            <v>0</v>
          </cell>
          <cell r="AK31">
            <v>0</v>
          </cell>
        </row>
        <row r="32">
          <cell r="B32" t="str">
            <v>C649ALCFST</v>
          </cell>
          <cell r="F32" t="str">
            <v>C649</v>
          </cell>
          <cell r="H32" t="str">
            <v>ALCFST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I32">
            <v>55618.981704224541</v>
          </cell>
          <cell r="AJ32">
            <v>20946.776999999998</v>
          </cell>
          <cell r="AK32">
            <v>0</v>
          </cell>
        </row>
        <row r="33">
          <cell r="B33" t="str">
            <v>C649BOAFST</v>
          </cell>
          <cell r="F33" t="str">
            <v>C649</v>
          </cell>
          <cell r="H33" t="str">
            <v>BOAFST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I33">
            <v>16263</v>
          </cell>
          <cell r="AJ33">
            <v>3172.6770000000001</v>
          </cell>
          <cell r="AK33">
            <v>0</v>
          </cell>
        </row>
        <row r="34">
          <cell r="B34" t="str">
            <v>C649EXPFST</v>
          </cell>
          <cell r="F34" t="str">
            <v>C649</v>
          </cell>
          <cell r="H34" t="str">
            <v>EXPFST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I34">
            <v>100000</v>
          </cell>
          <cell r="AJ34">
            <v>81440</v>
          </cell>
          <cell r="AK34">
            <v>0</v>
          </cell>
        </row>
        <row r="35">
          <cell r="B35" t="str">
            <v>C649INLFST</v>
          </cell>
          <cell r="F35" t="str">
            <v>C649</v>
          </cell>
          <cell r="H35" t="str">
            <v>INLFST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I35">
            <v>127600</v>
          </cell>
          <cell r="AJ35">
            <v>40000</v>
          </cell>
          <cell r="AK35">
            <v>0</v>
          </cell>
        </row>
        <row r="36">
          <cell r="B36" t="str">
            <v>P311ALCFST</v>
          </cell>
          <cell r="F36" t="str">
            <v>P311</v>
          </cell>
          <cell r="H36" t="str">
            <v>ALCFST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I36">
            <v>13076.563096604514</v>
          </cell>
          <cell r="AJ36">
            <v>15726.196</v>
          </cell>
          <cell r="AK36">
            <v>0</v>
          </cell>
        </row>
        <row r="37">
          <cell r="B37" t="str">
            <v>P311BOAFST</v>
          </cell>
          <cell r="F37" t="str">
            <v>P311</v>
          </cell>
          <cell r="H37" t="str">
            <v>BOAFST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I37">
            <v>3847</v>
          </cell>
          <cell r="AJ37">
            <v>3233.739</v>
          </cell>
          <cell r="AK37">
            <v>0</v>
          </cell>
        </row>
        <row r="38">
          <cell r="B38" t="str">
            <v>P311DEPFST</v>
          </cell>
          <cell r="F38" t="str">
            <v>P311</v>
          </cell>
          <cell r="H38" t="str">
            <v>DEPFST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I38">
            <v>0</v>
          </cell>
          <cell r="AJ38">
            <v>0</v>
          </cell>
          <cell r="AK38">
            <v>0</v>
          </cell>
        </row>
        <row r="39">
          <cell r="B39" t="str">
            <v>P311DLBFST</v>
          </cell>
          <cell r="F39" t="str">
            <v>P311</v>
          </cell>
          <cell r="H39" t="str">
            <v>DLBFST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I39">
            <v>0</v>
          </cell>
          <cell r="AJ39">
            <v>0</v>
          </cell>
          <cell r="AK39">
            <v>0</v>
          </cell>
        </row>
        <row r="40">
          <cell r="B40" t="str">
            <v>P311EXPFST</v>
          </cell>
          <cell r="F40" t="str">
            <v>P311</v>
          </cell>
          <cell r="H40" t="str">
            <v>EXPFST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I40">
            <v>30000</v>
          </cell>
          <cell r="AJ40">
            <v>30000</v>
          </cell>
          <cell r="AK40">
            <v>0</v>
          </cell>
        </row>
        <row r="41">
          <cell r="B41" t="str">
            <v>P311FINFST</v>
          </cell>
          <cell r="F41" t="str">
            <v>P311</v>
          </cell>
          <cell r="H41" t="str">
            <v>FINFST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I41">
            <v>0</v>
          </cell>
          <cell r="AJ41">
            <v>0</v>
          </cell>
          <cell r="AK41">
            <v>0</v>
          </cell>
        </row>
        <row r="42">
          <cell r="B42" t="str">
            <v>P311INCFST</v>
          </cell>
          <cell r="F42" t="str">
            <v>P311</v>
          </cell>
          <cell r="H42" t="str">
            <v>INCFST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I42">
            <v>0</v>
          </cell>
          <cell r="AJ42">
            <v>0</v>
          </cell>
          <cell r="AK42">
            <v>0</v>
          </cell>
        </row>
        <row r="43">
          <cell r="B43" t="str">
            <v>P311INLFST</v>
          </cell>
          <cell r="F43" t="str">
            <v>P311</v>
          </cell>
          <cell r="H43" t="str">
            <v>INLFST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I43">
            <v>30000</v>
          </cell>
          <cell r="AJ43">
            <v>30000</v>
          </cell>
          <cell r="AK43">
            <v>0</v>
          </cell>
        </row>
        <row r="44">
          <cell r="B44" t="str">
            <v>C648ALCFST</v>
          </cell>
          <cell r="F44" t="str">
            <v>C648</v>
          </cell>
          <cell r="H44" t="str">
            <v>ALCFST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I44">
            <v>13076.563096604514</v>
          </cell>
          <cell r="AJ44">
            <v>12793.647000000001</v>
          </cell>
          <cell r="AK44">
            <v>0</v>
          </cell>
        </row>
        <row r="45">
          <cell r="B45" t="str">
            <v>C648BOAFST</v>
          </cell>
          <cell r="F45" t="str">
            <v>C648</v>
          </cell>
          <cell r="H45" t="str">
            <v>BOAFST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I45">
            <v>2295</v>
          </cell>
          <cell r="AJ45">
            <v>1935.3120000000001</v>
          </cell>
          <cell r="AK45">
            <v>0</v>
          </cell>
        </row>
        <row r="46">
          <cell r="B46" t="str">
            <v>C648EXPFST</v>
          </cell>
          <cell r="F46" t="str">
            <v>C648</v>
          </cell>
          <cell r="H46" t="str">
            <v>EXPFST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I46">
            <v>80000</v>
          </cell>
          <cell r="AJ46">
            <v>81440</v>
          </cell>
          <cell r="AK46">
            <v>0</v>
          </cell>
        </row>
        <row r="47">
          <cell r="B47" t="str">
            <v>C648INLFST</v>
          </cell>
          <cell r="F47" t="str">
            <v>C648</v>
          </cell>
          <cell r="H47" t="str">
            <v>INLFST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I47">
            <v>30000</v>
          </cell>
          <cell r="AJ47">
            <v>24400</v>
          </cell>
          <cell r="AK47">
            <v>0</v>
          </cell>
        </row>
        <row r="48">
          <cell r="B48" t="str">
            <v>C650ALCFST</v>
          </cell>
          <cell r="F48" t="str">
            <v>C650</v>
          </cell>
          <cell r="H48" t="str">
            <v>ALCFST</v>
          </cell>
          <cell r="U48">
            <v>111342</v>
          </cell>
          <cell r="V48">
            <v>120896</v>
          </cell>
          <cell r="W48">
            <v>130129</v>
          </cell>
          <cell r="X48">
            <v>84701</v>
          </cell>
          <cell r="Y48">
            <v>88106</v>
          </cell>
          <cell r="Z48">
            <v>90657</v>
          </cell>
          <cell r="AA48">
            <v>93248</v>
          </cell>
          <cell r="AB48">
            <v>96190</v>
          </cell>
          <cell r="AC48">
            <v>99137</v>
          </cell>
          <cell r="AD48">
            <v>102249</v>
          </cell>
          <cell r="AI48">
            <v>21794.271827674191</v>
          </cell>
          <cell r="AJ48">
            <v>25587.294000000002</v>
          </cell>
          <cell r="AK48">
            <v>48341.928</v>
          </cell>
        </row>
        <row r="49">
          <cell r="B49" t="str">
            <v>C650BOAFST</v>
          </cell>
          <cell r="F49" t="str">
            <v>C650</v>
          </cell>
          <cell r="H49" t="str">
            <v>BOAFST</v>
          </cell>
          <cell r="U49">
            <v>17022</v>
          </cell>
          <cell r="V49">
            <v>18338</v>
          </cell>
          <cell r="W49">
            <v>19298</v>
          </cell>
          <cell r="X49">
            <v>14109</v>
          </cell>
          <cell r="Y49">
            <v>14570</v>
          </cell>
          <cell r="Z49">
            <v>14834</v>
          </cell>
          <cell r="AA49">
            <v>15299</v>
          </cell>
          <cell r="AB49">
            <v>15343</v>
          </cell>
          <cell r="AC49">
            <v>15696</v>
          </cell>
          <cell r="AD49">
            <v>15802</v>
          </cell>
          <cell r="AI49">
            <v>3826</v>
          </cell>
          <cell r="AJ49">
            <v>3870.7290000000003</v>
          </cell>
          <cell r="AK49">
            <v>5458.0819999999994</v>
          </cell>
        </row>
        <row r="50">
          <cell r="B50" t="str">
            <v>C650EXPFST</v>
          </cell>
          <cell r="F50" t="str">
            <v>C650</v>
          </cell>
          <cell r="H50" t="str">
            <v>EXPFST</v>
          </cell>
          <cell r="U50">
            <v>163083</v>
          </cell>
          <cell r="V50">
            <v>169934</v>
          </cell>
          <cell r="W50">
            <v>175642</v>
          </cell>
          <cell r="X50">
            <v>9035</v>
          </cell>
          <cell r="Y50">
            <v>9297</v>
          </cell>
          <cell r="Z50">
            <v>9540</v>
          </cell>
          <cell r="AA50">
            <v>9777</v>
          </cell>
          <cell r="AB50">
            <v>9996</v>
          </cell>
          <cell r="AC50">
            <v>10224</v>
          </cell>
          <cell r="AD50">
            <v>10461</v>
          </cell>
          <cell r="AI50">
            <v>105000</v>
          </cell>
          <cell r="AJ50">
            <v>106890</v>
          </cell>
          <cell r="AK50">
            <v>150000</v>
          </cell>
        </row>
        <row r="51">
          <cell r="B51" t="str">
            <v>C650INLFST</v>
          </cell>
          <cell r="F51" t="str">
            <v>C650</v>
          </cell>
          <cell r="H51" t="str">
            <v>INLFST</v>
          </cell>
          <cell r="U51">
            <v>225979</v>
          </cell>
          <cell r="V51">
            <v>241900</v>
          </cell>
          <cell r="W51">
            <v>247603</v>
          </cell>
          <cell r="X51">
            <v>155716</v>
          </cell>
          <cell r="Y51">
            <v>159213</v>
          </cell>
          <cell r="Z51">
            <v>162856</v>
          </cell>
          <cell r="AA51">
            <v>166496</v>
          </cell>
          <cell r="AB51">
            <v>170138</v>
          </cell>
          <cell r="AC51">
            <v>173927</v>
          </cell>
          <cell r="AD51">
            <v>177722</v>
          </cell>
          <cell r="AI51">
            <v>50000</v>
          </cell>
          <cell r="AJ51">
            <v>48800</v>
          </cell>
          <cell r="AK51">
            <v>88921.82</v>
          </cell>
        </row>
        <row r="52">
          <cell r="B52" t="str">
            <v>C650DLBFST</v>
          </cell>
          <cell r="F52" t="str">
            <v>C650</v>
          </cell>
          <cell r="H52" t="str">
            <v>DLBFST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</row>
        <row r="53">
          <cell r="B53" t="str">
            <v>C672ALCFST</v>
          </cell>
          <cell r="F53" t="str">
            <v>C672</v>
          </cell>
          <cell r="H53" t="str">
            <v>ALCFST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I53">
            <v>0</v>
          </cell>
          <cell r="AJ53">
            <v>0</v>
          </cell>
          <cell r="AK53">
            <v>0</v>
          </cell>
        </row>
        <row r="54">
          <cell r="B54" t="str">
            <v>C672DLBFST</v>
          </cell>
          <cell r="F54" t="str">
            <v>C672</v>
          </cell>
          <cell r="H54" t="str">
            <v>DLBFST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I54">
            <v>0</v>
          </cell>
          <cell r="AJ54">
            <v>0</v>
          </cell>
          <cell r="AK54">
            <v>0</v>
          </cell>
        </row>
        <row r="55">
          <cell r="B55" t="str">
            <v>C672EXPFST</v>
          </cell>
          <cell r="F55" t="str">
            <v>C672</v>
          </cell>
          <cell r="H55" t="str">
            <v>EXPFST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I55">
            <v>0</v>
          </cell>
          <cell r="AJ55">
            <v>92587.429374047744</v>
          </cell>
          <cell r="AK55">
            <v>0</v>
          </cell>
        </row>
        <row r="56">
          <cell r="B56" t="str">
            <v>C672BOAFST</v>
          </cell>
          <cell r="F56" t="str">
            <v>C672</v>
          </cell>
          <cell r="H56" t="str">
            <v>BOAFST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I56">
            <v>0</v>
          </cell>
          <cell r="AJ56">
            <v>0</v>
          </cell>
          <cell r="AK56">
            <v>0</v>
          </cell>
        </row>
        <row r="57">
          <cell r="B57" t="str">
            <v>C683EXPFST</v>
          </cell>
          <cell r="F57" t="str">
            <v>C683</v>
          </cell>
          <cell r="H57" t="str">
            <v>EXPFST</v>
          </cell>
          <cell r="U57">
            <v>71650</v>
          </cell>
          <cell r="V57">
            <v>74659</v>
          </cell>
          <cell r="W57">
            <v>77167</v>
          </cell>
          <cell r="X57">
            <v>79603</v>
          </cell>
          <cell r="Y57">
            <v>81896</v>
          </cell>
          <cell r="Z57">
            <v>84045</v>
          </cell>
          <cell r="AA57">
            <v>86123</v>
          </cell>
          <cell r="AB57">
            <v>88058</v>
          </cell>
          <cell r="AC57">
            <v>90064</v>
          </cell>
          <cell r="AD57">
            <v>92142</v>
          </cell>
          <cell r="AI57">
            <v>0</v>
          </cell>
          <cell r="AJ57">
            <v>92587.429374047744</v>
          </cell>
          <cell r="AK57">
            <v>50000</v>
          </cell>
        </row>
        <row r="58">
          <cell r="B58" t="str">
            <v>C479BOAFST</v>
          </cell>
          <cell r="F58" t="str">
            <v>C479</v>
          </cell>
          <cell r="H58" t="str">
            <v>BOAFST</v>
          </cell>
          <cell r="U58">
            <v>577161</v>
          </cell>
          <cell r="V58">
            <v>608813</v>
          </cell>
          <cell r="W58">
            <v>640458</v>
          </cell>
          <cell r="X58">
            <v>705585</v>
          </cell>
          <cell r="Y58">
            <v>729022</v>
          </cell>
          <cell r="Z58">
            <v>741051</v>
          </cell>
          <cell r="AA58">
            <v>761434</v>
          </cell>
          <cell r="AB58">
            <v>755914</v>
          </cell>
          <cell r="AC58">
            <v>768167</v>
          </cell>
          <cell r="AD58">
            <v>769730</v>
          </cell>
          <cell r="AI58">
            <v>352655</v>
          </cell>
          <cell r="AJ58">
            <v>451843.30600000004</v>
          </cell>
          <cell r="AK58">
            <v>585399.54399999999</v>
          </cell>
        </row>
        <row r="59">
          <cell r="B59" t="str">
            <v>C479DEPFST</v>
          </cell>
          <cell r="F59" t="str">
            <v>C479</v>
          </cell>
          <cell r="H59" t="str">
            <v>DEPFST</v>
          </cell>
          <cell r="U59">
            <v>9353</v>
          </cell>
          <cell r="V59">
            <v>7015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I59">
            <v>6488.29</v>
          </cell>
          <cell r="AJ59">
            <v>6489</v>
          </cell>
          <cell r="AK59">
            <v>0</v>
          </cell>
        </row>
        <row r="60">
          <cell r="B60" t="str">
            <v>C479DLBFST</v>
          </cell>
          <cell r="F60" t="str">
            <v>C479</v>
          </cell>
          <cell r="H60" t="str">
            <v>DLBFST</v>
          </cell>
          <cell r="U60">
            <v>2902978</v>
          </cell>
          <cell r="V60">
            <v>2966851</v>
          </cell>
          <cell r="W60">
            <v>3036519</v>
          </cell>
          <cell r="X60">
            <v>3103290</v>
          </cell>
          <cell r="Y60">
            <v>3172962</v>
          </cell>
          <cell r="Z60">
            <v>3245535</v>
          </cell>
          <cell r="AA60">
            <v>3318113</v>
          </cell>
          <cell r="AB60">
            <v>3390691</v>
          </cell>
          <cell r="AC60">
            <v>3466182</v>
          </cell>
          <cell r="AD60">
            <v>3541672</v>
          </cell>
          <cell r="AI60">
            <v>1683492.08</v>
          </cell>
          <cell r="AJ60">
            <v>2200804.7799999998</v>
          </cell>
          <cell r="AK60">
            <v>2455691.69</v>
          </cell>
        </row>
        <row r="61">
          <cell r="B61" t="str">
            <v>C479EXPFST</v>
          </cell>
          <cell r="F61" t="str">
            <v>C479</v>
          </cell>
          <cell r="H61" t="str">
            <v>EXPFST</v>
          </cell>
          <cell r="U61">
            <v>1169962</v>
          </cell>
          <cell r="V61">
            <v>1218511</v>
          </cell>
          <cell r="W61">
            <v>1259410</v>
          </cell>
          <cell r="X61">
            <v>1299282</v>
          </cell>
          <cell r="Y61">
            <v>1337012</v>
          </cell>
          <cell r="Z61">
            <v>1372660</v>
          </cell>
          <cell r="AA61">
            <v>1407284</v>
          </cell>
          <cell r="AB61">
            <v>1439826</v>
          </cell>
          <cell r="AC61">
            <v>1473702</v>
          </cell>
          <cell r="AD61">
            <v>1508741</v>
          </cell>
          <cell r="AI61">
            <v>603282.12362542434</v>
          </cell>
          <cell r="AJ61">
            <v>960326.32016593812</v>
          </cell>
          <cell r="AK61">
            <v>1053581.5</v>
          </cell>
        </row>
        <row r="62">
          <cell r="B62" t="str">
            <v>C479ALCFST</v>
          </cell>
          <cell r="F62" t="str">
            <v>C479</v>
          </cell>
          <cell r="H62" t="str">
            <v>ALCFST</v>
          </cell>
          <cell r="U62">
            <v>1554353</v>
          </cell>
          <cell r="V62">
            <v>1611483</v>
          </cell>
          <cell r="W62">
            <v>1734810</v>
          </cell>
          <cell r="X62">
            <v>1835540</v>
          </cell>
          <cell r="Y62">
            <v>1910089</v>
          </cell>
          <cell r="Z62">
            <v>1965580</v>
          </cell>
          <cell r="AA62">
            <v>2022893</v>
          </cell>
          <cell r="AB62">
            <v>2086965</v>
          </cell>
          <cell r="AC62">
            <v>2151645</v>
          </cell>
          <cell r="AD62">
            <v>2219692</v>
          </cell>
          <cell r="AI62">
            <v>931028.99368982704</v>
          </cell>
          <cell r="AJ62">
            <v>1223807.382</v>
          </cell>
          <cell r="AK62">
            <v>1587865.5260000001</v>
          </cell>
        </row>
        <row r="63">
          <cell r="B63" t="str">
            <v>C479FINFST</v>
          </cell>
          <cell r="F63" t="str">
            <v>C479</v>
          </cell>
          <cell r="H63" t="str">
            <v>FINFST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I63">
            <v>0</v>
          </cell>
          <cell r="AJ63">
            <v>0</v>
          </cell>
          <cell r="AK63">
            <v>0</v>
          </cell>
        </row>
        <row r="64">
          <cell r="B64" t="str">
            <v>C479INCFST</v>
          </cell>
          <cell r="F64" t="str">
            <v>C479</v>
          </cell>
          <cell r="H64" t="str">
            <v>INCFST</v>
          </cell>
          <cell r="U64">
            <v>-3470055</v>
          </cell>
          <cell r="V64">
            <v>-3574157</v>
          </cell>
          <cell r="W64">
            <v>-3681729</v>
          </cell>
          <cell r="X64">
            <v>-3792770</v>
          </cell>
          <cell r="Y64">
            <v>-3907282</v>
          </cell>
          <cell r="Z64">
            <v>-4021794</v>
          </cell>
          <cell r="AA64">
            <v>-4143245</v>
          </cell>
          <cell r="AB64">
            <v>-4268168</v>
          </cell>
          <cell r="AC64">
            <v>-4396560</v>
          </cell>
          <cell r="AD64">
            <v>-4528422</v>
          </cell>
          <cell r="AI64">
            <v>-1965600</v>
          </cell>
          <cell r="AJ64">
            <v>-2562190.12</v>
          </cell>
          <cell r="AK64">
            <v>-2945725.56</v>
          </cell>
        </row>
        <row r="65">
          <cell r="B65" t="str">
            <v>C479INLFST</v>
          </cell>
          <cell r="F65" t="str">
            <v>C479</v>
          </cell>
          <cell r="H65" t="str">
            <v>INLFST</v>
          </cell>
          <cell r="U65">
            <v>251089</v>
          </cell>
          <cell r="V65">
            <v>257345</v>
          </cell>
          <cell r="W65">
            <v>264205</v>
          </cell>
          <cell r="X65">
            <v>270814</v>
          </cell>
          <cell r="Y65">
            <v>277749</v>
          </cell>
          <cell r="Z65">
            <v>285012</v>
          </cell>
          <cell r="AA65">
            <v>292315</v>
          </cell>
          <cell r="AB65">
            <v>299660</v>
          </cell>
          <cell r="AC65">
            <v>307339</v>
          </cell>
          <cell r="AD65">
            <v>315066</v>
          </cell>
          <cell r="AI65">
            <v>452456.76254773262</v>
          </cell>
          <cell r="AJ65">
            <v>451687.97</v>
          </cell>
          <cell r="AK65">
            <v>465069.04</v>
          </cell>
        </row>
        <row r="66">
          <cell r="B66" t="str">
            <v>C651EXPFST</v>
          </cell>
          <cell r="F66" t="str">
            <v>C651</v>
          </cell>
          <cell r="H66" t="str">
            <v>EXPFST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I66">
            <v>100000</v>
          </cell>
          <cell r="AJ66">
            <v>101800</v>
          </cell>
          <cell r="AK66">
            <v>103563</v>
          </cell>
        </row>
        <row r="67">
          <cell r="B67" t="str">
            <v>C651ALCFST</v>
          </cell>
          <cell r="F67" t="str">
            <v>C651</v>
          </cell>
          <cell r="H67" t="str">
            <v>ALCFST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</row>
        <row r="68">
          <cell r="B68" t="str">
            <v>C651BOAFST</v>
          </cell>
          <cell r="F68" t="str">
            <v>C651</v>
          </cell>
          <cell r="H68" t="str">
            <v>BOAFST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B69" t="str">
            <v>C651DEPFST</v>
          </cell>
          <cell r="F69" t="str">
            <v>C651</v>
          </cell>
          <cell r="H69" t="str">
            <v>DEPFST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</row>
        <row r="70">
          <cell r="B70" t="str">
            <v>C651DLBFST</v>
          </cell>
          <cell r="F70" t="str">
            <v>C651</v>
          </cell>
          <cell r="H70" t="str">
            <v>DLBFST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</row>
        <row r="71">
          <cell r="B71" t="str">
            <v>C651FINFST</v>
          </cell>
          <cell r="F71" t="str">
            <v>C651</v>
          </cell>
          <cell r="H71" t="str">
            <v>FINFST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B72" t="str">
            <v>C651INCFST</v>
          </cell>
          <cell r="F72" t="str">
            <v>C651</v>
          </cell>
          <cell r="H72" t="str">
            <v>INCFST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</row>
        <row r="73">
          <cell r="B73" t="str">
            <v>C651INLFST</v>
          </cell>
          <cell r="F73" t="str">
            <v>C651</v>
          </cell>
          <cell r="H73" t="str">
            <v>INLFST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</row>
        <row r="74">
          <cell r="B74" t="str">
            <v>P057BOAFST</v>
          </cell>
          <cell r="F74" t="str">
            <v>P057</v>
          </cell>
          <cell r="H74" t="str">
            <v>BOAFST</v>
          </cell>
          <cell r="U74">
            <v>24902</v>
          </cell>
          <cell r="V74">
            <v>26813</v>
          </cell>
          <cell r="W74">
            <v>28174</v>
          </cell>
          <cell r="X74">
            <v>32192</v>
          </cell>
          <cell r="Y74">
            <v>33340</v>
          </cell>
          <cell r="Z74">
            <v>33740</v>
          </cell>
          <cell r="AA74">
            <v>34382</v>
          </cell>
          <cell r="AB74">
            <v>33489</v>
          </cell>
          <cell r="AC74">
            <v>33641</v>
          </cell>
          <cell r="AD74">
            <v>33255</v>
          </cell>
          <cell r="AI74">
            <v>0</v>
          </cell>
          <cell r="AJ74">
            <v>2285.982</v>
          </cell>
          <cell r="AK74">
            <v>9532.5580000000009</v>
          </cell>
        </row>
        <row r="75">
          <cell r="B75" t="str">
            <v>P057DEPFST</v>
          </cell>
          <cell r="F75" t="str">
            <v>P057</v>
          </cell>
          <cell r="H75" t="str">
            <v>DEPFST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I75">
            <v>0</v>
          </cell>
          <cell r="AJ75">
            <v>0</v>
          </cell>
          <cell r="AK75">
            <v>0</v>
          </cell>
        </row>
        <row r="76">
          <cell r="B76" t="str">
            <v>P057DLBFST</v>
          </cell>
          <cell r="F76" t="str">
            <v>P057</v>
          </cell>
          <cell r="H76" t="str">
            <v>DLBFST</v>
          </cell>
          <cell r="U76">
            <v>84680</v>
          </cell>
          <cell r="V76">
            <v>86711</v>
          </cell>
          <cell r="W76">
            <v>88931</v>
          </cell>
          <cell r="X76">
            <v>91069</v>
          </cell>
          <cell r="Y76">
            <v>93308</v>
          </cell>
          <cell r="Z76">
            <v>110375</v>
          </cell>
          <cell r="AA76">
            <v>113392</v>
          </cell>
          <cell r="AB76">
            <v>116431</v>
          </cell>
          <cell r="AC76">
            <v>119618</v>
          </cell>
          <cell r="AD76">
            <v>122829</v>
          </cell>
          <cell r="AI76">
            <v>41868.04</v>
          </cell>
          <cell r="AJ76">
            <v>107700</v>
          </cell>
          <cell r="AK76">
            <v>109610.62</v>
          </cell>
        </row>
        <row r="77">
          <cell r="B77" t="str">
            <v>P057EXPFST</v>
          </cell>
          <cell r="F77" t="str">
            <v>P057</v>
          </cell>
          <cell r="H77" t="str">
            <v>EXPFST</v>
          </cell>
          <cell r="U77">
            <v>340076</v>
          </cell>
          <cell r="V77">
            <v>369837</v>
          </cell>
          <cell r="W77">
            <v>395602</v>
          </cell>
          <cell r="X77">
            <v>-7290</v>
          </cell>
          <cell r="Y77">
            <v>-7272</v>
          </cell>
          <cell r="Z77">
            <v>-5674</v>
          </cell>
          <cell r="AA77">
            <v>-5529</v>
          </cell>
          <cell r="AB77">
            <v>-5389</v>
          </cell>
          <cell r="AC77">
            <v>-5236</v>
          </cell>
          <cell r="AD77">
            <v>-5057</v>
          </cell>
          <cell r="AI77">
            <v>285337.84000000003</v>
          </cell>
          <cell r="AJ77">
            <v>349851.84</v>
          </cell>
          <cell r="AK77">
            <v>343624.42</v>
          </cell>
        </row>
        <row r="78">
          <cell r="B78" t="str">
            <v>P057FINFST</v>
          </cell>
          <cell r="F78" t="str">
            <v>P057</v>
          </cell>
          <cell r="H78" t="str">
            <v>FINFST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I78">
            <v>0</v>
          </cell>
          <cell r="AJ78">
            <v>0</v>
          </cell>
          <cell r="AK78">
            <v>0</v>
          </cell>
        </row>
        <row r="79">
          <cell r="B79" t="str">
            <v>P057INCFST</v>
          </cell>
          <cell r="F79" t="str">
            <v>P057</v>
          </cell>
          <cell r="H79" t="str">
            <v>INCFST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I79">
            <v>0</v>
          </cell>
          <cell r="AJ79">
            <v>0</v>
          </cell>
          <cell r="AK79">
            <v>0</v>
          </cell>
        </row>
        <row r="80">
          <cell r="B80" t="str">
            <v>P057INLFST</v>
          </cell>
          <cell r="F80" t="str">
            <v>P057</v>
          </cell>
          <cell r="H80" t="str">
            <v>INLFST</v>
          </cell>
          <cell r="U80">
            <v>21116</v>
          </cell>
          <cell r="V80">
            <v>21581</v>
          </cell>
          <cell r="W80">
            <v>22087</v>
          </cell>
          <cell r="X80">
            <v>22573</v>
          </cell>
          <cell r="Y80">
            <v>23080</v>
          </cell>
          <cell r="Z80">
            <v>23608</v>
          </cell>
          <cell r="AA80">
            <v>24136</v>
          </cell>
          <cell r="AB80">
            <v>24663</v>
          </cell>
          <cell r="AC80">
            <v>25213</v>
          </cell>
          <cell r="AD80">
            <v>25762</v>
          </cell>
          <cell r="AI80">
            <v>0</v>
          </cell>
          <cell r="AJ80">
            <v>0</v>
          </cell>
          <cell r="AK80">
            <v>9540</v>
          </cell>
        </row>
        <row r="81">
          <cell r="B81" t="str">
            <v>C480ALCFST</v>
          </cell>
          <cell r="F81" t="str">
            <v>C480</v>
          </cell>
          <cell r="H81" t="str">
            <v>ALCFST</v>
          </cell>
          <cell r="U81">
            <v>2975343</v>
          </cell>
          <cell r="V81">
            <v>3091964</v>
          </cell>
          <cell r="W81">
            <v>3337140</v>
          </cell>
          <cell r="X81">
            <v>3539510</v>
          </cell>
          <cell r="Y81">
            <v>3692616</v>
          </cell>
          <cell r="Z81">
            <v>3809930</v>
          </cell>
          <cell r="AA81">
            <v>3931323</v>
          </cell>
          <cell r="AB81">
            <v>4066488</v>
          </cell>
          <cell r="AC81">
            <v>4203921</v>
          </cell>
          <cell r="AD81">
            <v>4348613</v>
          </cell>
          <cell r="AI81">
            <v>2294967.6765358113</v>
          </cell>
          <cell r="AJ81">
            <v>2986172.5090000001</v>
          </cell>
          <cell r="AK81">
            <v>2961102.8280000002</v>
          </cell>
        </row>
        <row r="82">
          <cell r="B82" t="str">
            <v>C480BOAFST</v>
          </cell>
          <cell r="F82" t="str">
            <v>C480</v>
          </cell>
          <cell r="H82" t="str">
            <v>BOAFST</v>
          </cell>
          <cell r="U82">
            <v>987195</v>
          </cell>
          <cell r="V82">
            <v>1046516</v>
          </cell>
          <cell r="W82">
            <v>1101225</v>
          </cell>
          <cell r="X82">
            <v>1223489</v>
          </cell>
          <cell r="Y82">
            <v>1265377</v>
          </cell>
          <cell r="Z82">
            <v>1285644</v>
          </cell>
          <cell r="AA82">
            <v>1319258</v>
          </cell>
          <cell r="AB82">
            <v>1304939</v>
          </cell>
          <cell r="AC82">
            <v>1323478</v>
          </cell>
          <cell r="AD82">
            <v>1323047</v>
          </cell>
          <cell r="AI82">
            <v>888187</v>
          </cell>
          <cell r="AJ82">
            <v>848991.50100000005</v>
          </cell>
          <cell r="AK82">
            <v>1196055.0329999998</v>
          </cell>
        </row>
        <row r="83">
          <cell r="B83" t="str">
            <v>C480DEPFST</v>
          </cell>
          <cell r="F83" t="str">
            <v>C480</v>
          </cell>
          <cell r="H83" t="str">
            <v>DEPFST</v>
          </cell>
          <cell r="U83">
            <v>2189</v>
          </cell>
          <cell r="V83">
            <v>2189</v>
          </cell>
          <cell r="W83">
            <v>2189</v>
          </cell>
          <cell r="X83">
            <v>2189</v>
          </cell>
          <cell r="Y83">
            <v>2189</v>
          </cell>
          <cell r="Z83">
            <v>2189</v>
          </cell>
          <cell r="AA83">
            <v>2189</v>
          </cell>
          <cell r="AB83">
            <v>182</v>
          </cell>
          <cell r="AC83">
            <v>0</v>
          </cell>
          <cell r="AD83">
            <v>0</v>
          </cell>
          <cell r="AI83">
            <v>78296.78</v>
          </cell>
          <cell r="AJ83">
            <v>62115</v>
          </cell>
          <cell r="AK83">
            <v>4139.1000000000004</v>
          </cell>
        </row>
        <row r="84">
          <cell r="B84" t="str">
            <v>C480DLBFST</v>
          </cell>
          <cell r="F84" t="str">
            <v>C480</v>
          </cell>
          <cell r="H84" t="str">
            <v>DLBFST</v>
          </cell>
          <cell r="U84">
            <v>5451156</v>
          </cell>
          <cell r="V84">
            <v>5577704</v>
          </cell>
          <cell r="W84">
            <v>5716082</v>
          </cell>
          <cell r="X84">
            <v>5849012</v>
          </cell>
          <cell r="Y84">
            <v>5988054</v>
          </cell>
          <cell r="Z84">
            <v>6133246</v>
          </cell>
          <cell r="AA84">
            <v>6278813</v>
          </cell>
          <cell r="AB84">
            <v>6424742</v>
          </cell>
          <cell r="AC84">
            <v>6576902</v>
          </cell>
          <cell r="AD84">
            <v>6729465</v>
          </cell>
          <cell r="AI84">
            <v>4612953.9400000004</v>
          </cell>
          <cell r="AJ84">
            <v>5010990</v>
          </cell>
          <cell r="AK84">
            <v>4824004.8600000003</v>
          </cell>
        </row>
        <row r="85">
          <cell r="B85" t="str">
            <v>C480EXPFST</v>
          </cell>
          <cell r="F85" t="str">
            <v>C480</v>
          </cell>
          <cell r="H85" t="str">
            <v>EXPFST</v>
          </cell>
          <cell r="U85">
            <v>1287865</v>
          </cell>
          <cell r="V85">
            <v>1395244</v>
          </cell>
          <cell r="W85">
            <v>1491940</v>
          </cell>
          <cell r="X85">
            <v>1590161</v>
          </cell>
          <cell r="Y85">
            <v>1687005</v>
          </cell>
          <cell r="Z85">
            <v>1782640</v>
          </cell>
          <cell r="AA85">
            <v>1878733</v>
          </cell>
          <cell r="AB85">
            <v>1972800</v>
          </cell>
          <cell r="AC85">
            <v>2073511</v>
          </cell>
          <cell r="AD85">
            <v>2179585</v>
          </cell>
          <cell r="AI85">
            <v>1942849.2811653425</v>
          </cell>
          <cell r="AJ85">
            <v>1859303.4596780413</v>
          </cell>
          <cell r="AK85">
            <v>1750067.67</v>
          </cell>
        </row>
        <row r="86">
          <cell r="B86" t="str">
            <v>C480FINFST</v>
          </cell>
          <cell r="F86" t="str">
            <v>C480</v>
          </cell>
          <cell r="H86" t="str">
            <v>FINFST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I86">
            <v>0</v>
          </cell>
          <cell r="AJ86">
            <v>0</v>
          </cell>
          <cell r="AK86">
            <v>0</v>
          </cell>
        </row>
        <row r="87">
          <cell r="B87" t="str">
            <v>C480INCFST</v>
          </cell>
          <cell r="F87" t="str">
            <v>C480</v>
          </cell>
          <cell r="H87" t="str">
            <v>INCFST</v>
          </cell>
          <cell r="U87">
            <v>-7660846</v>
          </cell>
          <cell r="V87">
            <v>-7949990</v>
          </cell>
          <cell r="W87">
            <v>-8418890</v>
          </cell>
          <cell r="X87">
            <v>-8916997</v>
          </cell>
          <cell r="Y87">
            <v>-9445642</v>
          </cell>
          <cell r="Z87">
            <v>-9989489</v>
          </cell>
          <cell r="AA87">
            <v>-10582920</v>
          </cell>
          <cell r="AB87">
            <v>-11211144</v>
          </cell>
          <cell r="AC87">
            <v>-11875677</v>
          </cell>
          <cell r="AD87">
            <v>-12578073</v>
          </cell>
          <cell r="AI87">
            <v>-6518649.96</v>
          </cell>
          <cell r="AJ87">
            <v>-7331934</v>
          </cell>
          <cell r="AK87">
            <v>-6690763.9899999993</v>
          </cell>
        </row>
        <row r="88">
          <cell r="B88" t="str">
            <v>C480INLFST</v>
          </cell>
          <cell r="F88" t="str">
            <v>C480</v>
          </cell>
          <cell r="H88" t="str">
            <v>INLFST</v>
          </cell>
          <cell r="U88">
            <v>586388</v>
          </cell>
          <cell r="V88">
            <v>608580</v>
          </cell>
          <cell r="W88">
            <v>633242</v>
          </cell>
          <cell r="X88">
            <v>657322</v>
          </cell>
          <cell r="Y88">
            <v>682917</v>
          </cell>
          <cell r="Z88">
            <v>710089</v>
          </cell>
          <cell r="AA88">
            <v>737769</v>
          </cell>
          <cell r="AB88">
            <v>765975</v>
          </cell>
          <cell r="AC88">
            <v>795852</v>
          </cell>
          <cell r="AD88">
            <v>826288</v>
          </cell>
          <cell r="AI88">
            <v>652116.84254773264</v>
          </cell>
          <cell r="AJ88">
            <v>783314.97</v>
          </cell>
          <cell r="AK88">
            <v>622750.79</v>
          </cell>
        </row>
        <row r="89">
          <cell r="B89" t="str">
            <v>P057ALCFST</v>
          </cell>
          <cell r="F89" t="str">
            <v>P057</v>
          </cell>
          <cell r="H89" t="str">
            <v>ALCFST</v>
          </cell>
          <cell r="U89">
            <v>52106</v>
          </cell>
          <cell r="V89">
            <v>54097</v>
          </cell>
          <cell r="W89">
            <v>58349</v>
          </cell>
          <cell r="X89">
            <v>61820</v>
          </cell>
          <cell r="Y89">
            <v>64417</v>
          </cell>
          <cell r="Z89">
            <v>74589</v>
          </cell>
          <cell r="AA89">
            <v>77033</v>
          </cell>
          <cell r="AB89">
            <v>79761</v>
          </cell>
          <cell r="AC89">
            <v>82575</v>
          </cell>
          <cell r="AD89">
            <v>85511</v>
          </cell>
          <cell r="AI89">
            <v>18249.668893038724</v>
          </cell>
          <cell r="AJ89">
            <v>21849.1</v>
          </cell>
          <cell r="AK89">
            <v>64775.343999999997</v>
          </cell>
        </row>
        <row r="90">
          <cell r="B90" t="str">
            <v>A312ALCFST</v>
          </cell>
          <cell r="F90" t="str">
            <v>A312</v>
          </cell>
          <cell r="H90" t="str">
            <v>ALCFST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I90">
            <v>0</v>
          </cell>
          <cell r="AJ90">
            <v>0</v>
          </cell>
          <cell r="AK90">
            <v>0</v>
          </cell>
        </row>
        <row r="91">
          <cell r="B91" t="str">
            <v>A312BOAFST</v>
          </cell>
          <cell r="F91" t="str">
            <v>A312</v>
          </cell>
          <cell r="H91" t="str">
            <v>BOAFST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I91">
            <v>0</v>
          </cell>
          <cell r="AJ91">
            <v>0</v>
          </cell>
          <cell r="AK91">
            <v>0</v>
          </cell>
        </row>
        <row r="92">
          <cell r="B92" t="str">
            <v>A312DEPFST</v>
          </cell>
          <cell r="F92" t="str">
            <v>A312</v>
          </cell>
          <cell r="H92" t="str">
            <v>DEPFST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I92">
            <v>0</v>
          </cell>
          <cell r="AJ92">
            <v>0</v>
          </cell>
          <cell r="AK92">
            <v>0</v>
          </cell>
        </row>
        <row r="93">
          <cell r="B93" t="str">
            <v>A312DLBFST</v>
          </cell>
          <cell r="F93" t="str">
            <v>A312</v>
          </cell>
          <cell r="H93" t="str">
            <v>DLBFST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I93">
            <v>0</v>
          </cell>
          <cell r="AJ93">
            <v>0</v>
          </cell>
          <cell r="AK93">
            <v>0</v>
          </cell>
        </row>
        <row r="94">
          <cell r="B94" t="str">
            <v>A312EXPFST</v>
          </cell>
          <cell r="F94" t="str">
            <v>A312</v>
          </cell>
          <cell r="H94" t="str">
            <v>EXPFST</v>
          </cell>
          <cell r="U94">
            <v>1025578</v>
          </cell>
          <cell r="V94">
            <v>1025578</v>
          </cell>
          <cell r="W94">
            <v>1025578</v>
          </cell>
          <cell r="X94">
            <v>1025578</v>
          </cell>
          <cell r="Y94">
            <v>1025578</v>
          </cell>
          <cell r="Z94">
            <v>1025578</v>
          </cell>
          <cell r="AA94">
            <v>1025578</v>
          </cell>
          <cell r="AB94">
            <v>1025578</v>
          </cell>
          <cell r="AC94">
            <v>1025578</v>
          </cell>
          <cell r="AD94">
            <v>1025578</v>
          </cell>
          <cell r="AI94">
            <v>1764000</v>
          </cell>
          <cell r="AJ94">
            <v>1650000</v>
          </cell>
          <cell r="AK94">
            <v>1221760</v>
          </cell>
        </row>
        <row r="95">
          <cell r="B95" t="str">
            <v>A312FINFST</v>
          </cell>
          <cell r="F95" t="str">
            <v>A312</v>
          </cell>
          <cell r="H95" t="str">
            <v>FINFST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I95">
            <v>0</v>
          </cell>
          <cell r="AJ95">
            <v>0</v>
          </cell>
          <cell r="AK95">
            <v>0</v>
          </cell>
        </row>
        <row r="96">
          <cell r="B96" t="str">
            <v>A312INCFST</v>
          </cell>
          <cell r="F96" t="str">
            <v>A312</v>
          </cell>
          <cell r="H96" t="str">
            <v>INCFST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I96">
            <v>0</v>
          </cell>
          <cell r="AJ96">
            <v>0</v>
          </cell>
          <cell r="AK96">
            <v>0</v>
          </cell>
        </row>
        <row r="97">
          <cell r="B97" t="str">
            <v>A312LESFST</v>
          </cell>
          <cell r="F97" t="str">
            <v>A312</v>
          </cell>
          <cell r="H97" t="str">
            <v>LESFST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I97">
            <v>0</v>
          </cell>
          <cell r="AJ97">
            <v>0</v>
          </cell>
          <cell r="AK97">
            <v>0</v>
          </cell>
        </row>
        <row r="98">
          <cell r="B98" t="str">
            <v>A312INLFST</v>
          </cell>
          <cell r="F98" t="str">
            <v>A312</v>
          </cell>
          <cell r="H98" t="str">
            <v>INLFST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I98">
            <v>0</v>
          </cell>
          <cell r="AJ98">
            <v>0</v>
          </cell>
          <cell r="AK98">
            <v>0</v>
          </cell>
        </row>
        <row r="99">
          <cell r="B99" t="str">
            <v>C378ALCFST</v>
          </cell>
          <cell r="F99" t="str">
            <v>C378</v>
          </cell>
          <cell r="H99" t="str">
            <v>ALCFST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I99">
            <v>14732.927755507753</v>
          </cell>
          <cell r="AJ99">
            <v>17724.196</v>
          </cell>
          <cell r="AK99">
            <v>0</v>
          </cell>
        </row>
        <row r="100">
          <cell r="B100" t="str">
            <v>C378BOAFST</v>
          </cell>
          <cell r="F100" t="str">
            <v>C378</v>
          </cell>
          <cell r="H100" t="str">
            <v>BOAFST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I100">
            <v>5836</v>
          </cell>
          <cell r="AJ100">
            <v>2994.875</v>
          </cell>
          <cell r="AK100">
            <v>0</v>
          </cell>
        </row>
        <row r="101">
          <cell r="B101" t="str">
            <v>C378DEPFST</v>
          </cell>
          <cell r="F101" t="str">
            <v>C378</v>
          </cell>
          <cell r="H101" t="str">
            <v>DEPFST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I101">
            <v>0</v>
          </cell>
          <cell r="AJ101">
            <v>0</v>
          </cell>
          <cell r="AK101">
            <v>0</v>
          </cell>
        </row>
        <row r="102">
          <cell r="B102" t="str">
            <v>C378DLBFST</v>
          </cell>
          <cell r="F102" t="str">
            <v>C378</v>
          </cell>
          <cell r="H102" t="str">
            <v>DLBFST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I102">
            <v>0</v>
          </cell>
          <cell r="AJ102">
            <v>0</v>
          </cell>
          <cell r="AK102">
            <v>0</v>
          </cell>
        </row>
        <row r="103">
          <cell r="B103" t="str">
            <v>C378EXPFST</v>
          </cell>
          <cell r="F103" t="str">
            <v>C378</v>
          </cell>
          <cell r="H103" t="str">
            <v>EXPFST</v>
          </cell>
          <cell r="U103">
            <v>100105</v>
          </cell>
          <cell r="V103">
            <v>52992</v>
          </cell>
          <cell r="W103">
            <v>1728</v>
          </cell>
          <cell r="X103">
            <v>1783</v>
          </cell>
          <cell r="Y103">
            <v>1834</v>
          </cell>
          <cell r="Z103">
            <v>1882</v>
          </cell>
          <cell r="AA103">
            <v>1929</v>
          </cell>
          <cell r="AB103">
            <v>1972</v>
          </cell>
          <cell r="AC103">
            <v>2018</v>
          </cell>
          <cell r="AD103">
            <v>2064</v>
          </cell>
          <cell r="AI103">
            <v>98500</v>
          </cell>
          <cell r="AJ103">
            <v>98500</v>
          </cell>
          <cell r="AK103">
            <v>98500</v>
          </cell>
        </row>
        <row r="104">
          <cell r="B104" t="str">
            <v>C378FINFST</v>
          </cell>
          <cell r="F104" t="str">
            <v>C378</v>
          </cell>
          <cell r="H104" t="str">
            <v>FINFST</v>
          </cell>
          <cell r="U104">
            <v>244900</v>
          </cell>
          <cell r="V104">
            <v>492125</v>
          </cell>
          <cell r="W104">
            <v>487500</v>
          </cell>
          <cell r="X104">
            <v>113750</v>
          </cell>
          <cell r="Y104">
            <v>48750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I104">
            <v>493810</v>
          </cell>
          <cell r="AJ104">
            <v>817125</v>
          </cell>
          <cell r="AK104">
            <v>754819</v>
          </cell>
        </row>
        <row r="105">
          <cell r="B105" t="str">
            <v>C378INCFST</v>
          </cell>
          <cell r="F105" t="str">
            <v>C378</v>
          </cell>
          <cell r="H105" t="str">
            <v>INCFST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I105">
            <v>0</v>
          </cell>
          <cell r="AJ105">
            <v>0</v>
          </cell>
          <cell r="AK105">
            <v>0</v>
          </cell>
        </row>
        <row r="106">
          <cell r="B106" t="str">
            <v>C378INLFST</v>
          </cell>
          <cell r="F106" t="str">
            <v>C378</v>
          </cell>
          <cell r="H106" t="str">
            <v>INLFST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I106">
            <v>33800</v>
          </cell>
          <cell r="AJ106">
            <v>33800</v>
          </cell>
          <cell r="AK106">
            <v>0</v>
          </cell>
        </row>
        <row r="107">
          <cell r="B107" t="str">
            <v>C350ALCFST</v>
          </cell>
          <cell r="F107" t="str">
            <v>C350</v>
          </cell>
          <cell r="H107" t="str">
            <v>ALCFST</v>
          </cell>
          <cell r="U107">
            <v>21089</v>
          </cell>
          <cell r="V107">
            <v>21839</v>
          </cell>
          <cell r="W107">
            <v>23504</v>
          </cell>
          <cell r="X107">
            <v>24854</v>
          </cell>
          <cell r="Y107">
            <v>25865</v>
          </cell>
          <cell r="Z107">
            <v>26639</v>
          </cell>
          <cell r="AA107">
            <v>27387</v>
          </cell>
          <cell r="AB107">
            <v>28267</v>
          </cell>
          <cell r="AC107">
            <v>29133</v>
          </cell>
          <cell r="AD107">
            <v>30034</v>
          </cell>
          <cell r="AI107">
            <v>20730.314706736426</v>
          </cell>
          <cell r="AJ107">
            <v>20108.905999999999</v>
          </cell>
          <cell r="AK107">
            <v>22147.844000000001</v>
          </cell>
        </row>
        <row r="108">
          <cell r="B108" t="str">
            <v>C350BOAFST</v>
          </cell>
          <cell r="F108" t="str">
            <v>C350</v>
          </cell>
          <cell r="H108" t="str">
            <v>BOAFST</v>
          </cell>
          <cell r="U108">
            <v>2776</v>
          </cell>
          <cell r="V108">
            <v>2934</v>
          </cell>
          <cell r="W108">
            <v>3085</v>
          </cell>
          <cell r="X108">
            <v>3422</v>
          </cell>
          <cell r="Y108">
            <v>3538</v>
          </cell>
          <cell r="Z108">
            <v>3592</v>
          </cell>
          <cell r="AA108">
            <v>3683</v>
          </cell>
          <cell r="AB108">
            <v>3644</v>
          </cell>
          <cell r="AC108">
            <v>3699</v>
          </cell>
          <cell r="AD108">
            <v>3692</v>
          </cell>
          <cell r="AI108">
            <v>5527</v>
          </cell>
          <cell r="AJ108">
            <v>3127.6590000000001</v>
          </cell>
          <cell r="AK108">
            <v>3697.241</v>
          </cell>
        </row>
        <row r="109">
          <cell r="B109" t="str">
            <v>C350DEPFST</v>
          </cell>
          <cell r="F109" t="str">
            <v>C350</v>
          </cell>
          <cell r="H109" t="str">
            <v>DEPFST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I109">
            <v>0</v>
          </cell>
          <cell r="AJ109">
            <v>0</v>
          </cell>
          <cell r="AK109">
            <v>0</v>
          </cell>
        </row>
        <row r="110">
          <cell r="B110" t="str">
            <v>C350DLBFST</v>
          </cell>
          <cell r="F110" t="str">
            <v>C350</v>
          </cell>
          <cell r="H110" t="str">
            <v>DLBFST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I110">
            <v>0</v>
          </cell>
          <cell r="AJ110">
            <v>0</v>
          </cell>
          <cell r="AK110">
            <v>0</v>
          </cell>
        </row>
        <row r="111">
          <cell r="B111" t="str">
            <v>C350EXPFST</v>
          </cell>
          <cell r="F111" t="str">
            <v>C350</v>
          </cell>
          <cell r="H111" t="str">
            <v>EXPFST</v>
          </cell>
          <cell r="U111">
            <v>146997</v>
          </cell>
          <cell r="V111">
            <v>158345</v>
          </cell>
          <cell r="W111">
            <v>166249</v>
          </cell>
          <cell r="X111">
            <v>174319</v>
          </cell>
          <cell r="Y111">
            <v>182383</v>
          </cell>
          <cell r="Z111">
            <v>190477</v>
          </cell>
          <cell r="AA111">
            <v>198640</v>
          </cell>
          <cell r="AB111">
            <v>206807</v>
          </cell>
          <cell r="AC111">
            <v>215365</v>
          </cell>
          <cell r="AD111">
            <v>224213</v>
          </cell>
          <cell r="AI111">
            <v>142064.95999999999</v>
          </cell>
          <cell r="AJ111">
            <v>143321.02661520068</v>
          </cell>
          <cell r="AK111">
            <v>144838.43</v>
          </cell>
        </row>
        <row r="112">
          <cell r="B112" t="str">
            <v>C350FINFST</v>
          </cell>
          <cell r="F112" t="str">
            <v>C350</v>
          </cell>
          <cell r="H112" t="str">
            <v>FINFST</v>
          </cell>
          <cell r="U112">
            <v>10565</v>
          </cell>
          <cell r="V112">
            <v>10849</v>
          </cell>
          <cell r="W112">
            <v>11259</v>
          </cell>
          <cell r="X112">
            <v>12433</v>
          </cell>
          <cell r="Y112">
            <v>13062</v>
          </cell>
          <cell r="Z112">
            <v>13503</v>
          </cell>
          <cell r="AA112">
            <v>14286</v>
          </cell>
          <cell r="AB112">
            <v>15118</v>
          </cell>
          <cell r="AC112">
            <v>16183</v>
          </cell>
          <cell r="AD112">
            <v>17325</v>
          </cell>
          <cell r="AI112">
            <v>2543</v>
          </cell>
          <cell r="AJ112">
            <v>3992.22</v>
          </cell>
          <cell r="AK112">
            <v>3499.2040000000002</v>
          </cell>
        </row>
        <row r="113">
          <cell r="B113" t="str">
            <v>C350INCFST</v>
          </cell>
          <cell r="F113" t="str">
            <v>C350</v>
          </cell>
          <cell r="H113" t="str">
            <v>INCFST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I113">
            <v>0</v>
          </cell>
          <cell r="AJ113">
            <v>0</v>
          </cell>
          <cell r="AK113">
            <v>0</v>
          </cell>
        </row>
        <row r="114">
          <cell r="B114" t="str">
            <v>C350INLFST</v>
          </cell>
          <cell r="F114" t="str">
            <v>C350</v>
          </cell>
          <cell r="H114" t="str">
            <v>INLFST</v>
          </cell>
          <cell r="U114">
            <v>42805</v>
          </cell>
          <cell r="V114">
            <v>43746</v>
          </cell>
          <cell r="W114">
            <v>44774</v>
          </cell>
          <cell r="X114">
            <v>45759</v>
          </cell>
          <cell r="Y114">
            <v>46786</v>
          </cell>
          <cell r="Z114">
            <v>47856</v>
          </cell>
          <cell r="AA114">
            <v>48926</v>
          </cell>
          <cell r="AB114">
            <v>49996</v>
          </cell>
          <cell r="AC114">
            <v>51109</v>
          </cell>
          <cell r="AD114">
            <v>52222</v>
          </cell>
          <cell r="AI114">
            <v>47559.09</v>
          </cell>
          <cell r="AJ114">
            <v>38405.599999999999</v>
          </cell>
          <cell r="AK114">
            <v>40792.93</v>
          </cell>
        </row>
        <row r="115">
          <cell r="B115" t="str">
            <v>C370ALCFST</v>
          </cell>
          <cell r="F115" t="str">
            <v>C370</v>
          </cell>
          <cell r="H115" t="str">
            <v>ALCFST</v>
          </cell>
          <cell r="U115">
            <v>415249</v>
          </cell>
          <cell r="V115">
            <v>473027</v>
          </cell>
          <cell r="W115">
            <v>509101</v>
          </cell>
          <cell r="X115">
            <v>585769</v>
          </cell>
          <cell r="Y115">
            <v>609394</v>
          </cell>
          <cell r="Z115">
            <v>626947</v>
          </cell>
          <cell r="AA115">
            <v>645084</v>
          </cell>
          <cell r="AB115">
            <v>665317</v>
          </cell>
          <cell r="AC115">
            <v>685747</v>
          </cell>
          <cell r="AD115">
            <v>707090</v>
          </cell>
          <cell r="AI115">
            <v>246739.52443685432</v>
          </cell>
          <cell r="AJ115">
            <v>300892.39299999998</v>
          </cell>
          <cell r="AK115">
            <v>261834.36499999999</v>
          </cell>
        </row>
        <row r="116">
          <cell r="B116" t="str">
            <v>C370BOAFST</v>
          </cell>
          <cell r="F116" t="str">
            <v>C370</v>
          </cell>
          <cell r="H116" t="str">
            <v>BOAFST</v>
          </cell>
          <cell r="U116">
            <v>55972</v>
          </cell>
          <cell r="V116">
            <v>63881</v>
          </cell>
          <cell r="W116">
            <v>67207</v>
          </cell>
          <cell r="X116">
            <v>79334</v>
          </cell>
          <cell r="Y116">
            <v>81967</v>
          </cell>
          <cell r="Z116">
            <v>83367</v>
          </cell>
          <cell r="AA116">
            <v>85819</v>
          </cell>
          <cell r="AB116">
            <v>85684</v>
          </cell>
          <cell r="AC116">
            <v>87409</v>
          </cell>
          <cell r="AD116">
            <v>87742</v>
          </cell>
          <cell r="AI116">
            <v>175696</v>
          </cell>
          <cell r="AJ116">
            <v>57261.588000000003</v>
          </cell>
          <cell r="AK116">
            <v>67954.320999999996</v>
          </cell>
        </row>
        <row r="117">
          <cell r="B117" t="str">
            <v>C370DEPFST</v>
          </cell>
          <cell r="F117" t="str">
            <v>C370</v>
          </cell>
          <cell r="H117" t="str">
            <v>DEPFST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I117">
            <v>0</v>
          </cell>
          <cell r="AJ117">
            <v>0</v>
          </cell>
          <cell r="AK117">
            <v>0</v>
          </cell>
        </row>
        <row r="118">
          <cell r="B118" t="str">
            <v>C370DLBFST</v>
          </cell>
          <cell r="F118" t="str">
            <v>C370</v>
          </cell>
          <cell r="H118" t="str">
            <v>DLBFST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I118">
            <v>0</v>
          </cell>
          <cell r="AJ118">
            <v>0</v>
          </cell>
          <cell r="AK118">
            <v>0</v>
          </cell>
        </row>
        <row r="119">
          <cell r="B119" t="str">
            <v>C370EXPFST</v>
          </cell>
          <cell r="F119" t="str">
            <v>C370</v>
          </cell>
          <cell r="H119" t="str">
            <v>EXPFST</v>
          </cell>
          <cell r="U119">
            <v>109493</v>
          </cell>
          <cell r="V119">
            <v>114091</v>
          </cell>
          <cell r="W119">
            <v>117924</v>
          </cell>
          <cell r="X119">
            <v>121647</v>
          </cell>
          <cell r="Y119">
            <v>125151</v>
          </cell>
          <cell r="Z119">
            <v>128435</v>
          </cell>
          <cell r="AA119">
            <v>131611</v>
          </cell>
          <cell r="AB119">
            <v>134568</v>
          </cell>
          <cell r="AC119">
            <v>137633</v>
          </cell>
          <cell r="AD119">
            <v>140809</v>
          </cell>
          <cell r="AI119">
            <v>89999.96</v>
          </cell>
          <cell r="AJ119">
            <v>131439.96</v>
          </cell>
          <cell r="AK119">
            <v>130841.4</v>
          </cell>
        </row>
        <row r="120">
          <cell r="B120" t="str">
            <v>C370FINFST</v>
          </cell>
          <cell r="F120" t="str">
            <v>C370</v>
          </cell>
          <cell r="H120" t="str">
            <v>FINFST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I120">
            <v>0</v>
          </cell>
          <cell r="AJ120">
            <v>0</v>
          </cell>
          <cell r="AK120">
            <v>0</v>
          </cell>
        </row>
        <row r="121">
          <cell r="B121" t="str">
            <v>C370INCFST</v>
          </cell>
          <cell r="F121" t="str">
            <v>C370</v>
          </cell>
          <cell r="H121" t="str">
            <v>INCFST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I121">
            <v>0</v>
          </cell>
          <cell r="AJ121">
            <v>0</v>
          </cell>
          <cell r="AK121">
            <v>0</v>
          </cell>
        </row>
        <row r="122">
          <cell r="B122" t="str">
            <v>C370INLFST</v>
          </cell>
          <cell r="F122" t="str">
            <v>C370</v>
          </cell>
          <cell r="H122" t="str">
            <v>INLFST</v>
          </cell>
          <cell r="U122">
            <v>842653</v>
          </cell>
          <cell r="V122">
            <v>946470</v>
          </cell>
          <cell r="W122">
            <v>968651</v>
          </cell>
          <cell r="X122">
            <v>1076811</v>
          </cell>
          <cell r="Y122">
            <v>1100969</v>
          </cell>
          <cell r="Z122">
            <v>1126122</v>
          </cell>
          <cell r="AA122">
            <v>1151351</v>
          </cell>
          <cell r="AB122">
            <v>1176515</v>
          </cell>
          <cell r="AC122">
            <v>1202674</v>
          </cell>
          <cell r="AD122">
            <v>1228587</v>
          </cell>
          <cell r="AI122">
            <v>566065.07982420048</v>
          </cell>
          <cell r="AJ122">
            <v>573791.23</v>
          </cell>
          <cell r="AK122">
            <v>481666.22</v>
          </cell>
        </row>
        <row r="123">
          <cell r="B123" t="str">
            <v>P065ALCFST</v>
          </cell>
          <cell r="F123" t="str">
            <v>P065</v>
          </cell>
          <cell r="H123" t="str">
            <v>ALCFST</v>
          </cell>
          <cell r="U123">
            <v>101080</v>
          </cell>
          <cell r="V123">
            <v>56658</v>
          </cell>
          <cell r="W123">
            <v>60998</v>
          </cell>
          <cell r="X123">
            <v>70223</v>
          </cell>
          <cell r="Y123">
            <v>73039</v>
          </cell>
          <cell r="Z123">
            <v>75181</v>
          </cell>
          <cell r="AA123">
            <v>77337</v>
          </cell>
          <cell r="AB123">
            <v>79761</v>
          </cell>
          <cell r="AC123">
            <v>82251</v>
          </cell>
          <cell r="AD123">
            <v>84937</v>
          </cell>
          <cell r="AI123">
            <v>63900.804998740728</v>
          </cell>
          <cell r="AJ123">
            <v>58522.072</v>
          </cell>
          <cell r="AK123">
            <v>102859.698</v>
          </cell>
        </row>
        <row r="124">
          <cell r="B124" t="str">
            <v>P065BOAFST</v>
          </cell>
          <cell r="F124" t="str">
            <v>P065</v>
          </cell>
          <cell r="H124" t="str">
            <v>BOAFST</v>
          </cell>
          <cell r="U124">
            <v>13160</v>
          </cell>
          <cell r="V124">
            <v>7634</v>
          </cell>
          <cell r="W124">
            <v>8033</v>
          </cell>
          <cell r="X124">
            <v>9490</v>
          </cell>
          <cell r="Y124">
            <v>9807</v>
          </cell>
          <cell r="Z124">
            <v>9976</v>
          </cell>
          <cell r="AA124">
            <v>10265</v>
          </cell>
          <cell r="AB124">
            <v>10250</v>
          </cell>
          <cell r="AC124">
            <v>10459</v>
          </cell>
          <cell r="AD124">
            <v>10518</v>
          </cell>
          <cell r="AI124">
            <v>33968</v>
          </cell>
          <cell r="AJ124">
            <v>11049.623</v>
          </cell>
          <cell r="AK124">
            <v>24491.681</v>
          </cell>
        </row>
        <row r="125">
          <cell r="B125" t="str">
            <v>P065DEPFST</v>
          </cell>
          <cell r="F125" t="str">
            <v>P065</v>
          </cell>
          <cell r="H125" t="str">
            <v>DEPFST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I125">
            <v>0</v>
          </cell>
          <cell r="AJ125">
            <v>0</v>
          </cell>
          <cell r="AK125">
            <v>0</v>
          </cell>
        </row>
        <row r="126">
          <cell r="B126" t="str">
            <v>P065DLBFST</v>
          </cell>
          <cell r="F126" t="str">
            <v>P065</v>
          </cell>
          <cell r="H126" t="str">
            <v>DLBFST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I126">
            <v>0</v>
          </cell>
          <cell r="AJ126">
            <v>0</v>
          </cell>
          <cell r="AK126">
            <v>0</v>
          </cell>
        </row>
        <row r="127">
          <cell r="B127" t="str">
            <v>P065EXPFST</v>
          </cell>
          <cell r="F127" t="str">
            <v>P065</v>
          </cell>
          <cell r="H127" t="str">
            <v>EXPFST</v>
          </cell>
          <cell r="U127">
            <v>256775</v>
          </cell>
          <cell r="V127">
            <v>161261</v>
          </cell>
          <cell r="W127">
            <v>164997</v>
          </cell>
          <cell r="X127">
            <v>168627</v>
          </cell>
          <cell r="Y127">
            <v>172044</v>
          </cell>
          <cell r="Z127">
            <v>175248</v>
          </cell>
          <cell r="AA127">
            <v>178345</v>
          </cell>
          <cell r="AB127">
            <v>181226</v>
          </cell>
          <cell r="AC127">
            <v>184218</v>
          </cell>
          <cell r="AD127">
            <v>187313</v>
          </cell>
          <cell r="AI127">
            <v>430000</v>
          </cell>
          <cell r="AJ127">
            <v>475034.97174961912</v>
          </cell>
          <cell r="AK127">
            <v>351554.04</v>
          </cell>
        </row>
        <row r="128">
          <cell r="B128" t="str">
            <v>P065FINFST</v>
          </cell>
          <cell r="F128" t="str">
            <v>P065</v>
          </cell>
          <cell r="H128" t="str">
            <v>FINFST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I128">
            <v>0</v>
          </cell>
          <cell r="AJ128">
            <v>0</v>
          </cell>
          <cell r="AK128">
            <v>0</v>
          </cell>
        </row>
        <row r="129">
          <cell r="B129" t="str">
            <v>P065INCFST</v>
          </cell>
          <cell r="F129" t="str">
            <v>P065</v>
          </cell>
          <cell r="H129" t="str">
            <v>INCFST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I129">
            <v>0</v>
          </cell>
          <cell r="AJ129">
            <v>0</v>
          </cell>
          <cell r="AK129">
            <v>0</v>
          </cell>
        </row>
        <row r="130">
          <cell r="B130" t="str">
            <v>P065INLFST</v>
          </cell>
          <cell r="F130" t="str">
            <v>P065</v>
          </cell>
          <cell r="H130" t="str">
            <v>INLFST</v>
          </cell>
          <cell r="U130">
            <v>205112</v>
          </cell>
          <cell r="V130">
            <v>113397</v>
          </cell>
          <cell r="W130">
            <v>116082</v>
          </cell>
          <cell r="X130">
            <v>129105</v>
          </cell>
          <cell r="Y130">
            <v>132021</v>
          </cell>
          <cell r="Z130">
            <v>135068</v>
          </cell>
          <cell r="AA130">
            <v>138042</v>
          </cell>
          <cell r="AB130">
            <v>141079</v>
          </cell>
          <cell r="AC130">
            <v>144250</v>
          </cell>
          <cell r="AD130">
            <v>147658</v>
          </cell>
          <cell r="AI130">
            <v>146600</v>
          </cell>
          <cell r="AJ130">
            <v>111600</v>
          </cell>
          <cell r="AK130">
            <v>189202.54</v>
          </cell>
        </row>
        <row r="131">
          <cell r="B131" t="str">
            <v>C290ALCFST</v>
          </cell>
          <cell r="F131" t="str">
            <v>C290</v>
          </cell>
          <cell r="H131" t="str">
            <v>ALCFST</v>
          </cell>
          <cell r="U131">
            <v>252135</v>
          </cell>
          <cell r="V131">
            <v>261347</v>
          </cell>
          <cell r="W131">
            <v>281300</v>
          </cell>
          <cell r="X131">
            <v>297540</v>
          </cell>
          <cell r="Y131">
            <v>309562</v>
          </cell>
          <cell r="Z131">
            <v>318484</v>
          </cell>
          <cell r="AA131">
            <v>327650</v>
          </cell>
          <cell r="AB131">
            <v>337947</v>
          </cell>
          <cell r="AC131">
            <v>348347</v>
          </cell>
          <cell r="AD131">
            <v>359260</v>
          </cell>
          <cell r="AI131">
            <v>209483.71626997544</v>
          </cell>
          <cell r="AJ131">
            <v>232348.09400000001</v>
          </cell>
          <cell r="AK131">
            <v>287709.00900000002</v>
          </cell>
        </row>
        <row r="132">
          <cell r="B132" t="str">
            <v>C290BOAFST</v>
          </cell>
          <cell r="F132" t="str">
            <v>C290</v>
          </cell>
          <cell r="H132" t="str">
            <v>BOAFST</v>
          </cell>
          <cell r="U132">
            <v>48799</v>
          </cell>
          <cell r="V132">
            <v>52395</v>
          </cell>
          <cell r="W132">
            <v>55062</v>
          </cell>
          <cell r="X132">
            <v>62635</v>
          </cell>
          <cell r="Y132">
            <v>64856</v>
          </cell>
          <cell r="Z132">
            <v>65665</v>
          </cell>
          <cell r="AA132">
            <v>66977</v>
          </cell>
          <cell r="AB132">
            <v>65390</v>
          </cell>
          <cell r="AC132">
            <v>65783</v>
          </cell>
          <cell r="AD132">
            <v>65126</v>
          </cell>
          <cell r="AI132">
            <v>43373</v>
          </cell>
          <cell r="AJ132">
            <v>46704.877</v>
          </cell>
          <cell r="AK132">
            <v>50014.644</v>
          </cell>
        </row>
        <row r="133">
          <cell r="B133" t="str">
            <v>C290DEPFST</v>
          </cell>
          <cell r="F133" t="str">
            <v>C290</v>
          </cell>
          <cell r="H133" t="str">
            <v>DEPFST</v>
          </cell>
          <cell r="U133">
            <v>677445</v>
          </cell>
          <cell r="V133">
            <v>662997</v>
          </cell>
          <cell r="W133">
            <v>568000</v>
          </cell>
          <cell r="X133">
            <v>653124</v>
          </cell>
          <cell r="Y133">
            <v>486885</v>
          </cell>
          <cell r="Z133">
            <v>602424</v>
          </cell>
          <cell r="AA133">
            <v>699947</v>
          </cell>
          <cell r="AB133">
            <v>755342</v>
          </cell>
          <cell r="AC133">
            <v>879331</v>
          </cell>
          <cell r="AD133">
            <v>1007149</v>
          </cell>
          <cell r="AI133">
            <v>490079.73036418814</v>
          </cell>
          <cell r="AJ133">
            <v>374685</v>
          </cell>
          <cell r="AK133">
            <v>793634.24</v>
          </cell>
        </row>
        <row r="134">
          <cell r="B134" t="str">
            <v>C290DLBFST</v>
          </cell>
          <cell r="F134" t="str">
            <v>C290</v>
          </cell>
          <cell r="H134" t="str">
            <v>DLBFST</v>
          </cell>
          <cell r="U134">
            <v>391221</v>
          </cell>
          <cell r="V134">
            <v>399826</v>
          </cell>
          <cell r="W134">
            <v>409214</v>
          </cell>
          <cell r="X134">
            <v>418210</v>
          </cell>
          <cell r="Y134">
            <v>427601</v>
          </cell>
          <cell r="Z134">
            <v>437382</v>
          </cell>
          <cell r="AA134">
            <v>447165</v>
          </cell>
          <cell r="AB134">
            <v>456943</v>
          </cell>
          <cell r="AC134">
            <v>467113</v>
          </cell>
          <cell r="AD134">
            <v>477287</v>
          </cell>
          <cell r="AI134">
            <v>430251.36</v>
          </cell>
          <cell r="AJ134">
            <v>491419.84</v>
          </cell>
          <cell r="AK134">
            <v>455715.16</v>
          </cell>
        </row>
        <row r="135">
          <cell r="B135" t="str">
            <v>C290EXPFST</v>
          </cell>
          <cell r="F135" t="str">
            <v>C290</v>
          </cell>
          <cell r="H135" t="str">
            <v>EXPFST</v>
          </cell>
          <cell r="U135">
            <v>10665486</v>
          </cell>
          <cell r="V135">
            <v>10850228</v>
          </cell>
          <cell r="W135">
            <v>11197047</v>
          </cell>
          <cell r="X135">
            <v>11548731</v>
          </cell>
          <cell r="Y135">
            <v>11881420</v>
          </cell>
          <cell r="Z135">
            <v>12191712</v>
          </cell>
          <cell r="AA135">
            <v>12493188</v>
          </cell>
          <cell r="AB135">
            <v>12774694</v>
          </cell>
          <cell r="AC135">
            <v>13066633</v>
          </cell>
          <cell r="AD135">
            <v>13368742</v>
          </cell>
          <cell r="AI135">
            <v>9061221.58070907</v>
          </cell>
          <cell r="AJ135">
            <v>8864245.5831077304</v>
          </cell>
          <cell r="AK135">
            <v>9515749.0499999989</v>
          </cell>
        </row>
        <row r="136">
          <cell r="B136" t="str">
            <v>C290FINFST</v>
          </cell>
          <cell r="F136" t="str">
            <v>C290</v>
          </cell>
          <cell r="H136" t="str">
            <v>FINFST</v>
          </cell>
          <cell r="U136">
            <v>20674</v>
          </cell>
          <cell r="V136">
            <v>16770</v>
          </cell>
          <cell r="W136">
            <v>12931</v>
          </cell>
          <cell r="X136">
            <v>9445</v>
          </cell>
          <cell r="Y136">
            <v>4817</v>
          </cell>
          <cell r="Z136">
            <v>2715</v>
          </cell>
          <cell r="AA136">
            <v>2033</v>
          </cell>
          <cell r="AB136">
            <v>1798</v>
          </cell>
          <cell r="AC136">
            <v>1917</v>
          </cell>
          <cell r="AD136">
            <v>2044</v>
          </cell>
          <cell r="AI136">
            <v>22848</v>
          </cell>
          <cell r="AJ136">
            <v>16188.922</v>
          </cell>
          <cell r="AK136">
            <v>25141.855</v>
          </cell>
        </row>
        <row r="137">
          <cell r="B137" t="str">
            <v>C290INCFST</v>
          </cell>
          <cell r="F137" t="str">
            <v>C290</v>
          </cell>
          <cell r="H137" t="str">
            <v>INCFST</v>
          </cell>
          <cell r="U137">
            <v>-30021389</v>
          </cell>
          <cell r="V137">
            <v>-30922032</v>
          </cell>
          <cell r="W137">
            <v>-31852695</v>
          </cell>
          <cell r="X137">
            <v>-32813379</v>
          </cell>
          <cell r="Y137">
            <v>-33804086</v>
          </cell>
          <cell r="Z137">
            <v>-34794792</v>
          </cell>
          <cell r="AA137">
            <v>-35845539</v>
          </cell>
          <cell r="AB137">
            <v>-36926312</v>
          </cell>
          <cell r="AC137">
            <v>-38037100</v>
          </cell>
          <cell r="AD137">
            <v>-39177913</v>
          </cell>
          <cell r="AI137">
            <v>-23267557.759999998</v>
          </cell>
          <cell r="AJ137">
            <v>-24135944.869999997</v>
          </cell>
          <cell r="AK137">
            <v>-26060024.219999999</v>
          </cell>
        </row>
        <row r="138">
          <cell r="B138" t="str">
            <v>C290INLFST</v>
          </cell>
          <cell r="F138" t="str">
            <v>C290</v>
          </cell>
          <cell r="H138" t="str">
            <v>INLFST</v>
          </cell>
          <cell r="U138">
            <v>120462</v>
          </cell>
          <cell r="V138">
            <v>123112</v>
          </cell>
          <cell r="W138">
            <v>126003</v>
          </cell>
          <cell r="X138">
            <v>128774</v>
          </cell>
          <cell r="Y138">
            <v>131665</v>
          </cell>
          <cell r="Z138">
            <v>134677</v>
          </cell>
          <cell r="AA138">
            <v>137689</v>
          </cell>
          <cell r="AB138">
            <v>140700</v>
          </cell>
          <cell r="AC138">
            <v>143832</v>
          </cell>
          <cell r="AD138">
            <v>146964</v>
          </cell>
          <cell r="AI138">
            <v>50342.16</v>
          </cell>
          <cell r="AJ138">
            <v>71655</v>
          </cell>
          <cell r="AK138">
            <v>73518.03</v>
          </cell>
        </row>
        <row r="139">
          <cell r="B139" t="str">
            <v>C290TRFFST</v>
          </cell>
          <cell r="F139" t="str">
            <v>C290</v>
          </cell>
          <cell r="H139" t="str">
            <v>TRFFST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I139">
            <v>0</v>
          </cell>
          <cell r="AJ139">
            <v>0</v>
          </cell>
          <cell r="AK139">
            <v>0</v>
          </cell>
        </row>
        <row r="140">
          <cell r="B140" t="str">
            <v>P249ALCFST</v>
          </cell>
          <cell r="F140" t="str">
            <v>P249</v>
          </cell>
          <cell r="H140" t="str">
            <v>ALCFST</v>
          </cell>
          <cell r="U140">
            <v>149555</v>
          </cell>
          <cell r="V140">
            <v>155022</v>
          </cell>
          <cell r="W140">
            <v>166840</v>
          </cell>
          <cell r="X140">
            <v>176504</v>
          </cell>
          <cell r="Y140">
            <v>183602</v>
          </cell>
          <cell r="Z140">
            <v>188883</v>
          </cell>
          <cell r="AA140">
            <v>194364</v>
          </cell>
          <cell r="AB140">
            <v>200437</v>
          </cell>
          <cell r="AC140">
            <v>206624</v>
          </cell>
          <cell r="AD140">
            <v>213107</v>
          </cell>
          <cell r="AI140">
            <v>66040.56660678178</v>
          </cell>
          <cell r="AJ140">
            <v>51593.523000000001</v>
          </cell>
          <cell r="AK140">
            <v>121635.674</v>
          </cell>
        </row>
        <row r="141">
          <cell r="B141" t="str">
            <v>P249BOAFST</v>
          </cell>
          <cell r="F141" t="str">
            <v>P249</v>
          </cell>
          <cell r="H141" t="str">
            <v>BOAFST</v>
          </cell>
          <cell r="U141">
            <v>27735</v>
          </cell>
          <cell r="V141">
            <v>29179</v>
          </cell>
          <cell r="W141">
            <v>30692</v>
          </cell>
          <cell r="X141">
            <v>33784</v>
          </cell>
          <cell r="Y141">
            <v>34923</v>
          </cell>
          <cell r="Z141">
            <v>35484</v>
          </cell>
          <cell r="AA141">
            <v>36448</v>
          </cell>
          <cell r="AB141">
            <v>36205</v>
          </cell>
          <cell r="AC141">
            <v>36818</v>
          </cell>
          <cell r="AD141">
            <v>36851</v>
          </cell>
          <cell r="AI141">
            <v>26932</v>
          </cell>
          <cell r="AJ141">
            <v>8071.5239999999994</v>
          </cell>
          <cell r="AK141">
            <v>21292.896999999997</v>
          </cell>
        </row>
        <row r="142">
          <cell r="B142" t="str">
            <v>P249DEPFST</v>
          </cell>
          <cell r="F142" t="str">
            <v>P249</v>
          </cell>
          <cell r="H142" t="str">
            <v>DEPFST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I142">
            <v>0</v>
          </cell>
          <cell r="AJ142">
            <v>0</v>
          </cell>
          <cell r="AK142">
            <v>0</v>
          </cell>
        </row>
        <row r="143">
          <cell r="B143" t="str">
            <v>P249DLBFST</v>
          </cell>
          <cell r="F143" t="str">
            <v>P249</v>
          </cell>
          <cell r="H143" t="str">
            <v>DLBFST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I143">
            <v>0</v>
          </cell>
          <cell r="AJ143">
            <v>0</v>
          </cell>
          <cell r="AK143">
            <v>0</v>
          </cell>
        </row>
        <row r="144">
          <cell r="B144" t="str">
            <v>P249EXPFST</v>
          </cell>
          <cell r="F144" t="str">
            <v>P249</v>
          </cell>
          <cell r="H144" t="str">
            <v>EXPFST</v>
          </cell>
          <cell r="U144">
            <v>-23086</v>
          </cell>
          <cell r="V144">
            <v>-24056</v>
          </cell>
          <cell r="W144">
            <v>-24864</v>
          </cell>
          <cell r="X144">
            <v>-25650</v>
          </cell>
          <cell r="Y144">
            <v>-26389</v>
          </cell>
          <cell r="Z144">
            <v>-27082</v>
          </cell>
          <cell r="AA144">
            <v>-27751</v>
          </cell>
          <cell r="AB144">
            <v>-28373</v>
          </cell>
          <cell r="AC144">
            <v>-29021</v>
          </cell>
          <cell r="AD144">
            <v>-29689</v>
          </cell>
          <cell r="AI144">
            <v>172989.26691496349</v>
          </cell>
          <cell r="AJ144">
            <v>172997.37</v>
          </cell>
          <cell r="AK144">
            <v>106525.9</v>
          </cell>
        </row>
        <row r="145">
          <cell r="B145" t="str">
            <v>P249FINFST</v>
          </cell>
          <cell r="F145" t="str">
            <v>P249</v>
          </cell>
          <cell r="H145" t="str">
            <v>FINFST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I145">
            <v>0</v>
          </cell>
          <cell r="AJ145">
            <v>0</v>
          </cell>
          <cell r="AK145">
            <v>0</v>
          </cell>
        </row>
        <row r="146">
          <cell r="B146" t="str">
            <v>P249INCFST</v>
          </cell>
          <cell r="F146" t="str">
            <v>P249</v>
          </cell>
          <cell r="H146" t="str">
            <v>INCFST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I146">
            <v>0</v>
          </cell>
          <cell r="AJ146">
            <v>0</v>
          </cell>
          <cell r="AK146">
            <v>0</v>
          </cell>
        </row>
        <row r="147">
          <cell r="B147" t="str">
            <v>P249INLFST</v>
          </cell>
          <cell r="F147" t="str">
            <v>P249</v>
          </cell>
          <cell r="H147" t="str">
            <v>INLFST</v>
          </cell>
          <cell r="U147">
            <v>303508</v>
          </cell>
          <cell r="V147">
            <v>310185</v>
          </cell>
          <cell r="W147">
            <v>317469</v>
          </cell>
          <cell r="X147">
            <v>324450</v>
          </cell>
          <cell r="Y147">
            <v>331734</v>
          </cell>
          <cell r="Z147">
            <v>339321</v>
          </cell>
          <cell r="AA147">
            <v>346909</v>
          </cell>
          <cell r="AB147">
            <v>354498</v>
          </cell>
          <cell r="AC147">
            <v>362388</v>
          </cell>
          <cell r="AD147">
            <v>370280</v>
          </cell>
          <cell r="AI147">
            <v>151509</v>
          </cell>
          <cell r="AJ147">
            <v>98395</v>
          </cell>
          <cell r="AK147">
            <v>223764.46</v>
          </cell>
        </row>
        <row r="148">
          <cell r="B148" t="str">
            <v>P249TRFFST</v>
          </cell>
          <cell r="F148" t="str">
            <v>P249</v>
          </cell>
          <cell r="H148" t="str">
            <v>TRFFST</v>
          </cell>
          <cell r="U148">
            <v>-102217</v>
          </cell>
          <cell r="V148">
            <v>-105284</v>
          </cell>
          <cell r="W148">
            <v>-108453</v>
          </cell>
          <cell r="X148">
            <v>-111724</v>
          </cell>
          <cell r="Y148">
            <v>-115097</v>
          </cell>
          <cell r="Z148">
            <v>-118470</v>
          </cell>
          <cell r="AA148">
            <v>-122048</v>
          </cell>
          <cell r="AB148">
            <v>-125727</v>
          </cell>
          <cell r="AC148">
            <v>-129510</v>
          </cell>
          <cell r="AD148">
            <v>-133394</v>
          </cell>
          <cell r="AI148">
            <v>-30000</v>
          </cell>
          <cell r="AJ148">
            <v>-30000</v>
          </cell>
          <cell r="AK148">
            <v>-129300</v>
          </cell>
        </row>
        <row r="149">
          <cell r="B149" t="str">
            <v>C654EXPFST</v>
          </cell>
          <cell r="F149" t="str">
            <v>C654</v>
          </cell>
          <cell r="H149" t="str">
            <v>EXPFST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I149">
            <v>0</v>
          </cell>
          <cell r="AJ149">
            <v>0</v>
          </cell>
          <cell r="AK149">
            <v>0</v>
          </cell>
        </row>
        <row r="150">
          <cell r="B150" t="str">
            <v>C656ALCFST</v>
          </cell>
          <cell r="F150" t="str">
            <v>C656</v>
          </cell>
          <cell r="H150" t="str">
            <v>ALCFST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I150">
            <v>2615.3126193209027</v>
          </cell>
          <cell r="AJ150">
            <v>0</v>
          </cell>
          <cell r="AK150">
            <v>0</v>
          </cell>
        </row>
        <row r="151">
          <cell r="B151" t="str">
            <v>C656BOAFST</v>
          </cell>
          <cell r="F151" t="str">
            <v>C656</v>
          </cell>
          <cell r="H151" t="str">
            <v>BOAFST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I151">
            <v>1089</v>
          </cell>
          <cell r="AJ151">
            <v>0</v>
          </cell>
          <cell r="AK151">
            <v>0</v>
          </cell>
        </row>
        <row r="152">
          <cell r="B152" t="str">
            <v>C656EXPFST</v>
          </cell>
          <cell r="F152" t="str">
            <v>C656</v>
          </cell>
          <cell r="H152" t="str">
            <v>EXPFST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I152">
            <v>44000</v>
          </cell>
          <cell r="AJ152">
            <v>0</v>
          </cell>
          <cell r="AK152">
            <v>0</v>
          </cell>
        </row>
        <row r="153">
          <cell r="B153" t="str">
            <v>ORGDEVFST</v>
          </cell>
          <cell r="F153" t="str">
            <v>ORG</v>
          </cell>
          <cell r="H153" t="str">
            <v>DEVFST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I153">
            <v>-10375</v>
          </cell>
          <cell r="AJ153">
            <v>0</v>
          </cell>
          <cell r="AK153">
            <v>0</v>
          </cell>
        </row>
        <row r="154">
          <cell r="B154" t="str">
            <v>C656INLFST</v>
          </cell>
          <cell r="F154" t="str">
            <v>C656</v>
          </cell>
          <cell r="H154" t="str">
            <v>INLFST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I154">
            <v>6000</v>
          </cell>
          <cell r="AJ154">
            <v>0</v>
          </cell>
          <cell r="AK154">
            <v>0</v>
          </cell>
        </row>
        <row r="155">
          <cell r="B155" t="str">
            <v>C653EXPFST</v>
          </cell>
          <cell r="F155" t="str">
            <v>C653</v>
          </cell>
          <cell r="H155" t="str">
            <v>EXPFST</v>
          </cell>
          <cell r="U155">
            <v>251863</v>
          </cell>
          <cell r="V155">
            <v>262383</v>
          </cell>
          <cell r="W155">
            <v>271160</v>
          </cell>
          <cell r="X155">
            <v>279694</v>
          </cell>
          <cell r="Y155">
            <v>287729</v>
          </cell>
          <cell r="Z155">
            <v>295270</v>
          </cell>
          <cell r="AA155">
            <v>302560</v>
          </cell>
          <cell r="AB155">
            <v>309358</v>
          </cell>
          <cell r="AC155">
            <v>316410</v>
          </cell>
          <cell r="AD155">
            <v>323711</v>
          </cell>
          <cell r="AI155">
            <v>119999.96</v>
          </cell>
          <cell r="AJ155">
            <v>332727.31637252413</v>
          </cell>
          <cell r="AK155">
            <v>340200</v>
          </cell>
        </row>
        <row r="156">
          <cell r="B156" t="str">
            <v>C653ALCFST</v>
          </cell>
          <cell r="F156" t="str">
            <v>C653</v>
          </cell>
          <cell r="H156" t="str">
            <v>ALCFST</v>
          </cell>
          <cell r="U156">
            <v>62967</v>
          </cell>
          <cell r="V156">
            <v>65276</v>
          </cell>
          <cell r="W156">
            <v>70250</v>
          </cell>
          <cell r="X156">
            <v>74286</v>
          </cell>
          <cell r="Y156">
            <v>77308</v>
          </cell>
          <cell r="Z156">
            <v>79537</v>
          </cell>
          <cell r="AA156">
            <v>81815</v>
          </cell>
          <cell r="AB156">
            <v>84397</v>
          </cell>
          <cell r="AC156">
            <v>86982</v>
          </cell>
          <cell r="AD156">
            <v>89719</v>
          </cell>
          <cell r="AI156">
            <v>0</v>
          </cell>
          <cell r="AJ156">
            <v>0</v>
          </cell>
          <cell r="AK156">
            <v>37942.379999999997</v>
          </cell>
        </row>
        <row r="157">
          <cell r="B157" t="str">
            <v>C653BOAFST</v>
          </cell>
          <cell r="F157" t="str">
            <v>C653</v>
          </cell>
          <cell r="H157" t="str">
            <v>BOAFST</v>
          </cell>
          <cell r="U157">
            <v>11983</v>
          </cell>
          <cell r="V157">
            <v>12603</v>
          </cell>
          <cell r="W157">
            <v>13256</v>
          </cell>
          <cell r="X157">
            <v>14583</v>
          </cell>
          <cell r="Y157">
            <v>15073</v>
          </cell>
          <cell r="Z157">
            <v>15316</v>
          </cell>
          <cell r="AA157">
            <v>15735</v>
          </cell>
          <cell r="AB157">
            <v>15636</v>
          </cell>
          <cell r="AC157">
            <v>15903</v>
          </cell>
          <cell r="AD157">
            <v>15921</v>
          </cell>
          <cell r="AI157">
            <v>0</v>
          </cell>
          <cell r="AJ157">
            <v>0</v>
          </cell>
          <cell r="AK157">
            <v>6943.4930000000004</v>
          </cell>
        </row>
        <row r="158">
          <cell r="B158" t="str">
            <v>C653INLFST</v>
          </cell>
          <cell r="F158" t="str">
            <v>C653</v>
          </cell>
          <cell r="H158" t="str">
            <v>INLFST</v>
          </cell>
          <cell r="U158">
            <v>127792</v>
          </cell>
          <cell r="V158">
            <v>130604</v>
          </cell>
          <cell r="W158">
            <v>133670</v>
          </cell>
          <cell r="X158">
            <v>136610</v>
          </cell>
          <cell r="Y158">
            <v>139677</v>
          </cell>
          <cell r="Z158">
            <v>142871</v>
          </cell>
          <cell r="AA158">
            <v>146066</v>
          </cell>
          <cell r="AB158">
            <v>149261</v>
          </cell>
          <cell r="AC158">
            <v>152583</v>
          </cell>
          <cell r="AD158">
            <v>155906</v>
          </cell>
          <cell r="AI158">
            <v>0</v>
          </cell>
          <cell r="AJ158">
            <v>0</v>
          </cell>
          <cell r="AK158">
            <v>69800</v>
          </cell>
        </row>
        <row r="159">
          <cell r="B159" t="str">
            <v>C653TRFFST</v>
          </cell>
          <cell r="F159" t="str">
            <v>C653</v>
          </cell>
          <cell r="H159" t="str">
            <v>TRFFST</v>
          </cell>
          <cell r="U159">
            <v>-124487</v>
          </cell>
          <cell r="V159">
            <v>-128221</v>
          </cell>
          <cell r="W159">
            <v>-132080</v>
          </cell>
          <cell r="X159">
            <v>-136064</v>
          </cell>
          <cell r="Y159">
            <v>-140172</v>
          </cell>
          <cell r="Z159">
            <v>-144280</v>
          </cell>
          <cell r="AA159">
            <v>-148637</v>
          </cell>
          <cell r="AB159">
            <v>-153119</v>
          </cell>
          <cell r="AC159">
            <v>-157725</v>
          </cell>
          <cell r="AD159">
            <v>-162455</v>
          </cell>
          <cell r="AJ159">
            <v>-80000</v>
          </cell>
          <cell r="AK159">
            <v>-300000</v>
          </cell>
        </row>
        <row r="160">
          <cell r="B160" t="str">
            <v>C006ALCFST</v>
          </cell>
          <cell r="F160" t="str">
            <v>C006</v>
          </cell>
          <cell r="H160" t="str">
            <v>ALCFST</v>
          </cell>
          <cell r="U160">
            <v>417048</v>
          </cell>
          <cell r="V160">
            <v>432290</v>
          </cell>
          <cell r="W160">
            <v>465227</v>
          </cell>
          <cell r="X160">
            <v>492152</v>
          </cell>
          <cell r="Y160">
            <v>512009</v>
          </cell>
          <cell r="Z160">
            <v>526734</v>
          </cell>
          <cell r="AA160">
            <v>541968</v>
          </cell>
          <cell r="AB160">
            <v>558955</v>
          </cell>
          <cell r="AC160">
            <v>576126</v>
          </cell>
          <cell r="AD160">
            <v>594223</v>
          </cell>
          <cell r="AI160">
            <v>378360.1709164537</v>
          </cell>
          <cell r="AJ160">
            <v>402178.11599999998</v>
          </cell>
          <cell r="AK160">
            <v>412184.15100000001</v>
          </cell>
        </row>
        <row r="161">
          <cell r="B161" t="str">
            <v>C006BOAFST</v>
          </cell>
          <cell r="F161" t="str">
            <v>C006</v>
          </cell>
          <cell r="H161" t="str">
            <v>BOAFST</v>
          </cell>
          <cell r="U161">
            <v>21438</v>
          </cell>
          <cell r="V161">
            <v>22968</v>
          </cell>
          <cell r="W161">
            <v>24139</v>
          </cell>
          <cell r="X161">
            <v>27367</v>
          </cell>
          <cell r="Y161">
            <v>28331</v>
          </cell>
          <cell r="Z161">
            <v>28696</v>
          </cell>
          <cell r="AA161">
            <v>29290</v>
          </cell>
          <cell r="AB161">
            <v>28647</v>
          </cell>
          <cell r="AC161">
            <v>28853</v>
          </cell>
          <cell r="AD161">
            <v>28598</v>
          </cell>
          <cell r="AI161">
            <v>37035</v>
          </cell>
          <cell r="AJ161">
            <v>23064.536</v>
          </cell>
          <cell r="AK161">
            <v>26260.227999999999</v>
          </cell>
        </row>
        <row r="162">
          <cell r="B162" t="str">
            <v>C006DEPFST</v>
          </cell>
          <cell r="F162" t="str">
            <v>C006</v>
          </cell>
          <cell r="H162" t="str">
            <v>DEPFST</v>
          </cell>
          <cell r="U162">
            <v>29336</v>
          </cell>
          <cell r="V162">
            <v>28967</v>
          </cell>
          <cell r="W162">
            <v>28615</v>
          </cell>
          <cell r="X162">
            <v>25184</v>
          </cell>
          <cell r="Y162">
            <v>5250</v>
          </cell>
          <cell r="Z162">
            <v>1609</v>
          </cell>
          <cell r="AA162">
            <v>-635</v>
          </cell>
          <cell r="AB162">
            <v>-2238</v>
          </cell>
          <cell r="AC162">
            <v>-2238</v>
          </cell>
          <cell r="AD162">
            <v>-2238</v>
          </cell>
          <cell r="AI162">
            <v>58235.86</v>
          </cell>
          <cell r="AJ162">
            <v>54228</v>
          </cell>
          <cell r="AK162">
            <v>86588.72</v>
          </cell>
        </row>
        <row r="163">
          <cell r="B163" t="str">
            <v>C006DLBFST</v>
          </cell>
          <cell r="F163" t="str">
            <v>C006</v>
          </cell>
          <cell r="H163" t="str">
            <v>DLBFST</v>
          </cell>
          <cell r="U163">
            <v>499240</v>
          </cell>
          <cell r="V163">
            <v>510223</v>
          </cell>
          <cell r="W163">
            <v>522204</v>
          </cell>
          <cell r="X163">
            <v>533689</v>
          </cell>
          <cell r="Y163">
            <v>545670</v>
          </cell>
          <cell r="Z163">
            <v>558151</v>
          </cell>
          <cell r="AA163">
            <v>570632</v>
          </cell>
          <cell r="AB163">
            <v>583113</v>
          </cell>
          <cell r="AC163">
            <v>596093</v>
          </cell>
          <cell r="AD163">
            <v>609073</v>
          </cell>
          <cell r="AI163">
            <v>631876.23</v>
          </cell>
          <cell r="AJ163">
            <v>591279.26</v>
          </cell>
          <cell r="AK163">
            <v>559124.54</v>
          </cell>
        </row>
        <row r="164">
          <cell r="B164" t="str">
            <v>C006EXPFST</v>
          </cell>
          <cell r="F164" t="str">
            <v>C006</v>
          </cell>
          <cell r="H164" t="str">
            <v>EXPFST</v>
          </cell>
          <cell r="U164">
            <v>677429</v>
          </cell>
          <cell r="V164">
            <v>705991</v>
          </cell>
          <cell r="W164">
            <v>728515</v>
          </cell>
          <cell r="X164">
            <v>750434</v>
          </cell>
          <cell r="Y164">
            <v>771589</v>
          </cell>
          <cell r="Z164">
            <v>792018</v>
          </cell>
          <cell r="AA164">
            <v>812329</v>
          </cell>
          <cell r="AB164">
            <v>831809</v>
          </cell>
          <cell r="AC164">
            <v>852108</v>
          </cell>
          <cell r="AD164">
            <v>873056</v>
          </cell>
          <cell r="AI164">
            <v>652131.81999999995</v>
          </cell>
          <cell r="AJ164">
            <v>692886.47101616266</v>
          </cell>
          <cell r="AK164">
            <v>720607.23</v>
          </cell>
        </row>
        <row r="165">
          <cell r="B165" t="str">
            <v>C006FINFST</v>
          </cell>
          <cell r="F165" t="str">
            <v>C006</v>
          </cell>
          <cell r="H165" t="str">
            <v>FINFST</v>
          </cell>
          <cell r="U165">
            <v>990</v>
          </cell>
          <cell r="V165">
            <v>819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I165">
            <v>0</v>
          </cell>
          <cell r="AJ165">
            <v>0</v>
          </cell>
          <cell r="AK165">
            <v>632.01499999999999</v>
          </cell>
        </row>
        <row r="166">
          <cell r="B166" t="str">
            <v>C006INCFST</v>
          </cell>
          <cell r="F166" t="str">
            <v>C006</v>
          </cell>
          <cell r="H166" t="str">
            <v>INCFST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I166">
            <v>0</v>
          </cell>
          <cell r="AJ166">
            <v>0</v>
          </cell>
          <cell r="AK166">
            <v>0</v>
          </cell>
        </row>
        <row r="167">
          <cell r="B167" t="str">
            <v>C006INLFST</v>
          </cell>
          <cell r="F167" t="str">
            <v>C006</v>
          </cell>
          <cell r="H167" t="str">
            <v>INLFST</v>
          </cell>
          <cell r="U167">
            <v>347047</v>
          </cell>
          <cell r="V167">
            <v>354684</v>
          </cell>
          <cell r="W167">
            <v>363013</v>
          </cell>
          <cell r="X167">
            <v>370994</v>
          </cell>
          <cell r="Y167">
            <v>379324</v>
          </cell>
          <cell r="Z167">
            <v>387999</v>
          </cell>
          <cell r="AA167">
            <v>396675</v>
          </cell>
          <cell r="AB167">
            <v>405352</v>
          </cell>
          <cell r="AC167">
            <v>414375</v>
          </cell>
          <cell r="AD167">
            <v>423399</v>
          </cell>
          <cell r="AI167">
            <v>236150.41</v>
          </cell>
          <cell r="AJ167">
            <v>175661.56</v>
          </cell>
          <cell r="AK167">
            <v>199097.59</v>
          </cell>
        </row>
        <row r="168">
          <cell r="B168" t="str">
            <v>C006TRFFST</v>
          </cell>
          <cell r="F168" t="str">
            <v>C006</v>
          </cell>
          <cell r="H168" t="str">
            <v>TRFFST</v>
          </cell>
          <cell r="U168">
            <v>-341506</v>
          </cell>
          <cell r="V168">
            <v>-351751</v>
          </cell>
          <cell r="W168">
            <v>-362338</v>
          </cell>
          <cell r="X168">
            <v>-373266</v>
          </cell>
          <cell r="Y168">
            <v>-384536</v>
          </cell>
          <cell r="Z168">
            <v>-395805</v>
          </cell>
          <cell r="AA168">
            <v>-407758</v>
          </cell>
          <cell r="AB168">
            <v>-420052</v>
          </cell>
          <cell r="AC168">
            <v>-432688</v>
          </cell>
          <cell r="AD168">
            <v>-445665</v>
          </cell>
          <cell r="AI168">
            <v>-271166</v>
          </cell>
          <cell r="AJ168">
            <v>-271166</v>
          </cell>
          <cell r="AK168">
            <v>-279300.98</v>
          </cell>
        </row>
        <row r="169">
          <cell r="B169" t="str">
            <v>C289ALCFST</v>
          </cell>
          <cell r="F169" t="str">
            <v>C289</v>
          </cell>
          <cell r="H169" t="str">
            <v>ALCFST</v>
          </cell>
          <cell r="U169">
            <v>784323</v>
          </cell>
          <cell r="V169">
            <v>812975</v>
          </cell>
          <cell r="W169">
            <v>874978</v>
          </cell>
          <cell r="X169">
            <v>925561</v>
          </cell>
          <cell r="Y169">
            <v>962927</v>
          </cell>
          <cell r="Z169">
            <v>990633</v>
          </cell>
          <cell r="AA169">
            <v>1019250</v>
          </cell>
          <cell r="AB169">
            <v>1051247</v>
          </cell>
          <cell r="AC169">
            <v>1083547</v>
          </cell>
          <cell r="AD169">
            <v>1117522</v>
          </cell>
          <cell r="AI169">
            <v>468402.87369955785</v>
          </cell>
          <cell r="AJ169">
            <v>672133.73100000003</v>
          </cell>
          <cell r="AK169">
            <v>684347.07700000005</v>
          </cell>
        </row>
        <row r="170">
          <cell r="B170" t="str">
            <v>C289BOAFST</v>
          </cell>
          <cell r="F170" t="str">
            <v>C289</v>
          </cell>
          <cell r="H170" t="str">
            <v>BOAFST</v>
          </cell>
          <cell r="U170">
            <v>29005</v>
          </cell>
          <cell r="V170">
            <v>31246</v>
          </cell>
          <cell r="W170">
            <v>32833</v>
          </cell>
          <cell r="X170">
            <v>37545</v>
          </cell>
          <cell r="Y170">
            <v>38885</v>
          </cell>
          <cell r="Z170">
            <v>39348</v>
          </cell>
          <cell r="AA170">
            <v>40091</v>
          </cell>
          <cell r="AB170">
            <v>39033</v>
          </cell>
          <cell r="AC170">
            <v>39200</v>
          </cell>
          <cell r="AD170">
            <v>38740</v>
          </cell>
          <cell r="AI170">
            <v>14669</v>
          </cell>
          <cell r="AJ170">
            <v>26779.527000000002</v>
          </cell>
          <cell r="AK170">
            <v>28939.672000000002</v>
          </cell>
        </row>
        <row r="171">
          <cell r="B171" t="str">
            <v>C289DEPFST</v>
          </cell>
          <cell r="F171" t="str">
            <v>C289</v>
          </cell>
          <cell r="H171" t="str">
            <v>DEPFST</v>
          </cell>
          <cell r="U171">
            <v>289577</v>
          </cell>
          <cell r="V171">
            <v>291324</v>
          </cell>
          <cell r="W171">
            <v>267606</v>
          </cell>
          <cell r="X171">
            <v>257658</v>
          </cell>
          <cell r="Y171">
            <v>227654</v>
          </cell>
          <cell r="Z171">
            <v>214856</v>
          </cell>
          <cell r="AA171">
            <v>188463</v>
          </cell>
          <cell r="AB171">
            <v>183730</v>
          </cell>
          <cell r="AC171">
            <v>128818</v>
          </cell>
          <cell r="AD171">
            <v>102726</v>
          </cell>
          <cell r="AI171">
            <v>365.66</v>
          </cell>
          <cell r="AJ171">
            <v>115194</v>
          </cell>
          <cell r="AK171">
            <v>68827.960000000006</v>
          </cell>
        </row>
        <row r="172">
          <cell r="B172" t="str">
            <v>C289DLBFST</v>
          </cell>
          <cell r="F172" t="str">
            <v>C289</v>
          </cell>
          <cell r="H172" t="str">
            <v>DLBFST</v>
          </cell>
          <cell r="U172">
            <v>1590402</v>
          </cell>
          <cell r="V172">
            <v>1625391</v>
          </cell>
          <cell r="W172">
            <v>1663558</v>
          </cell>
          <cell r="X172">
            <v>1700139</v>
          </cell>
          <cell r="Y172">
            <v>1738308</v>
          </cell>
          <cell r="Z172">
            <v>1778070</v>
          </cell>
          <cell r="AA172">
            <v>1817829</v>
          </cell>
          <cell r="AB172">
            <v>1857590</v>
          </cell>
          <cell r="AC172">
            <v>1898940</v>
          </cell>
          <cell r="AD172">
            <v>1940291</v>
          </cell>
          <cell r="AI172">
            <v>1434834.88</v>
          </cell>
          <cell r="AJ172">
            <v>1394072.69</v>
          </cell>
          <cell r="AK172">
            <v>1245944.6100000001</v>
          </cell>
        </row>
        <row r="173">
          <cell r="B173" t="str">
            <v>C289EXPFST</v>
          </cell>
          <cell r="F173" t="str">
            <v>C289</v>
          </cell>
          <cell r="H173" t="str">
            <v>EXPFST</v>
          </cell>
          <cell r="U173">
            <v>5092588</v>
          </cell>
          <cell r="V173">
            <v>5305307</v>
          </cell>
          <cell r="W173">
            <v>5487934</v>
          </cell>
          <cell r="X173">
            <v>5667282</v>
          </cell>
          <cell r="Y173">
            <v>5836661</v>
          </cell>
          <cell r="Z173">
            <v>5997556</v>
          </cell>
          <cell r="AA173">
            <v>6155718</v>
          </cell>
          <cell r="AB173">
            <v>6304155</v>
          </cell>
          <cell r="AC173">
            <v>6459124</v>
          </cell>
          <cell r="AD173">
            <v>6619296</v>
          </cell>
          <cell r="AI173">
            <v>3944463.72</v>
          </cell>
          <cell r="AJ173">
            <v>3971387.9445200106</v>
          </cell>
          <cell r="AK173">
            <v>4058748.79</v>
          </cell>
        </row>
        <row r="174">
          <cell r="B174" t="str">
            <v>C289FINFST</v>
          </cell>
          <cell r="F174" t="str">
            <v>C289</v>
          </cell>
          <cell r="H174" t="str">
            <v>FINFST</v>
          </cell>
          <cell r="U174">
            <v>8128</v>
          </cell>
          <cell r="V174">
            <v>7086</v>
          </cell>
          <cell r="W174">
            <v>5940</v>
          </cell>
          <cell r="X174">
            <v>5341</v>
          </cell>
          <cell r="Y174">
            <v>4342</v>
          </cell>
          <cell r="Z174">
            <v>3265</v>
          </cell>
          <cell r="AA174">
            <v>2473</v>
          </cell>
          <cell r="AB174">
            <v>1703</v>
          </cell>
          <cell r="AC174">
            <v>1067</v>
          </cell>
          <cell r="AD174">
            <v>0</v>
          </cell>
          <cell r="AI174">
            <v>0</v>
          </cell>
          <cell r="AJ174">
            <v>4620.9160000000002</v>
          </cell>
          <cell r="AK174">
            <v>2127.2689999999998</v>
          </cell>
        </row>
        <row r="175">
          <cell r="B175" t="str">
            <v>C289INCFST</v>
          </cell>
          <cell r="F175" t="str">
            <v>C289</v>
          </cell>
          <cell r="H175" t="str">
            <v>INCFST</v>
          </cell>
          <cell r="U175">
            <v>-15000</v>
          </cell>
          <cell r="V175">
            <v>-15450</v>
          </cell>
          <cell r="W175">
            <v>-15915</v>
          </cell>
          <cell r="X175">
            <v>-16395</v>
          </cell>
          <cell r="Y175">
            <v>-16890</v>
          </cell>
          <cell r="Z175">
            <v>-17385</v>
          </cell>
          <cell r="AA175">
            <v>-17910</v>
          </cell>
          <cell r="AB175">
            <v>-18450</v>
          </cell>
          <cell r="AC175">
            <v>-19005</v>
          </cell>
          <cell r="AD175">
            <v>-19575</v>
          </cell>
          <cell r="AI175">
            <v>0</v>
          </cell>
          <cell r="AJ175">
            <v>0</v>
          </cell>
          <cell r="AK175">
            <v>-15000</v>
          </cell>
        </row>
        <row r="176">
          <cell r="B176" t="str">
            <v>C289INLFST</v>
          </cell>
          <cell r="F176" t="str">
            <v>C289</v>
          </cell>
          <cell r="H176" t="str">
            <v>INLFST</v>
          </cell>
          <cell r="U176">
            <v>1181</v>
          </cell>
          <cell r="V176">
            <v>1207</v>
          </cell>
          <cell r="W176">
            <v>1235</v>
          </cell>
          <cell r="X176">
            <v>1262</v>
          </cell>
          <cell r="Y176">
            <v>1291</v>
          </cell>
          <cell r="Z176">
            <v>1321</v>
          </cell>
          <cell r="AA176">
            <v>1349</v>
          </cell>
          <cell r="AB176">
            <v>1379</v>
          </cell>
          <cell r="AC176">
            <v>1411</v>
          </cell>
          <cell r="AD176">
            <v>1441</v>
          </cell>
          <cell r="AI176">
            <v>-360234</v>
          </cell>
          <cell r="AJ176">
            <v>-112365</v>
          </cell>
          <cell r="AK176">
            <v>12859.25</v>
          </cell>
        </row>
        <row r="177">
          <cell r="B177" t="str">
            <v>C289TRFFST</v>
          </cell>
          <cell r="F177" t="str">
            <v>C289</v>
          </cell>
          <cell r="H177" t="str">
            <v>TRFFST</v>
          </cell>
          <cell r="U177">
            <v>-168995</v>
          </cell>
          <cell r="V177">
            <v>-174065</v>
          </cell>
          <cell r="W177">
            <v>-179304</v>
          </cell>
          <cell r="X177">
            <v>-184712</v>
          </cell>
          <cell r="Y177">
            <v>-190289</v>
          </cell>
          <cell r="Z177">
            <v>-195866</v>
          </cell>
          <cell r="AA177">
            <v>-201781</v>
          </cell>
          <cell r="AB177">
            <v>-207864</v>
          </cell>
          <cell r="AC177">
            <v>-214117</v>
          </cell>
          <cell r="AD177">
            <v>-220539</v>
          </cell>
          <cell r="AI177">
            <v>-174600</v>
          </cell>
          <cell r="AJ177">
            <v>-275000</v>
          </cell>
          <cell r="AK177">
            <v>-283250</v>
          </cell>
        </row>
        <row r="178">
          <cell r="B178" t="str">
            <v>A357ALCFST</v>
          </cell>
          <cell r="F178" t="str">
            <v>A357</v>
          </cell>
          <cell r="H178" t="str">
            <v>ALCFST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I178">
            <v>0</v>
          </cell>
          <cell r="AJ178">
            <v>0</v>
          </cell>
          <cell r="AK178">
            <v>0</v>
          </cell>
        </row>
        <row r="179">
          <cell r="B179" t="str">
            <v>A357BOAFST</v>
          </cell>
          <cell r="F179" t="str">
            <v>A357</v>
          </cell>
          <cell r="H179" t="str">
            <v>BOAFST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I179">
            <v>0</v>
          </cell>
          <cell r="AJ179">
            <v>0</v>
          </cell>
          <cell r="AK179">
            <v>0</v>
          </cell>
        </row>
        <row r="180">
          <cell r="B180" t="str">
            <v>A357DEPFST</v>
          </cell>
          <cell r="F180" t="str">
            <v>A357</v>
          </cell>
          <cell r="H180" t="str">
            <v>DEPFST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I180">
            <v>0</v>
          </cell>
          <cell r="AJ180">
            <v>0</v>
          </cell>
          <cell r="AK180">
            <v>0</v>
          </cell>
        </row>
        <row r="181">
          <cell r="B181" t="str">
            <v>A357DLBFST</v>
          </cell>
          <cell r="F181" t="str">
            <v>A357</v>
          </cell>
          <cell r="H181" t="str">
            <v>DLBFST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I181">
            <v>0</v>
          </cell>
          <cell r="AJ181">
            <v>0</v>
          </cell>
          <cell r="AK181">
            <v>0</v>
          </cell>
        </row>
        <row r="182">
          <cell r="B182" t="str">
            <v>A357EXPFST</v>
          </cell>
          <cell r="F182" t="str">
            <v>A357</v>
          </cell>
          <cell r="H182" t="str">
            <v>EXPFST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I182">
            <v>0</v>
          </cell>
          <cell r="AJ182">
            <v>0</v>
          </cell>
          <cell r="AK182">
            <v>0</v>
          </cell>
        </row>
        <row r="183">
          <cell r="B183" t="str">
            <v>A357FINFST</v>
          </cell>
          <cell r="F183" t="str">
            <v>A357</v>
          </cell>
          <cell r="H183" t="str">
            <v>FINFST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I183">
            <v>0</v>
          </cell>
          <cell r="AJ183">
            <v>0</v>
          </cell>
          <cell r="AK183">
            <v>0</v>
          </cell>
        </row>
        <row r="184">
          <cell r="B184" t="str">
            <v>A357INCFST</v>
          </cell>
          <cell r="F184" t="str">
            <v>A357</v>
          </cell>
          <cell r="H184" t="str">
            <v>INCFST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I184">
            <v>0</v>
          </cell>
          <cell r="AJ184">
            <v>0</v>
          </cell>
          <cell r="AK184">
            <v>0</v>
          </cell>
        </row>
        <row r="185">
          <cell r="B185" t="str">
            <v>A357INLFST</v>
          </cell>
          <cell r="F185" t="str">
            <v>A357</v>
          </cell>
          <cell r="H185" t="str">
            <v>INLFST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I185">
            <v>0</v>
          </cell>
          <cell r="AJ185">
            <v>0</v>
          </cell>
          <cell r="AK185">
            <v>0</v>
          </cell>
        </row>
        <row r="186">
          <cell r="B186" t="str">
            <v>A357TRFFST</v>
          </cell>
          <cell r="F186" t="str">
            <v>A357</v>
          </cell>
          <cell r="H186" t="str">
            <v>TRFFST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I186">
            <v>0</v>
          </cell>
          <cell r="AJ186">
            <v>0</v>
          </cell>
          <cell r="AK186">
            <v>0</v>
          </cell>
        </row>
        <row r="187">
          <cell r="B187" t="str">
            <v>C304ALCFST</v>
          </cell>
          <cell r="F187" t="str">
            <v>C304</v>
          </cell>
          <cell r="H187" t="str">
            <v>ALCFST</v>
          </cell>
          <cell r="U187">
            <v>88754</v>
          </cell>
          <cell r="V187">
            <v>91996</v>
          </cell>
          <cell r="W187">
            <v>99015</v>
          </cell>
          <cell r="X187">
            <v>104743</v>
          </cell>
          <cell r="Y187">
            <v>108963</v>
          </cell>
          <cell r="Z187">
            <v>112138</v>
          </cell>
          <cell r="AA187">
            <v>115375</v>
          </cell>
          <cell r="AB187">
            <v>118966</v>
          </cell>
          <cell r="AC187">
            <v>122611</v>
          </cell>
          <cell r="AD187">
            <v>126497</v>
          </cell>
          <cell r="AI187">
            <v>217002.75748594053</v>
          </cell>
          <cell r="AJ187">
            <v>336598.59100000001</v>
          </cell>
          <cell r="AK187">
            <v>214521.74299999999</v>
          </cell>
        </row>
        <row r="188">
          <cell r="B188" t="str">
            <v>C304BOAFST</v>
          </cell>
          <cell r="F188" t="str">
            <v>C304</v>
          </cell>
          <cell r="H188" t="str">
            <v>BOAFST</v>
          </cell>
          <cell r="U188">
            <v>17093</v>
          </cell>
          <cell r="V188">
            <v>17973</v>
          </cell>
          <cell r="W188">
            <v>18905</v>
          </cell>
          <cell r="X188">
            <v>20791</v>
          </cell>
          <cell r="Y188">
            <v>21490</v>
          </cell>
          <cell r="Z188">
            <v>21837</v>
          </cell>
          <cell r="AA188">
            <v>22435</v>
          </cell>
          <cell r="AB188">
            <v>22297</v>
          </cell>
          <cell r="AC188">
            <v>22682</v>
          </cell>
          <cell r="AD188">
            <v>22709</v>
          </cell>
          <cell r="AI188">
            <v>75444</v>
          </cell>
          <cell r="AJ188">
            <v>40963.050999999999</v>
          </cell>
          <cell r="AK188">
            <v>33614.694000000003</v>
          </cell>
        </row>
        <row r="189">
          <cell r="B189" t="str">
            <v>C304DEPFST</v>
          </cell>
          <cell r="F189" t="str">
            <v>C304</v>
          </cell>
          <cell r="H189" t="str">
            <v>DEPFST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I189">
            <v>0</v>
          </cell>
          <cell r="AJ189">
            <v>0</v>
          </cell>
          <cell r="AK189">
            <v>21826.53</v>
          </cell>
        </row>
        <row r="190">
          <cell r="B190" t="str">
            <v>C304DLBFST</v>
          </cell>
          <cell r="F190" t="str">
            <v>C304</v>
          </cell>
          <cell r="H190" t="str">
            <v>DLBFST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I190">
            <v>0</v>
          </cell>
          <cell r="AJ190">
            <v>190607.5</v>
          </cell>
          <cell r="AK190">
            <v>160617.31</v>
          </cell>
        </row>
        <row r="191">
          <cell r="B191" t="str">
            <v>C304EXPFST</v>
          </cell>
          <cell r="F191" t="str">
            <v>C304</v>
          </cell>
          <cell r="H191" t="str">
            <v>EXPFST</v>
          </cell>
          <cell r="U191">
            <v>1298806</v>
          </cell>
          <cell r="V191">
            <v>1353353</v>
          </cell>
          <cell r="W191">
            <v>1398811</v>
          </cell>
          <cell r="X191">
            <v>1442968</v>
          </cell>
          <cell r="Y191">
            <v>1484529</v>
          </cell>
          <cell r="Z191">
            <v>1523492</v>
          </cell>
          <cell r="AA191">
            <v>1561157</v>
          </cell>
          <cell r="AB191">
            <v>1596225</v>
          </cell>
          <cell r="AC191">
            <v>1632591</v>
          </cell>
          <cell r="AD191">
            <v>1670257</v>
          </cell>
          <cell r="AI191">
            <v>1422818.12</v>
          </cell>
          <cell r="AJ191">
            <v>1225914.2</v>
          </cell>
          <cell r="AK191">
            <v>1524745.82</v>
          </cell>
        </row>
        <row r="192">
          <cell r="B192" t="str">
            <v>C304FINFST</v>
          </cell>
          <cell r="F192" t="str">
            <v>C304</v>
          </cell>
          <cell r="H192" t="str">
            <v>FINFST</v>
          </cell>
          <cell r="U192">
            <v>2453</v>
          </cell>
          <cell r="V192">
            <v>2299</v>
          </cell>
          <cell r="W192">
            <v>2150</v>
          </cell>
          <cell r="X192">
            <v>2129</v>
          </cell>
          <cell r="Y192">
            <v>1951</v>
          </cell>
          <cell r="Z192">
            <v>1703</v>
          </cell>
          <cell r="AA192">
            <v>1575</v>
          </cell>
          <cell r="AB192">
            <v>1419</v>
          </cell>
          <cell r="AC192">
            <v>1245</v>
          </cell>
          <cell r="AD192">
            <v>1074</v>
          </cell>
          <cell r="AI192">
            <v>1265</v>
          </cell>
          <cell r="AJ192">
            <v>0</v>
          </cell>
          <cell r="AK192">
            <v>1449.009</v>
          </cell>
        </row>
        <row r="193">
          <cell r="B193" t="str">
            <v>C304INCFST</v>
          </cell>
          <cell r="F193" t="str">
            <v>C304</v>
          </cell>
          <cell r="H193" t="str">
            <v>INCFST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I193">
            <v>0</v>
          </cell>
          <cell r="AJ193">
            <v>0</v>
          </cell>
          <cell r="AK193">
            <v>0</v>
          </cell>
        </row>
        <row r="194">
          <cell r="B194" t="str">
            <v>C304INLFST</v>
          </cell>
          <cell r="F194" t="str">
            <v>C304</v>
          </cell>
          <cell r="H194" t="str">
            <v>INLFST</v>
          </cell>
          <cell r="U194">
            <v>180160</v>
          </cell>
          <cell r="V194">
            <v>184123</v>
          </cell>
          <cell r="W194">
            <v>188448</v>
          </cell>
          <cell r="X194">
            <v>192592</v>
          </cell>
          <cell r="Y194">
            <v>196915</v>
          </cell>
          <cell r="Z194">
            <v>201420</v>
          </cell>
          <cell r="AA194">
            <v>205923</v>
          </cell>
          <cell r="AB194">
            <v>210427</v>
          </cell>
          <cell r="AC194">
            <v>215111</v>
          </cell>
          <cell r="AD194">
            <v>219796</v>
          </cell>
          <cell r="AI194">
            <v>497843.56</v>
          </cell>
          <cell r="AJ194">
            <v>451262.4</v>
          </cell>
          <cell r="AK194">
            <v>233983.82</v>
          </cell>
        </row>
        <row r="195">
          <cell r="B195" t="str">
            <v>C304TRFFST</v>
          </cell>
          <cell r="F195" t="str">
            <v>C304</v>
          </cell>
          <cell r="H195" t="str">
            <v>TRFFST</v>
          </cell>
          <cell r="U195">
            <v>-534258</v>
          </cell>
          <cell r="V195">
            <v>-550286</v>
          </cell>
          <cell r="W195">
            <v>-566848</v>
          </cell>
          <cell r="X195">
            <v>-583944</v>
          </cell>
          <cell r="Y195">
            <v>-601575</v>
          </cell>
          <cell r="Z195">
            <v>-619205</v>
          </cell>
          <cell r="AA195">
            <v>-637904</v>
          </cell>
          <cell r="AB195">
            <v>-657137</v>
          </cell>
          <cell r="AC195">
            <v>-676905</v>
          </cell>
          <cell r="AD195">
            <v>-697207</v>
          </cell>
          <cell r="AI195">
            <v>-513134</v>
          </cell>
          <cell r="AJ195">
            <v>-528715.96</v>
          </cell>
          <cell r="AK195">
            <v>-552630.75</v>
          </cell>
        </row>
        <row r="196">
          <cell r="B196" t="str">
            <v>C315BOAFST</v>
          </cell>
          <cell r="F196" t="str">
            <v>C315</v>
          </cell>
          <cell r="H196" t="str">
            <v>BOAFST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I196">
            <v>0</v>
          </cell>
          <cell r="AJ196">
            <v>0</v>
          </cell>
          <cell r="AK196">
            <v>0</v>
          </cell>
        </row>
        <row r="197">
          <cell r="B197" t="str">
            <v>C315DEPFST</v>
          </cell>
          <cell r="F197" t="str">
            <v>C315</v>
          </cell>
          <cell r="H197" t="str">
            <v>DEPFST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I197">
            <v>0</v>
          </cell>
          <cell r="AJ197">
            <v>0</v>
          </cell>
          <cell r="AK197">
            <v>0</v>
          </cell>
        </row>
        <row r="198">
          <cell r="B198" t="str">
            <v>C315DLBFST</v>
          </cell>
          <cell r="F198" t="str">
            <v>C315</v>
          </cell>
          <cell r="H198" t="str">
            <v>DLBFST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I198">
            <v>0</v>
          </cell>
          <cell r="AJ198">
            <v>0</v>
          </cell>
          <cell r="AK198">
            <v>0</v>
          </cell>
        </row>
        <row r="199">
          <cell r="B199" t="str">
            <v>C315EXPFST</v>
          </cell>
          <cell r="F199" t="str">
            <v>C315</v>
          </cell>
          <cell r="H199" t="str">
            <v>EXPFST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I199">
            <v>0</v>
          </cell>
          <cell r="AJ199">
            <v>0</v>
          </cell>
          <cell r="AK199">
            <v>0</v>
          </cell>
        </row>
        <row r="200">
          <cell r="B200" t="str">
            <v>C315FINFST</v>
          </cell>
          <cell r="F200" t="str">
            <v>C315</v>
          </cell>
          <cell r="H200" t="str">
            <v>FINFST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I200">
            <v>0</v>
          </cell>
          <cell r="AJ200">
            <v>0</v>
          </cell>
          <cell r="AK200">
            <v>0</v>
          </cell>
        </row>
        <row r="201">
          <cell r="B201" t="str">
            <v>C315INCFST</v>
          </cell>
          <cell r="F201" t="str">
            <v>C315</v>
          </cell>
          <cell r="H201" t="str">
            <v>INCFST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I201">
            <v>0</v>
          </cell>
          <cell r="AJ201">
            <v>0</v>
          </cell>
          <cell r="AK201">
            <v>0</v>
          </cell>
        </row>
        <row r="202">
          <cell r="B202" t="str">
            <v>C315INLFST</v>
          </cell>
          <cell r="F202" t="str">
            <v>C315</v>
          </cell>
          <cell r="H202" t="str">
            <v>INLFST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I202">
            <v>0</v>
          </cell>
          <cell r="AJ202">
            <v>0</v>
          </cell>
          <cell r="AK202">
            <v>0</v>
          </cell>
        </row>
        <row r="203">
          <cell r="B203" t="str">
            <v>C315TRFFST</v>
          </cell>
          <cell r="F203" t="str">
            <v>C315</v>
          </cell>
          <cell r="H203" t="str">
            <v>TRFFST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I203">
            <v>0</v>
          </cell>
          <cell r="AJ203">
            <v>0</v>
          </cell>
          <cell r="AK203">
            <v>0</v>
          </cell>
        </row>
        <row r="204">
          <cell r="B204" t="str">
            <v>C441ALCFST</v>
          </cell>
          <cell r="F204" t="str">
            <v>C441</v>
          </cell>
          <cell r="H204" t="str">
            <v>ALCFST</v>
          </cell>
          <cell r="U204">
            <v>17524</v>
          </cell>
          <cell r="V204">
            <v>18171</v>
          </cell>
          <cell r="W204">
            <v>19549</v>
          </cell>
          <cell r="X204">
            <v>20672</v>
          </cell>
          <cell r="Y204">
            <v>21513</v>
          </cell>
          <cell r="Z204">
            <v>22115</v>
          </cell>
          <cell r="AA204">
            <v>22779</v>
          </cell>
          <cell r="AB204">
            <v>23496</v>
          </cell>
          <cell r="AC204">
            <v>24216</v>
          </cell>
          <cell r="AD204">
            <v>24965</v>
          </cell>
          <cell r="AI204">
            <v>14384.219406264965</v>
          </cell>
          <cell r="AJ204">
            <v>5285.0330000000004</v>
          </cell>
          <cell r="AK204">
            <v>18385.55</v>
          </cell>
        </row>
        <row r="205">
          <cell r="B205" t="str">
            <v>C441BOAFST</v>
          </cell>
          <cell r="F205" t="str">
            <v>C441</v>
          </cell>
          <cell r="H205" t="str">
            <v>BOAFST</v>
          </cell>
          <cell r="U205">
            <v>3399</v>
          </cell>
          <cell r="V205">
            <v>3574</v>
          </cell>
          <cell r="W205">
            <v>3760</v>
          </cell>
          <cell r="X205">
            <v>4134</v>
          </cell>
          <cell r="Y205">
            <v>4272</v>
          </cell>
          <cell r="Z205">
            <v>4342</v>
          </cell>
          <cell r="AA205">
            <v>4461</v>
          </cell>
          <cell r="AB205">
            <v>4435</v>
          </cell>
          <cell r="AC205">
            <v>4511</v>
          </cell>
          <cell r="AD205">
            <v>4517</v>
          </cell>
          <cell r="AI205">
            <v>12458</v>
          </cell>
          <cell r="AJ205">
            <v>1083.194</v>
          </cell>
          <cell r="AK205">
            <v>4330.723</v>
          </cell>
        </row>
        <row r="206">
          <cell r="B206" t="str">
            <v>C441DEPFST</v>
          </cell>
          <cell r="F206" t="str">
            <v>C441</v>
          </cell>
          <cell r="H206" t="str">
            <v>DEPFST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I206">
            <v>0</v>
          </cell>
          <cell r="AJ206">
            <v>0</v>
          </cell>
          <cell r="AK206">
            <v>0</v>
          </cell>
        </row>
        <row r="207">
          <cell r="B207" t="str">
            <v>C441DLBFST</v>
          </cell>
          <cell r="F207" t="str">
            <v>C441</v>
          </cell>
          <cell r="H207" t="str">
            <v>DLBFST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I207">
            <v>0</v>
          </cell>
          <cell r="AJ207">
            <v>0</v>
          </cell>
          <cell r="AK207">
            <v>0</v>
          </cell>
        </row>
        <row r="208">
          <cell r="B208" t="str">
            <v>C441EXPFST</v>
          </cell>
          <cell r="F208" t="str">
            <v>C441</v>
          </cell>
          <cell r="H208" t="str">
            <v>EXPFST</v>
          </cell>
          <cell r="U208">
            <v>72641</v>
          </cell>
          <cell r="V208">
            <v>75692</v>
          </cell>
          <cell r="W208">
            <v>78234</v>
          </cell>
          <cell r="X208">
            <v>80704</v>
          </cell>
          <cell r="Y208">
            <v>83029</v>
          </cell>
          <cell r="Z208">
            <v>85208</v>
          </cell>
          <cell r="AA208">
            <v>87315</v>
          </cell>
          <cell r="AB208">
            <v>89276</v>
          </cell>
          <cell r="AC208">
            <v>91310</v>
          </cell>
          <cell r="AD208">
            <v>93416</v>
          </cell>
          <cell r="AI208">
            <v>45126</v>
          </cell>
          <cell r="AJ208">
            <v>46480</v>
          </cell>
          <cell r="AK208">
            <v>49036.4</v>
          </cell>
        </row>
        <row r="209">
          <cell r="B209" t="str">
            <v>C441FINFST</v>
          </cell>
          <cell r="F209" t="str">
            <v>C441</v>
          </cell>
          <cell r="H209" t="str">
            <v>FINFST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I209">
            <v>0</v>
          </cell>
          <cell r="AJ209">
            <v>0</v>
          </cell>
          <cell r="AK209">
            <v>0</v>
          </cell>
        </row>
        <row r="210">
          <cell r="B210" t="str">
            <v>C441INCFST</v>
          </cell>
          <cell r="F210" t="str">
            <v>C441</v>
          </cell>
          <cell r="H210" t="str">
            <v>INCFST</v>
          </cell>
          <cell r="U210">
            <v>-2103</v>
          </cell>
          <cell r="V210">
            <v>-2166</v>
          </cell>
          <cell r="W210">
            <v>-2232</v>
          </cell>
          <cell r="X210">
            <v>-2299</v>
          </cell>
          <cell r="Y210">
            <v>-2368</v>
          </cell>
          <cell r="Z210">
            <v>-2438</v>
          </cell>
          <cell r="AA210">
            <v>-2511</v>
          </cell>
          <cell r="AB210">
            <v>-2587</v>
          </cell>
          <cell r="AC210">
            <v>-2665</v>
          </cell>
          <cell r="AD210">
            <v>-2745</v>
          </cell>
          <cell r="AI210">
            <v>-2000</v>
          </cell>
          <cell r="AJ210">
            <v>-2000.04</v>
          </cell>
          <cell r="AK210">
            <v>-2060.04</v>
          </cell>
        </row>
        <row r="211">
          <cell r="B211" t="str">
            <v>C441INLFST</v>
          </cell>
          <cell r="F211" t="str">
            <v>C441</v>
          </cell>
          <cell r="H211" t="str">
            <v>INLFST</v>
          </cell>
          <cell r="U211">
            <v>35589</v>
          </cell>
          <cell r="V211">
            <v>36372</v>
          </cell>
          <cell r="W211">
            <v>37226</v>
          </cell>
          <cell r="X211">
            <v>38044</v>
          </cell>
          <cell r="Y211">
            <v>38899</v>
          </cell>
          <cell r="Z211">
            <v>39789</v>
          </cell>
          <cell r="AA211">
            <v>40678</v>
          </cell>
          <cell r="AB211">
            <v>41568</v>
          </cell>
          <cell r="AC211">
            <v>42494</v>
          </cell>
          <cell r="AD211">
            <v>43419</v>
          </cell>
          <cell r="AI211">
            <v>33000</v>
          </cell>
          <cell r="AJ211">
            <v>10125</v>
          </cell>
          <cell r="AK211">
            <v>33825.279999999999</v>
          </cell>
        </row>
        <row r="212">
          <cell r="B212" t="str">
            <v>C441TRFFST</v>
          </cell>
          <cell r="F212" t="str">
            <v>C441</v>
          </cell>
          <cell r="H212" t="str">
            <v>TRFFST</v>
          </cell>
          <cell r="U212">
            <v>-18325</v>
          </cell>
          <cell r="V212">
            <v>-18875</v>
          </cell>
          <cell r="W212">
            <v>-19443</v>
          </cell>
          <cell r="X212">
            <v>-20030</v>
          </cell>
          <cell r="Y212">
            <v>-20634</v>
          </cell>
          <cell r="Z212">
            <v>-21239</v>
          </cell>
          <cell r="AA212">
            <v>-21880</v>
          </cell>
          <cell r="AB212">
            <v>-22540</v>
          </cell>
          <cell r="AC212">
            <v>-23218</v>
          </cell>
          <cell r="AD212">
            <v>-23915</v>
          </cell>
          <cell r="AI212">
            <v>-19404.04</v>
          </cell>
          <cell r="AJ212">
            <v>-19550</v>
          </cell>
          <cell r="AK212">
            <v>-20536.23</v>
          </cell>
        </row>
        <row r="213">
          <cell r="B213" t="str">
            <v>C444ALCFST</v>
          </cell>
          <cell r="F213" t="str">
            <v>C444</v>
          </cell>
          <cell r="H213" t="str">
            <v>ALCFST</v>
          </cell>
          <cell r="U213">
            <v>9628</v>
          </cell>
          <cell r="V213">
            <v>9968</v>
          </cell>
          <cell r="W213">
            <v>10745</v>
          </cell>
          <cell r="X213">
            <v>11362</v>
          </cell>
          <cell r="Y213">
            <v>11824</v>
          </cell>
          <cell r="Z213">
            <v>12178</v>
          </cell>
          <cell r="AA213">
            <v>12520</v>
          </cell>
          <cell r="AB213">
            <v>12918</v>
          </cell>
          <cell r="AC213">
            <v>13314</v>
          </cell>
          <cell r="AD213">
            <v>13726</v>
          </cell>
          <cell r="AI213">
            <v>13923.924385264489</v>
          </cell>
          <cell r="AJ213">
            <v>22622.519</v>
          </cell>
          <cell r="AK213">
            <v>14942.696</v>
          </cell>
        </row>
        <row r="214">
          <cell r="B214" t="str">
            <v>C444BOAFST</v>
          </cell>
          <cell r="F214" t="str">
            <v>C444</v>
          </cell>
          <cell r="H214" t="str">
            <v>BOAFST</v>
          </cell>
          <cell r="U214">
            <v>1903</v>
          </cell>
          <cell r="V214">
            <v>2001</v>
          </cell>
          <cell r="W214">
            <v>2105</v>
          </cell>
          <cell r="X214">
            <v>2313</v>
          </cell>
          <cell r="Y214">
            <v>2391</v>
          </cell>
          <cell r="Z214">
            <v>2429</v>
          </cell>
          <cell r="AA214">
            <v>2496</v>
          </cell>
          <cell r="AB214">
            <v>2482</v>
          </cell>
          <cell r="AC214">
            <v>2525</v>
          </cell>
          <cell r="AD214">
            <v>2529</v>
          </cell>
          <cell r="AI214">
            <v>8405</v>
          </cell>
          <cell r="AJ214">
            <v>5317.4629999999997</v>
          </cell>
          <cell r="AK214">
            <v>3640.5549999999998</v>
          </cell>
        </row>
        <row r="215">
          <cell r="B215" t="str">
            <v>C444DEPFST</v>
          </cell>
          <cell r="F215" t="str">
            <v>C444</v>
          </cell>
          <cell r="H215" t="str">
            <v>DEPFST</v>
          </cell>
          <cell r="U215">
            <v>4082437</v>
          </cell>
          <cell r="V215">
            <v>4116670</v>
          </cell>
          <cell r="W215">
            <v>4161340</v>
          </cell>
          <cell r="X215">
            <v>4931401</v>
          </cell>
          <cell r="Y215">
            <v>4986481</v>
          </cell>
          <cell r="Z215">
            <v>5040837</v>
          </cell>
          <cell r="AA215">
            <v>5452069</v>
          </cell>
          <cell r="AB215">
            <v>5510615</v>
          </cell>
          <cell r="AC215">
            <v>5569542</v>
          </cell>
          <cell r="AD215">
            <v>6022617</v>
          </cell>
          <cell r="AI215">
            <v>2812260.3456922206</v>
          </cell>
          <cell r="AJ215">
            <v>3154845</v>
          </cell>
          <cell r="AK215">
            <v>3565061.17</v>
          </cell>
        </row>
        <row r="216">
          <cell r="B216" t="str">
            <v>C444DLBFST</v>
          </cell>
          <cell r="F216" t="str">
            <v>C444</v>
          </cell>
          <cell r="H216" t="str">
            <v>DLBFST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I216">
            <v>0</v>
          </cell>
          <cell r="AJ216">
            <v>0</v>
          </cell>
          <cell r="AK216">
            <v>0</v>
          </cell>
        </row>
        <row r="217">
          <cell r="B217" t="str">
            <v>C444EXPFST</v>
          </cell>
          <cell r="F217" t="str">
            <v>C444</v>
          </cell>
          <cell r="H217" t="str">
            <v>EXPFST</v>
          </cell>
          <cell r="U217">
            <v>255431</v>
          </cell>
          <cell r="V217">
            <v>266159</v>
          </cell>
          <cell r="W217">
            <v>275099</v>
          </cell>
          <cell r="X217">
            <v>283784</v>
          </cell>
          <cell r="Y217">
            <v>291958</v>
          </cell>
          <cell r="Z217">
            <v>299621</v>
          </cell>
          <cell r="AA217">
            <v>307028</v>
          </cell>
          <cell r="AB217">
            <v>313926</v>
          </cell>
          <cell r="AC217">
            <v>321077</v>
          </cell>
          <cell r="AD217">
            <v>328485</v>
          </cell>
          <cell r="AI217">
            <v>339893</v>
          </cell>
          <cell r="AJ217">
            <v>222276.12847532937</v>
          </cell>
          <cell r="AK217">
            <v>222961.31</v>
          </cell>
        </row>
        <row r="218">
          <cell r="B218" t="str">
            <v>C444FINFST</v>
          </cell>
          <cell r="F218" t="str">
            <v>C444</v>
          </cell>
          <cell r="H218" t="str">
            <v>FINFST</v>
          </cell>
          <cell r="U218">
            <v>824127</v>
          </cell>
          <cell r="V218">
            <v>823211</v>
          </cell>
          <cell r="W218">
            <v>829740</v>
          </cell>
          <cell r="X218">
            <v>890807</v>
          </cell>
          <cell r="Y218">
            <v>907012</v>
          </cell>
          <cell r="Z218">
            <v>909324</v>
          </cell>
          <cell r="AA218">
            <v>931555</v>
          </cell>
          <cell r="AB218">
            <v>954375</v>
          </cell>
          <cell r="AC218">
            <v>986882</v>
          </cell>
          <cell r="AD218">
            <v>1020021</v>
          </cell>
          <cell r="AI218">
            <v>829952</v>
          </cell>
          <cell r="AJ218">
            <v>1059808.5819999999</v>
          </cell>
          <cell r="AK218">
            <v>819121.93</v>
          </cell>
        </row>
        <row r="219">
          <cell r="B219" t="str">
            <v>C444INCFST</v>
          </cell>
          <cell r="F219" t="str">
            <v>C444</v>
          </cell>
          <cell r="H219" t="str">
            <v>INCFST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I219">
            <v>0</v>
          </cell>
          <cell r="AJ219">
            <v>0</v>
          </cell>
          <cell r="AK219">
            <v>0</v>
          </cell>
        </row>
        <row r="220">
          <cell r="B220" t="str">
            <v>C444INLFST</v>
          </cell>
          <cell r="F220" t="str">
            <v>C444</v>
          </cell>
          <cell r="H220" t="str">
            <v>INLFST</v>
          </cell>
          <cell r="U220">
            <v>19574</v>
          </cell>
          <cell r="V220">
            <v>20005</v>
          </cell>
          <cell r="W220">
            <v>20474</v>
          </cell>
          <cell r="X220">
            <v>20924</v>
          </cell>
          <cell r="Y220">
            <v>21394</v>
          </cell>
          <cell r="Z220">
            <v>21884</v>
          </cell>
          <cell r="AA220">
            <v>22373</v>
          </cell>
          <cell r="AB220">
            <v>22862</v>
          </cell>
          <cell r="AC220">
            <v>23371</v>
          </cell>
          <cell r="AD220">
            <v>23880</v>
          </cell>
          <cell r="AI220">
            <v>31944</v>
          </cell>
          <cell r="AJ220">
            <v>43140</v>
          </cell>
          <cell r="AK220">
            <v>27510</v>
          </cell>
        </row>
        <row r="221">
          <cell r="B221" t="str">
            <v>C444TRFFST</v>
          </cell>
          <cell r="F221" t="str">
            <v>C444</v>
          </cell>
          <cell r="H221" t="str">
            <v>TRFFST</v>
          </cell>
          <cell r="U221">
            <v>-21165</v>
          </cell>
          <cell r="V221">
            <v>-21800</v>
          </cell>
          <cell r="W221">
            <v>-22456</v>
          </cell>
          <cell r="X221">
            <v>-23133</v>
          </cell>
          <cell r="Y221">
            <v>-23832</v>
          </cell>
          <cell r="Z221">
            <v>-24530</v>
          </cell>
          <cell r="AA221">
            <v>-25271</v>
          </cell>
          <cell r="AB221">
            <v>-26033</v>
          </cell>
          <cell r="AC221">
            <v>-26816</v>
          </cell>
          <cell r="AD221">
            <v>-27620</v>
          </cell>
          <cell r="AI221">
            <v>-21500</v>
          </cell>
          <cell r="AJ221">
            <v>-21500</v>
          </cell>
          <cell r="AK221">
            <v>-22145</v>
          </cell>
        </row>
        <row r="222">
          <cell r="B222" t="str">
            <v>C445ALCFST</v>
          </cell>
          <cell r="F222" t="str">
            <v>C445</v>
          </cell>
          <cell r="H222" t="str">
            <v>ALCFST</v>
          </cell>
          <cell r="U222">
            <v>53872</v>
          </cell>
          <cell r="V222">
            <v>55827</v>
          </cell>
          <cell r="W222">
            <v>60103</v>
          </cell>
          <cell r="X222">
            <v>63595</v>
          </cell>
          <cell r="Y222">
            <v>66141</v>
          </cell>
          <cell r="Z222">
            <v>68035</v>
          </cell>
          <cell r="AA222">
            <v>69990</v>
          </cell>
          <cell r="AB222">
            <v>72199</v>
          </cell>
          <cell r="AC222">
            <v>74411</v>
          </cell>
          <cell r="AD222">
            <v>76759</v>
          </cell>
          <cell r="AI222">
            <v>19614.844644906771</v>
          </cell>
          <cell r="AJ222">
            <v>43118.135000000002</v>
          </cell>
          <cell r="AK222">
            <v>49300.248</v>
          </cell>
        </row>
        <row r="223">
          <cell r="B223" t="str">
            <v>C445BOAFST</v>
          </cell>
          <cell r="F223" t="str">
            <v>C445</v>
          </cell>
          <cell r="H223" t="str">
            <v>BOAFST</v>
          </cell>
          <cell r="U223">
            <v>10512</v>
          </cell>
          <cell r="V223">
            <v>11052</v>
          </cell>
          <cell r="W223">
            <v>11626</v>
          </cell>
          <cell r="X223">
            <v>12780</v>
          </cell>
          <cell r="Y223">
            <v>13210</v>
          </cell>
          <cell r="Z223">
            <v>13424</v>
          </cell>
          <cell r="AA223">
            <v>13793</v>
          </cell>
          <cell r="AB223">
            <v>13709</v>
          </cell>
          <cell r="AC223">
            <v>13948</v>
          </cell>
          <cell r="AD223">
            <v>13966</v>
          </cell>
          <cell r="AI223">
            <v>12458</v>
          </cell>
          <cell r="AJ223">
            <v>9811.4959999999992</v>
          </cell>
          <cell r="AK223">
            <v>11713.873</v>
          </cell>
        </row>
        <row r="224">
          <cell r="B224" t="str">
            <v>C445DEPFST</v>
          </cell>
          <cell r="F224" t="str">
            <v>C445</v>
          </cell>
          <cell r="H224" t="str">
            <v>DEPFST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I224">
            <v>0</v>
          </cell>
          <cell r="AJ224">
            <v>0</v>
          </cell>
          <cell r="AK224">
            <v>0</v>
          </cell>
        </row>
        <row r="225">
          <cell r="B225" t="str">
            <v>C445DLBFST</v>
          </cell>
          <cell r="F225" t="str">
            <v>C445</v>
          </cell>
          <cell r="H225" t="str">
            <v>DLBFST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I225">
            <v>0</v>
          </cell>
          <cell r="AJ225">
            <v>0</v>
          </cell>
          <cell r="AK225">
            <v>0</v>
          </cell>
        </row>
        <row r="226">
          <cell r="B226" t="str">
            <v>C445EXPFST</v>
          </cell>
          <cell r="F226" t="str">
            <v>C445</v>
          </cell>
          <cell r="H226" t="str">
            <v>EXPFST</v>
          </cell>
          <cell r="U226">
            <v>594694</v>
          </cell>
          <cell r="V226">
            <v>619671</v>
          </cell>
          <cell r="W226">
            <v>640485</v>
          </cell>
          <cell r="X226">
            <v>660705</v>
          </cell>
          <cell r="Y226">
            <v>679735</v>
          </cell>
          <cell r="Z226">
            <v>697576</v>
          </cell>
          <cell r="AA226">
            <v>714822</v>
          </cell>
          <cell r="AB226">
            <v>730879</v>
          </cell>
          <cell r="AC226">
            <v>747530</v>
          </cell>
          <cell r="AD226">
            <v>764776</v>
          </cell>
          <cell r="AI226">
            <v>509797.35</v>
          </cell>
          <cell r="AJ226">
            <v>525091.35</v>
          </cell>
          <cell r="AK226">
            <v>553971.38</v>
          </cell>
        </row>
        <row r="227">
          <cell r="B227" t="str">
            <v>C445FINFST</v>
          </cell>
          <cell r="F227" t="str">
            <v>C445</v>
          </cell>
          <cell r="H227" t="str">
            <v>FINFST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I227">
            <v>0</v>
          </cell>
          <cell r="AJ227">
            <v>0</v>
          </cell>
          <cell r="AK227">
            <v>0</v>
          </cell>
        </row>
        <row r="228">
          <cell r="B228" t="str">
            <v>C445INCFST</v>
          </cell>
          <cell r="F228" t="str">
            <v>C445</v>
          </cell>
          <cell r="H228" t="str">
            <v>INCFST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I228">
            <v>0</v>
          </cell>
          <cell r="AJ228">
            <v>0</v>
          </cell>
          <cell r="AK228">
            <v>0</v>
          </cell>
        </row>
        <row r="229">
          <cell r="B229" t="str">
            <v>C445INLFST</v>
          </cell>
          <cell r="F229" t="str">
            <v>C445</v>
          </cell>
          <cell r="H229" t="str">
            <v>INLFST</v>
          </cell>
          <cell r="U229">
            <v>109356</v>
          </cell>
          <cell r="V229">
            <v>111762</v>
          </cell>
          <cell r="W229">
            <v>114386</v>
          </cell>
          <cell r="X229">
            <v>116901</v>
          </cell>
          <cell r="Y229">
            <v>119525</v>
          </cell>
          <cell r="Z229">
            <v>122260</v>
          </cell>
          <cell r="AA229">
            <v>124993</v>
          </cell>
          <cell r="AB229">
            <v>127727</v>
          </cell>
          <cell r="AC229">
            <v>130571</v>
          </cell>
          <cell r="AD229">
            <v>133413</v>
          </cell>
          <cell r="AI229">
            <v>45000</v>
          </cell>
          <cell r="AJ229">
            <v>82258.399999999994</v>
          </cell>
          <cell r="AK229">
            <v>90715.54</v>
          </cell>
        </row>
        <row r="230">
          <cell r="B230" t="str">
            <v>C445TRFFST</v>
          </cell>
          <cell r="F230" t="str">
            <v>C445</v>
          </cell>
          <cell r="H230" t="str">
            <v>TRFFST</v>
          </cell>
          <cell r="U230">
            <v>-265961</v>
          </cell>
          <cell r="V230">
            <v>-273939</v>
          </cell>
          <cell r="W230">
            <v>-282184</v>
          </cell>
          <cell r="X230">
            <v>-290695</v>
          </cell>
          <cell r="Y230">
            <v>-299472</v>
          </cell>
          <cell r="Z230">
            <v>-308248</v>
          </cell>
          <cell r="AA230">
            <v>-317557</v>
          </cell>
          <cell r="AB230">
            <v>-327132</v>
          </cell>
          <cell r="AC230">
            <v>-336972</v>
          </cell>
          <cell r="AD230">
            <v>-347078</v>
          </cell>
          <cell r="AI230">
            <v>-212600.04</v>
          </cell>
          <cell r="AJ230">
            <v>-215287</v>
          </cell>
          <cell r="AK230">
            <v>-226261.4</v>
          </cell>
        </row>
        <row r="231">
          <cell r="B231" t="str">
            <v>C453ALCFST</v>
          </cell>
          <cell r="F231" t="str">
            <v>C453</v>
          </cell>
          <cell r="H231" t="str">
            <v>ALCFST</v>
          </cell>
          <cell r="U231">
            <v>123169</v>
          </cell>
          <cell r="V231">
            <v>127680</v>
          </cell>
          <cell r="W231">
            <v>137404</v>
          </cell>
          <cell r="X231">
            <v>145377</v>
          </cell>
          <cell r="Y231">
            <v>151209</v>
          </cell>
          <cell r="Z231">
            <v>155563</v>
          </cell>
          <cell r="AA231">
            <v>160065</v>
          </cell>
          <cell r="AB231">
            <v>165103</v>
          </cell>
          <cell r="AC231">
            <v>170161</v>
          </cell>
          <cell r="AD231">
            <v>175517</v>
          </cell>
          <cell r="AI231">
            <v>51380.431719178458</v>
          </cell>
          <cell r="AJ231">
            <v>148915.47099999999</v>
          </cell>
          <cell r="AK231">
            <v>85787.400999999998</v>
          </cell>
        </row>
        <row r="232">
          <cell r="B232" t="str">
            <v>C453BOAFST</v>
          </cell>
          <cell r="F232" t="str">
            <v>C453</v>
          </cell>
          <cell r="H232" t="str">
            <v>BOAFST</v>
          </cell>
          <cell r="U232">
            <v>23612</v>
          </cell>
          <cell r="V232">
            <v>24830</v>
          </cell>
          <cell r="W232">
            <v>26118</v>
          </cell>
          <cell r="X232">
            <v>28724</v>
          </cell>
          <cell r="Y232">
            <v>29692</v>
          </cell>
          <cell r="Z232">
            <v>30170</v>
          </cell>
          <cell r="AA232">
            <v>30998</v>
          </cell>
          <cell r="AB232">
            <v>30804</v>
          </cell>
          <cell r="AC232">
            <v>31333</v>
          </cell>
          <cell r="AD232">
            <v>31370</v>
          </cell>
          <cell r="AI232">
            <v>24128</v>
          </cell>
          <cell r="AJ232">
            <v>31315.284</v>
          </cell>
          <cell r="AK232">
            <v>18454.45</v>
          </cell>
        </row>
        <row r="233">
          <cell r="B233" t="str">
            <v>C453DEPFST</v>
          </cell>
          <cell r="F233" t="str">
            <v>C453</v>
          </cell>
          <cell r="H233" t="str">
            <v>DEPFST</v>
          </cell>
          <cell r="U233">
            <v>10115093</v>
          </cell>
          <cell r="V233">
            <v>10621594</v>
          </cell>
          <cell r="W233">
            <v>10874773</v>
          </cell>
          <cell r="X233">
            <v>13256614</v>
          </cell>
          <cell r="Y233">
            <v>13668392</v>
          </cell>
          <cell r="Z233">
            <v>13895503</v>
          </cell>
          <cell r="AA233">
            <v>15082043</v>
          </cell>
          <cell r="AB233">
            <v>15794630</v>
          </cell>
          <cell r="AC233">
            <v>16054046</v>
          </cell>
          <cell r="AD233">
            <v>17480264</v>
          </cell>
          <cell r="AI233">
            <v>8261698.9818728156</v>
          </cell>
          <cell r="AJ233">
            <v>9256376</v>
          </cell>
          <cell r="AK233">
            <v>8647990.8599999994</v>
          </cell>
        </row>
        <row r="234">
          <cell r="B234" t="str">
            <v>C453DLBFST</v>
          </cell>
          <cell r="F234" t="str">
            <v>C453</v>
          </cell>
          <cell r="H234" t="str">
            <v>DLBFST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I234">
            <v>0</v>
          </cell>
          <cell r="AJ234">
            <v>0</v>
          </cell>
          <cell r="AK234">
            <v>0</v>
          </cell>
        </row>
        <row r="235">
          <cell r="B235" t="str">
            <v>C453EXPFST</v>
          </cell>
          <cell r="F235" t="str">
            <v>C453</v>
          </cell>
          <cell r="H235" t="str">
            <v>EXPFST</v>
          </cell>
          <cell r="U235">
            <v>802954</v>
          </cell>
          <cell r="V235">
            <v>834476</v>
          </cell>
          <cell r="W235">
            <v>861188</v>
          </cell>
          <cell r="X235">
            <v>887329</v>
          </cell>
          <cell r="Y235">
            <v>912097</v>
          </cell>
          <cell r="Z235">
            <v>935606</v>
          </cell>
          <cell r="AA235">
            <v>958428</v>
          </cell>
          <cell r="AB235">
            <v>979992</v>
          </cell>
          <cell r="AC235">
            <v>1002474</v>
          </cell>
          <cell r="AD235">
            <v>1025644</v>
          </cell>
          <cell r="AI235">
            <v>829800.94</v>
          </cell>
          <cell r="AJ235">
            <v>698011.32408431452</v>
          </cell>
          <cell r="AK235">
            <v>704821.88</v>
          </cell>
        </row>
        <row r="236">
          <cell r="B236" t="str">
            <v>C453FINFST</v>
          </cell>
          <cell r="F236" t="str">
            <v>C453</v>
          </cell>
          <cell r="H236" t="str">
            <v>FINFST</v>
          </cell>
          <cell r="U236">
            <v>2943652</v>
          </cell>
          <cell r="V236">
            <v>2967334</v>
          </cell>
          <cell r="W236">
            <v>3019619</v>
          </cell>
          <cell r="X236">
            <v>3274476</v>
          </cell>
          <cell r="Y236">
            <v>3369326</v>
          </cell>
          <cell r="Z236">
            <v>3415542</v>
          </cell>
          <cell r="AA236">
            <v>3540066</v>
          </cell>
          <cell r="AB236">
            <v>3671688</v>
          </cell>
          <cell r="AC236">
            <v>3846357</v>
          </cell>
          <cell r="AD236">
            <v>4030587</v>
          </cell>
          <cell r="AI236">
            <v>2397056</v>
          </cell>
          <cell r="AJ236">
            <v>3066417.639</v>
          </cell>
          <cell r="AK236">
            <v>2957320.2790000001</v>
          </cell>
        </row>
        <row r="237">
          <cell r="B237" t="str">
            <v>C453INCFST</v>
          </cell>
          <cell r="F237" t="str">
            <v>C453</v>
          </cell>
          <cell r="H237" t="str">
            <v>INCFST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I237">
            <v>0</v>
          </cell>
          <cell r="AJ237">
            <v>0</v>
          </cell>
          <cell r="AK237">
            <v>0</v>
          </cell>
        </row>
        <row r="238">
          <cell r="B238" t="str">
            <v>C453INLFST</v>
          </cell>
          <cell r="F238" t="str">
            <v>C453</v>
          </cell>
          <cell r="H238" t="str">
            <v>INLFST</v>
          </cell>
          <cell r="U238">
            <v>249990</v>
          </cell>
          <cell r="V238">
            <v>255490</v>
          </cell>
          <cell r="W238">
            <v>261489</v>
          </cell>
          <cell r="X238">
            <v>267240</v>
          </cell>
          <cell r="Y238">
            <v>273239</v>
          </cell>
          <cell r="Z238">
            <v>279488</v>
          </cell>
          <cell r="AA238">
            <v>285738</v>
          </cell>
          <cell r="AB238">
            <v>291988</v>
          </cell>
          <cell r="AC238">
            <v>298488</v>
          </cell>
          <cell r="AD238">
            <v>304988</v>
          </cell>
          <cell r="AI238">
            <v>117876</v>
          </cell>
          <cell r="AJ238">
            <v>284022</v>
          </cell>
          <cell r="AK238">
            <v>157838.54999999999</v>
          </cell>
        </row>
        <row r="239">
          <cell r="B239" t="str">
            <v>C453LTNZSU</v>
          </cell>
          <cell r="F239" t="str">
            <v>C453</v>
          </cell>
          <cell r="H239" t="str">
            <v>LTNZSU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I239">
            <v>0</v>
          </cell>
          <cell r="AJ239">
            <v>0</v>
          </cell>
          <cell r="AK239">
            <v>0</v>
          </cell>
        </row>
        <row r="240">
          <cell r="B240" t="str">
            <v>C453TRFFST</v>
          </cell>
          <cell r="F240" t="str">
            <v>C453</v>
          </cell>
          <cell r="H240" t="str">
            <v>TRFFST</v>
          </cell>
          <cell r="U240">
            <v>-182554</v>
          </cell>
          <cell r="V240">
            <v>-188031</v>
          </cell>
          <cell r="W240">
            <v>-193690</v>
          </cell>
          <cell r="X240">
            <v>-199532</v>
          </cell>
          <cell r="Y240">
            <v>-205556</v>
          </cell>
          <cell r="Z240">
            <v>-211581</v>
          </cell>
          <cell r="AA240">
            <v>-217970</v>
          </cell>
          <cell r="AB240">
            <v>-224542</v>
          </cell>
          <cell r="AC240">
            <v>-231296</v>
          </cell>
          <cell r="AD240">
            <v>-238234</v>
          </cell>
          <cell r="AI240">
            <v>-133730</v>
          </cell>
          <cell r="AJ240">
            <v>-133730</v>
          </cell>
          <cell r="AK240">
            <v>-137741.9</v>
          </cell>
        </row>
        <row r="241">
          <cell r="B241" t="str">
            <v>C481ALCFST</v>
          </cell>
          <cell r="F241" t="str">
            <v>C481</v>
          </cell>
          <cell r="H241" t="str">
            <v>ALCFST</v>
          </cell>
          <cell r="U241">
            <v>470854</v>
          </cell>
          <cell r="V241">
            <v>488048</v>
          </cell>
          <cell r="W241">
            <v>525256</v>
          </cell>
          <cell r="X241">
            <v>555629</v>
          </cell>
          <cell r="Y241">
            <v>578068</v>
          </cell>
          <cell r="Z241">
            <v>594685</v>
          </cell>
          <cell r="AA241">
            <v>611871</v>
          </cell>
          <cell r="AB241">
            <v>631108</v>
          </cell>
          <cell r="AC241">
            <v>650490</v>
          </cell>
          <cell r="AD241">
            <v>670838</v>
          </cell>
          <cell r="AI241">
            <v>248890.58427203927</v>
          </cell>
          <cell r="AJ241">
            <v>525860.777</v>
          </cell>
          <cell r="AK241">
            <v>531938.67799999996</v>
          </cell>
        </row>
        <row r="242">
          <cell r="B242" t="str">
            <v>C481BOAFST</v>
          </cell>
          <cell r="F242" t="str">
            <v>C481</v>
          </cell>
          <cell r="H242" t="str">
            <v>BOAFST</v>
          </cell>
          <cell r="U242">
            <v>90358</v>
          </cell>
          <cell r="V242">
            <v>95189</v>
          </cell>
          <cell r="W242">
            <v>100133</v>
          </cell>
          <cell r="X242">
            <v>110092</v>
          </cell>
          <cell r="Y242">
            <v>113727</v>
          </cell>
          <cell r="Z242">
            <v>115620</v>
          </cell>
          <cell r="AA242">
            <v>118838</v>
          </cell>
          <cell r="AB242">
            <v>118086</v>
          </cell>
          <cell r="AC242">
            <v>120067</v>
          </cell>
          <cell r="AD242">
            <v>120374</v>
          </cell>
          <cell r="AI242">
            <v>170115</v>
          </cell>
          <cell r="AJ242">
            <v>111349.359</v>
          </cell>
          <cell r="AK242">
            <v>123575.319</v>
          </cell>
        </row>
        <row r="243">
          <cell r="B243" t="str">
            <v>C481DEPFST</v>
          </cell>
          <cell r="F243" t="str">
            <v>C481</v>
          </cell>
          <cell r="H243" t="str">
            <v>DEPFST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I243">
            <v>0</v>
          </cell>
          <cell r="AJ243">
            <v>0</v>
          </cell>
          <cell r="AK243">
            <v>0</v>
          </cell>
        </row>
        <row r="244">
          <cell r="B244" t="str">
            <v>C481DLBFST</v>
          </cell>
          <cell r="F244" t="str">
            <v>C481</v>
          </cell>
          <cell r="H244" t="str">
            <v>DLBFST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I244">
            <v>0</v>
          </cell>
          <cell r="AJ244">
            <v>0</v>
          </cell>
          <cell r="AK244">
            <v>0</v>
          </cell>
        </row>
        <row r="245">
          <cell r="B245" t="str">
            <v>C481EXPFST</v>
          </cell>
          <cell r="F245" t="str">
            <v>C481</v>
          </cell>
          <cell r="H245" t="str">
            <v>EXPFST</v>
          </cell>
          <cell r="U245">
            <v>86486</v>
          </cell>
          <cell r="V245">
            <v>89672</v>
          </cell>
          <cell r="W245">
            <v>92422</v>
          </cell>
          <cell r="X245">
            <v>95127</v>
          </cell>
          <cell r="Y245">
            <v>97708</v>
          </cell>
          <cell r="Z245">
            <v>100186</v>
          </cell>
          <cell r="AA245">
            <v>102600</v>
          </cell>
          <cell r="AB245">
            <v>104914</v>
          </cell>
          <cell r="AC245">
            <v>107335</v>
          </cell>
          <cell r="AD245">
            <v>109819</v>
          </cell>
          <cell r="AI245">
            <v>62499.96</v>
          </cell>
          <cell r="AJ245">
            <v>193662.07</v>
          </cell>
          <cell r="AK245">
            <v>111357.17</v>
          </cell>
        </row>
        <row r="246">
          <cell r="B246" t="str">
            <v>C481FINFST</v>
          </cell>
          <cell r="F246" t="str">
            <v>C481</v>
          </cell>
          <cell r="H246" t="str">
            <v>FINFST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I246">
            <v>0</v>
          </cell>
          <cell r="AJ246">
            <v>0</v>
          </cell>
          <cell r="AK246">
            <v>0</v>
          </cell>
        </row>
        <row r="247">
          <cell r="B247" t="str">
            <v>C481INCFST</v>
          </cell>
          <cell r="F247" t="str">
            <v>C481</v>
          </cell>
          <cell r="H247" t="str">
            <v>INCFST</v>
          </cell>
          <cell r="U247">
            <v>-845000</v>
          </cell>
          <cell r="V247">
            <v>-870350</v>
          </cell>
          <cell r="W247">
            <v>-896545</v>
          </cell>
          <cell r="X247">
            <v>-923585</v>
          </cell>
          <cell r="Y247">
            <v>-951470</v>
          </cell>
          <cell r="Z247">
            <v>-979355</v>
          </cell>
          <cell r="AA247">
            <v>-1008930</v>
          </cell>
          <cell r="AB247">
            <v>-1039350</v>
          </cell>
          <cell r="AC247">
            <v>-1070615</v>
          </cell>
          <cell r="AD247">
            <v>-1102725</v>
          </cell>
          <cell r="AI247">
            <v>-290000.03999999998</v>
          </cell>
          <cell r="AJ247">
            <v>-768477</v>
          </cell>
          <cell r="AK247">
            <v>-791531.31</v>
          </cell>
        </row>
        <row r="248">
          <cell r="B248" t="str">
            <v>C481INLFST</v>
          </cell>
          <cell r="F248" t="str">
            <v>C481</v>
          </cell>
          <cell r="H248" t="str">
            <v>INLFST</v>
          </cell>
          <cell r="U248">
            <v>955462</v>
          </cell>
          <cell r="V248">
            <v>976482</v>
          </cell>
          <cell r="W248">
            <v>999413</v>
          </cell>
          <cell r="X248">
            <v>1021389</v>
          </cell>
          <cell r="Y248">
            <v>1044320</v>
          </cell>
          <cell r="Z248">
            <v>1068207</v>
          </cell>
          <cell r="AA248">
            <v>1092092</v>
          </cell>
          <cell r="AB248">
            <v>1115979</v>
          </cell>
          <cell r="AC248">
            <v>1140821</v>
          </cell>
          <cell r="AD248">
            <v>1165664</v>
          </cell>
          <cell r="AI248">
            <v>571000</v>
          </cell>
          <cell r="AJ248">
            <v>1002803.88</v>
          </cell>
          <cell r="AK248">
            <v>978462.18</v>
          </cell>
        </row>
        <row r="249">
          <cell r="B249" t="str">
            <v>C481TRFFST</v>
          </cell>
          <cell r="F249" t="str">
            <v>C481</v>
          </cell>
          <cell r="H249" t="str">
            <v>TRFFST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I249">
            <v>0</v>
          </cell>
          <cell r="AJ249">
            <v>0</v>
          </cell>
          <cell r="AK249">
            <v>0</v>
          </cell>
        </row>
        <row r="250">
          <cell r="B250" t="str">
            <v>C681TRFFST</v>
          </cell>
          <cell r="F250" t="str">
            <v>C681</v>
          </cell>
          <cell r="H250" t="str">
            <v>TRFFST</v>
          </cell>
          <cell r="U250">
            <v>-290531</v>
          </cell>
          <cell r="V250">
            <v>-102941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I250">
            <v>0</v>
          </cell>
          <cell r="AJ250">
            <v>0</v>
          </cell>
          <cell r="AK250">
            <v>0</v>
          </cell>
        </row>
        <row r="251">
          <cell r="B251" t="str">
            <v>C681INLFST</v>
          </cell>
          <cell r="F251" t="str">
            <v>C681</v>
          </cell>
          <cell r="H251" t="str">
            <v>INLFST</v>
          </cell>
          <cell r="U251">
            <v>14986</v>
          </cell>
          <cell r="V251">
            <v>15316</v>
          </cell>
          <cell r="W251">
            <v>15675</v>
          </cell>
          <cell r="X251">
            <v>16020</v>
          </cell>
          <cell r="Y251">
            <v>16380</v>
          </cell>
          <cell r="Z251">
            <v>16754</v>
          </cell>
          <cell r="AA251">
            <v>17129</v>
          </cell>
          <cell r="AB251">
            <v>17504</v>
          </cell>
          <cell r="AC251">
            <v>17893</v>
          </cell>
          <cell r="AD251">
            <v>18283</v>
          </cell>
          <cell r="AI251">
            <v>0</v>
          </cell>
          <cell r="AJ251">
            <v>0</v>
          </cell>
          <cell r="AK251">
            <v>0</v>
          </cell>
        </row>
        <row r="252">
          <cell r="B252" t="str">
            <v>C681ALCFST</v>
          </cell>
          <cell r="F252" t="str">
            <v>C681</v>
          </cell>
          <cell r="H252" t="str">
            <v>ALCFST</v>
          </cell>
          <cell r="U252">
            <v>7363</v>
          </cell>
          <cell r="V252">
            <v>7649</v>
          </cell>
          <cell r="W252">
            <v>8208</v>
          </cell>
          <cell r="X252">
            <v>8679</v>
          </cell>
          <cell r="Y252">
            <v>9032</v>
          </cell>
          <cell r="Z252">
            <v>9303</v>
          </cell>
          <cell r="AA252">
            <v>9564</v>
          </cell>
          <cell r="AB252">
            <v>9858</v>
          </cell>
          <cell r="AC252">
            <v>10160</v>
          </cell>
          <cell r="AD252">
            <v>10521</v>
          </cell>
          <cell r="AI252">
            <v>0</v>
          </cell>
          <cell r="AJ252">
            <v>0</v>
          </cell>
          <cell r="AK252">
            <v>0</v>
          </cell>
        </row>
        <row r="253">
          <cell r="B253" t="str">
            <v>C681BOAFST</v>
          </cell>
          <cell r="F253" t="str">
            <v>C681</v>
          </cell>
          <cell r="H253" t="str">
            <v>BOAFST</v>
          </cell>
          <cell r="U253">
            <v>1010</v>
          </cell>
          <cell r="V253">
            <v>1069</v>
          </cell>
          <cell r="W253">
            <v>1124</v>
          </cell>
          <cell r="X253">
            <v>1249</v>
          </cell>
          <cell r="Y253">
            <v>1291</v>
          </cell>
          <cell r="Z253">
            <v>1310</v>
          </cell>
          <cell r="AA253">
            <v>1344</v>
          </cell>
          <cell r="AB253">
            <v>1329</v>
          </cell>
          <cell r="AC253">
            <v>1347</v>
          </cell>
          <cell r="AD253">
            <v>1344</v>
          </cell>
          <cell r="AI253">
            <v>0</v>
          </cell>
          <cell r="AJ253">
            <v>0</v>
          </cell>
          <cell r="AK253">
            <v>0</v>
          </cell>
        </row>
        <row r="254">
          <cell r="B254" t="str">
            <v>C681EXPFST</v>
          </cell>
          <cell r="F254" t="str">
            <v>C681</v>
          </cell>
          <cell r="H254" t="str">
            <v>EXPFST</v>
          </cell>
          <cell r="U254">
            <v>375000</v>
          </cell>
          <cell r="V254">
            <v>130250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I254">
            <v>0</v>
          </cell>
          <cell r="AJ254">
            <v>0</v>
          </cell>
          <cell r="AK254">
            <v>0</v>
          </cell>
        </row>
        <row r="255">
          <cell r="B255" t="str">
            <v>C673ALCFST</v>
          </cell>
          <cell r="F255" t="str">
            <v>C673</v>
          </cell>
          <cell r="H255" t="str">
            <v>ALCFST</v>
          </cell>
          <cell r="U255">
            <v>41445</v>
          </cell>
          <cell r="V255">
            <v>42952</v>
          </cell>
          <cell r="W255">
            <v>46224</v>
          </cell>
          <cell r="X255">
            <v>48919</v>
          </cell>
          <cell r="Y255">
            <v>50868</v>
          </cell>
          <cell r="Z255">
            <v>52348</v>
          </cell>
          <cell r="AA255">
            <v>53862</v>
          </cell>
          <cell r="AB255">
            <v>55544</v>
          </cell>
          <cell r="AC255">
            <v>57246</v>
          </cell>
          <cell r="AD255">
            <v>59064</v>
          </cell>
          <cell r="AI255">
            <v>43588.543655348381</v>
          </cell>
          <cell r="AJ255">
            <v>0</v>
          </cell>
          <cell r="AK255">
            <v>46673.741000000002</v>
          </cell>
        </row>
        <row r="256">
          <cell r="B256" t="str">
            <v>C673DLBFST</v>
          </cell>
          <cell r="F256" t="str">
            <v>C673</v>
          </cell>
          <cell r="H256" t="str">
            <v>DLBFST</v>
          </cell>
          <cell r="U256">
            <v>84139</v>
          </cell>
          <cell r="V256">
            <v>85991</v>
          </cell>
          <cell r="W256">
            <v>88010</v>
          </cell>
          <cell r="X256">
            <v>89946</v>
          </cell>
          <cell r="Y256">
            <v>91965</v>
          </cell>
          <cell r="Z256">
            <v>94068</v>
          </cell>
          <cell r="AA256">
            <v>96172</v>
          </cell>
          <cell r="AB256">
            <v>98275</v>
          </cell>
          <cell r="AC256">
            <v>100462</v>
          </cell>
          <cell r="AD256">
            <v>102650</v>
          </cell>
          <cell r="AI256">
            <v>100000</v>
          </cell>
          <cell r="AJ256">
            <v>74000</v>
          </cell>
          <cell r="AK256">
            <v>85895.95</v>
          </cell>
        </row>
        <row r="257">
          <cell r="B257" t="str">
            <v>C673EXPFST</v>
          </cell>
          <cell r="F257" t="str">
            <v>C673</v>
          </cell>
          <cell r="H257" t="str">
            <v>EXPFST</v>
          </cell>
          <cell r="U257">
            <v>225283</v>
          </cell>
          <cell r="V257">
            <v>234417</v>
          </cell>
          <cell r="W257">
            <v>242184</v>
          </cell>
          <cell r="X257">
            <v>249722</v>
          </cell>
          <cell r="Y257">
            <v>256888</v>
          </cell>
          <cell r="Z257">
            <v>263674</v>
          </cell>
          <cell r="AA257">
            <v>270314</v>
          </cell>
          <cell r="AB257">
            <v>276559</v>
          </cell>
          <cell r="AC257">
            <v>283048</v>
          </cell>
          <cell r="AD257">
            <v>289758</v>
          </cell>
          <cell r="AI257">
            <v>125000</v>
          </cell>
          <cell r="AJ257">
            <v>151000</v>
          </cell>
          <cell r="AK257">
            <v>137655.07999999999</v>
          </cell>
        </row>
        <row r="258">
          <cell r="B258" t="str">
            <v>C673BOAFST</v>
          </cell>
          <cell r="F258" t="str">
            <v>C673</v>
          </cell>
          <cell r="H258" t="str">
            <v>BOAFST</v>
          </cell>
          <cell r="U258">
            <v>1521</v>
          </cell>
          <cell r="V258">
            <v>1639</v>
          </cell>
          <cell r="W258">
            <v>1722</v>
          </cell>
          <cell r="X258">
            <v>1970</v>
          </cell>
          <cell r="Y258">
            <v>2041</v>
          </cell>
          <cell r="Z258">
            <v>2065</v>
          </cell>
          <cell r="AA258">
            <v>2104</v>
          </cell>
          <cell r="AB258">
            <v>2048</v>
          </cell>
          <cell r="AC258">
            <v>2056</v>
          </cell>
          <cell r="AD258">
            <v>2032</v>
          </cell>
          <cell r="AI258">
            <v>0</v>
          </cell>
          <cell r="AJ258">
            <v>0</v>
          </cell>
          <cell r="AK258">
            <v>1936.364</v>
          </cell>
        </row>
        <row r="259">
          <cell r="B259" t="str">
            <v>C673DEPFST</v>
          </cell>
          <cell r="F259" t="str">
            <v>C673</v>
          </cell>
          <cell r="H259" t="str">
            <v>DEPFST</v>
          </cell>
          <cell r="U259">
            <v>16490</v>
          </cell>
          <cell r="V259">
            <v>16490</v>
          </cell>
          <cell r="W259">
            <v>15513</v>
          </cell>
          <cell r="X259">
            <v>7712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I259">
            <v>0</v>
          </cell>
          <cell r="AJ259">
            <v>0</v>
          </cell>
        </row>
        <row r="260">
          <cell r="B260" t="str">
            <v>C493ALCFST</v>
          </cell>
          <cell r="F260" t="str">
            <v>C493</v>
          </cell>
          <cell r="H260" t="str">
            <v>ALCFST</v>
          </cell>
          <cell r="U260">
            <v>2099</v>
          </cell>
          <cell r="V260">
            <v>2180</v>
          </cell>
          <cell r="W260">
            <v>2350</v>
          </cell>
          <cell r="X260">
            <v>2485</v>
          </cell>
          <cell r="Y260">
            <v>2587</v>
          </cell>
          <cell r="Z260">
            <v>2664</v>
          </cell>
          <cell r="AA260">
            <v>2739</v>
          </cell>
          <cell r="AB260">
            <v>2791</v>
          </cell>
          <cell r="AC260">
            <v>2923</v>
          </cell>
          <cell r="AD260">
            <v>3013</v>
          </cell>
          <cell r="AI260">
            <v>2319.4248672796671</v>
          </cell>
          <cell r="AJ260">
            <v>5575.0649999999996</v>
          </cell>
          <cell r="AK260">
            <v>0</v>
          </cell>
        </row>
        <row r="261">
          <cell r="B261" t="str">
            <v>C493BOAFST</v>
          </cell>
          <cell r="F261" t="str">
            <v>C493</v>
          </cell>
          <cell r="H261" t="str">
            <v>BOAFST</v>
          </cell>
          <cell r="U261">
            <v>355</v>
          </cell>
          <cell r="V261">
            <v>374</v>
          </cell>
          <cell r="W261">
            <v>393</v>
          </cell>
          <cell r="X261">
            <v>434</v>
          </cell>
          <cell r="Y261">
            <v>448</v>
          </cell>
          <cell r="Z261">
            <v>456</v>
          </cell>
          <cell r="AA261">
            <v>468</v>
          </cell>
          <cell r="AB261">
            <v>465</v>
          </cell>
          <cell r="AC261">
            <v>472</v>
          </cell>
          <cell r="AD261">
            <v>473</v>
          </cell>
          <cell r="AI261">
            <v>0</v>
          </cell>
          <cell r="AJ261">
            <v>1314.4669999999999</v>
          </cell>
          <cell r="AK261">
            <v>0</v>
          </cell>
        </row>
        <row r="262">
          <cell r="B262" t="str">
            <v>C493DEPFST</v>
          </cell>
          <cell r="F262" t="str">
            <v>C493</v>
          </cell>
          <cell r="H262" t="str">
            <v>DEPFST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I262">
            <v>0</v>
          </cell>
          <cell r="AJ262">
            <v>0</v>
          </cell>
          <cell r="AK262">
            <v>0</v>
          </cell>
        </row>
        <row r="263">
          <cell r="B263" t="str">
            <v>C493DLBFST</v>
          </cell>
          <cell r="F263" t="str">
            <v>C493</v>
          </cell>
          <cell r="H263" t="str">
            <v>DLBFST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I263">
            <v>0</v>
          </cell>
          <cell r="AJ263">
            <v>0</v>
          </cell>
          <cell r="AK263">
            <v>0</v>
          </cell>
        </row>
        <row r="264">
          <cell r="B264" t="str">
            <v>C493EXPFST</v>
          </cell>
          <cell r="F264" t="str">
            <v>C493</v>
          </cell>
          <cell r="H264" t="str">
            <v>EXPFST</v>
          </cell>
          <cell r="U264">
            <v>26701</v>
          </cell>
          <cell r="V264">
            <v>32613</v>
          </cell>
          <cell r="W264">
            <v>38475</v>
          </cell>
          <cell r="X264">
            <v>44406</v>
          </cell>
          <cell r="Y264">
            <v>50270</v>
          </cell>
          <cell r="Z264">
            <v>56060</v>
          </cell>
          <cell r="AA264">
            <v>61789</v>
          </cell>
          <cell r="AB264">
            <v>67312</v>
          </cell>
          <cell r="AC264">
            <v>68845</v>
          </cell>
          <cell r="AD264">
            <v>70434</v>
          </cell>
          <cell r="AI264">
            <v>18148.48</v>
          </cell>
          <cell r="AJ264">
            <v>17098</v>
          </cell>
          <cell r="AK264">
            <v>18038.39</v>
          </cell>
        </row>
        <row r="265">
          <cell r="B265" t="str">
            <v>C493FINFST</v>
          </cell>
          <cell r="F265" t="str">
            <v>C493</v>
          </cell>
          <cell r="H265" t="str">
            <v>FINFST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I265">
            <v>0</v>
          </cell>
          <cell r="AJ265">
            <v>0</v>
          </cell>
          <cell r="AK265">
            <v>3965.63</v>
          </cell>
        </row>
        <row r="266">
          <cell r="B266" t="str">
            <v>C493INCFST</v>
          </cell>
          <cell r="F266" t="str">
            <v>C493</v>
          </cell>
          <cell r="H266" t="str">
            <v>INCFST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I266">
            <v>0</v>
          </cell>
          <cell r="AJ266">
            <v>0</v>
          </cell>
          <cell r="AK266">
            <v>0</v>
          </cell>
        </row>
        <row r="267">
          <cell r="B267" t="str">
            <v>C493INLFST</v>
          </cell>
          <cell r="F267" t="str">
            <v>C493</v>
          </cell>
          <cell r="H267" t="str">
            <v>INLFST</v>
          </cell>
          <cell r="U267">
            <v>4293</v>
          </cell>
          <cell r="V267">
            <v>4387</v>
          </cell>
          <cell r="W267">
            <v>4490</v>
          </cell>
          <cell r="X267">
            <v>4589</v>
          </cell>
          <cell r="Y267">
            <v>4693</v>
          </cell>
          <cell r="Z267">
            <v>4800</v>
          </cell>
          <cell r="AA267">
            <v>4907</v>
          </cell>
          <cell r="AB267">
            <v>5014</v>
          </cell>
          <cell r="AC267">
            <v>5126</v>
          </cell>
          <cell r="AD267">
            <v>5237</v>
          </cell>
          <cell r="AI267">
            <v>5321.18</v>
          </cell>
          <cell r="AJ267">
            <v>10668.16</v>
          </cell>
          <cell r="AK267">
            <v>0</v>
          </cell>
        </row>
        <row r="268">
          <cell r="B268" t="str">
            <v>C493TRFFST</v>
          </cell>
          <cell r="F268" t="str">
            <v>C493</v>
          </cell>
          <cell r="H268" t="str">
            <v>TRFFST</v>
          </cell>
          <cell r="U268">
            <v>-13315</v>
          </cell>
          <cell r="V268">
            <v>-13714</v>
          </cell>
          <cell r="W268">
            <v>-14127</v>
          </cell>
          <cell r="X268">
            <v>-14553</v>
          </cell>
          <cell r="Y268">
            <v>-14992</v>
          </cell>
          <cell r="Z268">
            <v>-15432</v>
          </cell>
          <cell r="AA268">
            <v>-15898</v>
          </cell>
          <cell r="AB268">
            <v>-16377</v>
          </cell>
          <cell r="AC268">
            <v>-16869</v>
          </cell>
          <cell r="AD268">
            <v>-17376</v>
          </cell>
          <cell r="AI268">
            <v>-5300.04</v>
          </cell>
          <cell r="AJ268">
            <v>-5514</v>
          </cell>
          <cell r="AK268">
            <v>-5826.46</v>
          </cell>
        </row>
        <row r="269">
          <cell r="B269" t="str">
            <v>C577ALCFST</v>
          </cell>
          <cell r="F269" t="str">
            <v>C577</v>
          </cell>
          <cell r="H269" t="str">
            <v>ALCFST</v>
          </cell>
          <cell r="U269">
            <v>633</v>
          </cell>
          <cell r="V269">
            <v>658</v>
          </cell>
          <cell r="W269">
            <v>709</v>
          </cell>
          <cell r="X269">
            <v>750</v>
          </cell>
          <cell r="Y269">
            <v>780</v>
          </cell>
          <cell r="Z269">
            <v>803</v>
          </cell>
          <cell r="AA269">
            <v>826</v>
          </cell>
          <cell r="AB269">
            <v>855</v>
          </cell>
          <cell r="AC269">
            <v>881</v>
          </cell>
          <cell r="AD269">
            <v>909</v>
          </cell>
          <cell r="AI269">
            <v>0</v>
          </cell>
          <cell r="AJ269">
            <v>0</v>
          </cell>
          <cell r="AK269">
            <v>709.86699999999996</v>
          </cell>
        </row>
        <row r="270">
          <cell r="B270" t="str">
            <v>C577BOAFST</v>
          </cell>
          <cell r="F270" t="str">
            <v>C577</v>
          </cell>
          <cell r="H270" t="str">
            <v>BOAFST</v>
          </cell>
          <cell r="U270">
            <v>127</v>
          </cell>
          <cell r="V270">
            <v>133</v>
          </cell>
          <cell r="W270">
            <v>141</v>
          </cell>
          <cell r="X270">
            <v>155</v>
          </cell>
          <cell r="Y270">
            <v>160</v>
          </cell>
          <cell r="Z270">
            <v>162</v>
          </cell>
          <cell r="AA270">
            <v>166</v>
          </cell>
          <cell r="AB270">
            <v>165</v>
          </cell>
          <cell r="AC270">
            <v>169</v>
          </cell>
          <cell r="AD270">
            <v>168</v>
          </cell>
          <cell r="AI270">
            <v>0</v>
          </cell>
          <cell r="AJ270">
            <v>0</v>
          </cell>
          <cell r="AK270">
            <v>177.78899999999999</v>
          </cell>
        </row>
        <row r="271">
          <cell r="B271" t="str">
            <v>C577DEPFST</v>
          </cell>
          <cell r="F271" t="str">
            <v>C577</v>
          </cell>
          <cell r="H271" t="str">
            <v>DEPFST</v>
          </cell>
          <cell r="U271">
            <v>23125</v>
          </cell>
          <cell r="V271">
            <v>80729</v>
          </cell>
          <cell r="W271">
            <v>107587</v>
          </cell>
          <cell r="X271">
            <v>157125</v>
          </cell>
          <cell r="Y271">
            <v>187827</v>
          </cell>
          <cell r="Z271">
            <v>217910</v>
          </cell>
          <cell r="AA271">
            <v>264957</v>
          </cell>
          <cell r="AB271">
            <v>296285</v>
          </cell>
          <cell r="AC271">
            <v>327204</v>
          </cell>
          <cell r="AD271">
            <v>383000</v>
          </cell>
          <cell r="AI271">
            <v>17917.728571428575</v>
          </cell>
          <cell r="AJ271">
            <v>20262</v>
          </cell>
          <cell r="AK271">
            <v>20282.37</v>
          </cell>
        </row>
        <row r="272">
          <cell r="B272" t="str">
            <v>C577DLBFST</v>
          </cell>
          <cell r="F272" t="str">
            <v>C577</v>
          </cell>
          <cell r="H272" t="str">
            <v>DLBFST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I272">
            <v>0</v>
          </cell>
          <cell r="AJ272">
            <v>0</v>
          </cell>
          <cell r="AK272">
            <v>0</v>
          </cell>
        </row>
        <row r="273">
          <cell r="B273" t="str">
            <v>C577EXPFST</v>
          </cell>
          <cell r="F273" t="str">
            <v>C577</v>
          </cell>
          <cell r="H273" t="str">
            <v>EXPFST</v>
          </cell>
          <cell r="U273">
            <v>1846</v>
          </cell>
          <cell r="V273">
            <v>1924</v>
          </cell>
          <cell r="W273">
            <v>1988</v>
          </cell>
          <cell r="X273">
            <v>2051</v>
          </cell>
          <cell r="Y273">
            <v>2110</v>
          </cell>
          <cell r="Z273">
            <v>2165</v>
          </cell>
          <cell r="AA273">
            <v>2219</v>
          </cell>
          <cell r="AB273">
            <v>2269</v>
          </cell>
          <cell r="AC273">
            <v>2321</v>
          </cell>
          <cell r="AD273">
            <v>2374</v>
          </cell>
          <cell r="AI273">
            <v>2059</v>
          </cell>
          <cell r="AJ273">
            <v>1703.7665847088583</v>
          </cell>
          <cell r="AK273">
            <v>1740.13</v>
          </cell>
        </row>
        <row r="274">
          <cell r="B274" t="str">
            <v>C577FINFST</v>
          </cell>
          <cell r="F274" t="str">
            <v>C577</v>
          </cell>
          <cell r="H274" t="str">
            <v>FINFST</v>
          </cell>
          <cell r="U274">
            <v>2531</v>
          </cell>
          <cell r="V274">
            <v>2456</v>
          </cell>
          <cell r="W274">
            <v>2405</v>
          </cell>
          <cell r="X274">
            <v>2507</v>
          </cell>
          <cell r="Y274">
            <v>2461</v>
          </cell>
          <cell r="Z274">
            <v>2378</v>
          </cell>
          <cell r="AA274">
            <v>2344</v>
          </cell>
          <cell r="AB274">
            <v>2290</v>
          </cell>
          <cell r="AC274">
            <v>2233</v>
          </cell>
          <cell r="AD274">
            <v>2189</v>
          </cell>
          <cell r="AI274">
            <v>2557</v>
          </cell>
          <cell r="AJ274">
            <v>3064.893</v>
          </cell>
          <cell r="AK274">
            <v>2158.0990000000002</v>
          </cell>
        </row>
        <row r="275">
          <cell r="B275" t="str">
            <v>C577INCFST</v>
          </cell>
          <cell r="F275" t="str">
            <v>C577</v>
          </cell>
          <cell r="H275" t="str">
            <v>INCFST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I275">
            <v>0</v>
          </cell>
          <cell r="AJ275">
            <v>0</v>
          </cell>
          <cell r="AK275">
            <v>0</v>
          </cell>
        </row>
        <row r="276">
          <cell r="B276" t="str">
            <v>C577INLFST</v>
          </cell>
          <cell r="F276" t="str">
            <v>C577</v>
          </cell>
          <cell r="H276" t="str">
            <v>INLFST</v>
          </cell>
          <cell r="U276">
            <v>1305</v>
          </cell>
          <cell r="V276">
            <v>1334</v>
          </cell>
          <cell r="W276">
            <v>1365</v>
          </cell>
          <cell r="X276">
            <v>1396</v>
          </cell>
          <cell r="Y276">
            <v>1427</v>
          </cell>
          <cell r="Z276">
            <v>1459</v>
          </cell>
          <cell r="AA276">
            <v>1492</v>
          </cell>
          <cell r="AB276">
            <v>1525</v>
          </cell>
          <cell r="AC276">
            <v>1559</v>
          </cell>
          <cell r="AD276">
            <v>1593</v>
          </cell>
          <cell r="AI276">
            <v>0</v>
          </cell>
          <cell r="AJ276">
            <v>0</v>
          </cell>
          <cell r="AK276">
            <v>1344</v>
          </cell>
        </row>
        <row r="277">
          <cell r="B277" t="str">
            <v>C577TRFFST</v>
          </cell>
          <cell r="F277" t="str">
            <v>C577</v>
          </cell>
          <cell r="H277" t="str">
            <v>TRFFST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I277">
            <v>0</v>
          </cell>
          <cell r="AJ277">
            <v>0</v>
          </cell>
          <cell r="AK277">
            <v>0</v>
          </cell>
        </row>
        <row r="278">
          <cell r="B278" t="str">
            <v>C072AALCFST</v>
          </cell>
          <cell r="F278" t="str">
            <v>C072A</v>
          </cell>
          <cell r="H278" t="str">
            <v>ALCFST</v>
          </cell>
          <cell r="U278">
            <v>31484</v>
          </cell>
          <cell r="V278">
            <v>32638</v>
          </cell>
          <cell r="W278">
            <v>35107</v>
          </cell>
          <cell r="X278">
            <v>37163</v>
          </cell>
          <cell r="Y278">
            <v>38634</v>
          </cell>
          <cell r="Z278">
            <v>39747</v>
          </cell>
          <cell r="AA278">
            <v>40907</v>
          </cell>
          <cell r="AB278">
            <v>42176</v>
          </cell>
          <cell r="AC278">
            <v>43468</v>
          </cell>
          <cell r="AD278">
            <v>44860</v>
          </cell>
          <cell r="AI278">
            <v>15953.406977857509</v>
          </cell>
          <cell r="AJ278">
            <v>17917.550999999999</v>
          </cell>
          <cell r="AK278">
            <v>31944.005000000001</v>
          </cell>
        </row>
        <row r="279">
          <cell r="B279" t="str">
            <v>C072ABOAFST</v>
          </cell>
          <cell r="F279" t="str">
            <v>C072A</v>
          </cell>
          <cell r="H279" t="str">
            <v>BOAFST</v>
          </cell>
          <cell r="U279">
            <v>6079</v>
          </cell>
          <cell r="V279">
            <v>6391</v>
          </cell>
          <cell r="W279">
            <v>6723</v>
          </cell>
          <cell r="X279">
            <v>7393</v>
          </cell>
          <cell r="Y279">
            <v>7642</v>
          </cell>
          <cell r="Z279">
            <v>7765</v>
          </cell>
          <cell r="AA279">
            <v>7978</v>
          </cell>
          <cell r="AB279">
            <v>7929</v>
          </cell>
          <cell r="AC279">
            <v>8066</v>
          </cell>
          <cell r="AD279">
            <v>8076</v>
          </cell>
          <cell r="AI279">
            <v>4352</v>
          </cell>
          <cell r="AJ279">
            <v>4024.0230000000001</v>
          </cell>
          <cell r="AK279">
            <v>7416.2380000000003</v>
          </cell>
        </row>
        <row r="280">
          <cell r="B280" t="str">
            <v>C072ADEPFST</v>
          </cell>
          <cell r="F280" t="str">
            <v>C072A</v>
          </cell>
          <cell r="H280" t="str">
            <v>DEPFST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I280">
            <v>0</v>
          </cell>
          <cell r="AJ280">
            <v>0</v>
          </cell>
          <cell r="AK280">
            <v>0</v>
          </cell>
        </row>
        <row r="281">
          <cell r="B281" t="str">
            <v>C072ADLBFST</v>
          </cell>
          <cell r="F281" t="str">
            <v>C072A</v>
          </cell>
          <cell r="H281" t="str">
            <v>DLBFST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I281">
            <v>0</v>
          </cell>
          <cell r="AJ281">
            <v>0</v>
          </cell>
          <cell r="AK281">
            <v>0</v>
          </cell>
        </row>
        <row r="282">
          <cell r="B282" t="str">
            <v>C072AEXPFST</v>
          </cell>
          <cell r="F282" t="str">
            <v>C072A</v>
          </cell>
          <cell r="H282" t="str">
            <v>EXPFST</v>
          </cell>
          <cell r="U282">
            <v>394776</v>
          </cell>
          <cell r="V282">
            <v>413032</v>
          </cell>
          <cell r="W282">
            <v>431942</v>
          </cell>
          <cell r="X282">
            <v>445709</v>
          </cell>
          <cell r="Y282">
            <v>458813</v>
          </cell>
          <cell r="Z282">
            <v>471262</v>
          </cell>
          <cell r="AA282">
            <v>483410</v>
          </cell>
          <cell r="AB282">
            <v>494908</v>
          </cell>
          <cell r="AC282">
            <v>506844</v>
          </cell>
          <cell r="AD282">
            <v>519167</v>
          </cell>
          <cell r="AI282">
            <v>310797.95</v>
          </cell>
          <cell r="AJ282">
            <v>326693</v>
          </cell>
          <cell r="AK282">
            <v>344022.45</v>
          </cell>
        </row>
        <row r="283">
          <cell r="B283" t="str">
            <v>C072AFINFST</v>
          </cell>
          <cell r="F283" t="str">
            <v>C072A</v>
          </cell>
          <cell r="H283" t="str">
            <v>FINFST</v>
          </cell>
          <cell r="U283">
            <v>31883</v>
          </cell>
          <cell r="V283">
            <v>32737</v>
          </cell>
          <cell r="W283">
            <v>33952</v>
          </cell>
          <cell r="X283">
            <v>37521</v>
          </cell>
          <cell r="Y283">
            <v>39379</v>
          </cell>
          <cell r="Z283">
            <v>40721</v>
          </cell>
          <cell r="AA283">
            <v>43077</v>
          </cell>
          <cell r="AB283">
            <v>45620</v>
          </cell>
          <cell r="AC283">
            <v>48826</v>
          </cell>
          <cell r="AD283">
            <v>52285</v>
          </cell>
          <cell r="AI283">
            <v>0</v>
          </cell>
          <cell r="AJ283">
            <v>24330.536</v>
          </cell>
          <cell r="AK283">
            <v>32695.201000000001</v>
          </cell>
        </row>
        <row r="284">
          <cell r="B284" t="str">
            <v>C072AINCFST</v>
          </cell>
          <cell r="F284" t="str">
            <v>C072A</v>
          </cell>
          <cell r="H284" t="str">
            <v>INCFST</v>
          </cell>
          <cell r="U284">
            <v>-365363</v>
          </cell>
          <cell r="V284">
            <v>-376324</v>
          </cell>
          <cell r="W284">
            <v>-387650</v>
          </cell>
          <cell r="X284">
            <v>-399341</v>
          </cell>
          <cell r="Y284">
            <v>-411398</v>
          </cell>
          <cell r="Z284">
            <v>-423455</v>
          </cell>
          <cell r="AA284">
            <v>-436243</v>
          </cell>
          <cell r="AB284">
            <v>-449396</v>
          </cell>
          <cell r="AC284">
            <v>-462915</v>
          </cell>
          <cell r="AD284">
            <v>-476799</v>
          </cell>
          <cell r="AI284">
            <v>-265000</v>
          </cell>
          <cell r="AJ284">
            <v>-320121</v>
          </cell>
          <cell r="AK284">
            <v>-380484.63</v>
          </cell>
        </row>
        <row r="285">
          <cell r="B285" t="str">
            <v>C072AINLFST</v>
          </cell>
          <cell r="F285" t="str">
            <v>C072A</v>
          </cell>
          <cell r="H285" t="str">
            <v>INLFST</v>
          </cell>
          <cell r="U285">
            <v>63907</v>
          </cell>
          <cell r="V285">
            <v>65312</v>
          </cell>
          <cell r="W285">
            <v>66846</v>
          </cell>
          <cell r="X285">
            <v>68316</v>
          </cell>
          <cell r="Y285">
            <v>69850</v>
          </cell>
          <cell r="Z285">
            <v>71447</v>
          </cell>
          <cell r="AA285">
            <v>73046</v>
          </cell>
          <cell r="AB285">
            <v>74643</v>
          </cell>
          <cell r="AC285">
            <v>76304</v>
          </cell>
          <cell r="AD285">
            <v>77966</v>
          </cell>
          <cell r="AI285">
            <v>36600</v>
          </cell>
          <cell r="AJ285">
            <v>34195</v>
          </cell>
          <cell r="AK285">
            <v>58795.18</v>
          </cell>
        </row>
        <row r="286">
          <cell r="B286" t="str">
            <v>C072ATRFFST</v>
          </cell>
          <cell r="F286" t="str">
            <v>C072A</v>
          </cell>
          <cell r="H286" t="str">
            <v>TRFFST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I286">
            <v>0</v>
          </cell>
          <cell r="AJ286">
            <v>0</v>
          </cell>
          <cell r="AK286">
            <v>5313.31</v>
          </cell>
        </row>
        <row r="287">
          <cell r="B287" t="str">
            <v>C550ALCFST</v>
          </cell>
          <cell r="F287" t="str">
            <v>C550</v>
          </cell>
          <cell r="H287" t="str">
            <v>ALCFST</v>
          </cell>
          <cell r="U287">
            <v>1699</v>
          </cell>
          <cell r="V287">
            <v>1731</v>
          </cell>
          <cell r="W287">
            <v>1865</v>
          </cell>
          <cell r="X287">
            <v>1973</v>
          </cell>
          <cell r="Y287">
            <v>2053</v>
          </cell>
          <cell r="Z287">
            <v>2114</v>
          </cell>
          <cell r="AA287">
            <v>2174</v>
          </cell>
          <cell r="AB287">
            <v>2251</v>
          </cell>
          <cell r="AC287">
            <v>2320</v>
          </cell>
          <cell r="AD287">
            <v>2391</v>
          </cell>
          <cell r="AI287">
            <v>0</v>
          </cell>
          <cell r="AJ287">
            <v>0</v>
          </cell>
          <cell r="AK287">
            <v>2697.4940000000001</v>
          </cell>
        </row>
        <row r="288">
          <cell r="B288" t="str">
            <v>C550BOAFST</v>
          </cell>
          <cell r="F288" t="str">
            <v>C550</v>
          </cell>
          <cell r="H288" t="str">
            <v>BOAFST</v>
          </cell>
          <cell r="U288">
            <v>336</v>
          </cell>
          <cell r="V288">
            <v>353</v>
          </cell>
          <cell r="W288">
            <v>371</v>
          </cell>
          <cell r="X288">
            <v>408</v>
          </cell>
          <cell r="Y288">
            <v>421</v>
          </cell>
          <cell r="Z288">
            <v>429</v>
          </cell>
          <cell r="AA288">
            <v>441</v>
          </cell>
          <cell r="AB288">
            <v>438</v>
          </cell>
          <cell r="AC288">
            <v>446</v>
          </cell>
          <cell r="AD288">
            <v>446</v>
          </cell>
          <cell r="AI288">
            <v>0</v>
          </cell>
          <cell r="AJ288">
            <v>0</v>
          </cell>
          <cell r="AK288">
            <v>306.86099999999999</v>
          </cell>
        </row>
        <row r="289">
          <cell r="B289" t="str">
            <v>C550DEPFST</v>
          </cell>
          <cell r="F289" t="str">
            <v>C550</v>
          </cell>
          <cell r="H289" t="str">
            <v>DEPFST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I289">
            <v>0</v>
          </cell>
          <cell r="AJ289">
            <v>0</v>
          </cell>
          <cell r="AK289">
            <v>0</v>
          </cell>
        </row>
        <row r="290">
          <cell r="B290" t="str">
            <v>C550DLBFST</v>
          </cell>
          <cell r="F290" t="str">
            <v>C550</v>
          </cell>
          <cell r="H290" t="str">
            <v>DLBFST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I290">
            <v>0</v>
          </cell>
          <cell r="AJ290">
            <v>0</v>
          </cell>
          <cell r="AK290">
            <v>0</v>
          </cell>
        </row>
        <row r="291">
          <cell r="B291" t="str">
            <v>C550EXPFST</v>
          </cell>
          <cell r="F291" t="str">
            <v>C550</v>
          </cell>
          <cell r="H291" t="str">
            <v>EXPFST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I291">
            <v>0</v>
          </cell>
          <cell r="AJ291">
            <v>0</v>
          </cell>
          <cell r="AK291">
            <v>0</v>
          </cell>
        </row>
        <row r="292">
          <cell r="B292" t="str">
            <v>C550FINFST</v>
          </cell>
          <cell r="F292" t="str">
            <v>C550</v>
          </cell>
          <cell r="H292" t="str">
            <v>FINFST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I292">
            <v>0</v>
          </cell>
          <cell r="AJ292">
            <v>0</v>
          </cell>
          <cell r="AK292">
            <v>0</v>
          </cell>
        </row>
        <row r="293">
          <cell r="B293" t="str">
            <v>C550INCFST</v>
          </cell>
          <cell r="F293" t="str">
            <v>C550</v>
          </cell>
          <cell r="H293" t="str">
            <v>INCFST</v>
          </cell>
          <cell r="U293">
            <v>-450869</v>
          </cell>
          <cell r="V293">
            <v>-464395</v>
          </cell>
          <cell r="W293">
            <v>-478372</v>
          </cell>
          <cell r="X293">
            <v>-492800</v>
          </cell>
          <cell r="Y293">
            <v>-507678</v>
          </cell>
          <cell r="Z293">
            <v>-522557</v>
          </cell>
          <cell r="AA293">
            <v>-538337</v>
          </cell>
          <cell r="AB293">
            <v>-554569</v>
          </cell>
          <cell r="AC293">
            <v>-571251</v>
          </cell>
          <cell r="AD293">
            <v>-588384</v>
          </cell>
          <cell r="AI293">
            <v>-179999.96</v>
          </cell>
          <cell r="AJ293">
            <v>-228158.26</v>
          </cell>
          <cell r="AK293">
            <v>-327423.88</v>
          </cell>
        </row>
        <row r="294">
          <cell r="B294" t="str">
            <v>C550INLFST</v>
          </cell>
          <cell r="F294" t="str">
            <v>C550</v>
          </cell>
          <cell r="H294" t="str">
            <v>INLFST</v>
          </cell>
          <cell r="U294">
            <v>3453</v>
          </cell>
          <cell r="V294">
            <v>3529</v>
          </cell>
          <cell r="W294">
            <v>3612</v>
          </cell>
          <cell r="X294">
            <v>3692</v>
          </cell>
          <cell r="Y294">
            <v>3774</v>
          </cell>
          <cell r="Z294">
            <v>3861</v>
          </cell>
          <cell r="AA294">
            <v>3947</v>
          </cell>
          <cell r="AB294">
            <v>4033</v>
          </cell>
          <cell r="AC294">
            <v>4123</v>
          </cell>
          <cell r="AD294">
            <v>4213</v>
          </cell>
          <cell r="AI294">
            <v>0</v>
          </cell>
          <cell r="AJ294">
            <v>0</v>
          </cell>
          <cell r="AK294">
            <v>5000</v>
          </cell>
        </row>
        <row r="295">
          <cell r="B295" t="str">
            <v>C550TRFFST</v>
          </cell>
          <cell r="F295" t="str">
            <v>C550</v>
          </cell>
          <cell r="H295" t="str">
            <v>TRFFST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I295">
            <v>0</v>
          </cell>
          <cell r="AJ295">
            <v>0</v>
          </cell>
          <cell r="AK295">
            <v>0</v>
          </cell>
        </row>
        <row r="296">
          <cell r="B296" t="str">
            <v>C576ALCFST</v>
          </cell>
          <cell r="F296" t="str">
            <v>C576</v>
          </cell>
          <cell r="H296" t="str">
            <v>ALCFST</v>
          </cell>
          <cell r="U296">
            <v>1699</v>
          </cell>
          <cell r="V296">
            <v>1765</v>
          </cell>
          <cell r="W296">
            <v>1903</v>
          </cell>
          <cell r="X296">
            <v>2012</v>
          </cell>
          <cell r="Y296">
            <v>2094</v>
          </cell>
          <cell r="Z296">
            <v>2156</v>
          </cell>
          <cell r="AA296">
            <v>2217</v>
          </cell>
          <cell r="AB296">
            <v>2296</v>
          </cell>
          <cell r="AC296">
            <v>2366</v>
          </cell>
          <cell r="AD296">
            <v>2439</v>
          </cell>
          <cell r="AI296">
            <v>4271.6772782241414</v>
          </cell>
          <cell r="AJ296">
            <v>3254.8069999999998</v>
          </cell>
          <cell r="AK296">
            <v>3726.8009999999999</v>
          </cell>
        </row>
        <row r="297">
          <cell r="B297" t="str">
            <v>C576BOAFST</v>
          </cell>
          <cell r="F297" t="str">
            <v>C576</v>
          </cell>
          <cell r="H297" t="str">
            <v>BOAFST</v>
          </cell>
          <cell r="U297">
            <v>341</v>
          </cell>
          <cell r="V297">
            <v>358</v>
          </cell>
          <cell r="W297">
            <v>377</v>
          </cell>
          <cell r="X297">
            <v>414</v>
          </cell>
          <cell r="Y297">
            <v>428</v>
          </cell>
          <cell r="Z297">
            <v>435</v>
          </cell>
          <cell r="AA297">
            <v>448</v>
          </cell>
          <cell r="AB297">
            <v>444</v>
          </cell>
          <cell r="AC297">
            <v>452</v>
          </cell>
          <cell r="AD297">
            <v>453</v>
          </cell>
          <cell r="AI297">
            <v>1089</v>
          </cell>
          <cell r="AJ297">
            <v>769.22699999999998</v>
          </cell>
          <cell r="AK297">
            <v>908.45100000000002</v>
          </cell>
        </row>
        <row r="298">
          <cell r="B298" t="str">
            <v>C576DEPFST</v>
          </cell>
          <cell r="F298" t="str">
            <v>C576</v>
          </cell>
          <cell r="H298" t="str">
            <v>DEPFST</v>
          </cell>
          <cell r="U298">
            <v>406453</v>
          </cell>
          <cell r="V298">
            <v>392831</v>
          </cell>
          <cell r="W298">
            <v>385610</v>
          </cell>
          <cell r="X298">
            <v>420704</v>
          </cell>
          <cell r="Y298">
            <v>424851</v>
          </cell>
          <cell r="Z298">
            <v>418809</v>
          </cell>
          <cell r="AA298">
            <v>430687</v>
          </cell>
          <cell r="AB298">
            <v>435065</v>
          </cell>
          <cell r="AC298">
            <v>428600</v>
          </cell>
          <cell r="AD298">
            <v>440005</v>
          </cell>
          <cell r="AI298">
            <v>333060.18186046503</v>
          </cell>
          <cell r="AJ298">
            <v>373780</v>
          </cell>
          <cell r="AK298">
            <v>371685.08</v>
          </cell>
        </row>
        <row r="299">
          <cell r="B299" t="str">
            <v>C576DLBFST</v>
          </cell>
          <cell r="F299" t="str">
            <v>C576</v>
          </cell>
          <cell r="H299" t="str">
            <v>DLBFST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I299">
            <v>0</v>
          </cell>
          <cell r="AJ299">
            <v>0</v>
          </cell>
          <cell r="AK299">
            <v>0</v>
          </cell>
        </row>
        <row r="300">
          <cell r="B300" t="str">
            <v>C576EXPFST</v>
          </cell>
          <cell r="F300" t="str">
            <v>C576</v>
          </cell>
          <cell r="H300" t="str">
            <v>EXPFST</v>
          </cell>
          <cell r="U300">
            <v>15010</v>
          </cell>
          <cell r="V300">
            <v>15467</v>
          </cell>
          <cell r="W300">
            <v>15882</v>
          </cell>
          <cell r="X300">
            <v>16301</v>
          </cell>
          <cell r="Y300">
            <v>16708</v>
          </cell>
          <cell r="Z300">
            <v>17112</v>
          </cell>
          <cell r="AA300">
            <v>17511</v>
          </cell>
          <cell r="AB300">
            <v>17907</v>
          </cell>
          <cell r="AC300">
            <v>18327</v>
          </cell>
          <cell r="AD300">
            <v>18754</v>
          </cell>
          <cell r="AI300">
            <v>21540</v>
          </cell>
          <cell r="AJ300">
            <v>13691.792046427598</v>
          </cell>
          <cell r="AK300">
            <v>13666.75</v>
          </cell>
        </row>
        <row r="301">
          <cell r="B301" t="str">
            <v>C576FINFST</v>
          </cell>
          <cell r="F301" t="str">
            <v>C576</v>
          </cell>
          <cell r="H301" t="str">
            <v>FINFST</v>
          </cell>
          <cell r="U301">
            <v>49334</v>
          </cell>
          <cell r="V301">
            <v>48216</v>
          </cell>
          <cell r="W301">
            <v>47632</v>
          </cell>
          <cell r="X301">
            <v>50040</v>
          </cell>
          <cell r="Y301">
            <v>49768</v>
          </cell>
          <cell r="Z301">
            <v>48634</v>
          </cell>
          <cell r="AA301">
            <v>48443</v>
          </cell>
          <cell r="AB301">
            <v>48118</v>
          </cell>
          <cell r="AC301">
            <v>48095</v>
          </cell>
          <cell r="AD301">
            <v>47846</v>
          </cell>
          <cell r="AI301">
            <v>52097</v>
          </cell>
          <cell r="AJ301">
            <v>63435.427000000003</v>
          </cell>
          <cell r="AK301">
            <v>46645.771000000001</v>
          </cell>
        </row>
        <row r="302">
          <cell r="B302" t="str">
            <v>C576INCFST</v>
          </cell>
          <cell r="F302" t="str">
            <v>C576</v>
          </cell>
          <cell r="H302" t="str">
            <v>INCFST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I302">
            <v>0</v>
          </cell>
          <cell r="AJ302">
            <v>0</v>
          </cell>
          <cell r="AK302">
            <v>0</v>
          </cell>
        </row>
        <row r="303">
          <cell r="B303" t="str">
            <v>C576INLFST</v>
          </cell>
          <cell r="F303" t="str">
            <v>C576</v>
          </cell>
          <cell r="H303" t="str">
            <v>INLFST</v>
          </cell>
          <cell r="U303">
            <v>3508</v>
          </cell>
          <cell r="V303">
            <v>3585</v>
          </cell>
          <cell r="W303">
            <v>3670</v>
          </cell>
          <cell r="X303">
            <v>3750</v>
          </cell>
          <cell r="Y303">
            <v>3835</v>
          </cell>
          <cell r="Z303">
            <v>3922</v>
          </cell>
          <cell r="AA303">
            <v>4010</v>
          </cell>
          <cell r="AB303">
            <v>4098</v>
          </cell>
          <cell r="AC303">
            <v>4189</v>
          </cell>
          <cell r="AD303">
            <v>4280</v>
          </cell>
          <cell r="AI303">
            <v>9800</v>
          </cell>
          <cell r="AJ303">
            <v>6240</v>
          </cell>
          <cell r="AK303">
            <v>6864</v>
          </cell>
        </row>
        <row r="304">
          <cell r="B304" t="str">
            <v>C655ALCFST</v>
          </cell>
          <cell r="F304" t="str">
            <v>C655</v>
          </cell>
          <cell r="H304" t="str">
            <v>ALCFST</v>
          </cell>
          <cell r="U304">
            <v>31617</v>
          </cell>
          <cell r="V304">
            <v>32777</v>
          </cell>
          <cell r="W304">
            <v>35293</v>
          </cell>
          <cell r="X304">
            <v>37321</v>
          </cell>
          <cell r="Y304">
            <v>38839</v>
          </cell>
          <cell r="Z304">
            <v>39959</v>
          </cell>
          <cell r="AA304">
            <v>41081</v>
          </cell>
          <cell r="AB304">
            <v>42401</v>
          </cell>
          <cell r="AC304">
            <v>43700</v>
          </cell>
          <cell r="AD304">
            <v>45051</v>
          </cell>
          <cell r="AI304">
            <v>10897.135913837095</v>
          </cell>
          <cell r="AJ304">
            <v>8153.13</v>
          </cell>
          <cell r="AK304">
            <v>22254.324000000001</v>
          </cell>
        </row>
        <row r="305">
          <cell r="B305" t="str">
            <v>C655BOAFST</v>
          </cell>
          <cell r="F305" t="str">
            <v>C655</v>
          </cell>
          <cell r="H305" t="str">
            <v>BOAFST</v>
          </cell>
          <cell r="U305">
            <v>6047</v>
          </cell>
          <cell r="V305">
            <v>6360</v>
          </cell>
          <cell r="W305">
            <v>6690</v>
          </cell>
          <cell r="X305">
            <v>7357</v>
          </cell>
          <cell r="Y305">
            <v>7606</v>
          </cell>
          <cell r="Z305">
            <v>7728</v>
          </cell>
          <cell r="AA305">
            <v>7940</v>
          </cell>
          <cell r="AB305">
            <v>7890</v>
          </cell>
          <cell r="AC305">
            <v>8025</v>
          </cell>
          <cell r="AD305">
            <v>8034</v>
          </cell>
          <cell r="AI305">
            <v>3265</v>
          </cell>
          <cell r="AJ305">
            <v>1786.7550000000001</v>
          </cell>
          <cell r="AK305">
            <v>4117.3709999999992</v>
          </cell>
        </row>
        <row r="306">
          <cell r="B306" t="str">
            <v>C655EXPFST</v>
          </cell>
          <cell r="F306" t="str">
            <v>C655</v>
          </cell>
          <cell r="H306" t="str">
            <v>EXPFST</v>
          </cell>
          <cell r="U306">
            <v>44738</v>
          </cell>
          <cell r="V306">
            <v>57381</v>
          </cell>
          <cell r="W306">
            <v>59308</v>
          </cell>
          <cell r="X306">
            <v>61181</v>
          </cell>
          <cell r="Y306">
            <v>62943</v>
          </cell>
          <cell r="Z306">
            <v>64594</v>
          </cell>
          <cell r="AA306">
            <v>66192</v>
          </cell>
          <cell r="AB306">
            <v>67678</v>
          </cell>
          <cell r="AC306">
            <v>69220</v>
          </cell>
          <cell r="AD306">
            <v>70817</v>
          </cell>
          <cell r="AI306">
            <v>50000</v>
          </cell>
          <cell r="AJ306">
            <v>45000</v>
          </cell>
          <cell r="AK306">
            <v>36575</v>
          </cell>
        </row>
        <row r="307">
          <cell r="B307" t="str">
            <v>C655FINFST</v>
          </cell>
          <cell r="F307" t="str">
            <v>C655</v>
          </cell>
          <cell r="H307" t="str">
            <v>FINFST</v>
          </cell>
          <cell r="U307">
            <v>245820</v>
          </cell>
          <cell r="V307">
            <v>328970</v>
          </cell>
          <cell r="W307">
            <v>377698</v>
          </cell>
          <cell r="X307">
            <v>395966</v>
          </cell>
          <cell r="Y307">
            <v>397052</v>
          </cell>
          <cell r="Z307">
            <v>398163</v>
          </cell>
          <cell r="AA307">
            <v>398724</v>
          </cell>
          <cell r="AB307">
            <v>398724</v>
          </cell>
          <cell r="AC307">
            <v>398724</v>
          </cell>
          <cell r="AD307">
            <v>398724</v>
          </cell>
          <cell r="AK307">
            <v>15521.46</v>
          </cell>
        </row>
        <row r="308">
          <cell r="B308" t="str">
            <v>C655INLFST</v>
          </cell>
          <cell r="F308" t="str">
            <v>C655</v>
          </cell>
          <cell r="H308" t="str">
            <v>INLFST</v>
          </cell>
          <cell r="U308">
            <v>64212</v>
          </cell>
          <cell r="V308">
            <v>65624</v>
          </cell>
          <cell r="W308">
            <v>67166</v>
          </cell>
          <cell r="X308">
            <v>68642</v>
          </cell>
          <cell r="Y308">
            <v>70184</v>
          </cell>
          <cell r="Z308">
            <v>71789</v>
          </cell>
          <cell r="AA308">
            <v>73394</v>
          </cell>
          <cell r="AB308">
            <v>74999</v>
          </cell>
          <cell r="AC308">
            <v>76669</v>
          </cell>
          <cell r="AD308">
            <v>78339</v>
          </cell>
          <cell r="AI308">
            <v>25000</v>
          </cell>
          <cell r="AJ308">
            <v>15595</v>
          </cell>
          <cell r="AK308">
            <v>41000</v>
          </cell>
        </row>
        <row r="309">
          <cell r="B309" t="str">
            <v>C655TRFFST</v>
          </cell>
          <cell r="F309" t="str">
            <v>C655</v>
          </cell>
          <cell r="H309" t="str">
            <v>TRFFST</v>
          </cell>
          <cell r="U309">
            <v>-37148</v>
          </cell>
          <cell r="V309">
            <v>-38263</v>
          </cell>
          <cell r="W309">
            <v>-39414</v>
          </cell>
          <cell r="X309">
            <v>-40603</v>
          </cell>
          <cell r="Y309">
            <v>-41829</v>
          </cell>
          <cell r="Z309">
            <v>-43055</v>
          </cell>
          <cell r="AA309">
            <v>-44355</v>
          </cell>
          <cell r="AB309">
            <v>-45693</v>
          </cell>
          <cell r="AC309">
            <v>-47067</v>
          </cell>
          <cell r="AD309">
            <v>-48479</v>
          </cell>
        </row>
        <row r="310">
          <cell r="B310" t="str">
            <v>C305ALCFST</v>
          </cell>
          <cell r="F310" t="str">
            <v>C305</v>
          </cell>
          <cell r="H310" t="str">
            <v>ALCFST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I310">
            <v>0</v>
          </cell>
          <cell r="AJ310">
            <v>0</v>
          </cell>
          <cell r="AK310">
            <v>0</v>
          </cell>
        </row>
        <row r="311">
          <cell r="B311" t="str">
            <v>C305BOAFST</v>
          </cell>
          <cell r="F311" t="str">
            <v>C305</v>
          </cell>
          <cell r="H311" t="str">
            <v>BOAFST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I311">
            <v>0</v>
          </cell>
          <cell r="AJ311">
            <v>0</v>
          </cell>
          <cell r="AK311">
            <v>0</v>
          </cell>
        </row>
        <row r="312">
          <cell r="B312" t="str">
            <v>C305DEPFST</v>
          </cell>
          <cell r="F312" t="str">
            <v>C305</v>
          </cell>
          <cell r="H312" t="str">
            <v>DEPFST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I312">
            <v>0</v>
          </cell>
          <cell r="AJ312">
            <v>0</v>
          </cell>
          <cell r="AK312">
            <v>0</v>
          </cell>
        </row>
        <row r="313">
          <cell r="B313" t="str">
            <v>C305DLBFST</v>
          </cell>
          <cell r="F313" t="str">
            <v>C305</v>
          </cell>
          <cell r="H313" t="str">
            <v>DLBFST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I313">
            <v>0</v>
          </cell>
          <cell r="AJ313">
            <v>0</v>
          </cell>
          <cell r="AK313">
            <v>0</v>
          </cell>
        </row>
        <row r="314">
          <cell r="B314" t="str">
            <v>C305EXPFST</v>
          </cell>
          <cell r="F314" t="str">
            <v>C305</v>
          </cell>
          <cell r="H314" t="str">
            <v>EXPFST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I314">
            <v>0</v>
          </cell>
          <cell r="AJ314">
            <v>0</v>
          </cell>
          <cell r="AK314">
            <v>0</v>
          </cell>
        </row>
        <row r="315">
          <cell r="B315" t="str">
            <v>C305FINFST</v>
          </cell>
          <cell r="F315" t="str">
            <v>C305</v>
          </cell>
          <cell r="H315" t="str">
            <v>FINFST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I315">
            <v>0</v>
          </cell>
          <cell r="AJ315">
            <v>0</v>
          </cell>
          <cell r="AK315">
            <v>0</v>
          </cell>
        </row>
        <row r="316">
          <cell r="B316" t="str">
            <v>C305INCFST</v>
          </cell>
          <cell r="F316" t="str">
            <v>C305</v>
          </cell>
          <cell r="H316" t="str">
            <v>INCFST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I316">
            <v>0</v>
          </cell>
          <cell r="AJ316">
            <v>0</v>
          </cell>
          <cell r="AK316">
            <v>0</v>
          </cell>
        </row>
        <row r="317">
          <cell r="B317" t="str">
            <v>C305INLFST</v>
          </cell>
          <cell r="F317" t="str">
            <v>C305</v>
          </cell>
          <cell r="H317" t="str">
            <v>INLFST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I317">
            <v>0</v>
          </cell>
          <cell r="AJ317">
            <v>0</v>
          </cell>
          <cell r="AK317">
            <v>0</v>
          </cell>
        </row>
        <row r="318">
          <cell r="B318" t="str">
            <v>C305TRFFST</v>
          </cell>
          <cell r="F318" t="str">
            <v>C305</v>
          </cell>
          <cell r="H318" t="str">
            <v>TRFFST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I318">
            <v>0</v>
          </cell>
          <cell r="AJ318">
            <v>0</v>
          </cell>
          <cell r="AK318">
            <v>0</v>
          </cell>
        </row>
        <row r="319">
          <cell r="B319" t="str">
            <v>C307ALCFST</v>
          </cell>
          <cell r="F319" t="str">
            <v>C307</v>
          </cell>
          <cell r="H319" t="str">
            <v>ALCFST</v>
          </cell>
          <cell r="U319">
            <v>21722</v>
          </cell>
          <cell r="V319">
            <v>22497</v>
          </cell>
          <cell r="W319">
            <v>24213</v>
          </cell>
          <cell r="X319">
            <v>25643</v>
          </cell>
          <cell r="Y319">
            <v>26645</v>
          </cell>
          <cell r="Z319">
            <v>27442</v>
          </cell>
          <cell r="AA319">
            <v>28213</v>
          </cell>
          <cell r="AB319">
            <v>29123</v>
          </cell>
          <cell r="AC319">
            <v>30015</v>
          </cell>
          <cell r="AD319">
            <v>30943</v>
          </cell>
          <cell r="AI319">
            <v>7758.7607706520121</v>
          </cell>
          <cell r="AJ319">
            <v>17466.388999999999</v>
          </cell>
          <cell r="AK319">
            <v>20444.164000000001</v>
          </cell>
        </row>
        <row r="320">
          <cell r="B320" t="str">
            <v>C307BOAFST</v>
          </cell>
          <cell r="F320" t="str">
            <v>C307</v>
          </cell>
          <cell r="H320" t="str">
            <v>BOAFST</v>
          </cell>
          <cell r="U320">
            <v>3982</v>
          </cell>
          <cell r="V320">
            <v>4191</v>
          </cell>
          <cell r="W320">
            <v>4408</v>
          </cell>
          <cell r="X320">
            <v>4855</v>
          </cell>
          <cell r="Y320">
            <v>5018</v>
          </cell>
          <cell r="Z320">
            <v>5098</v>
          </cell>
          <cell r="AA320">
            <v>5236</v>
          </cell>
          <cell r="AB320">
            <v>5202</v>
          </cell>
          <cell r="AC320">
            <v>5288</v>
          </cell>
          <cell r="AD320">
            <v>5292</v>
          </cell>
          <cell r="AI320">
            <v>7318</v>
          </cell>
          <cell r="AJ320">
            <v>3223.9580000000001</v>
          </cell>
          <cell r="AK320">
            <v>4395.2870000000003</v>
          </cell>
        </row>
        <row r="321">
          <cell r="B321" t="str">
            <v>C307DEPFST</v>
          </cell>
          <cell r="F321" t="str">
            <v>C307</v>
          </cell>
          <cell r="H321" t="str">
            <v>DEPFST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I321">
            <v>0</v>
          </cell>
          <cell r="AJ321">
            <v>0</v>
          </cell>
          <cell r="AK321">
            <v>0</v>
          </cell>
        </row>
        <row r="322">
          <cell r="B322" t="str">
            <v>C307DLBFST</v>
          </cell>
          <cell r="F322" t="str">
            <v>C307</v>
          </cell>
          <cell r="H322" t="str">
            <v>DLBFST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I322">
            <v>0</v>
          </cell>
          <cell r="AJ322">
            <v>0</v>
          </cell>
          <cell r="AK322">
            <v>0</v>
          </cell>
        </row>
        <row r="323">
          <cell r="B323" t="str">
            <v>C307EXPFST</v>
          </cell>
          <cell r="F323" t="str">
            <v>C307</v>
          </cell>
          <cell r="H323" t="str">
            <v>EXPFST</v>
          </cell>
          <cell r="U323">
            <v>248437</v>
          </cell>
          <cell r="V323">
            <v>258871</v>
          </cell>
          <cell r="W323">
            <v>267567</v>
          </cell>
          <cell r="X323">
            <v>276013</v>
          </cell>
          <cell r="Y323">
            <v>283963</v>
          </cell>
          <cell r="Z323">
            <v>291417</v>
          </cell>
          <cell r="AA323">
            <v>298621</v>
          </cell>
          <cell r="AB323">
            <v>305329</v>
          </cell>
          <cell r="AC323">
            <v>312285</v>
          </cell>
          <cell r="AD323">
            <v>319490</v>
          </cell>
          <cell r="AI323">
            <v>229867</v>
          </cell>
          <cell r="AJ323">
            <v>236763</v>
          </cell>
          <cell r="AK323">
            <v>231424.97</v>
          </cell>
        </row>
        <row r="324">
          <cell r="B324" t="str">
            <v>C307FINFST</v>
          </cell>
          <cell r="F324" t="str">
            <v>C307</v>
          </cell>
          <cell r="H324" t="str">
            <v>FINFST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I324">
            <v>0</v>
          </cell>
          <cell r="AJ324">
            <v>0</v>
          </cell>
          <cell r="AK324">
            <v>0</v>
          </cell>
        </row>
        <row r="325">
          <cell r="B325" t="str">
            <v>C307INCFST</v>
          </cell>
          <cell r="F325" t="str">
            <v>C307</v>
          </cell>
          <cell r="H325" t="str">
            <v>INCFST</v>
          </cell>
          <cell r="U325">
            <v>-5974</v>
          </cell>
          <cell r="V325">
            <v>-6153</v>
          </cell>
          <cell r="W325">
            <v>-6338</v>
          </cell>
          <cell r="X325">
            <v>-6530</v>
          </cell>
          <cell r="Y325">
            <v>-6727</v>
          </cell>
          <cell r="Z325">
            <v>-6924</v>
          </cell>
          <cell r="AA325">
            <v>-7133</v>
          </cell>
          <cell r="AB325">
            <v>-7348</v>
          </cell>
          <cell r="AC325">
            <v>-7569</v>
          </cell>
          <cell r="AD325">
            <v>-7796</v>
          </cell>
          <cell r="AI325">
            <v>-5800</v>
          </cell>
          <cell r="AJ325">
            <v>-5800</v>
          </cell>
          <cell r="AK325">
            <v>-5974</v>
          </cell>
        </row>
        <row r="326">
          <cell r="B326" t="str">
            <v>C307INLFST</v>
          </cell>
          <cell r="F326" t="str">
            <v>C307</v>
          </cell>
          <cell r="H326" t="str">
            <v>INLFST</v>
          </cell>
          <cell r="U326">
            <v>44099</v>
          </cell>
          <cell r="V326">
            <v>45069</v>
          </cell>
          <cell r="W326">
            <v>46127</v>
          </cell>
          <cell r="X326">
            <v>47142</v>
          </cell>
          <cell r="Y326">
            <v>48200</v>
          </cell>
          <cell r="Z326">
            <v>49303</v>
          </cell>
          <cell r="AA326">
            <v>50406</v>
          </cell>
          <cell r="AB326">
            <v>51507</v>
          </cell>
          <cell r="AC326">
            <v>52654</v>
          </cell>
          <cell r="AD326">
            <v>53800</v>
          </cell>
          <cell r="AI326">
            <v>17800</v>
          </cell>
          <cell r="AJ326">
            <v>33352.080000000002</v>
          </cell>
          <cell r="AK326">
            <v>37629.1</v>
          </cell>
        </row>
        <row r="327">
          <cell r="B327" t="str">
            <v>C307TRFFST</v>
          </cell>
          <cell r="F327" t="str">
            <v>C307</v>
          </cell>
          <cell r="H327" t="str">
            <v>TRFFST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I327">
            <v>-8000</v>
          </cell>
          <cell r="AJ327">
            <v>-8445.0400000000009</v>
          </cell>
          <cell r="AK327">
            <v>-10734.55</v>
          </cell>
        </row>
        <row r="328">
          <cell r="B328" t="str">
            <v>C312ALCFST</v>
          </cell>
          <cell r="F328" t="str">
            <v>C312</v>
          </cell>
          <cell r="H328" t="str">
            <v>ALCFST</v>
          </cell>
          <cell r="U328">
            <v>1866</v>
          </cell>
          <cell r="V328">
            <v>1938</v>
          </cell>
          <cell r="W328">
            <v>2089</v>
          </cell>
          <cell r="X328">
            <v>2209</v>
          </cell>
          <cell r="Y328">
            <v>2299</v>
          </cell>
          <cell r="Z328">
            <v>2368</v>
          </cell>
          <cell r="AA328">
            <v>2434</v>
          </cell>
          <cell r="AB328">
            <v>2521</v>
          </cell>
          <cell r="AC328">
            <v>2598</v>
          </cell>
          <cell r="AD328">
            <v>2678</v>
          </cell>
          <cell r="AI328">
            <v>1307.6563096604514</v>
          </cell>
          <cell r="AJ328">
            <v>6251.8069999999998</v>
          </cell>
          <cell r="AK328">
            <v>2839.4670000000001</v>
          </cell>
        </row>
        <row r="329">
          <cell r="B329" t="str">
            <v>C312BOAFST</v>
          </cell>
          <cell r="F329" t="str">
            <v>C312</v>
          </cell>
          <cell r="H329" t="str">
            <v>BOAFST</v>
          </cell>
          <cell r="U329">
            <v>335</v>
          </cell>
          <cell r="V329">
            <v>353</v>
          </cell>
          <cell r="W329">
            <v>370</v>
          </cell>
          <cell r="X329">
            <v>408</v>
          </cell>
          <cell r="Y329">
            <v>422</v>
          </cell>
          <cell r="Z329">
            <v>429</v>
          </cell>
          <cell r="AA329">
            <v>441</v>
          </cell>
          <cell r="AB329">
            <v>438</v>
          </cell>
          <cell r="AC329">
            <v>445</v>
          </cell>
          <cell r="AD329">
            <v>445</v>
          </cell>
          <cell r="AI329">
            <v>0</v>
          </cell>
          <cell r="AJ329">
            <v>1475.4360000000001</v>
          </cell>
          <cell r="AK329">
            <v>699.154</v>
          </cell>
        </row>
        <row r="330">
          <cell r="B330" t="str">
            <v>C312DEPFST</v>
          </cell>
          <cell r="F330" t="str">
            <v>C312</v>
          </cell>
          <cell r="H330" t="str">
            <v>DEPFST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I330">
            <v>0</v>
          </cell>
          <cell r="AJ330">
            <v>0</v>
          </cell>
          <cell r="AK330">
            <v>0</v>
          </cell>
        </row>
        <row r="331">
          <cell r="B331" t="str">
            <v>C312DLBFST</v>
          </cell>
          <cell r="F331" t="str">
            <v>C312</v>
          </cell>
          <cell r="H331" t="str">
            <v>DLBFST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I331">
            <v>0</v>
          </cell>
          <cell r="AJ331">
            <v>0</v>
          </cell>
          <cell r="AK331">
            <v>0</v>
          </cell>
        </row>
        <row r="332">
          <cell r="B332" t="str">
            <v>C312EXPFST</v>
          </cell>
          <cell r="F332" t="str">
            <v>C312</v>
          </cell>
          <cell r="H332" t="str">
            <v>EXPFST</v>
          </cell>
          <cell r="U332">
            <v>28166</v>
          </cell>
          <cell r="V332">
            <v>29349</v>
          </cell>
          <cell r="W332">
            <v>30334</v>
          </cell>
          <cell r="X332">
            <v>31292</v>
          </cell>
          <cell r="Y332">
            <v>32194</v>
          </cell>
          <cell r="Z332">
            <v>33039</v>
          </cell>
          <cell r="AA332">
            <v>33855</v>
          </cell>
          <cell r="AB332">
            <v>34616</v>
          </cell>
          <cell r="AC332">
            <v>35405</v>
          </cell>
          <cell r="AD332">
            <v>36222</v>
          </cell>
          <cell r="AI332">
            <v>18475.04</v>
          </cell>
          <cell r="AJ332">
            <v>18475</v>
          </cell>
          <cell r="AK332">
            <v>23092.85</v>
          </cell>
        </row>
        <row r="333">
          <cell r="B333" t="str">
            <v>C312FINFST</v>
          </cell>
          <cell r="F333" t="str">
            <v>C312</v>
          </cell>
          <cell r="H333" t="str">
            <v>FINFST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I333">
            <v>0</v>
          </cell>
          <cell r="AJ333">
            <v>0</v>
          </cell>
          <cell r="AK333">
            <v>0</v>
          </cell>
        </row>
        <row r="334">
          <cell r="B334" t="str">
            <v>C312INCFST</v>
          </cell>
          <cell r="F334" t="str">
            <v>C312</v>
          </cell>
          <cell r="H334" t="str">
            <v>INCFST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I334">
            <v>0</v>
          </cell>
          <cell r="AJ334">
            <v>0</v>
          </cell>
          <cell r="AK334">
            <v>0</v>
          </cell>
        </row>
        <row r="335">
          <cell r="B335" t="str">
            <v>C312INLFST</v>
          </cell>
          <cell r="F335" t="str">
            <v>C312</v>
          </cell>
          <cell r="H335" t="str">
            <v>INLFST</v>
          </cell>
          <cell r="U335">
            <v>3843</v>
          </cell>
          <cell r="V335">
            <v>3929</v>
          </cell>
          <cell r="W335">
            <v>4020</v>
          </cell>
          <cell r="X335">
            <v>4109</v>
          </cell>
          <cell r="Y335">
            <v>4201</v>
          </cell>
          <cell r="Z335">
            <v>4297</v>
          </cell>
          <cell r="AA335">
            <v>4393</v>
          </cell>
          <cell r="AB335">
            <v>4489</v>
          </cell>
          <cell r="AC335">
            <v>4590</v>
          </cell>
          <cell r="AD335">
            <v>4689</v>
          </cell>
          <cell r="AI335">
            <v>3000</v>
          </cell>
          <cell r="AJ335">
            <v>11970</v>
          </cell>
          <cell r="AK335">
            <v>5283</v>
          </cell>
        </row>
        <row r="336">
          <cell r="B336" t="str">
            <v>C312TRFFST</v>
          </cell>
          <cell r="F336" t="str">
            <v>C312</v>
          </cell>
          <cell r="H336" t="str">
            <v>TRFFST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I336">
            <v>0</v>
          </cell>
          <cell r="AJ336">
            <v>0</v>
          </cell>
          <cell r="AK336">
            <v>0</v>
          </cell>
        </row>
        <row r="337">
          <cell r="B337" t="str">
            <v>C365ALCFST</v>
          </cell>
          <cell r="F337" t="str">
            <v>C365</v>
          </cell>
          <cell r="H337" t="str">
            <v>ALCFST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I337">
            <v>92099.105660258705</v>
          </cell>
          <cell r="AJ337">
            <v>0</v>
          </cell>
          <cell r="AK337">
            <v>0</v>
          </cell>
        </row>
        <row r="338">
          <cell r="B338" t="str">
            <v>C365BOAFST</v>
          </cell>
          <cell r="F338" t="str">
            <v>C365</v>
          </cell>
          <cell r="H338" t="str">
            <v>BOAFST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I338">
            <v>58239</v>
          </cell>
          <cell r="AJ338">
            <v>0</v>
          </cell>
          <cell r="AK338">
            <v>0</v>
          </cell>
        </row>
        <row r="339">
          <cell r="B339" t="str">
            <v>C365DEPFST</v>
          </cell>
          <cell r="F339" t="str">
            <v>C365</v>
          </cell>
          <cell r="H339" t="str">
            <v>DEPFST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I339">
            <v>0</v>
          </cell>
          <cell r="AJ339">
            <v>0</v>
          </cell>
          <cell r="AK339">
            <v>0</v>
          </cell>
        </row>
        <row r="340">
          <cell r="B340" t="str">
            <v>C365DLBFST</v>
          </cell>
          <cell r="F340" t="str">
            <v>C365</v>
          </cell>
          <cell r="H340" t="str">
            <v>DLBFST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I340">
            <v>0</v>
          </cell>
          <cell r="AJ340">
            <v>0</v>
          </cell>
          <cell r="AK340">
            <v>0</v>
          </cell>
        </row>
        <row r="341">
          <cell r="B341" t="str">
            <v>C365EXPFST</v>
          </cell>
          <cell r="F341" t="str">
            <v>C365</v>
          </cell>
          <cell r="H341" t="str">
            <v>EXPFST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I341">
            <v>127075.24469342925</v>
          </cell>
          <cell r="AJ341">
            <v>0</v>
          </cell>
          <cell r="AK341">
            <v>0</v>
          </cell>
        </row>
        <row r="342">
          <cell r="B342" t="str">
            <v>C365FINFST</v>
          </cell>
          <cell r="F342" t="str">
            <v>C365</v>
          </cell>
          <cell r="H342" t="str">
            <v>FINFST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I342">
            <v>0</v>
          </cell>
          <cell r="AJ342">
            <v>0</v>
          </cell>
          <cell r="AK342">
            <v>0</v>
          </cell>
        </row>
        <row r="343">
          <cell r="B343" t="str">
            <v>C365INCFST</v>
          </cell>
          <cell r="F343" t="str">
            <v>C365</v>
          </cell>
          <cell r="H343" t="str">
            <v>INCFST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I343">
            <v>-478479</v>
          </cell>
          <cell r="AJ343">
            <v>0</v>
          </cell>
          <cell r="AK343">
            <v>0</v>
          </cell>
        </row>
        <row r="344">
          <cell r="B344" t="str">
            <v>C365INLFST</v>
          </cell>
          <cell r="F344" t="str">
            <v>C365</v>
          </cell>
          <cell r="H344" t="str">
            <v>INLFST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I344">
            <v>211292</v>
          </cell>
          <cell r="AJ344">
            <v>0</v>
          </cell>
          <cell r="AK344">
            <v>0</v>
          </cell>
        </row>
        <row r="345">
          <cell r="B345" t="str">
            <v>C365TRFFST</v>
          </cell>
          <cell r="F345" t="str">
            <v>C365</v>
          </cell>
          <cell r="H345" t="str">
            <v>TRFFST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I345">
            <v>0</v>
          </cell>
          <cell r="AJ345">
            <v>0</v>
          </cell>
          <cell r="AK345">
            <v>0</v>
          </cell>
        </row>
        <row r="346">
          <cell r="B346" t="str">
            <v>C377ALCFST</v>
          </cell>
          <cell r="F346" t="str">
            <v>C377</v>
          </cell>
          <cell r="H346" t="str">
            <v>ALCFST</v>
          </cell>
          <cell r="U346">
            <v>15559</v>
          </cell>
          <cell r="V346">
            <v>16129</v>
          </cell>
          <cell r="W346">
            <v>17348</v>
          </cell>
          <cell r="X346">
            <v>18345</v>
          </cell>
          <cell r="Y346">
            <v>19091</v>
          </cell>
          <cell r="Z346">
            <v>19662</v>
          </cell>
          <cell r="AA346">
            <v>20215</v>
          </cell>
          <cell r="AB346">
            <v>20840</v>
          </cell>
          <cell r="AC346">
            <v>21479</v>
          </cell>
          <cell r="AD346">
            <v>22191</v>
          </cell>
          <cell r="AI346">
            <v>15231.58069492494</v>
          </cell>
          <cell r="AJ346">
            <v>29164.359</v>
          </cell>
          <cell r="AK346">
            <v>30524.272000000001</v>
          </cell>
        </row>
        <row r="347">
          <cell r="B347" t="str">
            <v>C377BOAFST</v>
          </cell>
          <cell r="F347" t="str">
            <v>C377</v>
          </cell>
          <cell r="H347" t="str">
            <v>BOAFST</v>
          </cell>
          <cell r="U347">
            <v>3075</v>
          </cell>
          <cell r="V347">
            <v>3232</v>
          </cell>
          <cell r="W347">
            <v>3400</v>
          </cell>
          <cell r="X347">
            <v>3737</v>
          </cell>
          <cell r="Y347">
            <v>3862</v>
          </cell>
          <cell r="Z347">
            <v>3924</v>
          </cell>
          <cell r="AA347">
            <v>4033</v>
          </cell>
          <cell r="AB347">
            <v>4009</v>
          </cell>
          <cell r="AC347">
            <v>4079</v>
          </cell>
          <cell r="AD347">
            <v>4085</v>
          </cell>
          <cell r="AI347">
            <v>8405</v>
          </cell>
          <cell r="AJ347">
            <v>6857.2870000000003</v>
          </cell>
          <cell r="AK347">
            <v>7433.3940000000002</v>
          </cell>
        </row>
        <row r="348">
          <cell r="B348" t="str">
            <v>C377DEPFST</v>
          </cell>
          <cell r="F348" t="str">
            <v>C377</v>
          </cell>
          <cell r="H348" t="str">
            <v>DEPFST</v>
          </cell>
          <cell r="U348">
            <v>3439942</v>
          </cell>
          <cell r="V348">
            <v>3582418</v>
          </cell>
          <cell r="W348">
            <v>3782080</v>
          </cell>
          <cell r="X348">
            <v>4676776</v>
          </cell>
          <cell r="Y348">
            <v>4809238</v>
          </cell>
          <cell r="Z348">
            <v>4988663</v>
          </cell>
          <cell r="AA348">
            <v>5570347</v>
          </cell>
          <cell r="AB348">
            <v>5778608</v>
          </cell>
          <cell r="AC348">
            <v>6029442</v>
          </cell>
          <cell r="AD348">
            <v>6711440</v>
          </cell>
          <cell r="AI348">
            <v>2213501.354009388</v>
          </cell>
          <cell r="AJ348">
            <v>2670226</v>
          </cell>
          <cell r="AK348">
            <v>3048179.46</v>
          </cell>
        </row>
        <row r="349">
          <cell r="B349" t="str">
            <v>C377DLBFST</v>
          </cell>
          <cell r="F349" t="str">
            <v>C377</v>
          </cell>
          <cell r="H349" t="str">
            <v>DLBFST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I349">
            <v>0</v>
          </cell>
          <cell r="AJ349">
            <v>0</v>
          </cell>
          <cell r="AK349">
            <v>0</v>
          </cell>
        </row>
        <row r="350">
          <cell r="B350" t="str">
            <v>C377EXPFST</v>
          </cell>
          <cell r="F350" t="str">
            <v>C377</v>
          </cell>
          <cell r="H350" t="str">
            <v>EXPFST</v>
          </cell>
          <cell r="U350">
            <v>194145</v>
          </cell>
          <cell r="V350">
            <v>202299</v>
          </cell>
          <cell r="W350">
            <v>209095</v>
          </cell>
          <cell r="X350">
            <v>215696</v>
          </cell>
          <cell r="Y350">
            <v>221908</v>
          </cell>
          <cell r="Z350">
            <v>227733</v>
          </cell>
          <cell r="AA350">
            <v>233363</v>
          </cell>
          <cell r="AB350">
            <v>238604</v>
          </cell>
          <cell r="AC350">
            <v>244041</v>
          </cell>
          <cell r="AD350">
            <v>249671</v>
          </cell>
          <cell r="AI350">
            <v>138296</v>
          </cell>
          <cell r="AJ350">
            <v>154208.98985311837</v>
          </cell>
          <cell r="AK350">
            <v>156954.38</v>
          </cell>
        </row>
        <row r="351">
          <cell r="B351" t="str">
            <v>C377FINFST</v>
          </cell>
          <cell r="F351" t="str">
            <v>C377</v>
          </cell>
          <cell r="H351" t="str">
            <v>FINFST</v>
          </cell>
          <cell r="U351">
            <v>382130</v>
          </cell>
          <cell r="V351">
            <v>373098</v>
          </cell>
          <cell r="W351">
            <v>366912</v>
          </cell>
          <cell r="X351">
            <v>383506</v>
          </cell>
          <cell r="Y351">
            <v>379266</v>
          </cell>
          <cell r="Z351">
            <v>369663</v>
          </cell>
          <cell r="AA351">
            <v>368241</v>
          </cell>
          <cell r="AB351">
            <v>365833</v>
          </cell>
          <cell r="AC351">
            <v>365635</v>
          </cell>
          <cell r="AD351">
            <v>363892</v>
          </cell>
          <cell r="AI351">
            <v>283243</v>
          </cell>
          <cell r="AJ351">
            <v>371763.66800000001</v>
          </cell>
          <cell r="AK351">
            <v>336108.52100000001</v>
          </cell>
        </row>
        <row r="352">
          <cell r="B352" t="str">
            <v>C377INCFST</v>
          </cell>
          <cell r="F352" t="str">
            <v>C377</v>
          </cell>
          <cell r="H352" t="str">
            <v>INCFST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I352">
            <v>0</v>
          </cell>
          <cell r="AJ352">
            <v>0</v>
          </cell>
          <cell r="AK352">
            <v>0</v>
          </cell>
        </row>
        <row r="353">
          <cell r="B353" t="str">
            <v>C377INLFST</v>
          </cell>
          <cell r="F353" t="str">
            <v>C377</v>
          </cell>
          <cell r="H353" t="str">
            <v>INLFST</v>
          </cell>
          <cell r="U353">
            <v>31612</v>
          </cell>
          <cell r="V353">
            <v>32307</v>
          </cell>
          <cell r="W353">
            <v>33066</v>
          </cell>
          <cell r="X353">
            <v>33793</v>
          </cell>
          <cell r="Y353">
            <v>34552</v>
          </cell>
          <cell r="Z353">
            <v>35342</v>
          </cell>
          <cell r="AA353">
            <v>36132</v>
          </cell>
          <cell r="AB353">
            <v>36923</v>
          </cell>
          <cell r="AC353">
            <v>37745</v>
          </cell>
          <cell r="AD353">
            <v>38566</v>
          </cell>
          <cell r="AI353">
            <v>34944</v>
          </cell>
          <cell r="AJ353">
            <v>55628</v>
          </cell>
          <cell r="AK353">
            <v>56168</v>
          </cell>
        </row>
        <row r="354">
          <cell r="B354" t="str">
            <v>C377TRFFST</v>
          </cell>
          <cell r="F354" t="str">
            <v>C377</v>
          </cell>
          <cell r="H354" t="str">
            <v>TRFFST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I354">
            <v>0</v>
          </cell>
          <cell r="AJ354">
            <v>0</v>
          </cell>
          <cell r="AK354">
            <v>0</v>
          </cell>
        </row>
        <row r="355">
          <cell r="B355" t="str">
            <v>C448ALCFST</v>
          </cell>
          <cell r="F355" t="str">
            <v>C448</v>
          </cell>
          <cell r="H355" t="str">
            <v>ALCFST</v>
          </cell>
          <cell r="U355">
            <v>51406</v>
          </cell>
          <cell r="V355">
            <v>53301</v>
          </cell>
          <cell r="W355">
            <v>57379</v>
          </cell>
          <cell r="X355">
            <v>60676</v>
          </cell>
          <cell r="Y355">
            <v>63144</v>
          </cell>
          <cell r="Z355">
            <v>64948</v>
          </cell>
          <cell r="AA355">
            <v>66817</v>
          </cell>
          <cell r="AB355">
            <v>68913</v>
          </cell>
          <cell r="AC355">
            <v>71024</v>
          </cell>
          <cell r="AD355">
            <v>73268</v>
          </cell>
          <cell r="AI355">
            <v>49690.939767097152</v>
          </cell>
          <cell r="AJ355">
            <v>39347.714999999997</v>
          </cell>
          <cell r="AK355">
            <v>44082.728000000003</v>
          </cell>
        </row>
        <row r="356">
          <cell r="B356" t="str">
            <v>C448BOAFST</v>
          </cell>
          <cell r="F356" t="str">
            <v>C448</v>
          </cell>
          <cell r="H356" t="str">
            <v>BOAFST</v>
          </cell>
          <cell r="U356">
            <v>10154</v>
          </cell>
          <cell r="V356">
            <v>10672</v>
          </cell>
          <cell r="W356">
            <v>11225</v>
          </cell>
          <cell r="X356">
            <v>12338</v>
          </cell>
          <cell r="Y356">
            <v>12752</v>
          </cell>
          <cell r="Z356">
            <v>12959</v>
          </cell>
          <cell r="AA356">
            <v>13316</v>
          </cell>
          <cell r="AB356">
            <v>13239</v>
          </cell>
          <cell r="AC356">
            <v>13469</v>
          </cell>
          <cell r="AD356">
            <v>13488</v>
          </cell>
          <cell r="AI356">
            <v>31146</v>
          </cell>
          <cell r="AJ356">
            <v>9254.7010000000009</v>
          </cell>
          <cell r="AK356">
            <v>10733.373</v>
          </cell>
        </row>
        <row r="357">
          <cell r="B357" t="str">
            <v>C448DEPFST</v>
          </cell>
          <cell r="F357" t="str">
            <v>C448</v>
          </cell>
          <cell r="H357" t="str">
            <v>DEPFST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I357">
            <v>0</v>
          </cell>
          <cell r="AJ357">
            <v>0</v>
          </cell>
          <cell r="AK357">
            <v>0</v>
          </cell>
        </row>
        <row r="358">
          <cell r="B358" t="str">
            <v>C448DLBFST</v>
          </cell>
          <cell r="F358" t="str">
            <v>C448</v>
          </cell>
          <cell r="H358" t="str">
            <v>DLBFST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I358">
            <v>0</v>
          </cell>
          <cell r="AJ358">
            <v>0</v>
          </cell>
          <cell r="AK358">
            <v>0</v>
          </cell>
        </row>
        <row r="359">
          <cell r="B359" t="str">
            <v>C448EXPFST</v>
          </cell>
          <cell r="F359" t="str">
            <v>C448</v>
          </cell>
          <cell r="H359" t="str">
            <v>EXPFST</v>
          </cell>
          <cell r="U359">
            <v>789672</v>
          </cell>
          <cell r="V359">
            <v>822838</v>
          </cell>
          <cell r="W359">
            <v>850477</v>
          </cell>
          <cell r="X359">
            <v>877326</v>
          </cell>
          <cell r="Y359">
            <v>902596</v>
          </cell>
          <cell r="Z359">
            <v>926286</v>
          </cell>
          <cell r="AA359">
            <v>949186</v>
          </cell>
          <cell r="AB359">
            <v>970508</v>
          </cell>
          <cell r="AC359">
            <v>992618</v>
          </cell>
          <cell r="AD359">
            <v>1015519</v>
          </cell>
          <cell r="AI359">
            <v>642922.96</v>
          </cell>
          <cell r="AJ359">
            <v>662210.96</v>
          </cell>
          <cell r="AK359">
            <v>698478.1</v>
          </cell>
        </row>
        <row r="360">
          <cell r="B360" t="str">
            <v>C448FINFST</v>
          </cell>
          <cell r="F360" t="str">
            <v>C448</v>
          </cell>
          <cell r="H360" t="str">
            <v>FINFST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I360">
            <v>0</v>
          </cell>
          <cell r="AJ360">
            <v>0</v>
          </cell>
          <cell r="AK360">
            <v>0</v>
          </cell>
        </row>
        <row r="361">
          <cell r="B361" t="str">
            <v>C448INCFST</v>
          </cell>
          <cell r="F361" t="str">
            <v>C448</v>
          </cell>
          <cell r="H361" t="str">
            <v>INCFST</v>
          </cell>
          <cell r="U361">
            <v>-31930</v>
          </cell>
          <cell r="V361">
            <v>-32888</v>
          </cell>
          <cell r="W361">
            <v>-33878</v>
          </cell>
          <cell r="X361">
            <v>-34899</v>
          </cell>
          <cell r="Y361">
            <v>-35953</v>
          </cell>
          <cell r="Z361">
            <v>-37007</v>
          </cell>
          <cell r="AA361">
            <v>-38124</v>
          </cell>
          <cell r="AB361">
            <v>-39274</v>
          </cell>
          <cell r="AC361">
            <v>-40455</v>
          </cell>
          <cell r="AD361">
            <v>-41669</v>
          </cell>
          <cell r="AI361">
            <v>-31000</v>
          </cell>
          <cell r="AJ361">
            <v>-30999.96</v>
          </cell>
          <cell r="AK361">
            <v>-31929.96</v>
          </cell>
        </row>
        <row r="362">
          <cell r="B362" t="str">
            <v>C448INLFST</v>
          </cell>
          <cell r="F362" t="str">
            <v>C448</v>
          </cell>
          <cell r="H362" t="str">
            <v>INLFST</v>
          </cell>
          <cell r="U362">
            <v>104380</v>
          </cell>
          <cell r="V362">
            <v>106676</v>
          </cell>
          <cell r="W362">
            <v>109182</v>
          </cell>
          <cell r="X362">
            <v>111582</v>
          </cell>
          <cell r="Y362">
            <v>114087</v>
          </cell>
          <cell r="Z362">
            <v>116697</v>
          </cell>
          <cell r="AA362">
            <v>119306</v>
          </cell>
          <cell r="AB362">
            <v>121916</v>
          </cell>
          <cell r="AC362">
            <v>124630</v>
          </cell>
          <cell r="AD362">
            <v>127344</v>
          </cell>
          <cell r="AI362">
            <v>114000</v>
          </cell>
          <cell r="AJ362">
            <v>75078.48</v>
          </cell>
          <cell r="AK362">
            <v>81097</v>
          </cell>
        </row>
        <row r="363">
          <cell r="B363" t="str">
            <v>C448TRFFST</v>
          </cell>
          <cell r="F363" t="str">
            <v>C448</v>
          </cell>
          <cell r="H363" t="str">
            <v>TRFFST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I363">
            <v>0</v>
          </cell>
          <cell r="AJ363">
            <v>0</v>
          </cell>
          <cell r="AK363">
            <v>0</v>
          </cell>
        </row>
        <row r="364">
          <cell r="B364" t="str">
            <v>C492ALCFST</v>
          </cell>
          <cell r="F364" t="str">
            <v>C492</v>
          </cell>
          <cell r="H364" t="str">
            <v>ALCFST</v>
          </cell>
          <cell r="U364">
            <v>8496</v>
          </cell>
          <cell r="V364">
            <v>8791</v>
          </cell>
          <cell r="W364">
            <v>9476</v>
          </cell>
          <cell r="X364">
            <v>10021</v>
          </cell>
          <cell r="Y364">
            <v>10428</v>
          </cell>
          <cell r="Z364">
            <v>10740</v>
          </cell>
          <cell r="AA364">
            <v>11042</v>
          </cell>
          <cell r="AB364">
            <v>11388</v>
          </cell>
          <cell r="AC364">
            <v>11737</v>
          </cell>
          <cell r="AD364">
            <v>12100</v>
          </cell>
          <cell r="AI364">
            <v>4358.8543655348385</v>
          </cell>
          <cell r="AJ364">
            <v>6348.4849999999997</v>
          </cell>
          <cell r="AK364">
            <v>6779.2280000000001</v>
          </cell>
        </row>
        <row r="365">
          <cell r="B365" t="str">
            <v>C492BOAFST</v>
          </cell>
          <cell r="F365" t="str">
            <v>C492</v>
          </cell>
          <cell r="H365" t="str">
            <v>BOAFST</v>
          </cell>
          <cell r="U365">
            <v>1641</v>
          </cell>
          <cell r="V365">
            <v>1726</v>
          </cell>
          <cell r="W365">
            <v>1815</v>
          </cell>
          <cell r="X365">
            <v>1996</v>
          </cell>
          <cell r="Y365">
            <v>2064</v>
          </cell>
          <cell r="Z365">
            <v>2096</v>
          </cell>
          <cell r="AA365">
            <v>2155</v>
          </cell>
          <cell r="AB365">
            <v>2141</v>
          </cell>
          <cell r="AC365">
            <v>2178</v>
          </cell>
          <cell r="AD365">
            <v>2181</v>
          </cell>
          <cell r="AI365">
            <v>0</v>
          </cell>
          <cell r="AJ365">
            <v>1493.2460000000001</v>
          </cell>
          <cell r="AK365">
            <v>1655.616</v>
          </cell>
        </row>
        <row r="366">
          <cell r="B366" t="str">
            <v>C492DEPFST</v>
          </cell>
          <cell r="F366" t="str">
            <v>C492</v>
          </cell>
          <cell r="H366" t="str">
            <v>DEPFST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I366">
            <v>0</v>
          </cell>
          <cell r="AJ366">
            <v>0</v>
          </cell>
          <cell r="AK366">
            <v>0</v>
          </cell>
        </row>
        <row r="367">
          <cell r="B367" t="str">
            <v>C492DLBFST</v>
          </cell>
          <cell r="F367" t="str">
            <v>C492</v>
          </cell>
          <cell r="H367" t="str">
            <v>DLBFST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I367">
            <v>0</v>
          </cell>
          <cell r="AJ367">
            <v>0</v>
          </cell>
          <cell r="AK367">
            <v>0</v>
          </cell>
        </row>
        <row r="368">
          <cell r="B368" t="str">
            <v>C492EXPFST</v>
          </cell>
          <cell r="F368" t="str">
            <v>C492</v>
          </cell>
          <cell r="H368" t="str">
            <v>EXPFST</v>
          </cell>
          <cell r="U368">
            <v>103670</v>
          </cell>
          <cell r="V368">
            <v>108025</v>
          </cell>
          <cell r="W368">
            <v>111653</v>
          </cell>
          <cell r="X368">
            <v>115178</v>
          </cell>
          <cell r="Y368">
            <v>118495</v>
          </cell>
          <cell r="Z368">
            <v>121606</v>
          </cell>
          <cell r="AA368">
            <v>124612</v>
          </cell>
          <cell r="AB368">
            <v>127410</v>
          </cell>
          <cell r="AC368">
            <v>130313</v>
          </cell>
          <cell r="AD368">
            <v>133320</v>
          </cell>
          <cell r="AI368">
            <v>115500.04</v>
          </cell>
          <cell r="AJ368">
            <v>97165</v>
          </cell>
          <cell r="AK368">
            <v>102509.08</v>
          </cell>
        </row>
        <row r="369">
          <cell r="B369" t="str">
            <v>C492FINFST</v>
          </cell>
          <cell r="F369" t="str">
            <v>C492</v>
          </cell>
          <cell r="H369" t="str">
            <v>FINFST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I369">
            <v>0</v>
          </cell>
          <cell r="AJ369">
            <v>0</v>
          </cell>
          <cell r="AK369">
            <v>0</v>
          </cell>
        </row>
        <row r="370">
          <cell r="B370" t="str">
            <v>C492INCFST</v>
          </cell>
          <cell r="F370" t="str">
            <v>C492</v>
          </cell>
          <cell r="H370" t="str">
            <v>INCFST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I370">
            <v>0</v>
          </cell>
          <cell r="AJ370">
            <v>0</v>
          </cell>
          <cell r="AK370">
            <v>0</v>
          </cell>
        </row>
        <row r="371">
          <cell r="B371" t="str">
            <v>C492INLFST</v>
          </cell>
          <cell r="F371" t="str">
            <v>C492</v>
          </cell>
          <cell r="H371" t="str">
            <v>INLFST</v>
          </cell>
          <cell r="U371">
            <v>17271</v>
          </cell>
          <cell r="V371">
            <v>17652</v>
          </cell>
          <cell r="W371">
            <v>18066</v>
          </cell>
          <cell r="X371">
            <v>18463</v>
          </cell>
          <cell r="Y371">
            <v>18878</v>
          </cell>
          <cell r="Z371">
            <v>19310</v>
          </cell>
          <cell r="AA371">
            <v>19741</v>
          </cell>
          <cell r="AB371">
            <v>20173</v>
          </cell>
          <cell r="AC371">
            <v>20623</v>
          </cell>
          <cell r="AD371">
            <v>21071</v>
          </cell>
          <cell r="AI371">
            <v>10000</v>
          </cell>
          <cell r="AJ371">
            <v>12116</v>
          </cell>
          <cell r="AK371">
            <v>12512</v>
          </cell>
        </row>
        <row r="372">
          <cell r="B372" t="str">
            <v>C492TRFFST</v>
          </cell>
          <cell r="F372" t="str">
            <v>C492</v>
          </cell>
          <cell r="H372" t="str">
            <v>TRFFST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I372">
            <v>0</v>
          </cell>
          <cell r="AJ372">
            <v>0</v>
          </cell>
          <cell r="AK372">
            <v>0</v>
          </cell>
        </row>
        <row r="373">
          <cell r="B373" t="str">
            <v>A026ALCFST</v>
          </cell>
          <cell r="F373" t="str">
            <v>A026</v>
          </cell>
          <cell r="H373" t="str">
            <v>ALCFST</v>
          </cell>
          <cell r="U373">
            <v>98715</v>
          </cell>
          <cell r="V373">
            <v>102310</v>
          </cell>
          <cell r="W373">
            <v>110132</v>
          </cell>
          <cell r="X373">
            <v>116499</v>
          </cell>
          <cell r="Y373">
            <v>121197</v>
          </cell>
          <cell r="Z373">
            <v>124696</v>
          </cell>
          <cell r="AA373">
            <v>128287</v>
          </cell>
          <cell r="AB373">
            <v>132289</v>
          </cell>
          <cell r="AC373">
            <v>136389</v>
          </cell>
          <cell r="AD373">
            <v>140653</v>
          </cell>
          <cell r="AI373">
            <v>85060.863516229598</v>
          </cell>
          <cell r="AJ373">
            <v>124166.048</v>
          </cell>
          <cell r="AK373">
            <v>143606.05100000001</v>
          </cell>
        </row>
        <row r="374">
          <cell r="B374" t="str">
            <v>A026BOAFST</v>
          </cell>
          <cell r="F374" t="str">
            <v>A026</v>
          </cell>
          <cell r="H374" t="str">
            <v>BOAFST</v>
          </cell>
          <cell r="U374">
            <v>19091</v>
          </cell>
          <cell r="V374">
            <v>20071</v>
          </cell>
          <cell r="W374">
            <v>21112</v>
          </cell>
          <cell r="X374">
            <v>23216</v>
          </cell>
          <cell r="Y374">
            <v>23998</v>
          </cell>
          <cell r="Z374">
            <v>24384</v>
          </cell>
          <cell r="AA374">
            <v>25054</v>
          </cell>
          <cell r="AB374">
            <v>24900</v>
          </cell>
          <cell r="AC374">
            <v>25331</v>
          </cell>
          <cell r="AD374">
            <v>25362</v>
          </cell>
          <cell r="AI374">
            <v>57152</v>
          </cell>
          <cell r="AJ374">
            <v>26728.828000000001</v>
          </cell>
          <cell r="AK374">
            <v>32989.055999999997</v>
          </cell>
        </row>
        <row r="375">
          <cell r="B375" t="str">
            <v>A026DEPFST</v>
          </cell>
          <cell r="F375" t="str">
            <v>A026</v>
          </cell>
          <cell r="H375" t="str">
            <v>DEPFST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I375">
            <v>0</v>
          </cell>
          <cell r="AJ375">
            <v>0</v>
          </cell>
          <cell r="AK375">
            <v>0</v>
          </cell>
        </row>
        <row r="376">
          <cell r="B376" t="str">
            <v>A026DLBFST</v>
          </cell>
          <cell r="F376" t="str">
            <v>A026</v>
          </cell>
          <cell r="H376" t="str">
            <v>DLBFST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I376">
            <v>0</v>
          </cell>
          <cell r="AJ376">
            <v>0</v>
          </cell>
          <cell r="AK376">
            <v>0</v>
          </cell>
        </row>
        <row r="377">
          <cell r="B377" t="str">
            <v>A026EXPFST</v>
          </cell>
          <cell r="F377" t="str">
            <v>A026</v>
          </cell>
          <cell r="H377" t="str">
            <v>EXPFST</v>
          </cell>
          <cell r="U377">
            <v>728012</v>
          </cell>
          <cell r="V377">
            <v>776673</v>
          </cell>
          <cell r="W377">
            <v>833363</v>
          </cell>
          <cell r="X377">
            <v>872419</v>
          </cell>
          <cell r="Y377">
            <v>911092</v>
          </cell>
          <cell r="Z377">
            <v>949321</v>
          </cell>
          <cell r="AA377">
            <v>987737</v>
          </cell>
          <cell r="AB377">
            <v>1025610</v>
          </cell>
          <cell r="AC377">
            <v>1051387</v>
          </cell>
          <cell r="AD377">
            <v>1077971</v>
          </cell>
          <cell r="AI377">
            <v>485913.51</v>
          </cell>
          <cell r="AJ377">
            <v>610346</v>
          </cell>
          <cell r="AK377">
            <v>654776.69999999995</v>
          </cell>
        </row>
        <row r="378">
          <cell r="B378" t="str">
            <v>A026FINFST</v>
          </cell>
          <cell r="F378" t="str">
            <v>A026</v>
          </cell>
          <cell r="H378" t="str">
            <v>FINFST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B379" t="str">
            <v>A026INCFST</v>
          </cell>
          <cell r="F379" t="str">
            <v>A026</v>
          </cell>
          <cell r="H379" t="str">
            <v>INCFST</v>
          </cell>
          <cell r="U379">
            <v>-59950</v>
          </cell>
          <cell r="V379">
            <v>-61748</v>
          </cell>
          <cell r="W379">
            <v>-63607</v>
          </cell>
          <cell r="X379">
            <v>-65526</v>
          </cell>
          <cell r="Y379">
            <v>-67503</v>
          </cell>
          <cell r="Z379">
            <v>-69482</v>
          </cell>
          <cell r="AA379">
            <v>-71581</v>
          </cell>
          <cell r="AB379">
            <v>-73738</v>
          </cell>
          <cell r="AC379">
            <v>-75957</v>
          </cell>
          <cell r="AD379">
            <v>-78235</v>
          </cell>
          <cell r="AI379">
            <v>-58000.04</v>
          </cell>
          <cell r="AJ379">
            <v>-58000</v>
          </cell>
          <cell r="AK379">
            <v>-59740</v>
          </cell>
        </row>
        <row r="380">
          <cell r="B380" t="str">
            <v>A026INLFST</v>
          </cell>
          <cell r="F380" t="str">
            <v>A026</v>
          </cell>
          <cell r="H380" t="str">
            <v>INLFST</v>
          </cell>
          <cell r="U380">
            <v>200340</v>
          </cell>
          <cell r="V380">
            <v>204747</v>
          </cell>
          <cell r="W380">
            <v>209555</v>
          </cell>
          <cell r="X380">
            <v>214164</v>
          </cell>
          <cell r="Y380">
            <v>218971</v>
          </cell>
          <cell r="Z380">
            <v>223980</v>
          </cell>
          <cell r="AA380">
            <v>228989</v>
          </cell>
          <cell r="AB380">
            <v>233997</v>
          </cell>
          <cell r="AC380">
            <v>239206</v>
          </cell>
          <cell r="AD380">
            <v>244415</v>
          </cell>
          <cell r="AI380">
            <v>195145</v>
          </cell>
          <cell r="AJ380">
            <v>236822</v>
          </cell>
          <cell r="AK380">
            <v>264158.18</v>
          </cell>
        </row>
        <row r="381">
          <cell r="B381" t="str">
            <v>A026TRFFST</v>
          </cell>
          <cell r="F381" t="str">
            <v>A026</v>
          </cell>
          <cell r="H381" t="str">
            <v>TRFFST</v>
          </cell>
          <cell r="U381">
            <v>-347211</v>
          </cell>
          <cell r="V381">
            <v>-363749</v>
          </cell>
          <cell r="W381">
            <v>-380947</v>
          </cell>
          <cell r="X381">
            <v>-398875</v>
          </cell>
          <cell r="Y381">
            <v>-417551</v>
          </cell>
          <cell r="Z381">
            <v>-436616</v>
          </cell>
          <cell r="AA381">
            <v>-456835</v>
          </cell>
          <cell r="AB381">
            <v>-477855</v>
          </cell>
          <cell r="AC381">
            <v>-492230</v>
          </cell>
          <cell r="AD381">
            <v>-506992</v>
          </cell>
          <cell r="AI381">
            <v>-286328</v>
          </cell>
          <cell r="AJ381">
            <v>-339218.04</v>
          </cell>
          <cell r="AK381">
            <v>-359925.28</v>
          </cell>
        </row>
        <row r="382">
          <cell r="B382" t="str">
            <v>A153AALCFST</v>
          </cell>
          <cell r="F382" t="str">
            <v>A153A</v>
          </cell>
          <cell r="H382" t="str">
            <v>ALCFST</v>
          </cell>
          <cell r="U382">
            <v>62534</v>
          </cell>
          <cell r="V382">
            <v>64792</v>
          </cell>
          <cell r="W382">
            <v>69728</v>
          </cell>
          <cell r="X382">
            <v>73773</v>
          </cell>
          <cell r="Y382">
            <v>76734</v>
          </cell>
          <cell r="Z382">
            <v>78945</v>
          </cell>
          <cell r="AA382">
            <v>81250</v>
          </cell>
          <cell r="AB382">
            <v>83812</v>
          </cell>
          <cell r="AC382">
            <v>86379</v>
          </cell>
          <cell r="AD382">
            <v>89098</v>
          </cell>
          <cell r="AI382">
            <v>32288.649598135864</v>
          </cell>
          <cell r="AJ382">
            <v>103799.336</v>
          </cell>
          <cell r="AK382">
            <v>82770.467999999993</v>
          </cell>
        </row>
        <row r="383">
          <cell r="B383" t="str">
            <v>A153ABOAFST</v>
          </cell>
          <cell r="F383" t="str">
            <v>A153A</v>
          </cell>
          <cell r="H383" t="str">
            <v>BOAFST</v>
          </cell>
          <cell r="U383">
            <v>11598</v>
          </cell>
          <cell r="V383">
            <v>12202</v>
          </cell>
          <cell r="W383">
            <v>12836</v>
          </cell>
          <cell r="X383">
            <v>14127</v>
          </cell>
          <cell r="Y383">
            <v>14605</v>
          </cell>
          <cell r="Z383">
            <v>14840</v>
          </cell>
          <cell r="AA383">
            <v>15242</v>
          </cell>
          <cell r="AB383">
            <v>15140</v>
          </cell>
          <cell r="AC383">
            <v>15396</v>
          </cell>
          <cell r="AD383">
            <v>15411</v>
          </cell>
          <cell r="AI383">
            <v>16810</v>
          </cell>
          <cell r="AJ383">
            <v>20461.98</v>
          </cell>
          <cell r="AK383">
            <v>17354.057000000001</v>
          </cell>
        </row>
        <row r="384">
          <cell r="B384" t="str">
            <v>A153ADEPFST</v>
          </cell>
          <cell r="F384" t="str">
            <v>A153A</v>
          </cell>
          <cell r="H384" t="str">
            <v>DEPFST</v>
          </cell>
          <cell r="U384">
            <v>1387880</v>
          </cell>
          <cell r="V384">
            <v>1500030</v>
          </cell>
          <cell r="W384">
            <v>1616004</v>
          </cell>
          <cell r="X384">
            <v>2027595</v>
          </cell>
          <cell r="Y384">
            <v>2154153</v>
          </cell>
          <cell r="Z384">
            <v>2278550</v>
          </cell>
          <cell r="AA384">
            <v>2571523</v>
          </cell>
          <cell r="AB384">
            <v>2703258</v>
          </cell>
          <cell r="AC384">
            <v>2749916</v>
          </cell>
          <cell r="AD384">
            <v>2794507</v>
          </cell>
          <cell r="AI384">
            <v>808853.31359929312</v>
          </cell>
          <cell r="AJ384">
            <v>1004162</v>
          </cell>
          <cell r="AK384">
            <v>976643.52</v>
          </cell>
        </row>
        <row r="385">
          <cell r="B385" t="str">
            <v>A153ADLBFST</v>
          </cell>
          <cell r="F385" t="str">
            <v>A153A</v>
          </cell>
          <cell r="H385" t="str">
            <v>DLBFST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I385">
            <v>0</v>
          </cell>
          <cell r="AJ385">
            <v>0</v>
          </cell>
          <cell r="AK385">
            <v>0</v>
          </cell>
        </row>
        <row r="386">
          <cell r="B386" t="str">
            <v>A153AEXPFST</v>
          </cell>
          <cell r="F386" t="str">
            <v>A153A</v>
          </cell>
          <cell r="H386" t="str">
            <v>EXPFST</v>
          </cell>
          <cell r="U386">
            <v>202123</v>
          </cell>
          <cell r="V386">
            <v>210613</v>
          </cell>
          <cell r="W386">
            <v>217687</v>
          </cell>
          <cell r="X386">
            <v>224558</v>
          </cell>
          <cell r="Y386">
            <v>231027</v>
          </cell>
          <cell r="Z386">
            <v>237091</v>
          </cell>
          <cell r="AA386">
            <v>242952</v>
          </cell>
          <cell r="AB386">
            <v>248410</v>
          </cell>
          <cell r="AC386">
            <v>254070</v>
          </cell>
          <cell r="AD386">
            <v>259930</v>
          </cell>
          <cell r="AI386">
            <v>124665.82</v>
          </cell>
          <cell r="AJ386">
            <v>182915.62120360267</v>
          </cell>
          <cell r="AK386">
            <v>188826.09</v>
          </cell>
        </row>
        <row r="387">
          <cell r="B387" t="str">
            <v>A153AFINFST</v>
          </cell>
          <cell r="F387" t="str">
            <v>A153A</v>
          </cell>
          <cell r="H387" t="str">
            <v>FINFST</v>
          </cell>
          <cell r="U387">
            <v>71518</v>
          </cell>
          <cell r="V387">
            <v>67253</v>
          </cell>
          <cell r="W387">
            <v>63318</v>
          </cell>
          <cell r="X387">
            <v>62902</v>
          </cell>
          <cell r="Y387">
            <v>58558</v>
          </cell>
          <cell r="Z387">
            <v>52857</v>
          </cell>
          <cell r="AA387">
            <v>47765</v>
          </cell>
          <cell r="AB387">
            <v>41968</v>
          </cell>
          <cell r="AC387">
            <v>35686</v>
          </cell>
          <cell r="AD387">
            <v>31945</v>
          </cell>
          <cell r="AI387">
            <v>41148</v>
          </cell>
          <cell r="AJ387">
            <v>60166.207999999999</v>
          </cell>
          <cell r="AK387">
            <v>58623.220999999998</v>
          </cell>
        </row>
        <row r="388">
          <cell r="B388" t="str">
            <v>A153AINCFST</v>
          </cell>
          <cell r="F388" t="str">
            <v>A153A</v>
          </cell>
          <cell r="H388" t="str">
            <v>INCFST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I388">
            <v>0</v>
          </cell>
          <cell r="AJ388">
            <v>0</v>
          </cell>
          <cell r="AK388">
            <v>0</v>
          </cell>
        </row>
        <row r="389">
          <cell r="B389" t="str">
            <v>A153AINLFST</v>
          </cell>
          <cell r="F389" t="str">
            <v>A153A</v>
          </cell>
          <cell r="H389" t="str">
            <v>INLFST</v>
          </cell>
          <cell r="U389">
            <v>126893</v>
          </cell>
          <cell r="V389">
            <v>129685</v>
          </cell>
          <cell r="W389">
            <v>132730</v>
          </cell>
          <cell r="X389">
            <v>135649</v>
          </cell>
          <cell r="Y389">
            <v>138694</v>
          </cell>
          <cell r="Z389">
            <v>141866</v>
          </cell>
          <cell r="AA389">
            <v>145039</v>
          </cell>
          <cell r="AB389">
            <v>148211</v>
          </cell>
          <cell r="AC389">
            <v>151510</v>
          </cell>
          <cell r="AD389">
            <v>154810</v>
          </cell>
          <cell r="AI389">
            <v>74076</v>
          </cell>
          <cell r="AJ389">
            <v>197977</v>
          </cell>
          <cell r="AK389">
            <v>152284.72</v>
          </cell>
        </row>
        <row r="390">
          <cell r="B390" t="str">
            <v>A153ATRFFST</v>
          </cell>
          <cell r="F390" t="str">
            <v>A153A</v>
          </cell>
          <cell r="H390" t="str">
            <v>TRFFST</v>
          </cell>
          <cell r="U390">
            <v>-99804</v>
          </cell>
          <cell r="V390">
            <v>-102798</v>
          </cell>
          <cell r="W390">
            <v>-105892</v>
          </cell>
          <cell r="X390">
            <v>-109086</v>
          </cell>
          <cell r="Y390">
            <v>-112379</v>
          </cell>
          <cell r="Z390">
            <v>-115673</v>
          </cell>
          <cell r="AA390">
            <v>-119166</v>
          </cell>
          <cell r="AB390">
            <v>-122759</v>
          </cell>
          <cell r="AC390">
            <v>-126451</v>
          </cell>
          <cell r="AD390">
            <v>-130243</v>
          </cell>
          <cell r="AI390">
            <v>-53750</v>
          </cell>
          <cell r="AJ390">
            <v>-53750</v>
          </cell>
          <cell r="AK390">
            <v>-55362.5</v>
          </cell>
        </row>
        <row r="391">
          <cell r="B391" t="str">
            <v>C026CALCFST</v>
          </cell>
          <cell r="F391" t="str">
            <v>C026C</v>
          </cell>
          <cell r="H391" t="str">
            <v>ALCFST</v>
          </cell>
          <cell r="U391">
            <v>72362</v>
          </cell>
          <cell r="V391">
            <v>75002</v>
          </cell>
          <cell r="W391">
            <v>80734</v>
          </cell>
          <cell r="X391">
            <v>85372</v>
          </cell>
          <cell r="Y391">
            <v>88845</v>
          </cell>
          <cell r="Z391">
            <v>91376</v>
          </cell>
          <cell r="AA391">
            <v>94030</v>
          </cell>
          <cell r="AB391">
            <v>97000</v>
          </cell>
          <cell r="AC391">
            <v>99972</v>
          </cell>
          <cell r="AD391">
            <v>103110</v>
          </cell>
          <cell r="AI391">
            <v>24845.469883548576</v>
          </cell>
          <cell r="AJ391">
            <v>38477.618000000002</v>
          </cell>
          <cell r="AK391">
            <v>61403.476999999999</v>
          </cell>
        </row>
        <row r="392">
          <cell r="B392" t="str">
            <v>C026CBOAFST</v>
          </cell>
          <cell r="F392" t="str">
            <v>C026C</v>
          </cell>
          <cell r="H392" t="str">
            <v>BOAFST</v>
          </cell>
          <cell r="U392">
            <v>13963</v>
          </cell>
          <cell r="V392">
            <v>14681</v>
          </cell>
          <cell r="W392">
            <v>15442</v>
          </cell>
          <cell r="X392">
            <v>16981</v>
          </cell>
          <cell r="Y392">
            <v>17553</v>
          </cell>
          <cell r="Z392">
            <v>17836</v>
          </cell>
          <cell r="AA392">
            <v>18325</v>
          </cell>
          <cell r="AB392">
            <v>18213</v>
          </cell>
          <cell r="AC392">
            <v>18527</v>
          </cell>
          <cell r="AD392">
            <v>18550</v>
          </cell>
          <cell r="AI392">
            <v>18687</v>
          </cell>
          <cell r="AJ392">
            <v>6871.3259999999991</v>
          </cell>
          <cell r="AK392">
            <v>13807.356</v>
          </cell>
        </row>
        <row r="393">
          <cell r="B393" t="str">
            <v>C026CDEPFST</v>
          </cell>
          <cell r="F393" t="str">
            <v>C026C</v>
          </cell>
          <cell r="H393" t="str">
            <v>DEPFST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I393">
            <v>0</v>
          </cell>
          <cell r="AJ393">
            <v>0</v>
          </cell>
          <cell r="AK393">
            <v>0</v>
          </cell>
        </row>
        <row r="394">
          <cell r="B394" t="str">
            <v>C026CDLBFST</v>
          </cell>
          <cell r="F394" t="str">
            <v>C026C</v>
          </cell>
          <cell r="H394" t="str">
            <v>DLBFST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I394">
            <v>0</v>
          </cell>
          <cell r="AJ394">
            <v>0</v>
          </cell>
          <cell r="AK394">
            <v>0</v>
          </cell>
        </row>
        <row r="395">
          <cell r="B395" t="str">
            <v>C026CEXPFST</v>
          </cell>
          <cell r="F395" t="str">
            <v>C026C</v>
          </cell>
          <cell r="H395" t="str">
            <v>EXPFST</v>
          </cell>
          <cell r="U395">
            <v>603746</v>
          </cell>
          <cell r="V395">
            <v>627811</v>
          </cell>
          <cell r="W395">
            <v>648900</v>
          </cell>
          <cell r="X395">
            <v>669384</v>
          </cell>
          <cell r="Y395">
            <v>688665</v>
          </cell>
          <cell r="Z395">
            <v>706741</v>
          </cell>
          <cell r="AA395">
            <v>724213</v>
          </cell>
          <cell r="AB395">
            <v>740480</v>
          </cell>
          <cell r="AC395">
            <v>757351</v>
          </cell>
          <cell r="AD395">
            <v>774823</v>
          </cell>
          <cell r="AI395">
            <v>516585.54</v>
          </cell>
          <cell r="AJ395">
            <v>532035.57999999996</v>
          </cell>
          <cell r="AK395">
            <v>562465.82999999996</v>
          </cell>
        </row>
        <row r="396">
          <cell r="B396" t="str">
            <v>C026CFINFST</v>
          </cell>
          <cell r="F396" t="str">
            <v>C026C</v>
          </cell>
          <cell r="H396" t="str">
            <v>FINFST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I396">
            <v>0</v>
          </cell>
          <cell r="AJ396">
            <v>0</v>
          </cell>
          <cell r="AK396">
            <v>0</v>
          </cell>
        </row>
        <row r="397">
          <cell r="B397" t="str">
            <v>C026CINCFST</v>
          </cell>
          <cell r="F397" t="str">
            <v>C026C</v>
          </cell>
          <cell r="H397" t="str">
            <v>INCFST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0</v>
          </cell>
        </row>
        <row r="398">
          <cell r="B398" t="str">
            <v>C026CINLFST</v>
          </cell>
          <cell r="F398" t="str">
            <v>C026C</v>
          </cell>
          <cell r="H398" t="str">
            <v>INLFST</v>
          </cell>
          <cell r="U398">
            <v>146865</v>
          </cell>
          <cell r="V398">
            <v>150096</v>
          </cell>
          <cell r="W398">
            <v>153621</v>
          </cell>
          <cell r="X398">
            <v>156998</v>
          </cell>
          <cell r="Y398">
            <v>160523</v>
          </cell>
          <cell r="Z398">
            <v>164194</v>
          </cell>
          <cell r="AA398">
            <v>167866</v>
          </cell>
          <cell r="AB398">
            <v>171538</v>
          </cell>
          <cell r="AC398">
            <v>175357</v>
          </cell>
          <cell r="AD398">
            <v>179175</v>
          </cell>
          <cell r="AI398">
            <v>57000</v>
          </cell>
          <cell r="AJ398">
            <v>73405.08</v>
          </cell>
          <cell r="AK398">
            <v>112974.63</v>
          </cell>
        </row>
        <row r="399">
          <cell r="B399" t="str">
            <v>C026CTRFFST</v>
          </cell>
          <cell r="F399" t="str">
            <v>C026C</v>
          </cell>
          <cell r="H399" t="str">
            <v>TRFFST</v>
          </cell>
          <cell r="U399">
            <v>-288222</v>
          </cell>
          <cell r="V399">
            <v>-296869</v>
          </cell>
          <cell r="W399">
            <v>-305804</v>
          </cell>
          <cell r="X399">
            <v>-315027</v>
          </cell>
          <cell r="Y399">
            <v>-324538</v>
          </cell>
          <cell r="Z399">
            <v>-334050</v>
          </cell>
          <cell r="AA399">
            <v>-344138</v>
          </cell>
          <cell r="AB399">
            <v>-354514</v>
          </cell>
          <cell r="AC399">
            <v>-365178</v>
          </cell>
          <cell r="AD399">
            <v>-376130</v>
          </cell>
          <cell r="AI399">
            <v>-267800.03999999998</v>
          </cell>
          <cell r="AJ399">
            <v>-274444</v>
          </cell>
          <cell r="AK399">
            <v>-287755.19</v>
          </cell>
        </row>
        <row r="400">
          <cell r="B400" t="str">
            <v>C452ALCFST</v>
          </cell>
          <cell r="F400" t="str">
            <v>C452</v>
          </cell>
          <cell r="H400" t="str">
            <v>ALCFST</v>
          </cell>
          <cell r="U400">
            <v>126900</v>
          </cell>
          <cell r="V400">
            <v>131556</v>
          </cell>
          <cell r="W400">
            <v>141583</v>
          </cell>
          <cell r="X400">
            <v>149756</v>
          </cell>
          <cell r="Y400">
            <v>155807</v>
          </cell>
          <cell r="Z400">
            <v>160299</v>
          </cell>
          <cell r="AA400">
            <v>164934</v>
          </cell>
          <cell r="AB400">
            <v>170099</v>
          </cell>
          <cell r="AC400">
            <v>175310</v>
          </cell>
          <cell r="AD400">
            <v>180826</v>
          </cell>
          <cell r="AI400">
            <v>57351.626314524634</v>
          </cell>
          <cell r="AJ400">
            <v>182913.701</v>
          </cell>
          <cell r="AK400">
            <v>94909.19</v>
          </cell>
        </row>
        <row r="401">
          <cell r="B401" t="str">
            <v>C452BOAFST</v>
          </cell>
          <cell r="F401" t="str">
            <v>C452</v>
          </cell>
          <cell r="H401" t="str">
            <v>BOAFST</v>
          </cell>
          <cell r="U401">
            <v>24794</v>
          </cell>
          <cell r="V401">
            <v>26064</v>
          </cell>
          <cell r="W401">
            <v>27416</v>
          </cell>
          <cell r="X401">
            <v>30139</v>
          </cell>
          <cell r="Y401">
            <v>31154</v>
          </cell>
          <cell r="Z401">
            <v>31658</v>
          </cell>
          <cell r="AA401">
            <v>32528</v>
          </cell>
          <cell r="AB401">
            <v>32333</v>
          </cell>
          <cell r="AC401">
            <v>32896</v>
          </cell>
          <cell r="AD401">
            <v>32938</v>
          </cell>
          <cell r="AI401">
            <v>38464</v>
          </cell>
          <cell r="AJ401">
            <v>41148.948000000004</v>
          </cell>
          <cell r="AK401">
            <v>22254.072999999997</v>
          </cell>
        </row>
        <row r="402">
          <cell r="B402" t="str">
            <v>C452DEPFST</v>
          </cell>
          <cell r="F402" t="str">
            <v>C452</v>
          </cell>
          <cell r="H402" t="str">
            <v>DEPFST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I402">
            <v>0</v>
          </cell>
          <cell r="AJ402">
            <v>0</v>
          </cell>
          <cell r="AK402">
            <v>0</v>
          </cell>
        </row>
        <row r="403">
          <cell r="B403" t="str">
            <v>C452DLBFST</v>
          </cell>
          <cell r="F403" t="str">
            <v>C452</v>
          </cell>
          <cell r="H403" t="str">
            <v>DLBFST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I403">
            <v>0</v>
          </cell>
          <cell r="AJ403">
            <v>0</v>
          </cell>
          <cell r="AK403">
            <v>0</v>
          </cell>
        </row>
        <row r="404">
          <cell r="B404" t="str">
            <v>C452EXPFST</v>
          </cell>
          <cell r="F404" t="str">
            <v>C452</v>
          </cell>
          <cell r="H404" t="str">
            <v>EXPFST</v>
          </cell>
          <cell r="U404">
            <v>271467</v>
          </cell>
          <cell r="V404">
            <v>282771</v>
          </cell>
          <cell r="W404">
            <v>292234</v>
          </cell>
          <cell r="X404">
            <v>301419</v>
          </cell>
          <cell r="Y404">
            <v>310083</v>
          </cell>
          <cell r="Z404">
            <v>318227</v>
          </cell>
          <cell r="AA404">
            <v>326115</v>
          </cell>
          <cell r="AB404">
            <v>333483</v>
          </cell>
          <cell r="AC404">
            <v>341121</v>
          </cell>
          <cell r="AD404">
            <v>349023</v>
          </cell>
          <cell r="AI404">
            <v>210786</v>
          </cell>
          <cell r="AJ404">
            <v>217110</v>
          </cell>
          <cell r="AK404">
            <v>229051.05</v>
          </cell>
        </row>
        <row r="405">
          <cell r="B405" t="str">
            <v>C452FINFST</v>
          </cell>
          <cell r="F405" t="str">
            <v>C452</v>
          </cell>
          <cell r="H405" t="str">
            <v>FINFST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I405">
            <v>0</v>
          </cell>
          <cell r="AJ405">
            <v>0</v>
          </cell>
          <cell r="AK405">
            <v>0</v>
          </cell>
        </row>
        <row r="406">
          <cell r="B406" t="str">
            <v>C452INCFST</v>
          </cell>
          <cell r="F406" t="str">
            <v>C452</v>
          </cell>
          <cell r="H406" t="str">
            <v>INCFST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I406">
            <v>0</v>
          </cell>
          <cell r="AJ406">
            <v>0</v>
          </cell>
          <cell r="AK406">
            <v>0</v>
          </cell>
        </row>
        <row r="407">
          <cell r="B407" t="str">
            <v>C452INLFST</v>
          </cell>
          <cell r="F407" t="str">
            <v>C452</v>
          </cell>
          <cell r="H407" t="str">
            <v>INLFST</v>
          </cell>
          <cell r="U407">
            <v>257564</v>
          </cell>
          <cell r="V407">
            <v>263231</v>
          </cell>
          <cell r="W407">
            <v>269412</v>
          </cell>
          <cell r="X407">
            <v>275336</v>
          </cell>
          <cell r="Y407">
            <v>281518</v>
          </cell>
          <cell r="Z407">
            <v>287956</v>
          </cell>
          <cell r="AA407">
            <v>294396</v>
          </cell>
          <cell r="AB407">
            <v>300835</v>
          </cell>
          <cell r="AC407">
            <v>307531</v>
          </cell>
          <cell r="AD407">
            <v>314228</v>
          </cell>
          <cell r="AI407">
            <v>131575</v>
          </cell>
          <cell r="AJ407">
            <v>348797</v>
          </cell>
          <cell r="AK407">
            <v>174586.09</v>
          </cell>
        </row>
        <row r="408">
          <cell r="B408" t="str">
            <v>C452TRFFST</v>
          </cell>
          <cell r="F408" t="str">
            <v>C452</v>
          </cell>
          <cell r="H408" t="str">
            <v>TRFFST</v>
          </cell>
          <cell r="U408">
            <v>-221375</v>
          </cell>
          <cell r="V408">
            <v>-228016</v>
          </cell>
          <cell r="W408">
            <v>-234879</v>
          </cell>
          <cell r="X408">
            <v>-241963</v>
          </cell>
          <cell r="Y408">
            <v>-249268</v>
          </cell>
          <cell r="Z408">
            <v>-256574</v>
          </cell>
          <cell r="AA408">
            <v>-264322</v>
          </cell>
          <cell r="AB408">
            <v>-272291</v>
          </cell>
          <cell r="AC408">
            <v>-280482</v>
          </cell>
          <cell r="AD408">
            <v>-288895</v>
          </cell>
          <cell r="AI408">
            <v>-151971</v>
          </cell>
          <cell r="AJ408">
            <v>-154690.04</v>
          </cell>
          <cell r="AK408">
            <v>-194445.89</v>
          </cell>
        </row>
        <row r="409">
          <cell r="B409" t="str">
            <v>P184ALCFST</v>
          </cell>
          <cell r="F409" t="str">
            <v>P184</v>
          </cell>
          <cell r="H409" t="str">
            <v>ALCFST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I409">
            <v>-3.4870834924278699E-2</v>
          </cell>
          <cell r="AJ409">
            <v>0</v>
          </cell>
          <cell r="AK409">
            <v>0</v>
          </cell>
        </row>
        <row r="410">
          <cell r="B410" t="str">
            <v>P184BOAFST</v>
          </cell>
          <cell r="F410" t="str">
            <v>P184</v>
          </cell>
          <cell r="H410" t="str">
            <v>BOAFST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B411" t="str">
            <v>P184DEPFST</v>
          </cell>
          <cell r="F411" t="str">
            <v>P184</v>
          </cell>
          <cell r="H411" t="str">
            <v>DEPFST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I411">
            <v>0</v>
          </cell>
          <cell r="AJ411">
            <v>0</v>
          </cell>
          <cell r="AK411">
            <v>0</v>
          </cell>
        </row>
        <row r="412">
          <cell r="B412" t="str">
            <v>P184DLBFST</v>
          </cell>
          <cell r="F412" t="str">
            <v>P184</v>
          </cell>
          <cell r="H412" t="str">
            <v>DLBFST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0</v>
          </cell>
        </row>
        <row r="413">
          <cell r="B413" t="str">
            <v>P184EXPFST</v>
          </cell>
          <cell r="F413" t="str">
            <v>P184</v>
          </cell>
          <cell r="H413" t="str">
            <v>EXPFST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I413">
            <v>-0.04</v>
          </cell>
          <cell r="AJ413">
            <v>0</v>
          </cell>
          <cell r="AK413">
            <v>0</v>
          </cell>
        </row>
        <row r="414">
          <cell r="B414" t="str">
            <v>P184FINFST</v>
          </cell>
          <cell r="F414" t="str">
            <v>P184</v>
          </cell>
          <cell r="H414" t="str">
            <v>FINFST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I414">
            <v>0</v>
          </cell>
          <cell r="AJ414">
            <v>0</v>
          </cell>
          <cell r="AK414">
            <v>0</v>
          </cell>
        </row>
        <row r="415">
          <cell r="B415" t="str">
            <v>P184INCFST</v>
          </cell>
          <cell r="F415" t="str">
            <v>P184</v>
          </cell>
          <cell r="H415" t="str">
            <v>INCFST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0</v>
          </cell>
        </row>
        <row r="416">
          <cell r="B416" t="str">
            <v>P184INLFST</v>
          </cell>
          <cell r="F416" t="str">
            <v>P184</v>
          </cell>
          <cell r="H416" t="str">
            <v>INLFST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I416">
            <v>-0.08</v>
          </cell>
          <cell r="AJ416">
            <v>0</v>
          </cell>
          <cell r="AK416">
            <v>0</v>
          </cell>
        </row>
        <row r="417">
          <cell r="B417" t="str">
            <v>P184TRFFST</v>
          </cell>
          <cell r="F417" t="str">
            <v>P184</v>
          </cell>
          <cell r="H417" t="str">
            <v>TRFFST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I417">
            <v>0</v>
          </cell>
          <cell r="AJ417">
            <v>0</v>
          </cell>
          <cell r="AK417">
            <v>0</v>
          </cell>
        </row>
        <row r="418">
          <cell r="B418" t="str">
            <v>C026BALCFST</v>
          </cell>
          <cell r="F418" t="str">
            <v>C026B</v>
          </cell>
          <cell r="H418" t="str">
            <v>ALCFST</v>
          </cell>
          <cell r="U418">
            <v>72995</v>
          </cell>
          <cell r="V418">
            <v>75659</v>
          </cell>
          <cell r="W418">
            <v>81443</v>
          </cell>
          <cell r="X418">
            <v>86122</v>
          </cell>
          <cell r="Y418">
            <v>89625</v>
          </cell>
          <cell r="Z418">
            <v>92179</v>
          </cell>
          <cell r="AA418">
            <v>94856</v>
          </cell>
          <cell r="AB418">
            <v>97810</v>
          </cell>
          <cell r="AC418">
            <v>100853</v>
          </cell>
          <cell r="AD418">
            <v>104019</v>
          </cell>
          <cell r="AI418">
            <v>28769.746468839592</v>
          </cell>
          <cell r="AJ418">
            <v>62485.847000000002</v>
          </cell>
          <cell r="AK418">
            <v>65485.211000000003</v>
          </cell>
        </row>
        <row r="419">
          <cell r="B419" t="str">
            <v>C026BBOAFST</v>
          </cell>
          <cell r="F419" t="str">
            <v>C026B</v>
          </cell>
          <cell r="H419" t="str">
            <v>BOAFST</v>
          </cell>
          <cell r="U419">
            <v>14162</v>
          </cell>
          <cell r="V419">
            <v>14888</v>
          </cell>
          <cell r="W419">
            <v>15660</v>
          </cell>
          <cell r="X419">
            <v>17220</v>
          </cell>
          <cell r="Y419">
            <v>17799</v>
          </cell>
          <cell r="Z419">
            <v>18086</v>
          </cell>
          <cell r="AA419">
            <v>18582</v>
          </cell>
          <cell r="AB419">
            <v>18471</v>
          </cell>
          <cell r="AC419">
            <v>18790</v>
          </cell>
          <cell r="AD419">
            <v>18813</v>
          </cell>
          <cell r="AI419">
            <v>19776</v>
          </cell>
          <cell r="AJ419">
            <v>13731.473</v>
          </cell>
          <cell r="AK419">
            <v>15314.955</v>
          </cell>
        </row>
        <row r="420">
          <cell r="B420" t="str">
            <v>C026BDEPFST</v>
          </cell>
          <cell r="F420" t="str">
            <v>C026B</v>
          </cell>
          <cell r="H420" t="str">
            <v>DEPFST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I420">
            <v>0</v>
          </cell>
          <cell r="AJ420">
            <v>0</v>
          </cell>
          <cell r="AK420">
            <v>0</v>
          </cell>
        </row>
        <row r="421">
          <cell r="B421" t="str">
            <v>C026BDLBFST</v>
          </cell>
          <cell r="F421" t="str">
            <v>C026B</v>
          </cell>
          <cell r="H421" t="str">
            <v>DLBFST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B422" t="str">
            <v>C026BEXPFST</v>
          </cell>
          <cell r="F422" t="str">
            <v>C026B</v>
          </cell>
          <cell r="H422" t="str">
            <v>EXPFST</v>
          </cell>
          <cell r="U422">
            <v>2997430</v>
          </cell>
          <cell r="V422">
            <v>3270205</v>
          </cell>
          <cell r="W422">
            <v>3794738</v>
          </cell>
          <cell r="X422">
            <v>3909925</v>
          </cell>
          <cell r="Y422">
            <v>4047679</v>
          </cell>
          <cell r="Z422">
            <v>4188822</v>
          </cell>
          <cell r="AA422">
            <v>4334208</v>
          </cell>
          <cell r="AB422">
            <v>4483214</v>
          </cell>
          <cell r="AC422">
            <v>4638181</v>
          </cell>
          <cell r="AD422">
            <v>4796216</v>
          </cell>
          <cell r="AI422">
            <v>2367978.8199999998</v>
          </cell>
          <cell r="AJ422">
            <v>2538000</v>
          </cell>
          <cell r="AK422">
            <v>2604019.42</v>
          </cell>
        </row>
        <row r="423">
          <cell r="B423" t="str">
            <v>C026BFINFST</v>
          </cell>
          <cell r="F423" t="str">
            <v>C026B</v>
          </cell>
          <cell r="H423" t="str">
            <v>FINFST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0</v>
          </cell>
        </row>
        <row r="424">
          <cell r="B424" t="str">
            <v>C026BINCFST</v>
          </cell>
          <cell r="F424" t="str">
            <v>C026B</v>
          </cell>
          <cell r="H424" t="str">
            <v>INCFST</v>
          </cell>
          <cell r="U424">
            <v>-121823</v>
          </cell>
          <cell r="V424">
            <v>-125478</v>
          </cell>
          <cell r="W424">
            <v>-129254</v>
          </cell>
          <cell r="X424">
            <v>-133153</v>
          </cell>
          <cell r="Y424">
            <v>-137173</v>
          </cell>
          <cell r="Z424">
            <v>-141193</v>
          </cell>
          <cell r="AA424">
            <v>-145457</v>
          </cell>
          <cell r="AB424">
            <v>-149842</v>
          </cell>
          <cell r="AC424">
            <v>-154350</v>
          </cell>
          <cell r="AD424">
            <v>-158979</v>
          </cell>
          <cell r="AI424">
            <v>-91823</v>
          </cell>
          <cell r="AJ424">
            <v>-121823</v>
          </cell>
          <cell r="AK424">
            <v>-121823</v>
          </cell>
        </row>
        <row r="425">
          <cell r="B425" t="str">
            <v>C026BINLFST</v>
          </cell>
          <cell r="F425" t="str">
            <v>C026B</v>
          </cell>
          <cell r="H425" t="str">
            <v>INLFST</v>
          </cell>
          <cell r="U425">
            <v>148146</v>
          </cell>
          <cell r="V425">
            <v>151405</v>
          </cell>
          <cell r="W425">
            <v>154961</v>
          </cell>
          <cell r="X425">
            <v>158368</v>
          </cell>
          <cell r="Y425">
            <v>161924</v>
          </cell>
          <cell r="Z425">
            <v>165627</v>
          </cell>
          <cell r="AA425">
            <v>169331</v>
          </cell>
          <cell r="AB425">
            <v>173034</v>
          </cell>
          <cell r="AC425">
            <v>176886</v>
          </cell>
          <cell r="AD425">
            <v>180738</v>
          </cell>
          <cell r="AI425">
            <v>66003</v>
          </cell>
          <cell r="AJ425">
            <v>119166</v>
          </cell>
          <cell r="AK425">
            <v>120498.18</v>
          </cell>
        </row>
        <row r="426">
          <cell r="B426" t="str">
            <v>C026BTRFFST</v>
          </cell>
          <cell r="F426" t="str">
            <v>C026B</v>
          </cell>
          <cell r="H426" t="str">
            <v>TRFFST</v>
          </cell>
          <cell r="U426">
            <v>-1174248</v>
          </cell>
          <cell r="V426">
            <v>-1209918</v>
          </cell>
          <cell r="W426">
            <v>-1246333</v>
          </cell>
          <cell r="X426">
            <v>-1275933</v>
          </cell>
          <cell r="Y426">
            <v>-1314456</v>
          </cell>
          <cell r="Z426">
            <v>-1352980</v>
          </cell>
          <cell r="AA426">
            <v>-1393837</v>
          </cell>
          <cell r="AB426">
            <v>-1435863</v>
          </cell>
          <cell r="AC426">
            <v>-1479055</v>
          </cell>
          <cell r="AD426">
            <v>-1523415</v>
          </cell>
          <cell r="AI426">
            <v>-915957.96</v>
          </cell>
          <cell r="AJ426">
            <v>-966489.88</v>
          </cell>
          <cell r="AK426">
            <v>-1001108.98</v>
          </cell>
        </row>
        <row r="427">
          <cell r="B427" t="str">
            <v>C315ALCFST</v>
          </cell>
          <cell r="F427" t="str">
            <v>C315</v>
          </cell>
          <cell r="H427" t="str">
            <v>ALCFST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I427">
            <v>0</v>
          </cell>
          <cell r="AJ427">
            <v>0</v>
          </cell>
          <cell r="AK427">
            <v>0</v>
          </cell>
        </row>
        <row r="428">
          <cell r="B428" t="str">
            <v>C450ALCFST</v>
          </cell>
          <cell r="F428" t="str">
            <v>C450</v>
          </cell>
          <cell r="H428" t="str">
            <v>ALCFST</v>
          </cell>
          <cell r="U428">
            <v>72962</v>
          </cell>
          <cell r="V428">
            <v>75625</v>
          </cell>
          <cell r="W428">
            <v>81368</v>
          </cell>
          <cell r="X428">
            <v>86082</v>
          </cell>
          <cell r="Y428">
            <v>89543</v>
          </cell>
          <cell r="Z428">
            <v>92137</v>
          </cell>
          <cell r="AA428">
            <v>94813</v>
          </cell>
          <cell r="AB428">
            <v>97765</v>
          </cell>
          <cell r="AC428">
            <v>100761</v>
          </cell>
          <cell r="AD428">
            <v>103923</v>
          </cell>
          <cell r="AI428">
            <v>77631.196250175461</v>
          </cell>
          <cell r="AJ428">
            <v>51915.781000000003</v>
          </cell>
          <cell r="AK428">
            <v>81918.626999999993</v>
          </cell>
        </row>
        <row r="429">
          <cell r="B429" t="str">
            <v>C450BOAFST</v>
          </cell>
          <cell r="F429" t="str">
            <v>C450</v>
          </cell>
          <cell r="H429" t="str">
            <v>BOAFST</v>
          </cell>
          <cell r="U429">
            <v>13955</v>
          </cell>
          <cell r="V429">
            <v>14675</v>
          </cell>
          <cell r="W429">
            <v>15437</v>
          </cell>
          <cell r="X429">
            <v>16979</v>
          </cell>
          <cell r="Y429">
            <v>17550</v>
          </cell>
          <cell r="Z429">
            <v>17833</v>
          </cell>
          <cell r="AA429">
            <v>18321</v>
          </cell>
          <cell r="AB429">
            <v>18207</v>
          </cell>
          <cell r="AC429">
            <v>18520</v>
          </cell>
          <cell r="AD429">
            <v>18541</v>
          </cell>
          <cell r="AI429">
            <v>56063</v>
          </cell>
          <cell r="AJ429">
            <v>13122.940999999999</v>
          </cell>
          <cell r="AK429">
            <v>15506.812000000002</v>
          </cell>
        </row>
        <row r="430">
          <cell r="B430" t="str">
            <v>C450DEPFST</v>
          </cell>
          <cell r="F430" t="str">
            <v>C450</v>
          </cell>
          <cell r="H430" t="str">
            <v>DEPFST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</row>
        <row r="431">
          <cell r="B431" t="str">
            <v>C450DLBFST</v>
          </cell>
          <cell r="F431" t="str">
            <v>C450</v>
          </cell>
          <cell r="H431" t="str">
            <v>DLBFST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0</v>
          </cell>
          <cell r="AK431">
            <v>0</v>
          </cell>
        </row>
        <row r="432">
          <cell r="B432" t="str">
            <v>C450EXPFST</v>
          </cell>
          <cell r="F432" t="str">
            <v>C450</v>
          </cell>
          <cell r="H432" t="str">
            <v>EXPFST</v>
          </cell>
          <cell r="U432">
            <v>107771</v>
          </cell>
          <cell r="V432">
            <v>111063</v>
          </cell>
          <cell r="W432">
            <v>114060</v>
          </cell>
          <cell r="X432">
            <v>117074</v>
          </cell>
          <cell r="Y432">
            <v>120005</v>
          </cell>
          <cell r="Z432">
            <v>122915</v>
          </cell>
          <cell r="AA432">
            <v>125785</v>
          </cell>
          <cell r="AB432">
            <v>128634</v>
          </cell>
          <cell r="AC432">
            <v>131656</v>
          </cell>
          <cell r="AD432">
            <v>134719</v>
          </cell>
          <cell r="AI432">
            <v>225449.96</v>
          </cell>
          <cell r="AJ432">
            <v>208030.74462290501</v>
          </cell>
          <cell r="AK432">
            <v>127140.93</v>
          </cell>
        </row>
        <row r="433">
          <cell r="B433" t="str">
            <v>C450FINFST</v>
          </cell>
          <cell r="F433" t="str">
            <v>C450</v>
          </cell>
          <cell r="H433" t="str">
            <v>FINFST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I433">
            <v>0</v>
          </cell>
          <cell r="AJ433">
            <v>0</v>
          </cell>
          <cell r="AK433">
            <v>0</v>
          </cell>
        </row>
        <row r="434">
          <cell r="B434" t="str">
            <v>C450INCFST</v>
          </cell>
          <cell r="F434" t="str">
            <v>C450</v>
          </cell>
          <cell r="H434" t="str">
            <v>INCFST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I434">
            <v>-50000</v>
          </cell>
          <cell r="AJ434">
            <v>-50000</v>
          </cell>
          <cell r="AK434">
            <v>-51500</v>
          </cell>
        </row>
        <row r="435">
          <cell r="B435" t="str">
            <v>C450INLFST</v>
          </cell>
          <cell r="F435" t="str">
            <v>C450</v>
          </cell>
          <cell r="H435" t="str">
            <v>INLFST</v>
          </cell>
          <cell r="U435">
            <v>148065</v>
          </cell>
          <cell r="V435">
            <v>151323</v>
          </cell>
          <cell r="W435">
            <v>154876</v>
          </cell>
          <cell r="X435">
            <v>158282</v>
          </cell>
          <cell r="Y435">
            <v>161836</v>
          </cell>
          <cell r="Z435">
            <v>165537</v>
          </cell>
          <cell r="AA435">
            <v>169239</v>
          </cell>
          <cell r="AB435">
            <v>172941</v>
          </cell>
          <cell r="AC435">
            <v>176790</v>
          </cell>
          <cell r="AD435">
            <v>180640</v>
          </cell>
          <cell r="AI435">
            <v>178100</v>
          </cell>
          <cell r="AJ435">
            <v>99031</v>
          </cell>
          <cell r="AK435">
            <v>150700</v>
          </cell>
        </row>
        <row r="436">
          <cell r="B436" t="str">
            <v>C450TRFFST</v>
          </cell>
          <cell r="F436" t="str">
            <v>C450</v>
          </cell>
          <cell r="H436" t="str">
            <v>TRFFST</v>
          </cell>
          <cell r="U436">
            <v>-198681</v>
          </cell>
          <cell r="V436">
            <v>-204642</v>
          </cell>
          <cell r="W436">
            <v>-210801</v>
          </cell>
          <cell r="X436">
            <v>-217159</v>
          </cell>
          <cell r="Y436">
            <v>-223715</v>
          </cell>
          <cell r="Z436">
            <v>-230272</v>
          </cell>
          <cell r="AA436">
            <v>-237225</v>
          </cell>
          <cell r="AB436">
            <v>-244378</v>
          </cell>
          <cell r="AC436">
            <v>-251729</v>
          </cell>
          <cell r="AD436">
            <v>-259279</v>
          </cell>
          <cell r="AI436">
            <v>0</v>
          </cell>
          <cell r="AJ436">
            <v>0</v>
          </cell>
          <cell r="AK436">
            <v>0</v>
          </cell>
        </row>
        <row r="437">
          <cell r="B437" t="str">
            <v>C451ALCFST</v>
          </cell>
          <cell r="F437" t="str">
            <v>C451</v>
          </cell>
          <cell r="H437" t="str">
            <v>ALCFST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I437">
            <v>0</v>
          </cell>
          <cell r="AJ437">
            <v>0</v>
          </cell>
          <cell r="AK437">
            <v>0</v>
          </cell>
        </row>
        <row r="438">
          <cell r="B438" t="str">
            <v>C451BOAFST</v>
          </cell>
          <cell r="F438" t="str">
            <v>C451</v>
          </cell>
          <cell r="H438" t="str">
            <v>BOAFST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I438">
            <v>0</v>
          </cell>
          <cell r="AJ438">
            <v>0</v>
          </cell>
          <cell r="AK438">
            <v>0</v>
          </cell>
        </row>
        <row r="439">
          <cell r="B439" t="str">
            <v>C451DEPFST</v>
          </cell>
          <cell r="F439" t="str">
            <v>C451</v>
          </cell>
          <cell r="H439" t="str">
            <v>DEPFST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0</v>
          </cell>
        </row>
        <row r="440">
          <cell r="B440" t="str">
            <v>C451DLBFST</v>
          </cell>
          <cell r="F440" t="str">
            <v>C451</v>
          </cell>
          <cell r="H440" t="str">
            <v>DLBFST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</row>
        <row r="441">
          <cell r="B441" t="str">
            <v>C451EXPFST</v>
          </cell>
          <cell r="F441" t="str">
            <v>C451</v>
          </cell>
          <cell r="H441" t="str">
            <v>EXPFST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0</v>
          </cell>
        </row>
        <row r="442">
          <cell r="B442" t="str">
            <v>C451FINFST</v>
          </cell>
          <cell r="F442" t="str">
            <v>C451</v>
          </cell>
          <cell r="H442" t="str">
            <v>FINFST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0</v>
          </cell>
        </row>
        <row r="443">
          <cell r="B443" t="str">
            <v>C451INCFST</v>
          </cell>
          <cell r="F443" t="str">
            <v>C451</v>
          </cell>
          <cell r="H443" t="str">
            <v>INCFST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</row>
        <row r="444">
          <cell r="B444" t="str">
            <v>C451INLFST</v>
          </cell>
          <cell r="F444" t="str">
            <v>C451</v>
          </cell>
          <cell r="H444" t="str">
            <v>INLFST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</row>
        <row r="445">
          <cell r="B445" t="str">
            <v>C451TRFFST</v>
          </cell>
          <cell r="F445" t="str">
            <v>C451</v>
          </cell>
          <cell r="H445" t="str">
            <v>TRFFST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0</v>
          </cell>
          <cell r="AK445">
            <v>0</v>
          </cell>
        </row>
        <row r="446">
          <cell r="B446" t="str">
            <v>C494ALCFST</v>
          </cell>
          <cell r="F446" t="str">
            <v>C494</v>
          </cell>
          <cell r="H446" t="str">
            <v>ALCFST</v>
          </cell>
          <cell r="U446">
            <v>26953</v>
          </cell>
          <cell r="V446">
            <v>27931</v>
          </cell>
          <cell r="W446">
            <v>30070</v>
          </cell>
          <cell r="X446">
            <v>31798</v>
          </cell>
          <cell r="Y446">
            <v>33091</v>
          </cell>
          <cell r="Z446">
            <v>34039</v>
          </cell>
          <cell r="AA446">
            <v>34995</v>
          </cell>
          <cell r="AB446">
            <v>36099</v>
          </cell>
          <cell r="AC446">
            <v>37205</v>
          </cell>
          <cell r="AD446">
            <v>38403</v>
          </cell>
          <cell r="AI446">
            <v>4358.8543655348385</v>
          </cell>
          <cell r="AJ446">
            <v>23073.68</v>
          </cell>
          <cell r="AK446">
            <v>31092.165000000001</v>
          </cell>
        </row>
        <row r="447">
          <cell r="B447" t="str">
            <v>C494BOAFST</v>
          </cell>
          <cell r="F447" t="str">
            <v>C494</v>
          </cell>
          <cell r="H447" t="str">
            <v>BOAFST</v>
          </cell>
          <cell r="U447">
            <v>5322</v>
          </cell>
          <cell r="V447">
            <v>5594</v>
          </cell>
          <cell r="W447">
            <v>5883</v>
          </cell>
          <cell r="X447">
            <v>6467</v>
          </cell>
          <cell r="Y447">
            <v>6683</v>
          </cell>
          <cell r="Z447">
            <v>6792</v>
          </cell>
          <cell r="AA447">
            <v>6979</v>
          </cell>
          <cell r="AB447">
            <v>6938</v>
          </cell>
          <cell r="AC447">
            <v>7059</v>
          </cell>
          <cell r="AD447">
            <v>7069</v>
          </cell>
          <cell r="AI447">
            <v>0</v>
          </cell>
          <cell r="AJ447">
            <v>5181.1840000000002</v>
          </cell>
          <cell r="AK447">
            <v>7570.674</v>
          </cell>
        </row>
        <row r="448">
          <cell r="B448" t="str">
            <v>C494DEPFST</v>
          </cell>
          <cell r="F448" t="str">
            <v>C494</v>
          </cell>
          <cell r="H448" t="str">
            <v>DEPFST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I448">
            <v>0</v>
          </cell>
          <cell r="AJ448">
            <v>0</v>
          </cell>
          <cell r="AK448">
            <v>0</v>
          </cell>
        </row>
        <row r="449">
          <cell r="B449" t="str">
            <v>C494DLBFST</v>
          </cell>
          <cell r="F449" t="str">
            <v>C494</v>
          </cell>
          <cell r="H449" t="str">
            <v>DLBFST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I449">
            <v>0</v>
          </cell>
          <cell r="AJ449">
            <v>0</v>
          </cell>
          <cell r="AK449">
            <v>0</v>
          </cell>
        </row>
        <row r="450">
          <cell r="B450" t="str">
            <v>C494EXPFST</v>
          </cell>
          <cell r="F450" t="str">
            <v>C494</v>
          </cell>
          <cell r="H450" t="str">
            <v>EXPFST</v>
          </cell>
          <cell r="U450">
            <v>311611</v>
          </cell>
          <cell r="V450">
            <v>324699</v>
          </cell>
          <cell r="W450">
            <v>335605</v>
          </cell>
          <cell r="X450">
            <v>346200</v>
          </cell>
          <cell r="Y450">
            <v>356171</v>
          </cell>
          <cell r="Z450">
            <v>365520</v>
          </cell>
          <cell r="AA450">
            <v>374556</v>
          </cell>
          <cell r="AB450">
            <v>382970</v>
          </cell>
          <cell r="AC450">
            <v>391695</v>
          </cell>
          <cell r="AD450">
            <v>400732</v>
          </cell>
          <cell r="AI450">
            <v>165289.96</v>
          </cell>
          <cell r="AJ450">
            <v>170249</v>
          </cell>
          <cell r="AK450">
            <v>179612.7</v>
          </cell>
        </row>
        <row r="451">
          <cell r="B451" t="str">
            <v>C494FINFST</v>
          </cell>
          <cell r="F451" t="str">
            <v>C494</v>
          </cell>
          <cell r="H451" t="str">
            <v>FINFST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I451">
            <v>0</v>
          </cell>
          <cell r="AJ451">
            <v>0</v>
          </cell>
          <cell r="AK451">
            <v>0</v>
          </cell>
        </row>
        <row r="452">
          <cell r="B452" t="str">
            <v>C494INCFST</v>
          </cell>
          <cell r="F452" t="str">
            <v>C494</v>
          </cell>
          <cell r="H452" t="str">
            <v>INCFST</v>
          </cell>
          <cell r="U452">
            <v>-5000</v>
          </cell>
          <cell r="V452">
            <v>-5150</v>
          </cell>
          <cell r="W452">
            <v>-5305</v>
          </cell>
          <cell r="X452">
            <v>-5465</v>
          </cell>
          <cell r="Y452">
            <v>-5630</v>
          </cell>
          <cell r="Z452">
            <v>-5795</v>
          </cell>
          <cell r="AA452">
            <v>-5970</v>
          </cell>
          <cell r="AB452">
            <v>-6150</v>
          </cell>
          <cell r="AC452">
            <v>-6335</v>
          </cell>
          <cell r="AD452">
            <v>-6525</v>
          </cell>
          <cell r="AI452">
            <v>0</v>
          </cell>
          <cell r="AJ452">
            <v>0</v>
          </cell>
          <cell r="AK452">
            <v>0</v>
          </cell>
        </row>
        <row r="453">
          <cell r="B453" t="str">
            <v>C494INLFST</v>
          </cell>
          <cell r="F453" t="str">
            <v>C494</v>
          </cell>
          <cell r="H453" t="str">
            <v>INLFST</v>
          </cell>
          <cell r="U453">
            <v>54710</v>
          </cell>
          <cell r="V453">
            <v>55913</v>
          </cell>
          <cell r="W453">
            <v>57226</v>
          </cell>
          <cell r="X453">
            <v>58485</v>
          </cell>
          <cell r="Y453">
            <v>59798</v>
          </cell>
          <cell r="Z453">
            <v>61166</v>
          </cell>
          <cell r="AA453">
            <v>62533</v>
          </cell>
          <cell r="AB453">
            <v>63901</v>
          </cell>
          <cell r="AC453">
            <v>65323</v>
          </cell>
          <cell r="AD453">
            <v>66746</v>
          </cell>
          <cell r="AI453">
            <v>10000</v>
          </cell>
          <cell r="AJ453">
            <v>44031</v>
          </cell>
          <cell r="AK453">
            <v>57202</v>
          </cell>
        </row>
        <row r="454">
          <cell r="B454" t="str">
            <v>C494TRFFST</v>
          </cell>
          <cell r="F454" t="str">
            <v>C494</v>
          </cell>
          <cell r="H454" t="str">
            <v>TRFFST</v>
          </cell>
          <cell r="U454">
            <v>-82089</v>
          </cell>
          <cell r="V454">
            <v>-84552</v>
          </cell>
          <cell r="W454">
            <v>-87096</v>
          </cell>
          <cell r="X454">
            <v>-89723</v>
          </cell>
          <cell r="Y454">
            <v>-92432</v>
          </cell>
          <cell r="Z454">
            <v>-95141</v>
          </cell>
          <cell r="AA454">
            <v>-98014</v>
          </cell>
          <cell r="AB454">
            <v>-100969</v>
          </cell>
          <cell r="AC454">
            <v>-104007</v>
          </cell>
          <cell r="AD454">
            <v>-107126</v>
          </cell>
          <cell r="AI454">
            <v>-71000</v>
          </cell>
          <cell r="AJ454">
            <v>-73132</v>
          </cell>
          <cell r="AK454">
            <v>-76790.100000000006</v>
          </cell>
        </row>
        <row r="455">
          <cell r="B455" t="str">
            <v>C575ALCFST</v>
          </cell>
          <cell r="F455" t="str">
            <v>C575</v>
          </cell>
          <cell r="H455" t="str">
            <v>ALCFST</v>
          </cell>
          <cell r="U455">
            <v>4031</v>
          </cell>
          <cell r="V455">
            <v>4188</v>
          </cell>
          <cell r="W455">
            <v>4514</v>
          </cell>
          <cell r="X455">
            <v>4774</v>
          </cell>
          <cell r="Y455">
            <v>4968</v>
          </cell>
          <cell r="Z455">
            <v>5116</v>
          </cell>
          <cell r="AA455">
            <v>5260</v>
          </cell>
          <cell r="AB455">
            <v>5401</v>
          </cell>
          <cell r="AC455">
            <v>5567</v>
          </cell>
          <cell r="AD455">
            <v>5739</v>
          </cell>
          <cell r="AI455">
            <v>13052.15351215752</v>
          </cell>
          <cell r="AJ455">
            <v>7411.9359999999997</v>
          </cell>
          <cell r="AK455">
            <v>7986.0010000000002</v>
          </cell>
        </row>
        <row r="456">
          <cell r="B456" t="str">
            <v>C575BOAFST</v>
          </cell>
          <cell r="F456" t="str">
            <v>C575</v>
          </cell>
          <cell r="H456" t="str">
            <v>BOAFST</v>
          </cell>
          <cell r="U456">
            <v>800</v>
          </cell>
          <cell r="V456">
            <v>841</v>
          </cell>
          <cell r="W456">
            <v>886</v>
          </cell>
          <cell r="X456">
            <v>973</v>
          </cell>
          <cell r="Y456">
            <v>1006</v>
          </cell>
          <cell r="Z456">
            <v>1022</v>
          </cell>
          <cell r="AA456">
            <v>1050</v>
          </cell>
          <cell r="AB456">
            <v>1044</v>
          </cell>
          <cell r="AC456">
            <v>1062</v>
          </cell>
          <cell r="AD456">
            <v>1064</v>
          </cell>
          <cell r="AI456">
            <v>2176</v>
          </cell>
          <cell r="AJ456">
            <v>1742.5770000000002</v>
          </cell>
          <cell r="AK456">
            <v>1948.181</v>
          </cell>
        </row>
        <row r="457">
          <cell r="B457" t="str">
            <v>C575DEPFST</v>
          </cell>
          <cell r="F457" t="str">
            <v>C575</v>
          </cell>
          <cell r="H457" t="str">
            <v>DEPFST</v>
          </cell>
          <cell r="U457">
            <v>1254946</v>
          </cell>
          <cell r="V457">
            <v>1240628</v>
          </cell>
          <cell r="W457">
            <v>1230716</v>
          </cell>
          <cell r="X457">
            <v>1398088</v>
          </cell>
          <cell r="Y457">
            <v>1299551</v>
          </cell>
          <cell r="Z457">
            <v>1225654</v>
          </cell>
          <cell r="AA457">
            <v>1296088</v>
          </cell>
          <cell r="AB457">
            <v>1283636</v>
          </cell>
          <cell r="AC457">
            <v>1271298</v>
          </cell>
          <cell r="AD457">
            <v>1344186</v>
          </cell>
          <cell r="AI457">
            <v>1075583.1404109555</v>
          </cell>
          <cell r="AJ457">
            <v>1199312</v>
          </cell>
          <cell r="AK457">
            <v>980147.9</v>
          </cell>
        </row>
        <row r="458">
          <cell r="B458" t="str">
            <v>C575DLBFST</v>
          </cell>
          <cell r="F458" t="str">
            <v>C575</v>
          </cell>
          <cell r="H458" t="str">
            <v>DLBFST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I458">
            <v>0</v>
          </cell>
          <cell r="AJ458">
            <v>0</v>
          </cell>
          <cell r="AK458">
            <v>0</v>
          </cell>
        </row>
        <row r="459">
          <cell r="B459" t="str">
            <v>C575EXPFST</v>
          </cell>
          <cell r="F459" t="str">
            <v>C575</v>
          </cell>
          <cell r="H459" t="str">
            <v>EXPFST</v>
          </cell>
          <cell r="U459">
            <v>34443</v>
          </cell>
          <cell r="V459">
            <v>35890</v>
          </cell>
          <cell r="W459">
            <v>37095</v>
          </cell>
          <cell r="X459">
            <v>38266</v>
          </cell>
          <cell r="Y459">
            <v>39368</v>
          </cell>
          <cell r="Z459">
            <v>40402</v>
          </cell>
          <cell r="AA459">
            <v>41400</v>
          </cell>
          <cell r="AB459">
            <v>42330</v>
          </cell>
          <cell r="AC459">
            <v>43295</v>
          </cell>
          <cell r="AD459">
            <v>44294</v>
          </cell>
          <cell r="AI459">
            <v>36255</v>
          </cell>
          <cell r="AJ459">
            <v>24533.021496640726</v>
          </cell>
          <cell r="AK459">
            <v>24580.55</v>
          </cell>
        </row>
        <row r="460">
          <cell r="B460" t="str">
            <v>C575FINFST</v>
          </cell>
          <cell r="F460" t="str">
            <v>C575</v>
          </cell>
          <cell r="H460" t="str">
            <v>FINFST</v>
          </cell>
          <cell r="U460">
            <v>112661</v>
          </cell>
          <cell r="V460">
            <v>109580</v>
          </cell>
          <cell r="W460">
            <v>107303</v>
          </cell>
          <cell r="X460">
            <v>111602</v>
          </cell>
          <cell r="Y460">
            <v>109751</v>
          </cell>
          <cell r="Z460">
            <v>105910</v>
          </cell>
          <cell r="AA460">
            <v>103992</v>
          </cell>
          <cell r="AB460">
            <v>101610</v>
          </cell>
          <cell r="AC460">
            <v>99609</v>
          </cell>
          <cell r="AD460">
            <v>96910</v>
          </cell>
          <cell r="AI460">
            <v>84295</v>
          </cell>
          <cell r="AJ460">
            <v>103263.32</v>
          </cell>
          <cell r="AK460">
            <v>116568.182</v>
          </cell>
        </row>
        <row r="461">
          <cell r="B461" t="str">
            <v>C575INCFST</v>
          </cell>
          <cell r="F461" t="str">
            <v>C575</v>
          </cell>
          <cell r="H461" t="str">
            <v>INCFST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I461">
            <v>0</v>
          </cell>
          <cell r="AJ461">
            <v>0</v>
          </cell>
          <cell r="AK461">
            <v>0</v>
          </cell>
        </row>
        <row r="462">
          <cell r="B462" t="str">
            <v>C575INLFST</v>
          </cell>
          <cell r="F462" t="str">
            <v>C575</v>
          </cell>
          <cell r="H462" t="str">
            <v>INLFST</v>
          </cell>
          <cell r="U462">
            <v>8237</v>
          </cell>
          <cell r="V462">
            <v>8418</v>
          </cell>
          <cell r="W462">
            <v>8615</v>
          </cell>
          <cell r="X462">
            <v>8805</v>
          </cell>
          <cell r="Y462">
            <v>9003</v>
          </cell>
          <cell r="Z462">
            <v>9209</v>
          </cell>
          <cell r="AA462">
            <v>9414</v>
          </cell>
          <cell r="AB462">
            <v>9620</v>
          </cell>
          <cell r="AC462">
            <v>9835</v>
          </cell>
          <cell r="AD462">
            <v>10049</v>
          </cell>
          <cell r="AI462">
            <v>29944</v>
          </cell>
          <cell r="AJ462">
            <v>14140</v>
          </cell>
          <cell r="AK462">
            <v>14724</v>
          </cell>
        </row>
        <row r="463">
          <cell r="B463" t="str">
            <v>C575TRFFST</v>
          </cell>
          <cell r="F463" t="str">
            <v>C575</v>
          </cell>
          <cell r="H463" t="str">
            <v>TRFFST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I463">
            <v>-21500</v>
          </cell>
          <cell r="AJ463">
            <v>-21500</v>
          </cell>
          <cell r="AK463">
            <v>-22145</v>
          </cell>
        </row>
        <row r="464">
          <cell r="B464" t="str">
            <v>C592ALCFST</v>
          </cell>
          <cell r="F464" t="str">
            <v>C592</v>
          </cell>
          <cell r="H464" t="str">
            <v>ALCFST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I464">
            <v>33429.849977285267</v>
          </cell>
          <cell r="AJ464">
            <v>84979.462</v>
          </cell>
          <cell r="AK464">
            <v>0</v>
          </cell>
        </row>
        <row r="465">
          <cell r="B465" t="str">
            <v>C592INLFST</v>
          </cell>
          <cell r="F465" t="str">
            <v>C592</v>
          </cell>
          <cell r="H465" t="str">
            <v>INLFST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I465">
            <v>12006.08</v>
          </cell>
          <cell r="AJ465">
            <v>51779.83</v>
          </cell>
          <cell r="AK465">
            <v>0</v>
          </cell>
        </row>
        <row r="466">
          <cell r="B466" t="str">
            <v>C640ALCFST</v>
          </cell>
          <cell r="F466" t="str">
            <v>C640</v>
          </cell>
          <cell r="H466" t="str">
            <v>ALCFST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I466">
            <v>28692.629617404553</v>
          </cell>
          <cell r="AJ466">
            <v>48145.360999999997</v>
          </cell>
          <cell r="AK466">
            <v>0</v>
          </cell>
        </row>
        <row r="467">
          <cell r="B467" t="str">
            <v>C640BOAFST</v>
          </cell>
          <cell r="F467" t="str">
            <v>C640</v>
          </cell>
          <cell r="H467" t="str">
            <v>BOAFST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I467">
            <v>14321</v>
          </cell>
          <cell r="AJ467">
            <v>7432.8249999999998</v>
          </cell>
          <cell r="AK467">
            <v>0</v>
          </cell>
        </row>
        <row r="468">
          <cell r="B468" t="str">
            <v>C640DLBFST</v>
          </cell>
          <cell r="F468" t="str">
            <v>C640</v>
          </cell>
          <cell r="H468" t="str">
            <v>DLBFST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I468">
            <v>53820</v>
          </cell>
          <cell r="AJ468">
            <v>55488.42</v>
          </cell>
          <cell r="AK468">
            <v>0</v>
          </cell>
        </row>
        <row r="469">
          <cell r="B469" t="str">
            <v>C640EXPFST</v>
          </cell>
          <cell r="F469" t="str">
            <v>C640</v>
          </cell>
          <cell r="H469" t="str">
            <v>EXPFST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I469">
            <v>13930.575773583598</v>
          </cell>
          <cell r="AJ469">
            <v>27138.11</v>
          </cell>
          <cell r="AK469">
            <v>0</v>
          </cell>
        </row>
        <row r="470">
          <cell r="B470" t="str">
            <v>C640INLFST</v>
          </cell>
          <cell r="F470" t="str">
            <v>C640</v>
          </cell>
          <cell r="H470" t="str">
            <v>INLFST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I470">
            <v>12006.08</v>
          </cell>
          <cell r="AJ470">
            <v>36375.64</v>
          </cell>
          <cell r="AK470">
            <v>0</v>
          </cell>
        </row>
        <row r="471">
          <cell r="B471" t="str">
            <v>C007DLBFST</v>
          </cell>
          <cell r="F471" t="str">
            <v>C007</v>
          </cell>
          <cell r="H471" t="str">
            <v>DLBFST</v>
          </cell>
          <cell r="U471">
            <v>511955</v>
          </cell>
          <cell r="V471">
            <v>523218</v>
          </cell>
          <cell r="W471">
            <v>535506</v>
          </cell>
          <cell r="X471">
            <v>547280</v>
          </cell>
          <cell r="Y471">
            <v>559569</v>
          </cell>
          <cell r="Z471">
            <v>572367</v>
          </cell>
          <cell r="AA471">
            <v>585165</v>
          </cell>
          <cell r="AB471">
            <v>597962</v>
          </cell>
          <cell r="AC471">
            <v>611275</v>
          </cell>
          <cell r="AD471">
            <v>624586</v>
          </cell>
          <cell r="AI471">
            <v>658618.93999999994</v>
          </cell>
          <cell r="AJ471">
            <v>527670.09</v>
          </cell>
          <cell r="AK471">
            <v>480786.76</v>
          </cell>
        </row>
        <row r="472">
          <cell r="B472" t="str">
            <v>C105ALCFST</v>
          </cell>
          <cell r="F472" t="str">
            <v>C105</v>
          </cell>
          <cell r="H472" t="str">
            <v>ALCFST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I472">
            <v>0</v>
          </cell>
          <cell r="AJ472">
            <v>0</v>
          </cell>
          <cell r="AK472">
            <v>0</v>
          </cell>
        </row>
        <row r="473">
          <cell r="B473" t="str">
            <v>C105DEPFST</v>
          </cell>
          <cell r="F473" t="str">
            <v>C105</v>
          </cell>
          <cell r="H473" t="str">
            <v>DEPFST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I473">
            <v>0</v>
          </cell>
          <cell r="AJ473">
            <v>0</v>
          </cell>
          <cell r="AK473">
            <v>0</v>
          </cell>
        </row>
        <row r="474">
          <cell r="B474" t="str">
            <v>C105BOAFST</v>
          </cell>
          <cell r="F474" t="str">
            <v>C105</v>
          </cell>
          <cell r="H474" t="str">
            <v>BOAFST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I474">
            <v>0</v>
          </cell>
          <cell r="AJ474">
            <v>0</v>
          </cell>
          <cell r="AK474">
            <v>0</v>
          </cell>
        </row>
        <row r="475">
          <cell r="B475" t="str">
            <v>C105DLBFST</v>
          </cell>
          <cell r="F475" t="str">
            <v>C105</v>
          </cell>
          <cell r="H475" t="str">
            <v>DLBFST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I475">
            <v>0</v>
          </cell>
          <cell r="AJ475">
            <v>0</v>
          </cell>
          <cell r="AK475">
            <v>0</v>
          </cell>
        </row>
        <row r="476">
          <cell r="B476" t="str">
            <v>C105EXPFST</v>
          </cell>
          <cell r="F476" t="str">
            <v>C105</v>
          </cell>
          <cell r="H476" t="str">
            <v>EXPFST</v>
          </cell>
          <cell r="U476">
            <v>5778000</v>
          </cell>
          <cell r="V476">
            <v>4740000</v>
          </cell>
          <cell r="W476">
            <v>4740000</v>
          </cell>
          <cell r="X476">
            <v>5031000</v>
          </cell>
          <cell r="Y476">
            <v>5031000</v>
          </cell>
          <cell r="Z476">
            <v>5031000</v>
          </cell>
          <cell r="AA476">
            <v>5031000</v>
          </cell>
          <cell r="AB476">
            <v>5031000</v>
          </cell>
          <cell r="AC476">
            <v>5031000</v>
          </cell>
          <cell r="AD476">
            <v>5031000</v>
          </cell>
          <cell r="AI476">
            <v>4116008</v>
          </cell>
          <cell r="AJ476">
            <v>4740003.9038577545</v>
          </cell>
          <cell r="AK476">
            <v>5240003.91</v>
          </cell>
        </row>
        <row r="477">
          <cell r="B477" t="str">
            <v>C105FINFST</v>
          </cell>
          <cell r="F477" t="str">
            <v>C105</v>
          </cell>
          <cell r="H477" t="str">
            <v>FINFST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I477">
            <v>0</v>
          </cell>
          <cell r="AJ477">
            <v>0</v>
          </cell>
          <cell r="AK477">
            <v>0</v>
          </cell>
        </row>
        <row r="478">
          <cell r="B478" t="str">
            <v>C105INCFST</v>
          </cell>
          <cell r="F478" t="str">
            <v>C105</v>
          </cell>
          <cell r="H478" t="str">
            <v>INCFST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I478">
            <v>0</v>
          </cell>
          <cell r="AJ478">
            <v>0</v>
          </cell>
          <cell r="AK478">
            <v>0</v>
          </cell>
        </row>
        <row r="479">
          <cell r="B479" t="str">
            <v>C105INLFST</v>
          </cell>
          <cell r="F479" t="str">
            <v>C105</v>
          </cell>
          <cell r="H479" t="str">
            <v>INLFST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I479">
            <v>0</v>
          </cell>
          <cell r="AJ479">
            <v>0</v>
          </cell>
          <cell r="AK479">
            <v>0</v>
          </cell>
        </row>
        <row r="480">
          <cell r="B480" t="str">
            <v>C440ALCFST</v>
          </cell>
          <cell r="F480" t="str">
            <v>C440</v>
          </cell>
          <cell r="H480" t="str">
            <v>ALCFST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I480">
            <v>0</v>
          </cell>
          <cell r="AJ480">
            <v>0</v>
          </cell>
          <cell r="AK480">
            <v>0</v>
          </cell>
        </row>
        <row r="481">
          <cell r="B481" t="str">
            <v>C440BOAFST</v>
          </cell>
          <cell r="F481" t="str">
            <v>C440</v>
          </cell>
          <cell r="H481" t="str">
            <v>BOAFST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I481">
            <v>0</v>
          </cell>
          <cell r="AJ481">
            <v>0</v>
          </cell>
          <cell r="AK481">
            <v>0</v>
          </cell>
        </row>
        <row r="482">
          <cell r="B482" t="str">
            <v>C440DEPFST</v>
          </cell>
          <cell r="F482" t="str">
            <v>C440</v>
          </cell>
          <cell r="H482" t="str">
            <v>DEPFST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I482">
            <v>0</v>
          </cell>
          <cell r="AJ482">
            <v>0</v>
          </cell>
          <cell r="AK482">
            <v>0</v>
          </cell>
        </row>
        <row r="483">
          <cell r="B483" t="str">
            <v>C440DLBFST</v>
          </cell>
          <cell r="F483" t="str">
            <v>C440</v>
          </cell>
          <cell r="H483" t="str">
            <v>DLBFST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I483">
            <v>0</v>
          </cell>
          <cell r="AJ483">
            <v>0</v>
          </cell>
          <cell r="AK483">
            <v>0</v>
          </cell>
        </row>
        <row r="484">
          <cell r="B484" t="str">
            <v>C440EXPFST</v>
          </cell>
          <cell r="F484" t="str">
            <v>C440</v>
          </cell>
          <cell r="H484" t="str">
            <v>EXPFST</v>
          </cell>
          <cell r="U484">
            <v>2250000</v>
          </cell>
          <cell r="V484">
            <v>2250000</v>
          </cell>
          <cell r="W484">
            <v>2250000</v>
          </cell>
          <cell r="X484">
            <v>2250000</v>
          </cell>
          <cell r="Y484">
            <v>2250000</v>
          </cell>
          <cell r="Z484">
            <v>2250000</v>
          </cell>
          <cell r="AA484">
            <v>2250000</v>
          </cell>
          <cell r="AB484">
            <v>2250000</v>
          </cell>
          <cell r="AC484">
            <v>2250000</v>
          </cell>
          <cell r="AD484">
            <v>2250000</v>
          </cell>
          <cell r="AI484">
            <v>2000000</v>
          </cell>
          <cell r="AJ484">
            <v>2000000</v>
          </cell>
          <cell r="AK484">
            <v>2250000</v>
          </cell>
        </row>
        <row r="485">
          <cell r="B485" t="str">
            <v>C440FINFST</v>
          </cell>
          <cell r="F485" t="str">
            <v>C440</v>
          </cell>
          <cell r="H485" t="str">
            <v>FINFST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I485">
            <v>18954</v>
          </cell>
          <cell r="AJ485">
            <v>0</v>
          </cell>
          <cell r="AK485">
            <v>0</v>
          </cell>
        </row>
        <row r="486">
          <cell r="B486" t="str">
            <v>C440INCFST</v>
          </cell>
          <cell r="F486" t="str">
            <v>C440</v>
          </cell>
          <cell r="H486" t="str">
            <v>INCFST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I486">
            <v>0</v>
          </cell>
          <cell r="AJ486">
            <v>0</v>
          </cell>
          <cell r="AK486">
            <v>0</v>
          </cell>
        </row>
        <row r="487">
          <cell r="B487" t="str">
            <v>C440INLFST</v>
          </cell>
          <cell r="F487" t="str">
            <v>C440</v>
          </cell>
          <cell r="H487" t="str">
            <v>INLFST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I487">
            <v>0</v>
          </cell>
          <cell r="AJ487">
            <v>0</v>
          </cell>
          <cell r="AK487">
            <v>0</v>
          </cell>
        </row>
        <row r="488">
          <cell r="B488" t="str">
            <v>C618BOAFST</v>
          </cell>
          <cell r="F488" t="str">
            <v>C618</v>
          </cell>
          <cell r="H488" t="str">
            <v>BOAFST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I488">
            <v>0</v>
          </cell>
          <cell r="AJ488">
            <v>0</v>
          </cell>
          <cell r="AK488">
            <v>0</v>
          </cell>
        </row>
        <row r="489">
          <cell r="B489" t="str">
            <v>C618EXPFST</v>
          </cell>
          <cell r="F489" t="str">
            <v>C618</v>
          </cell>
          <cell r="H489" t="str">
            <v>EXPFST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I489">
            <v>0</v>
          </cell>
          <cell r="AJ489">
            <v>0</v>
          </cell>
          <cell r="AK489">
            <v>0</v>
          </cell>
        </row>
        <row r="490">
          <cell r="B490" t="str">
            <v>C659EXPFST</v>
          </cell>
          <cell r="F490" t="str">
            <v>C659</v>
          </cell>
          <cell r="H490" t="str">
            <v>EXPFST</v>
          </cell>
          <cell r="U490">
            <v>308391</v>
          </cell>
          <cell r="V490">
            <v>308607</v>
          </cell>
          <cell r="W490">
            <v>308815</v>
          </cell>
          <cell r="X490">
            <v>309028</v>
          </cell>
          <cell r="Y490">
            <v>309240</v>
          </cell>
          <cell r="Z490">
            <v>309455</v>
          </cell>
          <cell r="AA490">
            <v>309669</v>
          </cell>
          <cell r="AB490">
            <v>309889</v>
          </cell>
          <cell r="AC490">
            <v>310124</v>
          </cell>
          <cell r="AD490">
            <v>310360</v>
          </cell>
          <cell r="AI490">
            <v>300000</v>
          </cell>
          <cell r="AJ490">
            <v>300000</v>
          </cell>
          <cell r="AK490">
            <v>300000</v>
          </cell>
        </row>
        <row r="491">
          <cell r="B491" t="str">
            <v>C659DEPFST</v>
          </cell>
          <cell r="F491" t="str">
            <v>C659</v>
          </cell>
          <cell r="H491" t="str">
            <v>DEPFST</v>
          </cell>
          <cell r="U491">
            <v>439414</v>
          </cell>
          <cell r="V491">
            <v>458635</v>
          </cell>
          <cell r="W491">
            <v>458795</v>
          </cell>
          <cell r="X491">
            <v>402040</v>
          </cell>
          <cell r="Y491">
            <v>244268</v>
          </cell>
          <cell r="Z491">
            <v>244268</v>
          </cell>
          <cell r="AA491">
            <v>244268</v>
          </cell>
          <cell r="AB491">
            <v>257563</v>
          </cell>
          <cell r="AC491">
            <v>244508</v>
          </cell>
          <cell r="AD491">
            <v>205344</v>
          </cell>
          <cell r="AI491">
            <v>300000</v>
          </cell>
          <cell r="AJ491">
            <v>300000</v>
          </cell>
          <cell r="AK491">
            <v>30000</v>
          </cell>
        </row>
        <row r="492">
          <cell r="B492" t="str">
            <v>C659FINFST</v>
          </cell>
          <cell r="F492" t="str">
            <v>C659</v>
          </cell>
          <cell r="H492" t="str">
            <v>FINFST</v>
          </cell>
          <cell r="U492">
            <v>34572</v>
          </cell>
          <cell r="V492">
            <v>32737</v>
          </cell>
          <cell r="W492">
            <v>31086</v>
          </cell>
          <cell r="X492">
            <v>31185</v>
          </cell>
          <cell r="Y492">
            <v>29974</v>
          </cell>
          <cell r="Z492">
            <v>29347</v>
          </cell>
          <cell r="AA492">
            <v>29286</v>
          </cell>
          <cell r="AB492">
            <v>29158</v>
          </cell>
          <cell r="AC492">
            <v>29205</v>
          </cell>
          <cell r="AD492">
            <v>29323</v>
          </cell>
          <cell r="AI492">
            <v>300000</v>
          </cell>
          <cell r="AJ492">
            <v>300000</v>
          </cell>
          <cell r="AK492">
            <v>6581.25</v>
          </cell>
        </row>
        <row r="493">
          <cell r="B493" t="str">
            <v>C101ALCFST</v>
          </cell>
          <cell r="F493" t="str">
            <v>C101</v>
          </cell>
          <cell r="H493" t="str">
            <v>ALCFST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I493">
            <v>1145505.0921848675</v>
          </cell>
          <cell r="AJ493">
            <v>1455639.8629999999</v>
          </cell>
          <cell r="AK493">
            <v>1534093.1159999999</v>
          </cell>
        </row>
        <row r="494">
          <cell r="B494" t="str">
            <v>C101BOAFST</v>
          </cell>
          <cell r="F494" t="str">
            <v>C101</v>
          </cell>
          <cell r="H494" t="str">
            <v>BOAFST</v>
          </cell>
          <cell r="U494">
            <v>-245272</v>
          </cell>
          <cell r="V494">
            <v>-245272</v>
          </cell>
          <cell r="W494">
            <v>-245272</v>
          </cell>
          <cell r="X494">
            <v>-245272</v>
          </cell>
          <cell r="Y494">
            <v>-245272</v>
          </cell>
          <cell r="Z494">
            <v>-245272</v>
          </cell>
          <cell r="AA494">
            <v>-245272</v>
          </cell>
          <cell r="AB494">
            <v>-245272</v>
          </cell>
          <cell r="AC494">
            <v>-245272</v>
          </cell>
          <cell r="AD494">
            <v>-245272</v>
          </cell>
          <cell r="AI494">
            <v>135864</v>
          </cell>
          <cell r="AJ494">
            <v>153638.88899999997</v>
          </cell>
          <cell r="AK494">
            <v>141935.821</v>
          </cell>
        </row>
        <row r="495">
          <cell r="B495" t="str">
            <v>C101DEPFST</v>
          </cell>
          <cell r="F495" t="str">
            <v>C101</v>
          </cell>
          <cell r="H495" t="str">
            <v>DEPFST</v>
          </cell>
          <cell r="U495">
            <v>468</v>
          </cell>
          <cell r="V495">
            <v>468</v>
          </cell>
          <cell r="W495">
            <v>468</v>
          </cell>
          <cell r="X495">
            <v>468</v>
          </cell>
          <cell r="Y495">
            <v>468</v>
          </cell>
          <cell r="Z495">
            <v>468</v>
          </cell>
          <cell r="AA495">
            <v>468</v>
          </cell>
          <cell r="AB495">
            <v>468</v>
          </cell>
          <cell r="AC495">
            <v>468</v>
          </cell>
          <cell r="AD495">
            <v>468</v>
          </cell>
          <cell r="AI495">
            <v>1166679.68</v>
          </cell>
          <cell r="AJ495">
            <v>1181990</v>
          </cell>
          <cell r="AK495">
            <v>1221455.8899999999</v>
          </cell>
        </row>
        <row r="496">
          <cell r="B496" t="str">
            <v>C101DLBFST</v>
          </cell>
          <cell r="F496" t="str">
            <v>C101</v>
          </cell>
          <cell r="H496" t="str">
            <v>DLBFST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I496">
            <v>2426708.91</v>
          </cell>
          <cell r="AJ496">
            <v>2571494.7799999998</v>
          </cell>
          <cell r="AK496">
            <v>2621339.4700000002</v>
          </cell>
        </row>
        <row r="497">
          <cell r="B497" t="str">
            <v>C101EXPFST</v>
          </cell>
          <cell r="F497" t="str">
            <v>C101</v>
          </cell>
          <cell r="H497" t="str">
            <v>EXPFST</v>
          </cell>
          <cell r="U497">
            <v>0</v>
          </cell>
          <cell r="V497">
            <v>1</v>
          </cell>
          <cell r="W497">
            <v>1</v>
          </cell>
          <cell r="X497">
            <v>1</v>
          </cell>
          <cell r="Y497">
            <v>1</v>
          </cell>
          <cell r="Z497">
            <v>1</v>
          </cell>
          <cell r="AA497">
            <v>0</v>
          </cell>
          <cell r="AB497">
            <v>0</v>
          </cell>
          <cell r="AC497">
            <v>1</v>
          </cell>
          <cell r="AD497">
            <v>0</v>
          </cell>
          <cell r="AI497">
            <v>3616229.8303926303</v>
          </cell>
          <cell r="AJ497">
            <v>3936570.3698262097</v>
          </cell>
          <cell r="AK497">
            <v>4746129.6900000004</v>
          </cell>
        </row>
        <row r="498">
          <cell r="B498" t="str">
            <v>C101FINFST</v>
          </cell>
          <cell r="F498" t="str">
            <v>C101</v>
          </cell>
          <cell r="H498" t="str">
            <v>FINFST</v>
          </cell>
          <cell r="U498">
            <v>226800</v>
          </cell>
          <cell r="V498">
            <v>225458</v>
          </cell>
          <cell r="W498">
            <v>226597</v>
          </cell>
          <cell r="X498">
            <v>243021</v>
          </cell>
          <cell r="Y498">
            <v>247453</v>
          </cell>
          <cell r="Z498">
            <v>248228</v>
          </cell>
          <cell r="AA498">
            <v>254743</v>
          </cell>
          <cell r="AB498">
            <v>262217</v>
          </cell>
          <cell r="AC498">
            <v>273060</v>
          </cell>
          <cell r="AD498">
            <v>285319</v>
          </cell>
          <cell r="AI498">
            <v>206757</v>
          </cell>
          <cell r="AJ498">
            <v>256209.342</v>
          </cell>
          <cell r="AK498">
            <v>224658.117</v>
          </cell>
        </row>
        <row r="499">
          <cell r="B499" t="str">
            <v>C101INCFST</v>
          </cell>
          <cell r="F499" t="str">
            <v>C101</v>
          </cell>
          <cell r="H499" t="str">
            <v>INCFST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I499">
            <v>-4918514</v>
          </cell>
          <cell r="AJ499">
            <v>-5195103</v>
          </cell>
          <cell r="AK499">
            <v>-5846946</v>
          </cell>
        </row>
        <row r="500">
          <cell r="B500" t="str">
            <v>C101INLFST</v>
          </cell>
          <cell r="F500" t="str">
            <v>C101</v>
          </cell>
          <cell r="H500" t="str">
            <v>INLFST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I500">
            <v>201286.88</v>
          </cell>
          <cell r="AJ500">
            <v>204271.57</v>
          </cell>
          <cell r="AK500">
            <v>191287.92</v>
          </cell>
        </row>
        <row r="501">
          <cell r="B501" t="str">
            <v>C101LESFST</v>
          </cell>
          <cell r="F501" t="str">
            <v>C101</v>
          </cell>
          <cell r="H501" t="str">
            <v>LESFST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I501">
            <v>-6000</v>
          </cell>
          <cell r="AJ501">
            <v>-6000</v>
          </cell>
          <cell r="AK501">
            <v>-6000</v>
          </cell>
        </row>
        <row r="502">
          <cell r="B502" t="str">
            <v>C686DEPFST</v>
          </cell>
          <cell r="F502" t="str">
            <v>C686</v>
          </cell>
          <cell r="H502" t="str">
            <v>DEPFST</v>
          </cell>
          <cell r="U502">
            <v>1707788</v>
          </cell>
          <cell r="V502">
            <v>1616560</v>
          </cell>
          <cell r="W502">
            <v>1584350</v>
          </cell>
          <cell r="X502">
            <v>1587728</v>
          </cell>
          <cell r="Y502">
            <v>1608359</v>
          </cell>
          <cell r="Z502">
            <v>1617453</v>
          </cell>
          <cell r="AA502">
            <v>1625553</v>
          </cell>
          <cell r="AB502">
            <v>1586237</v>
          </cell>
          <cell r="AC502">
            <v>1546800</v>
          </cell>
          <cell r="AD502">
            <v>1563461</v>
          </cell>
          <cell r="AI502">
            <v>-6000</v>
          </cell>
          <cell r="AJ502">
            <v>-6000</v>
          </cell>
          <cell r="AK502">
            <v>-6000</v>
          </cell>
        </row>
        <row r="503">
          <cell r="B503" t="str">
            <v>C686EXPFST</v>
          </cell>
          <cell r="F503" t="str">
            <v>C686</v>
          </cell>
          <cell r="H503" t="str">
            <v>EXPFST</v>
          </cell>
          <cell r="U503">
            <v>1045809</v>
          </cell>
          <cell r="V503">
            <v>1410024</v>
          </cell>
          <cell r="W503">
            <v>1253430</v>
          </cell>
          <cell r="X503">
            <v>1108791</v>
          </cell>
          <cell r="Y503">
            <v>1589953</v>
          </cell>
          <cell r="Z503">
            <v>1442927</v>
          </cell>
          <cell r="AA503">
            <v>1202390</v>
          </cell>
          <cell r="AB503">
            <v>1647643</v>
          </cell>
          <cell r="AC503">
            <v>1533370</v>
          </cell>
          <cell r="AD503">
            <v>1566863</v>
          </cell>
          <cell r="AI503">
            <v>-6000</v>
          </cell>
          <cell r="AJ503">
            <v>-6000</v>
          </cell>
          <cell r="AK503">
            <v>-6000</v>
          </cell>
        </row>
        <row r="504">
          <cell r="B504" t="str">
            <v>C686BOAFST</v>
          </cell>
          <cell r="F504" t="str">
            <v>C686</v>
          </cell>
          <cell r="H504" t="str">
            <v>BOAFST</v>
          </cell>
          <cell r="U504">
            <v>11358</v>
          </cell>
          <cell r="V504">
            <v>11968</v>
          </cell>
          <cell r="W504">
            <v>12588</v>
          </cell>
          <cell r="X504">
            <v>13894</v>
          </cell>
          <cell r="Y504">
            <v>14364</v>
          </cell>
          <cell r="Z504">
            <v>14590</v>
          </cell>
          <cell r="AA504">
            <v>14977</v>
          </cell>
          <cell r="AB504">
            <v>14857</v>
          </cell>
          <cell r="AC504">
            <v>15096</v>
          </cell>
          <cell r="AD504">
            <v>15096</v>
          </cell>
          <cell r="AI504">
            <v>-6000</v>
          </cell>
          <cell r="AJ504">
            <v>-6000</v>
          </cell>
          <cell r="AK504">
            <v>-6000</v>
          </cell>
        </row>
        <row r="505">
          <cell r="B505" t="str">
            <v>C686INCFST</v>
          </cell>
          <cell r="F505" t="str">
            <v>C686</v>
          </cell>
          <cell r="H505" t="str">
            <v>INCFST</v>
          </cell>
          <cell r="U505">
            <v>-248312</v>
          </cell>
          <cell r="V505">
            <v>-255761</v>
          </cell>
          <cell r="W505">
            <v>-263459</v>
          </cell>
          <cell r="X505">
            <v>-271405</v>
          </cell>
          <cell r="Y505">
            <v>-279599</v>
          </cell>
          <cell r="Z505">
            <v>-287794</v>
          </cell>
          <cell r="AA505">
            <v>-296485</v>
          </cell>
          <cell r="AB505">
            <v>-305424</v>
          </cell>
          <cell r="AC505">
            <v>-314611</v>
          </cell>
          <cell r="AD505">
            <v>-324047</v>
          </cell>
          <cell r="AI505">
            <v>-6000</v>
          </cell>
          <cell r="AJ505">
            <v>-6000</v>
          </cell>
          <cell r="AK505">
            <v>-6000</v>
          </cell>
        </row>
        <row r="506">
          <cell r="B506" t="str">
            <v>C686INLFST</v>
          </cell>
          <cell r="F506" t="str">
            <v>C686</v>
          </cell>
          <cell r="H506" t="str">
            <v>INLFST</v>
          </cell>
          <cell r="U506">
            <v>116105</v>
          </cell>
          <cell r="V506">
            <v>118659</v>
          </cell>
          <cell r="W506">
            <v>121446</v>
          </cell>
          <cell r="X506">
            <v>124116</v>
          </cell>
          <cell r="Y506">
            <v>126902</v>
          </cell>
          <cell r="Z506">
            <v>129805</v>
          </cell>
          <cell r="AA506">
            <v>132708</v>
          </cell>
          <cell r="AB506">
            <v>135610</v>
          </cell>
          <cell r="AC506">
            <v>138629</v>
          </cell>
          <cell r="AD506">
            <v>141648</v>
          </cell>
          <cell r="AI506">
            <v>-6000</v>
          </cell>
          <cell r="AJ506">
            <v>-6000</v>
          </cell>
          <cell r="AK506">
            <v>-6000</v>
          </cell>
        </row>
        <row r="507">
          <cell r="B507" t="str">
            <v>C686ALCFST</v>
          </cell>
          <cell r="F507" t="str">
            <v>C686</v>
          </cell>
          <cell r="H507" t="str">
            <v>ALCFST</v>
          </cell>
          <cell r="U507">
            <v>407203</v>
          </cell>
          <cell r="V507">
            <v>409288</v>
          </cell>
          <cell r="W507">
            <v>413796</v>
          </cell>
          <cell r="X507">
            <v>417501</v>
          </cell>
          <cell r="Y507">
            <v>420206</v>
          </cell>
          <cell r="Z507">
            <v>422264</v>
          </cell>
          <cell r="AA507">
            <v>424337</v>
          </cell>
          <cell r="AB507">
            <v>426655</v>
          </cell>
          <cell r="AC507">
            <v>429003</v>
          </cell>
          <cell r="AD507">
            <v>431493</v>
          </cell>
          <cell r="AI507">
            <v>-6000</v>
          </cell>
          <cell r="AJ507">
            <v>-6000</v>
          </cell>
          <cell r="AK507">
            <v>-6000</v>
          </cell>
        </row>
        <row r="508">
          <cell r="B508" t="str">
            <v>C686LESFST</v>
          </cell>
          <cell r="F508" t="str">
            <v>C686</v>
          </cell>
          <cell r="H508" t="str">
            <v>LESFST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I508">
            <v>-6000</v>
          </cell>
          <cell r="AJ508">
            <v>-6000</v>
          </cell>
          <cell r="AK508">
            <v>-6000</v>
          </cell>
        </row>
        <row r="509">
          <cell r="B509" t="str">
            <v>C105BALCFST</v>
          </cell>
          <cell r="F509" t="str">
            <v>C105B</v>
          </cell>
          <cell r="H509" t="str">
            <v>ALCFST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I509">
            <v>0</v>
          </cell>
          <cell r="AJ509">
            <v>0</v>
          </cell>
          <cell r="AK509">
            <v>0</v>
          </cell>
        </row>
        <row r="510">
          <cell r="B510" t="str">
            <v>C105BBOAFST</v>
          </cell>
          <cell r="F510" t="str">
            <v>C105B</v>
          </cell>
          <cell r="H510" t="str">
            <v>BOAFST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I510">
            <v>0</v>
          </cell>
          <cell r="AJ510">
            <v>0</v>
          </cell>
          <cell r="AK510">
            <v>0</v>
          </cell>
        </row>
        <row r="511">
          <cell r="B511" t="str">
            <v>C105BDEPFST</v>
          </cell>
          <cell r="F511" t="str">
            <v>C105B</v>
          </cell>
          <cell r="H511" t="str">
            <v>DEPFST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I511">
            <v>0</v>
          </cell>
          <cell r="AJ511">
            <v>0</v>
          </cell>
          <cell r="AK511">
            <v>0</v>
          </cell>
        </row>
        <row r="512">
          <cell r="B512" t="str">
            <v>C105BDLBFST</v>
          </cell>
          <cell r="F512" t="str">
            <v>C105B</v>
          </cell>
          <cell r="H512" t="str">
            <v>DLBFST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I512">
            <v>0</v>
          </cell>
          <cell r="AJ512">
            <v>0</v>
          </cell>
          <cell r="AK512">
            <v>0</v>
          </cell>
        </row>
        <row r="513">
          <cell r="B513" t="str">
            <v>C105BEXPFST</v>
          </cell>
          <cell r="F513" t="str">
            <v>C105B</v>
          </cell>
          <cell r="H513" t="str">
            <v>EXPFST</v>
          </cell>
          <cell r="U513">
            <v>1272473</v>
          </cell>
          <cell r="V513">
            <v>1325916</v>
          </cell>
          <cell r="W513">
            <v>1370453</v>
          </cell>
          <cell r="X513">
            <v>1413717</v>
          </cell>
          <cell r="Y513">
            <v>1454436</v>
          </cell>
          <cell r="Z513">
            <v>1492610</v>
          </cell>
          <cell r="AA513">
            <v>1529512</v>
          </cell>
          <cell r="AB513">
            <v>1563869</v>
          </cell>
          <cell r="AC513">
            <v>1599498</v>
          </cell>
          <cell r="AD513">
            <v>1636400</v>
          </cell>
          <cell r="AI513">
            <v>1209999.96</v>
          </cell>
          <cell r="AJ513">
            <v>1210000</v>
          </cell>
          <cell r="AK513">
            <v>1252350</v>
          </cell>
        </row>
        <row r="514">
          <cell r="B514" t="str">
            <v>C105BFINFST</v>
          </cell>
          <cell r="F514" t="str">
            <v>C105B</v>
          </cell>
          <cell r="H514" t="str">
            <v>FINFST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I514">
            <v>0</v>
          </cell>
          <cell r="AJ514">
            <v>0</v>
          </cell>
          <cell r="AK514">
            <v>0</v>
          </cell>
        </row>
        <row r="515">
          <cell r="B515" t="str">
            <v>C105BINCFST</v>
          </cell>
          <cell r="F515" t="str">
            <v>C105B</v>
          </cell>
          <cell r="H515" t="str">
            <v>INCFST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I515">
            <v>0</v>
          </cell>
          <cell r="AJ515">
            <v>0</v>
          </cell>
          <cell r="AK515">
            <v>0</v>
          </cell>
        </row>
        <row r="516">
          <cell r="B516" t="str">
            <v>C105BINLFST</v>
          </cell>
          <cell r="F516" t="str">
            <v>C105B</v>
          </cell>
          <cell r="H516" t="str">
            <v>INLFST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I516">
            <v>0</v>
          </cell>
          <cell r="AJ516">
            <v>0</v>
          </cell>
          <cell r="AK516">
            <v>0</v>
          </cell>
        </row>
        <row r="517">
          <cell r="B517" t="str">
            <v>C645EXPFST</v>
          </cell>
          <cell r="F517" t="str">
            <v>C645</v>
          </cell>
          <cell r="H517" t="str">
            <v>EXPFST</v>
          </cell>
          <cell r="U517">
            <v>14000</v>
          </cell>
          <cell r="V517">
            <v>14588</v>
          </cell>
          <cell r="W517">
            <v>15078</v>
          </cell>
          <cell r="X517">
            <v>15554</v>
          </cell>
          <cell r="Y517">
            <v>16002</v>
          </cell>
          <cell r="Z517">
            <v>16422</v>
          </cell>
          <cell r="AA517">
            <v>16828</v>
          </cell>
          <cell r="AB517">
            <v>17206</v>
          </cell>
          <cell r="AC517">
            <v>17598</v>
          </cell>
          <cell r="AD517">
            <v>18004</v>
          </cell>
          <cell r="AI517">
            <v>20000</v>
          </cell>
          <cell r="AJ517">
            <v>12500</v>
          </cell>
          <cell r="AK517">
            <v>14000</v>
          </cell>
        </row>
        <row r="518">
          <cell r="B518" t="str">
            <v>C581ALCFST</v>
          </cell>
          <cell r="F518" t="str">
            <v>C581</v>
          </cell>
          <cell r="H518" t="str">
            <v>ALCFST</v>
          </cell>
          <cell r="U518">
            <v>93218</v>
          </cell>
          <cell r="V518">
            <v>96634</v>
          </cell>
          <cell r="W518">
            <v>104014</v>
          </cell>
          <cell r="X518">
            <v>110029</v>
          </cell>
          <cell r="Y518">
            <v>114464</v>
          </cell>
          <cell r="Z518">
            <v>117761</v>
          </cell>
          <cell r="AA518">
            <v>121157</v>
          </cell>
          <cell r="AB518">
            <v>124952</v>
          </cell>
          <cell r="AC518">
            <v>128780</v>
          </cell>
          <cell r="AD518">
            <v>132857</v>
          </cell>
          <cell r="AI518">
            <v>54154.842522841383</v>
          </cell>
          <cell r="AJ518">
            <v>64935.008000000002</v>
          </cell>
          <cell r="AK518">
            <v>71874.012000000002</v>
          </cell>
        </row>
        <row r="519">
          <cell r="B519" t="str">
            <v>C581BOAFST</v>
          </cell>
          <cell r="F519" t="str">
            <v>C581</v>
          </cell>
          <cell r="H519" t="str">
            <v>BOAFST</v>
          </cell>
          <cell r="U519">
            <v>28146</v>
          </cell>
          <cell r="V519">
            <v>34551</v>
          </cell>
          <cell r="W519">
            <v>36337</v>
          </cell>
          <cell r="X519">
            <v>40251</v>
          </cell>
          <cell r="Y519">
            <v>41622</v>
          </cell>
          <cell r="Z519">
            <v>42259</v>
          </cell>
          <cell r="AA519">
            <v>43350</v>
          </cell>
          <cell r="AB519">
            <v>42918</v>
          </cell>
          <cell r="AC519">
            <v>43556</v>
          </cell>
          <cell r="AD519">
            <v>43505</v>
          </cell>
          <cell r="AI519">
            <v>18702</v>
          </cell>
          <cell r="AJ519">
            <v>17373.995999999999</v>
          </cell>
          <cell r="AK519">
            <v>22033.325000000001</v>
          </cell>
        </row>
        <row r="520">
          <cell r="B520" t="str">
            <v>C581FINFST</v>
          </cell>
          <cell r="F520" t="str">
            <v>C581</v>
          </cell>
          <cell r="H520" t="str">
            <v>FINFST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</row>
        <row r="521">
          <cell r="B521" t="str">
            <v>C581EXPFST</v>
          </cell>
          <cell r="F521" t="str">
            <v>C581</v>
          </cell>
          <cell r="H521" t="str">
            <v>EXPFST</v>
          </cell>
          <cell r="U521">
            <v>4076150</v>
          </cell>
          <cell r="V521">
            <v>2547028</v>
          </cell>
          <cell r="W521">
            <v>2606785</v>
          </cell>
          <cell r="X521">
            <v>2664843</v>
          </cell>
          <cell r="Y521">
            <v>2719786</v>
          </cell>
          <cell r="Z521">
            <v>2771627</v>
          </cell>
          <cell r="AA521">
            <v>2822065</v>
          </cell>
          <cell r="AB521">
            <v>2869340</v>
          </cell>
          <cell r="AC521">
            <v>2918416</v>
          </cell>
          <cell r="AD521">
            <v>2969205</v>
          </cell>
          <cell r="AI521">
            <v>1651455.61</v>
          </cell>
          <cell r="AJ521">
            <v>1651545.61</v>
          </cell>
          <cell r="AK521">
            <v>2732343.43</v>
          </cell>
        </row>
        <row r="522">
          <cell r="B522" t="str">
            <v>C658EXPFST</v>
          </cell>
          <cell r="F522" t="str">
            <v>C658</v>
          </cell>
          <cell r="H522" t="str">
            <v>EXPFST</v>
          </cell>
          <cell r="U522">
            <v>200000</v>
          </cell>
          <cell r="V522">
            <v>200000</v>
          </cell>
          <cell r="W522">
            <v>200000</v>
          </cell>
          <cell r="X522">
            <v>200000</v>
          </cell>
          <cell r="Y522">
            <v>200000</v>
          </cell>
          <cell r="Z522">
            <v>200000</v>
          </cell>
          <cell r="AA522">
            <v>200000</v>
          </cell>
          <cell r="AB522">
            <v>200000</v>
          </cell>
          <cell r="AC522">
            <v>200000</v>
          </cell>
          <cell r="AD522">
            <v>200000</v>
          </cell>
          <cell r="AI522">
            <v>200000</v>
          </cell>
          <cell r="AJ522">
            <v>200000</v>
          </cell>
          <cell r="AK522">
            <v>200000</v>
          </cell>
        </row>
        <row r="523">
          <cell r="B523" t="str">
            <v>C434ALCFST</v>
          </cell>
          <cell r="F523" t="str">
            <v>C434</v>
          </cell>
          <cell r="H523" t="str">
            <v>ALCFST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I523">
            <v>0</v>
          </cell>
          <cell r="AJ523">
            <v>0</v>
          </cell>
          <cell r="AK523">
            <v>0</v>
          </cell>
        </row>
        <row r="524">
          <cell r="B524" t="str">
            <v>C434BOAFST</v>
          </cell>
          <cell r="F524" t="str">
            <v>C434</v>
          </cell>
          <cell r="H524" t="str">
            <v>BOAFST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I524">
            <v>0</v>
          </cell>
          <cell r="AJ524">
            <v>0</v>
          </cell>
          <cell r="AK524">
            <v>0</v>
          </cell>
        </row>
        <row r="525">
          <cell r="B525" t="str">
            <v>C434DEPFST</v>
          </cell>
          <cell r="F525" t="str">
            <v>C434</v>
          </cell>
          <cell r="H525" t="str">
            <v>DEPFST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I525">
            <v>0</v>
          </cell>
          <cell r="AJ525">
            <v>0</v>
          </cell>
          <cell r="AK525">
            <v>0</v>
          </cell>
        </row>
        <row r="526">
          <cell r="B526" t="str">
            <v>C434DLBFST</v>
          </cell>
          <cell r="F526" t="str">
            <v>C434</v>
          </cell>
          <cell r="H526" t="str">
            <v>DLBFST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I526">
            <v>0</v>
          </cell>
          <cell r="AJ526">
            <v>0</v>
          </cell>
          <cell r="AK526">
            <v>0</v>
          </cell>
        </row>
        <row r="527">
          <cell r="B527" t="str">
            <v>C434EXPFST</v>
          </cell>
          <cell r="F527" t="str">
            <v>C434</v>
          </cell>
          <cell r="H527" t="str">
            <v>EXPFST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I527">
            <v>0</v>
          </cell>
          <cell r="AJ527">
            <v>0</v>
          </cell>
          <cell r="AK527">
            <v>0</v>
          </cell>
        </row>
        <row r="528">
          <cell r="B528" t="str">
            <v>C434FINFST</v>
          </cell>
          <cell r="F528" t="str">
            <v>C434</v>
          </cell>
          <cell r="H528" t="str">
            <v>FINFST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I528">
            <v>0</v>
          </cell>
          <cell r="AJ528">
            <v>0</v>
          </cell>
          <cell r="AK528">
            <v>0</v>
          </cell>
        </row>
        <row r="529">
          <cell r="B529" t="str">
            <v>C434INCFST</v>
          </cell>
          <cell r="F529" t="str">
            <v>C434</v>
          </cell>
          <cell r="H529" t="str">
            <v>INCFST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I529">
            <v>0</v>
          </cell>
          <cell r="AJ529">
            <v>0</v>
          </cell>
          <cell r="AK529">
            <v>0</v>
          </cell>
        </row>
        <row r="530">
          <cell r="B530" t="str">
            <v>C434INLFST</v>
          </cell>
          <cell r="F530" t="str">
            <v>C434</v>
          </cell>
          <cell r="H530" t="str">
            <v>INLFST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I530">
            <v>0</v>
          </cell>
          <cell r="AJ530">
            <v>0</v>
          </cell>
          <cell r="AK530">
            <v>0</v>
          </cell>
        </row>
        <row r="531">
          <cell r="B531" t="str">
            <v>C647EXPFST</v>
          </cell>
          <cell r="F531" t="str">
            <v>C647</v>
          </cell>
          <cell r="H531" t="str">
            <v>EXPFST</v>
          </cell>
          <cell r="U531">
            <v>25000</v>
          </cell>
          <cell r="V531">
            <v>25000</v>
          </cell>
          <cell r="W531">
            <v>25000</v>
          </cell>
          <cell r="X531">
            <v>25000</v>
          </cell>
          <cell r="Y531">
            <v>25000</v>
          </cell>
          <cell r="Z531">
            <v>25000</v>
          </cell>
          <cell r="AA531">
            <v>25000</v>
          </cell>
          <cell r="AB531">
            <v>25000</v>
          </cell>
          <cell r="AC531">
            <v>25000</v>
          </cell>
          <cell r="AD531">
            <v>25000</v>
          </cell>
          <cell r="AI531">
            <v>165000</v>
          </cell>
          <cell r="AJ531">
            <v>165000</v>
          </cell>
          <cell r="AK531">
            <v>50000</v>
          </cell>
        </row>
        <row r="532">
          <cell r="B532" t="str">
            <v>C582ALCFST</v>
          </cell>
          <cell r="F532" t="str">
            <v>C582</v>
          </cell>
          <cell r="H532" t="str">
            <v>ALCFST</v>
          </cell>
          <cell r="U532">
            <v>253834</v>
          </cell>
          <cell r="V532">
            <v>263112</v>
          </cell>
          <cell r="W532">
            <v>283166</v>
          </cell>
          <cell r="X532">
            <v>299552</v>
          </cell>
          <cell r="Y532">
            <v>311615</v>
          </cell>
          <cell r="Z532">
            <v>320599</v>
          </cell>
          <cell r="AA532">
            <v>329867</v>
          </cell>
          <cell r="AB532">
            <v>340243</v>
          </cell>
          <cell r="AC532">
            <v>350667</v>
          </cell>
          <cell r="AD532">
            <v>361651</v>
          </cell>
          <cell r="AI532">
            <v>0</v>
          </cell>
          <cell r="AJ532">
            <v>53011.457999999999</v>
          </cell>
          <cell r="AK532">
            <v>101333.484</v>
          </cell>
        </row>
        <row r="533">
          <cell r="B533" t="str">
            <v>C582BOAFST</v>
          </cell>
          <cell r="F533" t="str">
            <v>C582</v>
          </cell>
          <cell r="H533" t="str">
            <v>BOAFST</v>
          </cell>
          <cell r="U533">
            <v>25751</v>
          </cell>
          <cell r="V533">
            <v>27235</v>
          </cell>
          <cell r="W533">
            <v>28637</v>
          </cell>
          <cell r="X533">
            <v>31986</v>
          </cell>
          <cell r="Y533">
            <v>33089</v>
          </cell>
          <cell r="Z533">
            <v>33565</v>
          </cell>
          <cell r="AA533">
            <v>34370</v>
          </cell>
          <cell r="AB533">
            <v>33881</v>
          </cell>
          <cell r="AC533">
            <v>34292</v>
          </cell>
          <cell r="AD533">
            <v>34159</v>
          </cell>
          <cell r="AI533">
            <v>0</v>
          </cell>
          <cell r="AJ533">
            <v>19657.972000000002</v>
          </cell>
          <cell r="AK533">
            <v>21155.832000000002</v>
          </cell>
        </row>
        <row r="534">
          <cell r="B534" t="str">
            <v>C582DLBFST</v>
          </cell>
          <cell r="F534" t="str">
            <v>C582</v>
          </cell>
          <cell r="H534" t="str">
            <v>DLBFST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I534">
            <v>0</v>
          </cell>
          <cell r="AJ534">
            <v>101100</v>
          </cell>
          <cell r="AK534">
            <v>0</v>
          </cell>
        </row>
        <row r="535">
          <cell r="B535" t="str">
            <v>C582INLFST</v>
          </cell>
          <cell r="F535" t="str">
            <v>C582</v>
          </cell>
          <cell r="H535" t="str">
            <v>INLFST</v>
          </cell>
          <cell r="U535">
            <v>515112</v>
          </cell>
          <cell r="V535">
            <v>526445</v>
          </cell>
          <cell r="W535">
            <v>538808</v>
          </cell>
          <cell r="X535">
            <v>550656</v>
          </cell>
          <cell r="Y535">
            <v>563017</v>
          </cell>
          <cell r="Z535">
            <v>575895</v>
          </cell>
          <cell r="AA535">
            <v>588774</v>
          </cell>
          <cell r="AB535">
            <v>601651</v>
          </cell>
          <cell r="AC535">
            <v>615043</v>
          </cell>
          <cell r="AD535">
            <v>628438</v>
          </cell>
          <cell r="AI535">
            <v>0</v>
          </cell>
          <cell r="AJ535">
            <v>0</v>
          </cell>
          <cell r="AK535">
            <v>186400</v>
          </cell>
        </row>
        <row r="536">
          <cell r="B536" t="str">
            <v>C582EXPFST</v>
          </cell>
          <cell r="F536" t="str">
            <v>C582</v>
          </cell>
          <cell r="H536" t="str">
            <v>EXPFST</v>
          </cell>
          <cell r="U536">
            <v>153767</v>
          </cell>
          <cell r="V536">
            <v>200012</v>
          </cell>
          <cell r="W536">
            <v>205797</v>
          </cell>
          <cell r="X536">
            <v>211417</v>
          </cell>
          <cell r="Y536">
            <v>216706</v>
          </cell>
          <cell r="Z536">
            <v>221665</v>
          </cell>
          <cell r="AA536">
            <v>226458</v>
          </cell>
          <cell r="AB536">
            <v>230919</v>
          </cell>
          <cell r="AC536">
            <v>235548</v>
          </cell>
          <cell r="AD536">
            <v>240341</v>
          </cell>
          <cell r="AI536">
            <v>575000</v>
          </cell>
          <cell r="AJ536">
            <v>705000</v>
          </cell>
          <cell r="AK536">
            <v>460218</v>
          </cell>
        </row>
        <row r="537">
          <cell r="B537" t="str">
            <v>C584ALCFST</v>
          </cell>
          <cell r="F537" t="str">
            <v>C584</v>
          </cell>
          <cell r="H537" t="str">
            <v>ALCFST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I537">
            <v>0</v>
          </cell>
          <cell r="AJ537">
            <v>0</v>
          </cell>
          <cell r="AK537">
            <v>0</v>
          </cell>
        </row>
        <row r="538">
          <cell r="B538" t="str">
            <v>C584BOAFST</v>
          </cell>
          <cell r="F538" t="str">
            <v>C584</v>
          </cell>
          <cell r="H538" t="str">
            <v>BOAFST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I538">
            <v>0</v>
          </cell>
          <cell r="AJ538">
            <v>0</v>
          </cell>
          <cell r="AK538">
            <v>0</v>
          </cell>
        </row>
        <row r="539">
          <cell r="B539" t="str">
            <v>C584EXPFST</v>
          </cell>
          <cell r="F539" t="str">
            <v>C584</v>
          </cell>
          <cell r="H539" t="str">
            <v>EXPFST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I539">
            <v>0</v>
          </cell>
          <cell r="AJ539">
            <v>0</v>
          </cell>
          <cell r="AK539">
            <v>0</v>
          </cell>
        </row>
        <row r="540">
          <cell r="B540" t="str">
            <v>C616ALCFST</v>
          </cell>
          <cell r="F540" t="str">
            <v>C616</v>
          </cell>
          <cell r="H540" t="str">
            <v>ALCFST</v>
          </cell>
          <cell r="U540">
            <v>37314</v>
          </cell>
          <cell r="V540">
            <v>38695</v>
          </cell>
          <cell r="W540">
            <v>41635</v>
          </cell>
          <cell r="X540">
            <v>44067</v>
          </cell>
          <cell r="Y540">
            <v>45818</v>
          </cell>
          <cell r="Z540">
            <v>47147</v>
          </cell>
          <cell r="AA540">
            <v>48515</v>
          </cell>
          <cell r="AB540">
            <v>50053</v>
          </cell>
          <cell r="AC540">
            <v>51586</v>
          </cell>
          <cell r="AD540">
            <v>53181</v>
          </cell>
          <cell r="AI540">
            <v>40101.460162920514</v>
          </cell>
          <cell r="AJ540">
            <v>0</v>
          </cell>
          <cell r="AK540">
            <v>0</v>
          </cell>
        </row>
        <row r="541">
          <cell r="B541" t="str">
            <v>C616BOAFST</v>
          </cell>
          <cell r="F541" t="str">
            <v>C616</v>
          </cell>
          <cell r="H541" t="str">
            <v>BOAFST</v>
          </cell>
          <cell r="U541">
            <v>9988</v>
          </cell>
          <cell r="V541">
            <v>10457</v>
          </cell>
          <cell r="W541">
            <v>11001</v>
          </cell>
          <cell r="X541">
            <v>12011</v>
          </cell>
          <cell r="Y541">
            <v>12411</v>
          </cell>
          <cell r="Z541">
            <v>12621</v>
          </cell>
          <cell r="AA541">
            <v>12988</v>
          </cell>
          <cell r="AB541">
            <v>12956</v>
          </cell>
          <cell r="AC541">
            <v>13210</v>
          </cell>
          <cell r="AD541">
            <v>13257</v>
          </cell>
          <cell r="AI541">
            <v>18392</v>
          </cell>
          <cell r="AJ541">
            <v>0</v>
          </cell>
          <cell r="AK541">
            <v>0</v>
          </cell>
        </row>
        <row r="542">
          <cell r="B542" t="str">
            <v>C616DEPFST</v>
          </cell>
          <cell r="F542" t="str">
            <v>C616</v>
          </cell>
          <cell r="H542" t="str">
            <v>DEPFST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I542">
            <v>0</v>
          </cell>
          <cell r="AJ542">
            <v>0</v>
          </cell>
          <cell r="AK542">
            <v>0</v>
          </cell>
        </row>
        <row r="543">
          <cell r="B543" t="str">
            <v>C616DLBFST</v>
          </cell>
          <cell r="F543" t="str">
            <v>C616</v>
          </cell>
          <cell r="H543" t="str">
            <v>DLBFST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I543">
            <v>92000</v>
          </cell>
          <cell r="AJ543">
            <v>0</v>
          </cell>
          <cell r="AK543">
            <v>0</v>
          </cell>
        </row>
        <row r="544">
          <cell r="B544" t="str">
            <v>C616EXPFST</v>
          </cell>
          <cell r="F544" t="str">
            <v>C616</v>
          </cell>
          <cell r="H544" t="str">
            <v>EXPFST</v>
          </cell>
          <cell r="U544">
            <v>300560</v>
          </cell>
          <cell r="V544">
            <v>281363</v>
          </cell>
          <cell r="W544">
            <v>291774</v>
          </cell>
          <cell r="X544">
            <v>301376</v>
          </cell>
          <cell r="Y544">
            <v>306100</v>
          </cell>
          <cell r="Z544">
            <v>314957</v>
          </cell>
          <cell r="AA544">
            <v>318905</v>
          </cell>
          <cell r="AB544">
            <v>327225</v>
          </cell>
          <cell r="AC544">
            <v>330845</v>
          </cell>
          <cell r="AD544">
            <v>339710</v>
          </cell>
          <cell r="AI544">
            <v>462602.96809488942</v>
          </cell>
          <cell r="AJ544">
            <v>510761.32810912898</v>
          </cell>
          <cell r="AK544">
            <v>428637.98</v>
          </cell>
        </row>
        <row r="545">
          <cell r="B545" t="str">
            <v>C616FINFST</v>
          </cell>
          <cell r="F545" t="str">
            <v>C616</v>
          </cell>
          <cell r="H545" t="str">
            <v>FINFST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I545">
            <v>0</v>
          </cell>
          <cell r="AJ545">
            <v>0</v>
          </cell>
          <cell r="AK545">
            <v>0</v>
          </cell>
        </row>
        <row r="546">
          <cell r="B546" t="str">
            <v>C616INCFST</v>
          </cell>
          <cell r="F546" t="str">
            <v>C616</v>
          </cell>
          <cell r="H546" t="str">
            <v>INCFST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I546">
            <v>0</v>
          </cell>
          <cell r="AJ546">
            <v>0</v>
          </cell>
          <cell r="AK546">
            <v>0</v>
          </cell>
        </row>
        <row r="547">
          <cell r="B547" t="str">
            <v>C616INLFST</v>
          </cell>
          <cell r="F547" t="str">
            <v>C616</v>
          </cell>
          <cell r="H547" t="str">
            <v>INLFST</v>
          </cell>
          <cell r="U547">
            <v>75778</v>
          </cell>
          <cell r="V547">
            <v>77445</v>
          </cell>
          <cell r="W547">
            <v>79264</v>
          </cell>
          <cell r="X547">
            <v>81007</v>
          </cell>
          <cell r="Y547">
            <v>82825</v>
          </cell>
          <cell r="Z547">
            <v>84720</v>
          </cell>
          <cell r="AA547">
            <v>86614</v>
          </cell>
          <cell r="AB547">
            <v>88509</v>
          </cell>
          <cell r="AC547">
            <v>90479</v>
          </cell>
          <cell r="AD547">
            <v>92449</v>
          </cell>
          <cell r="AI547">
            <v>0</v>
          </cell>
          <cell r="AJ547">
            <v>0</v>
          </cell>
          <cell r="AK547">
            <v>0</v>
          </cell>
        </row>
        <row r="548">
          <cell r="B548" t="str">
            <v>C676EXPFST</v>
          </cell>
          <cell r="F548" t="str">
            <v>C676</v>
          </cell>
          <cell r="H548" t="str">
            <v>EXPFST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I548">
            <v>40000</v>
          </cell>
          <cell r="AJ548">
            <v>40000</v>
          </cell>
          <cell r="AK548">
            <v>40000</v>
          </cell>
        </row>
        <row r="549">
          <cell r="B549" t="str">
            <v>C145ALCFST</v>
          </cell>
          <cell r="F549" t="str">
            <v>C145</v>
          </cell>
          <cell r="H549" t="str">
            <v>ALCFST</v>
          </cell>
          <cell r="U549">
            <v>137728</v>
          </cell>
          <cell r="V549">
            <v>142770</v>
          </cell>
          <cell r="W549">
            <v>153633</v>
          </cell>
          <cell r="X549">
            <v>162538</v>
          </cell>
          <cell r="Y549">
            <v>169069</v>
          </cell>
          <cell r="Z549">
            <v>173957</v>
          </cell>
          <cell r="AA549">
            <v>178975</v>
          </cell>
          <cell r="AB549">
            <v>184593</v>
          </cell>
          <cell r="AC549">
            <v>190248</v>
          </cell>
          <cell r="AD549">
            <v>196225</v>
          </cell>
          <cell r="AI549">
            <v>26588.99419434505</v>
          </cell>
          <cell r="AJ549">
            <v>53011.457999999999</v>
          </cell>
          <cell r="AK549">
            <v>54340.303</v>
          </cell>
        </row>
        <row r="550">
          <cell r="B550" t="str">
            <v>C145BOAFST</v>
          </cell>
          <cell r="F550" t="str">
            <v>C145</v>
          </cell>
          <cell r="H550" t="str">
            <v>BOAFST</v>
          </cell>
          <cell r="U550">
            <v>12130</v>
          </cell>
          <cell r="V550">
            <v>12928</v>
          </cell>
          <cell r="W550">
            <v>13589</v>
          </cell>
          <cell r="X550">
            <v>15334</v>
          </cell>
          <cell r="Y550">
            <v>15872</v>
          </cell>
          <cell r="Z550">
            <v>16083</v>
          </cell>
          <cell r="AA550">
            <v>16433</v>
          </cell>
          <cell r="AB550">
            <v>16111</v>
          </cell>
          <cell r="AC550">
            <v>16252</v>
          </cell>
          <cell r="AD550">
            <v>16133</v>
          </cell>
          <cell r="AI550">
            <v>12020</v>
          </cell>
          <cell r="AJ550">
            <v>19657.972000000002</v>
          </cell>
          <cell r="AK550">
            <v>10892.178</v>
          </cell>
        </row>
        <row r="551">
          <cell r="B551" t="str">
            <v>C145DEPFST</v>
          </cell>
          <cell r="F551" t="str">
            <v>C145</v>
          </cell>
          <cell r="H551" t="str">
            <v>DEPFST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I551">
            <v>0</v>
          </cell>
          <cell r="AJ551">
            <v>0</v>
          </cell>
          <cell r="AK551">
            <v>0</v>
          </cell>
        </row>
        <row r="552">
          <cell r="B552" t="str">
            <v>C145DLBFST</v>
          </cell>
          <cell r="F552" t="str">
            <v>C145</v>
          </cell>
          <cell r="H552" t="str">
            <v>DLBFST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I552">
            <v>60999.96</v>
          </cell>
          <cell r="AJ552">
            <v>101100</v>
          </cell>
          <cell r="AK552">
            <v>0</v>
          </cell>
        </row>
        <row r="553">
          <cell r="B553" t="str">
            <v>C145EXPFST</v>
          </cell>
          <cell r="F553" t="str">
            <v>C145</v>
          </cell>
          <cell r="H553" t="str">
            <v>EXPFST</v>
          </cell>
          <cell r="U553">
            <v>90918</v>
          </cell>
          <cell r="V553">
            <v>91798</v>
          </cell>
          <cell r="W553">
            <v>92530</v>
          </cell>
          <cell r="X553">
            <v>93242</v>
          </cell>
          <cell r="Y553">
            <v>93910</v>
          </cell>
          <cell r="Z553">
            <v>94538</v>
          </cell>
          <cell r="AA553">
            <v>95145</v>
          </cell>
          <cell r="AB553">
            <v>95708</v>
          </cell>
          <cell r="AC553">
            <v>96297</v>
          </cell>
          <cell r="AD553">
            <v>96902</v>
          </cell>
          <cell r="AI553">
            <v>195179.82914963496</v>
          </cell>
          <cell r="AJ553">
            <v>94458.86576244286</v>
          </cell>
          <cell r="AK553">
            <v>95320.19</v>
          </cell>
        </row>
        <row r="554">
          <cell r="B554" t="str">
            <v>C145FINFST</v>
          </cell>
          <cell r="F554" t="str">
            <v>C145</v>
          </cell>
          <cell r="H554" t="str">
            <v>FINFST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I554">
            <v>0</v>
          </cell>
          <cell r="AJ554">
            <v>0</v>
          </cell>
          <cell r="AK554">
            <v>0</v>
          </cell>
        </row>
        <row r="555">
          <cell r="B555" t="str">
            <v>C145INCFST</v>
          </cell>
          <cell r="F555" t="str">
            <v>C145</v>
          </cell>
          <cell r="H555" t="str">
            <v>INCFST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I555">
            <v>0</v>
          </cell>
          <cell r="AJ555">
            <v>0</v>
          </cell>
          <cell r="AK555">
            <v>0</v>
          </cell>
        </row>
        <row r="556">
          <cell r="B556" t="str">
            <v>C145INLFST</v>
          </cell>
          <cell r="F556" t="str">
            <v>C145</v>
          </cell>
          <cell r="H556" t="str">
            <v>INLFST</v>
          </cell>
          <cell r="U556">
            <v>279504</v>
          </cell>
          <cell r="V556">
            <v>285653</v>
          </cell>
          <cell r="W556">
            <v>292361</v>
          </cell>
          <cell r="X556">
            <v>298790</v>
          </cell>
          <cell r="Y556">
            <v>305497</v>
          </cell>
          <cell r="Z556">
            <v>312485</v>
          </cell>
          <cell r="AA556">
            <v>319473</v>
          </cell>
          <cell r="AB556">
            <v>326460</v>
          </cell>
          <cell r="AC556">
            <v>333727</v>
          </cell>
          <cell r="AD556">
            <v>340995</v>
          </cell>
          <cell r="AI556">
            <v>0</v>
          </cell>
          <cell r="AJ556">
            <v>0</v>
          </cell>
          <cell r="AK556">
            <v>100000</v>
          </cell>
        </row>
        <row r="557">
          <cell r="B557" t="str">
            <v>C636EXPFST</v>
          </cell>
          <cell r="F557" t="str">
            <v>C636</v>
          </cell>
          <cell r="H557" t="str">
            <v>EXPFST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I557">
            <v>0</v>
          </cell>
          <cell r="AJ557">
            <v>0</v>
          </cell>
          <cell r="AK557">
            <v>0</v>
          </cell>
        </row>
        <row r="558">
          <cell r="B558" t="str">
            <v>C657EXPFST</v>
          </cell>
          <cell r="F558" t="str">
            <v>C657</v>
          </cell>
          <cell r="H558" t="str">
            <v>EXPFST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I558">
            <v>0</v>
          </cell>
          <cell r="AJ558">
            <v>0</v>
          </cell>
          <cell r="AK558">
            <v>0</v>
          </cell>
        </row>
        <row r="559">
          <cell r="B559" t="str">
            <v>A004ALCFST</v>
          </cell>
          <cell r="F559" t="str">
            <v>A004</v>
          </cell>
          <cell r="H559" t="str">
            <v>ALCFST</v>
          </cell>
          <cell r="U559">
            <v>109476</v>
          </cell>
          <cell r="V559">
            <v>113489</v>
          </cell>
          <cell r="W559">
            <v>122146</v>
          </cell>
          <cell r="X559">
            <v>129202</v>
          </cell>
          <cell r="Y559">
            <v>134417</v>
          </cell>
          <cell r="Z559">
            <v>138269</v>
          </cell>
          <cell r="AA559">
            <v>142285</v>
          </cell>
          <cell r="AB559">
            <v>146738</v>
          </cell>
          <cell r="AC559">
            <v>151234</v>
          </cell>
          <cell r="AD559">
            <v>156004</v>
          </cell>
          <cell r="AI559">
            <v>128975.23153540172</v>
          </cell>
          <cell r="AJ559">
            <v>151848.019</v>
          </cell>
          <cell r="AK559">
            <v>163482.321</v>
          </cell>
        </row>
        <row r="560">
          <cell r="B560" t="str">
            <v>A004BOAFST</v>
          </cell>
          <cell r="F560" t="str">
            <v>A004</v>
          </cell>
          <cell r="H560" t="str">
            <v>BOAFST</v>
          </cell>
          <cell r="U560">
            <v>17582</v>
          </cell>
          <cell r="V560">
            <v>18750</v>
          </cell>
          <cell r="W560">
            <v>19710</v>
          </cell>
          <cell r="X560">
            <v>22179</v>
          </cell>
          <cell r="Y560">
            <v>22953</v>
          </cell>
          <cell r="Z560">
            <v>23264</v>
          </cell>
          <cell r="AA560">
            <v>23784</v>
          </cell>
          <cell r="AB560">
            <v>23354</v>
          </cell>
          <cell r="AC560">
            <v>23580</v>
          </cell>
          <cell r="AD560">
            <v>23431</v>
          </cell>
          <cell r="AI560">
            <v>104840</v>
          </cell>
          <cell r="AJ560">
            <v>66949.932000000001</v>
          </cell>
          <cell r="AK560">
            <v>50196.813999999998</v>
          </cell>
        </row>
        <row r="561">
          <cell r="B561" t="str">
            <v>A004DEPFST</v>
          </cell>
          <cell r="F561" t="str">
            <v>A004</v>
          </cell>
          <cell r="H561" t="str">
            <v>DEPFST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I561">
            <v>0</v>
          </cell>
          <cell r="AJ561">
            <v>0</v>
          </cell>
          <cell r="AK561">
            <v>0</v>
          </cell>
        </row>
        <row r="562">
          <cell r="B562" t="str">
            <v>A004DLBFST</v>
          </cell>
          <cell r="F562" t="str">
            <v>A004</v>
          </cell>
          <cell r="H562" t="str">
            <v>DLBFST</v>
          </cell>
          <cell r="U562">
            <v>73026</v>
          </cell>
          <cell r="V562">
            <v>74634</v>
          </cell>
          <cell r="W562">
            <v>76385</v>
          </cell>
          <cell r="X562">
            <v>78065</v>
          </cell>
          <cell r="Y562">
            <v>79817</v>
          </cell>
          <cell r="Z562">
            <v>81644</v>
          </cell>
          <cell r="AA562">
            <v>83469</v>
          </cell>
          <cell r="AB562">
            <v>85294</v>
          </cell>
          <cell r="AC562">
            <v>87194</v>
          </cell>
          <cell r="AD562">
            <v>89091</v>
          </cell>
          <cell r="AI562">
            <v>148571.5</v>
          </cell>
          <cell r="AJ562">
            <v>143021.5</v>
          </cell>
          <cell r="AK562">
            <v>139464.04</v>
          </cell>
        </row>
        <row r="563">
          <cell r="B563" t="str">
            <v>A004EXPFST</v>
          </cell>
          <cell r="F563" t="str">
            <v>A004</v>
          </cell>
          <cell r="H563" t="str">
            <v>EXPFST</v>
          </cell>
          <cell r="U563">
            <v>150396</v>
          </cell>
          <cell r="V563">
            <v>156714</v>
          </cell>
          <cell r="W563">
            <v>161976</v>
          </cell>
          <cell r="X563">
            <v>167091</v>
          </cell>
          <cell r="Y563">
            <v>171904</v>
          </cell>
          <cell r="Z563">
            <v>176414</v>
          </cell>
          <cell r="AA563">
            <v>180778</v>
          </cell>
          <cell r="AB563">
            <v>184836</v>
          </cell>
          <cell r="AC563">
            <v>189047</v>
          </cell>
          <cell r="AD563">
            <v>193410</v>
          </cell>
          <cell r="AI563">
            <v>160458.1057481748</v>
          </cell>
          <cell r="AJ563">
            <v>158345.60678517015</v>
          </cell>
          <cell r="AK563">
            <v>169315.62</v>
          </cell>
        </row>
        <row r="564">
          <cell r="B564" t="str">
            <v>A004FINFST</v>
          </cell>
          <cell r="F564" t="str">
            <v>A004</v>
          </cell>
          <cell r="H564" t="str">
            <v>FINFST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I564">
            <v>0</v>
          </cell>
          <cell r="AJ564">
            <v>0</v>
          </cell>
          <cell r="AK564">
            <v>0</v>
          </cell>
        </row>
        <row r="565">
          <cell r="B565" t="str">
            <v>A004INCFST</v>
          </cell>
          <cell r="F565" t="str">
            <v>A004</v>
          </cell>
          <cell r="H565" t="str">
            <v>INCFST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I565">
            <v>0</v>
          </cell>
          <cell r="AJ565">
            <v>0</v>
          </cell>
          <cell r="AK565">
            <v>0</v>
          </cell>
        </row>
        <row r="566">
          <cell r="B566" t="str">
            <v>A004INLFST</v>
          </cell>
          <cell r="F566" t="str">
            <v>A004</v>
          </cell>
          <cell r="H566" t="str">
            <v>INLFST</v>
          </cell>
          <cell r="U566">
            <v>149170</v>
          </cell>
          <cell r="V566">
            <v>152451</v>
          </cell>
          <cell r="W566">
            <v>156032</v>
          </cell>
          <cell r="X566">
            <v>159463</v>
          </cell>
          <cell r="Y566">
            <v>163043</v>
          </cell>
          <cell r="Z566">
            <v>166773</v>
          </cell>
          <cell r="AA566">
            <v>170501</v>
          </cell>
          <cell r="AB566">
            <v>174231</v>
          </cell>
          <cell r="AC566">
            <v>178109</v>
          </cell>
          <cell r="AD566">
            <v>181988</v>
          </cell>
          <cell r="AI566">
            <v>147321</v>
          </cell>
          <cell r="AJ566">
            <v>146560</v>
          </cell>
          <cell r="AK566">
            <v>161287.92000000001</v>
          </cell>
        </row>
        <row r="567">
          <cell r="B567" t="str">
            <v>A011ALCFST</v>
          </cell>
          <cell r="F567" t="str">
            <v>A011</v>
          </cell>
          <cell r="H567" t="str">
            <v>ALCFST</v>
          </cell>
          <cell r="U567">
            <v>21322</v>
          </cell>
          <cell r="V567">
            <v>22082</v>
          </cell>
          <cell r="W567">
            <v>23765</v>
          </cell>
          <cell r="X567">
            <v>25170</v>
          </cell>
          <cell r="Y567">
            <v>26153</v>
          </cell>
          <cell r="Z567">
            <v>26935</v>
          </cell>
          <cell r="AA567">
            <v>27692</v>
          </cell>
          <cell r="AB567">
            <v>28582</v>
          </cell>
          <cell r="AC567">
            <v>29458</v>
          </cell>
          <cell r="AD567">
            <v>30369</v>
          </cell>
          <cell r="AI567">
            <v>26625.752413209604</v>
          </cell>
          <cell r="AJ567">
            <v>29196.583999999999</v>
          </cell>
          <cell r="AK567">
            <v>32192.458999999999</v>
          </cell>
        </row>
        <row r="568">
          <cell r="B568" t="str">
            <v>A011BOAFST</v>
          </cell>
          <cell r="F568" t="str">
            <v>A011</v>
          </cell>
          <cell r="H568" t="str">
            <v>BOAFST</v>
          </cell>
          <cell r="U568">
            <v>2676</v>
          </cell>
          <cell r="V568">
            <v>2832</v>
          </cell>
          <cell r="W568">
            <v>2978</v>
          </cell>
          <cell r="X568">
            <v>3309</v>
          </cell>
          <cell r="Y568">
            <v>3423</v>
          </cell>
          <cell r="Z568">
            <v>3474</v>
          </cell>
          <cell r="AA568">
            <v>3561</v>
          </cell>
          <cell r="AB568">
            <v>3520</v>
          </cell>
          <cell r="AC568">
            <v>3568</v>
          </cell>
          <cell r="AD568">
            <v>3560</v>
          </cell>
          <cell r="AI568">
            <v>8651</v>
          </cell>
          <cell r="AJ568">
            <v>4265.5410000000002</v>
          </cell>
          <cell r="AK568">
            <v>5038.259</v>
          </cell>
        </row>
        <row r="569">
          <cell r="B569" t="str">
            <v>A011DEPFST</v>
          </cell>
          <cell r="F569" t="str">
            <v>A011</v>
          </cell>
          <cell r="H569" t="str">
            <v>DEPFST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I569">
            <v>0</v>
          </cell>
          <cell r="AJ569">
            <v>0</v>
          </cell>
          <cell r="AK569">
            <v>0</v>
          </cell>
        </row>
        <row r="570">
          <cell r="B570" t="str">
            <v>A011DLBFST</v>
          </cell>
          <cell r="F570" t="str">
            <v>A011</v>
          </cell>
          <cell r="H570" t="str">
            <v>DLBFST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I570">
            <v>0</v>
          </cell>
          <cell r="AJ570">
            <v>0</v>
          </cell>
          <cell r="AK570">
            <v>0</v>
          </cell>
        </row>
        <row r="571">
          <cell r="B571" t="str">
            <v>A011EXPFST</v>
          </cell>
          <cell r="F571" t="str">
            <v>A011</v>
          </cell>
          <cell r="H571" t="str">
            <v>EXPFST</v>
          </cell>
          <cell r="U571">
            <v>146203</v>
          </cell>
          <cell r="V571">
            <v>152343</v>
          </cell>
          <cell r="W571">
            <v>157461</v>
          </cell>
          <cell r="X571">
            <v>162431</v>
          </cell>
          <cell r="Y571">
            <v>167110</v>
          </cell>
          <cell r="Z571">
            <v>171496</v>
          </cell>
          <cell r="AA571">
            <v>175737</v>
          </cell>
          <cell r="AB571">
            <v>179683</v>
          </cell>
          <cell r="AC571">
            <v>183777</v>
          </cell>
          <cell r="AD571">
            <v>188017</v>
          </cell>
          <cell r="AI571">
            <v>145651</v>
          </cell>
          <cell r="AJ571">
            <v>145650.5</v>
          </cell>
          <cell r="AK571">
            <v>145651</v>
          </cell>
        </row>
        <row r="572">
          <cell r="B572" t="str">
            <v>A011FINFST</v>
          </cell>
          <cell r="F572" t="str">
            <v>A011</v>
          </cell>
          <cell r="H572" t="str">
            <v>FINFST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I572">
            <v>0</v>
          </cell>
          <cell r="AJ572">
            <v>0</v>
          </cell>
          <cell r="AK572">
            <v>0</v>
          </cell>
        </row>
        <row r="573">
          <cell r="B573" t="str">
            <v>A011INCFST</v>
          </cell>
          <cell r="F573" t="str">
            <v>A011</v>
          </cell>
          <cell r="H573" t="str">
            <v>INCFST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I573">
            <v>0</v>
          </cell>
          <cell r="AJ573">
            <v>0</v>
          </cell>
          <cell r="AK573">
            <v>0</v>
          </cell>
        </row>
        <row r="574">
          <cell r="B574" t="str">
            <v>A011INLFST</v>
          </cell>
          <cell r="F574" t="str">
            <v>A011</v>
          </cell>
          <cell r="H574" t="str">
            <v>INLFST</v>
          </cell>
          <cell r="U574">
            <v>43292</v>
          </cell>
          <cell r="V574">
            <v>44244</v>
          </cell>
          <cell r="W574">
            <v>45283</v>
          </cell>
          <cell r="X574">
            <v>46279</v>
          </cell>
          <cell r="Y574">
            <v>47318</v>
          </cell>
          <cell r="Z574">
            <v>48400</v>
          </cell>
          <cell r="AA574">
            <v>49483</v>
          </cell>
          <cell r="AB574">
            <v>50565</v>
          </cell>
          <cell r="AC574">
            <v>51690</v>
          </cell>
          <cell r="AD574">
            <v>52816</v>
          </cell>
          <cell r="AI574">
            <v>61084.29</v>
          </cell>
          <cell r="AJ574">
            <v>55705.599999999999</v>
          </cell>
          <cell r="AK574">
            <v>59252.88</v>
          </cell>
        </row>
        <row r="575">
          <cell r="B575" t="str">
            <v>C515ALCFST</v>
          </cell>
          <cell r="F575" t="str">
            <v>C515</v>
          </cell>
          <cell r="H575" t="str">
            <v>ALCFST</v>
          </cell>
          <cell r="U575">
            <v>251768</v>
          </cell>
          <cell r="V575">
            <v>260966</v>
          </cell>
          <cell r="W575">
            <v>280890</v>
          </cell>
          <cell r="X575">
            <v>297106</v>
          </cell>
          <cell r="Y575">
            <v>309111</v>
          </cell>
          <cell r="Z575">
            <v>318019</v>
          </cell>
          <cell r="AA575">
            <v>327215</v>
          </cell>
          <cell r="AB575">
            <v>337452</v>
          </cell>
          <cell r="AC575">
            <v>347837</v>
          </cell>
          <cell r="AD575">
            <v>358734</v>
          </cell>
          <cell r="AI575">
            <v>264751.36995348346</v>
          </cell>
          <cell r="AJ575">
            <v>309625.58799999999</v>
          </cell>
          <cell r="AK575">
            <v>288702.82299999997</v>
          </cell>
        </row>
        <row r="576">
          <cell r="B576" t="str">
            <v>C515BOAFST</v>
          </cell>
          <cell r="F576" t="str">
            <v>C515</v>
          </cell>
          <cell r="H576" t="str">
            <v>BOAFST</v>
          </cell>
          <cell r="U576">
            <v>10283</v>
          </cell>
          <cell r="V576">
            <v>11012</v>
          </cell>
          <cell r="W576">
            <v>11574</v>
          </cell>
          <cell r="X576">
            <v>13111</v>
          </cell>
          <cell r="Y576">
            <v>13573</v>
          </cell>
          <cell r="Z576">
            <v>13748</v>
          </cell>
          <cell r="AA576">
            <v>14034</v>
          </cell>
          <cell r="AB576">
            <v>13733</v>
          </cell>
          <cell r="AC576">
            <v>13834</v>
          </cell>
          <cell r="AD576">
            <v>13716</v>
          </cell>
          <cell r="AI576">
            <v>24290</v>
          </cell>
          <cell r="AJ576">
            <v>14252.405999999999</v>
          </cell>
          <cell r="AK576">
            <v>15755.370999999997</v>
          </cell>
        </row>
        <row r="577">
          <cell r="B577" t="str">
            <v>C515DEPFST</v>
          </cell>
          <cell r="F577" t="str">
            <v>C515</v>
          </cell>
          <cell r="H577" t="str">
            <v>DEPFST</v>
          </cell>
          <cell r="U577">
            <v>63194</v>
          </cell>
          <cell r="V577">
            <v>57000</v>
          </cell>
          <cell r="W577">
            <v>41999</v>
          </cell>
          <cell r="X577">
            <v>25392</v>
          </cell>
          <cell r="Y577">
            <v>10809</v>
          </cell>
          <cell r="Z577">
            <v>5619</v>
          </cell>
          <cell r="AA577">
            <v>3835</v>
          </cell>
          <cell r="AB577">
            <v>2560</v>
          </cell>
          <cell r="AC577">
            <v>213</v>
          </cell>
          <cell r="AD577">
            <v>0</v>
          </cell>
          <cell r="AI577">
            <v>73235.67</v>
          </cell>
          <cell r="AJ577">
            <v>48699</v>
          </cell>
          <cell r="AK577">
            <v>79009.039999999994</v>
          </cell>
        </row>
        <row r="578">
          <cell r="B578" t="str">
            <v>C515DLBFST</v>
          </cell>
          <cell r="F578" t="str">
            <v>C515</v>
          </cell>
          <cell r="H578" t="str">
            <v>DLBFST</v>
          </cell>
          <cell r="U578">
            <v>533628</v>
          </cell>
          <cell r="V578">
            <v>545367</v>
          </cell>
          <cell r="W578">
            <v>558174</v>
          </cell>
          <cell r="X578">
            <v>570448</v>
          </cell>
          <cell r="Y578">
            <v>583255</v>
          </cell>
          <cell r="Z578">
            <v>596596</v>
          </cell>
          <cell r="AA578">
            <v>609935</v>
          </cell>
          <cell r="AB578">
            <v>623277</v>
          </cell>
          <cell r="AC578">
            <v>637151</v>
          </cell>
          <cell r="AD578">
            <v>651026</v>
          </cell>
          <cell r="AI578">
            <v>605648.37</v>
          </cell>
          <cell r="AJ578">
            <v>613369.04</v>
          </cell>
          <cell r="AK578">
            <v>582494.22</v>
          </cell>
        </row>
        <row r="579">
          <cell r="B579" t="str">
            <v>C515EXPFST</v>
          </cell>
          <cell r="F579" t="str">
            <v>C515</v>
          </cell>
          <cell r="H579" t="str">
            <v>EXPFST</v>
          </cell>
          <cell r="U579">
            <v>275999</v>
          </cell>
          <cell r="V579">
            <v>305744</v>
          </cell>
          <cell r="W579">
            <v>315272</v>
          </cell>
          <cell r="X579">
            <v>324443</v>
          </cell>
          <cell r="Y579">
            <v>333697</v>
          </cell>
          <cell r="Z579">
            <v>343010</v>
          </cell>
          <cell r="AA579">
            <v>352729</v>
          </cell>
          <cell r="AB579">
            <v>362358</v>
          </cell>
          <cell r="AC579">
            <v>372405</v>
          </cell>
          <cell r="AD579">
            <v>382767</v>
          </cell>
          <cell r="AI579">
            <v>280329.76</v>
          </cell>
          <cell r="AJ579">
            <v>281635.86700129736</v>
          </cell>
          <cell r="AK579">
            <v>256706.55</v>
          </cell>
        </row>
        <row r="580">
          <cell r="B580" t="str">
            <v>C515FINFST</v>
          </cell>
          <cell r="F580" t="str">
            <v>C515</v>
          </cell>
          <cell r="H580" t="str">
            <v>FINFST</v>
          </cell>
          <cell r="U580">
            <v>1619</v>
          </cell>
          <cell r="V580">
            <v>1212</v>
          </cell>
          <cell r="W580">
            <v>876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I580">
            <v>0</v>
          </cell>
          <cell r="AJ580">
            <v>0</v>
          </cell>
          <cell r="AK580">
            <v>0</v>
          </cell>
        </row>
        <row r="581">
          <cell r="B581" t="str">
            <v>C515INCFST</v>
          </cell>
          <cell r="F581" t="str">
            <v>C515</v>
          </cell>
          <cell r="H581" t="str">
            <v>INCFST</v>
          </cell>
          <cell r="U581">
            <v>-85960</v>
          </cell>
          <cell r="V581">
            <v>-88539</v>
          </cell>
          <cell r="W581">
            <v>-91204</v>
          </cell>
          <cell r="X581">
            <v>-93954</v>
          </cell>
          <cell r="Y581">
            <v>-96791</v>
          </cell>
          <cell r="Z581">
            <v>-99628</v>
          </cell>
          <cell r="AA581">
            <v>-102636</v>
          </cell>
          <cell r="AB581">
            <v>-105731</v>
          </cell>
          <cell r="AC581">
            <v>-108911</v>
          </cell>
          <cell r="AD581">
            <v>-112178</v>
          </cell>
          <cell r="AI581">
            <v>-65000.04</v>
          </cell>
          <cell r="AJ581">
            <v>-84952</v>
          </cell>
          <cell r="AK581">
            <v>-84952.11</v>
          </cell>
        </row>
        <row r="582">
          <cell r="B582" t="str">
            <v>C515INLFST</v>
          </cell>
          <cell r="F582" t="str">
            <v>C515</v>
          </cell>
          <cell r="H582" t="str">
            <v>INLFST</v>
          </cell>
          <cell r="U582">
            <v>-22680</v>
          </cell>
          <cell r="V582">
            <v>-23178</v>
          </cell>
          <cell r="W582">
            <v>-23723</v>
          </cell>
          <cell r="X582">
            <v>-24245</v>
          </cell>
          <cell r="Y582">
            <v>-24790</v>
          </cell>
          <cell r="Z582">
            <v>-25356</v>
          </cell>
          <cell r="AA582">
            <v>-25922</v>
          </cell>
          <cell r="AB582">
            <v>-26490</v>
          </cell>
          <cell r="AC582">
            <v>-27081</v>
          </cell>
          <cell r="AD582">
            <v>-27668</v>
          </cell>
          <cell r="AI582">
            <v>1739.1399999999876</v>
          </cell>
          <cell r="AJ582">
            <v>-22943.47</v>
          </cell>
          <cell r="AK582">
            <v>-51415.97</v>
          </cell>
        </row>
        <row r="583">
          <cell r="B583" t="str">
            <v>C517ALCFST</v>
          </cell>
          <cell r="F583" t="str">
            <v>C517</v>
          </cell>
          <cell r="H583" t="str">
            <v>ALCFST</v>
          </cell>
          <cell r="U583">
            <v>57004</v>
          </cell>
          <cell r="V583">
            <v>59081</v>
          </cell>
          <cell r="W583">
            <v>63610</v>
          </cell>
          <cell r="X583">
            <v>67264</v>
          </cell>
          <cell r="Y583">
            <v>70000</v>
          </cell>
          <cell r="Z583">
            <v>72010</v>
          </cell>
          <cell r="AA583">
            <v>74077</v>
          </cell>
          <cell r="AB583">
            <v>76430</v>
          </cell>
          <cell r="AC583">
            <v>78771</v>
          </cell>
          <cell r="AD583">
            <v>81207</v>
          </cell>
          <cell r="AI583">
            <v>26979.944201244238</v>
          </cell>
          <cell r="AJ583">
            <v>41184.586000000003</v>
          </cell>
          <cell r="AK583">
            <v>44970.061000000002</v>
          </cell>
        </row>
        <row r="584">
          <cell r="B584" t="str">
            <v>C517BOAFST</v>
          </cell>
          <cell r="F584" t="str">
            <v>C517</v>
          </cell>
          <cell r="H584" t="str">
            <v>BOAFST</v>
          </cell>
          <cell r="U584">
            <v>6379</v>
          </cell>
          <cell r="V584">
            <v>6763</v>
          </cell>
          <cell r="W584">
            <v>7111</v>
          </cell>
          <cell r="X584">
            <v>7927</v>
          </cell>
          <cell r="Y584">
            <v>8200</v>
          </cell>
          <cell r="Z584">
            <v>8320</v>
          </cell>
          <cell r="AA584">
            <v>8522</v>
          </cell>
          <cell r="AB584">
            <v>8410</v>
          </cell>
          <cell r="AC584">
            <v>8518</v>
          </cell>
          <cell r="AD584">
            <v>8490</v>
          </cell>
          <cell r="AI584">
            <v>4935</v>
          </cell>
          <cell r="AJ584">
            <v>4417.3239999999996</v>
          </cell>
          <cell r="AK584">
            <v>5422.5129999999999</v>
          </cell>
        </row>
        <row r="585">
          <cell r="B585" t="str">
            <v>C517DEPFST</v>
          </cell>
          <cell r="F585" t="str">
            <v>C517</v>
          </cell>
          <cell r="H585" t="str">
            <v>DEPFST</v>
          </cell>
          <cell r="U585">
            <v>719045</v>
          </cell>
          <cell r="V585">
            <v>765317</v>
          </cell>
          <cell r="W585">
            <v>797060</v>
          </cell>
          <cell r="X585">
            <v>974289</v>
          </cell>
          <cell r="Y585">
            <v>1039742</v>
          </cell>
          <cell r="Z585">
            <v>1090840</v>
          </cell>
          <cell r="AA585">
            <v>1127910</v>
          </cell>
          <cell r="AB585">
            <v>1138532</v>
          </cell>
          <cell r="AC585">
            <v>1158585</v>
          </cell>
          <cell r="AD585">
            <v>1187724</v>
          </cell>
          <cell r="AI585">
            <v>492177.58</v>
          </cell>
          <cell r="AJ585">
            <v>591966</v>
          </cell>
          <cell r="AK585">
            <v>804027.97</v>
          </cell>
        </row>
        <row r="586">
          <cell r="B586" t="str">
            <v>C517DLBFST</v>
          </cell>
          <cell r="F586" t="str">
            <v>C517</v>
          </cell>
          <cell r="H586" t="str">
            <v>DLBFST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I586">
            <v>0</v>
          </cell>
          <cell r="AJ586">
            <v>0</v>
          </cell>
          <cell r="AK586">
            <v>0</v>
          </cell>
        </row>
        <row r="587">
          <cell r="B587" t="str">
            <v>C517EXPFST</v>
          </cell>
          <cell r="F587" t="str">
            <v>C517</v>
          </cell>
          <cell r="H587" t="str">
            <v>EXPFST</v>
          </cell>
          <cell r="U587">
            <v>356554</v>
          </cell>
          <cell r="V587">
            <v>376109</v>
          </cell>
          <cell r="W587">
            <v>386684</v>
          </cell>
          <cell r="X587">
            <v>396005</v>
          </cell>
          <cell r="Y587">
            <v>405390</v>
          </cell>
          <cell r="Z587">
            <v>415145</v>
          </cell>
          <cell r="AA587">
            <v>424910</v>
          </cell>
          <cell r="AB587">
            <v>435081</v>
          </cell>
          <cell r="AC587">
            <v>445909</v>
          </cell>
          <cell r="AD587">
            <v>456824</v>
          </cell>
          <cell r="AI587">
            <v>368968.92</v>
          </cell>
          <cell r="AJ587">
            <v>384339.77286459418</v>
          </cell>
          <cell r="AK587">
            <v>380420.85</v>
          </cell>
        </row>
        <row r="588">
          <cell r="B588" t="str">
            <v>C517FINFST</v>
          </cell>
          <cell r="F588" t="str">
            <v>C517</v>
          </cell>
          <cell r="H588" t="str">
            <v>FINFST</v>
          </cell>
          <cell r="U588">
            <v>42873</v>
          </cell>
          <cell r="V588">
            <v>40217</v>
          </cell>
          <cell r="W588">
            <v>37965</v>
          </cell>
          <cell r="X588">
            <v>38054</v>
          </cell>
          <cell r="Y588">
            <v>36162</v>
          </cell>
          <cell r="Z588">
            <v>33943</v>
          </cell>
          <cell r="AA588">
            <v>32857</v>
          </cell>
          <cell r="AB588">
            <v>31751</v>
          </cell>
          <cell r="AC588">
            <v>31003</v>
          </cell>
          <cell r="AD588">
            <v>30231</v>
          </cell>
          <cell r="AI588">
            <v>13204</v>
          </cell>
          <cell r="AJ588">
            <v>19866.794000000002</v>
          </cell>
          <cell r="AK588">
            <v>24463.595000000001</v>
          </cell>
        </row>
        <row r="589">
          <cell r="B589" t="str">
            <v>C517INCFST</v>
          </cell>
          <cell r="F589" t="str">
            <v>C517</v>
          </cell>
          <cell r="H589" t="str">
            <v>INCFST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I589">
            <v>0</v>
          </cell>
          <cell r="AJ589">
            <v>-4420</v>
          </cell>
          <cell r="AK589">
            <v>0</v>
          </cell>
        </row>
        <row r="590">
          <cell r="B590" t="str">
            <v>C517INLFST</v>
          </cell>
          <cell r="F590" t="str">
            <v>C517</v>
          </cell>
          <cell r="H590" t="str">
            <v>INLFST</v>
          </cell>
          <cell r="U590">
            <v>115718</v>
          </cell>
          <cell r="V590">
            <v>118263</v>
          </cell>
          <cell r="W590">
            <v>121040</v>
          </cell>
          <cell r="X590">
            <v>123702</v>
          </cell>
          <cell r="Y590">
            <v>126479</v>
          </cell>
          <cell r="Z590">
            <v>129372</v>
          </cell>
          <cell r="AA590">
            <v>132265</v>
          </cell>
          <cell r="AB590">
            <v>135158</v>
          </cell>
          <cell r="AC590">
            <v>138166</v>
          </cell>
          <cell r="AD590">
            <v>141176</v>
          </cell>
          <cell r="AI590">
            <v>61896.87</v>
          </cell>
          <cell r="AJ590">
            <v>78553.59</v>
          </cell>
          <cell r="AK590">
            <v>82730.929999999993</v>
          </cell>
        </row>
        <row r="591">
          <cell r="B591" t="str">
            <v>C518ALCFST</v>
          </cell>
          <cell r="F591" t="str">
            <v>C518</v>
          </cell>
          <cell r="H591" t="str">
            <v>ALCFST</v>
          </cell>
          <cell r="U591">
            <v>48075</v>
          </cell>
          <cell r="V591">
            <v>49805</v>
          </cell>
          <cell r="W591">
            <v>53611</v>
          </cell>
          <cell r="X591">
            <v>56731</v>
          </cell>
          <cell r="Y591">
            <v>58997</v>
          </cell>
          <cell r="Z591">
            <v>60720</v>
          </cell>
          <cell r="AA591">
            <v>62470</v>
          </cell>
          <cell r="AB591">
            <v>64412</v>
          </cell>
          <cell r="AC591">
            <v>66385</v>
          </cell>
          <cell r="AD591">
            <v>68485</v>
          </cell>
          <cell r="AI591">
            <v>22849.271502890781</v>
          </cell>
          <cell r="AJ591">
            <v>28294.261999999999</v>
          </cell>
          <cell r="AK591">
            <v>34535.019</v>
          </cell>
        </row>
        <row r="592">
          <cell r="B592" t="str">
            <v>C518BOAFST</v>
          </cell>
          <cell r="F592" t="str">
            <v>C518</v>
          </cell>
          <cell r="H592" t="str">
            <v>BOAFST</v>
          </cell>
          <cell r="U592">
            <v>6214</v>
          </cell>
          <cell r="V592">
            <v>6570</v>
          </cell>
          <cell r="W592">
            <v>6909</v>
          </cell>
          <cell r="X592">
            <v>7668</v>
          </cell>
          <cell r="Y592">
            <v>7930</v>
          </cell>
          <cell r="Z592">
            <v>8049</v>
          </cell>
          <cell r="AA592">
            <v>8254</v>
          </cell>
          <cell r="AB592">
            <v>8163</v>
          </cell>
          <cell r="AC592">
            <v>8279</v>
          </cell>
          <cell r="AD592">
            <v>8266</v>
          </cell>
          <cell r="AI592">
            <v>6706</v>
          </cell>
          <cell r="AJ592">
            <v>4179.9030000000002</v>
          </cell>
          <cell r="AK592">
            <v>5507.66</v>
          </cell>
        </row>
        <row r="593">
          <cell r="B593" t="str">
            <v>C518DEPFST</v>
          </cell>
          <cell r="F593" t="str">
            <v>C518</v>
          </cell>
          <cell r="H593" t="str">
            <v>DEPFST</v>
          </cell>
          <cell r="U593">
            <v>1159619</v>
          </cell>
          <cell r="V593">
            <v>1249576</v>
          </cell>
          <cell r="W593">
            <v>1270447</v>
          </cell>
          <cell r="X593">
            <v>1300046</v>
          </cell>
          <cell r="Y593">
            <v>1355164</v>
          </cell>
          <cell r="Z593">
            <v>1353202</v>
          </cell>
          <cell r="AA593">
            <v>1378503</v>
          </cell>
          <cell r="AB593">
            <v>1309076</v>
          </cell>
          <cell r="AC593">
            <v>1343210</v>
          </cell>
          <cell r="AD593">
            <v>1321668</v>
          </cell>
          <cell r="AI593">
            <v>914649.4</v>
          </cell>
          <cell r="AJ593">
            <v>891297</v>
          </cell>
          <cell r="AK593">
            <v>1027109.75</v>
          </cell>
        </row>
        <row r="594">
          <cell r="B594" t="str">
            <v>C518DLBFST</v>
          </cell>
          <cell r="F594" t="str">
            <v>C518</v>
          </cell>
          <cell r="H594" t="str">
            <v>DLBFST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I594">
            <v>0</v>
          </cell>
          <cell r="AJ594">
            <v>0</v>
          </cell>
          <cell r="AK594">
            <v>0</v>
          </cell>
        </row>
        <row r="595">
          <cell r="B595" t="str">
            <v>C518EXPFST</v>
          </cell>
          <cell r="F595" t="str">
            <v>C518</v>
          </cell>
          <cell r="H595" t="str">
            <v>EXPFST</v>
          </cell>
          <cell r="U595">
            <v>490054</v>
          </cell>
          <cell r="V595">
            <v>451813</v>
          </cell>
          <cell r="W595">
            <v>468969</v>
          </cell>
          <cell r="X595">
            <v>499142</v>
          </cell>
          <cell r="Y595">
            <v>501537</v>
          </cell>
          <cell r="Z595">
            <v>535444</v>
          </cell>
          <cell r="AA595">
            <v>607003</v>
          </cell>
          <cell r="AB595">
            <v>563300</v>
          </cell>
          <cell r="AC595">
            <v>568948</v>
          </cell>
          <cell r="AD595">
            <v>582670</v>
          </cell>
          <cell r="AI595">
            <v>404303.31</v>
          </cell>
          <cell r="AJ595">
            <v>534684.74739555467</v>
          </cell>
          <cell r="AK595">
            <v>744879.93</v>
          </cell>
        </row>
        <row r="596">
          <cell r="B596" t="str">
            <v>C518FINFST</v>
          </cell>
          <cell r="F596" t="str">
            <v>C518</v>
          </cell>
          <cell r="H596" t="str">
            <v>FINFST</v>
          </cell>
          <cell r="U596">
            <v>130112</v>
          </cell>
          <cell r="V596">
            <v>126618</v>
          </cell>
          <cell r="W596">
            <v>124263</v>
          </cell>
          <cell r="X596">
            <v>129581</v>
          </cell>
          <cell r="Y596">
            <v>127840</v>
          </cell>
          <cell r="Z596">
            <v>123972</v>
          </cell>
          <cell r="AA596">
            <v>122619</v>
          </cell>
          <cell r="AB596">
            <v>121099</v>
          </cell>
          <cell r="AC596">
            <v>121641</v>
          </cell>
          <cell r="AD596">
            <v>121896</v>
          </cell>
          <cell r="AI596">
            <v>69955</v>
          </cell>
          <cell r="AJ596">
            <v>80756.002999999997</v>
          </cell>
          <cell r="AK596">
            <v>82485.630999999994</v>
          </cell>
        </row>
        <row r="597">
          <cell r="B597" t="str">
            <v>C518INCFST</v>
          </cell>
          <cell r="F597" t="str">
            <v>C518</v>
          </cell>
          <cell r="H597" t="str">
            <v>INCFST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I597">
            <v>0</v>
          </cell>
          <cell r="AJ597">
            <v>0</v>
          </cell>
          <cell r="AK597">
            <v>0</v>
          </cell>
        </row>
        <row r="598">
          <cell r="B598" t="str">
            <v>C518INLFST</v>
          </cell>
          <cell r="F598" t="str">
            <v>C518</v>
          </cell>
          <cell r="H598" t="str">
            <v>INLFST</v>
          </cell>
          <cell r="U598">
            <v>97559</v>
          </cell>
          <cell r="V598">
            <v>99705</v>
          </cell>
          <cell r="W598">
            <v>102047</v>
          </cell>
          <cell r="X598">
            <v>104291</v>
          </cell>
          <cell r="Y598">
            <v>106632</v>
          </cell>
          <cell r="Z598">
            <v>109071</v>
          </cell>
          <cell r="AA598">
            <v>111511</v>
          </cell>
          <cell r="AB598">
            <v>113949</v>
          </cell>
          <cell r="AC598">
            <v>116486</v>
          </cell>
          <cell r="AD598">
            <v>119022</v>
          </cell>
          <cell r="AI598">
            <v>52420.36</v>
          </cell>
          <cell r="AJ598">
            <v>53956</v>
          </cell>
          <cell r="AK598">
            <v>63541.86</v>
          </cell>
        </row>
        <row r="599">
          <cell r="B599" t="str">
            <v>C563ALCFST</v>
          </cell>
          <cell r="F599" t="str">
            <v>C563</v>
          </cell>
          <cell r="H599" t="str">
            <v>ALCFST</v>
          </cell>
          <cell r="U599">
            <v>378135</v>
          </cell>
          <cell r="V599">
            <v>391934</v>
          </cell>
          <cell r="W599">
            <v>421839</v>
          </cell>
          <cell r="X599">
            <v>446231</v>
          </cell>
          <cell r="Y599">
            <v>464220</v>
          </cell>
          <cell r="Z599">
            <v>477600</v>
          </cell>
          <cell r="AA599">
            <v>491410</v>
          </cell>
          <cell r="AB599">
            <v>506831</v>
          </cell>
          <cell r="AC599">
            <v>522405</v>
          </cell>
          <cell r="AD599">
            <v>538746</v>
          </cell>
          <cell r="AI599">
            <v>261224.96959467846</v>
          </cell>
          <cell r="AJ599">
            <v>359672.272</v>
          </cell>
          <cell r="AK599">
            <v>397170.46799999999</v>
          </cell>
        </row>
        <row r="600">
          <cell r="B600" t="str">
            <v>C563BOAFST</v>
          </cell>
          <cell r="F600" t="str">
            <v>C563</v>
          </cell>
          <cell r="H600" t="str">
            <v>BOAFST</v>
          </cell>
          <cell r="U600">
            <v>13261</v>
          </cell>
          <cell r="V600">
            <v>14166</v>
          </cell>
          <cell r="W600">
            <v>14889</v>
          </cell>
          <cell r="X600">
            <v>16797</v>
          </cell>
          <cell r="Y600">
            <v>17387</v>
          </cell>
          <cell r="Z600">
            <v>17618</v>
          </cell>
          <cell r="AA600">
            <v>18002</v>
          </cell>
          <cell r="AB600">
            <v>17653</v>
          </cell>
          <cell r="AC600">
            <v>17808</v>
          </cell>
          <cell r="AD600">
            <v>17678</v>
          </cell>
          <cell r="AI600">
            <v>32882</v>
          </cell>
          <cell r="AJ600">
            <v>15309.504999999997</v>
          </cell>
          <cell r="AK600">
            <v>17861.135999999999</v>
          </cell>
        </row>
        <row r="601">
          <cell r="B601" t="str">
            <v>C563DEPFST</v>
          </cell>
          <cell r="F601" t="str">
            <v>C563</v>
          </cell>
          <cell r="H601" t="str">
            <v>DEPFST</v>
          </cell>
          <cell r="U601">
            <v>58234</v>
          </cell>
          <cell r="V601">
            <v>56091</v>
          </cell>
          <cell r="W601">
            <v>50995</v>
          </cell>
          <cell r="X601">
            <v>40925</v>
          </cell>
          <cell r="Y601">
            <v>34196</v>
          </cell>
          <cell r="Z601">
            <v>32573</v>
          </cell>
          <cell r="AA601">
            <v>23863</v>
          </cell>
          <cell r="AB601">
            <v>23337</v>
          </cell>
          <cell r="AC601">
            <v>16299</v>
          </cell>
          <cell r="AD601">
            <v>13151</v>
          </cell>
          <cell r="AI601">
            <v>25325</v>
          </cell>
          <cell r="AJ601">
            <v>40627</v>
          </cell>
          <cell r="AK601">
            <v>42550.87</v>
          </cell>
        </row>
        <row r="602">
          <cell r="B602" t="str">
            <v>C563DLBFST</v>
          </cell>
          <cell r="F602" t="str">
            <v>C563</v>
          </cell>
          <cell r="H602" t="str">
            <v>DLBFST</v>
          </cell>
          <cell r="U602">
            <v>764790</v>
          </cell>
          <cell r="V602">
            <v>781615</v>
          </cell>
          <cell r="W602">
            <v>799971</v>
          </cell>
          <cell r="X602">
            <v>817560</v>
          </cell>
          <cell r="Y602">
            <v>835914</v>
          </cell>
          <cell r="Z602">
            <v>855036</v>
          </cell>
          <cell r="AA602">
            <v>874154</v>
          </cell>
          <cell r="AB602">
            <v>893275</v>
          </cell>
          <cell r="AC602">
            <v>913158</v>
          </cell>
          <cell r="AD602">
            <v>933044</v>
          </cell>
          <cell r="AI602">
            <v>580729.61</v>
          </cell>
          <cell r="AJ602">
            <v>679677.95</v>
          </cell>
          <cell r="AK602">
            <v>717210.95</v>
          </cell>
        </row>
        <row r="603">
          <cell r="B603" t="str">
            <v>C563EXPFST</v>
          </cell>
          <cell r="F603" t="str">
            <v>C563</v>
          </cell>
          <cell r="H603" t="str">
            <v>EXPFST</v>
          </cell>
          <cell r="U603">
            <v>563727</v>
          </cell>
          <cell r="V603">
            <v>585674</v>
          </cell>
          <cell r="W603">
            <v>608931</v>
          </cell>
          <cell r="X603">
            <v>628304</v>
          </cell>
          <cell r="Y603">
            <v>645208</v>
          </cell>
          <cell r="Z603">
            <v>661664</v>
          </cell>
          <cell r="AA603">
            <v>678890</v>
          </cell>
          <cell r="AB603">
            <v>695763</v>
          </cell>
          <cell r="AC603">
            <v>713353</v>
          </cell>
          <cell r="AD603">
            <v>731449</v>
          </cell>
          <cell r="AI603">
            <v>633752.08078697033</v>
          </cell>
          <cell r="AJ603">
            <v>578520.76155095501</v>
          </cell>
          <cell r="AK603">
            <v>450200.25</v>
          </cell>
        </row>
        <row r="604">
          <cell r="B604" t="str">
            <v>C563FINFST</v>
          </cell>
          <cell r="F604" t="str">
            <v>C563</v>
          </cell>
          <cell r="H604" t="str">
            <v>FINFST</v>
          </cell>
          <cell r="U604">
            <v>1509</v>
          </cell>
          <cell r="V604">
            <v>1228</v>
          </cell>
          <cell r="W604">
            <v>1003</v>
          </cell>
          <cell r="X604">
            <v>773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I604">
            <v>0</v>
          </cell>
          <cell r="AJ604">
            <v>0</v>
          </cell>
          <cell r="AK604">
            <v>0</v>
          </cell>
        </row>
        <row r="605">
          <cell r="B605" t="str">
            <v>C563INCFST</v>
          </cell>
          <cell r="F605" t="str">
            <v>C563</v>
          </cell>
          <cell r="H605" t="str">
            <v>INCFST</v>
          </cell>
          <cell r="U605">
            <v>-161951</v>
          </cell>
          <cell r="V605">
            <v>-166810</v>
          </cell>
          <cell r="W605">
            <v>-171830</v>
          </cell>
          <cell r="X605">
            <v>-177012</v>
          </cell>
          <cell r="Y605">
            <v>-182357</v>
          </cell>
          <cell r="Z605">
            <v>-187701</v>
          </cell>
          <cell r="AA605">
            <v>-193370</v>
          </cell>
          <cell r="AB605">
            <v>-199200</v>
          </cell>
          <cell r="AC605">
            <v>-205192</v>
          </cell>
          <cell r="AD605">
            <v>-211346</v>
          </cell>
          <cell r="AI605">
            <v>-99999.96</v>
          </cell>
          <cell r="AJ605">
            <v>-123663</v>
          </cell>
          <cell r="AK605">
            <v>-132058.51999999999</v>
          </cell>
        </row>
        <row r="606">
          <cell r="B606" t="str">
            <v>C563INLFST</v>
          </cell>
          <cell r="F606" t="str">
            <v>C563</v>
          </cell>
          <cell r="H606" t="str">
            <v>INLFST</v>
          </cell>
          <cell r="U606">
            <v>2514</v>
          </cell>
          <cell r="V606">
            <v>2607</v>
          </cell>
          <cell r="W606">
            <v>2669</v>
          </cell>
          <cell r="X606">
            <v>2729</v>
          </cell>
          <cell r="Y606">
            <v>2789</v>
          </cell>
          <cell r="Z606">
            <v>2854</v>
          </cell>
          <cell r="AA606">
            <v>2916</v>
          </cell>
          <cell r="AB606">
            <v>2981</v>
          </cell>
          <cell r="AC606">
            <v>3047</v>
          </cell>
          <cell r="AD606">
            <v>3114</v>
          </cell>
          <cell r="AI606">
            <v>18567.7</v>
          </cell>
          <cell r="AJ606">
            <v>6183.109999999986</v>
          </cell>
          <cell r="AK606">
            <v>13365.89</v>
          </cell>
        </row>
        <row r="607">
          <cell r="B607" t="str">
            <v>C563LESFST</v>
          </cell>
          <cell r="F607" t="str">
            <v>C563</v>
          </cell>
          <cell r="H607" t="str">
            <v>LESFST</v>
          </cell>
          <cell r="U607">
            <v>-6500</v>
          </cell>
          <cell r="V607">
            <v>-6695</v>
          </cell>
          <cell r="W607">
            <v>-6897</v>
          </cell>
          <cell r="X607">
            <v>-7105</v>
          </cell>
          <cell r="Y607">
            <v>-7319</v>
          </cell>
          <cell r="Z607">
            <v>-7534</v>
          </cell>
          <cell r="AA607">
            <v>-7761</v>
          </cell>
          <cell r="AB607">
            <v>-7995</v>
          </cell>
          <cell r="AC607">
            <v>-8236</v>
          </cell>
          <cell r="AD607">
            <v>-8483</v>
          </cell>
          <cell r="AJ607">
            <v>-6300</v>
          </cell>
          <cell r="AK607">
            <v>-6616</v>
          </cell>
        </row>
        <row r="608">
          <cell r="B608" t="str">
            <v>C564ALCFST</v>
          </cell>
          <cell r="F608" t="str">
            <v>C564</v>
          </cell>
          <cell r="H608" t="str">
            <v>ALCFST</v>
          </cell>
          <cell r="U608">
            <v>173909</v>
          </cell>
          <cell r="V608">
            <v>180254</v>
          </cell>
          <cell r="W608">
            <v>194000</v>
          </cell>
          <cell r="X608">
            <v>205224</v>
          </cell>
          <cell r="Y608">
            <v>213491</v>
          </cell>
          <cell r="Z608">
            <v>219624</v>
          </cell>
          <cell r="AA608">
            <v>226012</v>
          </cell>
          <cell r="AB608">
            <v>233070</v>
          </cell>
          <cell r="AC608">
            <v>240257</v>
          </cell>
          <cell r="AD608">
            <v>247780</v>
          </cell>
          <cell r="AI608">
            <v>149430.6899624106</v>
          </cell>
          <cell r="AJ608">
            <v>183654.894</v>
          </cell>
          <cell r="AK608">
            <v>197591.421</v>
          </cell>
        </row>
        <row r="609">
          <cell r="B609" t="str">
            <v>C564BOAFST</v>
          </cell>
          <cell r="F609" t="str">
            <v>C564</v>
          </cell>
          <cell r="H609" t="str">
            <v>BOAFST</v>
          </cell>
          <cell r="U609">
            <v>12964</v>
          </cell>
          <cell r="V609">
            <v>13872</v>
          </cell>
          <cell r="W609">
            <v>14582</v>
          </cell>
          <cell r="X609">
            <v>16496</v>
          </cell>
          <cell r="Y609">
            <v>17077</v>
          </cell>
          <cell r="Z609">
            <v>17298</v>
          </cell>
          <cell r="AA609">
            <v>17665</v>
          </cell>
          <cell r="AB609">
            <v>17297</v>
          </cell>
          <cell r="AC609">
            <v>17432</v>
          </cell>
          <cell r="AD609">
            <v>17291</v>
          </cell>
          <cell r="AI609">
            <v>23423</v>
          </cell>
          <cell r="AJ609">
            <v>14592.182999999999</v>
          </cell>
          <cell r="AK609">
            <v>16690.884999999998</v>
          </cell>
        </row>
        <row r="610">
          <cell r="B610" t="str">
            <v>C564DEPFST</v>
          </cell>
          <cell r="F610" t="str">
            <v>C564</v>
          </cell>
          <cell r="H610" t="str">
            <v>DEPFST</v>
          </cell>
          <cell r="U610">
            <v>77921</v>
          </cell>
          <cell r="V610">
            <v>77798</v>
          </cell>
          <cell r="W610">
            <v>77798</v>
          </cell>
          <cell r="X610">
            <v>71314</v>
          </cell>
          <cell r="Y610">
            <v>60220</v>
          </cell>
          <cell r="Z610">
            <v>49203</v>
          </cell>
          <cell r="AA610">
            <v>40388</v>
          </cell>
          <cell r="AB610">
            <v>29804</v>
          </cell>
          <cell r="AC610">
            <v>22359</v>
          </cell>
          <cell r="AD610">
            <v>19260</v>
          </cell>
          <cell r="AI610">
            <v>70778.820000000007</v>
          </cell>
          <cell r="AJ610">
            <v>73200</v>
          </cell>
          <cell r="AK610">
            <v>66490.8</v>
          </cell>
        </row>
        <row r="611">
          <cell r="B611" t="str">
            <v>C564DLBFST</v>
          </cell>
          <cell r="F611" t="str">
            <v>C564</v>
          </cell>
          <cell r="H611" t="str">
            <v>DLBFST</v>
          </cell>
          <cell r="U611">
            <v>519564</v>
          </cell>
          <cell r="V611">
            <v>530995</v>
          </cell>
          <cell r="W611">
            <v>543464</v>
          </cell>
          <cell r="X611">
            <v>555415</v>
          </cell>
          <cell r="Y611">
            <v>567884</v>
          </cell>
          <cell r="Z611">
            <v>580873</v>
          </cell>
          <cell r="AA611">
            <v>593862</v>
          </cell>
          <cell r="AB611">
            <v>606852</v>
          </cell>
          <cell r="AC611">
            <v>620360</v>
          </cell>
          <cell r="AD611">
            <v>633869</v>
          </cell>
          <cell r="AI611">
            <v>482349.07</v>
          </cell>
          <cell r="AJ611">
            <v>484727.69</v>
          </cell>
          <cell r="AK611">
            <v>488014.13</v>
          </cell>
        </row>
        <row r="612">
          <cell r="B612" t="str">
            <v>C564EXPFST</v>
          </cell>
          <cell r="F612" t="str">
            <v>C564</v>
          </cell>
          <cell r="H612" t="str">
            <v>EXPFST</v>
          </cell>
          <cell r="U612">
            <v>156098</v>
          </cell>
          <cell r="V612">
            <v>161912</v>
          </cell>
          <cell r="W612">
            <v>167333</v>
          </cell>
          <cell r="X612">
            <v>172511</v>
          </cell>
          <cell r="Y612">
            <v>177649</v>
          </cell>
          <cell r="Z612">
            <v>182695</v>
          </cell>
          <cell r="AA612">
            <v>187906</v>
          </cell>
          <cell r="AB612">
            <v>192961</v>
          </cell>
          <cell r="AC612">
            <v>198199</v>
          </cell>
          <cell r="AD612">
            <v>203637</v>
          </cell>
          <cell r="AI612">
            <v>163636.14318740499</v>
          </cell>
          <cell r="AJ612">
            <v>164014.26726689338</v>
          </cell>
          <cell r="AK612">
            <v>181339.97</v>
          </cell>
        </row>
        <row r="613">
          <cell r="B613" t="str">
            <v>C564FINFST</v>
          </cell>
          <cell r="F613" t="str">
            <v>C564</v>
          </cell>
          <cell r="H613" t="str">
            <v>FINFST</v>
          </cell>
          <cell r="U613">
            <v>4685</v>
          </cell>
          <cell r="V613">
            <v>4330</v>
          </cell>
          <cell r="W613">
            <v>3997</v>
          </cell>
          <cell r="X613">
            <v>3881</v>
          </cell>
          <cell r="Y613">
            <v>3516</v>
          </cell>
          <cell r="Z613">
            <v>3158</v>
          </cell>
          <cell r="AA613">
            <v>2949</v>
          </cell>
          <cell r="AB613">
            <v>2611</v>
          </cell>
          <cell r="AC613">
            <v>2529</v>
          </cell>
          <cell r="AD613">
            <v>2519</v>
          </cell>
          <cell r="AI613">
            <v>2529</v>
          </cell>
          <cell r="AJ613">
            <v>3033.4580000000001</v>
          </cell>
          <cell r="AK613">
            <v>2558.8890000000001</v>
          </cell>
        </row>
        <row r="614">
          <cell r="B614" t="str">
            <v>C564INCFST</v>
          </cell>
          <cell r="F614" t="str">
            <v>C564</v>
          </cell>
          <cell r="H614" t="str">
            <v>INCFST</v>
          </cell>
          <cell r="U614">
            <v>-22960</v>
          </cell>
          <cell r="V614">
            <v>-23649</v>
          </cell>
          <cell r="W614">
            <v>-24361</v>
          </cell>
          <cell r="X614">
            <v>-25095</v>
          </cell>
          <cell r="Y614">
            <v>-25853</v>
          </cell>
          <cell r="Z614">
            <v>-26611</v>
          </cell>
          <cell r="AA614">
            <v>-27414</v>
          </cell>
          <cell r="AB614">
            <v>-28241</v>
          </cell>
          <cell r="AC614">
            <v>-29090</v>
          </cell>
          <cell r="AD614">
            <v>-29963</v>
          </cell>
          <cell r="AI614">
            <v>-32000.04</v>
          </cell>
          <cell r="AJ614">
            <v>-32000</v>
          </cell>
          <cell r="AK614">
            <v>-32960</v>
          </cell>
        </row>
        <row r="615">
          <cell r="B615" t="str">
            <v>C564INLFST</v>
          </cell>
          <cell r="F615" t="str">
            <v>C564</v>
          </cell>
          <cell r="H615" t="str">
            <v>INLFST</v>
          </cell>
          <cell r="U615">
            <v>-166650</v>
          </cell>
          <cell r="V615">
            <v>-170317</v>
          </cell>
          <cell r="W615">
            <v>-174316</v>
          </cell>
          <cell r="X615">
            <v>-178150</v>
          </cell>
          <cell r="Y615">
            <v>-182150</v>
          </cell>
          <cell r="Z615">
            <v>-186316</v>
          </cell>
          <cell r="AA615">
            <v>-190483</v>
          </cell>
          <cell r="AB615">
            <v>-194648</v>
          </cell>
          <cell r="AC615">
            <v>-198982</v>
          </cell>
          <cell r="AD615">
            <v>-203314</v>
          </cell>
          <cell r="AI615">
            <v>-139528.04999999999</v>
          </cell>
          <cell r="AJ615">
            <v>-134493.65</v>
          </cell>
          <cell r="AK615">
            <v>-124551.65</v>
          </cell>
        </row>
        <row r="616">
          <cell r="B616" t="str">
            <v>C560ALCFST</v>
          </cell>
          <cell r="F616" t="str">
            <v>C560</v>
          </cell>
          <cell r="H616" t="str">
            <v>ALCFST</v>
          </cell>
          <cell r="U616">
            <v>808777</v>
          </cell>
          <cell r="V616">
            <v>839972</v>
          </cell>
          <cell r="W616">
            <v>904041</v>
          </cell>
          <cell r="X616">
            <v>956294</v>
          </cell>
          <cell r="Y616">
            <v>994869</v>
          </cell>
          <cell r="Z616">
            <v>1023531</v>
          </cell>
          <cell r="AA616">
            <v>1053114</v>
          </cell>
          <cell r="AB616">
            <v>1086176</v>
          </cell>
          <cell r="AC616">
            <v>1119546</v>
          </cell>
          <cell r="AD616">
            <v>1154634</v>
          </cell>
          <cell r="AI616">
            <v>687038.57571989554</v>
          </cell>
          <cell r="AJ616">
            <v>851148.10800000001</v>
          </cell>
          <cell r="AK616">
            <v>860039.10699999996</v>
          </cell>
        </row>
        <row r="617">
          <cell r="B617" t="str">
            <v>C560BOAFST</v>
          </cell>
          <cell r="F617" t="str">
            <v>C560</v>
          </cell>
          <cell r="H617" t="str">
            <v>BOAFST</v>
          </cell>
          <cell r="U617">
            <v>111731</v>
          </cell>
          <cell r="V617">
            <v>120224</v>
          </cell>
          <cell r="W617">
            <v>126329</v>
          </cell>
          <cell r="X617">
            <v>144189</v>
          </cell>
          <cell r="Y617">
            <v>149319</v>
          </cell>
          <cell r="Z617">
            <v>151130</v>
          </cell>
          <cell r="AA617">
            <v>154041</v>
          </cell>
          <cell r="AB617">
            <v>150128</v>
          </cell>
          <cell r="AC617">
            <v>150869</v>
          </cell>
          <cell r="AD617">
            <v>149193</v>
          </cell>
          <cell r="AI617">
            <v>128763</v>
          </cell>
          <cell r="AJ617">
            <v>119858.44</v>
          </cell>
          <cell r="AK617">
            <v>145264.916</v>
          </cell>
        </row>
        <row r="618">
          <cell r="B618" t="str">
            <v>C560DEPFST</v>
          </cell>
          <cell r="F618" t="str">
            <v>C560</v>
          </cell>
          <cell r="H618" t="str">
            <v>DEPFST</v>
          </cell>
          <cell r="U618">
            <v>768379</v>
          </cell>
          <cell r="V618">
            <v>831739</v>
          </cell>
          <cell r="W618">
            <v>987753</v>
          </cell>
          <cell r="X618">
            <v>1067735</v>
          </cell>
          <cell r="Y618">
            <v>1144463</v>
          </cell>
          <cell r="Z618">
            <v>1165760</v>
          </cell>
          <cell r="AA618">
            <v>1220820</v>
          </cell>
          <cell r="AB618">
            <v>1225773</v>
          </cell>
          <cell r="AC618">
            <v>1277792</v>
          </cell>
          <cell r="AD618">
            <v>1341991</v>
          </cell>
          <cell r="AI618">
            <v>475091.5</v>
          </cell>
          <cell r="AJ618">
            <v>516961</v>
          </cell>
          <cell r="AK618">
            <v>548812.22</v>
          </cell>
        </row>
        <row r="619">
          <cell r="B619" t="str">
            <v>C560DLBFST</v>
          </cell>
          <cell r="F619" t="str">
            <v>C560</v>
          </cell>
          <cell r="H619" t="str">
            <v>DLBFST</v>
          </cell>
          <cell r="U619">
            <v>1541140</v>
          </cell>
          <cell r="V619">
            <v>1575047</v>
          </cell>
          <cell r="W619">
            <v>1612034</v>
          </cell>
          <cell r="X619">
            <v>1647482</v>
          </cell>
          <cell r="Y619">
            <v>1684468</v>
          </cell>
          <cell r="Z619">
            <v>1722997</v>
          </cell>
          <cell r="AA619">
            <v>1761525</v>
          </cell>
          <cell r="AB619">
            <v>1800051</v>
          </cell>
          <cell r="AC619">
            <v>1840124</v>
          </cell>
          <cell r="AD619">
            <v>1880191</v>
          </cell>
          <cell r="AI619">
            <v>1430577.14</v>
          </cell>
          <cell r="AJ619">
            <v>1477526.77</v>
          </cell>
          <cell r="AK619">
            <v>1487053.54</v>
          </cell>
        </row>
        <row r="620">
          <cell r="B620" t="str">
            <v>C560EXPFST</v>
          </cell>
          <cell r="F620" t="str">
            <v>C560</v>
          </cell>
          <cell r="H620" t="str">
            <v>EXPFST</v>
          </cell>
          <cell r="U620">
            <v>989395</v>
          </cell>
          <cell r="V620">
            <v>994301</v>
          </cell>
          <cell r="W620">
            <v>1038684</v>
          </cell>
          <cell r="X620">
            <v>1061819</v>
          </cell>
          <cell r="Y620">
            <v>1088736</v>
          </cell>
          <cell r="Z620">
            <v>1130553</v>
          </cell>
          <cell r="AA620">
            <v>1172428</v>
          </cell>
          <cell r="AB620">
            <v>1207292</v>
          </cell>
          <cell r="AC620">
            <v>1214111</v>
          </cell>
          <cell r="AD620">
            <v>1245285</v>
          </cell>
          <cell r="AI620">
            <v>725706.06</v>
          </cell>
          <cell r="AJ620">
            <v>837132.38588009146</v>
          </cell>
          <cell r="AK620">
            <v>891460.31</v>
          </cell>
        </row>
        <row r="621">
          <cell r="B621" t="str">
            <v>C560FINFST</v>
          </cell>
          <cell r="F621" t="str">
            <v>C560</v>
          </cell>
          <cell r="H621" t="str">
            <v>FINFST</v>
          </cell>
          <cell r="U621">
            <v>177308</v>
          </cell>
          <cell r="V621">
            <v>178534</v>
          </cell>
          <cell r="W621">
            <v>181832</v>
          </cell>
          <cell r="X621">
            <v>197514</v>
          </cell>
          <cell r="Y621">
            <v>203750</v>
          </cell>
          <cell r="Z621">
            <v>207277</v>
          </cell>
          <cell r="AA621">
            <v>216135</v>
          </cell>
          <cell r="AB621">
            <v>225850</v>
          </cell>
          <cell r="AC621">
            <v>239152</v>
          </cell>
          <cell r="AD621">
            <v>253684</v>
          </cell>
          <cell r="AI621">
            <v>134937</v>
          </cell>
          <cell r="AJ621">
            <v>190086.239</v>
          </cell>
          <cell r="AK621">
            <v>164817.11199999999</v>
          </cell>
        </row>
        <row r="622">
          <cell r="B622" t="str">
            <v>C560INCFST</v>
          </cell>
          <cell r="F622" t="str">
            <v>C560</v>
          </cell>
          <cell r="H622" t="str">
            <v>INCFST</v>
          </cell>
          <cell r="U622">
            <v>-408129</v>
          </cell>
          <cell r="V622">
            <v>-420373</v>
          </cell>
          <cell r="W622">
            <v>-433025</v>
          </cell>
          <cell r="X622">
            <v>-446085</v>
          </cell>
          <cell r="Y622">
            <v>-459553</v>
          </cell>
          <cell r="Z622">
            <v>-473022</v>
          </cell>
          <cell r="AA622">
            <v>-487306</v>
          </cell>
          <cell r="AB622">
            <v>-501999</v>
          </cell>
          <cell r="AC622">
            <v>-517100</v>
          </cell>
          <cell r="AD622">
            <v>-532609</v>
          </cell>
          <cell r="AI622">
            <v>-310999.81</v>
          </cell>
          <cell r="AJ622">
            <v>-328913</v>
          </cell>
          <cell r="AK622">
            <v>-374643.84</v>
          </cell>
        </row>
        <row r="623">
          <cell r="B623" t="str">
            <v>C560INLFST</v>
          </cell>
          <cell r="F623" t="str">
            <v>C560</v>
          </cell>
          <cell r="H623" t="str">
            <v>INLFST</v>
          </cell>
          <cell r="U623">
            <v>100030</v>
          </cell>
          <cell r="V623">
            <v>105551</v>
          </cell>
          <cell r="W623">
            <v>108028</v>
          </cell>
          <cell r="X623">
            <v>110404</v>
          </cell>
          <cell r="Y623">
            <v>112882</v>
          </cell>
          <cell r="Z623">
            <v>115464</v>
          </cell>
          <cell r="AA623">
            <v>118045</v>
          </cell>
          <cell r="AB623">
            <v>120628</v>
          </cell>
          <cell r="AC623">
            <v>123314</v>
          </cell>
          <cell r="AD623">
            <v>125998</v>
          </cell>
          <cell r="AI623">
            <v>145613.57</v>
          </cell>
          <cell r="AJ623">
            <v>145520.54999999999</v>
          </cell>
          <cell r="AK623">
            <v>94952.709999999846</v>
          </cell>
        </row>
        <row r="624">
          <cell r="B624" t="str">
            <v>C560LESFST</v>
          </cell>
          <cell r="F624" t="str">
            <v>C560</v>
          </cell>
          <cell r="H624" t="str">
            <v>LESFST</v>
          </cell>
          <cell r="U624">
            <v>-47580</v>
          </cell>
          <cell r="V624">
            <v>-49007</v>
          </cell>
          <cell r="W624">
            <v>-50482</v>
          </cell>
          <cell r="X624">
            <v>-52005</v>
          </cell>
          <cell r="Y624">
            <v>-53575</v>
          </cell>
          <cell r="Z624">
            <v>-55145</v>
          </cell>
          <cell r="AA624">
            <v>-56811</v>
          </cell>
          <cell r="AB624">
            <v>-58523</v>
          </cell>
          <cell r="AC624">
            <v>-60284</v>
          </cell>
          <cell r="AD624">
            <v>-62092</v>
          </cell>
          <cell r="AI624">
            <v>-44615.040000000001</v>
          </cell>
          <cell r="AJ624">
            <v>-40716</v>
          </cell>
          <cell r="AK624">
            <v>-40519</v>
          </cell>
        </row>
        <row r="625">
          <cell r="B625" t="str">
            <v>C298ALCFST</v>
          </cell>
          <cell r="F625" t="str">
            <v>C298</v>
          </cell>
          <cell r="H625" t="str">
            <v>ALCFST</v>
          </cell>
          <cell r="U625">
            <v>108876</v>
          </cell>
          <cell r="V625">
            <v>112832</v>
          </cell>
          <cell r="W625">
            <v>121437</v>
          </cell>
          <cell r="X625">
            <v>128492</v>
          </cell>
          <cell r="Y625">
            <v>133678</v>
          </cell>
          <cell r="Z625">
            <v>137508</v>
          </cell>
          <cell r="AA625">
            <v>141459</v>
          </cell>
          <cell r="AB625">
            <v>145928</v>
          </cell>
          <cell r="AC625">
            <v>150399</v>
          </cell>
          <cell r="AD625">
            <v>155096</v>
          </cell>
          <cell r="AI625">
            <v>78178.437339205266</v>
          </cell>
          <cell r="AJ625">
            <v>95388.399000000005</v>
          </cell>
          <cell r="AK625">
            <v>101972.364</v>
          </cell>
        </row>
        <row r="626">
          <cell r="B626" t="str">
            <v>C298BOAFST</v>
          </cell>
          <cell r="F626" t="str">
            <v>C298</v>
          </cell>
          <cell r="H626" t="str">
            <v>BOAFST</v>
          </cell>
          <cell r="U626">
            <v>10248</v>
          </cell>
          <cell r="V626">
            <v>10895</v>
          </cell>
          <cell r="W626">
            <v>11454</v>
          </cell>
          <cell r="X626">
            <v>12825</v>
          </cell>
          <cell r="Y626">
            <v>13270</v>
          </cell>
          <cell r="Z626">
            <v>13457</v>
          </cell>
          <cell r="AA626">
            <v>13772</v>
          </cell>
          <cell r="AB626">
            <v>13559</v>
          </cell>
          <cell r="AC626">
            <v>13712</v>
          </cell>
          <cell r="AD626">
            <v>13647</v>
          </cell>
          <cell r="AI626">
            <v>14332</v>
          </cell>
          <cell r="AJ626">
            <v>8205.8239999999987</v>
          </cell>
          <cell r="AK626">
            <v>9549.1869999999999</v>
          </cell>
        </row>
        <row r="627">
          <cell r="B627" t="str">
            <v>C298DEPFST</v>
          </cell>
          <cell r="F627" t="str">
            <v>C298</v>
          </cell>
          <cell r="H627" t="str">
            <v>DEPFST</v>
          </cell>
          <cell r="U627">
            <v>289320</v>
          </cell>
          <cell r="V627">
            <v>301892</v>
          </cell>
          <cell r="W627">
            <v>292459</v>
          </cell>
          <cell r="X627">
            <v>287806</v>
          </cell>
          <cell r="Y627">
            <v>238028</v>
          </cell>
          <cell r="Z627">
            <v>234056</v>
          </cell>
          <cell r="AA627">
            <v>225071</v>
          </cell>
          <cell r="AB627">
            <v>223997</v>
          </cell>
          <cell r="AC627">
            <v>218639</v>
          </cell>
          <cell r="AD627">
            <v>218438</v>
          </cell>
          <cell r="AI627">
            <v>189177.87</v>
          </cell>
          <cell r="AJ627">
            <v>179400</v>
          </cell>
          <cell r="AK627">
            <v>399505.4</v>
          </cell>
        </row>
        <row r="628">
          <cell r="B628" t="str">
            <v>C298DLBFST</v>
          </cell>
          <cell r="F628" t="str">
            <v>C298</v>
          </cell>
          <cell r="H628" t="str">
            <v>DLBFST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I628">
            <v>0</v>
          </cell>
          <cell r="AJ628">
            <v>0</v>
          </cell>
          <cell r="AK628">
            <v>0</v>
          </cell>
        </row>
        <row r="629">
          <cell r="B629" t="str">
            <v>C298EXPFST</v>
          </cell>
          <cell r="F629" t="str">
            <v>C298</v>
          </cell>
          <cell r="H629" t="str">
            <v>EXPFST</v>
          </cell>
          <cell r="U629">
            <v>513319</v>
          </cell>
          <cell r="V629">
            <v>642907</v>
          </cell>
          <cell r="W629">
            <v>369228</v>
          </cell>
          <cell r="X629">
            <v>379994</v>
          </cell>
          <cell r="Y629">
            <v>390389</v>
          </cell>
          <cell r="Z629">
            <v>400502</v>
          </cell>
          <cell r="AA629">
            <v>410466</v>
          </cell>
          <cell r="AB629">
            <v>420142</v>
          </cell>
          <cell r="AC629">
            <v>430276</v>
          </cell>
          <cell r="AD629">
            <v>440649</v>
          </cell>
          <cell r="AI629">
            <v>369991.53</v>
          </cell>
          <cell r="AJ629">
            <v>357012.61111122527</v>
          </cell>
          <cell r="AK629">
            <v>371327.7</v>
          </cell>
        </row>
        <row r="630">
          <cell r="B630" t="str">
            <v>C298FINFST</v>
          </cell>
          <cell r="F630" t="str">
            <v>C298</v>
          </cell>
          <cell r="H630" t="str">
            <v>FINFST</v>
          </cell>
          <cell r="U630">
            <v>74615</v>
          </cell>
          <cell r="V630">
            <v>74827</v>
          </cell>
          <cell r="W630">
            <v>75739</v>
          </cell>
          <cell r="X630">
            <v>81740</v>
          </cell>
          <cell r="Y630">
            <v>83733</v>
          </cell>
          <cell r="Z630">
            <v>84866</v>
          </cell>
          <cell r="AA630">
            <v>87967</v>
          </cell>
          <cell r="AB630">
            <v>91316</v>
          </cell>
          <cell r="AC630">
            <v>95815</v>
          </cell>
          <cell r="AD630">
            <v>100586</v>
          </cell>
          <cell r="AI630">
            <v>51463</v>
          </cell>
          <cell r="AJ630">
            <v>65635.862999999998</v>
          </cell>
          <cell r="AK630">
            <v>68735.456999999995</v>
          </cell>
        </row>
        <row r="631">
          <cell r="B631" t="str">
            <v>C298INCFST</v>
          </cell>
          <cell r="F631" t="str">
            <v>C298</v>
          </cell>
          <cell r="H631" t="str">
            <v>INCFST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I631">
            <v>-54000.33</v>
          </cell>
          <cell r="AJ631">
            <v>0</v>
          </cell>
          <cell r="AK631">
            <v>0</v>
          </cell>
        </row>
        <row r="632">
          <cell r="B632" t="str">
            <v>C298INLFST</v>
          </cell>
          <cell r="F632" t="str">
            <v>C298</v>
          </cell>
          <cell r="H632" t="str">
            <v>INLFST</v>
          </cell>
          <cell r="U632">
            <v>220951</v>
          </cell>
          <cell r="V632">
            <v>225811</v>
          </cell>
          <cell r="W632">
            <v>231114</v>
          </cell>
          <cell r="X632">
            <v>236197</v>
          </cell>
          <cell r="Y632">
            <v>241499</v>
          </cell>
          <cell r="Z632">
            <v>247023</v>
          </cell>
          <cell r="AA632">
            <v>252547</v>
          </cell>
          <cell r="AB632">
            <v>258070</v>
          </cell>
          <cell r="AC632">
            <v>263816</v>
          </cell>
          <cell r="AD632">
            <v>269560</v>
          </cell>
          <cell r="AI632">
            <v>179355.47</v>
          </cell>
          <cell r="AJ632">
            <v>181937.81</v>
          </cell>
          <cell r="AK632">
            <v>187593.08</v>
          </cell>
        </row>
        <row r="633">
          <cell r="B633" t="str">
            <v>C298LESFST</v>
          </cell>
          <cell r="F633" t="str">
            <v>C298</v>
          </cell>
          <cell r="H633" t="str">
            <v>LESFST</v>
          </cell>
          <cell r="U633">
            <v>-51000</v>
          </cell>
          <cell r="V633">
            <v>-52530</v>
          </cell>
          <cell r="W633">
            <v>-54111</v>
          </cell>
          <cell r="X633">
            <v>-55743</v>
          </cell>
          <cell r="Y633">
            <v>-57426</v>
          </cell>
          <cell r="Z633">
            <v>-59109</v>
          </cell>
          <cell r="AA633">
            <v>-60894</v>
          </cell>
          <cell r="AB633">
            <v>-62730</v>
          </cell>
          <cell r="AC633">
            <v>-64617</v>
          </cell>
          <cell r="AD633">
            <v>-66555</v>
          </cell>
          <cell r="AJ633">
            <v>-54000</v>
          </cell>
          <cell r="AK633">
            <v>-51000</v>
          </cell>
        </row>
        <row r="634">
          <cell r="B634" t="str">
            <v>A008ALCFST</v>
          </cell>
          <cell r="F634" t="str">
            <v>A008</v>
          </cell>
          <cell r="H634" t="str">
            <v>ALCFST</v>
          </cell>
          <cell r="U634">
            <v>58503</v>
          </cell>
          <cell r="V634">
            <v>60638</v>
          </cell>
          <cell r="W634">
            <v>65251</v>
          </cell>
          <cell r="X634">
            <v>69039</v>
          </cell>
          <cell r="Y634">
            <v>71807</v>
          </cell>
          <cell r="Z634">
            <v>73870</v>
          </cell>
          <cell r="AA634">
            <v>75989</v>
          </cell>
          <cell r="AB634">
            <v>78410</v>
          </cell>
          <cell r="AC634">
            <v>80813</v>
          </cell>
          <cell r="AD634">
            <v>83311</v>
          </cell>
          <cell r="AI634">
            <v>88164.751403674585</v>
          </cell>
          <cell r="AJ634">
            <v>106022.917</v>
          </cell>
          <cell r="AK634">
            <v>114182.073</v>
          </cell>
        </row>
        <row r="635">
          <cell r="B635" t="str">
            <v>A008BOAFST</v>
          </cell>
          <cell r="F635" t="str">
            <v>A008</v>
          </cell>
          <cell r="H635" t="str">
            <v>BOAFST</v>
          </cell>
          <cell r="U635">
            <v>4378</v>
          </cell>
          <cell r="V635">
            <v>4691</v>
          </cell>
          <cell r="W635">
            <v>4929</v>
          </cell>
          <cell r="X635">
            <v>5589</v>
          </cell>
          <cell r="Y635">
            <v>5787</v>
          </cell>
          <cell r="Z635">
            <v>5859</v>
          </cell>
          <cell r="AA635">
            <v>5981</v>
          </cell>
          <cell r="AB635">
            <v>5850</v>
          </cell>
          <cell r="AC635">
            <v>5891</v>
          </cell>
          <cell r="AD635">
            <v>5839</v>
          </cell>
          <cell r="AI635">
            <v>23224</v>
          </cell>
          <cell r="AJ635">
            <v>12377.200999999999</v>
          </cell>
          <cell r="AK635">
            <v>14406.748</v>
          </cell>
        </row>
        <row r="636">
          <cell r="B636" t="str">
            <v>A008DEPFST</v>
          </cell>
          <cell r="F636" t="str">
            <v>A008</v>
          </cell>
          <cell r="H636" t="str">
            <v>DEPFST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I636">
            <v>0</v>
          </cell>
          <cell r="AJ636">
            <v>0</v>
          </cell>
          <cell r="AK636">
            <v>0</v>
          </cell>
        </row>
        <row r="637">
          <cell r="B637" t="str">
            <v>A008DLBFST</v>
          </cell>
          <cell r="F637" t="str">
            <v>A008</v>
          </cell>
          <cell r="H637" t="str">
            <v>DLBFST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I637">
            <v>0</v>
          </cell>
          <cell r="AJ637">
            <v>0</v>
          </cell>
          <cell r="AK637">
            <v>0</v>
          </cell>
        </row>
        <row r="638">
          <cell r="B638" t="str">
            <v>A008EXPFST</v>
          </cell>
          <cell r="F638" t="str">
            <v>A008</v>
          </cell>
          <cell r="H638" t="str">
            <v>EXPFST</v>
          </cell>
          <cell r="U638">
            <v>159681</v>
          </cell>
          <cell r="V638">
            <v>270187</v>
          </cell>
          <cell r="W638">
            <v>279030</v>
          </cell>
          <cell r="X638">
            <v>287651</v>
          </cell>
          <cell r="Y638">
            <v>295798</v>
          </cell>
          <cell r="Z638">
            <v>350411</v>
          </cell>
          <cell r="AA638">
            <v>359029</v>
          </cell>
          <cell r="AB638">
            <v>367111</v>
          </cell>
          <cell r="AC638">
            <v>375515</v>
          </cell>
          <cell r="AD638">
            <v>384197</v>
          </cell>
          <cell r="AI638">
            <v>259794.87</v>
          </cell>
          <cell r="AJ638">
            <v>264252.15999999997</v>
          </cell>
          <cell r="AK638">
            <v>264252.15999999997</v>
          </cell>
        </row>
        <row r="639">
          <cell r="B639" t="str">
            <v>A008FINFST</v>
          </cell>
          <cell r="F639" t="str">
            <v>A008</v>
          </cell>
          <cell r="H639" t="str">
            <v>FINFST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I639">
            <v>0</v>
          </cell>
          <cell r="AJ639">
            <v>0</v>
          </cell>
          <cell r="AK639">
            <v>0</v>
          </cell>
        </row>
        <row r="640">
          <cell r="B640" t="str">
            <v>A008INCFST</v>
          </cell>
          <cell r="F640" t="str">
            <v>A008</v>
          </cell>
          <cell r="H640" t="str">
            <v>INCFST</v>
          </cell>
          <cell r="U640">
            <v>-5800</v>
          </cell>
          <cell r="V640">
            <v>-5974</v>
          </cell>
          <cell r="W640">
            <v>-6154</v>
          </cell>
          <cell r="X640">
            <v>-6339</v>
          </cell>
          <cell r="Y640">
            <v>-6531</v>
          </cell>
          <cell r="Z640">
            <v>-6722</v>
          </cell>
          <cell r="AA640">
            <v>-6925</v>
          </cell>
          <cell r="AB640">
            <v>-7134</v>
          </cell>
          <cell r="AC640">
            <v>-7349</v>
          </cell>
          <cell r="AD640">
            <v>-7569</v>
          </cell>
          <cell r="AI640">
            <v>-32799.96</v>
          </cell>
          <cell r="AJ640">
            <v>-32800</v>
          </cell>
          <cell r="AK640">
            <v>-17800</v>
          </cell>
        </row>
        <row r="641">
          <cell r="B641" t="str">
            <v>A008INLFST</v>
          </cell>
          <cell r="F641" t="str">
            <v>A008</v>
          </cell>
          <cell r="H641" t="str">
            <v>INLFST</v>
          </cell>
          <cell r="U641">
            <v>118718</v>
          </cell>
          <cell r="V641">
            <v>121329</v>
          </cell>
          <cell r="W641">
            <v>124178</v>
          </cell>
          <cell r="X641">
            <v>126909</v>
          </cell>
          <cell r="Y641">
            <v>129759</v>
          </cell>
          <cell r="Z641">
            <v>132727</v>
          </cell>
          <cell r="AA641">
            <v>135695</v>
          </cell>
          <cell r="AB641">
            <v>138663</v>
          </cell>
          <cell r="AC641">
            <v>141748</v>
          </cell>
          <cell r="AD641">
            <v>144836</v>
          </cell>
          <cell r="AI641">
            <v>202265.88</v>
          </cell>
          <cell r="AJ641">
            <v>202188.93</v>
          </cell>
          <cell r="AK641">
            <v>210067.55</v>
          </cell>
        </row>
        <row r="642">
          <cell r="B642" t="str">
            <v>C429ALCFST</v>
          </cell>
          <cell r="F642" t="str">
            <v>C429</v>
          </cell>
          <cell r="H642" t="str">
            <v>ALCFST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I642">
            <v>0</v>
          </cell>
          <cell r="AJ642">
            <v>4511.6130000000003</v>
          </cell>
          <cell r="AK642">
            <v>3123.4140000000002</v>
          </cell>
        </row>
        <row r="643">
          <cell r="B643" t="str">
            <v>C429BOAFST</v>
          </cell>
          <cell r="F643" t="str">
            <v>C429</v>
          </cell>
          <cell r="H643" t="str">
            <v>BOAFST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I643">
            <v>0</v>
          </cell>
          <cell r="AJ643">
            <v>596.10799999999995</v>
          </cell>
          <cell r="AK643">
            <v>388.66899999999998</v>
          </cell>
        </row>
        <row r="644">
          <cell r="B644" t="str">
            <v>C429DEPFST</v>
          </cell>
          <cell r="F644" t="str">
            <v>C429</v>
          </cell>
          <cell r="H644" t="str">
            <v>DEPFST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I644">
            <v>0</v>
          </cell>
          <cell r="AJ644">
            <v>0</v>
          </cell>
          <cell r="AK644">
            <v>0</v>
          </cell>
        </row>
        <row r="645">
          <cell r="B645" t="str">
            <v>C429DLBFST</v>
          </cell>
          <cell r="F645" t="str">
            <v>C429</v>
          </cell>
          <cell r="H645" t="str">
            <v>DLBFST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I645">
            <v>0</v>
          </cell>
          <cell r="AJ645">
            <v>0</v>
          </cell>
          <cell r="AK645">
            <v>0</v>
          </cell>
        </row>
        <row r="646">
          <cell r="B646" t="str">
            <v>C429EXPFST</v>
          </cell>
          <cell r="F646" t="str">
            <v>C429</v>
          </cell>
          <cell r="H646" t="str">
            <v>EXPFST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I646">
            <v>20000</v>
          </cell>
          <cell r="AJ646">
            <v>20000</v>
          </cell>
          <cell r="AK646">
            <v>20000</v>
          </cell>
        </row>
        <row r="647">
          <cell r="B647" t="str">
            <v>C429FINFST</v>
          </cell>
          <cell r="F647" t="str">
            <v>C429</v>
          </cell>
          <cell r="H647" t="str">
            <v>FINFST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I647">
            <v>0</v>
          </cell>
          <cell r="AJ647">
            <v>0</v>
          </cell>
          <cell r="AK647">
            <v>0</v>
          </cell>
        </row>
        <row r="648">
          <cell r="B648" t="str">
            <v>C429INCFST</v>
          </cell>
          <cell r="F648" t="str">
            <v>C429</v>
          </cell>
          <cell r="H648" t="str">
            <v>INCFST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I648">
            <v>0</v>
          </cell>
          <cell r="AJ648">
            <v>0</v>
          </cell>
          <cell r="AK648">
            <v>0</v>
          </cell>
        </row>
        <row r="649">
          <cell r="B649" t="str">
            <v>C429INLFST</v>
          </cell>
          <cell r="F649" t="str">
            <v>C429</v>
          </cell>
          <cell r="H649" t="str">
            <v>INLFST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I649">
            <v>0</v>
          </cell>
          <cell r="AJ649">
            <v>8620.2000000000007</v>
          </cell>
          <cell r="AK649">
            <v>5788.85</v>
          </cell>
        </row>
        <row r="650">
          <cell r="B650" t="str">
            <v>C514ALCFST</v>
          </cell>
          <cell r="F650" t="str">
            <v>C514</v>
          </cell>
          <cell r="H650" t="str">
            <v>ALCFST</v>
          </cell>
          <cell r="U650">
            <v>82290</v>
          </cell>
          <cell r="V650">
            <v>85316</v>
          </cell>
          <cell r="W650">
            <v>91814</v>
          </cell>
          <cell r="X650">
            <v>97129</v>
          </cell>
          <cell r="Y650">
            <v>101039</v>
          </cell>
          <cell r="Z650">
            <v>103934</v>
          </cell>
          <cell r="AA650">
            <v>106942</v>
          </cell>
          <cell r="AB650">
            <v>110324</v>
          </cell>
          <cell r="AC650">
            <v>113704</v>
          </cell>
          <cell r="AD650">
            <v>117266</v>
          </cell>
          <cell r="AI650">
            <v>49536.618887139753</v>
          </cell>
          <cell r="AJ650">
            <v>61551.298000000003</v>
          </cell>
          <cell r="AK650">
            <v>71128.652000000002</v>
          </cell>
        </row>
        <row r="651">
          <cell r="B651" t="str">
            <v>C514BOAFST</v>
          </cell>
          <cell r="F651" t="str">
            <v>C514</v>
          </cell>
          <cell r="H651" t="str">
            <v>BOAFST</v>
          </cell>
          <cell r="U651">
            <v>7527</v>
          </cell>
          <cell r="V651">
            <v>8026</v>
          </cell>
          <cell r="W651">
            <v>8437</v>
          </cell>
          <cell r="X651">
            <v>9500</v>
          </cell>
          <cell r="Y651">
            <v>9834</v>
          </cell>
          <cell r="Z651">
            <v>9967</v>
          </cell>
          <cell r="AA651">
            <v>10188</v>
          </cell>
          <cell r="AB651">
            <v>9998</v>
          </cell>
          <cell r="AC651">
            <v>10091</v>
          </cell>
          <cell r="AD651">
            <v>10025</v>
          </cell>
          <cell r="AI651">
            <v>5644</v>
          </cell>
          <cell r="AJ651">
            <v>5035.46</v>
          </cell>
          <cell r="AK651">
            <v>7024.2219999999998</v>
          </cell>
        </row>
        <row r="652">
          <cell r="B652" t="str">
            <v>C514DEPFST</v>
          </cell>
          <cell r="F652" t="str">
            <v>C514</v>
          </cell>
          <cell r="H652" t="str">
            <v>DEPFST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I652">
            <v>0</v>
          </cell>
          <cell r="AJ652">
            <v>0</v>
          </cell>
          <cell r="AK652">
            <v>0</v>
          </cell>
        </row>
        <row r="653">
          <cell r="B653" t="str">
            <v>C514DLBFST</v>
          </cell>
          <cell r="F653" t="str">
            <v>C514</v>
          </cell>
          <cell r="H653" t="str">
            <v>DLBFST</v>
          </cell>
          <cell r="U653">
            <v>10825</v>
          </cell>
          <cell r="V653">
            <v>11063</v>
          </cell>
          <cell r="W653">
            <v>11323</v>
          </cell>
          <cell r="X653">
            <v>11572</v>
          </cell>
          <cell r="Y653">
            <v>11832</v>
          </cell>
          <cell r="Z653">
            <v>12102</v>
          </cell>
          <cell r="AA653">
            <v>12373</v>
          </cell>
          <cell r="AB653">
            <v>12643</v>
          </cell>
          <cell r="AC653">
            <v>12925</v>
          </cell>
          <cell r="AD653">
            <v>13206</v>
          </cell>
          <cell r="AI653">
            <v>10065.120000000001</v>
          </cell>
          <cell r="AJ653">
            <v>10018.17</v>
          </cell>
          <cell r="AK653">
            <v>10265.879999999999</v>
          </cell>
        </row>
        <row r="654">
          <cell r="B654" t="str">
            <v>C514EXPFST</v>
          </cell>
          <cell r="F654" t="str">
            <v>C514</v>
          </cell>
          <cell r="H654" t="str">
            <v>EXPFST</v>
          </cell>
          <cell r="U654">
            <v>307512</v>
          </cell>
          <cell r="V654">
            <v>320309</v>
          </cell>
          <cell r="W654">
            <v>330998</v>
          </cell>
          <cell r="X654">
            <v>341392</v>
          </cell>
          <cell r="Y654">
            <v>351182</v>
          </cell>
          <cell r="Z654">
            <v>360377</v>
          </cell>
          <cell r="AA654">
            <v>369271</v>
          </cell>
          <cell r="AB654">
            <v>377566</v>
          </cell>
          <cell r="AC654">
            <v>386177</v>
          </cell>
          <cell r="AD654">
            <v>395091</v>
          </cell>
          <cell r="AI654">
            <v>280310</v>
          </cell>
          <cell r="AJ654">
            <v>292349.57</v>
          </cell>
          <cell r="AK654">
            <v>315937.7</v>
          </cell>
        </row>
        <row r="655">
          <cell r="B655" t="str">
            <v>C514FINFST</v>
          </cell>
          <cell r="F655" t="str">
            <v>C514</v>
          </cell>
          <cell r="H655" t="str">
            <v>FINFST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I655">
            <v>0</v>
          </cell>
          <cell r="AJ655">
            <v>0</v>
          </cell>
          <cell r="AK655">
            <v>0</v>
          </cell>
        </row>
        <row r="656">
          <cell r="B656" t="str">
            <v>C514INCFST</v>
          </cell>
          <cell r="F656" t="str">
            <v>C514</v>
          </cell>
          <cell r="H656" t="str">
            <v>INCFST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I656">
            <v>0</v>
          </cell>
          <cell r="AJ656">
            <v>0</v>
          </cell>
          <cell r="AK656">
            <v>0</v>
          </cell>
        </row>
        <row r="657">
          <cell r="B657" t="str">
            <v>C514INLFST</v>
          </cell>
          <cell r="F657" t="str">
            <v>C514</v>
          </cell>
          <cell r="H657" t="str">
            <v>INLFST</v>
          </cell>
          <cell r="U657">
            <v>156204</v>
          </cell>
          <cell r="V657">
            <v>159641</v>
          </cell>
          <cell r="W657">
            <v>163389</v>
          </cell>
          <cell r="X657">
            <v>166982</v>
          </cell>
          <cell r="Y657">
            <v>170730</v>
          </cell>
          <cell r="Z657">
            <v>174634</v>
          </cell>
          <cell r="AA657">
            <v>178543</v>
          </cell>
          <cell r="AB657">
            <v>182446</v>
          </cell>
          <cell r="AC657">
            <v>186507</v>
          </cell>
          <cell r="AD657">
            <v>190571</v>
          </cell>
          <cell r="AI657">
            <v>103580.84</v>
          </cell>
          <cell r="AJ657">
            <v>107392.47</v>
          </cell>
          <cell r="AK657">
            <v>120575.93</v>
          </cell>
        </row>
        <row r="658">
          <cell r="B658" t="str">
            <v>C524ALCFST</v>
          </cell>
          <cell r="F658" t="str">
            <v>C524</v>
          </cell>
          <cell r="H658" t="str">
            <v>ALCFST</v>
          </cell>
          <cell r="U658">
            <v>124302</v>
          </cell>
          <cell r="V658">
            <v>128856</v>
          </cell>
          <cell r="W658">
            <v>138673</v>
          </cell>
          <cell r="X658">
            <v>146679</v>
          </cell>
          <cell r="Y658">
            <v>152605</v>
          </cell>
          <cell r="Z658">
            <v>157001</v>
          </cell>
          <cell r="AA658">
            <v>161543</v>
          </cell>
          <cell r="AB658">
            <v>166588</v>
          </cell>
          <cell r="AC658">
            <v>171738</v>
          </cell>
          <cell r="AD658">
            <v>177095</v>
          </cell>
          <cell r="AI658">
            <v>78997.897601071454</v>
          </cell>
          <cell r="AJ658">
            <v>95581.754000000001</v>
          </cell>
          <cell r="AK658">
            <v>118192.82</v>
          </cell>
        </row>
        <row r="659">
          <cell r="B659" t="str">
            <v>C524BOAFST</v>
          </cell>
          <cell r="F659" t="str">
            <v>C524</v>
          </cell>
          <cell r="H659" t="str">
            <v>BOAFST</v>
          </cell>
          <cell r="U659">
            <v>16421</v>
          </cell>
          <cell r="V659">
            <v>17352</v>
          </cell>
          <cell r="W659">
            <v>18247</v>
          </cell>
          <cell r="X659">
            <v>20232</v>
          </cell>
          <cell r="Y659">
            <v>20922</v>
          </cell>
          <cell r="Z659">
            <v>21239</v>
          </cell>
          <cell r="AA659">
            <v>21783</v>
          </cell>
          <cell r="AB659">
            <v>21557</v>
          </cell>
          <cell r="AC659">
            <v>21871</v>
          </cell>
          <cell r="AD659">
            <v>21840</v>
          </cell>
          <cell r="AI659">
            <v>22107</v>
          </cell>
          <cell r="AJ659">
            <v>14534.88</v>
          </cell>
          <cell r="AK659">
            <v>19366.082000000002</v>
          </cell>
        </row>
        <row r="660">
          <cell r="B660" t="str">
            <v>C524DLBFST</v>
          </cell>
          <cell r="F660" t="str">
            <v>C524</v>
          </cell>
          <cell r="H660" t="str">
            <v>DLBFST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I660">
            <v>0</v>
          </cell>
          <cell r="AJ660">
            <v>0</v>
          </cell>
          <cell r="AK660">
            <v>0</v>
          </cell>
        </row>
        <row r="661">
          <cell r="B661" t="str">
            <v>C524EXPFST</v>
          </cell>
          <cell r="F661" t="str">
            <v>C524</v>
          </cell>
          <cell r="H661" t="str">
            <v>EXPFST</v>
          </cell>
          <cell r="U661">
            <v>1396454</v>
          </cell>
          <cell r="V661">
            <v>1431746</v>
          </cell>
          <cell r="W661">
            <v>1465877</v>
          </cell>
          <cell r="X661">
            <v>1501068</v>
          </cell>
          <cell r="Y661">
            <v>1535932</v>
          </cell>
          <cell r="Z661">
            <v>1571691</v>
          </cell>
          <cell r="AA661">
            <v>1607283</v>
          </cell>
          <cell r="AB661">
            <v>1643779</v>
          </cell>
          <cell r="AC661">
            <v>1682894</v>
          </cell>
          <cell r="AD661">
            <v>1722182</v>
          </cell>
          <cell r="AI661">
            <v>1251920.9386222621</v>
          </cell>
          <cell r="AJ661">
            <v>1305914.4959990841</v>
          </cell>
          <cell r="AK661">
            <v>1239362.49</v>
          </cell>
        </row>
        <row r="662">
          <cell r="B662" t="str">
            <v>C524FINFST</v>
          </cell>
          <cell r="F662" t="str">
            <v>C524</v>
          </cell>
          <cell r="H662" t="str">
            <v>FINFST</v>
          </cell>
          <cell r="U662">
            <v>1542605</v>
          </cell>
          <cell r="V662">
            <v>1583106</v>
          </cell>
          <cell r="W662">
            <v>1640657</v>
          </cell>
          <cell r="X662">
            <v>1812557</v>
          </cell>
          <cell r="Y662">
            <v>1900833</v>
          </cell>
          <cell r="Z662">
            <v>1964765</v>
          </cell>
          <cell r="AA662">
            <v>2077304</v>
          </cell>
          <cell r="AB662">
            <v>2198839</v>
          </cell>
          <cell r="AC662">
            <v>2351847</v>
          </cell>
          <cell r="AD662">
            <v>2517509</v>
          </cell>
          <cell r="AI662">
            <v>1366069</v>
          </cell>
          <cell r="AJ662">
            <v>1735546.7720000001</v>
          </cell>
          <cell r="AK662">
            <v>1520180.425</v>
          </cell>
        </row>
        <row r="663">
          <cell r="B663" t="str">
            <v>C524INCFST</v>
          </cell>
          <cell r="F663" t="str">
            <v>C524</v>
          </cell>
          <cell r="H663" t="str">
            <v>INCFST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I663">
            <v>0</v>
          </cell>
          <cell r="AJ663">
            <v>0</v>
          </cell>
          <cell r="AK663">
            <v>0</v>
          </cell>
        </row>
        <row r="664">
          <cell r="B664" t="str">
            <v>C524INLFST</v>
          </cell>
          <cell r="F664" t="str">
            <v>C524</v>
          </cell>
          <cell r="H664" t="str">
            <v>INLFST</v>
          </cell>
          <cell r="U664">
            <v>252264</v>
          </cell>
          <cell r="V664">
            <v>257813</v>
          </cell>
          <cell r="W664">
            <v>263869</v>
          </cell>
          <cell r="X664">
            <v>269671</v>
          </cell>
          <cell r="Y664">
            <v>275725</v>
          </cell>
          <cell r="Z664">
            <v>282032</v>
          </cell>
          <cell r="AA664">
            <v>288337</v>
          </cell>
          <cell r="AB664">
            <v>294644</v>
          </cell>
          <cell r="AC664">
            <v>301203</v>
          </cell>
          <cell r="AD664">
            <v>307763</v>
          </cell>
          <cell r="AI664">
            <v>181235.46</v>
          </cell>
          <cell r="AJ664">
            <v>182307</v>
          </cell>
          <cell r="AK664">
            <v>217432.72</v>
          </cell>
        </row>
        <row r="665">
          <cell r="B665" t="str">
            <v>C524LESFST</v>
          </cell>
          <cell r="F665" t="str">
            <v>C524</v>
          </cell>
          <cell r="H665" t="str">
            <v>LESFST</v>
          </cell>
          <cell r="U665">
            <v>-202888</v>
          </cell>
          <cell r="V665">
            <v>-208975</v>
          </cell>
          <cell r="W665">
            <v>-215264</v>
          </cell>
          <cell r="X665">
            <v>-221757</v>
          </cell>
          <cell r="Y665">
            <v>-228452</v>
          </cell>
          <cell r="Z665">
            <v>-235147</v>
          </cell>
          <cell r="AA665">
            <v>-242248</v>
          </cell>
          <cell r="AB665">
            <v>-249552</v>
          </cell>
          <cell r="AC665">
            <v>-257059</v>
          </cell>
          <cell r="AD665">
            <v>-264769</v>
          </cell>
          <cell r="AI665">
            <v>-187888</v>
          </cell>
          <cell r="AJ665">
            <v>-202888</v>
          </cell>
          <cell r="AK665">
            <v>-202888</v>
          </cell>
        </row>
        <row r="666">
          <cell r="B666" t="str">
            <v>C513ALCFST</v>
          </cell>
          <cell r="F666" t="str">
            <v>C513</v>
          </cell>
          <cell r="H666" t="str">
            <v>ALCFST</v>
          </cell>
          <cell r="U666">
            <v>37880</v>
          </cell>
          <cell r="V666">
            <v>39283</v>
          </cell>
          <cell r="W666">
            <v>42270</v>
          </cell>
          <cell r="X666">
            <v>44698</v>
          </cell>
          <cell r="Y666">
            <v>46516</v>
          </cell>
          <cell r="Z666">
            <v>47866</v>
          </cell>
          <cell r="AA666">
            <v>49254</v>
          </cell>
          <cell r="AB666">
            <v>50773</v>
          </cell>
          <cell r="AC666">
            <v>52329</v>
          </cell>
          <cell r="AD666">
            <v>53994</v>
          </cell>
          <cell r="AI666">
            <v>21119.625784394168</v>
          </cell>
          <cell r="AJ666">
            <v>29325.488000000001</v>
          </cell>
          <cell r="AK666">
            <v>44899.074000000001</v>
          </cell>
        </row>
        <row r="667">
          <cell r="B667" t="str">
            <v>C513BOAFST</v>
          </cell>
          <cell r="F667" t="str">
            <v>C513</v>
          </cell>
          <cell r="H667" t="str">
            <v>BOAFST</v>
          </cell>
          <cell r="U667">
            <v>4976</v>
          </cell>
          <cell r="V667">
            <v>5260</v>
          </cell>
          <cell r="W667">
            <v>5531</v>
          </cell>
          <cell r="X667">
            <v>6134</v>
          </cell>
          <cell r="Y667">
            <v>6342</v>
          </cell>
          <cell r="Z667">
            <v>6440</v>
          </cell>
          <cell r="AA667">
            <v>6604</v>
          </cell>
          <cell r="AB667">
            <v>6534</v>
          </cell>
          <cell r="AC667">
            <v>6629</v>
          </cell>
          <cell r="AD667">
            <v>6618</v>
          </cell>
          <cell r="AI667">
            <v>5872</v>
          </cell>
          <cell r="AJ667">
            <v>4524.0129999999999</v>
          </cell>
          <cell r="AK667">
            <v>7492.5070000000005</v>
          </cell>
        </row>
        <row r="668">
          <cell r="B668" t="str">
            <v>C513DEPFST</v>
          </cell>
          <cell r="F668" t="str">
            <v>C513</v>
          </cell>
          <cell r="H668" t="str">
            <v>DEPFST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I668">
            <v>0</v>
          </cell>
          <cell r="AJ668">
            <v>0</v>
          </cell>
          <cell r="AK668">
            <v>0</v>
          </cell>
        </row>
        <row r="669">
          <cell r="B669" t="str">
            <v>C513DLBFST</v>
          </cell>
          <cell r="F669" t="str">
            <v>C513</v>
          </cell>
          <cell r="H669" t="str">
            <v>DLBFST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I669">
            <v>0</v>
          </cell>
          <cell r="AJ669">
            <v>0</v>
          </cell>
          <cell r="AK669">
            <v>0</v>
          </cell>
        </row>
        <row r="670">
          <cell r="B670" t="str">
            <v>C513EXPFST</v>
          </cell>
          <cell r="F670" t="str">
            <v>C513</v>
          </cell>
          <cell r="H670" t="str">
            <v>EXPFST</v>
          </cell>
          <cell r="U670">
            <v>176661</v>
          </cell>
          <cell r="V670">
            <v>184081</v>
          </cell>
          <cell r="W670">
            <v>190265</v>
          </cell>
          <cell r="X670">
            <v>196271</v>
          </cell>
          <cell r="Y670">
            <v>201923</v>
          </cell>
          <cell r="Z670">
            <v>207224</v>
          </cell>
          <cell r="AA670">
            <v>212346</v>
          </cell>
          <cell r="AB670">
            <v>217118</v>
          </cell>
          <cell r="AC670">
            <v>222064</v>
          </cell>
          <cell r="AD670">
            <v>227186</v>
          </cell>
          <cell r="AI670">
            <v>171031.96</v>
          </cell>
          <cell r="AJ670">
            <v>172307</v>
          </cell>
          <cell r="AK670">
            <v>177192</v>
          </cell>
        </row>
        <row r="671">
          <cell r="B671" t="str">
            <v>C513FINFST</v>
          </cell>
          <cell r="F671" t="str">
            <v>C513</v>
          </cell>
          <cell r="H671" t="str">
            <v>FINFST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I671">
            <v>0</v>
          </cell>
          <cell r="AJ671">
            <v>0</v>
          </cell>
          <cell r="AK671">
            <v>0</v>
          </cell>
        </row>
        <row r="672">
          <cell r="B672" t="str">
            <v>C513INCFST</v>
          </cell>
          <cell r="F672" t="str">
            <v>C513</v>
          </cell>
          <cell r="H672" t="str">
            <v>INCFST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I672">
            <v>0</v>
          </cell>
          <cell r="AJ672">
            <v>0</v>
          </cell>
          <cell r="AK672">
            <v>0</v>
          </cell>
        </row>
        <row r="673">
          <cell r="B673" t="str">
            <v>C513INLFST</v>
          </cell>
          <cell r="F673" t="str">
            <v>C513</v>
          </cell>
          <cell r="H673" t="str">
            <v>INLFST</v>
          </cell>
          <cell r="U673">
            <v>76927</v>
          </cell>
          <cell r="V673">
            <v>78620</v>
          </cell>
          <cell r="W673">
            <v>80465</v>
          </cell>
          <cell r="X673">
            <v>82235</v>
          </cell>
          <cell r="Y673">
            <v>84081</v>
          </cell>
          <cell r="Z673">
            <v>86004</v>
          </cell>
          <cell r="AA673">
            <v>87928</v>
          </cell>
          <cell r="AB673">
            <v>89851</v>
          </cell>
          <cell r="AC673">
            <v>91851</v>
          </cell>
          <cell r="AD673">
            <v>93851</v>
          </cell>
          <cell r="AI673">
            <v>48452.24</v>
          </cell>
          <cell r="AJ673">
            <v>55947.199999999997</v>
          </cell>
          <cell r="AK673">
            <v>82647.899999999994</v>
          </cell>
        </row>
        <row r="674">
          <cell r="B674" t="str">
            <v>C652EXPFST</v>
          </cell>
          <cell r="F674" t="str">
            <v>C652</v>
          </cell>
          <cell r="H674" t="str">
            <v>EXPFST</v>
          </cell>
          <cell r="U674">
            <v>80184</v>
          </cell>
          <cell r="V674">
            <v>80192</v>
          </cell>
          <cell r="W674">
            <v>80198</v>
          </cell>
          <cell r="X674">
            <v>80204</v>
          </cell>
          <cell r="Y674">
            <v>80210</v>
          </cell>
          <cell r="Z674">
            <v>80216</v>
          </cell>
          <cell r="AA674">
            <v>80221</v>
          </cell>
          <cell r="AB674">
            <v>80226</v>
          </cell>
          <cell r="AC674">
            <v>80231</v>
          </cell>
          <cell r="AD674">
            <v>80237</v>
          </cell>
          <cell r="AI674">
            <v>80000</v>
          </cell>
          <cell r="AJ674">
            <v>80000</v>
          </cell>
          <cell r="AK674">
            <v>110000</v>
          </cell>
        </row>
        <row r="675">
          <cell r="B675" t="str">
            <v>C664EXPFST</v>
          </cell>
          <cell r="F675" t="str">
            <v>C664</v>
          </cell>
          <cell r="H675" t="str">
            <v>EXPFST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I675">
            <v>4000</v>
          </cell>
          <cell r="AJ675">
            <v>4072</v>
          </cell>
          <cell r="AK675">
            <v>0</v>
          </cell>
        </row>
        <row r="676">
          <cell r="B676" t="str">
            <v>C561ALCFST</v>
          </cell>
          <cell r="F676" t="str">
            <v>C561</v>
          </cell>
          <cell r="H676" t="str">
            <v>ALCFST</v>
          </cell>
          <cell r="U676">
            <v>86488</v>
          </cell>
          <cell r="V676">
            <v>89642</v>
          </cell>
          <cell r="W676">
            <v>96478</v>
          </cell>
          <cell r="X676">
            <v>102060</v>
          </cell>
          <cell r="Y676">
            <v>106171</v>
          </cell>
          <cell r="Z676">
            <v>109220</v>
          </cell>
          <cell r="AA676">
            <v>112376</v>
          </cell>
          <cell r="AB676">
            <v>115905</v>
          </cell>
          <cell r="AC676">
            <v>119456</v>
          </cell>
          <cell r="AD676">
            <v>123197</v>
          </cell>
          <cell r="AI676">
            <v>54872.048420146479</v>
          </cell>
          <cell r="AJ676">
            <v>75730.654999999999</v>
          </cell>
          <cell r="AK676">
            <v>75920.252999999997</v>
          </cell>
        </row>
        <row r="677">
          <cell r="B677" t="str">
            <v>C561BOAFST</v>
          </cell>
          <cell r="F677" t="str">
            <v>C561</v>
          </cell>
          <cell r="H677" t="str">
            <v>BOAFST</v>
          </cell>
          <cell r="U677">
            <v>6126</v>
          </cell>
          <cell r="V677">
            <v>6509</v>
          </cell>
          <cell r="W677">
            <v>6842</v>
          </cell>
          <cell r="X677">
            <v>7655</v>
          </cell>
          <cell r="Y677">
            <v>7920</v>
          </cell>
          <cell r="Z677">
            <v>8033</v>
          </cell>
          <cell r="AA677">
            <v>8222</v>
          </cell>
          <cell r="AB677">
            <v>8097</v>
          </cell>
          <cell r="AC677">
            <v>8193</v>
          </cell>
          <cell r="AD677">
            <v>8156</v>
          </cell>
          <cell r="AI677">
            <v>6496</v>
          </cell>
          <cell r="AJ677">
            <v>4482.0490000000009</v>
          </cell>
          <cell r="AK677">
            <v>5679.9139999999998</v>
          </cell>
        </row>
        <row r="678">
          <cell r="B678" t="str">
            <v>C561DEPFST</v>
          </cell>
          <cell r="F678" t="str">
            <v>C561</v>
          </cell>
          <cell r="H678" t="str">
            <v>DEPFST</v>
          </cell>
          <cell r="U678">
            <v>167829</v>
          </cell>
          <cell r="V678">
            <v>182111</v>
          </cell>
          <cell r="W678">
            <v>196610</v>
          </cell>
          <cell r="X678">
            <v>211583</v>
          </cell>
          <cell r="Y678">
            <v>236342</v>
          </cell>
          <cell r="Z678">
            <v>247871</v>
          </cell>
          <cell r="AA678">
            <v>261621</v>
          </cell>
          <cell r="AB678">
            <v>263132</v>
          </cell>
          <cell r="AC678">
            <v>278146</v>
          </cell>
          <cell r="AD678">
            <v>293041</v>
          </cell>
          <cell r="AI678">
            <v>82587.179999999993</v>
          </cell>
          <cell r="AJ678">
            <v>93394</v>
          </cell>
          <cell r="AK678">
            <v>108424</v>
          </cell>
        </row>
        <row r="679">
          <cell r="B679" t="str">
            <v>C561DLBFST</v>
          </cell>
          <cell r="F679" t="str">
            <v>C561</v>
          </cell>
          <cell r="H679" t="str">
            <v>DLBFST</v>
          </cell>
          <cell r="U679">
            <v>88458</v>
          </cell>
          <cell r="V679">
            <v>90404</v>
          </cell>
          <cell r="W679">
            <v>92528</v>
          </cell>
          <cell r="X679">
            <v>94563</v>
          </cell>
          <cell r="Y679">
            <v>96685</v>
          </cell>
          <cell r="Z679">
            <v>98897</v>
          </cell>
          <cell r="AA679">
            <v>101108</v>
          </cell>
          <cell r="AB679">
            <v>103319</v>
          </cell>
          <cell r="AC679">
            <v>105618</v>
          </cell>
          <cell r="AD679">
            <v>107919</v>
          </cell>
          <cell r="AI679">
            <v>0</v>
          </cell>
          <cell r="AJ679">
            <v>0</v>
          </cell>
          <cell r="AK679">
            <v>0</v>
          </cell>
        </row>
        <row r="680">
          <cell r="B680" t="str">
            <v>C561EXPFST</v>
          </cell>
          <cell r="F680" t="str">
            <v>C561</v>
          </cell>
          <cell r="H680" t="str">
            <v>EXPFST</v>
          </cell>
          <cell r="U680">
            <v>49331</v>
          </cell>
          <cell r="V680">
            <v>51162</v>
          </cell>
          <cell r="W680">
            <v>52779</v>
          </cell>
          <cell r="X680">
            <v>54359</v>
          </cell>
          <cell r="Y680">
            <v>55883</v>
          </cell>
          <cell r="Z680">
            <v>57356</v>
          </cell>
          <cell r="AA680">
            <v>58822</v>
          </cell>
          <cell r="AB680">
            <v>60232</v>
          </cell>
          <cell r="AC680">
            <v>61706</v>
          </cell>
          <cell r="AD680">
            <v>63220</v>
          </cell>
          <cell r="AI680">
            <v>93607.55</v>
          </cell>
          <cell r="AJ680">
            <v>91484.658178268495</v>
          </cell>
          <cell r="AK680">
            <v>83033.09</v>
          </cell>
        </row>
        <row r="681">
          <cell r="B681" t="str">
            <v>C561FINFST</v>
          </cell>
          <cell r="F681" t="str">
            <v>C561</v>
          </cell>
          <cell r="H681" t="str">
            <v>FINFST</v>
          </cell>
          <cell r="U681">
            <v>16130</v>
          </cell>
          <cell r="V681">
            <v>15715</v>
          </cell>
          <cell r="W681">
            <v>15431</v>
          </cell>
          <cell r="X681">
            <v>16090</v>
          </cell>
          <cell r="Y681">
            <v>15875</v>
          </cell>
          <cell r="Z681">
            <v>15401</v>
          </cell>
          <cell r="AA681">
            <v>15256</v>
          </cell>
          <cell r="AB681">
            <v>15081</v>
          </cell>
          <cell r="AC681">
            <v>15096</v>
          </cell>
          <cell r="AD681">
            <v>15074</v>
          </cell>
          <cell r="AI681">
            <v>5952</v>
          </cell>
          <cell r="AJ681">
            <v>8518.8310000000001</v>
          </cell>
          <cell r="AK681">
            <v>9279.8259999999991</v>
          </cell>
        </row>
        <row r="682">
          <cell r="B682" t="str">
            <v>C561INCFST</v>
          </cell>
          <cell r="F682" t="str">
            <v>C561</v>
          </cell>
          <cell r="H682" t="str">
            <v>INCFST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I682">
            <v>0</v>
          </cell>
          <cell r="AJ682">
            <v>0</v>
          </cell>
          <cell r="AK682">
            <v>0</v>
          </cell>
        </row>
        <row r="683">
          <cell r="B683" t="str">
            <v>C561INLFST</v>
          </cell>
          <cell r="F683" t="str">
            <v>C561</v>
          </cell>
          <cell r="H683" t="str">
            <v>INLFST</v>
          </cell>
          <cell r="U683">
            <v>87052</v>
          </cell>
          <cell r="V683">
            <v>88968</v>
          </cell>
          <cell r="W683">
            <v>91055</v>
          </cell>
          <cell r="X683">
            <v>93058</v>
          </cell>
          <cell r="Y683">
            <v>95148</v>
          </cell>
          <cell r="Z683">
            <v>97323</v>
          </cell>
          <cell r="AA683">
            <v>99501</v>
          </cell>
          <cell r="AB683">
            <v>101676</v>
          </cell>
          <cell r="AC683">
            <v>103939</v>
          </cell>
          <cell r="AD683">
            <v>106203</v>
          </cell>
          <cell r="AI683">
            <v>125886.39999999999</v>
          </cell>
          <cell r="AJ683">
            <v>144412.29</v>
          </cell>
          <cell r="AK683">
            <v>139663.47</v>
          </cell>
        </row>
        <row r="684">
          <cell r="B684" t="str">
            <v>C660EXPFST</v>
          </cell>
          <cell r="F684" t="str">
            <v>C660</v>
          </cell>
          <cell r="H684" t="str">
            <v>EXPFST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I684">
            <v>0</v>
          </cell>
          <cell r="AJ684">
            <v>0</v>
          </cell>
          <cell r="AK684">
            <v>0</v>
          </cell>
        </row>
        <row r="685">
          <cell r="B685" t="str">
            <v>C662DEPFST</v>
          </cell>
          <cell r="F685" t="str">
            <v>C662</v>
          </cell>
          <cell r="H685" t="str">
            <v>DEPFST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I685">
            <v>0</v>
          </cell>
          <cell r="AJ685">
            <v>0</v>
          </cell>
          <cell r="AK685">
            <v>0</v>
          </cell>
        </row>
        <row r="686">
          <cell r="B686" t="str">
            <v>C662EXPFST</v>
          </cell>
          <cell r="F686" t="str">
            <v>C662</v>
          </cell>
          <cell r="H686" t="str">
            <v>EXPFST</v>
          </cell>
          <cell r="U686">
            <v>240817</v>
          </cell>
          <cell r="V686">
            <v>779</v>
          </cell>
          <cell r="W686">
            <v>802</v>
          </cell>
          <cell r="X686">
            <v>825</v>
          </cell>
          <cell r="Y686">
            <v>846</v>
          </cell>
          <cell r="Z686">
            <v>867</v>
          </cell>
          <cell r="AA686">
            <v>888</v>
          </cell>
          <cell r="AB686">
            <v>908</v>
          </cell>
          <cell r="AC686">
            <v>929</v>
          </cell>
          <cell r="AD686">
            <v>950</v>
          </cell>
          <cell r="AI686">
            <v>8788.76</v>
          </cell>
          <cell r="AJ686">
            <v>20000</v>
          </cell>
          <cell r="AK686">
            <v>55540</v>
          </cell>
        </row>
        <row r="687">
          <cell r="B687" t="str">
            <v>C662FINFST</v>
          </cell>
          <cell r="F687" t="str">
            <v>C662</v>
          </cell>
          <cell r="H687" t="str">
            <v>FINFST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I687">
            <v>0</v>
          </cell>
          <cell r="AJ687">
            <v>0</v>
          </cell>
          <cell r="AK687">
            <v>0</v>
          </cell>
        </row>
        <row r="688">
          <cell r="B688" t="str">
            <v>C662BOAFST</v>
          </cell>
          <cell r="F688" t="str">
            <v>C662</v>
          </cell>
          <cell r="H688" t="str">
            <v>BOAFST</v>
          </cell>
          <cell r="U688">
            <v>4475</v>
          </cell>
          <cell r="V688">
            <v>4717</v>
          </cell>
          <cell r="W688">
            <v>4961</v>
          </cell>
          <cell r="X688">
            <v>5475</v>
          </cell>
          <cell r="Y688">
            <v>5661</v>
          </cell>
          <cell r="Z688">
            <v>5750</v>
          </cell>
          <cell r="AA688">
            <v>5903</v>
          </cell>
          <cell r="AB688">
            <v>5855</v>
          </cell>
          <cell r="AC688">
            <v>5949</v>
          </cell>
          <cell r="AD688">
            <v>5950</v>
          </cell>
          <cell r="AI688">
            <v>0</v>
          </cell>
          <cell r="AJ688">
            <v>5403.0119999999997</v>
          </cell>
          <cell r="AK688">
            <v>5418.3420000000006</v>
          </cell>
        </row>
        <row r="689">
          <cell r="B689" t="str">
            <v>C662ALCFST</v>
          </cell>
          <cell r="F689" t="str">
            <v>C662</v>
          </cell>
          <cell r="H689" t="str">
            <v>ALCFST</v>
          </cell>
          <cell r="U689">
            <v>22088</v>
          </cell>
          <cell r="V689">
            <v>22878</v>
          </cell>
          <cell r="W689">
            <v>24623</v>
          </cell>
          <cell r="X689">
            <v>26038</v>
          </cell>
          <cell r="Y689">
            <v>27097</v>
          </cell>
          <cell r="Z689">
            <v>27865</v>
          </cell>
          <cell r="AA689">
            <v>28692</v>
          </cell>
          <cell r="AB689">
            <v>29573</v>
          </cell>
          <cell r="AC689">
            <v>30479</v>
          </cell>
          <cell r="AD689">
            <v>31469</v>
          </cell>
          <cell r="AI689">
            <v>0</v>
          </cell>
          <cell r="AJ689">
            <v>28906.552</v>
          </cell>
          <cell r="AK689">
            <v>37374.485999999997</v>
          </cell>
        </row>
        <row r="690">
          <cell r="B690" t="str">
            <v>C662INLFST</v>
          </cell>
          <cell r="F690" t="str">
            <v>C662</v>
          </cell>
          <cell r="H690" t="str">
            <v>INLFST</v>
          </cell>
          <cell r="U690">
            <v>44831</v>
          </cell>
          <cell r="V690">
            <v>45817</v>
          </cell>
          <cell r="W690">
            <v>46893</v>
          </cell>
          <cell r="X690">
            <v>47924</v>
          </cell>
          <cell r="Y690">
            <v>49000</v>
          </cell>
          <cell r="Z690">
            <v>50121</v>
          </cell>
          <cell r="AA690">
            <v>51242</v>
          </cell>
          <cell r="AB690">
            <v>52363</v>
          </cell>
          <cell r="AC690">
            <v>53528</v>
          </cell>
          <cell r="AD690">
            <v>54694</v>
          </cell>
          <cell r="AI690">
            <v>0</v>
          </cell>
          <cell r="AJ690">
            <v>55144.35</v>
          </cell>
          <cell r="AK690">
            <v>68760.02</v>
          </cell>
        </row>
        <row r="691">
          <cell r="B691" t="str">
            <v>C556ALCFST</v>
          </cell>
          <cell r="F691" t="str">
            <v>C556</v>
          </cell>
          <cell r="H691" t="str">
            <v>ALCFST</v>
          </cell>
          <cell r="U691">
            <v>22788</v>
          </cell>
          <cell r="V691">
            <v>23639</v>
          </cell>
          <cell r="W691">
            <v>25444</v>
          </cell>
          <cell r="X691">
            <v>26906</v>
          </cell>
          <cell r="Y691">
            <v>28000</v>
          </cell>
          <cell r="Z691">
            <v>28796</v>
          </cell>
          <cell r="AA691">
            <v>29605</v>
          </cell>
          <cell r="AB691">
            <v>30563</v>
          </cell>
          <cell r="AC691">
            <v>31499</v>
          </cell>
          <cell r="AD691">
            <v>32473</v>
          </cell>
          <cell r="AI691">
            <v>46517.257903551239</v>
          </cell>
          <cell r="AJ691">
            <v>0</v>
          </cell>
          <cell r="AK691">
            <v>27578.325000000001</v>
          </cell>
        </row>
        <row r="692">
          <cell r="B692" t="str">
            <v>C556BOAFST</v>
          </cell>
          <cell r="F692" t="str">
            <v>C556</v>
          </cell>
          <cell r="H692" t="str">
            <v>BOAFST</v>
          </cell>
          <cell r="U692">
            <v>3978</v>
          </cell>
          <cell r="V692">
            <v>4189</v>
          </cell>
          <cell r="W692">
            <v>4405</v>
          </cell>
          <cell r="X692">
            <v>4858</v>
          </cell>
          <cell r="Y692">
            <v>5022</v>
          </cell>
          <cell r="Z692">
            <v>5102</v>
          </cell>
          <cell r="AA692">
            <v>5239</v>
          </cell>
          <cell r="AB692">
            <v>5200</v>
          </cell>
          <cell r="AC692">
            <v>5285</v>
          </cell>
          <cell r="AD692">
            <v>5287</v>
          </cell>
          <cell r="AI692">
            <v>14908</v>
          </cell>
          <cell r="AJ692">
            <v>0</v>
          </cell>
          <cell r="AK692">
            <v>5453.7119999999995</v>
          </cell>
        </row>
        <row r="693">
          <cell r="B693" t="str">
            <v>C556DEPFST</v>
          </cell>
          <cell r="F693" t="str">
            <v>C556</v>
          </cell>
          <cell r="H693" t="str">
            <v>DEPFST</v>
          </cell>
          <cell r="U693">
            <v>30821</v>
          </cell>
          <cell r="V693">
            <v>32142</v>
          </cell>
          <cell r="W693">
            <v>32153</v>
          </cell>
          <cell r="X693">
            <v>32153</v>
          </cell>
          <cell r="Y693">
            <v>33011</v>
          </cell>
          <cell r="Z693">
            <v>33011</v>
          </cell>
          <cell r="AA693">
            <v>33011</v>
          </cell>
          <cell r="AB693">
            <v>33145</v>
          </cell>
          <cell r="AC693">
            <v>29908</v>
          </cell>
          <cell r="AD693">
            <v>27152</v>
          </cell>
          <cell r="AI693">
            <v>26687.53</v>
          </cell>
          <cell r="AJ693">
            <v>30729</v>
          </cell>
          <cell r="AK693">
            <v>26687.53</v>
          </cell>
        </row>
        <row r="694">
          <cell r="B694" t="str">
            <v>C556DLBFST</v>
          </cell>
          <cell r="F694" t="str">
            <v>C556</v>
          </cell>
          <cell r="H694" t="str">
            <v>DLBFST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I694">
            <v>0</v>
          </cell>
          <cell r="AJ694">
            <v>0</v>
          </cell>
          <cell r="AK694">
            <v>0</v>
          </cell>
        </row>
        <row r="695">
          <cell r="B695" t="str">
            <v>C556EXPFST</v>
          </cell>
          <cell r="F695" t="str">
            <v>C556</v>
          </cell>
          <cell r="H695" t="str">
            <v>EXPFST</v>
          </cell>
          <cell r="U695">
            <v>86623</v>
          </cell>
          <cell r="V695">
            <v>92677</v>
          </cell>
          <cell r="W695">
            <v>98642</v>
          </cell>
          <cell r="X695">
            <v>99076</v>
          </cell>
          <cell r="Y695">
            <v>109903</v>
          </cell>
          <cell r="Z695">
            <v>94452</v>
          </cell>
          <cell r="AA695">
            <v>95433</v>
          </cell>
          <cell r="AB695">
            <v>97589</v>
          </cell>
          <cell r="AC695">
            <v>99870</v>
          </cell>
          <cell r="AD695">
            <v>102191</v>
          </cell>
          <cell r="AI695">
            <v>144146.51999999999</v>
          </cell>
          <cell r="AJ695">
            <v>145543.62815553317</v>
          </cell>
          <cell r="AK695">
            <v>146713.68</v>
          </cell>
        </row>
        <row r="696">
          <cell r="B696" t="str">
            <v>C556FINFST</v>
          </cell>
          <cell r="F696" t="str">
            <v>C556</v>
          </cell>
          <cell r="H696" t="str">
            <v>FINFST</v>
          </cell>
          <cell r="U696">
            <v>26019</v>
          </cell>
          <cell r="V696">
            <v>26596</v>
          </cell>
          <cell r="W696">
            <v>27455</v>
          </cell>
          <cell r="X696">
            <v>30206</v>
          </cell>
          <cell r="Y696">
            <v>31538</v>
          </cell>
          <cell r="Z696">
            <v>32470</v>
          </cell>
          <cell r="AA696">
            <v>34176</v>
          </cell>
          <cell r="AB696">
            <v>36008</v>
          </cell>
          <cell r="AC696">
            <v>38354</v>
          </cell>
          <cell r="AD696">
            <v>40907</v>
          </cell>
          <cell r="AI696">
            <v>22893</v>
          </cell>
          <cell r="AJ696">
            <v>19269.532999999999</v>
          </cell>
          <cell r="AK696">
            <v>27623.669000000002</v>
          </cell>
        </row>
        <row r="697">
          <cell r="B697" t="str">
            <v>C556INCFST</v>
          </cell>
          <cell r="F697" t="str">
            <v>C556</v>
          </cell>
          <cell r="H697" t="str">
            <v>INCFST</v>
          </cell>
          <cell r="U697">
            <v>-397909</v>
          </cell>
          <cell r="V697">
            <v>-409846</v>
          </cell>
          <cell r="W697">
            <v>-422181</v>
          </cell>
          <cell r="X697">
            <v>-434914</v>
          </cell>
          <cell r="Y697">
            <v>-448045</v>
          </cell>
          <cell r="Z697">
            <v>-461176</v>
          </cell>
          <cell r="AA697">
            <v>-475103</v>
          </cell>
          <cell r="AB697">
            <v>-489428</v>
          </cell>
          <cell r="AC697">
            <v>-504150</v>
          </cell>
          <cell r="AD697">
            <v>-519271</v>
          </cell>
          <cell r="AI697">
            <v>-650000</v>
          </cell>
          <cell r="AJ697">
            <v>-496706</v>
          </cell>
          <cell r="AK697">
            <v>-397908.75</v>
          </cell>
        </row>
        <row r="698">
          <cell r="B698" t="str">
            <v>C556INLFST</v>
          </cell>
          <cell r="F698" t="str">
            <v>C556</v>
          </cell>
          <cell r="H698" t="str">
            <v>INLFST</v>
          </cell>
          <cell r="U698">
            <v>46284</v>
          </cell>
          <cell r="V698">
            <v>47302</v>
          </cell>
          <cell r="W698">
            <v>48414</v>
          </cell>
          <cell r="X698">
            <v>49477</v>
          </cell>
          <cell r="Y698">
            <v>50589</v>
          </cell>
          <cell r="Z698">
            <v>51745</v>
          </cell>
          <cell r="AA698">
            <v>52903</v>
          </cell>
          <cell r="AB698">
            <v>54060</v>
          </cell>
          <cell r="AC698">
            <v>55263</v>
          </cell>
          <cell r="AD698">
            <v>56467</v>
          </cell>
          <cell r="AI698">
            <v>106719</v>
          </cell>
          <cell r="AJ698">
            <v>0</v>
          </cell>
          <cell r="AK698">
            <v>50780.36</v>
          </cell>
        </row>
        <row r="699">
          <cell r="B699" t="str">
            <v>C581INLFST</v>
          </cell>
          <cell r="F699" t="str">
            <v>C581</v>
          </cell>
          <cell r="H699" t="str">
            <v>INLFST</v>
          </cell>
          <cell r="U699">
            <v>189215</v>
          </cell>
          <cell r="V699">
            <v>193378</v>
          </cell>
          <cell r="W699">
            <v>197919</v>
          </cell>
          <cell r="X699">
            <v>202271</v>
          </cell>
          <cell r="Y699">
            <v>206812</v>
          </cell>
          <cell r="Z699">
            <v>211542</v>
          </cell>
          <cell r="AA699">
            <v>216273</v>
          </cell>
          <cell r="AB699">
            <v>221003</v>
          </cell>
          <cell r="AC699">
            <v>225923</v>
          </cell>
          <cell r="AD699">
            <v>230842</v>
          </cell>
          <cell r="AI699">
            <v>124241</v>
          </cell>
          <cell r="AJ699">
            <v>123883.2</v>
          </cell>
          <cell r="AK699">
            <v>132235.32</v>
          </cell>
        </row>
        <row r="700">
          <cell r="B700" t="str">
            <v>C079ALCFST</v>
          </cell>
          <cell r="F700" t="str">
            <v>C079</v>
          </cell>
          <cell r="H700" t="str">
            <v>ALCFST</v>
          </cell>
          <cell r="U700">
            <v>120704</v>
          </cell>
          <cell r="V700">
            <v>125118</v>
          </cell>
          <cell r="W700">
            <v>134644</v>
          </cell>
          <cell r="X700">
            <v>142458</v>
          </cell>
          <cell r="Y700">
            <v>148171</v>
          </cell>
          <cell r="Z700">
            <v>152477</v>
          </cell>
          <cell r="AA700">
            <v>156848</v>
          </cell>
          <cell r="AB700">
            <v>161772</v>
          </cell>
          <cell r="AC700">
            <v>166774</v>
          </cell>
          <cell r="AD700">
            <v>171978</v>
          </cell>
          <cell r="AI700">
            <v>247864.21355229552</v>
          </cell>
          <cell r="AJ700">
            <v>376977.53200000001</v>
          </cell>
          <cell r="AK700">
            <v>485761.84299999999</v>
          </cell>
        </row>
        <row r="701">
          <cell r="B701" t="str">
            <v>C079BOAFST</v>
          </cell>
          <cell r="F701" t="str">
            <v>C079</v>
          </cell>
          <cell r="H701" t="str">
            <v>BOAFST</v>
          </cell>
          <cell r="U701">
            <v>15395</v>
          </cell>
          <cell r="V701">
            <v>16524</v>
          </cell>
          <cell r="W701">
            <v>17365</v>
          </cell>
          <cell r="X701">
            <v>19743</v>
          </cell>
          <cell r="Y701">
            <v>20442</v>
          </cell>
          <cell r="Z701">
            <v>20697</v>
          </cell>
          <cell r="AA701">
            <v>21113</v>
          </cell>
          <cell r="AB701">
            <v>20619</v>
          </cell>
          <cell r="AC701">
            <v>20747</v>
          </cell>
          <cell r="AD701">
            <v>20545</v>
          </cell>
          <cell r="AI701">
            <v>11279</v>
          </cell>
          <cell r="AJ701">
            <v>17101.928999999996</v>
          </cell>
          <cell r="AK701">
            <v>16725.688000000002</v>
          </cell>
        </row>
        <row r="702">
          <cell r="B702" t="str">
            <v>C079DEPFST</v>
          </cell>
          <cell r="F702" t="str">
            <v>C079</v>
          </cell>
          <cell r="H702" t="str">
            <v>DEPFST</v>
          </cell>
          <cell r="U702">
            <v>12896</v>
          </cell>
          <cell r="V702">
            <v>13226</v>
          </cell>
          <cell r="W702">
            <v>13226</v>
          </cell>
          <cell r="X702">
            <v>12119</v>
          </cell>
          <cell r="Y702">
            <v>5112</v>
          </cell>
          <cell r="Z702">
            <v>4375</v>
          </cell>
          <cell r="AA702">
            <v>4375</v>
          </cell>
          <cell r="AB702">
            <v>4375</v>
          </cell>
          <cell r="AC702">
            <v>4375</v>
          </cell>
          <cell r="AD702">
            <v>4366</v>
          </cell>
          <cell r="AI702">
            <v>29033.71</v>
          </cell>
          <cell r="AJ702">
            <v>39812</v>
          </cell>
          <cell r="AK702">
            <v>58187.59</v>
          </cell>
        </row>
        <row r="703">
          <cell r="B703" t="str">
            <v>C079DLBFST</v>
          </cell>
          <cell r="F703" t="str">
            <v>C079</v>
          </cell>
          <cell r="H703" t="str">
            <v>DLBFST</v>
          </cell>
          <cell r="U703">
            <v>196254</v>
          </cell>
          <cell r="V703">
            <v>200572</v>
          </cell>
          <cell r="W703">
            <v>205280</v>
          </cell>
          <cell r="X703">
            <v>209795</v>
          </cell>
          <cell r="Y703">
            <v>214506</v>
          </cell>
          <cell r="Z703">
            <v>219411</v>
          </cell>
          <cell r="AA703">
            <v>224318</v>
          </cell>
          <cell r="AB703">
            <v>229225</v>
          </cell>
          <cell r="AC703">
            <v>234329</v>
          </cell>
          <cell r="AD703">
            <v>239430</v>
          </cell>
          <cell r="AI703">
            <v>546358.31999999995</v>
          </cell>
          <cell r="AJ703">
            <v>671369.5</v>
          </cell>
          <cell r="AK703">
            <v>795381.87</v>
          </cell>
        </row>
        <row r="704">
          <cell r="B704" t="str">
            <v>C079EXPFST</v>
          </cell>
          <cell r="F704" t="str">
            <v>C079</v>
          </cell>
          <cell r="H704" t="str">
            <v>EXPFST</v>
          </cell>
          <cell r="U704">
            <v>3314671</v>
          </cell>
          <cell r="V704">
            <v>3491915</v>
          </cell>
          <cell r="W704">
            <v>3646463</v>
          </cell>
          <cell r="X704">
            <v>3816241</v>
          </cell>
          <cell r="Y704">
            <v>3989984</v>
          </cell>
          <cell r="Z704">
            <v>4163944</v>
          </cell>
          <cell r="AA704">
            <v>4341013</v>
          </cell>
          <cell r="AB704">
            <v>4516441</v>
          </cell>
          <cell r="AC704">
            <v>4701414</v>
          </cell>
          <cell r="AD704">
            <v>4895548</v>
          </cell>
          <cell r="AI704">
            <v>866548.68</v>
          </cell>
          <cell r="AJ704">
            <v>860952.11515901412</v>
          </cell>
          <cell r="AK704">
            <v>689411.66</v>
          </cell>
        </row>
        <row r="705">
          <cell r="B705" t="str">
            <v>C079FINFST</v>
          </cell>
          <cell r="F705" t="str">
            <v>C079</v>
          </cell>
          <cell r="H705" t="str">
            <v>FINFST</v>
          </cell>
          <cell r="U705">
            <v>2154</v>
          </cell>
          <cell r="V705">
            <v>1543</v>
          </cell>
          <cell r="W705">
            <v>1051</v>
          </cell>
          <cell r="X705">
            <v>893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I705">
            <v>0</v>
          </cell>
          <cell r="AJ705">
            <v>0</v>
          </cell>
          <cell r="AK705">
            <v>0</v>
          </cell>
        </row>
        <row r="706">
          <cell r="B706" t="str">
            <v>C079INCFST</v>
          </cell>
          <cell r="F706" t="str">
            <v>C079</v>
          </cell>
          <cell r="H706" t="str">
            <v>INCFST</v>
          </cell>
          <cell r="U706">
            <v>-2571634</v>
          </cell>
          <cell r="V706">
            <v>-2419063</v>
          </cell>
          <cell r="W706">
            <v>-2468169</v>
          </cell>
          <cell r="X706">
            <v>-2518927</v>
          </cell>
          <cell r="Y706">
            <v>-2571312</v>
          </cell>
          <cell r="Z706">
            <v>-2623041</v>
          </cell>
          <cell r="AA706">
            <v>-2678641</v>
          </cell>
          <cell r="AB706">
            <v>-2735810</v>
          </cell>
          <cell r="AC706">
            <v>-2794532</v>
          </cell>
          <cell r="AD706">
            <v>-2854792</v>
          </cell>
          <cell r="AI706">
            <v>-1780755.88</v>
          </cell>
          <cell r="AJ706">
            <v>-1286032</v>
          </cell>
          <cell r="AK706">
            <v>-1483585.77</v>
          </cell>
        </row>
        <row r="707">
          <cell r="B707" t="str">
            <v>C079INLFST</v>
          </cell>
          <cell r="F707" t="str">
            <v>C079</v>
          </cell>
          <cell r="H707" t="str">
            <v>INLFST</v>
          </cell>
          <cell r="U707">
            <v>48718</v>
          </cell>
          <cell r="V707">
            <v>49790</v>
          </cell>
          <cell r="W707">
            <v>50959</v>
          </cell>
          <cell r="X707">
            <v>52079</v>
          </cell>
          <cell r="Y707">
            <v>53249</v>
          </cell>
          <cell r="Z707">
            <v>54466</v>
          </cell>
          <cell r="AA707">
            <v>55684</v>
          </cell>
          <cell r="AB707">
            <v>56902</v>
          </cell>
          <cell r="AC707">
            <v>58169</v>
          </cell>
          <cell r="AD707">
            <v>59436</v>
          </cell>
          <cell r="AI707">
            <v>22287</v>
          </cell>
          <cell r="AJ707">
            <v>47522</v>
          </cell>
          <cell r="AK707">
            <v>98180.22</v>
          </cell>
        </row>
        <row r="708">
          <cell r="B708" t="str">
            <v>C079LESFST</v>
          </cell>
          <cell r="F708" t="str">
            <v>C079</v>
          </cell>
          <cell r="H708" t="str">
            <v>LESFST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I708">
            <v>0</v>
          </cell>
          <cell r="AJ708">
            <v>0</v>
          </cell>
          <cell r="AK708">
            <v>0</v>
          </cell>
        </row>
        <row r="709">
          <cell r="B709" t="str">
            <v>C079LEVFST</v>
          </cell>
          <cell r="F709" t="str">
            <v>C079</v>
          </cell>
          <cell r="H709" t="str">
            <v>LEVFST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I709">
            <v>0</v>
          </cell>
          <cell r="AJ709">
            <v>0</v>
          </cell>
          <cell r="AK709">
            <v>0</v>
          </cell>
        </row>
        <row r="710">
          <cell r="B710" t="str">
            <v>C076ALCFST</v>
          </cell>
          <cell r="F710" t="str">
            <v>C076</v>
          </cell>
          <cell r="H710" t="str">
            <v>ALCFST</v>
          </cell>
          <cell r="U710">
            <v>423978</v>
          </cell>
          <cell r="V710">
            <v>439489</v>
          </cell>
          <cell r="W710">
            <v>472987</v>
          </cell>
          <cell r="X710">
            <v>500358</v>
          </cell>
          <cell r="Y710">
            <v>520549</v>
          </cell>
          <cell r="Z710">
            <v>535529</v>
          </cell>
          <cell r="AA710">
            <v>550967</v>
          </cell>
          <cell r="AB710">
            <v>568272</v>
          </cell>
          <cell r="AC710">
            <v>585728</v>
          </cell>
          <cell r="AD710">
            <v>604123</v>
          </cell>
          <cell r="AI710">
            <v>407422.30933613342</v>
          </cell>
          <cell r="AJ710">
            <v>454609.50900000002</v>
          </cell>
          <cell r="AK710">
            <v>646333.71100000001</v>
          </cell>
        </row>
        <row r="711">
          <cell r="B711" t="str">
            <v>C076BOAFST</v>
          </cell>
          <cell r="F711" t="str">
            <v>C076</v>
          </cell>
          <cell r="H711" t="str">
            <v>BOAFST</v>
          </cell>
          <cell r="U711">
            <v>43261</v>
          </cell>
          <cell r="V711">
            <v>46463</v>
          </cell>
          <cell r="W711">
            <v>48826</v>
          </cell>
          <cell r="X711">
            <v>55571</v>
          </cell>
          <cell r="Y711">
            <v>57542</v>
          </cell>
          <cell r="Z711">
            <v>58258</v>
          </cell>
          <cell r="AA711">
            <v>59413</v>
          </cell>
          <cell r="AB711">
            <v>57992</v>
          </cell>
          <cell r="AC711">
            <v>58332</v>
          </cell>
          <cell r="AD711">
            <v>57740</v>
          </cell>
          <cell r="AI711">
            <v>52326</v>
          </cell>
          <cell r="AJ711">
            <v>75276.633000000002</v>
          </cell>
          <cell r="AK711">
            <v>85954.948000000004</v>
          </cell>
        </row>
        <row r="712">
          <cell r="B712" t="str">
            <v>C076DEPFST</v>
          </cell>
          <cell r="F712" t="str">
            <v>C076</v>
          </cell>
          <cell r="H712" t="str">
            <v>DEPFST</v>
          </cell>
          <cell r="U712">
            <v>850383</v>
          </cell>
          <cell r="V712">
            <v>940959</v>
          </cell>
          <cell r="W712">
            <v>904648</v>
          </cell>
          <cell r="X712">
            <v>944203</v>
          </cell>
          <cell r="Y712">
            <v>1028577</v>
          </cell>
          <cell r="Z712">
            <v>1114656</v>
          </cell>
          <cell r="AA712">
            <v>1213249</v>
          </cell>
          <cell r="AB712">
            <v>1875579</v>
          </cell>
          <cell r="AC712">
            <v>3109140</v>
          </cell>
          <cell r="AD712">
            <v>3319690</v>
          </cell>
          <cell r="AI712">
            <v>439440.5</v>
          </cell>
          <cell r="AJ712">
            <v>645768</v>
          </cell>
          <cell r="AK712">
            <v>636569.93000000005</v>
          </cell>
        </row>
        <row r="713">
          <cell r="B713" t="str">
            <v>C076DLBFST</v>
          </cell>
          <cell r="F713" t="str">
            <v>C076</v>
          </cell>
          <cell r="H713" t="str">
            <v>DLBFST</v>
          </cell>
          <cell r="U713">
            <v>974484</v>
          </cell>
          <cell r="V713">
            <v>995924</v>
          </cell>
          <cell r="W713">
            <v>1019310</v>
          </cell>
          <cell r="X713">
            <v>1041724</v>
          </cell>
          <cell r="Y713">
            <v>1065113</v>
          </cell>
          <cell r="Z713">
            <v>1089473</v>
          </cell>
          <cell r="AA713">
            <v>1113836</v>
          </cell>
          <cell r="AB713">
            <v>1138196</v>
          </cell>
          <cell r="AC713">
            <v>1163533</v>
          </cell>
          <cell r="AD713">
            <v>1188871</v>
          </cell>
          <cell r="AI713">
            <v>807980.44</v>
          </cell>
          <cell r="AJ713">
            <v>783010.65</v>
          </cell>
          <cell r="AK713">
            <v>1153604.77</v>
          </cell>
        </row>
        <row r="714">
          <cell r="B714" t="str">
            <v>C076EXPFST</v>
          </cell>
          <cell r="F714" t="str">
            <v>C076</v>
          </cell>
          <cell r="H714" t="str">
            <v>EXPFST</v>
          </cell>
          <cell r="U714">
            <v>556080</v>
          </cell>
          <cell r="V714">
            <v>779870</v>
          </cell>
          <cell r="W714">
            <v>1114165</v>
          </cell>
          <cell r="X714">
            <v>1167274</v>
          </cell>
          <cell r="Y714">
            <v>1222936</v>
          </cell>
          <cell r="Z714">
            <v>1282830</v>
          </cell>
          <cell r="AA714">
            <v>1348106</v>
          </cell>
          <cell r="AB714">
            <v>1416162</v>
          </cell>
          <cell r="AC714">
            <v>2745827</v>
          </cell>
          <cell r="AD714">
            <v>1532439</v>
          </cell>
          <cell r="AI714">
            <v>908792.40147094091</v>
          </cell>
          <cell r="AJ714">
            <v>815599.90884892968</v>
          </cell>
          <cell r="AK714">
            <v>74369.990000000005</v>
          </cell>
        </row>
        <row r="715">
          <cell r="B715" t="str">
            <v>C076FINFST</v>
          </cell>
          <cell r="F715" t="str">
            <v>C076</v>
          </cell>
          <cell r="H715" t="str">
            <v>FINFST</v>
          </cell>
          <cell r="U715">
            <v>57148</v>
          </cell>
          <cell r="V715">
            <v>55648</v>
          </cell>
          <cell r="W715">
            <v>53922</v>
          </cell>
          <cell r="X715">
            <v>56806</v>
          </cell>
          <cell r="Y715">
            <v>56607</v>
          </cell>
          <cell r="Z715">
            <v>56530</v>
          </cell>
          <cell r="AA715">
            <v>58058</v>
          </cell>
          <cell r="AB715">
            <v>59755</v>
          </cell>
          <cell r="AC715">
            <v>61907</v>
          </cell>
          <cell r="AD715">
            <v>64469</v>
          </cell>
          <cell r="AI715">
            <v>70456</v>
          </cell>
          <cell r="AJ715">
            <v>82547.785999999993</v>
          </cell>
          <cell r="AK715">
            <v>55293.582000000002</v>
          </cell>
        </row>
        <row r="716">
          <cell r="B716" t="str">
            <v>C076INCFST</v>
          </cell>
          <cell r="F716" t="str">
            <v>C076</v>
          </cell>
          <cell r="H716" t="str">
            <v>INCFST</v>
          </cell>
          <cell r="U716">
            <v>-3723922</v>
          </cell>
          <cell r="V716">
            <v>-3763379</v>
          </cell>
          <cell r="W716">
            <v>-3734299</v>
          </cell>
          <cell r="X716">
            <v>-3844235</v>
          </cell>
          <cell r="Y716">
            <v>-3957444</v>
          </cell>
          <cell r="Z716">
            <v>-4070398</v>
          </cell>
          <cell r="AA716">
            <v>-4190105</v>
          </cell>
          <cell r="AB716">
            <v>-4313031</v>
          </cell>
          <cell r="AC716">
            <v>-4439156</v>
          </cell>
          <cell r="AD716">
            <v>-4568459</v>
          </cell>
          <cell r="AI716">
            <v>-3767034.54</v>
          </cell>
          <cell r="AJ716">
            <v>-3748098</v>
          </cell>
          <cell r="AK716">
            <v>-3477937.24</v>
          </cell>
        </row>
        <row r="717">
          <cell r="B717" t="str">
            <v>C076INLFST</v>
          </cell>
          <cell r="F717" t="str">
            <v>C076</v>
          </cell>
          <cell r="H717" t="str">
            <v>INLFST</v>
          </cell>
          <cell r="U717">
            <v>-114093</v>
          </cell>
          <cell r="V717">
            <v>-116604</v>
          </cell>
          <cell r="W717">
            <v>-119342</v>
          </cell>
          <cell r="X717">
            <v>-121967</v>
          </cell>
          <cell r="Y717">
            <v>-124705</v>
          </cell>
          <cell r="Z717">
            <v>-127557</v>
          </cell>
          <cell r="AA717">
            <v>-130410</v>
          </cell>
          <cell r="AB717">
            <v>-133261</v>
          </cell>
          <cell r="AC717">
            <v>-136228</v>
          </cell>
          <cell r="AD717">
            <v>-139195</v>
          </cell>
          <cell r="AI717">
            <v>126720</v>
          </cell>
          <cell r="AJ717">
            <v>83881</v>
          </cell>
          <cell r="AK717">
            <v>35327.14</v>
          </cell>
        </row>
        <row r="718">
          <cell r="B718" t="str">
            <v>C076LESFST</v>
          </cell>
          <cell r="F718" t="str">
            <v>C076</v>
          </cell>
          <cell r="H718" t="str">
            <v>LESFST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I718">
            <v>0</v>
          </cell>
          <cell r="AJ718">
            <v>0</v>
          </cell>
          <cell r="AK718">
            <v>0</v>
          </cell>
        </row>
        <row r="719">
          <cell r="B719" t="str">
            <v>C076LEVFST</v>
          </cell>
          <cell r="F719" t="str">
            <v>C076</v>
          </cell>
          <cell r="H719" t="str">
            <v>LEVFST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I719">
            <v>0</v>
          </cell>
          <cell r="AJ719">
            <v>0</v>
          </cell>
          <cell r="AK719">
            <v>0</v>
          </cell>
        </row>
        <row r="720">
          <cell r="B720" t="str">
            <v>C077ALCFST</v>
          </cell>
          <cell r="F720" t="str">
            <v>C077</v>
          </cell>
          <cell r="H720" t="str">
            <v>ALCFST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I720">
            <v>0</v>
          </cell>
          <cell r="AJ720">
            <v>0</v>
          </cell>
          <cell r="AK720">
            <v>0</v>
          </cell>
        </row>
        <row r="721">
          <cell r="B721" t="str">
            <v>C077BOAFST</v>
          </cell>
          <cell r="F721" t="str">
            <v>C077</v>
          </cell>
          <cell r="H721" t="str">
            <v>BOAFST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I721">
            <v>0</v>
          </cell>
          <cell r="AJ721">
            <v>0</v>
          </cell>
          <cell r="AK721">
            <v>0</v>
          </cell>
        </row>
        <row r="722">
          <cell r="B722" t="str">
            <v>C077DEPFST</v>
          </cell>
          <cell r="F722" t="str">
            <v>C077</v>
          </cell>
          <cell r="H722" t="str">
            <v>DEPFST</v>
          </cell>
          <cell r="U722">
            <v>6380</v>
          </cell>
          <cell r="V722">
            <v>5663</v>
          </cell>
          <cell r="W722">
            <v>5579</v>
          </cell>
          <cell r="X722">
            <v>4528</v>
          </cell>
          <cell r="Y722">
            <v>4571</v>
          </cell>
          <cell r="Z722">
            <v>4571</v>
          </cell>
          <cell r="AA722">
            <v>4571</v>
          </cell>
          <cell r="AB722">
            <v>4719</v>
          </cell>
          <cell r="AC722">
            <v>4718</v>
          </cell>
          <cell r="AD722">
            <v>4719</v>
          </cell>
          <cell r="AI722">
            <v>82972.570000000007</v>
          </cell>
          <cell r="AJ722">
            <v>80020</v>
          </cell>
          <cell r="AK722">
            <v>79002.89</v>
          </cell>
        </row>
        <row r="723">
          <cell r="B723" t="str">
            <v>C077DLBFST</v>
          </cell>
          <cell r="F723" t="str">
            <v>C077</v>
          </cell>
          <cell r="H723" t="str">
            <v>DLBFST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I723">
            <v>0</v>
          </cell>
          <cell r="AJ723">
            <v>0</v>
          </cell>
          <cell r="AK723">
            <v>0</v>
          </cell>
        </row>
        <row r="724">
          <cell r="B724" t="str">
            <v>C077EXPFST</v>
          </cell>
          <cell r="F724" t="str">
            <v>C077</v>
          </cell>
          <cell r="H724" t="str">
            <v>EXPFST</v>
          </cell>
          <cell r="U724">
            <v>154813</v>
          </cell>
          <cell r="V724">
            <v>433937</v>
          </cell>
          <cell r="W724">
            <v>365860</v>
          </cell>
          <cell r="X724">
            <v>310303</v>
          </cell>
          <cell r="Y724">
            <v>264980</v>
          </cell>
          <cell r="Z724">
            <v>202725</v>
          </cell>
          <cell r="AA724">
            <v>146346</v>
          </cell>
          <cell r="AB724">
            <v>100852</v>
          </cell>
          <cell r="AC724">
            <v>103992</v>
          </cell>
          <cell r="AD724">
            <v>104221</v>
          </cell>
          <cell r="AI724">
            <v>906526</v>
          </cell>
          <cell r="AJ724">
            <v>860671.20249207993</v>
          </cell>
          <cell r="AK724">
            <v>870927.33</v>
          </cell>
        </row>
        <row r="725">
          <cell r="B725" t="str">
            <v>C077FINFST</v>
          </cell>
          <cell r="F725" t="str">
            <v>C077</v>
          </cell>
          <cell r="H725" t="str">
            <v>FINFST</v>
          </cell>
          <cell r="U725">
            <v>676</v>
          </cell>
          <cell r="V725">
            <v>661</v>
          </cell>
          <cell r="W725">
            <v>653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I725">
            <v>1950</v>
          </cell>
          <cell r="AJ725">
            <v>1524.588</v>
          </cell>
          <cell r="AK725">
            <v>878.65499999999997</v>
          </cell>
        </row>
        <row r="726">
          <cell r="B726" t="str">
            <v>C077INCFST</v>
          </cell>
          <cell r="F726" t="str">
            <v>C077</v>
          </cell>
          <cell r="H726" t="str">
            <v>INCFST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I726">
            <v>0</v>
          </cell>
          <cell r="AJ726">
            <v>0</v>
          </cell>
          <cell r="AK726">
            <v>0</v>
          </cell>
        </row>
        <row r="727">
          <cell r="B727" t="str">
            <v>C077INLFST</v>
          </cell>
          <cell r="F727" t="str">
            <v>C077</v>
          </cell>
          <cell r="H727" t="str">
            <v>INLFST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I727">
            <v>0</v>
          </cell>
          <cell r="AJ727">
            <v>0</v>
          </cell>
          <cell r="AK727">
            <v>0</v>
          </cell>
        </row>
        <row r="728">
          <cell r="B728" t="str">
            <v>C078AALCFST</v>
          </cell>
          <cell r="F728" t="str">
            <v>C078A</v>
          </cell>
          <cell r="H728" t="str">
            <v>ALCFST</v>
          </cell>
          <cell r="U728">
            <v>73495</v>
          </cell>
          <cell r="V728">
            <v>76179</v>
          </cell>
          <cell r="W728">
            <v>82002</v>
          </cell>
          <cell r="X728">
            <v>86753</v>
          </cell>
          <cell r="Y728">
            <v>90241</v>
          </cell>
          <cell r="Z728">
            <v>92856</v>
          </cell>
          <cell r="AA728">
            <v>95508</v>
          </cell>
          <cell r="AB728">
            <v>98531</v>
          </cell>
          <cell r="AC728">
            <v>101549</v>
          </cell>
          <cell r="AD728">
            <v>104736</v>
          </cell>
          <cell r="AI728">
            <v>258849.25012326799</v>
          </cell>
          <cell r="AJ728">
            <v>84592.752999999997</v>
          </cell>
          <cell r="AK728">
            <v>59238.383000000002</v>
          </cell>
        </row>
        <row r="729">
          <cell r="B729" t="str">
            <v>C078ABOAFST</v>
          </cell>
          <cell r="F729" t="str">
            <v>C078A</v>
          </cell>
          <cell r="H729" t="str">
            <v>BOAFST</v>
          </cell>
          <cell r="U729">
            <v>8020</v>
          </cell>
          <cell r="V729">
            <v>8576</v>
          </cell>
          <cell r="W729">
            <v>9015</v>
          </cell>
          <cell r="X729">
            <v>10191</v>
          </cell>
          <cell r="Y729">
            <v>10548</v>
          </cell>
          <cell r="Z729">
            <v>10687</v>
          </cell>
          <cell r="AA729">
            <v>10915</v>
          </cell>
          <cell r="AB729">
            <v>10691</v>
          </cell>
          <cell r="AC729">
            <v>10778</v>
          </cell>
          <cell r="AD729">
            <v>10694</v>
          </cell>
          <cell r="AI729">
            <v>11279</v>
          </cell>
          <cell r="AJ729">
            <v>13250.419</v>
          </cell>
          <cell r="AK729">
            <v>4428.9749999999995</v>
          </cell>
        </row>
        <row r="730">
          <cell r="B730" t="str">
            <v>C078ADEPFST</v>
          </cell>
          <cell r="F730" t="str">
            <v>C078A</v>
          </cell>
          <cell r="H730" t="str">
            <v>DEPFST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I730">
            <v>80943.509999999995</v>
          </cell>
          <cell r="AJ730">
            <v>0</v>
          </cell>
          <cell r="AK730">
            <v>0</v>
          </cell>
        </row>
        <row r="731">
          <cell r="B731" t="str">
            <v>C078ADLBFST</v>
          </cell>
          <cell r="F731" t="str">
            <v>C078A</v>
          </cell>
          <cell r="H731" t="str">
            <v>DLBFST</v>
          </cell>
          <cell r="U731">
            <v>100468</v>
          </cell>
          <cell r="V731">
            <v>102680</v>
          </cell>
          <cell r="W731">
            <v>105091</v>
          </cell>
          <cell r="X731">
            <v>107402</v>
          </cell>
          <cell r="Y731">
            <v>109811</v>
          </cell>
          <cell r="Z731">
            <v>112325</v>
          </cell>
          <cell r="AA731">
            <v>114836</v>
          </cell>
          <cell r="AB731">
            <v>117348</v>
          </cell>
          <cell r="AC731">
            <v>119959</v>
          </cell>
          <cell r="AD731">
            <v>122572</v>
          </cell>
          <cell r="AI731">
            <v>508423.92</v>
          </cell>
          <cell r="AJ731">
            <v>131093.01999999999</v>
          </cell>
          <cell r="AK731">
            <v>21887.5</v>
          </cell>
        </row>
        <row r="732">
          <cell r="B732" t="str">
            <v>C078AEXPFST</v>
          </cell>
          <cell r="F732" t="str">
            <v>C078A</v>
          </cell>
          <cell r="H732" t="str">
            <v>EXPFST</v>
          </cell>
          <cell r="U732">
            <v>2333249</v>
          </cell>
          <cell r="V732">
            <v>2428534</v>
          </cell>
          <cell r="W732">
            <v>2507299</v>
          </cell>
          <cell r="X732">
            <v>2584143</v>
          </cell>
          <cell r="Y732">
            <v>2655469</v>
          </cell>
          <cell r="Z732">
            <v>2721872</v>
          </cell>
          <cell r="AA732">
            <v>2785933</v>
          </cell>
          <cell r="AB732">
            <v>2844806</v>
          </cell>
          <cell r="AC732">
            <v>2906198</v>
          </cell>
          <cell r="AD732">
            <v>2969228</v>
          </cell>
          <cell r="AI732">
            <v>1829281.54</v>
          </cell>
          <cell r="AJ732">
            <v>2260929</v>
          </cell>
          <cell r="AK732">
            <v>2323566.7400000002</v>
          </cell>
        </row>
        <row r="733">
          <cell r="B733" t="str">
            <v>C078AFINFST</v>
          </cell>
          <cell r="F733" t="str">
            <v>C078A</v>
          </cell>
          <cell r="H733" t="str">
            <v>FINFST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I733">
            <v>0</v>
          </cell>
          <cell r="AJ733">
            <v>0</v>
          </cell>
          <cell r="AK733">
            <v>0</v>
          </cell>
        </row>
        <row r="734">
          <cell r="B734" t="str">
            <v>C078AINCFST</v>
          </cell>
          <cell r="F734" t="str">
            <v>C078A</v>
          </cell>
          <cell r="H734" t="str">
            <v>INCFST</v>
          </cell>
          <cell r="U734">
            <v>-3080958</v>
          </cell>
          <cell r="V734">
            <v>-3158603</v>
          </cell>
          <cell r="W734">
            <v>-3237830</v>
          </cell>
          <cell r="X734">
            <v>-3318515</v>
          </cell>
          <cell r="Y734">
            <v>-3400528</v>
          </cell>
          <cell r="Z734">
            <v>-3480727</v>
          </cell>
          <cell r="AA734">
            <v>-3564988</v>
          </cell>
          <cell r="AB734">
            <v>-3650136</v>
          </cell>
          <cell r="AC734">
            <v>-3736006</v>
          </cell>
          <cell r="AD734">
            <v>-3822421</v>
          </cell>
          <cell r="AI734">
            <v>-3056262.24</v>
          </cell>
          <cell r="AJ734">
            <v>-3100000</v>
          </cell>
          <cell r="AK734">
            <v>-3144775</v>
          </cell>
        </row>
        <row r="735">
          <cell r="B735" t="str">
            <v>C078AINLFST</v>
          </cell>
          <cell r="F735" t="str">
            <v>C078A</v>
          </cell>
          <cell r="H735" t="str">
            <v>INLFST</v>
          </cell>
          <cell r="U735">
            <v>48718</v>
          </cell>
          <cell r="V735">
            <v>49790</v>
          </cell>
          <cell r="W735">
            <v>50959</v>
          </cell>
          <cell r="X735">
            <v>52079</v>
          </cell>
          <cell r="Y735">
            <v>53249</v>
          </cell>
          <cell r="Z735">
            <v>54466</v>
          </cell>
          <cell r="AA735">
            <v>55684</v>
          </cell>
          <cell r="AB735">
            <v>56902</v>
          </cell>
          <cell r="AC735">
            <v>58169</v>
          </cell>
          <cell r="AD735">
            <v>59436</v>
          </cell>
          <cell r="AI735">
            <v>85423.06</v>
          </cell>
          <cell r="AJ735">
            <v>30241</v>
          </cell>
          <cell r="AK735">
            <v>87105.49</v>
          </cell>
        </row>
        <row r="736">
          <cell r="B736" t="str">
            <v>C078BALCFST</v>
          </cell>
          <cell r="F736" t="str">
            <v>C078B</v>
          </cell>
          <cell r="H736" t="str">
            <v>ALCFST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I736">
            <v>0</v>
          </cell>
          <cell r="AJ736">
            <v>0</v>
          </cell>
          <cell r="AK736">
            <v>0</v>
          </cell>
        </row>
        <row r="737">
          <cell r="B737" t="str">
            <v>C078BBOAFST</v>
          </cell>
          <cell r="F737" t="str">
            <v>C078B</v>
          </cell>
          <cell r="H737" t="str">
            <v>BOAFST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I737">
            <v>0</v>
          </cell>
          <cell r="AJ737">
            <v>0</v>
          </cell>
          <cell r="AK737">
            <v>0</v>
          </cell>
        </row>
        <row r="738">
          <cell r="B738" t="str">
            <v>C078BDEPFST</v>
          </cell>
          <cell r="F738" t="str">
            <v>C078B</v>
          </cell>
          <cell r="H738" t="str">
            <v>DEPFST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I738">
            <v>0</v>
          </cell>
          <cell r="AJ738">
            <v>0</v>
          </cell>
          <cell r="AK738">
            <v>0</v>
          </cell>
        </row>
        <row r="739">
          <cell r="B739" t="str">
            <v>C078BDLBFST</v>
          </cell>
          <cell r="F739" t="str">
            <v>C078B</v>
          </cell>
          <cell r="H739" t="str">
            <v>DLBFST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I739">
            <v>0</v>
          </cell>
          <cell r="AJ739">
            <v>0</v>
          </cell>
          <cell r="AK739">
            <v>0</v>
          </cell>
        </row>
        <row r="740">
          <cell r="B740" t="str">
            <v>C078BEXPFST</v>
          </cell>
          <cell r="F740" t="str">
            <v>C078B</v>
          </cell>
          <cell r="H740" t="str">
            <v>EXPFST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I740">
            <v>0</v>
          </cell>
          <cell r="AJ740">
            <v>0</v>
          </cell>
          <cell r="AK740">
            <v>0</v>
          </cell>
        </row>
        <row r="741">
          <cell r="B741" t="str">
            <v>C078BFINFST</v>
          </cell>
          <cell r="F741" t="str">
            <v>C078B</v>
          </cell>
          <cell r="H741" t="str">
            <v>FINFST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I741">
            <v>0</v>
          </cell>
          <cell r="AJ741">
            <v>0</v>
          </cell>
          <cell r="AK741">
            <v>0</v>
          </cell>
        </row>
        <row r="742">
          <cell r="B742" t="str">
            <v>C078BINCFST</v>
          </cell>
          <cell r="F742" t="str">
            <v>C078B</v>
          </cell>
          <cell r="H742" t="str">
            <v>INCFST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I742">
            <v>0</v>
          </cell>
          <cell r="AJ742">
            <v>0</v>
          </cell>
          <cell r="AK742">
            <v>0</v>
          </cell>
        </row>
        <row r="743">
          <cell r="B743" t="str">
            <v>C078BINLFST</v>
          </cell>
          <cell r="F743" t="str">
            <v>C078B</v>
          </cell>
          <cell r="H743" t="str">
            <v>INLFST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I743">
            <v>0</v>
          </cell>
          <cell r="AJ743">
            <v>0</v>
          </cell>
          <cell r="AK743">
            <v>0</v>
          </cell>
        </row>
        <row r="744">
          <cell r="B744" t="str">
            <v>C080ALCFST</v>
          </cell>
          <cell r="F744" t="str">
            <v>C080</v>
          </cell>
          <cell r="H744" t="str">
            <v>ALCFST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I744">
            <v>0</v>
          </cell>
          <cell r="AJ744">
            <v>0</v>
          </cell>
          <cell r="AK744">
            <v>0</v>
          </cell>
        </row>
        <row r="745">
          <cell r="B745" t="str">
            <v>C080BOAFST</v>
          </cell>
          <cell r="F745" t="str">
            <v>C080</v>
          </cell>
          <cell r="H745" t="str">
            <v>BOAFST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I745">
            <v>0</v>
          </cell>
          <cell r="AJ745">
            <v>0</v>
          </cell>
          <cell r="AK745">
            <v>0</v>
          </cell>
        </row>
        <row r="746">
          <cell r="B746" t="str">
            <v>C080DEPFST</v>
          </cell>
          <cell r="F746" t="str">
            <v>C080</v>
          </cell>
          <cell r="H746" t="str">
            <v>DEPFST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I746">
            <v>0</v>
          </cell>
          <cell r="AJ746">
            <v>0</v>
          </cell>
          <cell r="AK746">
            <v>0</v>
          </cell>
        </row>
        <row r="747">
          <cell r="B747" t="str">
            <v>C080DLBFST</v>
          </cell>
          <cell r="F747" t="str">
            <v>C080</v>
          </cell>
          <cell r="H747" t="str">
            <v>DLBFST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I747">
            <v>0</v>
          </cell>
          <cell r="AJ747">
            <v>0</v>
          </cell>
          <cell r="AK747">
            <v>0</v>
          </cell>
        </row>
        <row r="748">
          <cell r="B748" t="str">
            <v>C080EXPFST</v>
          </cell>
          <cell r="F748" t="str">
            <v>C080</v>
          </cell>
          <cell r="H748" t="str">
            <v>EXPFST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I748">
            <v>0</v>
          </cell>
          <cell r="AJ748">
            <v>0</v>
          </cell>
          <cell r="AK748">
            <v>0</v>
          </cell>
        </row>
        <row r="749">
          <cell r="B749" t="str">
            <v>C080FINFST</v>
          </cell>
          <cell r="F749" t="str">
            <v>C080</v>
          </cell>
          <cell r="H749" t="str">
            <v>FINFST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I749">
            <v>0</v>
          </cell>
          <cell r="AJ749">
            <v>0</v>
          </cell>
          <cell r="AK749">
            <v>0</v>
          </cell>
        </row>
        <row r="750">
          <cell r="B750" t="str">
            <v>C080INCFST</v>
          </cell>
          <cell r="F750" t="str">
            <v>C080</v>
          </cell>
          <cell r="H750" t="str">
            <v>INCFST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I750">
            <v>0</v>
          </cell>
          <cell r="AJ750">
            <v>0</v>
          </cell>
          <cell r="AK750">
            <v>0</v>
          </cell>
        </row>
        <row r="751">
          <cell r="B751" t="str">
            <v>C080INLFST</v>
          </cell>
          <cell r="F751" t="str">
            <v>C080</v>
          </cell>
          <cell r="H751" t="str">
            <v>INLFST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I751">
            <v>0</v>
          </cell>
          <cell r="AJ751">
            <v>0</v>
          </cell>
          <cell r="AK751">
            <v>0</v>
          </cell>
        </row>
        <row r="752">
          <cell r="B752" t="str">
            <v>C391ALCFST</v>
          </cell>
          <cell r="F752" t="str">
            <v>C391</v>
          </cell>
          <cell r="H752" t="str">
            <v>ALCFST</v>
          </cell>
          <cell r="U752">
            <v>212189</v>
          </cell>
          <cell r="V752">
            <v>219918</v>
          </cell>
          <cell r="W752">
            <v>236718</v>
          </cell>
          <cell r="X752">
            <v>250396</v>
          </cell>
          <cell r="Y752">
            <v>260500</v>
          </cell>
          <cell r="Z752">
            <v>267997</v>
          </cell>
          <cell r="AA752">
            <v>275744</v>
          </cell>
          <cell r="AB752">
            <v>284384</v>
          </cell>
          <cell r="AC752">
            <v>293143</v>
          </cell>
          <cell r="AD752">
            <v>302301</v>
          </cell>
          <cell r="AI752">
            <v>153816.7174260602</v>
          </cell>
          <cell r="AJ752">
            <v>143404.85699999999</v>
          </cell>
          <cell r="AK752">
            <v>186375.52499999999</v>
          </cell>
        </row>
        <row r="753">
          <cell r="B753" t="str">
            <v>C391BOAFST</v>
          </cell>
          <cell r="F753" t="str">
            <v>C391</v>
          </cell>
          <cell r="H753" t="str">
            <v>BOAFST</v>
          </cell>
          <cell r="U753">
            <v>19374</v>
          </cell>
          <cell r="V753">
            <v>20876</v>
          </cell>
          <cell r="W753">
            <v>21935</v>
          </cell>
          <cell r="X753">
            <v>25092</v>
          </cell>
          <cell r="Y753">
            <v>25988</v>
          </cell>
          <cell r="Z753">
            <v>26297</v>
          </cell>
          <cell r="AA753">
            <v>26791</v>
          </cell>
          <cell r="AB753">
            <v>26080</v>
          </cell>
          <cell r="AC753">
            <v>26189</v>
          </cell>
          <cell r="AD753">
            <v>25878</v>
          </cell>
          <cell r="AI753">
            <v>6935</v>
          </cell>
          <cell r="AJ753">
            <v>19378.236999999997</v>
          </cell>
          <cell r="AK753">
            <v>26026.982</v>
          </cell>
        </row>
        <row r="754">
          <cell r="B754" t="str">
            <v>C391DEPFST</v>
          </cell>
          <cell r="F754" t="str">
            <v>C391</v>
          </cell>
          <cell r="H754" t="str">
            <v>DEPFST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I754">
            <v>0</v>
          </cell>
          <cell r="AJ754">
            <v>0</v>
          </cell>
          <cell r="AK754">
            <v>819.57</v>
          </cell>
        </row>
        <row r="755">
          <cell r="B755" t="str">
            <v>C391DLBFST</v>
          </cell>
          <cell r="F755" t="str">
            <v>C391</v>
          </cell>
          <cell r="H755" t="str">
            <v>DLBFST</v>
          </cell>
          <cell r="U755">
            <v>279160</v>
          </cell>
          <cell r="V755">
            <v>285301</v>
          </cell>
          <cell r="W755">
            <v>292000</v>
          </cell>
          <cell r="X755">
            <v>298421</v>
          </cell>
          <cell r="Y755">
            <v>305120</v>
          </cell>
          <cell r="Z755">
            <v>312099</v>
          </cell>
          <cell r="AA755">
            <v>319080</v>
          </cell>
          <cell r="AB755">
            <v>326058</v>
          </cell>
          <cell r="AC755">
            <v>333318</v>
          </cell>
          <cell r="AD755">
            <v>340573</v>
          </cell>
          <cell r="AI755">
            <v>352883.36</v>
          </cell>
          <cell r="AJ755">
            <v>273493</v>
          </cell>
          <cell r="AK755">
            <v>342838.38</v>
          </cell>
        </row>
        <row r="756">
          <cell r="B756" t="str">
            <v>C391EXPFST</v>
          </cell>
          <cell r="F756" t="str">
            <v>C391</v>
          </cell>
          <cell r="H756" t="str">
            <v>EXPFST</v>
          </cell>
          <cell r="U756">
            <v>222532</v>
          </cell>
          <cell r="V756">
            <v>231189</v>
          </cell>
          <cell r="W756">
            <v>238688</v>
          </cell>
          <cell r="X756">
            <v>245982</v>
          </cell>
          <cell r="Y756">
            <v>252966</v>
          </cell>
          <cell r="Z756">
            <v>259652</v>
          </cell>
          <cell r="AA756">
            <v>266245</v>
          </cell>
          <cell r="AB756">
            <v>272514</v>
          </cell>
          <cell r="AC756">
            <v>279042</v>
          </cell>
          <cell r="AD756">
            <v>285781</v>
          </cell>
          <cell r="AI756">
            <v>29174.720000000001</v>
          </cell>
          <cell r="AJ756">
            <v>210122.44376908711</v>
          </cell>
          <cell r="AK756">
            <v>585385.12</v>
          </cell>
        </row>
        <row r="757">
          <cell r="B757" t="str">
            <v>C391FINFST</v>
          </cell>
          <cell r="F757" t="str">
            <v>C391</v>
          </cell>
          <cell r="H757" t="str">
            <v>FINFST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I757">
            <v>0</v>
          </cell>
          <cell r="AJ757">
            <v>0</v>
          </cell>
          <cell r="AK757">
            <v>0</v>
          </cell>
        </row>
        <row r="758">
          <cell r="B758" t="str">
            <v>C391INCFST</v>
          </cell>
          <cell r="F758" t="str">
            <v>C391</v>
          </cell>
          <cell r="H758" t="str">
            <v>INCFST</v>
          </cell>
          <cell r="U758">
            <v>-678653</v>
          </cell>
          <cell r="V758">
            <v>-699012</v>
          </cell>
          <cell r="W758">
            <v>-720050</v>
          </cell>
          <cell r="X758">
            <v>-741767</v>
          </cell>
          <cell r="Y758">
            <v>-764162</v>
          </cell>
          <cell r="Z758">
            <v>-786558</v>
          </cell>
          <cell r="AA758">
            <v>-810311</v>
          </cell>
          <cell r="AB758">
            <v>-834743</v>
          </cell>
          <cell r="AC758">
            <v>-859852</v>
          </cell>
          <cell r="AD758">
            <v>-885640</v>
          </cell>
          <cell r="AI758">
            <v>-31200</v>
          </cell>
          <cell r="AJ758">
            <v>-80756</v>
          </cell>
          <cell r="AK758">
            <v>-1129252.45</v>
          </cell>
        </row>
        <row r="759">
          <cell r="B759" t="str">
            <v>C391INLFST</v>
          </cell>
          <cell r="F759" t="str">
            <v>C391</v>
          </cell>
          <cell r="H759" t="str">
            <v>INLFST</v>
          </cell>
          <cell r="U759">
            <v>151424</v>
          </cell>
          <cell r="V759">
            <v>154755</v>
          </cell>
          <cell r="W759">
            <v>158390</v>
          </cell>
          <cell r="X759">
            <v>161872</v>
          </cell>
          <cell r="Y759">
            <v>165506</v>
          </cell>
          <cell r="Z759">
            <v>169292</v>
          </cell>
          <cell r="AA759">
            <v>173078</v>
          </cell>
          <cell r="AB759">
            <v>176863</v>
          </cell>
          <cell r="AC759">
            <v>180800</v>
          </cell>
          <cell r="AD759">
            <v>184737</v>
          </cell>
          <cell r="AI759">
            <v>0</v>
          </cell>
          <cell r="AJ759">
            <v>0</v>
          </cell>
          <cell r="AK759">
            <v>0</v>
          </cell>
        </row>
        <row r="760">
          <cell r="B760" t="str">
            <v>C409ALCFST</v>
          </cell>
          <cell r="F760" t="str">
            <v>C409</v>
          </cell>
          <cell r="H760" t="str">
            <v>ALCFST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I760">
            <v>0</v>
          </cell>
          <cell r="AJ760">
            <v>0</v>
          </cell>
          <cell r="AK760">
            <v>0</v>
          </cell>
        </row>
        <row r="761">
          <cell r="B761" t="str">
            <v>C409BOAFST</v>
          </cell>
          <cell r="F761" t="str">
            <v>C409</v>
          </cell>
          <cell r="H761" t="str">
            <v>BOAFST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I761">
            <v>0</v>
          </cell>
          <cell r="AJ761">
            <v>0</v>
          </cell>
          <cell r="AK761">
            <v>0</v>
          </cell>
        </row>
        <row r="762">
          <cell r="B762" t="str">
            <v>C409DEPFST</v>
          </cell>
          <cell r="F762" t="str">
            <v>C409</v>
          </cell>
          <cell r="H762" t="str">
            <v>DEPFST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I762">
            <v>0</v>
          </cell>
          <cell r="AJ762">
            <v>0</v>
          </cell>
          <cell r="AK762">
            <v>0</v>
          </cell>
        </row>
        <row r="763">
          <cell r="B763" t="str">
            <v>C409DLBFST</v>
          </cell>
          <cell r="F763" t="str">
            <v>C409</v>
          </cell>
          <cell r="H763" t="str">
            <v>DLBFST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I763">
            <v>0</v>
          </cell>
          <cell r="AJ763">
            <v>0</v>
          </cell>
          <cell r="AK763">
            <v>0</v>
          </cell>
        </row>
        <row r="764">
          <cell r="B764" t="str">
            <v>C409EXPFST</v>
          </cell>
          <cell r="F764" t="str">
            <v>C409</v>
          </cell>
          <cell r="H764" t="str">
            <v>EXPFST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I764">
            <v>0</v>
          </cell>
          <cell r="AJ764">
            <v>0</v>
          </cell>
          <cell r="AK764">
            <v>0</v>
          </cell>
        </row>
        <row r="765">
          <cell r="B765" t="str">
            <v>C409FINFST</v>
          </cell>
          <cell r="F765" t="str">
            <v>C409</v>
          </cell>
          <cell r="H765" t="str">
            <v>FINFST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I765">
            <v>0</v>
          </cell>
          <cell r="AJ765">
            <v>0</v>
          </cell>
          <cell r="AK765">
            <v>0</v>
          </cell>
        </row>
        <row r="766">
          <cell r="B766" t="str">
            <v>C409INCFST</v>
          </cell>
          <cell r="F766" t="str">
            <v>C409</v>
          </cell>
          <cell r="H766" t="str">
            <v>INCFST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I766">
            <v>0</v>
          </cell>
          <cell r="AJ766">
            <v>0</v>
          </cell>
          <cell r="AK766">
            <v>0</v>
          </cell>
        </row>
        <row r="767">
          <cell r="B767" t="str">
            <v>C409INLFST</v>
          </cell>
          <cell r="F767" t="str">
            <v>C409</v>
          </cell>
          <cell r="H767" t="str">
            <v>INLFST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I767">
            <v>0</v>
          </cell>
          <cell r="AJ767">
            <v>0</v>
          </cell>
          <cell r="AK767">
            <v>0</v>
          </cell>
        </row>
        <row r="768">
          <cell r="B768" t="str">
            <v>C558ALCFST</v>
          </cell>
          <cell r="F768" t="str">
            <v>C558</v>
          </cell>
          <cell r="H768" t="str">
            <v>ALCFST</v>
          </cell>
          <cell r="U768">
            <v>28152</v>
          </cell>
          <cell r="V768">
            <v>29212</v>
          </cell>
          <cell r="W768">
            <v>31488</v>
          </cell>
          <cell r="X768">
            <v>33336</v>
          </cell>
          <cell r="Y768">
            <v>34733</v>
          </cell>
          <cell r="Z768">
            <v>35772</v>
          </cell>
          <cell r="AA768">
            <v>36864</v>
          </cell>
          <cell r="AB768">
            <v>38080</v>
          </cell>
          <cell r="AC768">
            <v>39339</v>
          </cell>
          <cell r="AD768">
            <v>40603</v>
          </cell>
          <cell r="AI768">
            <v>36239.602372143956</v>
          </cell>
          <cell r="AJ768">
            <v>44020.457000000002</v>
          </cell>
          <cell r="AK768">
            <v>14090.856</v>
          </cell>
        </row>
        <row r="769">
          <cell r="B769" t="str">
            <v>C558BOAFST</v>
          </cell>
          <cell r="F769" t="str">
            <v>C558</v>
          </cell>
          <cell r="H769" t="str">
            <v>BOAFST</v>
          </cell>
          <cell r="U769">
            <v>15241</v>
          </cell>
          <cell r="V769">
            <v>16214</v>
          </cell>
          <cell r="W769">
            <v>17045</v>
          </cell>
          <cell r="X769">
            <v>19108</v>
          </cell>
          <cell r="Y769">
            <v>19769</v>
          </cell>
          <cell r="Z769">
            <v>20045</v>
          </cell>
          <cell r="AA769">
            <v>20509</v>
          </cell>
          <cell r="AB769">
            <v>20179</v>
          </cell>
          <cell r="AC769">
            <v>20400</v>
          </cell>
          <cell r="AD769">
            <v>20295</v>
          </cell>
          <cell r="AI769">
            <v>8167</v>
          </cell>
          <cell r="AJ769">
            <v>1584.1179999999999</v>
          </cell>
          <cell r="AK769">
            <v>585.39300000000003</v>
          </cell>
        </row>
        <row r="770">
          <cell r="B770" t="str">
            <v>C558DEPFST</v>
          </cell>
          <cell r="F770" t="str">
            <v>C558</v>
          </cell>
          <cell r="H770" t="str">
            <v>DEPFST</v>
          </cell>
          <cell r="U770">
            <v>2450</v>
          </cell>
          <cell r="V770">
            <v>2450</v>
          </cell>
          <cell r="W770">
            <v>2450</v>
          </cell>
          <cell r="X770">
            <v>2450</v>
          </cell>
          <cell r="Y770">
            <v>2450</v>
          </cell>
          <cell r="Z770">
            <v>204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I770">
            <v>2450.31</v>
          </cell>
          <cell r="AJ770">
            <v>2450</v>
          </cell>
          <cell r="AK770">
            <v>2450.31</v>
          </cell>
        </row>
        <row r="771">
          <cell r="B771" t="str">
            <v>C558DLBFST</v>
          </cell>
          <cell r="F771" t="str">
            <v>C558</v>
          </cell>
          <cell r="H771" t="str">
            <v>DLBFST</v>
          </cell>
          <cell r="U771">
            <v>54648</v>
          </cell>
          <cell r="V771">
            <v>55926</v>
          </cell>
          <cell r="W771">
            <v>57321</v>
          </cell>
          <cell r="X771">
            <v>58663</v>
          </cell>
          <cell r="Y771">
            <v>60067</v>
          </cell>
          <cell r="Z771">
            <v>61532</v>
          </cell>
          <cell r="AA771">
            <v>63004</v>
          </cell>
          <cell r="AB771">
            <v>64478</v>
          </cell>
          <cell r="AC771">
            <v>66017</v>
          </cell>
          <cell r="AD771">
            <v>67559</v>
          </cell>
          <cell r="AI771">
            <v>56862</v>
          </cell>
          <cell r="AJ771">
            <v>83961</v>
          </cell>
          <cell r="AK771">
            <v>25968.97</v>
          </cell>
        </row>
        <row r="772">
          <cell r="B772" t="str">
            <v>C558EXPFST</v>
          </cell>
          <cell r="F772" t="str">
            <v>C558</v>
          </cell>
          <cell r="H772" t="str">
            <v>EXPFST</v>
          </cell>
          <cell r="U772">
            <v>16473</v>
          </cell>
          <cell r="V772">
            <v>17006</v>
          </cell>
          <cell r="W772">
            <v>17524</v>
          </cell>
          <cell r="X772">
            <v>18025</v>
          </cell>
          <cell r="Y772">
            <v>18533</v>
          </cell>
          <cell r="Z772">
            <v>19040</v>
          </cell>
          <cell r="AA772">
            <v>19570</v>
          </cell>
          <cell r="AB772">
            <v>20092</v>
          </cell>
          <cell r="AC772">
            <v>20643</v>
          </cell>
          <cell r="AD772">
            <v>21206</v>
          </cell>
          <cell r="AI772">
            <v>36944.033426868969</v>
          </cell>
          <cell r="AJ772">
            <v>35663.849549936378</v>
          </cell>
          <cell r="AK772">
            <v>27301.84</v>
          </cell>
        </row>
        <row r="773">
          <cell r="B773" t="str">
            <v>C558FINFST</v>
          </cell>
          <cell r="F773" t="str">
            <v>C558</v>
          </cell>
          <cell r="H773" t="str">
            <v>FINFST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I773">
            <v>0</v>
          </cell>
          <cell r="AJ773">
            <v>0</v>
          </cell>
          <cell r="AK773">
            <v>0</v>
          </cell>
        </row>
        <row r="774">
          <cell r="B774" t="str">
            <v>C558INCFST</v>
          </cell>
          <cell r="F774" t="str">
            <v>C558</v>
          </cell>
          <cell r="H774" t="str">
            <v>INCFST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I774">
            <v>-3000</v>
          </cell>
          <cell r="AJ774">
            <v>-3000</v>
          </cell>
          <cell r="AK774">
            <v>-3000</v>
          </cell>
        </row>
        <row r="775">
          <cell r="B775" t="str">
            <v>C558INLFST</v>
          </cell>
          <cell r="F775" t="str">
            <v>C558</v>
          </cell>
          <cell r="H775" t="str">
            <v>INLFST</v>
          </cell>
          <cell r="U775">
            <v>2500</v>
          </cell>
          <cell r="V775">
            <v>2555</v>
          </cell>
          <cell r="W775">
            <v>2615</v>
          </cell>
          <cell r="X775">
            <v>2673</v>
          </cell>
          <cell r="Y775">
            <v>2733</v>
          </cell>
          <cell r="Z775">
            <v>2795</v>
          </cell>
          <cell r="AA775">
            <v>2858</v>
          </cell>
          <cell r="AB775">
            <v>2920</v>
          </cell>
          <cell r="AC775">
            <v>2985</v>
          </cell>
          <cell r="AD775">
            <v>3050</v>
          </cell>
          <cell r="AI775">
            <v>26278.2</v>
          </cell>
          <cell r="AJ775">
            <v>0</v>
          </cell>
          <cell r="AK775">
            <v>0</v>
          </cell>
        </row>
        <row r="776">
          <cell r="B776" t="str">
            <v>C112ALCFST</v>
          </cell>
          <cell r="F776" t="str">
            <v>C112</v>
          </cell>
          <cell r="H776" t="str">
            <v>ALCFST</v>
          </cell>
          <cell r="U776">
            <v>47708</v>
          </cell>
          <cell r="V776">
            <v>49459</v>
          </cell>
          <cell r="W776">
            <v>53201</v>
          </cell>
          <cell r="X776">
            <v>56297</v>
          </cell>
          <cell r="Y776">
            <v>58546</v>
          </cell>
          <cell r="Z776">
            <v>60255</v>
          </cell>
          <cell r="AA776">
            <v>61991</v>
          </cell>
          <cell r="AB776">
            <v>63917</v>
          </cell>
          <cell r="AC776">
            <v>65921</v>
          </cell>
          <cell r="AD776">
            <v>67959</v>
          </cell>
          <cell r="AI776">
            <v>11217.494274286444</v>
          </cell>
          <cell r="AJ776">
            <v>15726.196</v>
          </cell>
          <cell r="AK776">
            <v>61545.451000000001</v>
          </cell>
        </row>
        <row r="777">
          <cell r="B777" t="str">
            <v>C112BOAFST</v>
          </cell>
          <cell r="F777" t="str">
            <v>C112</v>
          </cell>
          <cell r="H777" t="str">
            <v>BOAFST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I777">
            <v>0</v>
          </cell>
          <cell r="AJ777">
            <v>0</v>
          </cell>
          <cell r="AK777">
            <v>0</v>
          </cell>
        </row>
        <row r="778">
          <cell r="B778" t="str">
            <v>C112DEPFST</v>
          </cell>
          <cell r="F778" t="str">
            <v>C112</v>
          </cell>
          <cell r="H778" t="str">
            <v>DEPFST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I778">
            <v>0</v>
          </cell>
          <cell r="AJ778">
            <v>0</v>
          </cell>
          <cell r="AK778">
            <v>0</v>
          </cell>
        </row>
        <row r="779">
          <cell r="B779" t="str">
            <v>C112DLBFST</v>
          </cell>
          <cell r="F779" t="str">
            <v>C112</v>
          </cell>
          <cell r="H779" t="str">
            <v>DLBFST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I779">
            <v>0</v>
          </cell>
          <cell r="AJ779">
            <v>0</v>
          </cell>
          <cell r="AK779">
            <v>0</v>
          </cell>
        </row>
        <row r="780">
          <cell r="B780" t="str">
            <v>C112EXPFST</v>
          </cell>
          <cell r="F780" t="str">
            <v>C112</v>
          </cell>
          <cell r="H780" t="str">
            <v>EXPFST</v>
          </cell>
          <cell r="U780">
            <v>166000</v>
          </cell>
          <cell r="V780">
            <v>172972</v>
          </cell>
          <cell r="W780">
            <v>178782</v>
          </cell>
          <cell r="X780">
            <v>184426</v>
          </cell>
          <cell r="Y780">
            <v>189738</v>
          </cell>
          <cell r="Z780">
            <v>194718</v>
          </cell>
          <cell r="AA780">
            <v>199532</v>
          </cell>
          <cell r="AB780">
            <v>204014</v>
          </cell>
          <cell r="AC780">
            <v>208662</v>
          </cell>
          <cell r="AD780">
            <v>213476</v>
          </cell>
          <cell r="AI780">
            <v>77856</v>
          </cell>
          <cell r="AJ780">
            <v>77856</v>
          </cell>
          <cell r="AK780">
            <v>166000</v>
          </cell>
        </row>
        <row r="781">
          <cell r="B781" t="str">
            <v>C112FINFST</v>
          </cell>
          <cell r="F781" t="str">
            <v>C112</v>
          </cell>
          <cell r="H781" t="str">
            <v>FINFST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I781">
            <v>0</v>
          </cell>
          <cell r="AJ781">
            <v>0</v>
          </cell>
          <cell r="AK781">
            <v>0</v>
          </cell>
        </row>
        <row r="782">
          <cell r="B782" t="str">
            <v>C112INCFST</v>
          </cell>
          <cell r="F782" t="str">
            <v>C112</v>
          </cell>
          <cell r="H782" t="str">
            <v>INCFST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I782">
            <v>0</v>
          </cell>
          <cell r="AJ782">
            <v>0</v>
          </cell>
          <cell r="AK782">
            <v>0</v>
          </cell>
        </row>
        <row r="783">
          <cell r="B783" t="str">
            <v>C112INLFST</v>
          </cell>
          <cell r="F783" t="str">
            <v>C112</v>
          </cell>
          <cell r="H783" t="str">
            <v>INLFST</v>
          </cell>
          <cell r="U783">
            <v>96829</v>
          </cell>
          <cell r="V783">
            <v>98959</v>
          </cell>
          <cell r="W783">
            <v>101283</v>
          </cell>
          <cell r="X783">
            <v>103510</v>
          </cell>
          <cell r="Y783">
            <v>105834</v>
          </cell>
          <cell r="Z783">
            <v>108255</v>
          </cell>
          <cell r="AA783">
            <v>110676</v>
          </cell>
          <cell r="AB783">
            <v>113097</v>
          </cell>
          <cell r="AC783">
            <v>115614</v>
          </cell>
          <cell r="AD783">
            <v>118131</v>
          </cell>
          <cell r="AI783">
            <v>25734.959999999999</v>
          </cell>
          <cell r="AJ783">
            <v>30005</v>
          </cell>
          <cell r="AK783">
            <v>113228.81</v>
          </cell>
        </row>
        <row r="784">
          <cell r="B784" t="str">
            <v>C113ALCFST</v>
          </cell>
          <cell r="F784" t="str">
            <v>C113</v>
          </cell>
          <cell r="H784" t="str">
            <v>ALCFST</v>
          </cell>
          <cell r="U784">
            <v>183471</v>
          </cell>
          <cell r="V784">
            <v>190187</v>
          </cell>
          <cell r="W784">
            <v>204670</v>
          </cell>
          <cell r="X784">
            <v>216507</v>
          </cell>
          <cell r="Y784">
            <v>225233</v>
          </cell>
          <cell r="Z784">
            <v>231717</v>
          </cell>
          <cell r="AA784">
            <v>238445</v>
          </cell>
          <cell r="AB784">
            <v>245899</v>
          </cell>
          <cell r="AC784">
            <v>253479</v>
          </cell>
          <cell r="AD784">
            <v>261410</v>
          </cell>
          <cell r="AI784">
            <v>102419.12925609898</v>
          </cell>
          <cell r="AJ784">
            <v>134317.17800000001</v>
          </cell>
          <cell r="AK784">
            <v>58954.436999999998</v>
          </cell>
        </row>
        <row r="785">
          <cell r="B785" t="str">
            <v>C113BOAFST</v>
          </cell>
          <cell r="F785" t="str">
            <v>C113</v>
          </cell>
          <cell r="H785" t="str">
            <v>BOAFST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I785">
            <v>0</v>
          </cell>
          <cell r="AJ785">
            <v>0</v>
          </cell>
          <cell r="AK785">
            <v>0</v>
          </cell>
        </row>
        <row r="786">
          <cell r="B786" t="str">
            <v>C113DEPFST</v>
          </cell>
          <cell r="F786" t="str">
            <v>C113</v>
          </cell>
          <cell r="H786" t="str">
            <v>DEPFST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I786">
            <v>0</v>
          </cell>
          <cell r="AJ786">
            <v>0</v>
          </cell>
          <cell r="AK786">
            <v>0</v>
          </cell>
        </row>
        <row r="787">
          <cell r="B787" t="str">
            <v>C113DLBFST</v>
          </cell>
          <cell r="F787" t="str">
            <v>C113</v>
          </cell>
          <cell r="H787" t="str">
            <v>DLBFST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I787">
            <v>0</v>
          </cell>
          <cell r="AJ787">
            <v>0</v>
          </cell>
          <cell r="AK787">
            <v>0</v>
          </cell>
        </row>
        <row r="788">
          <cell r="B788" t="str">
            <v>C113EXPFST</v>
          </cell>
          <cell r="F788" t="str">
            <v>C113</v>
          </cell>
          <cell r="H788" t="str">
            <v>EXPFST</v>
          </cell>
          <cell r="U788">
            <v>2530401</v>
          </cell>
          <cell r="V788">
            <v>2636678</v>
          </cell>
          <cell r="W788">
            <v>2725242</v>
          </cell>
          <cell r="X788">
            <v>2811275</v>
          </cell>
          <cell r="Y788">
            <v>2892249</v>
          </cell>
          <cell r="Z788">
            <v>2968159</v>
          </cell>
          <cell r="AA788">
            <v>3041542</v>
          </cell>
          <cell r="AB788">
            <v>3109862</v>
          </cell>
          <cell r="AC788">
            <v>3180714</v>
          </cell>
          <cell r="AD788">
            <v>3254095</v>
          </cell>
          <cell r="AI788">
            <v>2230624</v>
          </cell>
          <cell r="AJ788">
            <v>2230624</v>
          </cell>
          <cell r="AK788">
            <v>2532991</v>
          </cell>
        </row>
        <row r="789">
          <cell r="B789" t="str">
            <v>C113FINFST</v>
          </cell>
          <cell r="F789" t="str">
            <v>C113</v>
          </cell>
          <cell r="H789" t="str">
            <v>FINFST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I789">
            <v>0</v>
          </cell>
          <cell r="AJ789">
            <v>0</v>
          </cell>
          <cell r="AK789">
            <v>0</v>
          </cell>
        </row>
        <row r="790">
          <cell r="B790" t="str">
            <v>C113INCFST</v>
          </cell>
          <cell r="F790" t="str">
            <v>C113</v>
          </cell>
          <cell r="H790" t="str">
            <v>INCFST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I790">
            <v>-132984</v>
          </cell>
          <cell r="AJ790">
            <v>0</v>
          </cell>
          <cell r="AK790">
            <v>0</v>
          </cell>
        </row>
        <row r="791">
          <cell r="B791" t="str">
            <v>C113INLFST</v>
          </cell>
          <cell r="F791" t="str">
            <v>C113</v>
          </cell>
          <cell r="H791" t="str">
            <v>INLFST</v>
          </cell>
          <cell r="U791">
            <v>372343</v>
          </cell>
          <cell r="V791">
            <v>380534</v>
          </cell>
          <cell r="W791">
            <v>389471</v>
          </cell>
          <cell r="X791">
            <v>398035</v>
          </cell>
          <cell r="Y791">
            <v>406971</v>
          </cell>
          <cell r="Z791">
            <v>416280</v>
          </cell>
          <cell r="AA791">
            <v>425588</v>
          </cell>
          <cell r="AB791">
            <v>434896</v>
          </cell>
          <cell r="AC791">
            <v>444578</v>
          </cell>
          <cell r="AD791">
            <v>454259</v>
          </cell>
          <cell r="AI791">
            <v>234968</v>
          </cell>
          <cell r="AJ791">
            <v>256164</v>
          </cell>
          <cell r="AK791">
            <v>108486.58</v>
          </cell>
        </row>
        <row r="792">
          <cell r="B792" t="str">
            <v>C412ALCFST</v>
          </cell>
          <cell r="F792" t="str">
            <v>C412</v>
          </cell>
          <cell r="H792" t="str">
            <v>ALCFST</v>
          </cell>
          <cell r="U792">
            <v>138594</v>
          </cell>
          <cell r="V792">
            <v>143635</v>
          </cell>
          <cell r="W792">
            <v>154603</v>
          </cell>
          <cell r="X792">
            <v>163525</v>
          </cell>
          <cell r="Y792">
            <v>170136</v>
          </cell>
          <cell r="Z792">
            <v>175014</v>
          </cell>
          <cell r="AA792">
            <v>180105</v>
          </cell>
          <cell r="AB792">
            <v>185763</v>
          </cell>
          <cell r="AC792">
            <v>191454</v>
          </cell>
          <cell r="AD792">
            <v>197469</v>
          </cell>
          <cell r="AI792">
            <v>95243.147314118978</v>
          </cell>
          <cell r="AJ792">
            <v>141503.53400000001</v>
          </cell>
          <cell r="AK792">
            <v>114572.5</v>
          </cell>
        </row>
        <row r="793">
          <cell r="B793" t="str">
            <v>C412BOAFST</v>
          </cell>
          <cell r="F793" t="str">
            <v>C412</v>
          </cell>
          <cell r="H793" t="str">
            <v>BOAFST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I793">
            <v>0</v>
          </cell>
          <cell r="AJ793">
            <v>0</v>
          </cell>
          <cell r="AK793">
            <v>0</v>
          </cell>
        </row>
        <row r="794">
          <cell r="B794" t="str">
            <v>C412DEPFST</v>
          </cell>
          <cell r="F794" t="str">
            <v>C412</v>
          </cell>
          <cell r="H794" t="str">
            <v>DEPFST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I794">
            <v>0</v>
          </cell>
          <cell r="AJ794">
            <v>0</v>
          </cell>
          <cell r="AK794">
            <v>0</v>
          </cell>
        </row>
        <row r="795">
          <cell r="B795" t="str">
            <v>C412DLBFST</v>
          </cell>
          <cell r="F795" t="str">
            <v>C412</v>
          </cell>
          <cell r="H795" t="str">
            <v>DLBFST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I795">
            <v>0</v>
          </cell>
          <cell r="AJ795">
            <v>0</v>
          </cell>
          <cell r="AK795">
            <v>0</v>
          </cell>
        </row>
        <row r="796">
          <cell r="B796" t="str">
            <v>C412EXPFST</v>
          </cell>
          <cell r="F796" t="str">
            <v>C412</v>
          </cell>
          <cell r="H796" t="str">
            <v>EXPFST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I796">
            <v>447696.35</v>
          </cell>
          <cell r="AJ796">
            <v>393185.27050552936</v>
          </cell>
          <cell r="AK796">
            <v>0</v>
          </cell>
        </row>
        <row r="797">
          <cell r="B797" t="str">
            <v>C412FINFST</v>
          </cell>
          <cell r="F797" t="str">
            <v>C412</v>
          </cell>
          <cell r="H797" t="str">
            <v>FINFST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I797">
            <v>0</v>
          </cell>
          <cell r="AJ797">
            <v>0</v>
          </cell>
          <cell r="AK797">
            <v>0</v>
          </cell>
        </row>
        <row r="798">
          <cell r="B798" t="str">
            <v>C412INCFST</v>
          </cell>
          <cell r="F798" t="str">
            <v>C412</v>
          </cell>
          <cell r="H798" t="str">
            <v>INCFST</v>
          </cell>
          <cell r="U798">
            <v>-30900</v>
          </cell>
          <cell r="V798">
            <v>-31827</v>
          </cell>
          <cell r="W798">
            <v>-32785</v>
          </cell>
          <cell r="X798">
            <v>-33774</v>
          </cell>
          <cell r="Y798">
            <v>-34793</v>
          </cell>
          <cell r="Z798">
            <v>-35813</v>
          </cell>
          <cell r="AA798">
            <v>-36895</v>
          </cell>
          <cell r="AB798">
            <v>-38007</v>
          </cell>
          <cell r="AC798">
            <v>-39150</v>
          </cell>
          <cell r="AD798">
            <v>-40325</v>
          </cell>
          <cell r="AI798">
            <v>-39999.96</v>
          </cell>
          <cell r="AJ798">
            <v>-30000</v>
          </cell>
          <cell r="AK798">
            <v>-30900</v>
          </cell>
        </row>
        <row r="799">
          <cell r="B799" t="str">
            <v>C412INLFST</v>
          </cell>
          <cell r="F799" t="str">
            <v>C412</v>
          </cell>
          <cell r="H799" t="str">
            <v>INLFST</v>
          </cell>
          <cell r="U799">
            <v>281239</v>
          </cell>
          <cell r="V799">
            <v>287426</v>
          </cell>
          <cell r="W799">
            <v>294176</v>
          </cell>
          <cell r="X799">
            <v>300644</v>
          </cell>
          <cell r="Y799">
            <v>307394</v>
          </cell>
          <cell r="Z799">
            <v>314425</v>
          </cell>
          <cell r="AA799">
            <v>321456</v>
          </cell>
          <cell r="AB799">
            <v>328487</v>
          </cell>
          <cell r="AC799">
            <v>335799</v>
          </cell>
          <cell r="AD799">
            <v>343112</v>
          </cell>
          <cell r="AI799">
            <v>218505</v>
          </cell>
          <cell r="AJ799">
            <v>269854</v>
          </cell>
          <cell r="AK799">
            <v>210778.37</v>
          </cell>
        </row>
        <row r="800">
          <cell r="B800" t="str">
            <v>C462ALCFST</v>
          </cell>
          <cell r="F800" t="str">
            <v>C462</v>
          </cell>
          <cell r="H800" t="str">
            <v>ALCFST</v>
          </cell>
          <cell r="U800">
            <v>61801</v>
          </cell>
          <cell r="V800">
            <v>64065</v>
          </cell>
          <cell r="W800">
            <v>68945</v>
          </cell>
          <cell r="X800">
            <v>72945</v>
          </cell>
          <cell r="Y800">
            <v>75871</v>
          </cell>
          <cell r="Z800">
            <v>78057</v>
          </cell>
          <cell r="AA800">
            <v>80337</v>
          </cell>
          <cell r="AB800">
            <v>82821</v>
          </cell>
          <cell r="AC800">
            <v>85405</v>
          </cell>
          <cell r="AD800">
            <v>88045</v>
          </cell>
          <cell r="AI800">
            <v>22434.936242320502</v>
          </cell>
          <cell r="AJ800">
            <v>28197.583999999999</v>
          </cell>
          <cell r="AK800">
            <v>41527.207000000002</v>
          </cell>
        </row>
        <row r="801">
          <cell r="B801" t="str">
            <v>C462BOAFST</v>
          </cell>
          <cell r="F801" t="str">
            <v>C462</v>
          </cell>
          <cell r="H801" t="str">
            <v>BOAFST</v>
          </cell>
          <cell r="U801">
            <v>1691</v>
          </cell>
          <cell r="V801">
            <v>1822</v>
          </cell>
          <cell r="W801">
            <v>1915</v>
          </cell>
          <cell r="X801">
            <v>2190</v>
          </cell>
          <cell r="Y801">
            <v>2269</v>
          </cell>
          <cell r="Z801">
            <v>2295</v>
          </cell>
          <cell r="AA801">
            <v>2339</v>
          </cell>
          <cell r="AB801">
            <v>2277</v>
          </cell>
          <cell r="AC801">
            <v>2286</v>
          </cell>
          <cell r="AD801">
            <v>2259</v>
          </cell>
          <cell r="AI801">
            <v>0</v>
          </cell>
          <cell r="AJ801">
            <v>0</v>
          </cell>
          <cell r="AK801">
            <v>1814.2539999999999</v>
          </cell>
        </row>
        <row r="802">
          <cell r="B802" t="str">
            <v>C462DEPFST</v>
          </cell>
          <cell r="F802" t="str">
            <v>C462</v>
          </cell>
          <cell r="H802" t="str">
            <v>DEPFST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I802">
            <v>0</v>
          </cell>
          <cell r="AJ802">
            <v>0</v>
          </cell>
          <cell r="AK802">
            <v>0</v>
          </cell>
        </row>
        <row r="803">
          <cell r="B803" t="str">
            <v>C462DLBFST</v>
          </cell>
          <cell r="F803" t="str">
            <v>C462</v>
          </cell>
          <cell r="H803" t="str">
            <v>DLBFST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I803">
            <v>0</v>
          </cell>
          <cell r="AJ803">
            <v>0</v>
          </cell>
          <cell r="AK803">
            <v>0</v>
          </cell>
        </row>
        <row r="804">
          <cell r="B804" t="str">
            <v>C462EXPFST</v>
          </cell>
          <cell r="F804" t="str">
            <v>C462</v>
          </cell>
          <cell r="H804" t="str">
            <v>EXPFST</v>
          </cell>
          <cell r="U804">
            <v>528792</v>
          </cell>
          <cell r="V804">
            <v>574558</v>
          </cell>
          <cell r="W804">
            <v>661019</v>
          </cell>
          <cell r="X804">
            <v>684334</v>
          </cell>
          <cell r="Y804">
            <v>708093</v>
          </cell>
          <cell r="Z804">
            <v>732322</v>
          </cell>
          <cell r="AA804">
            <v>757195</v>
          </cell>
          <cell r="AB804">
            <v>782574</v>
          </cell>
          <cell r="AC804">
            <v>808970</v>
          </cell>
          <cell r="AD804">
            <v>835904</v>
          </cell>
          <cell r="AI804">
            <v>223392</v>
          </cell>
          <cell r="AJ804">
            <v>223392</v>
          </cell>
          <cell r="AK804">
            <v>482269.68</v>
          </cell>
        </row>
        <row r="805">
          <cell r="B805" t="str">
            <v>C462FINFST</v>
          </cell>
          <cell r="F805" t="str">
            <v>C462</v>
          </cell>
          <cell r="H805" t="str">
            <v>FINFST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I805">
            <v>0</v>
          </cell>
          <cell r="AJ805">
            <v>0</v>
          </cell>
          <cell r="AK805">
            <v>0</v>
          </cell>
        </row>
        <row r="806">
          <cell r="B806" t="str">
            <v>C462INCFST</v>
          </cell>
          <cell r="F806" t="str">
            <v>C462</v>
          </cell>
          <cell r="H806" t="str">
            <v>INCFST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I806">
            <v>0</v>
          </cell>
          <cell r="AJ806">
            <v>0</v>
          </cell>
          <cell r="AK806">
            <v>0</v>
          </cell>
        </row>
        <row r="807">
          <cell r="B807" t="str">
            <v>C462INLFST</v>
          </cell>
          <cell r="F807" t="str">
            <v>C462</v>
          </cell>
          <cell r="H807" t="str">
            <v>INLFST</v>
          </cell>
          <cell r="U807">
            <v>125453</v>
          </cell>
          <cell r="V807">
            <v>128213</v>
          </cell>
          <cell r="W807">
            <v>131224</v>
          </cell>
          <cell r="X807">
            <v>134110</v>
          </cell>
          <cell r="Y807">
            <v>137120</v>
          </cell>
          <cell r="Z807">
            <v>140257</v>
          </cell>
          <cell r="AA807">
            <v>143393</v>
          </cell>
          <cell r="AB807">
            <v>146530</v>
          </cell>
          <cell r="AC807">
            <v>149791</v>
          </cell>
          <cell r="AD807">
            <v>153053</v>
          </cell>
          <cell r="AI807">
            <v>51469.8</v>
          </cell>
          <cell r="AJ807">
            <v>53779</v>
          </cell>
          <cell r="AK807">
            <v>76439.86</v>
          </cell>
        </row>
        <row r="808">
          <cell r="B808" t="str">
            <v>C463ALCFST</v>
          </cell>
          <cell r="F808" t="str">
            <v>C463</v>
          </cell>
          <cell r="H808" t="str">
            <v>ALCFST</v>
          </cell>
          <cell r="U808">
            <v>79792</v>
          </cell>
          <cell r="V808">
            <v>82720</v>
          </cell>
          <cell r="W808">
            <v>89016</v>
          </cell>
          <cell r="X808">
            <v>94170</v>
          </cell>
          <cell r="Y808">
            <v>97960</v>
          </cell>
          <cell r="Z808">
            <v>100805</v>
          </cell>
          <cell r="AA808">
            <v>103725</v>
          </cell>
          <cell r="AB808">
            <v>106948</v>
          </cell>
          <cell r="AC808">
            <v>110224</v>
          </cell>
          <cell r="AD808">
            <v>113680</v>
          </cell>
          <cell r="AI808">
            <v>51244.418027556312</v>
          </cell>
          <cell r="AJ808">
            <v>52399.167999999998</v>
          </cell>
          <cell r="AK808">
            <v>100091.217</v>
          </cell>
        </row>
        <row r="809">
          <cell r="B809" t="str">
            <v>C463BOAFST</v>
          </cell>
          <cell r="F809" t="str">
            <v>C463</v>
          </cell>
          <cell r="H809" t="str">
            <v>BOAFST</v>
          </cell>
          <cell r="U809">
            <v>14813</v>
          </cell>
          <cell r="V809">
            <v>15584</v>
          </cell>
          <cell r="W809">
            <v>16391</v>
          </cell>
          <cell r="X809">
            <v>18044</v>
          </cell>
          <cell r="Y809">
            <v>18652</v>
          </cell>
          <cell r="Z809">
            <v>18951</v>
          </cell>
          <cell r="AA809">
            <v>19466</v>
          </cell>
          <cell r="AB809">
            <v>19337</v>
          </cell>
          <cell r="AC809">
            <v>19665</v>
          </cell>
          <cell r="AD809">
            <v>19682</v>
          </cell>
          <cell r="AI809">
            <v>21952</v>
          </cell>
          <cell r="AJ809">
            <v>9238.5509999999995</v>
          </cell>
          <cell r="AK809">
            <v>21813.266</v>
          </cell>
        </row>
        <row r="810">
          <cell r="B810" t="str">
            <v>C463DEPFST</v>
          </cell>
          <cell r="F810" t="str">
            <v>C463</v>
          </cell>
          <cell r="H810" t="str">
            <v>DEPFST</v>
          </cell>
          <cell r="U810">
            <v>12914720</v>
          </cell>
          <cell r="V810">
            <v>12790658</v>
          </cell>
          <cell r="W810">
            <v>12702639</v>
          </cell>
          <cell r="X810">
            <v>14787389</v>
          </cell>
          <cell r="Y810">
            <v>14708193</v>
          </cell>
          <cell r="Z810">
            <v>14597062</v>
          </cell>
          <cell r="AA810">
            <v>15499053</v>
          </cell>
          <cell r="AB810">
            <v>15395636</v>
          </cell>
          <cell r="AC810">
            <v>15267693</v>
          </cell>
          <cell r="AD810">
            <v>16196641</v>
          </cell>
          <cell r="AI810">
            <v>7756665.8061435968</v>
          </cell>
          <cell r="AJ810">
            <v>8852884</v>
          </cell>
          <cell r="AK810">
            <v>11960071.1</v>
          </cell>
        </row>
        <row r="811">
          <cell r="B811" t="str">
            <v>C463DLBFST</v>
          </cell>
          <cell r="F811" t="str">
            <v>C463</v>
          </cell>
          <cell r="H811" t="str">
            <v>DLBFST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I811">
            <v>0</v>
          </cell>
          <cell r="AJ811">
            <v>0</v>
          </cell>
          <cell r="AK811">
            <v>0</v>
          </cell>
        </row>
        <row r="812">
          <cell r="B812" t="str">
            <v>C463EXPFST</v>
          </cell>
          <cell r="F812" t="str">
            <v>C463</v>
          </cell>
          <cell r="H812" t="str">
            <v>EXPFST</v>
          </cell>
          <cell r="U812">
            <v>1678226</v>
          </cell>
          <cell r="V812">
            <v>1727134</v>
          </cell>
          <cell r="W812">
            <v>1772244</v>
          </cell>
          <cell r="X812">
            <v>1817947</v>
          </cell>
          <cell r="Y812">
            <v>1862564</v>
          </cell>
          <cell r="Z812">
            <v>1907233</v>
          </cell>
          <cell r="AA812">
            <v>1951358</v>
          </cell>
          <cell r="AB812">
            <v>1995535</v>
          </cell>
          <cell r="AC812">
            <v>2042524</v>
          </cell>
          <cell r="AD812">
            <v>2090059</v>
          </cell>
          <cell r="AI812">
            <v>1465324.32</v>
          </cell>
          <cell r="AJ812">
            <v>1351569.4749846107</v>
          </cell>
          <cell r="AK812">
            <v>1321563</v>
          </cell>
        </row>
        <row r="813">
          <cell r="B813" t="str">
            <v>C463FINFST</v>
          </cell>
          <cell r="F813" t="str">
            <v>C463</v>
          </cell>
          <cell r="H813" t="str">
            <v>FINFST</v>
          </cell>
          <cell r="U813">
            <v>1792343</v>
          </cell>
          <cell r="V813">
            <v>1766049</v>
          </cell>
          <cell r="W813">
            <v>1754155</v>
          </cell>
          <cell r="X813">
            <v>1853736</v>
          </cell>
          <cell r="Y813">
            <v>1855618</v>
          </cell>
          <cell r="Z813">
            <v>1826403</v>
          </cell>
          <cell r="AA813">
            <v>1834007</v>
          </cell>
          <cell r="AB813">
            <v>1838436</v>
          </cell>
          <cell r="AC813">
            <v>1856232</v>
          </cell>
          <cell r="AD813">
            <v>1868958</v>
          </cell>
          <cell r="AI813">
            <v>1190473</v>
          </cell>
          <cell r="AJ813">
            <v>1514874.4720000001</v>
          </cell>
          <cell r="AK813">
            <v>1854485.3910000001</v>
          </cell>
        </row>
        <row r="814">
          <cell r="B814" t="str">
            <v>C463INCFST</v>
          </cell>
          <cell r="F814" t="str">
            <v>C463</v>
          </cell>
          <cell r="H814" t="str">
            <v>INCFST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I814">
            <v>0</v>
          </cell>
          <cell r="AJ814">
            <v>0</v>
          </cell>
          <cell r="AK814">
            <v>0</v>
          </cell>
        </row>
        <row r="815">
          <cell r="B815" t="str">
            <v>C463INLFST</v>
          </cell>
          <cell r="F815" t="str">
            <v>C463</v>
          </cell>
          <cell r="H815" t="str">
            <v>INLFST</v>
          </cell>
          <cell r="U815">
            <v>161966</v>
          </cell>
          <cell r="V815">
            <v>165529</v>
          </cell>
          <cell r="W815">
            <v>169416</v>
          </cell>
          <cell r="X815">
            <v>173142</v>
          </cell>
          <cell r="Y815">
            <v>177028</v>
          </cell>
          <cell r="Z815">
            <v>181077</v>
          </cell>
          <cell r="AA815">
            <v>185126</v>
          </cell>
          <cell r="AB815">
            <v>189176</v>
          </cell>
          <cell r="AC815">
            <v>193387</v>
          </cell>
          <cell r="AD815">
            <v>197598</v>
          </cell>
          <cell r="AI815">
            <v>117563.96</v>
          </cell>
          <cell r="AJ815">
            <v>99934.96</v>
          </cell>
          <cell r="AK815">
            <v>184133.27</v>
          </cell>
        </row>
        <row r="816">
          <cell r="B816" t="str">
            <v>C464ALCFST</v>
          </cell>
          <cell r="F816" t="str">
            <v>C464</v>
          </cell>
          <cell r="H816" t="str">
            <v>ALCFST</v>
          </cell>
          <cell r="U816">
            <v>25553</v>
          </cell>
          <cell r="V816">
            <v>26477</v>
          </cell>
          <cell r="W816">
            <v>28503</v>
          </cell>
          <cell r="X816">
            <v>30180</v>
          </cell>
          <cell r="Y816">
            <v>31367</v>
          </cell>
          <cell r="Z816">
            <v>32263</v>
          </cell>
          <cell r="AA816">
            <v>33213</v>
          </cell>
          <cell r="AB816">
            <v>34254</v>
          </cell>
          <cell r="AC816">
            <v>35303</v>
          </cell>
          <cell r="AD816">
            <v>36395</v>
          </cell>
          <cell r="AI816">
            <v>68352.973718532929</v>
          </cell>
          <cell r="AJ816">
            <v>53075.91</v>
          </cell>
          <cell r="AK816">
            <v>14481.281999999999</v>
          </cell>
        </row>
        <row r="817">
          <cell r="B817" t="str">
            <v>C464BOAFST</v>
          </cell>
          <cell r="F817" t="str">
            <v>C464</v>
          </cell>
          <cell r="H817" t="str">
            <v>BOAFST</v>
          </cell>
          <cell r="U817">
            <v>2354</v>
          </cell>
          <cell r="V817">
            <v>2475</v>
          </cell>
          <cell r="W817">
            <v>2604</v>
          </cell>
          <cell r="X817">
            <v>2861</v>
          </cell>
          <cell r="Y817">
            <v>2958</v>
          </cell>
          <cell r="Z817">
            <v>3005</v>
          </cell>
          <cell r="AA817">
            <v>3088</v>
          </cell>
          <cell r="AB817">
            <v>3070</v>
          </cell>
          <cell r="AC817">
            <v>3124</v>
          </cell>
          <cell r="AD817">
            <v>3128</v>
          </cell>
          <cell r="AI817">
            <v>1089</v>
          </cell>
          <cell r="AJ817">
            <v>0</v>
          </cell>
          <cell r="AK817">
            <v>0</v>
          </cell>
        </row>
        <row r="818">
          <cell r="B818" t="str">
            <v>C464DEPFST</v>
          </cell>
          <cell r="F818" t="str">
            <v>C464</v>
          </cell>
          <cell r="H818" t="str">
            <v>DEPFST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I818">
            <v>0</v>
          </cell>
          <cell r="AJ818">
            <v>0</v>
          </cell>
          <cell r="AK818">
            <v>0</v>
          </cell>
        </row>
        <row r="819">
          <cell r="B819" t="str">
            <v>C464DLBFST</v>
          </cell>
          <cell r="F819" t="str">
            <v>C464</v>
          </cell>
          <cell r="H819" t="str">
            <v>DLBFST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I819">
            <v>0</v>
          </cell>
          <cell r="AJ819">
            <v>0</v>
          </cell>
          <cell r="AK819">
            <v>0</v>
          </cell>
        </row>
        <row r="820">
          <cell r="B820" t="str">
            <v>C464EXPFST</v>
          </cell>
          <cell r="F820" t="str">
            <v>C464</v>
          </cell>
          <cell r="H820" t="str">
            <v>EXPFST</v>
          </cell>
          <cell r="U820">
            <v>207372</v>
          </cell>
          <cell r="V820">
            <v>216081</v>
          </cell>
          <cell r="W820">
            <v>223340</v>
          </cell>
          <cell r="X820">
            <v>230390</v>
          </cell>
          <cell r="Y820">
            <v>237026</v>
          </cell>
          <cell r="Z820">
            <v>243247</v>
          </cell>
          <cell r="AA820">
            <v>249262</v>
          </cell>
          <cell r="AB820">
            <v>254860</v>
          </cell>
          <cell r="AC820">
            <v>260666</v>
          </cell>
          <cell r="AD820">
            <v>266681</v>
          </cell>
          <cell r="AI820">
            <v>202896</v>
          </cell>
          <cell r="AJ820">
            <v>202896</v>
          </cell>
          <cell r="AK820">
            <v>209997</v>
          </cell>
        </row>
        <row r="821">
          <cell r="B821" t="str">
            <v>C464FINFST</v>
          </cell>
          <cell r="F821" t="str">
            <v>C464</v>
          </cell>
          <cell r="H821" t="str">
            <v>FINFST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I821">
            <v>0</v>
          </cell>
          <cell r="AJ821">
            <v>0</v>
          </cell>
          <cell r="AK821">
            <v>0</v>
          </cell>
        </row>
        <row r="822">
          <cell r="B822" t="str">
            <v>C464INCFST</v>
          </cell>
          <cell r="F822" t="str">
            <v>C464</v>
          </cell>
          <cell r="H822" t="str">
            <v>INCFST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I822">
            <v>0</v>
          </cell>
          <cell r="AJ822">
            <v>0</v>
          </cell>
          <cell r="AK822">
            <v>0</v>
          </cell>
        </row>
        <row r="823">
          <cell r="B823" t="str">
            <v>C464INLFST</v>
          </cell>
          <cell r="F823" t="str">
            <v>C464</v>
          </cell>
          <cell r="H823" t="str">
            <v>INLFST</v>
          </cell>
          <cell r="U823">
            <v>51899</v>
          </cell>
          <cell r="V823">
            <v>53041</v>
          </cell>
          <cell r="W823">
            <v>54287</v>
          </cell>
          <cell r="X823">
            <v>55480</v>
          </cell>
          <cell r="Y823">
            <v>56725</v>
          </cell>
          <cell r="Z823">
            <v>58023</v>
          </cell>
          <cell r="AA823">
            <v>59321</v>
          </cell>
          <cell r="AB823">
            <v>60618</v>
          </cell>
          <cell r="AC823">
            <v>61967</v>
          </cell>
          <cell r="AD823">
            <v>63317</v>
          </cell>
          <cell r="AI823">
            <v>156814.07999999999</v>
          </cell>
          <cell r="AJ823">
            <v>101250</v>
          </cell>
          <cell r="AK823">
            <v>26662.79</v>
          </cell>
        </row>
        <row r="824">
          <cell r="B824" t="str">
            <v>C536ALCFST</v>
          </cell>
          <cell r="F824" t="str">
            <v>C536</v>
          </cell>
          <cell r="H824" t="str">
            <v>ALCFST</v>
          </cell>
          <cell r="U824">
            <v>20989</v>
          </cell>
          <cell r="V824">
            <v>21770</v>
          </cell>
          <cell r="W824">
            <v>23429</v>
          </cell>
          <cell r="X824">
            <v>24775</v>
          </cell>
          <cell r="Y824">
            <v>25783</v>
          </cell>
          <cell r="Z824">
            <v>26512</v>
          </cell>
          <cell r="AA824">
            <v>27301</v>
          </cell>
          <cell r="AB824">
            <v>28132</v>
          </cell>
          <cell r="AC824">
            <v>28994</v>
          </cell>
          <cell r="AD824">
            <v>29938</v>
          </cell>
          <cell r="AI824">
            <v>26456.380409128022</v>
          </cell>
          <cell r="AJ824">
            <v>11569.066000000001</v>
          </cell>
          <cell r="AK824">
            <v>27755.791000000001</v>
          </cell>
        </row>
        <row r="825">
          <cell r="B825" t="str">
            <v>C536BOAFST</v>
          </cell>
          <cell r="F825" t="str">
            <v>C536</v>
          </cell>
          <cell r="H825" t="str">
            <v>BOAFST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I825">
            <v>0</v>
          </cell>
          <cell r="AJ825">
            <v>0</v>
          </cell>
          <cell r="AK825">
            <v>0</v>
          </cell>
        </row>
        <row r="826">
          <cell r="B826" t="str">
            <v>C536DEPFST</v>
          </cell>
          <cell r="F826" t="str">
            <v>C536</v>
          </cell>
          <cell r="H826" t="str">
            <v>DEPFST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I826">
            <v>0</v>
          </cell>
          <cell r="AJ826">
            <v>0</v>
          </cell>
          <cell r="AK826">
            <v>0</v>
          </cell>
        </row>
        <row r="827">
          <cell r="B827" t="str">
            <v>C536DLBFST</v>
          </cell>
          <cell r="F827" t="str">
            <v>C536</v>
          </cell>
          <cell r="H827" t="str">
            <v>DLBFST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I827">
            <v>0</v>
          </cell>
          <cell r="AJ827">
            <v>0</v>
          </cell>
          <cell r="AK827">
            <v>0</v>
          </cell>
        </row>
        <row r="828">
          <cell r="B828" t="str">
            <v>C536EXPFST</v>
          </cell>
          <cell r="F828" t="str">
            <v>C536</v>
          </cell>
          <cell r="H828" t="str">
            <v>EXPFST</v>
          </cell>
          <cell r="U828">
            <v>42258</v>
          </cell>
          <cell r="V828">
            <v>44034</v>
          </cell>
          <cell r="W828">
            <v>45513</v>
          </cell>
          <cell r="X828">
            <v>46949</v>
          </cell>
          <cell r="Y828">
            <v>48301</v>
          </cell>
          <cell r="Z828">
            <v>49568</v>
          </cell>
          <cell r="AA828">
            <v>50795</v>
          </cell>
          <cell r="AB828">
            <v>51935</v>
          </cell>
          <cell r="AC828">
            <v>53118</v>
          </cell>
          <cell r="AD828">
            <v>54344</v>
          </cell>
          <cell r="AI828">
            <v>48600</v>
          </cell>
          <cell r="AJ828">
            <v>48600</v>
          </cell>
          <cell r="AK828">
            <v>50301</v>
          </cell>
        </row>
        <row r="829">
          <cell r="B829" t="str">
            <v>C536FINFST</v>
          </cell>
          <cell r="F829" t="str">
            <v>C536</v>
          </cell>
          <cell r="H829" t="str">
            <v>FINFST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I829">
            <v>0</v>
          </cell>
          <cell r="AJ829">
            <v>0</v>
          </cell>
          <cell r="AK829">
            <v>0</v>
          </cell>
        </row>
        <row r="830">
          <cell r="B830" t="str">
            <v>C536INCFST</v>
          </cell>
          <cell r="F830" t="str">
            <v>C536</v>
          </cell>
          <cell r="H830" t="str">
            <v>INCFST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I830">
            <v>0</v>
          </cell>
          <cell r="AJ830">
            <v>0</v>
          </cell>
          <cell r="AK830">
            <v>0</v>
          </cell>
        </row>
        <row r="831">
          <cell r="B831" t="str">
            <v>C536INLFST</v>
          </cell>
          <cell r="F831" t="str">
            <v>C536</v>
          </cell>
          <cell r="H831" t="str">
            <v>INLFST</v>
          </cell>
          <cell r="U831">
            <v>42649</v>
          </cell>
          <cell r="V831">
            <v>43587</v>
          </cell>
          <cell r="W831">
            <v>44611</v>
          </cell>
          <cell r="X831">
            <v>45592</v>
          </cell>
          <cell r="Y831">
            <v>46615</v>
          </cell>
          <cell r="Z831">
            <v>47682</v>
          </cell>
          <cell r="AA831">
            <v>48748</v>
          </cell>
          <cell r="AB831">
            <v>49814</v>
          </cell>
          <cell r="AC831">
            <v>50923</v>
          </cell>
          <cell r="AD831">
            <v>52032</v>
          </cell>
          <cell r="AI831">
            <v>60695.72</v>
          </cell>
          <cell r="AJ831">
            <v>22105</v>
          </cell>
          <cell r="AK831">
            <v>51063.38</v>
          </cell>
        </row>
        <row r="832">
          <cell r="B832" t="str">
            <v>C547ALCFST</v>
          </cell>
          <cell r="F832" t="str">
            <v>C547</v>
          </cell>
          <cell r="H832" t="str">
            <v>ALCFST</v>
          </cell>
          <cell r="U832">
            <v>24920</v>
          </cell>
          <cell r="V832">
            <v>25854</v>
          </cell>
          <cell r="W832">
            <v>27794</v>
          </cell>
          <cell r="X832">
            <v>29430</v>
          </cell>
          <cell r="Y832">
            <v>30587</v>
          </cell>
          <cell r="Z832">
            <v>31502</v>
          </cell>
          <cell r="AA832">
            <v>32387</v>
          </cell>
          <cell r="AB832">
            <v>33399</v>
          </cell>
          <cell r="AC832">
            <v>34422</v>
          </cell>
          <cell r="AD832">
            <v>35534</v>
          </cell>
          <cell r="AI832">
            <v>24304.954506804796</v>
          </cell>
          <cell r="AJ832">
            <v>21720.196</v>
          </cell>
          <cell r="AK832">
            <v>31908.511999999999</v>
          </cell>
        </row>
        <row r="833">
          <cell r="B833" t="str">
            <v>C547BOAFST</v>
          </cell>
          <cell r="F833" t="str">
            <v>C547</v>
          </cell>
          <cell r="H833" t="str">
            <v>BOAFST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I833">
            <v>0</v>
          </cell>
          <cell r="AJ833">
            <v>0</v>
          </cell>
          <cell r="AK833">
            <v>0</v>
          </cell>
        </row>
        <row r="834">
          <cell r="B834" t="str">
            <v>C547DEPFST</v>
          </cell>
          <cell r="F834" t="str">
            <v>C547</v>
          </cell>
          <cell r="H834" t="str">
            <v>DEPFST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I834">
            <v>0</v>
          </cell>
          <cell r="AJ834">
            <v>0</v>
          </cell>
          <cell r="AK834">
            <v>0</v>
          </cell>
        </row>
        <row r="835">
          <cell r="B835" t="str">
            <v>C547DLBFST</v>
          </cell>
          <cell r="F835" t="str">
            <v>C547</v>
          </cell>
          <cell r="H835" t="str">
            <v>DLBFST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I835">
            <v>0</v>
          </cell>
          <cell r="AJ835">
            <v>0</v>
          </cell>
          <cell r="AK835">
            <v>0</v>
          </cell>
        </row>
        <row r="836">
          <cell r="B836" t="str">
            <v>C547EXPFST</v>
          </cell>
          <cell r="F836" t="str">
            <v>C547</v>
          </cell>
          <cell r="H836" t="str">
            <v>EXPFST</v>
          </cell>
          <cell r="U836">
            <v>147525</v>
          </cell>
          <cell r="V836">
            <v>153719</v>
          </cell>
          <cell r="W836">
            <v>158883</v>
          </cell>
          <cell r="X836">
            <v>163900</v>
          </cell>
          <cell r="Y836">
            <v>168620</v>
          </cell>
          <cell r="Z836">
            <v>173047</v>
          </cell>
          <cell r="AA836">
            <v>177325</v>
          </cell>
          <cell r="AB836">
            <v>181307</v>
          </cell>
          <cell r="AC836">
            <v>185438</v>
          </cell>
          <cell r="AD836">
            <v>189717</v>
          </cell>
          <cell r="AI836">
            <v>86580</v>
          </cell>
          <cell r="AJ836">
            <v>86580</v>
          </cell>
          <cell r="AK836">
            <v>89610</v>
          </cell>
        </row>
        <row r="837">
          <cell r="B837" t="str">
            <v>C547FINFST</v>
          </cell>
          <cell r="F837" t="str">
            <v>C547</v>
          </cell>
          <cell r="H837" t="str">
            <v>FINFST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I837">
            <v>0</v>
          </cell>
          <cell r="AJ837">
            <v>0</v>
          </cell>
          <cell r="AK837">
            <v>0</v>
          </cell>
        </row>
        <row r="838">
          <cell r="B838" t="str">
            <v>C547INCFST</v>
          </cell>
          <cell r="F838" t="str">
            <v>C547</v>
          </cell>
          <cell r="H838" t="str">
            <v>INCFST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I838">
            <v>0</v>
          </cell>
          <cell r="AJ838">
            <v>0</v>
          </cell>
          <cell r="AK838">
            <v>0</v>
          </cell>
        </row>
        <row r="839">
          <cell r="B839" t="str">
            <v>C547INLFST</v>
          </cell>
          <cell r="F839" t="str">
            <v>C547</v>
          </cell>
          <cell r="H839" t="str">
            <v>INLFST</v>
          </cell>
          <cell r="U839">
            <v>50620</v>
          </cell>
          <cell r="V839">
            <v>51733</v>
          </cell>
          <cell r="W839">
            <v>52948</v>
          </cell>
          <cell r="X839">
            <v>54112</v>
          </cell>
          <cell r="Y839">
            <v>55327</v>
          </cell>
          <cell r="Z839">
            <v>56593</v>
          </cell>
          <cell r="AA839">
            <v>57858</v>
          </cell>
          <cell r="AB839">
            <v>59124</v>
          </cell>
          <cell r="AC839">
            <v>60440</v>
          </cell>
          <cell r="AD839">
            <v>61756</v>
          </cell>
          <cell r="AI839">
            <v>55759.96</v>
          </cell>
          <cell r="AJ839">
            <v>41466</v>
          </cell>
          <cell r="AK839">
            <v>58737.75</v>
          </cell>
        </row>
        <row r="840">
          <cell r="B840" t="str">
            <v>C671EXPFST</v>
          </cell>
          <cell r="F840" t="str">
            <v>C671</v>
          </cell>
          <cell r="H840" t="str">
            <v>EXPFST</v>
          </cell>
          <cell r="U840">
            <v>326173</v>
          </cell>
          <cell r="V840">
            <v>235672</v>
          </cell>
          <cell r="W840">
            <v>189738</v>
          </cell>
          <cell r="X840">
            <v>195728</v>
          </cell>
          <cell r="Y840">
            <v>201366</v>
          </cell>
          <cell r="Z840">
            <v>206649</v>
          </cell>
          <cell r="AA840">
            <v>211759</v>
          </cell>
          <cell r="AB840">
            <v>216515</v>
          </cell>
          <cell r="AC840">
            <v>221448</v>
          </cell>
          <cell r="AD840">
            <v>226557</v>
          </cell>
          <cell r="AI840">
            <v>170000</v>
          </cell>
          <cell r="AJ840">
            <v>145000</v>
          </cell>
          <cell r="AK840">
            <v>256692.5</v>
          </cell>
        </row>
        <row r="841">
          <cell r="B841" t="str">
            <v>C671BOAFST</v>
          </cell>
          <cell r="F841" t="str">
            <v>C671</v>
          </cell>
          <cell r="H841" t="str">
            <v>BOAFST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I841">
            <v>0</v>
          </cell>
          <cell r="AJ841">
            <v>0</v>
          </cell>
          <cell r="AK841">
            <v>0</v>
          </cell>
        </row>
        <row r="842">
          <cell r="B842" t="str">
            <v>C671ALCFST</v>
          </cell>
          <cell r="F842" t="str">
            <v>C671</v>
          </cell>
          <cell r="H842" t="str">
            <v>ALCFST</v>
          </cell>
          <cell r="U842">
            <v>112574</v>
          </cell>
          <cell r="V842">
            <v>116673</v>
          </cell>
          <cell r="W842">
            <v>125578</v>
          </cell>
          <cell r="X842">
            <v>132832</v>
          </cell>
          <cell r="Y842">
            <v>138194</v>
          </cell>
          <cell r="Z842">
            <v>142159</v>
          </cell>
          <cell r="AA842">
            <v>146284</v>
          </cell>
          <cell r="AB842">
            <v>150879</v>
          </cell>
          <cell r="AC842">
            <v>155501</v>
          </cell>
          <cell r="AD842">
            <v>160404</v>
          </cell>
          <cell r="AI842">
            <v>0</v>
          </cell>
          <cell r="AJ842">
            <v>14211.582</v>
          </cell>
          <cell r="AK842">
            <v>127705.035</v>
          </cell>
        </row>
        <row r="843">
          <cell r="B843" t="str">
            <v>C671INLFST</v>
          </cell>
          <cell r="F843" t="str">
            <v>C671</v>
          </cell>
          <cell r="H843" t="str">
            <v>INLFST</v>
          </cell>
          <cell r="U843">
            <v>228447</v>
          </cell>
          <cell r="V843">
            <v>233473</v>
          </cell>
          <cell r="W843">
            <v>238955</v>
          </cell>
          <cell r="X843">
            <v>244210</v>
          </cell>
          <cell r="Y843">
            <v>249692</v>
          </cell>
          <cell r="Z843">
            <v>255403</v>
          </cell>
          <cell r="AA843">
            <v>261114</v>
          </cell>
          <cell r="AB843">
            <v>266825</v>
          </cell>
          <cell r="AC843">
            <v>272766</v>
          </cell>
          <cell r="AD843">
            <v>278705</v>
          </cell>
          <cell r="AI843">
            <v>0</v>
          </cell>
          <cell r="AJ843">
            <v>27134</v>
          </cell>
          <cell r="AK843">
            <v>234951.66</v>
          </cell>
        </row>
        <row r="844">
          <cell r="B844" t="str">
            <v>C115ALCFST</v>
          </cell>
          <cell r="F844" t="str">
            <v>C115</v>
          </cell>
          <cell r="H844" t="str">
            <v>ALCFST</v>
          </cell>
          <cell r="U844">
            <v>27352</v>
          </cell>
          <cell r="V844">
            <v>28346</v>
          </cell>
          <cell r="W844">
            <v>30518</v>
          </cell>
          <cell r="X844">
            <v>32271</v>
          </cell>
          <cell r="Y844">
            <v>33584</v>
          </cell>
          <cell r="Z844">
            <v>34546</v>
          </cell>
          <cell r="AA844">
            <v>35517</v>
          </cell>
          <cell r="AB844">
            <v>36639</v>
          </cell>
          <cell r="AC844">
            <v>37762</v>
          </cell>
          <cell r="AD844">
            <v>38977</v>
          </cell>
          <cell r="AI844">
            <v>3206.5127546271237</v>
          </cell>
          <cell r="AJ844">
            <v>6574.0649999999996</v>
          </cell>
          <cell r="AK844">
            <v>34038.112999999998</v>
          </cell>
        </row>
        <row r="845">
          <cell r="B845" t="str">
            <v>C115BOAFST</v>
          </cell>
          <cell r="F845" t="str">
            <v>C115</v>
          </cell>
          <cell r="H845" t="str">
            <v>BOAFST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I845">
            <v>7705</v>
          </cell>
          <cell r="AJ845">
            <v>0</v>
          </cell>
          <cell r="AK845">
            <v>0</v>
          </cell>
        </row>
        <row r="846">
          <cell r="B846" t="str">
            <v>C115DEPFST</v>
          </cell>
          <cell r="F846" t="str">
            <v>C115</v>
          </cell>
          <cell r="H846" t="str">
            <v>DEPFST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I846">
            <v>0</v>
          </cell>
          <cell r="AJ846">
            <v>0</v>
          </cell>
          <cell r="AK846">
            <v>0</v>
          </cell>
        </row>
        <row r="847">
          <cell r="B847" t="str">
            <v>C115DLBFST</v>
          </cell>
          <cell r="F847" t="str">
            <v>C115</v>
          </cell>
          <cell r="H847" t="str">
            <v>DLBFST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I847">
            <v>0</v>
          </cell>
          <cell r="AJ847">
            <v>0</v>
          </cell>
          <cell r="AK847">
            <v>0</v>
          </cell>
        </row>
        <row r="848">
          <cell r="B848" t="str">
            <v>C115EXPFST</v>
          </cell>
          <cell r="F848" t="str">
            <v>C115</v>
          </cell>
          <cell r="H848" t="str">
            <v>EXPFST</v>
          </cell>
          <cell r="U848">
            <v>13157011</v>
          </cell>
          <cell r="V848">
            <v>15125615</v>
          </cell>
          <cell r="W848">
            <v>16258717</v>
          </cell>
          <cell r="X848">
            <v>17442918</v>
          </cell>
          <cell r="Y848">
            <v>18663118</v>
          </cell>
          <cell r="Z848">
            <v>19918262</v>
          </cell>
          <cell r="AA848">
            <v>21226584</v>
          </cell>
          <cell r="AB848">
            <v>22571354</v>
          </cell>
          <cell r="AC848">
            <v>23085592</v>
          </cell>
          <cell r="AD848">
            <v>23618194</v>
          </cell>
          <cell r="AI848">
            <v>12745748</v>
          </cell>
          <cell r="AJ848">
            <v>13168119</v>
          </cell>
          <cell r="AK848">
            <v>12761952.300000001</v>
          </cell>
        </row>
        <row r="849">
          <cell r="B849" t="str">
            <v>C115FINFST</v>
          </cell>
          <cell r="F849" t="str">
            <v>C115</v>
          </cell>
          <cell r="H849" t="str">
            <v>FINFST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I849">
            <v>0</v>
          </cell>
          <cell r="AJ849">
            <v>0</v>
          </cell>
          <cell r="AK849">
            <v>0</v>
          </cell>
        </row>
        <row r="850">
          <cell r="B850" t="str">
            <v>C115INCFST</v>
          </cell>
          <cell r="F850" t="str">
            <v>C115</v>
          </cell>
          <cell r="H850" t="str">
            <v>INCFST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I850">
            <v>0</v>
          </cell>
          <cell r="AJ850">
            <v>0</v>
          </cell>
          <cell r="AK850">
            <v>0</v>
          </cell>
        </row>
        <row r="851">
          <cell r="B851" t="str">
            <v>C115INLFST</v>
          </cell>
          <cell r="F851" t="str">
            <v>C115</v>
          </cell>
          <cell r="H851" t="str">
            <v>INLFST</v>
          </cell>
          <cell r="U851">
            <v>55520</v>
          </cell>
          <cell r="V851">
            <v>56742</v>
          </cell>
          <cell r="W851">
            <v>58075</v>
          </cell>
          <cell r="X851">
            <v>59351</v>
          </cell>
          <cell r="Y851">
            <v>60683</v>
          </cell>
          <cell r="Z851">
            <v>62072</v>
          </cell>
          <cell r="AA851">
            <v>63460</v>
          </cell>
          <cell r="AB851">
            <v>64848</v>
          </cell>
          <cell r="AC851">
            <v>66292</v>
          </cell>
          <cell r="AD851">
            <v>67734</v>
          </cell>
          <cell r="AI851">
            <v>7356.32</v>
          </cell>
          <cell r="AJ851">
            <v>12573</v>
          </cell>
          <cell r="AK851">
            <v>62643.72</v>
          </cell>
        </row>
        <row r="852">
          <cell r="B852" t="str">
            <v>C506ALCFST</v>
          </cell>
          <cell r="F852" t="str">
            <v>C506</v>
          </cell>
          <cell r="H852" t="str">
            <v>ALCFST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I852">
            <v>0</v>
          </cell>
          <cell r="AJ852">
            <v>0</v>
          </cell>
          <cell r="AK852">
            <v>0</v>
          </cell>
        </row>
        <row r="853">
          <cell r="B853" t="str">
            <v>C506BOAFST</v>
          </cell>
          <cell r="F853" t="str">
            <v>C506</v>
          </cell>
          <cell r="H853" t="str">
            <v>BOAFST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I853">
            <v>0</v>
          </cell>
          <cell r="AJ853">
            <v>0</v>
          </cell>
          <cell r="AK853">
            <v>0</v>
          </cell>
        </row>
        <row r="854">
          <cell r="B854" t="str">
            <v>C506DEPFST</v>
          </cell>
          <cell r="F854" t="str">
            <v>C506</v>
          </cell>
          <cell r="H854" t="str">
            <v>DEPFST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I854">
            <v>0</v>
          </cell>
          <cell r="AJ854">
            <v>0</v>
          </cell>
          <cell r="AK854">
            <v>0</v>
          </cell>
        </row>
        <row r="855">
          <cell r="B855" t="str">
            <v>C506DLBFST</v>
          </cell>
          <cell r="F855" t="str">
            <v>C506</v>
          </cell>
          <cell r="H855" t="str">
            <v>DLBFST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I855">
            <v>0</v>
          </cell>
          <cell r="AJ855">
            <v>0</v>
          </cell>
          <cell r="AK855">
            <v>0</v>
          </cell>
        </row>
        <row r="856">
          <cell r="B856" t="str">
            <v>C506EXPFST</v>
          </cell>
          <cell r="F856" t="str">
            <v>C506</v>
          </cell>
          <cell r="H856" t="str">
            <v>EXPFST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I856">
            <v>0</v>
          </cell>
          <cell r="AJ856">
            <v>0</v>
          </cell>
          <cell r="AK856">
            <v>0</v>
          </cell>
        </row>
        <row r="857">
          <cell r="B857" t="str">
            <v>C506FINFST</v>
          </cell>
          <cell r="F857" t="str">
            <v>C506</v>
          </cell>
          <cell r="H857" t="str">
            <v>FINFST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I857">
            <v>0</v>
          </cell>
          <cell r="AJ857">
            <v>0</v>
          </cell>
          <cell r="AK857">
            <v>0</v>
          </cell>
        </row>
        <row r="858">
          <cell r="B858" t="str">
            <v>C506INCFST</v>
          </cell>
          <cell r="F858" t="str">
            <v>C506</v>
          </cell>
          <cell r="H858" t="str">
            <v>INCFST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I858">
            <v>0</v>
          </cell>
          <cell r="AJ858">
            <v>0</v>
          </cell>
          <cell r="AK858">
            <v>0</v>
          </cell>
        </row>
        <row r="859">
          <cell r="B859" t="str">
            <v>C506INLFST</v>
          </cell>
          <cell r="F859" t="str">
            <v>C506</v>
          </cell>
          <cell r="H859" t="str">
            <v>INLFST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I859">
            <v>0</v>
          </cell>
          <cell r="AJ859">
            <v>0</v>
          </cell>
          <cell r="AK859">
            <v>0</v>
          </cell>
        </row>
        <row r="860">
          <cell r="B860" t="str">
            <v>A041AALCFST</v>
          </cell>
          <cell r="F860" t="str">
            <v>A041A</v>
          </cell>
          <cell r="H860" t="str">
            <v>ALCFST</v>
          </cell>
          <cell r="U860">
            <v>64333</v>
          </cell>
          <cell r="V860">
            <v>66695</v>
          </cell>
          <cell r="W860">
            <v>71780</v>
          </cell>
          <cell r="X860">
            <v>75904</v>
          </cell>
          <cell r="Y860">
            <v>78992</v>
          </cell>
          <cell r="Z860">
            <v>81270</v>
          </cell>
          <cell r="AA860">
            <v>83597</v>
          </cell>
          <cell r="AB860">
            <v>86242</v>
          </cell>
          <cell r="AC860">
            <v>88884</v>
          </cell>
          <cell r="AD860">
            <v>91680</v>
          </cell>
          <cell r="AI860">
            <v>22044.470068255891</v>
          </cell>
          <cell r="AJ860">
            <v>28004.228999999999</v>
          </cell>
          <cell r="AK860">
            <v>63426.597999999998</v>
          </cell>
        </row>
        <row r="861">
          <cell r="B861" t="str">
            <v>A041ABOAFST</v>
          </cell>
          <cell r="F861" t="str">
            <v>A041A</v>
          </cell>
          <cell r="H861" t="str">
            <v>BOAFST</v>
          </cell>
          <cell r="U861">
            <v>11760</v>
          </cell>
          <cell r="V861">
            <v>12375</v>
          </cell>
          <cell r="W861">
            <v>13016</v>
          </cell>
          <cell r="X861">
            <v>14334</v>
          </cell>
          <cell r="Y861">
            <v>14817</v>
          </cell>
          <cell r="Z861">
            <v>15054</v>
          </cell>
          <cell r="AA861">
            <v>15462</v>
          </cell>
          <cell r="AB861">
            <v>15357</v>
          </cell>
          <cell r="AC861">
            <v>15614</v>
          </cell>
          <cell r="AD861">
            <v>15626</v>
          </cell>
          <cell r="AI861">
            <v>5441</v>
          </cell>
          <cell r="AJ861">
            <v>3505.9929999999999</v>
          </cell>
          <cell r="AK861">
            <v>12885.541999999999</v>
          </cell>
        </row>
        <row r="862">
          <cell r="B862" t="str">
            <v>A041ADEPFST</v>
          </cell>
          <cell r="F862" t="str">
            <v>A041A</v>
          </cell>
          <cell r="H862" t="str">
            <v>DEPFST</v>
          </cell>
          <cell r="U862">
            <v>6617665</v>
          </cell>
          <cell r="V862">
            <v>6587116</v>
          </cell>
          <cell r="W862">
            <v>6561143</v>
          </cell>
          <cell r="X862">
            <v>7660018</v>
          </cell>
          <cell r="Y862">
            <v>7631318</v>
          </cell>
          <cell r="Z862">
            <v>7603189</v>
          </cell>
          <cell r="AA862">
            <v>8110136</v>
          </cell>
          <cell r="AB862">
            <v>8093768</v>
          </cell>
          <cell r="AC862">
            <v>8099160</v>
          </cell>
          <cell r="AD862">
            <v>8676014</v>
          </cell>
          <cell r="AI862">
            <v>4281301.5303271916</v>
          </cell>
          <cell r="AJ862">
            <v>4863562</v>
          </cell>
          <cell r="AK862">
            <v>6022357.6900000004</v>
          </cell>
        </row>
        <row r="863">
          <cell r="B863" t="str">
            <v>A041ADLBFST</v>
          </cell>
          <cell r="F863" t="str">
            <v>A041A</v>
          </cell>
          <cell r="H863" t="str">
            <v>DLBFST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I863">
            <v>0</v>
          </cell>
          <cell r="AJ863">
            <v>0</v>
          </cell>
          <cell r="AK863">
            <v>0</v>
          </cell>
        </row>
        <row r="864">
          <cell r="B864" t="str">
            <v>A041AEXPFST</v>
          </cell>
          <cell r="F864" t="str">
            <v>A041A</v>
          </cell>
          <cell r="H864" t="str">
            <v>EXPFST</v>
          </cell>
          <cell r="U864">
            <v>2518374</v>
          </cell>
          <cell r="V864">
            <v>2591891</v>
          </cell>
          <cell r="W864">
            <v>2659664</v>
          </cell>
          <cell r="X864">
            <v>2728313</v>
          </cell>
          <cell r="Y864">
            <v>2795320</v>
          </cell>
          <cell r="Z864">
            <v>2862382</v>
          </cell>
          <cell r="AA864">
            <v>2928625</v>
          </cell>
          <cell r="AB864">
            <v>2994924</v>
          </cell>
          <cell r="AC864">
            <v>3065439</v>
          </cell>
          <cell r="AD864">
            <v>3136774</v>
          </cell>
          <cell r="AI864">
            <v>2659237.44</v>
          </cell>
          <cell r="AJ864">
            <v>2454453.0832982613</v>
          </cell>
          <cell r="AK864">
            <v>2343265.8199999998</v>
          </cell>
        </row>
        <row r="865">
          <cell r="B865" t="str">
            <v>A041AFINFST</v>
          </cell>
          <cell r="F865" t="str">
            <v>A041A</v>
          </cell>
          <cell r="H865" t="str">
            <v>FINFST</v>
          </cell>
          <cell r="U865">
            <v>2743626</v>
          </cell>
          <cell r="V865">
            <v>2779352</v>
          </cell>
          <cell r="W865">
            <v>2842740</v>
          </cell>
          <cell r="X865">
            <v>3098925</v>
          </cell>
          <cell r="Y865">
            <v>3206080</v>
          </cell>
          <cell r="Z865">
            <v>3268398</v>
          </cell>
          <cell r="AA865">
            <v>3407338</v>
          </cell>
          <cell r="AB865">
            <v>3555395</v>
          </cell>
          <cell r="AC865">
            <v>3747914</v>
          </cell>
          <cell r="AD865">
            <v>3952985</v>
          </cell>
          <cell r="AI865">
            <v>2060124</v>
          </cell>
          <cell r="AJ865">
            <v>2629143.8459999999</v>
          </cell>
          <cell r="AK865">
            <v>2822192.4449999998</v>
          </cell>
        </row>
        <row r="866">
          <cell r="B866" t="str">
            <v>A041AINCFST</v>
          </cell>
          <cell r="F866" t="str">
            <v>A041A</v>
          </cell>
          <cell r="H866" t="str">
            <v>INCFST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I866">
            <v>0</v>
          </cell>
          <cell r="AJ866">
            <v>0</v>
          </cell>
          <cell r="AK866">
            <v>0</v>
          </cell>
        </row>
        <row r="867">
          <cell r="B867" t="str">
            <v>A041AINLFST</v>
          </cell>
          <cell r="F867" t="str">
            <v>A041A</v>
          </cell>
          <cell r="H867" t="str">
            <v>INLFST</v>
          </cell>
          <cell r="U867">
            <v>130578</v>
          </cell>
          <cell r="V867">
            <v>133451</v>
          </cell>
          <cell r="W867">
            <v>136585</v>
          </cell>
          <cell r="X867">
            <v>139589</v>
          </cell>
          <cell r="Y867">
            <v>142722</v>
          </cell>
          <cell r="Z867">
            <v>145986</v>
          </cell>
          <cell r="AA867">
            <v>149251</v>
          </cell>
          <cell r="AB867">
            <v>152515</v>
          </cell>
          <cell r="AC867">
            <v>155911</v>
          </cell>
          <cell r="AD867">
            <v>159305</v>
          </cell>
          <cell r="AI867">
            <v>50574</v>
          </cell>
          <cell r="AJ867">
            <v>53434.96</v>
          </cell>
          <cell r="AK867">
            <v>116681.27</v>
          </cell>
        </row>
        <row r="868">
          <cell r="B868" t="str">
            <v>C086CALCFST</v>
          </cell>
          <cell r="F868" t="str">
            <v>C086C</v>
          </cell>
          <cell r="H868" t="str">
            <v>ALCFST</v>
          </cell>
          <cell r="U868">
            <v>357346</v>
          </cell>
          <cell r="V868">
            <v>370406</v>
          </cell>
          <cell r="W868">
            <v>398633</v>
          </cell>
          <cell r="X868">
            <v>421692</v>
          </cell>
          <cell r="Y868">
            <v>438724</v>
          </cell>
          <cell r="Z868">
            <v>451341</v>
          </cell>
          <cell r="AA868">
            <v>464370</v>
          </cell>
          <cell r="AB868">
            <v>478969</v>
          </cell>
          <cell r="AC868">
            <v>493689</v>
          </cell>
          <cell r="AD868">
            <v>509143</v>
          </cell>
          <cell r="AI868">
            <v>173123.65259858558</v>
          </cell>
          <cell r="AJ868">
            <v>187715.34599999999</v>
          </cell>
          <cell r="AK868">
            <v>298889.41100000002</v>
          </cell>
        </row>
        <row r="869">
          <cell r="B869" t="str">
            <v>C086CBOAFST</v>
          </cell>
          <cell r="F869" t="str">
            <v>C086C</v>
          </cell>
          <cell r="H869" t="str">
            <v>BOAFST</v>
          </cell>
          <cell r="U869">
            <v>7946</v>
          </cell>
          <cell r="V869">
            <v>8562</v>
          </cell>
          <cell r="W869">
            <v>8996</v>
          </cell>
          <cell r="X869">
            <v>10291</v>
          </cell>
          <cell r="Y869">
            <v>10657</v>
          </cell>
          <cell r="Z869">
            <v>10785</v>
          </cell>
          <cell r="AA869">
            <v>10987</v>
          </cell>
          <cell r="AB869">
            <v>10696</v>
          </cell>
          <cell r="AC869">
            <v>10740</v>
          </cell>
          <cell r="AD869">
            <v>10612</v>
          </cell>
          <cell r="AI869">
            <v>12434</v>
          </cell>
          <cell r="AJ869">
            <v>2885.6580000000004</v>
          </cell>
          <cell r="AK869">
            <v>9339.8819999999996</v>
          </cell>
        </row>
        <row r="870">
          <cell r="B870" t="str">
            <v>C086CDEPFST</v>
          </cell>
          <cell r="F870" t="str">
            <v>C086C</v>
          </cell>
          <cell r="H870" t="str">
            <v>DEPFST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I870">
            <v>0</v>
          </cell>
          <cell r="AJ870">
            <v>0</v>
          </cell>
          <cell r="AK870">
            <v>0</v>
          </cell>
        </row>
        <row r="871">
          <cell r="B871" t="str">
            <v>C086CDLBFST</v>
          </cell>
          <cell r="F871" t="str">
            <v>C086C</v>
          </cell>
          <cell r="H871" t="str">
            <v>DLBFST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I871">
            <v>0</v>
          </cell>
          <cell r="AJ871">
            <v>0</v>
          </cell>
          <cell r="AK871">
            <v>0</v>
          </cell>
        </row>
        <row r="872">
          <cell r="B872" t="str">
            <v>C086CEXPFST</v>
          </cell>
          <cell r="F872" t="str">
            <v>C086C</v>
          </cell>
          <cell r="H872" t="str">
            <v>EXPFST</v>
          </cell>
          <cell r="U872">
            <v>1359071</v>
          </cell>
          <cell r="V872">
            <v>817853</v>
          </cell>
          <cell r="W872">
            <v>843714</v>
          </cell>
          <cell r="X872">
            <v>869071</v>
          </cell>
          <cell r="Y872">
            <v>893138</v>
          </cell>
          <cell r="Z872">
            <v>916052</v>
          </cell>
          <cell r="AA872">
            <v>938323</v>
          </cell>
          <cell r="AB872">
            <v>959443</v>
          </cell>
          <cell r="AC872">
            <v>981492</v>
          </cell>
          <cell r="AD872">
            <v>1004187</v>
          </cell>
          <cell r="AI872">
            <v>886461.72</v>
          </cell>
          <cell r="AJ872">
            <v>886376</v>
          </cell>
          <cell r="AK872">
            <v>566116.54</v>
          </cell>
        </row>
        <row r="873">
          <cell r="B873" t="str">
            <v>C086CFINFST</v>
          </cell>
          <cell r="F873" t="str">
            <v>C086C</v>
          </cell>
          <cell r="H873" t="str">
            <v>FINFST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I873">
            <v>0</v>
          </cell>
          <cell r="AJ873">
            <v>0</v>
          </cell>
          <cell r="AK873">
            <v>0</v>
          </cell>
        </row>
        <row r="874">
          <cell r="B874" t="str">
            <v>C086CINCFST</v>
          </cell>
          <cell r="F874" t="str">
            <v>C086C</v>
          </cell>
          <cell r="H874" t="str">
            <v>INCFST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I874">
            <v>0</v>
          </cell>
          <cell r="AJ874">
            <v>0</v>
          </cell>
          <cell r="AK874">
            <v>0</v>
          </cell>
        </row>
        <row r="875">
          <cell r="B875" t="str">
            <v>C086CINLFST</v>
          </cell>
          <cell r="F875" t="str">
            <v>C086C</v>
          </cell>
          <cell r="H875" t="str">
            <v>INLFST</v>
          </cell>
          <cell r="U875">
            <v>725152</v>
          </cell>
          <cell r="V875">
            <v>741106</v>
          </cell>
          <cell r="W875">
            <v>758509</v>
          </cell>
          <cell r="X875">
            <v>775187</v>
          </cell>
          <cell r="Y875">
            <v>792591</v>
          </cell>
          <cell r="Z875">
            <v>810720</v>
          </cell>
          <cell r="AA875">
            <v>828850</v>
          </cell>
          <cell r="AB875">
            <v>846978</v>
          </cell>
          <cell r="AC875">
            <v>865832</v>
          </cell>
          <cell r="AD875">
            <v>884686</v>
          </cell>
          <cell r="AI875">
            <v>397176.96</v>
          </cell>
          <cell r="AJ875">
            <v>357990</v>
          </cell>
          <cell r="AK875">
            <v>549798.68999999994</v>
          </cell>
        </row>
        <row r="876">
          <cell r="B876" t="str">
            <v>C090ALCFST</v>
          </cell>
          <cell r="F876" t="str">
            <v>C090</v>
          </cell>
          <cell r="H876" t="str">
            <v>ALCFST</v>
          </cell>
          <cell r="U876">
            <v>5897</v>
          </cell>
          <cell r="V876">
            <v>6092</v>
          </cell>
          <cell r="W876">
            <v>6566</v>
          </cell>
          <cell r="X876">
            <v>6943</v>
          </cell>
          <cell r="Y876">
            <v>7226</v>
          </cell>
          <cell r="Z876">
            <v>7442</v>
          </cell>
          <cell r="AA876">
            <v>7651</v>
          </cell>
          <cell r="AB876">
            <v>7877</v>
          </cell>
          <cell r="AC876">
            <v>8118</v>
          </cell>
          <cell r="AD876">
            <v>8369</v>
          </cell>
          <cell r="AI876">
            <v>18837.155284425506</v>
          </cell>
          <cell r="AJ876">
            <v>19915.550999999999</v>
          </cell>
          <cell r="AK876">
            <v>6246.8280000000004</v>
          </cell>
        </row>
        <row r="877">
          <cell r="B877" t="str">
            <v>C090BOAFST</v>
          </cell>
          <cell r="F877" t="str">
            <v>C090</v>
          </cell>
          <cell r="H877" t="str">
            <v>BOAFST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I877">
            <v>0</v>
          </cell>
          <cell r="AJ877">
            <v>0</v>
          </cell>
          <cell r="AK877">
            <v>0</v>
          </cell>
        </row>
        <row r="878">
          <cell r="B878" t="str">
            <v>C090DEPFST</v>
          </cell>
          <cell r="F878" t="str">
            <v>C090</v>
          </cell>
          <cell r="H878" t="str">
            <v>DEPFST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I878">
            <v>0</v>
          </cell>
          <cell r="AJ878">
            <v>0</v>
          </cell>
          <cell r="AK878">
            <v>0</v>
          </cell>
        </row>
        <row r="879">
          <cell r="B879" t="str">
            <v>C090DLBFST</v>
          </cell>
          <cell r="F879" t="str">
            <v>C090</v>
          </cell>
          <cell r="H879" t="str">
            <v>DLBFST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I879">
            <v>0</v>
          </cell>
          <cell r="AJ879">
            <v>0</v>
          </cell>
          <cell r="AK879">
            <v>0</v>
          </cell>
        </row>
        <row r="880">
          <cell r="B880" t="str">
            <v>C090EXPFST</v>
          </cell>
          <cell r="F880" t="str">
            <v>C090</v>
          </cell>
          <cell r="H880" t="str">
            <v>EXPFST</v>
          </cell>
          <cell r="U880">
            <v>105994</v>
          </cell>
          <cell r="V880">
            <v>110446</v>
          </cell>
          <cell r="W880">
            <v>114156</v>
          </cell>
          <cell r="X880">
            <v>117760</v>
          </cell>
          <cell r="Y880">
            <v>121152</v>
          </cell>
          <cell r="Z880">
            <v>124331</v>
          </cell>
          <cell r="AA880">
            <v>127405</v>
          </cell>
          <cell r="AB880">
            <v>130267</v>
          </cell>
          <cell r="AC880">
            <v>133235</v>
          </cell>
          <cell r="AD880">
            <v>136308</v>
          </cell>
          <cell r="AI880">
            <v>81204</v>
          </cell>
          <cell r="AJ880">
            <v>81204</v>
          </cell>
          <cell r="AK880">
            <v>108675</v>
          </cell>
        </row>
        <row r="881">
          <cell r="B881" t="str">
            <v>C090FINFST</v>
          </cell>
          <cell r="F881" t="str">
            <v>C090</v>
          </cell>
          <cell r="H881" t="str">
            <v>FINFST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I881">
            <v>0</v>
          </cell>
          <cell r="AJ881">
            <v>0</v>
          </cell>
          <cell r="AK881">
            <v>0</v>
          </cell>
        </row>
        <row r="882">
          <cell r="B882" t="str">
            <v>C090INCFST</v>
          </cell>
          <cell r="F882" t="str">
            <v>C090</v>
          </cell>
          <cell r="H882" t="str">
            <v>INCFST</v>
          </cell>
          <cell r="U882">
            <v>-8368</v>
          </cell>
          <cell r="V882">
            <v>-8619</v>
          </cell>
          <cell r="W882">
            <v>-8878</v>
          </cell>
          <cell r="X882">
            <v>-9146</v>
          </cell>
          <cell r="Y882">
            <v>-9422</v>
          </cell>
          <cell r="Z882">
            <v>-9698</v>
          </cell>
          <cell r="AA882">
            <v>-9991</v>
          </cell>
          <cell r="AB882">
            <v>-10292</v>
          </cell>
          <cell r="AC882">
            <v>-10602</v>
          </cell>
          <cell r="AD882">
            <v>-10920</v>
          </cell>
          <cell r="AI882">
            <v>-12600</v>
          </cell>
          <cell r="AJ882">
            <v>-8124</v>
          </cell>
          <cell r="AK882">
            <v>-8367.7199999999993</v>
          </cell>
        </row>
        <row r="883">
          <cell r="B883" t="str">
            <v>C090INLFST</v>
          </cell>
          <cell r="F883" t="str">
            <v>C090</v>
          </cell>
          <cell r="H883" t="str">
            <v>INLFST</v>
          </cell>
          <cell r="U883">
            <v>11966</v>
          </cell>
          <cell r="V883">
            <v>12229</v>
          </cell>
          <cell r="W883">
            <v>12517</v>
          </cell>
          <cell r="X883">
            <v>12792</v>
          </cell>
          <cell r="Y883">
            <v>13079</v>
          </cell>
          <cell r="Z883">
            <v>13378</v>
          </cell>
          <cell r="AA883">
            <v>13678</v>
          </cell>
          <cell r="AB883">
            <v>13976</v>
          </cell>
          <cell r="AC883">
            <v>14287</v>
          </cell>
          <cell r="AD883">
            <v>14599</v>
          </cell>
          <cell r="AI883">
            <v>43215.839999999997</v>
          </cell>
          <cell r="AJ883">
            <v>37979</v>
          </cell>
          <cell r="AK883">
            <v>11521.09</v>
          </cell>
        </row>
        <row r="884">
          <cell r="B884" t="str">
            <v>C496ALCFST</v>
          </cell>
          <cell r="F884" t="str">
            <v>C496</v>
          </cell>
          <cell r="H884" t="str">
            <v>ALCFST</v>
          </cell>
          <cell r="U884">
            <v>93951</v>
          </cell>
          <cell r="V884">
            <v>97395</v>
          </cell>
          <cell r="W884">
            <v>104797</v>
          </cell>
          <cell r="X884">
            <v>110857</v>
          </cell>
          <cell r="Y884">
            <v>115367</v>
          </cell>
          <cell r="Z884">
            <v>118649</v>
          </cell>
          <cell r="AA884">
            <v>122113</v>
          </cell>
          <cell r="AB884">
            <v>125943</v>
          </cell>
          <cell r="AC884">
            <v>129801</v>
          </cell>
          <cell r="AD884">
            <v>133862</v>
          </cell>
          <cell r="AI884">
            <v>74420.969751628902</v>
          </cell>
          <cell r="AJ884">
            <v>88782.107999999993</v>
          </cell>
          <cell r="AK884">
            <v>105486.205</v>
          </cell>
        </row>
        <row r="885">
          <cell r="B885" t="str">
            <v>C496BOAFST</v>
          </cell>
          <cell r="F885" t="str">
            <v>C496</v>
          </cell>
          <cell r="H885" t="str">
            <v>BOAFST</v>
          </cell>
          <cell r="U885">
            <v>2574</v>
          </cell>
          <cell r="V885">
            <v>2773</v>
          </cell>
          <cell r="W885">
            <v>2914</v>
          </cell>
          <cell r="X885">
            <v>3333</v>
          </cell>
          <cell r="Y885">
            <v>3451</v>
          </cell>
          <cell r="Z885">
            <v>3493</v>
          </cell>
          <cell r="AA885">
            <v>3559</v>
          </cell>
          <cell r="AB885">
            <v>3464</v>
          </cell>
          <cell r="AC885">
            <v>3479</v>
          </cell>
          <cell r="AD885">
            <v>3437</v>
          </cell>
          <cell r="AI885">
            <v>4545</v>
          </cell>
          <cell r="AJ885">
            <v>1884.636</v>
          </cell>
          <cell r="AK885">
            <v>3029.6819999999998</v>
          </cell>
        </row>
        <row r="886">
          <cell r="B886" t="str">
            <v>C496DEPFST</v>
          </cell>
          <cell r="F886" t="str">
            <v>C496</v>
          </cell>
          <cell r="H886" t="str">
            <v>DEPFST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I886">
            <v>0</v>
          </cell>
          <cell r="AJ886">
            <v>0</v>
          </cell>
          <cell r="AK886">
            <v>0</v>
          </cell>
        </row>
        <row r="887">
          <cell r="B887" t="str">
            <v>C496DLBFST</v>
          </cell>
          <cell r="F887" t="str">
            <v>C496</v>
          </cell>
          <cell r="H887" t="str">
            <v>DLBFST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I887">
            <v>0</v>
          </cell>
          <cell r="AJ887">
            <v>0</v>
          </cell>
          <cell r="AK887">
            <v>0</v>
          </cell>
        </row>
        <row r="888">
          <cell r="B888" t="str">
            <v>C496EXPFST</v>
          </cell>
          <cell r="F888" t="str">
            <v>C496</v>
          </cell>
          <cell r="H888" t="str">
            <v>EXPFST</v>
          </cell>
          <cell r="U888">
            <v>221941</v>
          </cell>
          <cell r="V888">
            <v>231262</v>
          </cell>
          <cell r="W888">
            <v>239030</v>
          </cell>
          <cell r="X888">
            <v>246576</v>
          </cell>
          <cell r="Y888">
            <v>253678</v>
          </cell>
          <cell r="Z888">
            <v>260336</v>
          </cell>
          <cell r="AA888">
            <v>266773</v>
          </cell>
          <cell r="AB888">
            <v>272765</v>
          </cell>
          <cell r="AC888">
            <v>278980</v>
          </cell>
          <cell r="AD888">
            <v>285415</v>
          </cell>
          <cell r="AI888">
            <v>215804.16</v>
          </cell>
          <cell r="AJ888">
            <v>215760</v>
          </cell>
          <cell r="AK888">
            <v>223311.46</v>
          </cell>
        </row>
        <row r="889">
          <cell r="B889" t="str">
            <v>C496FINFST</v>
          </cell>
          <cell r="F889" t="str">
            <v>C496</v>
          </cell>
          <cell r="H889" t="str">
            <v>FINFST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I889">
            <v>0</v>
          </cell>
          <cell r="AJ889">
            <v>0</v>
          </cell>
          <cell r="AK889">
            <v>0</v>
          </cell>
        </row>
        <row r="890">
          <cell r="B890" t="str">
            <v>C496INCFST</v>
          </cell>
          <cell r="F890" t="str">
            <v>C496</v>
          </cell>
          <cell r="H890" t="str">
            <v>INCFST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I890">
            <v>0</v>
          </cell>
          <cell r="AJ890">
            <v>0</v>
          </cell>
          <cell r="AK890">
            <v>0</v>
          </cell>
        </row>
        <row r="891">
          <cell r="B891" t="str">
            <v>C496INLFST</v>
          </cell>
          <cell r="F891" t="str">
            <v>C496</v>
          </cell>
          <cell r="H891" t="str">
            <v>INLFST</v>
          </cell>
          <cell r="U891">
            <v>190687</v>
          </cell>
          <cell r="V891">
            <v>194882</v>
          </cell>
          <cell r="W891">
            <v>199458</v>
          </cell>
          <cell r="X891">
            <v>203846</v>
          </cell>
          <cell r="Y891">
            <v>208421</v>
          </cell>
          <cell r="Z891">
            <v>213188</v>
          </cell>
          <cell r="AA891">
            <v>217956</v>
          </cell>
          <cell r="AB891">
            <v>222722</v>
          </cell>
          <cell r="AC891">
            <v>227681</v>
          </cell>
          <cell r="AD891">
            <v>232638</v>
          </cell>
          <cell r="AI891">
            <v>170735.16</v>
          </cell>
          <cell r="AJ891">
            <v>169327</v>
          </cell>
          <cell r="AK891">
            <v>194084.54</v>
          </cell>
        </row>
        <row r="892">
          <cell r="B892" t="str">
            <v>C498ALCFST</v>
          </cell>
          <cell r="F892" t="str">
            <v>C498</v>
          </cell>
          <cell r="H892" t="str">
            <v>ALCFST</v>
          </cell>
          <cell r="U892">
            <v>129432</v>
          </cell>
          <cell r="V892">
            <v>134186</v>
          </cell>
          <cell r="W892">
            <v>144418</v>
          </cell>
          <cell r="X892">
            <v>152755</v>
          </cell>
          <cell r="Y892">
            <v>158928</v>
          </cell>
          <cell r="Z892">
            <v>163471</v>
          </cell>
          <cell r="AA892">
            <v>168194</v>
          </cell>
          <cell r="AB892">
            <v>173475</v>
          </cell>
          <cell r="AC892">
            <v>178836</v>
          </cell>
          <cell r="AD892">
            <v>184412</v>
          </cell>
          <cell r="AI892">
            <v>81142.445231205871</v>
          </cell>
          <cell r="AJ892">
            <v>67738.653999999995</v>
          </cell>
          <cell r="AK892">
            <v>146729.465</v>
          </cell>
        </row>
        <row r="893">
          <cell r="B893" t="str">
            <v>C498BOAFST</v>
          </cell>
          <cell r="F893" t="str">
            <v>C498</v>
          </cell>
          <cell r="H893" t="str">
            <v>BOAFST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I893">
            <v>12458</v>
          </cell>
          <cell r="AJ893">
            <v>4930.4529999999995</v>
          </cell>
          <cell r="AK893">
            <v>0</v>
          </cell>
        </row>
        <row r="894">
          <cell r="B894" t="str">
            <v>C498DEPFST</v>
          </cell>
          <cell r="F894" t="str">
            <v>C498</v>
          </cell>
          <cell r="H894" t="str">
            <v>DEPFST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I894">
            <v>0</v>
          </cell>
          <cell r="AJ894">
            <v>0</v>
          </cell>
          <cell r="AK894">
            <v>0</v>
          </cell>
        </row>
        <row r="895">
          <cell r="B895" t="str">
            <v>C498DLBFST</v>
          </cell>
          <cell r="F895" t="str">
            <v>C498</v>
          </cell>
          <cell r="H895" t="str">
            <v>DLBFST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I895">
            <v>0</v>
          </cell>
          <cell r="AJ895">
            <v>0</v>
          </cell>
          <cell r="AK895">
            <v>0</v>
          </cell>
        </row>
        <row r="896">
          <cell r="B896" t="str">
            <v>C498EXPFST</v>
          </cell>
          <cell r="F896" t="str">
            <v>C498</v>
          </cell>
          <cell r="H896" t="str">
            <v>EXPFST</v>
          </cell>
          <cell r="U896">
            <v>121422</v>
          </cell>
          <cell r="V896">
            <v>126522</v>
          </cell>
          <cell r="W896">
            <v>76921</v>
          </cell>
          <cell r="X896">
            <v>79349</v>
          </cell>
          <cell r="Y896">
            <v>81635</v>
          </cell>
          <cell r="Z896">
            <v>83777</v>
          </cell>
          <cell r="AA896">
            <v>85848</v>
          </cell>
          <cell r="AB896">
            <v>87777</v>
          </cell>
          <cell r="AC896">
            <v>89776</v>
          </cell>
          <cell r="AD896">
            <v>91848</v>
          </cell>
          <cell r="AI896">
            <v>179900</v>
          </cell>
          <cell r="AJ896">
            <v>125900</v>
          </cell>
          <cell r="AK896">
            <v>133506.5</v>
          </cell>
        </row>
        <row r="897">
          <cell r="B897" t="str">
            <v>C498FINFST</v>
          </cell>
          <cell r="F897" t="str">
            <v>C498</v>
          </cell>
          <cell r="H897" t="str">
            <v>FINFST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I897">
            <v>0</v>
          </cell>
          <cell r="AJ897">
            <v>0</v>
          </cell>
          <cell r="AK897">
            <v>0</v>
          </cell>
        </row>
        <row r="898">
          <cell r="B898" t="str">
            <v>C498INCFST</v>
          </cell>
          <cell r="F898" t="str">
            <v>C498</v>
          </cell>
          <cell r="H898" t="str">
            <v>INCFST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I898">
            <v>0</v>
          </cell>
          <cell r="AJ898">
            <v>0</v>
          </cell>
          <cell r="AK898">
            <v>0</v>
          </cell>
        </row>
        <row r="899">
          <cell r="B899" t="str">
            <v>C498INLFST</v>
          </cell>
          <cell r="F899" t="str">
            <v>C498</v>
          </cell>
          <cell r="H899" t="str">
            <v>INLFST</v>
          </cell>
          <cell r="U899">
            <v>262697</v>
          </cell>
          <cell r="V899">
            <v>268476</v>
          </cell>
          <cell r="W899">
            <v>274781</v>
          </cell>
          <cell r="X899">
            <v>280822</v>
          </cell>
          <cell r="Y899">
            <v>287128</v>
          </cell>
          <cell r="Z899">
            <v>293695</v>
          </cell>
          <cell r="AA899">
            <v>300262</v>
          </cell>
          <cell r="AB899">
            <v>306829</v>
          </cell>
          <cell r="AC899">
            <v>313660</v>
          </cell>
          <cell r="AD899">
            <v>320490</v>
          </cell>
          <cell r="AI899">
            <v>186155.44</v>
          </cell>
          <cell r="AJ899">
            <v>129212.96</v>
          </cell>
          <cell r="AK899">
            <v>269926.99</v>
          </cell>
        </row>
        <row r="900">
          <cell r="B900" t="str">
            <v>C503ALCFST</v>
          </cell>
          <cell r="F900" t="str">
            <v>C503</v>
          </cell>
          <cell r="H900" t="str">
            <v>ALCFST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I900">
            <v>6349.7000730317577</v>
          </cell>
          <cell r="AJ900">
            <v>2255.8069999999998</v>
          </cell>
          <cell r="AK900">
            <v>0</v>
          </cell>
        </row>
        <row r="901">
          <cell r="B901" t="str">
            <v>C503BOAFST</v>
          </cell>
          <cell r="F901" t="str">
            <v>C503</v>
          </cell>
          <cell r="H901" t="str">
            <v>BOAFST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I901">
            <v>0</v>
          </cell>
          <cell r="AJ901">
            <v>0</v>
          </cell>
          <cell r="AK901">
            <v>0</v>
          </cell>
        </row>
        <row r="902">
          <cell r="B902" t="str">
            <v>C503DEPFST</v>
          </cell>
          <cell r="F902" t="str">
            <v>C503</v>
          </cell>
          <cell r="H902" t="str">
            <v>DEPFST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I902">
            <v>0</v>
          </cell>
          <cell r="AJ902">
            <v>0</v>
          </cell>
          <cell r="AK902">
            <v>0</v>
          </cell>
        </row>
        <row r="903">
          <cell r="B903" t="str">
            <v>C503DLBFST</v>
          </cell>
          <cell r="F903" t="str">
            <v>C503</v>
          </cell>
          <cell r="H903" t="str">
            <v>DLBFST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I903">
            <v>0</v>
          </cell>
          <cell r="AJ903">
            <v>0</v>
          </cell>
          <cell r="AK903">
            <v>0</v>
          </cell>
        </row>
        <row r="904">
          <cell r="B904" t="str">
            <v>C503EXPFST</v>
          </cell>
          <cell r="F904" t="str">
            <v>C503</v>
          </cell>
          <cell r="H904" t="str">
            <v>EXPFST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I904">
            <v>24300</v>
          </cell>
          <cell r="AJ904">
            <v>24300</v>
          </cell>
          <cell r="AK904">
            <v>0</v>
          </cell>
        </row>
        <row r="905">
          <cell r="B905" t="str">
            <v>C503FINFST</v>
          </cell>
          <cell r="F905" t="str">
            <v>C503</v>
          </cell>
          <cell r="H905" t="str">
            <v>FINFST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I905">
            <v>0</v>
          </cell>
          <cell r="AJ905">
            <v>0</v>
          </cell>
          <cell r="AK905">
            <v>0</v>
          </cell>
        </row>
        <row r="906">
          <cell r="B906" t="str">
            <v>C503INCFST</v>
          </cell>
          <cell r="F906" t="str">
            <v>C503</v>
          </cell>
          <cell r="H906" t="str">
            <v>INCFST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I906">
            <v>0</v>
          </cell>
          <cell r="AJ906">
            <v>0</v>
          </cell>
          <cell r="AK906">
            <v>0</v>
          </cell>
        </row>
        <row r="907">
          <cell r="B907" t="str">
            <v>C503INLFST</v>
          </cell>
          <cell r="F907" t="str">
            <v>C503</v>
          </cell>
          <cell r="H907" t="str">
            <v>INLFST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I907">
            <v>14567.36</v>
          </cell>
          <cell r="AJ907">
            <v>4302</v>
          </cell>
          <cell r="AK907">
            <v>0</v>
          </cell>
        </row>
        <row r="908">
          <cell r="B908" t="str">
            <v>C677DEPFST</v>
          </cell>
          <cell r="F908" t="str">
            <v>C677</v>
          </cell>
          <cell r="H908" t="str">
            <v>DEPFST</v>
          </cell>
          <cell r="U908">
            <v>35720</v>
          </cell>
          <cell r="V908">
            <v>35720</v>
          </cell>
          <cell r="W908">
            <v>35720</v>
          </cell>
          <cell r="X908">
            <v>35720</v>
          </cell>
          <cell r="Y908">
            <v>35720</v>
          </cell>
          <cell r="Z908">
            <v>27919</v>
          </cell>
          <cell r="AA908">
            <v>27919</v>
          </cell>
          <cell r="AB908">
            <v>27919</v>
          </cell>
          <cell r="AC908">
            <v>27919</v>
          </cell>
          <cell r="AD908">
            <v>27919</v>
          </cell>
          <cell r="AI908">
            <v>0</v>
          </cell>
          <cell r="AJ908">
            <v>0</v>
          </cell>
          <cell r="AK908">
            <v>0</v>
          </cell>
        </row>
        <row r="909">
          <cell r="B909" t="str">
            <v>C677DLBFST</v>
          </cell>
          <cell r="F909" t="str">
            <v>C677</v>
          </cell>
          <cell r="H909" t="str">
            <v>DLBFST</v>
          </cell>
          <cell r="U909">
            <v>346056</v>
          </cell>
          <cell r="V909">
            <v>353670</v>
          </cell>
          <cell r="W909">
            <v>361975</v>
          </cell>
          <cell r="X909">
            <v>369932</v>
          </cell>
          <cell r="Y909">
            <v>378237</v>
          </cell>
          <cell r="Z909">
            <v>386889</v>
          </cell>
          <cell r="AA909">
            <v>395541</v>
          </cell>
          <cell r="AB909">
            <v>404192</v>
          </cell>
          <cell r="AC909">
            <v>413190</v>
          </cell>
          <cell r="AD909">
            <v>422187</v>
          </cell>
          <cell r="AI909">
            <v>0</v>
          </cell>
          <cell r="AJ909">
            <v>0</v>
          </cell>
          <cell r="AK909">
            <v>0</v>
          </cell>
        </row>
        <row r="910">
          <cell r="B910" t="str">
            <v>C677EXPFST</v>
          </cell>
          <cell r="F910" t="str">
            <v>C677</v>
          </cell>
          <cell r="H910" t="str">
            <v>EXPFST</v>
          </cell>
          <cell r="U910">
            <v>242741</v>
          </cell>
          <cell r="V910">
            <v>251337</v>
          </cell>
          <cell r="W910">
            <v>259253</v>
          </cell>
          <cell r="X910">
            <v>266926</v>
          </cell>
          <cell r="Y910">
            <v>274476</v>
          </cell>
          <cell r="Z910">
            <v>281902</v>
          </cell>
          <cell r="AA910">
            <v>289451</v>
          </cell>
          <cell r="AB910">
            <v>296805</v>
          </cell>
          <cell r="AC910">
            <v>304473</v>
          </cell>
          <cell r="AD910">
            <v>312383</v>
          </cell>
          <cell r="AJ910">
            <v>0</v>
          </cell>
          <cell r="AK910">
            <v>0</v>
          </cell>
        </row>
        <row r="911">
          <cell r="B911" t="str">
            <v>C677TRFFST</v>
          </cell>
          <cell r="F911" t="str">
            <v>C677</v>
          </cell>
          <cell r="H911" t="str">
            <v>TRFFST</v>
          </cell>
          <cell r="U911">
            <v>-36201</v>
          </cell>
          <cell r="V911">
            <v>-37288</v>
          </cell>
          <cell r="W911">
            <v>-38410</v>
          </cell>
          <cell r="X911">
            <v>-39568</v>
          </cell>
          <cell r="Y911">
            <v>-40763</v>
          </cell>
          <cell r="Z911">
            <v>-41958</v>
          </cell>
          <cell r="AA911">
            <v>-43225</v>
          </cell>
          <cell r="AB911">
            <v>-44528</v>
          </cell>
          <cell r="AC911">
            <v>-45867</v>
          </cell>
          <cell r="AD911">
            <v>-47243</v>
          </cell>
          <cell r="AI911">
            <v>0</v>
          </cell>
          <cell r="AJ911">
            <v>0</v>
          </cell>
          <cell r="AK911">
            <v>0</v>
          </cell>
        </row>
        <row r="912">
          <cell r="B912" t="str">
            <v>C677ALCFST</v>
          </cell>
          <cell r="F912" t="str">
            <v>C677</v>
          </cell>
          <cell r="H912" t="str">
            <v>ALCFST</v>
          </cell>
          <cell r="U912">
            <v>172743</v>
          </cell>
          <cell r="V912">
            <v>179042</v>
          </cell>
          <cell r="W912">
            <v>192732</v>
          </cell>
          <cell r="X912">
            <v>203844</v>
          </cell>
          <cell r="Y912">
            <v>212095</v>
          </cell>
          <cell r="Z912">
            <v>218186</v>
          </cell>
          <cell r="AA912">
            <v>224491</v>
          </cell>
          <cell r="AB912">
            <v>231540</v>
          </cell>
          <cell r="AC912">
            <v>238634</v>
          </cell>
          <cell r="AD912">
            <v>246106</v>
          </cell>
          <cell r="AI912">
            <v>0</v>
          </cell>
          <cell r="AJ912">
            <v>0</v>
          </cell>
          <cell r="AK912">
            <v>0</v>
          </cell>
        </row>
        <row r="913">
          <cell r="B913" t="str">
            <v>C677BOAFST</v>
          </cell>
          <cell r="F913" t="str">
            <v>C677</v>
          </cell>
          <cell r="H913" t="str">
            <v>BOAFST</v>
          </cell>
          <cell r="U913">
            <v>5272</v>
          </cell>
          <cell r="V913">
            <v>5680</v>
          </cell>
          <cell r="W913">
            <v>5968</v>
          </cell>
          <cell r="X913">
            <v>6827</v>
          </cell>
          <cell r="Y913">
            <v>7070</v>
          </cell>
          <cell r="Z913">
            <v>7155</v>
          </cell>
          <cell r="AA913">
            <v>7289</v>
          </cell>
          <cell r="AB913">
            <v>7095</v>
          </cell>
          <cell r="AC913">
            <v>7125</v>
          </cell>
          <cell r="AD913">
            <v>7040</v>
          </cell>
          <cell r="AI913">
            <v>0</v>
          </cell>
          <cell r="AJ913">
            <v>0</v>
          </cell>
          <cell r="AK913">
            <v>0</v>
          </cell>
        </row>
        <row r="914">
          <cell r="B914" t="str">
            <v>C677INLFST</v>
          </cell>
          <cell r="F914" t="str">
            <v>C677</v>
          </cell>
          <cell r="H914" t="str">
            <v>INLFST</v>
          </cell>
          <cell r="U914">
            <v>4514</v>
          </cell>
          <cell r="V914">
            <v>4613</v>
          </cell>
          <cell r="W914">
            <v>4721</v>
          </cell>
          <cell r="X914">
            <v>4825</v>
          </cell>
          <cell r="Y914">
            <v>4933</v>
          </cell>
          <cell r="Z914">
            <v>5046</v>
          </cell>
          <cell r="AA914">
            <v>5159</v>
          </cell>
          <cell r="AB914">
            <v>5272</v>
          </cell>
          <cell r="AC914">
            <v>5389</v>
          </cell>
          <cell r="AD914">
            <v>5506</v>
          </cell>
          <cell r="AJ914">
            <v>0</v>
          </cell>
          <cell r="AK914">
            <v>0</v>
          </cell>
        </row>
        <row r="915">
          <cell r="B915" t="str">
            <v>C677INCFST</v>
          </cell>
          <cell r="F915" t="str">
            <v>C677</v>
          </cell>
          <cell r="H915" t="str">
            <v>INCFST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I915">
            <v>0</v>
          </cell>
          <cell r="AJ915">
            <v>0</v>
          </cell>
          <cell r="AK915">
            <v>0</v>
          </cell>
        </row>
        <row r="916">
          <cell r="B916" t="str">
            <v>A041ALCFST</v>
          </cell>
          <cell r="F916" t="str">
            <v>A041</v>
          </cell>
          <cell r="H916" t="str">
            <v>ALCFST</v>
          </cell>
          <cell r="U916">
            <v>49607</v>
          </cell>
          <cell r="V916">
            <v>51432</v>
          </cell>
          <cell r="W916">
            <v>55365</v>
          </cell>
          <cell r="X916">
            <v>58545</v>
          </cell>
          <cell r="Y916">
            <v>60927</v>
          </cell>
          <cell r="Z916">
            <v>62665</v>
          </cell>
          <cell r="AA916">
            <v>64469</v>
          </cell>
          <cell r="AB916">
            <v>66527</v>
          </cell>
          <cell r="AC916">
            <v>68565</v>
          </cell>
          <cell r="AD916">
            <v>70685</v>
          </cell>
          <cell r="AI916">
            <v>15812.180096414178</v>
          </cell>
          <cell r="AJ916">
            <v>26682.971000000001</v>
          </cell>
          <cell r="AK916">
            <v>44295.688000000002</v>
          </cell>
        </row>
        <row r="917">
          <cell r="B917" t="str">
            <v>A041BOAFST</v>
          </cell>
          <cell r="F917" t="str">
            <v>A041</v>
          </cell>
          <cell r="H917" t="str">
            <v>BOAFST</v>
          </cell>
          <cell r="U917">
            <v>8861</v>
          </cell>
          <cell r="V917">
            <v>9327</v>
          </cell>
          <cell r="W917">
            <v>9810</v>
          </cell>
          <cell r="X917">
            <v>10810</v>
          </cell>
          <cell r="Y917">
            <v>11176</v>
          </cell>
          <cell r="Z917">
            <v>11353</v>
          </cell>
          <cell r="AA917">
            <v>11660</v>
          </cell>
          <cell r="AB917">
            <v>11576</v>
          </cell>
          <cell r="AC917">
            <v>11769</v>
          </cell>
          <cell r="AD917">
            <v>11774</v>
          </cell>
          <cell r="AI917">
            <v>3265</v>
          </cell>
          <cell r="AJ917">
            <v>3197.7539999999999</v>
          </cell>
          <cell r="AK917">
            <v>8229.262999999999</v>
          </cell>
        </row>
        <row r="918">
          <cell r="B918" t="str">
            <v>A041DEPFST</v>
          </cell>
          <cell r="F918" t="str">
            <v>A041</v>
          </cell>
          <cell r="H918" t="str">
            <v>DEPFST</v>
          </cell>
          <cell r="U918">
            <v>6692056</v>
          </cell>
          <cell r="V918">
            <v>6687259</v>
          </cell>
          <cell r="W918">
            <v>6720284</v>
          </cell>
          <cell r="X918">
            <v>7920322</v>
          </cell>
          <cell r="Y918">
            <v>7934064</v>
          </cell>
          <cell r="Z918">
            <v>7942724</v>
          </cell>
          <cell r="AA918">
            <v>8508159</v>
          </cell>
          <cell r="AB918">
            <v>8518043</v>
          </cell>
          <cell r="AC918">
            <v>8528215</v>
          </cell>
          <cell r="AD918">
            <v>9136952</v>
          </cell>
          <cell r="AI918">
            <v>5819238.325555929</v>
          </cell>
          <cell r="AJ918">
            <v>6624540</v>
          </cell>
          <cell r="AK918">
            <v>6059962</v>
          </cell>
        </row>
        <row r="919">
          <cell r="B919" t="str">
            <v>A041DLBFST</v>
          </cell>
          <cell r="F919" t="str">
            <v>A041</v>
          </cell>
          <cell r="H919" t="str">
            <v>DLBFST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I919">
            <v>0</v>
          </cell>
          <cell r="AJ919">
            <v>0</v>
          </cell>
          <cell r="AK919">
            <v>0</v>
          </cell>
        </row>
        <row r="920">
          <cell r="B920" t="str">
            <v>A041EXPFST</v>
          </cell>
          <cell r="F920" t="str">
            <v>A041</v>
          </cell>
          <cell r="H920" t="str">
            <v>EXPFST</v>
          </cell>
          <cell r="U920">
            <v>2286528</v>
          </cell>
          <cell r="V920">
            <v>2346674</v>
          </cell>
          <cell r="W920">
            <v>2404037</v>
          </cell>
          <cell r="X920">
            <v>2462891</v>
          </cell>
          <cell r="Y920">
            <v>2520950</v>
          </cell>
          <cell r="Z920">
            <v>2580101</v>
          </cell>
          <cell r="AA920">
            <v>2638855</v>
          </cell>
          <cell r="AB920">
            <v>2698703</v>
          </cell>
          <cell r="AC920">
            <v>2762727</v>
          </cell>
          <cell r="AD920">
            <v>2827147</v>
          </cell>
          <cell r="AI920">
            <v>3280338.64</v>
          </cell>
          <cell r="AJ920">
            <v>3230928.0879905303</v>
          </cell>
          <cell r="AK920">
            <v>3063432.44</v>
          </cell>
        </row>
        <row r="921">
          <cell r="B921" t="str">
            <v>A041FINFST</v>
          </cell>
          <cell r="F921" t="str">
            <v>A041</v>
          </cell>
          <cell r="H921" t="str">
            <v>FINFST</v>
          </cell>
          <cell r="U921">
            <v>1304391</v>
          </cell>
          <cell r="V921">
            <v>1301291</v>
          </cell>
          <cell r="W921">
            <v>1309847</v>
          </cell>
          <cell r="X921">
            <v>1404220</v>
          </cell>
          <cell r="Y921">
            <v>1427585</v>
          </cell>
          <cell r="Z921">
            <v>1428918</v>
          </cell>
          <cell r="AA921">
            <v>1461297</v>
          </cell>
          <cell r="AB921">
            <v>1494325</v>
          </cell>
          <cell r="AC921">
            <v>1542151</v>
          </cell>
          <cell r="AD921">
            <v>1590577</v>
          </cell>
          <cell r="AI921">
            <v>1308827</v>
          </cell>
          <cell r="AJ921">
            <v>1654680.747</v>
          </cell>
          <cell r="AK921">
            <v>1317935.709</v>
          </cell>
        </row>
        <row r="922">
          <cell r="B922" t="str">
            <v>A041INCFST</v>
          </cell>
          <cell r="F922" t="str">
            <v>A041</v>
          </cell>
          <cell r="H922" t="str">
            <v>INCFST</v>
          </cell>
          <cell r="U922">
            <v>-528878</v>
          </cell>
          <cell r="V922">
            <v>-544744</v>
          </cell>
          <cell r="W922">
            <v>-561140</v>
          </cell>
          <cell r="X922">
            <v>-578064</v>
          </cell>
          <cell r="Y922">
            <v>-595517</v>
          </cell>
          <cell r="Z922">
            <v>-612970</v>
          </cell>
          <cell r="AA922">
            <v>-631480</v>
          </cell>
          <cell r="AB922">
            <v>-650520</v>
          </cell>
          <cell r="AC922">
            <v>-670088</v>
          </cell>
          <cell r="AD922">
            <v>-690186</v>
          </cell>
          <cell r="AI922">
            <v>0</v>
          </cell>
          <cell r="AJ922">
            <v>-600000</v>
          </cell>
          <cell r="AK922">
            <v>-618000</v>
          </cell>
        </row>
        <row r="923">
          <cell r="B923" t="str">
            <v>A041INLFST</v>
          </cell>
          <cell r="F923" t="str">
            <v>A041</v>
          </cell>
          <cell r="H923" t="str">
            <v>INLFST</v>
          </cell>
          <cell r="U923">
            <v>100722</v>
          </cell>
          <cell r="V923">
            <v>102938</v>
          </cell>
          <cell r="W923">
            <v>105355</v>
          </cell>
          <cell r="X923">
            <v>107672</v>
          </cell>
          <cell r="Y923">
            <v>110089</v>
          </cell>
          <cell r="Z923">
            <v>112607</v>
          </cell>
          <cell r="AA923">
            <v>115125</v>
          </cell>
          <cell r="AB923">
            <v>117643</v>
          </cell>
          <cell r="AC923">
            <v>120262</v>
          </cell>
          <cell r="AD923">
            <v>122881</v>
          </cell>
          <cell r="AI923">
            <v>36276</v>
          </cell>
          <cell r="AJ923">
            <v>50935</v>
          </cell>
          <cell r="AK923">
            <v>81503.27</v>
          </cell>
        </row>
        <row r="924">
          <cell r="B924" t="str">
            <v>C084ALCFST</v>
          </cell>
          <cell r="F924" t="str">
            <v>C084</v>
          </cell>
          <cell r="H924" t="str">
            <v>ALCFST</v>
          </cell>
          <cell r="U924">
            <v>76826</v>
          </cell>
          <cell r="V924">
            <v>79605</v>
          </cell>
          <cell r="W924">
            <v>85696</v>
          </cell>
          <cell r="X924">
            <v>90659</v>
          </cell>
          <cell r="Y924">
            <v>94306</v>
          </cell>
          <cell r="Z924">
            <v>97000</v>
          </cell>
          <cell r="AA924">
            <v>99812</v>
          </cell>
          <cell r="AB924">
            <v>102942</v>
          </cell>
          <cell r="AC924">
            <v>106095</v>
          </cell>
          <cell r="AD924">
            <v>109423</v>
          </cell>
          <cell r="AI924">
            <v>63495.466413580907</v>
          </cell>
          <cell r="AJ924">
            <v>74763.88</v>
          </cell>
          <cell r="AK924">
            <v>81244.254000000001</v>
          </cell>
        </row>
        <row r="925">
          <cell r="B925" t="str">
            <v>C084BOAFST</v>
          </cell>
          <cell r="F925" t="str">
            <v>C084</v>
          </cell>
          <cell r="H925" t="str">
            <v>BOAFST</v>
          </cell>
          <cell r="U925">
            <v>64</v>
          </cell>
          <cell r="V925">
            <v>67</v>
          </cell>
          <cell r="W925">
            <v>70</v>
          </cell>
          <cell r="X925">
            <v>77</v>
          </cell>
          <cell r="Y925">
            <v>79</v>
          </cell>
          <cell r="Z925">
            <v>81</v>
          </cell>
          <cell r="AA925">
            <v>83</v>
          </cell>
          <cell r="AB925">
            <v>82</v>
          </cell>
          <cell r="AC925">
            <v>83</v>
          </cell>
          <cell r="AD925">
            <v>84</v>
          </cell>
          <cell r="AI925">
            <v>0</v>
          </cell>
          <cell r="AJ925">
            <v>0</v>
          </cell>
          <cell r="AK925">
            <v>0</v>
          </cell>
        </row>
        <row r="926">
          <cell r="B926" t="str">
            <v>C084DEPFST</v>
          </cell>
          <cell r="F926" t="str">
            <v>C084</v>
          </cell>
          <cell r="H926" t="str">
            <v>DEPFST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I926">
            <v>0</v>
          </cell>
          <cell r="AJ926">
            <v>0</v>
          </cell>
          <cell r="AK926">
            <v>0</v>
          </cell>
        </row>
        <row r="927">
          <cell r="B927" t="str">
            <v>C084DLBFST</v>
          </cell>
          <cell r="F927" t="str">
            <v>C084</v>
          </cell>
          <cell r="H927" t="str">
            <v>DLBFST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I927">
            <v>0</v>
          </cell>
          <cell r="AJ927">
            <v>0</v>
          </cell>
          <cell r="AK927">
            <v>0</v>
          </cell>
        </row>
        <row r="928">
          <cell r="B928" t="str">
            <v>C084EXPFST</v>
          </cell>
          <cell r="F928" t="str">
            <v>C084</v>
          </cell>
          <cell r="H928" t="str">
            <v>EXPFST</v>
          </cell>
          <cell r="U928">
            <v>41087</v>
          </cell>
          <cell r="V928">
            <v>43198</v>
          </cell>
          <cell r="W928">
            <v>45746</v>
          </cell>
          <cell r="X928">
            <v>47229</v>
          </cell>
          <cell r="Y928">
            <v>48656</v>
          </cell>
          <cell r="Z928">
            <v>50026</v>
          </cell>
          <cell r="AA928">
            <v>51373</v>
          </cell>
          <cell r="AB928">
            <v>52663</v>
          </cell>
          <cell r="AC928">
            <v>54003</v>
          </cell>
          <cell r="AD928">
            <v>55384</v>
          </cell>
          <cell r="AI928">
            <v>42300</v>
          </cell>
          <cell r="AJ928">
            <v>42300</v>
          </cell>
          <cell r="AK928">
            <v>48442.14</v>
          </cell>
        </row>
        <row r="929">
          <cell r="B929" t="str">
            <v>C084FINFST</v>
          </cell>
          <cell r="F929" t="str">
            <v>C084</v>
          </cell>
          <cell r="H929" t="str">
            <v>FINFST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I929">
            <v>0</v>
          </cell>
          <cell r="AJ929">
            <v>0</v>
          </cell>
          <cell r="AK929">
            <v>0</v>
          </cell>
        </row>
        <row r="930">
          <cell r="B930" t="str">
            <v>C084INCFST</v>
          </cell>
          <cell r="F930" t="str">
            <v>C084</v>
          </cell>
          <cell r="H930" t="str">
            <v>INCFST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I930">
            <v>0</v>
          </cell>
          <cell r="AJ930">
            <v>0</v>
          </cell>
          <cell r="AK930">
            <v>0</v>
          </cell>
        </row>
        <row r="931">
          <cell r="B931" t="str">
            <v>C084INLFST</v>
          </cell>
          <cell r="F931" t="str">
            <v>C084</v>
          </cell>
          <cell r="H931" t="str">
            <v>INLFST</v>
          </cell>
          <cell r="U931">
            <v>155899</v>
          </cell>
          <cell r="V931">
            <v>159328</v>
          </cell>
          <cell r="W931">
            <v>163070</v>
          </cell>
          <cell r="X931">
            <v>166656</v>
          </cell>
          <cell r="Y931">
            <v>170396</v>
          </cell>
          <cell r="Z931">
            <v>174295</v>
          </cell>
          <cell r="AA931">
            <v>178192</v>
          </cell>
          <cell r="AB931">
            <v>182090</v>
          </cell>
          <cell r="AC931">
            <v>186143</v>
          </cell>
          <cell r="AD931">
            <v>190196</v>
          </cell>
          <cell r="AI931">
            <v>145670.07999999999</v>
          </cell>
          <cell r="AJ931">
            <v>142604</v>
          </cell>
          <cell r="AK931">
            <v>149472.57999999999</v>
          </cell>
        </row>
        <row r="932">
          <cell r="B932" t="str">
            <v>C085ALCFST</v>
          </cell>
          <cell r="F932" t="str">
            <v>C085</v>
          </cell>
          <cell r="H932" t="str">
            <v>ALCFST</v>
          </cell>
          <cell r="U932">
            <v>54871</v>
          </cell>
          <cell r="V932">
            <v>56866</v>
          </cell>
          <cell r="W932">
            <v>61222</v>
          </cell>
          <cell r="X932">
            <v>64739</v>
          </cell>
          <cell r="Y932">
            <v>67373</v>
          </cell>
          <cell r="Z932">
            <v>69304</v>
          </cell>
          <cell r="AA932">
            <v>71294</v>
          </cell>
          <cell r="AB932">
            <v>73549</v>
          </cell>
          <cell r="AC932">
            <v>75802</v>
          </cell>
          <cell r="AD932">
            <v>78194</v>
          </cell>
          <cell r="AI932">
            <v>47137.889023533549</v>
          </cell>
          <cell r="AJ932">
            <v>67770.880000000005</v>
          </cell>
          <cell r="AK932">
            <v>47419.101000000002</v>
          </cell>
        </row>
        <row r="933">
          <cell r="B933" t="str">
            <v>C085BOAFST</v>
          </cell>
          <cell r="F933" t="str">
            <v>C085</v>
          </cell>
          <cell r="H933" t="str">
            <v>BOAFST</v>
          </cell>
          <cell r="U933">
            <v>196</v>
          </cell>
          <cell r="V933">
            <v>211</v>
          </cell>
          <cell r="W933">
            <v>222</v>
          </cell>
          <cell r="X933">
            <v>254</v>
          </cell>
          <cell r="Y933">
            <v>263</v>
          </cell>
          <cell r="Z933">
            <v>266</v>
          </cell>
          <cell r="AA933">
            <v>271</v>
          </cell>
          <cell r="AB933">
            <v>264</v>
          </cell>
          <cell r="AC933">
            <v>265</v>
          </cell>
          <cell r="AD933">
            <v>262</v>
          </cell>
          <cell r="AI933">
            <v>1849</v>
          </cell>
          <cell r="AJ933">
            <v>699.55099999999993</v>
          </cell>
          <cell r="AK933">
            <v>219.874</v>
          </cell>
        </row>
        <row r="934">
          <cell r="B934" t="str">
            <v>C085DEPFST</v>
          </cell>
          <cell r="F934" t="str">
            <v>C085</v>
          </cell>
          <cell r="H934" t="str">
            <v>DEPFST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I934">
            <v>0</v>
          </cell>
          <cell r="AJ934">
            <v>0</v>
          </cell>
          <cell r="AK934">
            <v>0</v>
          </cell>
        </row>
        <row r="935">
          <cell r="B935" t="str">
            <v>C085DLBFST</v>
          </cell>
          <cell r="F935" t="str">
            <v>C085</v>
          </cell>
          <cell r="H935" t="str">
            <v>DLBFST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I935">
            <v>0</v>
          </cell>
          <cell r="AJ935">
            <v>0</v>
          </cell>
          <cell r="AK935">
            <v>0</v>
          </cell>
        </row>
        <row r="936">
          <cell r="B936" t="str">
            <v>C085EXPFST</v>
          </cell>
          <cell r="F936" t="str">
            <v>C085</v>
          </cell>
          <cell r="H936" t="str">
            <v>EXPFST</v>
          </cell>
          <cell r="U936">
            <v>88557</v>
          </cell>
          <cell r="V936">
            <v>92276</v>
          </cell>
          <cell r="W936">
            <v>95376</v>
          </cell>
          <cell r="X936">
            <v>98387</v>
          </cell>
          <cell r="Y936">
            <v>101220</v>
          </cell>
          <cell r="Z936">
            <v>103877</v>
          </cell>
          <cell r="AA936">
            <v>106445</v>
          </cell>
          <cell r="AB936">
            <v>108836</v>
          </cell>
          <cell r="AC936">
            <v>111316</v>
          </cell>
          <cell r="AD936">
            <v>113884</v>
          </cell>
          <cell r="AI936">
            <v>94555.08</v>
          </cell>
          <cell r="AJ936">
            <v>94539</v>
          </cell>
          <cell r="AK936">
            <v>88009</v>
          </cell>
        </row>
        <row r="937">
          <cell r="B937" t="str">
            <v>C085FINFST</v>
          </cell>
          <cell r="F937" t="str">
            <v>C085</v>
          </cell>
          <cell r="H937" t="str">
            <v>FINFST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I937">
            <v>0</v>
          </cell>
          <cell r="AJ937">
            <v>0</v>
          </cell>
          <cell r="AK937">
            <v>0</v>
          </cell>
        </row>
        <row r="938">
          <cell r="B938" t="str">
            <v>C085INCFST</v>
          </cell>
          <cell r="F938" t="str">
            <v>C085</v>
          </cell>
          <cell r="H938" t="str">
            <v>INCFST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I938">
            <v>0</v>
          </cell>
          <cell r="AJ938">
            <v>0</v>
          </cell>
          <cell r="AK938">
            <v>0</v>
          </cell>
        </row>
        <row r="939">
          <cell r="B939" t="str">
            <v>C085INLFST</v>
          </cell>
          <cell r="F939" t="str">
            <v>C085</v>
          </cell>
          <cell r="H939" t="str">
            <v>INLFST</v>
          </cell>
          <cell r="U939">
            <v>111367</v>
          </cell>
          <cell r="V939">
            <v>113817</v>
          </cell>
          <cell r="W939">
            <v>116490</v>
          </cell>
          <cell r="X939">
            <v>119051</v>
          </cell>
          <cell r="Y939">
            <v>121725</v>
          </cell>
          <cell r="Z939">
            <v>124509</v>
          </cell>
          <cell r="AA939">
            <v>127292</v>
          </cell>
          <cell r="AB939">
            <v>130077</v>
          </cell>
          <cell r="AC939">
            <v>132973</v>
          </cell>
          <cell r="AD939">
            <v>135868</v>
          </cell>
          <cell r="AI939">
            <v>108142.84</v>
          </cell>
          <cell r="AJ939">
            <v>129239</v>
          </cell>
          <cell r="AK939">
            <v>87259.74</v>
          </cell>
        </row>
        <row r="940">
          <cell r="B940" t="str">
            <v>C086AALCFST</v>
          </cell>
          <cell r="F940" t="str">
            <v>C086A</v>
          </cell>
          <cell r="H940" t="str">
            <v>ALCFST</v>
          </cell>
          <cell r="U940">
            <v>424678</v>
          </cell>
          <cell r="V940">
            <v>440181</v>
          </cell>
          <cell r="W940">
            <v>473771</v>
          </cell>
          <cell r="X940">
            <v>501147</v>
          </cell>
          <cell r="Y940">
            <v>521370</v>
          </cell>
          <cell r="Z940">
            <v>536375</v>
          </cell>
          <cell r="AA940">
            <v>551880</v>
          </cell>
          <cell r="AB940">
            <v>569217</v>
          </cell>
          <cell r="AC940">
            <v>586703</v>
          </cell>
          <cell r="AD940">
            <v>605079</v>
          </cell>
          <cell r="AI940">
            <v>218366.45122732426</v>
          </cell>
          <cell r="AJ940">
            <v>231639.12599999999</v>
          </cell>
          <cell r="AK940">
            <v>534245.745</v>
          </cell>
        </row>
        <row r="941">
          <cell r="B941" t="str">
            <v>C086ABOAFST</v>
          </cell>
          <cell r="F941" t="str">
            <v>C086A</v>
          </cell>
          <cell r="H941" t="str">
            <v>BOAFST</v>
          </cell>
          <cell r="U941">
            <v>10249</v>
          </cell>
          <cell r="V941">
            <v>11042</v>
          </cell>
          <cell r="W941">
            <v>11603</v>
          </cell>
          <cell r="X941">
            <v>13273</v>
          </cell>
          <cell r="Y941">
            <v>13747</v>
          </cell>
          <cell r="Z941">
            <v>13910</v>
          </cell>
          <cell r="AA941">
            <v>14172</v>
          </cell>
          <cell r="AB941">
            <v>13795</v>
          </cell>
          <cell r="AC941">
            <v>13853</v>
          </cell>
          <cell r="AD941">
            <v>13689</v>
          </cell>
          <cell r="AI941">
            <v>19069</v>
          </cell>
          <cell r="AJ941">
            <v>4613.1400000000003</v>
          </cell>
          <cell r="AK941">
            <v>20171.933000000001</v>
          </cell>
        </row>
        <row r="942">
          <cell r="B942" t="str">
            <v>C086ADEPFST</v>
          </cell>
          <cell r="F942" t="str">
            <v>C086A</v>
          </cell>
          <cell r="H942" t="str">
            <v>DEPFST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I942">
            <v>0</v>
          </cell>
          <cell r="AJ942">
            <v>0</v>
          </cell>
          <cell r="AK942">
            <v>0</v>
          </cell>
        </row>
        <row r="943">
          <cell r="B943" t="str">
            <v>C086ADLBFST</v>
          </cell>
          <cell r="F943" t="str">
            <v>C086A</v>
          </cell>
          <cell r="H943" t="str">
            <v>DLBFST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I943">
            <v>0</v>
          </cell>
          <cell r="AJ943">
            <v>0</v>
          </cell>
          <cell r="AK943">
            <v>0</v>
          </cell>
        </row>
        <row r="944">
          <cell r="B944" t="str">
            <v>C086AEXPFST</v>
          </cell>
          <cell r="F944" t="str">
            <v>C086A</v>
          </cell>
          <cell r="H944" t="str">
            <v>EXPFST</v>
          </cell>
          <cell r="U944">
            <v>580101</v>
          </cell>
          <cell r="V944">
            <v>601774</v>
          </cell>
          <cell r="W944">
            <v>620377</v>
          </cell>
          <cell r="X944">
            <v>638683</v>
          </cell>
          <cell r="Y944">
            <v>656114</v>
          </cell>
          <cell r="Z944">
            <v>672807</v>
          </cell>
          <cell r="AA944">
            <v>689064</v>
          </cell>
          <cell r="AB944">
            <v>704586</v>
          </cell>
          <cell r="AC944">
            <v>720829</v>
          </cell>
          <cell r="AD944">
            <v>737510</v>
          </cell>
          <cell r="AI944">
            <v>1012836.6</v>
          </cell>
          <cell r="AJ944">
            <v>1012700</v>
          </cell>
          <cell r="AK944">
            <v>713257.52</v>
          </cell>
        </row>
        <row r="945">
          <cell r="B945" t="str">
            <v>C086AFINFST</v>
          </cell>
          <cell r="F945" t="str">
            <v>C086A</v>
          </cell>
          <cell r="H945" t="str">
            <v>FINFST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I945">
            <v>0</v>
          </cell>
          <cell r="AJ945">
            <v>0</v>
          </cell>
          <cell r="AK945">
            <v>0</v>
          </cell>
        </row>
        <row r="946">
          <cell r="B946" t="str">
            <v>C086AINCFST</v>
          </cell>
          <cell r="F946" t="str">
            <v>C086A</v>
          </cell>
          <cell r="H946" t="str">
            <v>INCFST</v>
          </cell>
          <cell r="U946">
            <v>-50000</v>
          </cell>
          <cell r="V946">
            <v>-51500</v>
          </cell>
          <cell r="W946">
            <v>-53050</v>
          </cell>
          <cell r="X946">
            <v>-54650</v>
          </cell>
          <cell r="Y946">
            <v>-56300</v>
          </cell>
          <cell r="Z946">
            <v>-57950</v>
          </cell>
          <cell r="AA946">
            <v>-59700</v>
          </cell>
          <cell r="AB946">
            <v>-61500</v>
          </cell>
          <cell r="AC946">
            <v>-63350</v>
          </cell>
          <cell r="AD946">
            <v>-65250</v>
          </cell>
          <cell r="AI946">
            <v>-119996.04</v>
          </cell>
          <cell r="AJ946">
            <v>-50000</v>
          </cell>
          <cell r="AK946">
            <v>-50000</v>
          </cell>
        </row>
        <row r="947">
          <cell r="B947" t="str">
            <v>C086AINLFST</v>
          </cell>
          <cell r="F947" t="str">
            <v>C086A</v>
          </cell>
          <cell r="H947" t="str">
            <v>INLFST</v>
          </cell>
          <cell r="U947">
            <v>861774</v>
          </cell>
          <cell r="V947">
            <v>880733</v>
          </cell>
          <cell r="W947">
            <v>901415</v>
          </cell>
          <cell r="X947">
            <v>921236</v>
          </cell>
          <cell r="Y947">
            <v>941918</v>
          </cell>
          <cell r="Z947">
            <v>963462</v>
          </cell>
          <cell r="AA947">
            <v>985008</v>
          </cell>
          <cell r="AB947">
            <v>1006552</v>
          </cell>
          <cell r="AC947">
            <v>1028958</v>
          </cell>
          <cell r="AD947">
            <v>1051364</v>
          </cell>
          <cell r="AI947">
            <v>500972.12</v>
          </cell>
          <cell r="AJ947">
            <v>441707</v>
          </cell>
          <cell r="AK947">
            <v>982732.77</v>
          </cell>
        </row>
        <row r="948">
          <cell r="B948" t="str">
            <v>C089ALCFST</v>
          </cell>
          <cell r="F948" t="str">
            <v>C089</v>
          </cell>
          <cell r="H948" t="str">
            <v>ALCFST</v>
          </cell>
          <cell r="U948">
            <v>16358</v>
          </cell>
          <cell r="V948">
            <v>17236</v>
          </cell>
          <cell r="W948">
            <v>18243</v>
          </cell>
          <cell r="X948">
            <v>19292</v>
          </cell>
          <cell r="Y948">
            <v>20076</v>
          </cell>
          <cell r="Z948">
            <v>20677</v>
          </cell>
          <cell r="AA948">
            <v>21258</v>
          </cell>
          <cell r="AB948">
            <v>21921</v>
          </cell>
          <cell r="AC948">
            <v>22592</v>
          </cell>
          <cell r="AD948">
            <v>23291</v>
          </cell>
          <cell r="AI948">
            <v>10900.099934805659</v>
          </cell>
          <cell r="AJ948">
            <v>20946.776999999998</v>
          </cell>
          <cell r="AK948">
            <v>17391.736000000001</v>
          </cell>
        </row>
        <row r="949">
          <cell r="B949" t="str">
            <v>C089BOAFST</v>
          </cell>
          <cell r="F949" t="str">
            <v>C089</v>
          </cell>
          <cell r="H949" t="str">
            <v>BOAFST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I949">
            <v>0</v>
          </cell>
          <cell r="AJ949">
            <v>0</v>
          </cell>
          <cell r="AK949">
            <v>0</v>
          </cell>
        </row>
        <row r="950">
          <cell r="B950" t="str">
            <v>C089DEPFST</v>
          </cell>
          <cell r="F950" t="str">
            <v>C089</v>
          </cell>
          <cell r="H950" t="str">
            <v>DEPFST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I950">
            <v>0</v>
          </cell>
          <cell r="AJ950">
            <v>0</v>
          </cell>
          <cell r="AK950">
            <v>0</v>
          </cell>
        </row>
        <row r="951">
          <cell r="B951" t="str">
            <v>C089DLBFST</v>
          </cell>
          <cell r="F951" t="str">
            <v>C089</v>
          </cell>
          <cell r="H951" t="str">
            <v>DLBFST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I951">
            <v>0</v>
          </cell>
          <cell r="AJ951">
            <v>0</v>
          </cell>
          <cell r="AK951">
            <v>0</v>
          </cell>
        </row>
        <row r="952">
          <cell r="B952" t="str">
            <v>C089EXPFST</v>
          </cell>
          <cell r="F952" t="str">
            <v>C089</v>
          </cell>
          <cell r="H952" t="str">
            <v>EXPFST</v>
          </cell>
          <cell r="U952">
            <v>215475</v>
          </cell>
          <cell r="V952">
            <v>249198</v>
          </cell>
          <cell r="W952">
            <v>257941</v>
          </cell>
          <cell r="X952">
            <v>236087</v>
          </cell>
          <cell r="Y952">
            <v>271461</v>
          </cell>
          <cell r="Z952">
            <v>278588</v>
          </cell>
          <cell r="AA952">
            <v>285474</v>
          </cell>
          <cell r="AB952">
            <v>291887</v>
          </cell>
          <cell r="AC952">
            <v>298538</v>
          </cell>
          <cell r="AD952">
            <v>305425</v>
          </cell>
          <cell r="AI952">
            <v>54948</v>
          </cell>
          <cell r="AJ952">
            <v>54948</v>
          </cell>
          <cell r="AK952">
            <v>232821.18</v>
          </cell>
        </row>
        <row r="953">
          <cell r="B953" t="str">
            <v>C089FINFST</v>
          </cell>
          <cell r="F953" t="str">
            <v>C089</v>
          </cell>
          <cell r="H953" t="str">
            <v>FINFST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I953">
            <v>0</v>
          </cell>
          <cell r="AJ953">
            <v>0</v>
          </cell>
          <cell r="AK953">
            <v>0</v>
          </cell>
        </row>
        <row r="954">
          <cell r="B954" t="str">
            <v>C089INCFST</v>
          </cell>
          <cell r="F954" t="str">
            <v>C089</v>
          </cell>
          <cell r="H954" t="str">
            <v>INCFST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I954">
            <v>0</v>
          </cell>
          <cell r="AJ954">
            <v>0</v>
          </cell>
          <cell r="AK954">
            <v>0</v>
          </cell>
        </row>
        <row r="955">
          <cell r="B955" t="str">
            <v>C089INLFST</v>
          </cell>
          <cell r="F955" t="str">
            <v>C089</v>
          </cell>
          <cell r="H955" t="str">
            <v>INLFST</v>
          </cell>
          <cell r="U955">
            <v>33238</v>
          </cell>
          <cell r="V955">
            <v>34492</v>
          </cell>
          <cell r="W955">
            <v>34767</v>
          </cell>
          <cell r="X955">
            <v>35531</v>
          </cell>
          <cell r="Y955">
            <v>36328</v>
          </cell>
          <cell r="Z955">
            <v>37159</v>
          </cell>
          <cell r="AA955">
            <v>37991</v>
          </cell>
          <cell r="AB955">
            <v>38821</v>
          </cell>
          <cell r="AC955">
            <v>39686</v>
          </cell>
          <cell r="AD955">
            <v>40549</v>
          </cell>
          <cell r="AI955">
            <v>25006.799999999999</v>
          </cell>
          <cell r="AJ955">
            <v>39982</v>
          </cell>
          <cell r="AK955">
            <v>32001.17</v>
          </cell>
        </row>
        <row r="956">
          <cell r="B956" t="str">
            <v>C495ALCFST</v>
          </cell>
          <cell r="F956" t="str">
            <v>C495</v>
          </cell>
          <cell r="H956" t="str">
            <v>ALCFST</v>
          </cell>
          <cell r="U956">
            <v>103513</v>
          </cell>
          <cell r="V956">
            <v>107294</v>
          </cell>
          <cell r="W956">
            <v>115505</v>
          </cell>
          <cell r="X956">
            <v>122180</v>
          </cell>
          <cell r="Y956">
            <v>127109</v>
          </cell>
          <cell r="Z956">
            <v>130743</v>
          </cell>
          <cell r="AA956">
            <v>134547</v>
          </cell>
          <cell r="AB956">
            <v>138771</v>
          </cell>
          <cell r="AC956">
            <v>143022</v>
          </cell>
          <cell r="AD956">
            <v>147492</v>
          </cell>
          <cell r="AI956">
            <v>86701.10041398037</v>
          </cell>
          <cell r="AJ956">
            <v>95968.464000000007</v>
          </cell>
          <cell r="AK956">
            <v>104740.845</v>
          </cell>
        </row>
        <row r="957">
          <cell r="B957" t="str">
            <v>C495BOAFST</v>
          </cell>
          <cell r="F957" t="str">
            <v>C495</v>
          </cell>
          <cell r="H957" t="str">
            <v>BOAFST</v>
          </cell>
          <cell r="U957">
            <v>1985</v>
          </cell>
          <cell r="V957">
            <v>2138</v>
          </cell>
          <cell r="W957">
            <v>2247</v>
          </cell>
          <cell r="X957">
            <v>2570</v>
          </cell>
          <cell r="Y957">
            <v>2662</v>
          </cell>
          <cell r="Z957">
            <v>2694</v>
          </cell>
          <cell r="AA957">
            <v>2745</v>
          </cell>
          <cell r="AB957">
            <v>2671</v>
          </cell>
          <cell r="AC957">
            <v>2683</v>
          </cell>
          <cell r="AD957">
            <v>2651</v>
          </cell>
          <cell r="AI957">
            <v>6011</v>
          </cell>
          <cell r="AJ957">
            <v>2069.6849999999999</v>
          </cell>
          <cell r="AK957">
            <v>2370.0250000000001</v>
          </cell>
        </row>
        <row r="958">
          <cell r="B958" t="str">
            <v>C495DEPFST</v>
          </cell>
          <cell r="F958" t="str">
            <v>C495</v>
          </cell>
          <cell r="H958" t="str">
            <v>DEPFST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I958">
            <v>0</v>
          </cell>
          <cell r="AJ958">
            <v>0</v>
          </cell>
          <cell r="AK958">
            <v>0</v>
          </cell>
        </row>
        <row r="959">
          <cell r="B959" t="str">
            <v>C495DLBFST</v>
          </cell>
          <cell r="F959" t="str">
            <v>C495</v>
          </cell>
          <cell r="H959" t="str">
            <v>DLBFST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I959">
            <v>0</v>
          </cell>
          <cell r="AJ959">
            <v>0</v>
          </cell>
          <cell r="AK959">
            <v>0</v>
          </cell>
        </row>
        <row r="960">
          <cell r="B960" t="str">
            <v>C495EXPFST</v>
          </cell>
          <cell r="F960" t="str">
            <v>C495</v>
          </cell>
          <cell r="H960" t="str">
            <v>EXPFST</v>
          </cell>
          <cell r="U960">
            <v>183515</v>
          </cell>
          <cell r="V960">
            <v>191222</v>
          </cell>
          <cell r="W960">
            <v>197646</v>
          </cell>
          <cell r="X960">
            <v>203885</v>
          </cell>
          <cell r="Y960">
            <v>209757</v>
          </cell>
          <cell r="Z960">
            <v>215262</v>
          </cell>
          <cell r="AA960">
            <v>220584</v>
          </cell>
          <cell r="AB960">
            <v>225540</v>
          </cell>
          <cell r="AC960">
            <v>230678</v>
          </cell>
          <cell r="AD960">
            <v>236000</v>
          </cell>
          <cell r="AI960">
            <v>179516.28</v>
          </cell>
          <cell r="AJ960">
            <v>179460</v>
          </cell>
          <cell r="AK960">
            <v>185741.1</v>
          </cell>
        </row>
        <row r="961">
          <cell r="B961" t="str">
            <v>C495FINFST</v>
          </cell>
          <cell r="F961" t="str">
            <v>C495</v>
          </cell>
          <cell r="H961" t="str">
            <v>FINFST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I961">
            <v>0</v>
          </cell>
          <cell r="AJ961">
            <v>0</v>
          </cell>
          <cell r="AK961">
            <v>0</v>
          </cell>
        </row>
        <row r="962">
          <cell r="B962" t="str">
            <v>C495INCFST</v>
          </cell>
          <cell r="F962" t="str">
            <v>C495</v>
          </cell>
          <cell r="H962" t="str">
            <v>INCFST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I962">
            <v>0</v>
          </cell>
          <cell r="AJ962">
            <v>0</v>
          </cell>
          <cell r="AK962">
            <v>0</v>
          </cell>
        </row>
        <row r="963">
          <cell r="B963" t="str">
            <v>C495INLFST</v>
          </cell>
          <cell r="F963" t="str">
            <v>C495</v>
          </cell>
          <cell r="H963" t="str">
            <v>INLFST</v>
          </cell>
          <cell r="U963">
            <v>210111</v>
          </cell>
          <cell r="V963">
            <v>214734</v>
          </cell>
          <cell r="W963">
            <v>219777</v>
          </cell>
          <cell r="X963">
            <v>224610</v>
          </cell>
          <cell r="Y963">
            <v>229651</v>
          </cell>
          <cell r="Z963">
            <v>234904</v>
          </cell>
          <cell r="AA963">
            <v>240156</v>
          </cell>
          <cell r="AB963">
            <v>245410</v>
          </cell>
          <cell r="AC963">
            <v>250873</v>
          </cell>
          <cell r="AD963">
            <v>256335</v>
          </cell>
          <cell r="AI963">
            <v>198908</v>
          </cell>
          <cell r="AJ963">
            <v>183058</v>
          </cell>
          <cell r="AK963">
            <v>192680.95</v>
          </cell>
        </row>
        <row r="964">
          <cell r="B964" t="str">
            <v>C497ALCFST</v>
          </cell>
          <cell r="F964" t="str">
            <v>C497</v>
          </cell>
          <cell r="H964" t="str">
            <v>ALCFST</v>
          </cell>
          <cell r="U964">
            <v>103046</v>
          </cell>
          <cell r="V964">
            <v>106809</v>
          </cell>
          <cell r="W964">
            <v>114982</v>
          </cell>
          <cell r="X964">
            <v>121628</v>
          </cell>
          <cell r="Y964">
            <v>126535</v>
          </cell>
          <cell r="Z964">
            <v>130151</v>
          </cell>
          <cell r="AA964">
            <v>133938</v>
          </cell>
          <cell r="AB964">
            <v>138141</v>
          </cell>
          <cell r="AC964">
            <v>142373</v>
          </cell>
          <cell r="AD964">
            <v>146822</v>
          </cell>
          <cell r="AI964">
            <v>63845.883433734984</v>
          </cell>
          <cell r="AJ964">
            <v>72024.687000000005</v>
          </cell>
          <cell r="AK964">
            <v>168912.802</v>
          </cell>
        </row>
        <row r="965">
          <cell r="B965" t="str">
            <v>C497BOAFST</v>
          </cell>
          <cell r="F965" t="str">
            <v>C497</v>
          </cell>
          <cell r="H965" t="str">
            <v>BOAFST</v>
          </cell>
          <cell r="U965">
            <v>64</v>
          </cell>
          <cell r="V965">
            <v>67</v>
          </cell>
          <cell r="W965">
            <v>70</v>
          </cell>
          <cell r="X965">
            <v>77</v>
          </cell>
          <cell r="Y965">
            <v>79</v>
          </cell>
          <cell r="Z965">
            <v>81</v>
          </cell>
          <cell r="AA965">
            <v>83</v>
          </cell>
          <cell r="AB965">
            <v>82</v>
          </cell>
          <cell r="AC965">
            <v>83</v>
          </cell>
          <cell r="AD965">
            <v>84</v>
          </cell>
          <cell r="AI965">
            <v>12458</v>
          </cell>
          <cell r="AJ965">
            <v>5300.3389999999999</v>
          </cell>
          <cell r="AK965">
            <v>0</v>
          </cell>
        </row>
        <row r="966">
          <cell r="B966" t="str">
            <v>C497DEPFST</v>
          </cell>
          <cell r="F966" t="str">
            <v>C497</v>
          </cell>
          <cell r="H966" t="str">
            <v>DEPFST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I966">
            <v>0</v>
          </cell>
          <cell r="AJ966">
            <v>0</v>
          </cell>
          <cell r="AK966">
            <v>0</v>
          </cell>
        </row>
        <row r="967">
          <cell r="B967" t="str">
            <v>C497DLBFST</v>
          </cell>
          <cell r="F967" t="str">
            <v>C497</v>
          </cell>
          <cell r="H967" t="str">
            <v>DLBFST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I967">
            <v>0</v>
          </cell>
          <cell r="AJ967">
            <v>0</v>
          </cell>
          <cell r="AK967">
            <v>0</v>
          </cell>
        </row>
        <row r="968">
          <cell r="B968" t="str">
            <v>C497EXPFST</v>
          </cell>
          <cell r="F968" t="str">
            <v>C497</v>
          </cell>
          <cell r="H968" t="str">
            <v>EXPFST</v>
          </cell>
          <cell r="U968">
            <v>28219</v>
          </cell>
          <cell r="V968">
            <v>29403</v>
          </cell>
          <cell r="W968">
            <v>30391</v>
          </cell>
          <cell r="X968">
            <v>31351</v>
          </cell>
          <cell r="Y968">
            <v>32254</v>
          </cell>
          <cell r="Z968">
            <v>33100</v>
          </cell>
          <cell r="AA968">
            <v>33919</v>
          </cell>
          <cell r="AB968">
            <v>34680</v>
          </cell>
          <cell r="AC968">
            <v>35470</v>
          </cell>
          <cell r="AD968">
            <v>36289</v>
          </cell>
          <cell r="AI968">
            <v>102562.04</v>
          </cell>
          <cell r="AJ968">
            <v>77562.039999999994</v>
          </cell>
          <cell r="AK968">
            <v>56401.67</v>
          </cell>
        </row>
        <row r="969">
          <cell r="B969" t="str">
            <v>C497FINFST</v>
          </cell>
          <cell r="F969" t="str">
            <v>C497</v>
          </cell>
          <cell r="H969" t="str">
            <v>FINFST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I969">
            <v>0</v>
          </cell>
          <cell r="AJ969">
            <v>0</v>
          </cell>
          <cell r="AK969">
            <v>0</v>
          </cell>
        </row>
        <row r="970">
          <cell r="B970" t="str">
            <v>C497INCFST</v>
          </cell>
          <cell r="F970" t="str">
            <v>C497</v>
          </cell>
          <cell r="H970" t="str">
            <v>INCFST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I970">
            <v>0</v>
          </cell>
          <cell r="AJ970">
            <v>0</v>
          </cell>
          <cell r="AK970">
            <v>0</v>
          </cell>
        </row>
        <row r="971">
          <cell r="B971" t="str">
            <v>C497INLFST</v>
          </cell>
          <cell r="F971" t="str">
            <v>C497</v>
          </cell>
          <cell r="H971" t="str">
            <v>INLFST</v>
          </cell>
          <cell r="U971">
            <v>209152</v>
          </cell>
          <cell r="V971">
            <v>213753</v>
          </cell>
          <cell r="W971">
            <v>218774</v>
          </cell>
          <cell r="X971">
            <v>223584</v>
          </cell>
          <cell r="Y971">
            <v>228603</v>
          </cell>
          <cell r="Z971">
            <v>233833</v>
          </cell>
          <cell r="AA971">
            <v>239061</v>
          </cell>
          <cell r="AB971">
            <v>244290</v>
          </cell>
          <cell r="AC971">
            <v>249727</v>
          </cell>
          <cell r="AD971">
            <v>255166</v>
          </cell>
          <cell r="AI971">
            <v>146474</v>
          </cell>
          <cell r="AJ971">
            <v>137402.96</v>
          </cell>
          <cell r="AK971">
            <v>310749.90000000002</v>
          </cell>
        </row>
        <row r="972">
          <cell r="B972" t="str">
            <v>C501ALCFST</v>
          </cell>
          <cell r="F972" t="str">
            <v>C501</v>
          </cell>
          <cell r="H972" t="str">
            <v>ALCFST</v>
          </cell>
          <cell r="U972">
            <v>5397</v>
          </cell>
          <cell r="V972">
            <v>5607</v>
          </cell>
          <cell r="W972">
            <v>6007</v>
          </cell>
          <cell r="X972">
            <v>6352</v>
          </cell>
          <cell r="Y972">
            <v>6610</v>
          </cell>
          <cell r="Z972">
            <v>6808</v>
          </cell>
          <cell r="AA972">
            <v>6999</v>
          </cell>
          <cell r="AB972">
            <v>7247</v>
          </cell>
          <cell r="AC972">
            <v>7469</v>
          </cell>
          <cell r="AD972">
            <v>7700</v>
          </cell>
          <cell r="AI972">
            <v>0</v>
          </cell>
          <cell r="AJ972">
            <v>7089.6779999999999</v>
          </cell>
          <cell r="AK972">
            <v>5749.9210000000003</v>
          </cell>
        </row>
        <row r="973">
          <cell r="B973" t="str">
            <v>C501BOAFST</v>
          </cell>
          <cell r="F973" t="str">
            <v>C501</v>
          </cell>
          <cell r="H973" t="str">
            <v>BOAFST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I973">
            <v>0</v>
          </cell>
          <cell r="AJ973">
            <v>0</v>
          </cell>
          <cell r="AK973">
            <v>0</v>
          </cell>
        </row>
        <row r="974">
          <cell r="B974" t="str">
            <v>C501DEPFST</v>
          </cell>
          <cell r="F974" t="str">
            <v>C501</v>
          </cell>
          <cell r="H974" t="str">
            <v>DEPFST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I974">
            <v>0</v>
          </cell>
          <cell r="AJ974">
            <v>0</v>
          </cell>
          <cell r="AK974">
            <v>0</v>
          </cell>
        </row>
        <row r="975">
          <cell r="B975" t="str">
            <v>C501DLBFST</v>
          </cell>
          <cell r="F975" t="str">
            <v>C501</v>
          </cell>
          <cell r="H975" t="str">
            <v>DLBFST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I975">
            <v>0</v>
          </cell>
          <cell r="AJ975">
            <v>0</v>
          </cell>
          <cell r="AK975">
            <v>0</v>
          </cell>
        </row>
        <row r="976">
          <cell r="B976" t="str">
            <v>C501EXPFST</v>
          </cell>
          <cell r="F976" t="str">
            <v>C501</v>
          </cell>
          <cell r="H976" t="str">
            <v>EXPFST</v>
          </cell>
          <cell r="U976">
            <v>38926</v>
          </cell>
          <cell r="V976">
            <v>40561</v>
          </cell>
          <cell r="W976">
            <v>41923</v>
          </cell>
          <cell r="X976">
            <v>43247</v>
          </cell>
          <cell r="Y976">
            <v>44493</v>
          </cell>
          <cell r="Z976">
            <v>45660</v>
          </cell>
          <cell r="AA976">
            <v>46789</v>
          </cell>
          <cell r="AB976">
            <v>47840</v>
          </cell>
          <cell r="AC976">
            <v>48930</v>
          </cell>
          <cell r="AD976">
            <v>50059</v>
          </cell>
          <cell r="AI976">
            <v>40200</v>
          </cell>
          <cell r="AJ976">
            <v>40200</v>
          </cell>
          <cell r="AK976">
            <v>41607</v>
          </cell>
        </row>
        <row r="977">
          <cell r="B977" t="str">
            <v>C501FINFST</v>
          </cell>
          <cell r="F977" t="str">
            <v>C501</v>
          </cell>
          <cell r="H977" t="str">
            <v>FINFST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I977">
            <v>0</v>
          </cell>
          <cell r="AJ977">
            <v>0</v>
          </cell>
          <cell r="AK977">
            <v>0</v>
          </cell>
        </row>
        <row r="978">
          <cell r="B978" t="str">
            <v>C501INCFST</v>
          </cell>
          <cell r="F978" t="str">
            <v>C501</v>
          </cell>
          <cell r="H978" t="str">
            <v>INCFST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I978">
            <v>0</v>
          </cell>
          <cell r="AJ978">
            <v>0</v>
          </cell>
          <cell r="AK978">
            <v>0</v>
          </cell>
        </row>
        <row r="979">
          <cell r="B979" t="str">
            <v>C501INLFST</v>
          </cell>
          <cell r="F979" t="str">
            <v>C501</v>
          </cell>
          <cell r="H979" t="str">
            <v>INLFST</v>
          </cell>
          <cell r="U979">
            <v>10987</v>
          </cell>
          <cell r="V979">
            <v>11228</v>
          </cell>
          <cell r="W979">
            <v>11492</v>
          </cell>
          <cell r="X979">
            <v>11745</v>
          </cell>
          <cell r="Y979">
            <v>12009</v>
          </cell>
          <cell r="Z979">
            <v>12283</v>
          </cell>
          <cell r="AA979">
            <v>12559</v>
          </cell>
          <cell r="AB979">
            <v>12833</v>
          </cell>
          <cell r="AC979">
            <v>13118</v>
          </cell>
          <cell r="AD979">
            <v>13405</v>
          </cell>
          <cell r="AI979">
            <v>0</v>
          </cell>
          <cell r="AJ979">
            <v>13577</v>
          </cell>
          <cell r="AK979">
            <v>10578.51</v>
          </cell>
        </row>
        <row r="980">
          <cell r="B980" t="str">
            <v>C502ALCFST</v>
          </cell>
          <cell r="F980" t="str">
            <v>C502</v>
          </cell>
          <cell r="H980" t="str">
            <v>ALCFST</v>
          </cell>
          <cell r="U980">
            <v>123702</v>
          </cell>
          <cell r="V980">
            <v>128199</v>
          </cell>
          <cell r="W980">
            <v>138001</v>
          </cell>
          <cell r="X980">
            <v>145969</v>
          </cell>
          <cell r="Y980">
            <v>151866</v>
          </cell>
          <cell r="Z980">
            <v>156240</v>
          </cell>
          <cell r="AA980">
            <v>160760</v>
          </cell>
          <cell r="AB980">
            <v>165778</v>
          </cell>
          <cell r="AC980">
            <v>170903</v>
          </cell>
          <cell r="AD980">
            <v>176234</v>
          </cell>
          <cell r="AI980">
            <v>14180.538859472255</v>
          </cell>
          <cell r="AJ980">
            <v>63388.169000000002</v>
          </cell>
          <cell r="AK980">
            <v>67934.251999999993</v>
          </cell>
        </row>
        <row r="981">
          <cell r="B981" t="str">
            <v>C502BOAFST</v>
          </cell>
          <cell r="F981" t="str">
            <v>C502</v>
          </cell>
          <cell r="H981" t="str">
            <v>BOAFST</v>
          </cell>
          <cell r="U981">
            <v>5976</v>
          </cell>
          <cell r="V981">
            <v>6439</v>
          </cell>
          <cell r="W981">
            <v>6766</v>
          </cell>
          <cell r="X981">
            <v>7740</v>
          </cell>
          <cell r="Y981">
            <v>8016</v>
          </cell>
          <cell r="Z981">
            <v>8112</v>
          </cell>
          <cell r="AA981">
            <v>8264</v>
          </cell>
          <cell r="AB981">
            <v>8045</v>
          </cell>
          <cell r="AC981">
            <v>8078</v>
          </cell>
          <cell r="AD981">
            <v>7982</v>
          </cell>
          <cell r="AI981">
            <v>0</v>
          </cell>
          <cell r="AJ981">
            <v>0</v>
          </cell>
          <cell r="AK981">
            <v>1209.4939999999999</v>
          </cell>
        </row>
        <row r="982">
          <cell r="B982" t="str">
            <v>C502DEPFST</v>
          </cell>
          <cell r="F982" t="str">
            <v>C502</v>
          </cell>
          <cell r="H982" t="str">
            <v>DEPFST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I982">
            <v>0</v>
          </cell>
          <cell r="AJ982">
            <v>0</v>
          </cell>
          <cell r="AK982">
            <v>0</v>
          </cell>
        </row>
        <row r="983">
          <cell r="B983" t="str">
            <v>C502DLBFST</v>
          </cell>
          <cell r="F983" t="str">
            <v>C502</v>
          </cell>
          <cell r="H983" t="str">
            <v>DLBFST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I983">
            <v>0</v>
          </cell>
          <cell r="AJ983">
            <v>0</v>
          </cell>
          <cell r="AK983">
            <v>0</v>
          </cell>
        </row>
        <row r="984">
          <cell r="B984" t="str">
            <v>C502EXPFST</v>
          </cell>
          <cell r="F984" t="str">
            <v>C502</v>
          </cell>
          <cell r="H984" t="str">
            <v>EXPFST</v>
          </cell>
          <cell r="U984">
            <v>630317</v>
          </cell>
          <cell r="V984">
            <v>679607</v>
          </cell>
          <cell r="W984">
            <v>768659</v>
          </cell>
          <cell r="X984">
            <v>795102</v>
          </cell>
          <cell r="Y984">
            <v>821828</v>
          </cell>
          <cell r="Z984">
            <v>848886</v>
          </cell>
          <cell r="AA984">
            <v>876506</v>
          </cell>
          <cell r="AB984">
            <v>904496</v>
          </cell>
          <cell r="AC984">
            <v>933625</v>
          </cell>
          <cell r="AD984">
            <v>963369</v>
          </cell>
          <cell r="AI984">
            <v>664638.84</v>
          </cell>
          <cell r="AJ984">
            <v>605915.04836361739</v>
          </cell>
          <cell r="AK984">
            <v>365816.08</v>
          </cell>
        </row>
        <row r="985">
          <cell r="B985" t="str">
            <v>C502FINFST</v>
          </cell>
          <cell r="F985" t="str">
            <v>C502</v>
          </cell>
          <cell r="H985" t="str">
            <v>FINFST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I985">
            <v>0</v>
          </cell>
          <cell r="AJ985">
            <v>0</v>
          </cell>
          <cell r="AK985">
            <v>0</v>
          </cell>
        </row>
        <row r="986">
          <cell r="B986" t="str">
            <v>C502INCFST</v>
          </cell>
          <cell r="F986" t="str">
            <v>C502</v>
          </cell>
          <cell r="H986" t="str">
            <v>INCFST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I986">
            <v>0</v>
          </cell>
          <cell r="AJ986">
            <v>0</v>
          </cell>
          <cell r="AK986">
            <v>0</v>
          </cell>
        </row>
        <row r="987">
          <cell r="B987" t="str">
            <v>C502INLFST</v>
          </cell>
          <cell r="F987" t="str">
            <v>C502</v>
          </cell>
          <cell r="H987" t="str">
            <v>INLFST</v>
          </cell>
          <cell r="U987">
            <v>251032</v>
          </cell>
          <cell r="V987">
            <v>256554</v>
          </cell>
          <cell r="W987">
            <v>262580</v>
          </cell>
          <cell r="X987">
            <v>268353</v>
          </cell>
          <cell r="Y987">
            <v>274377</v>
          </cell>
          <cell r="Z987">
            <v>280653</v>
          </cell>
          <cell r="AA987">
            <v>286930</v>
          </cell>
          <cell r="AB987">
            <v>293206</v>
          </cell>
          <cell r="AC987">
            <v>299732</v>
          </cell>
          <cell r="AD987">
            <v>306258</v>
          </cell>
          <cell r="AI987">
            <v>32532.720000000001</v>
          </cell>
          <cell r="AJ987">
            <v>120906</v>
          </cell>
          <cell r="AK987">
            <v>124988.45</v>
          </cell>
        </row>
        <row r="988">
          <cell r="B988" t="str">
            <v>C087ALCFST</v>
          </cell>
          <cell r="F988" t="str">
            <v>C087</v>
          </cell>
          <cell r="H988" t="str">
            <v>ALCFST</v>
          </cell>
          <cell r="U988">
            <v>71696</v>
          </cell>
          <cell r="V988">
            <v>74310</v>
          </cell>
          <cell r="W988">
            <v>79950</v>
          </cell>
          <cell r="X988">
            <v>84583</v>
          </cell>
          <cell r="Y988">
            <v>87983</v>
          </cell>
          <cell r="Z988">
            <v>90530</v>
          </cell>
          <cell r="AA988">
            <v>93161</v>
          </cell>
          <cell r="AB988">
            <v>96055</v>
          </cell>
          <cell r="AC988">
            <v>99044</v>
          </cell>
          <cell r="AD988">
            <v>102154</v>
          </cell>
          <cell r="AI988">
            <v>77146.997271834392</v>
          </cell>
          <cell r="AJ988">
            <v>118429.85400000001</v>
          </cell>
          <cell r="AK988">
            <v>74394.039000000004</v>
          </cell>
        </row>
        <row r="989">
          <cell r="B989" t="str">
            <v>C087BOAFST</v>
          </cell>
          <cell r="F989" t="str">
            <v>C087</v>
          </cell>
          <cell r="H989" t="str">
            <v>BOAFST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I989">
            <v>0</v>
          </cell>
          <cell r="AJ989">
            <v>4727.7449999999999</v>
          </cell>
          <cell r="AK989">
            <v>733.84500000000003</v>
          </cell>
        </row>
        <row r="990">
          <cell r="B990" t="str">
            <v>C087DEPFST</v>
          </cell>
          <cell r="F990" t="str">
            <v>C087</v>
          </cell>
          <cell r="H990" t="str">
            <v>DEPFST</v>
          </cell>
          <cell r="U990">
            <v>5047915</v>
          </cell>
          <cell r="V990">
            <v>5042435</v>
          </cell>
          <cell r="W990">
            <v>5042435</v>
          </cell>
          <cell r="X990">
            <v>5909734</v>
          </cell>
          <cell r="Y990">
            <v>5909734</v>
          </cell>
          <cell r="Z990">
            <v>5909734</v>
          </cell>
          <cell r="AA990">
            <v>6323213</v>
          </cell>
          <cell r="AB990">
            <v>6323213</v>
          </cell>
          <cell r="AC990">
            <v>6272941</v>
          </cell>
          <cell r="AD990">
            <v>6110600</v>
          </cell>
          <cell r="AI990">
            <v>4206633.67</v>
          </cell>
          <cell r="AJ990">
            <v>4769634</v>
          </cell>
          <cell r="AK990">
            <v>4613000</v>
          </cell>
        </row>
        <row r="991">
          <cell r="B991" t="str">
            <v>C087DLBFST</v>
          </cell>
          <cell r="F991" t="str">
            <v>C087</v>
          </cell>
          <cell r="H991" t="str">
            <v>DLBFST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I991">
            <v>0</v>
          </cell>
          <cell r="AJ991">
            <v>0</v>
          </cell>
          <cell r="AK991">
            <v>0</v>
          </cell>
        </row>
        <row r="992">
          <cell r="B992" t="str">
            <v>C087EXPFST</v>
          </cell>
          <cell r="F992" t="str">
            <v>C087</v>
          </cell>
          <cell r="H992" t="str">
            <v>EXPFST</v>
          </cell>
          <cell r="U992">
            <v>8977488</v>
          </cell>
          <cell r="V992">
            <v>9347755</v>
          </cell>
          <cell r="W992">
            <v>9603827</v>
          </cell>
          <cell r="X992">
            <v>9903790</v>
          </cell>
          <cell r="Y992">
            <v>10186610</v>
          </cell>
          <cell r="Z992">
            <v>10452648</v>
          </cell>
          <cell r="AA992">
            <v>10710116</v>
          </cell>
          <cell r="AB992">
            <v>10950800</v>
          </cell>
          <cell r="AC992">
            <v>11200770</v>
          </cell>
          <cell r="AD992">
            <v>11459310</v>
          </cell>
          <cell r="AI992">
            <v>8271060.46</v>
          </cell>
          <cell r="AJ992">
            <v>8174473.1966499863</v>
          </cell>
          <cell r="AK992">
            <v>8563847.1099999994</v>
          </cell>
        </row>
        <row r="993">
          <cell r="B993" t="str">
            <v>C087FINFST</v>
          </cell>
          <cell r="F993" t="str">
            <v>C087</v>
          </cell>
          <cell r="H993" t="str">
            <v>FINFST</v>
          </cell>
          <cell r="U993">
            <v>2238656</v>
          </cell>
          <cell r="V993">
            <v>2244547</v>
          </cell>
          <cell r="W993">
            <v>2248130</v>
          </cell>
          <cell r="X993">
            <v>2198712</v>
          </cell>
          <cell r="Y993">
            <v>2149339</v>
          </cell>
          <cell r="Z993">
            <v>2099908</v>
          </cell>
          <cell r="AA993">
            <v>2050540</v>
          </cell>
          <cell r="AB993">
            <v>2001097</v>
          </cell>
          <cell r="AC993">
            <v>1951754</v>
          </cell>
          <cell r="AD993">
            <v>1902416</v>
          </cell>
          <cell r="AI993">
            <v>2565000</v>
          </cell>
          <cell r="AJ993">
            <v>2850361.4980000001</v>
          </cell>
          <cell r="AK993">
            <v>2539719.9539999999</v>
          </cell>
        </row>
        <row r="994">
          <cell r="B994" t="str">
            <v>C087INCFST</v>
          </cell>
          <cell r="F994" t="str">
            <v>C087</v>
          </cell>
          <cell r="H994" t="str">
            <v>INCFST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I994">
            <v>0</v>
          </cell>
          <cell r="AJ994">
            <v>0</v>
          </cell>
          <cell r="AK994">
            <v>0</v>
          </cell>
        </row>
        <row r="995">
          <cell r="B995" t="str">
            <v>C087INLFST</v>
          </cell>
          <cell r="F995" t="str">
            <v>C087</v>
          </cell>
          <cell r="H995" t="str">
            <v>INLFST</v>
          </cell>
          <cell r="U995">
            <v>145486</v>
          </cell>
          <cell r="V995">
            <v>148687</v>
          </cell>
          <cell r="W995">
            <v>152179</v>
          </cell>
          <cell r="X995">
            <v>155525</v>
          </cell>
          <cell r="Y995">
            <v>159016</v>
          </cell>
          <cell r="Z995">
            <v>162654</v>
          </cell>
          <cell r="AA995">
            <v>166291</v>
          </cell>
          <cell r="AB995">
            <v>169928</v>
          </cell>
          <cell r="AC995">
            <v>173711</v>
          </cell>
          <cell r="AD995">
            <v>177493</v>
          </cell>
          <cell r="AI995">
            <v>176989.16</v>
          </cell>
          <cell r="AJ995">
            <v>225855</v>
          </cell>
          <cell r="AK995">
            <v>136898.44</v>
          </cell>
        </row>
        <row r="996">
          <cell r="B996" t="str">
            <v>C088ALCFST</v>
          </cell>
          <cell r="F996" t="str">
            <v>C088</v>
          </cell>
          <cell r="H996" t="str">
            <v>ALCFST</v>
          </cell>
          <cell r="U996">
            <v>3332</v>
          </cell>
          <cell r="V996">
            <v>3426</v>
          </cell>
          <cell r="W996">
            <v>3693</v>
          </cell>
          <cell r="X996">
            <v>3906</v>
          </cell>
          <cell r="Y996">
            <v>4065</v>
          </cell>
          <cell r="Z996">
            <v>4186</v>
          </cell>
          <cell r="AA996">
            <v>4304</v>
          </cell>
          <cell r="AB996">
            <v>4456</v>
          </cell>
          <cell r="AC996">
            <v>4500</v>
          </cell>
          <cell r="AD996">
            <v>4639</v>
          </cell>
          <cell r="AI996">
            <v>5291.3527976624373</v>
          </cell>
          <cell r="AJ996">
            <v>2642.5160000000001</v>
          </cell>
          <cell r="AK996">
            <v>3513.8409999999999</v>
          </cell>
        </row>
        <row r="997">
          <cell r="B997" t="str">
            <v>C088BOAFST</v>
          </cell>
          <cell r="F997" t="str">
            <v>C088</v>
          </cell>
          <cell r="H997" t="str">
            <v>BOAFST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I997">
            <v>0</v>
          </cell>
          <cell r="AJ997">
            <v>0</v>
          </cell>
          <cell r="AK997">
            <v>0</v>
          </cell>
        </row>
        <row r="998">
          <cell r="B998" t="str">
            <v>C088DEPFST</v>
          </cell>
          <cell r="F998" t="str">
            <v>C088</v>
          </cell>
          <cell r="H998" t="str">
            <v>DEPFST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I998">
            <v>0</v>
          </cell>
          <cell r="AJ998">
            <v>0</v>
          </cell>
          <cell r="AK998">
            <v>0</v>
          </cell>
        </row>
        <row r="999">
          <cell r="B999" t="str">
            <v>C088DLBFST</v>
          </cell>
          <cell r="F999" t="str">
            <v>C088</v>
          </cell>
          <cell r="H999" t="str">
            <v>DLBFST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I999">
            <v>0</v>
          </cell>
          <cell r="AJ999">
            <v>0</v>
          </cell>
          <cell r="AK999">
            <v>0</v>
          </cell>
        </row>
        <row r="1000">
          <cell r="B1000" t="str">
            <v>C088EXPFST</v>
          </cell>
          <cell r="F1000" t="str">
            <v>C088</v>
          </cell>
          <cell r="H1000" t="str">
            <v>EXPFST</v>
          </cell>
          <cell r="U1000">
            <v>1616462</v>
          </cell>
          <cell r="V1000">
            <v>1750509</v>
          </cell>
          <cell r="W1000">
            <v>1887858</v>
          </cell>
          <cell r="X1000">
            <v>1734041</v>
          </cell>
          <cell r="Y1000">
            <v>1732058</v>
          </cell>
          <cell r="Z1000">
            <v>1709474</v>
          </cell>
          <cell r="AA1000">
            <v>1737654</v>
          </cell>
          <cell r="AB1000">
            <v>1749555</v>
          </cell>
          <cell r="AC1000">
            <v>1848215</v>
          </cell>
          <cell r="AD1000">
            <v>1890855</v>
          </cell>
          <cell r="AI1000">
            <v>1420616.4</v>
          </cell>
          <cell r="AJ1000">
            <v>1420616.4</v>
          </cell>
          <cell r="AK1000">
            <v>1470337.97</v>
          </cell>
        </row>
        <row r="1001">
          <cell r="B1001" t="str">
            <v>C088FINFST</v>
          </cell>
          <cell r="F1001" t="str">
            <v>C088</v>
          </cell>
          <cell r="H1001" t="str">
            <v>FINFST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I1001">
            <v>0</v>
          </cell>
          <cell r="AJ1001">
            <v>0</v>
          </cell>
          <cell r="AK1001">
            <v>0</v>
          </cell>
        </row>
        <row r="1002">
          <cell r="B1002" t="str">
            <v>C088INCFST</v>
          </cell>
          <cell r="F1002" t="str">
            <v>C088</v>
          </cell>
          <cell r="H1002" t="str">
            <v>INCFST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I1002">
            <v>0</v>
          </cell>
          <cell r="AJ1002">
            <v>0</v>
          </cell>
          <cell r="AK1002">
            <v>0</v>
          </cell>
        </row>
        <row r="1003">
          <cell r="B1003" t="str">
            <v>C088INLFST</v>
          </cell>
          <cell r="F1003" t="str">
            <v>C088</v>
          </cell>
          <cell r="H1003" t="str">
            <v>INLFST</v>
          </cell>
          <cell r="U1003">
            <v>6769</v>
          </cell>
          <cell r="V1003">
            <v>6918</v>
          </cell>
          <cell r="W1003">
            <v>7080</v>
          </cell>
          <cell r="X1003">
            <v>7236</v>
          </cell>
          <cell r="Y1003">
            <v>7399</v>
          </cell>
          <cell r="Z1003">
            <v>7568</v>
          </cell>
          <cell r="AA1003">
            <v>7737</v>
          </cell>
          <cell r="AB1003">
            <v>7907</v>
          </cell>
          <cell r="AC1003">
            <v>7935</v>
          </cell>
          <cell r="AD1003">
            <v>8107</v>
          </cell>
          <cell r="AI1003">
            <v>12139.32</v>
          </cell>
          <cell r="AJ1003">
            <v>5062</v>
          </cell>
          <cell r="AK1003">
            <v>6517.31</v>
          </cell>
        </row>
        <row r="1004">
          <cell r="B1004" t="str">
            <v>C347ALCFST</v>
          </cell>
          <cell r="F1004" t="str">
            <v>C347</v>
          </cell>
          <cell r="H1004" t="str">
            <v>ALCFST</v>
          </cell>
          <cell r="U1004">
            <v>36048</v>
          </cell>
          <cell r="V1004">
            <v>37380</v>
          </cell>
          <cell r="W1004">
            <v>40218</v>
          </cell>
          <cell r="X1004">
            <v>42528</v>
          </cell>
          <cell r="Y1004">
            <v>44258</v>
          </cell>
          <cell r="Z1004">
            <v>45540</v>
          </cell>
          <cell r="AA1004">
            <v>46863</v>
          </cell>
          <cell r="AB1004">
            <v>48298</v>
          </cell>
          <cell r="AC1004">
            <v>49777</v>
          </cell>
          <cell r="AD1004">
            <v>51364</v>
          </cell>
          <cell r="AI1004">
            <v>41286.998808676137</v>
          </cell>
          <cell r="AJ1004">
            <v>80113.365000000005</v>
          </cell>
          <cell r="AK1004">
            <v>30879.205000000002</v>
          </cell>
        </row>
        <row r="1005">
          <cell r="B1005" t="str">
            <v>C347BOAFST</v>
          </cell>
          <cell r="F1005" t="str">
            <v>C347</v>
          </cell>
          <cell r="H1005" t="str">
            <v>BOAFST</v>
          </cell>
          <cell r="U1005">
            <v>3866</v>
          </cell>
          <cell r="V1005">
            <v>4144</v>
          </cell>
          <cell r="W1005">
            <v>4356</v>
          </cell>
          <cell r="X1005">
            <v>4942</v>
          </cell>
          <cell r="Y1005">
            <v>5116</v>
          </cell>
          <cell r="Z1005">
            <v>5181</v>
          </cell>
          <cell r="AA1005">
            <v>5288</v>
          </cell>
          <cell r="AB1005">
            <v>5170</v>
          </cell>
          <cell r="AC1005">
            <v>5206</v>
          </cell>
          <cell r="AD1005">
            <v>5157</v>
          </cell>
          <cell r="AI1005">
            <v>6963</v>
          </cell>
          <cell r="AJ1005">
            <v>16273.331999999999</v>
          </cell>
          <cell r="AK1005">
            <v>3987.2340000000004</v>
          </cell>
        </row>
        <row r="1006">
          <cell r="B1006" t="str">
            <v>C347DEPFST</v>
          </cell>
          <cell r="F1006" t="str">
            <v>C347</v>
          </cell>
          <cell r="H1006" t="str">
            <v>DEPFST</v>
          </cell>
          <cell r="U1006">
            <v>204037</v>
          </cell>
          <cell r="V1006">
            <v>204037</v>
          </cell>
          <cell r="W1006">
            <v>204037</v>
          </cell>
          <cell r="X1006">
            <v>239131</v>
          </cell>
          <cell r="Y1006">
            <v>239131</v>
          </cell>
          <cell r="Z1006">
            <v>239131</v>
          </cell>
          <cell r="AA1006">
            <v>255862</v>
          </cell>
          <cell r="AB1006">
            <v>221503</v>
          </cell>
          <cell r="AC1006">
            <v>218751</v>
          </cell>
          <cell r="AD1006">
            <v>228211</v>
          </cell>
          <cell r="AI1006">
            <v>766069.48</v>
          </cell>
          <cell r="AJ1006">
            <v>766070</v>
          </cell>
          <cell r="AK1006">
            <v>197487.92</v>
          </cell>
        </row>
        <row r="1007">
          <cell r="B1007" t="str">
            <v>C347DLBFST</v>
          </cell>
          <cell r="F1007" t="str">
            <v>C347</v>
          </cell>
          <cell r="H1007" t="str">
            <v>DLBFST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I1007">
            <v>64719.839999999997</v>
          </cell>
          <cell r="AJ1007">
            <v>66404.06</v>
          </cell>
          <cell r="AK1007">
            <v>0</v>
          </cell>
        </row>
        <row r="1008">
          <cell r="B1008" t="str">
            <v>C347EXPFST</v>
          </cell>
          <cell r="F1008" t="str">
            <v>C347</v>
          </cell>
          <cell r="H1008" t="str">
            <v>EXPFST</v>
          </cell>
          <cell r="U1008">
            <v>1538083</v>
          </cell>
          <cell r="V1008">
            <v>1604317</v>
          </cell>
          <cell r="W1008">
            <v>1662854</v>
          </cell>
          <cell r="X1008">
            <v>1715520</v>
          </cell>
          <cell r="Y1008">
            <v>1765213</v>
          </cell>
          <cell r="Z1008">
            <v>1811935</v>
          </cell>
          <cell r="AA1008">
            <v>1857201</v>
          </cell>
          <cell r="AB1008">
            <v>1899498</v>
          </cell>
          <cell r="AC1008">
            <v>1943365</v>
          </cell>
          <cell r="AD1008">
            <v>1988774</v>
          </cell>
          <cell r="AI1008">
            <v>2021383.92</v>
          </cell>
          <cell r="AJ1008">
            <v>1560359.6610000359</v>
          </cell>
          <cell r="AK1008">
            <v>1648689.57</v>
          </cell>
        </row>
        <row r="1009">
          <cell r="B1009" t="str">
            <v>C347FINFST</v>
          </cell>
          <cell r="F1009" t="str">
            <v>C347</v>
          </cell>
          <cell r="H1009" t="str">
            <v>FINFST</v>
          </cell>
          <cell r="U1009">
            <v>15549</v>
          </cell>
          <cell r="V1009">
            <v>14786</v>
          </cell>
          <cell r="W1009">
            <v>14125</v>
          </cell>
          <cell r="X1009">
            <v>14270</v>
          </cell>
          <cell r="Y1009">
            <v>13572</v>
          </cell>
          <cell r="Z1009">
            <v>12580</v>
          </cell>
          <cell r="AA1009">
            <v>11758</v>
          </cell>
          <cell r="AB1009">
            <v>10842</v>
          </cell>
          <cell r="AC1009">
            <v>10097</v>
          </cell>
          <cell r="AD1009">
            <v>9210</v>
          </cell>
          <cell r="AI1009">
            <v>71849</v>
          </cell>
          <cell r="AJ1009">
            <v>82249.156000000003</v>
          </cell>
          <cell r="AK1009">
            <v>17696.413</v>
          </cell>
        </row>
        <row r="1010">
          <cell r="B1010" t="str">
            <v>C347INCFST</v>
          </cell>
          <cell r="F1010" t="str">
            <v>C347</v>
          </cell>
          <cell r="H1010" t="str">
            <v>INCFST</v>
          </cell>
          <cell r="U1010">
            <v>-693500</v>
          </cell>
          <cell r="V1010">
            <v>-714305</v>
          </cell>
          <cell r="W1010">
            <v>-735804</v>
          </cell>
          <cell r="X1010">
            <v>-757996</v>
          </cell>
          <cell r="Y1010">
            <v>-780881</v>
          </cell>
          <cell r="Z1010">
            <v>-803767</v>
          </cell>
          <cell r="AA1010">
            <v>-828039</v>
          </cell>
          <cell r="AB1010">
            <v>-853005</v>
          </cell>
          <cell r="AC1010">
            <v>-878665</v>
          </cell>
          <cell r="AD1010">
            <v>-905018</v>
          </cell>
          <cell r="AI1010">
            <v>-699996</v>
          </cell>
          <cell r="AJ1010">
            <v>-735812</v>
          </cell>
          <cell r="AK1010">
            <v>-730000</v>
          </cell>
        </row>
        <row r="1011">
          <cell r="B1011" t="str">
            <v>C347INLFST</v>
          </cell>
          <cell r="F1011" t="str">
            <v>C347</v>
          </cell>
          <cell r="H1011" t="str">
            <v>INLFST</v>
          </cell>
          <cell r="U1011">
            <v>73179</v>
          </cell>
          <cell r="V1011">
            <v>74790</v>
          </cell>
          <cell r="W1011">
            <v>76545</v>
          </cell>
          <cell r="X1011">
            <v>78229</v>
          </cell>
          <cell r="Y1011">
            <v>79985</v>
          </cell>
          <cell r="Z1011">
            <v>81814</v>
          </cell>
          <cell r="AA1011">
            <v>83643</v>
          </cell>
          <cell r="AB1011">
            <v>85473</v>
          </cell>
          <cell r="AC1011">
            <v>87376</v>
          </cell>
          <cell r="AD1011">
            <v>89279</v>
          </cell>
          <cell r="AI1011">
            <v>30000</v>
          </cell>
          <cell r="AJ1011">
            <v>86403</v>
          </cell>
          <cell r="AK1011">
            <v>56819.59</v>
          </cell>
        </row>
        <row r="1012">
          <cell r="B1012" t="str">
            <v>C663EXPFST</v>
          </cell>
          <cell r="F1012" t="str">
            <v>C663</v>
          </cell>
          <cell r="H1012" t="str">
            <v>EXPFST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I1012">
            <v>25000</v>
          </cell>
          <cell r="AJ1012">
            <v>15000</v>
          </cell>
          <cell r="AK1012">
            <v>0</v>
          </cell>
        </row>
        <row r="1013">
          <cell r="B1013" t="str">
            <v>C509ALCFST</v>
          </cell>
          <cell r="F1013" t="str">
            <v>C509</v>
          </cell>
          <cell r="H1013" t="str">
            <v>ALCFST</v>
          </cell>
          <cell r="U1013">
            <v>84456</v>
          </cell>
          <cell r="V1013">
            <v>87531</v>
          </cell>
          <cell r="W1013">
            <v>94202</v>
          </cell>
          <cell r="X1013">
            <v>99653</v>
          </cell>
          <cell r="Y1013">
            <v>103666</v>
          </cell>
          <cell r="Z1013">
            <v>106683</v>
          </cell>
          <cell r="AA1013">
            <v>109767</v>
          </cell>
          <cell r="AB1013">
            <v>113204</v>
          </cell>
          <cell r="AC1013">
            <v>116673</v>
          </cell>
          <cell r="AD1013">
            <v>120327</v>
          </cell>
          <cell r="AI1013">
            <v>77984.032434502413</v>
          </cell>
          <cell r="AJ1013">
            <v>102349.174</v>
          </cell>
          <cell r="AK1013">
            <v>114927.433</v>
          </cell>
        </row>
        <row r="1014">
          <cell r="B1014" t="str">
            <v>C509BOAFST</v>
          </cell>
          <cell r="F1014" t="str">
            <v>C509</v>
          </cell>
          <cell r="H1014" t="str">
            <v>BOAFST</v>
          </cell>
          <cell r="U1014">
            <v>6654</v>
          </cell>
          <cell r="V1014">
            <v>7116</v>
          </cell>
          <cell r="W1014">
            <v>7479</v>
          </cell>
          <cell r="X1014">
            <v>8453</v>
          </cell>
          <cell r="Y1014">
            <v>8749</v>
          </cell>
          <cell r="Z1014">
            <v>8865</v>
          </cell>
          <cell r="AA1014">
            <v>9054</v>
          </cell>
          <cell r="AB1014">
            <v>8871</v>
          </cell>
          <cell r="AC1014">
            <v>8942</v>
          </cell>
          <cell r="AD1014">
            <v>8873</v>
          </cell>
          <cell r="AI1014">
            <v>12571</v>
          </cell>
          <cell r="AJ1014">
            <v>7140.9650000000001</v>
          </cell>
          <cell r="AK1014">
            <v>8533.2020000000011</v>
          </cell>
        </row>
        <row r="1015">
          <cell r="B1015" t="str">
            <v>C509DEPFST</v>
          </cell>
          <cell r="F1015" t="str">
            <v>C509</v>
          </cell>
          <cell r="H1015" t="str">
            <v>DEPFST</v>
          </cell>
          <cell r="U1015">
            <v>30225</v>
          </cell>
          <cell r="V1015">
            <v>26546</v>
          </cell>
          <cell r="W1015">
            <v>26215</v>
          </cell>
          <cell r="X1015">
            <v>25492</v>
          </cell>
          <cell r="Y1015">
            <v>15206</v>
          </cell>
          <cell r="Z1015">
            <v>8336</v>
          </cell>
          <cell r="AA1015">
            <v>8336</v>
          </cell>
          <cell r="AB1015">
            <v>8336</v>
          </cell>
          <cell r="AC1015">
            <v>2077</v>
          </cell>
          <cell r="AD1015">
            <v>1508</v>
          </cell>
          <cell r="AI1015">
            <v>11708.98</v>
          </cell>
          <cell r="AJ1015">
            <v>7915</v>
          </cell>
          <cell r="AK1015">
            <v>6427.82</v>
          </cell>
        </row>
        <row r="1016">
          <cell r="B1016" t="str">
            <v>C509DLBFST</v>
          </cell>
          <cell r="F1016" t="str">
            <v>C509</v>
          </cell>
          <cell r="H1016" t="str">
            <v>DLBFST</v>
          </cell>
          <cell r="U1016">
            <v>525219</v>
          </cell>
          <cell r="V1016">
            <v>536774</v>
          </cell>
          <cell r="W1016">
            <v>549380</v>
          </cell>
          <cell r="X1016">
            <v>561459</v>
          </cell>
          <cell r="Y1016">
            <v>574065</v>
          </cell>
          <cell r="Z1016">
            <v>587196</v>
          </cell>
          <cell r="AA1016">
            <v>600328</v>
          </cell>
          <cell r="AB1016">
            <v>613458</v>
          </cell>
          <cell r="AC1016">
            <v>627113</v>
          </cell>
          <cell r="AD1016">
            <v>640769</v>
          </cell>
          <cell r="AI1016">
            <v>333673.71000000002</v>
          </cell>
          <cell r="AJ1016">
            <v>350374.83</v>
          </cell>
          <cell r="AK1016">
            <v>358891.47</v>
          </cell>
        </row>
        <row r="1017">
          <cell r="B1017" t="str">
            <v>C509EXPFST</v>
          </cell>
          <cell r="F1017" t="str">
            <v>C509</v>
          </cell>
          <cell r="H1017" t="str">
            <v>EXPFST</v>
          </cell>
          <cell r="U1017">
            <v>464343</v>
          </cell>
          <cell r="V1017">
            <v>575522</v>
          </cell>
          <cell r="W1017">
            <v>587168</v>
          </cell>
          <cell r="X1017">
            <v>619988</v>
          </cell>
          <cell r="Y1017">
            <v>641267</v>
          </cell>
          <cell r="Z1017">
            <v>659964</v>
          </cell>
          <cell r="AA1017">
            <v>785242</v>
          </cell>
          <cell r="AB1017">
            <v>803650</v>
          </cell>
          <cell r="AC1017">
            <v>822739</v>
          </cell>
          <cell r="AD1017">
            <v>842519</v>
          </cell>
          <cell r="AI1017">
            <v>293829.69</v>
          </cell>
          <cell r="AJ1017">
            <v>375621.8829427833</v>
          </cell>
          <cell r="AK1017">
            <v>436838.38</v>
          </cell>
        </row>
        <row r="1018">
          <cell r="B1018" t="str">
            <v>C509FINFST</v>
          </cell>
          <cell r="F1018" t="str">
            <v>C509</v>
          </cell>
          <cell r="H1018" t="str">
            <v>FINFST</v>
          </cell>
          <cell r="U1018">
            <v>975</v>
          </cell>
          <cell r="V1018">
            <v>819</v>
          </cell>
          <cell r="W1018">
            <v>669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I1018">
            <v>0</v>
          </cell>
          <cell r="AJ1018">
            <v>0</v>
          </cell>
          <cell r="AK1018">
            <v>0</v>
          </cell>
        </row>
        <row r="1019">
          <cell r="B1019" t="str">
            <v>C509INCFST</v>
          </cell>
          <cell r="F1019" t="str">
            <v>C509</v>
          </cell>
          <cell r="H1019" t="str">
            <v>INCFST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I1019">
            <v>0</v>
          </cell>
          <cell r="AJ1019">
            <v>0</v>
          </cell>
          <cell r="AK1019">
            <v>0</v>
          </cell>
        </row>
        <row r="1020">
          <cell r="B1020" t="str">
            <v>C509INLFST</v>
          </cell>
          <cell r="F1020" t="str">
            <v>C509</v>
          </cell>
          <cell r="H1020" t="str">
            <v>INLFST</v>
          </cell>
          <cell r="U1020">
            <v>-353814</v>
          </cell>
          <cell r="V1020">
            <v>-361597</v>
          </cell>
          <cell r="W1020">
            <v>-370090</v>
          </cell>
          <cell r="X1020">
            <v>-378228</v>
          </cell>
          <cell r="Y1020">
            <v>-386718</v>
          </cell>
          <cell r="Z1020">
            <v>-395564</v>
          </cell>
          <cell r="AA1020">
            <v>-404408</v>
          </cell>
          <cell r="AB1020">
            <v>-413255</v>
          </cell>
          <cell r="AC1020">
            <v>-422454</v>
          </cell>
          <cell r="AD1020">
            <v>-431653</v>
          </cell>
          <cell r="AI1020">
            <v>-154764.24</v>
          </cell>
          <cell r="AJ1020">
            <v>-155179.88</v>
          </cell>
          <cell r="AK1020">
            <v>-147446.51</v>
          </cell>
        </row>
        <row r="1021">
          <cell r="B1021" t="str">
            <v>C510ALCFST</v>
          </cell>
          <cell r="F1021" t="str">
            <v>C510</v>
          </cell>
          <cell r="H1021" t="str">
            <v>ALCFST</v>
          </cell>
          <cell r="U1021">
            <v>17224</v>
          </cell>
          <cell r="V1021">
            <v>17859</v>
          </cell>
          <cell r="W1021">
            <v>19213</v>
          </cell>
          <cell r="X1021">
            <v>20357</v>
          </cell>
          <cell r="Y1021">
            <v>21144</v>
          </cell>
          <cell r="Z1021">
            <v>21776</v>
          </cell>
          <cell r="AA1021">
            <v>22388</v>
          </cell>
          <cell r="AB1021">
            <v>23091</v>
          </cell>
          <cell r="AC1021">
            <v>23798</v>
          </cell>
          <cell r="AD1021">
            <v>24582</v>
          </cell>
          <cell r="AI1021">
            <v>10531.061888802018</v>
          </cell>
          <cell r="AJ1021">
            <v>16950.776000000002</v>
          </cell>
          <cell r="AK1021">
            <v>18385.55</v>
          </cell>
        </row>
        <row r="1022">
          <cell r="B1022" t="str">
            <v>C510BOAFST</v>
          </cell>
          <cell r="F1022" t="str">
            <v>C510</v>
          </cell>
          <cell r="H1022" t="str">
            <v>BOAFST</v>
          </cell>
          <cell r="U1022">
            <v>1449</v>
          </cell>
          <cell r="V1022">
            <v>1549</v>
          </cell>
          <cell r="W1022">
            <v>1627</v>
          </cell>
          <cell r="X1022">
            <v>1836</v>
          </cell>
          <cell r="Y1022">
            <v>1900</v>
          </cell>
          <cell r="Z1022">
            <v>1925</v>
          </cell>
          <cell r="AA1022">
            <v>1967</v>
          </cell>
          <cell r="AB1022">
            <v>1929</v>
          </cell>
          <cell r="AC1022">
            <v>1947</v>
          </cell>
          <cell r="AD1022">
            <v>1933</v>
          </cell>
          <cell r="AI1022">
            <v>1249</v>
          </cell>
          <cell r="AJ1022">
            <v>1463.135</v>
          </cell>
          <cell r="AK1022">
            <v>1701.93</v>
          </cell>
        </row>
        <row r="1023">
          <cell r="B1023" t="str">
            <v>C510DEPFST</v>
          </cell>
          <cell r="F1023" t="str">
            <v>C510</v>
          </cell>
          <cell r="H1023" t="str">
            <v>DEPFST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I1023">
            <v>0</v>
          </cell>
          <cell r="AJ1023">
            <v>0</v>
          </cell>
          <cell r="AK1023">
            <v>0</v>
          </cell>
        </row>
        <row r="1024">
          <cell r="B1024" t="str">
            <v>C510DLBFST</v>
          </cell>
          <cell r="F1024" t="str">
            <v>C510</v>
          </cell>
          <cell r="H1024" t="str">
            <v>DLBFST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I1024">
            <v>0</v>
          </cell>
          <cell r="AJ1024">
            <v>0</v>
          </cell>
          <cell r="AK1024">
            <v>0</v>
          </cell>
        </row>
        <row r="1025">
          <cell r="B1025" t="str">
            <v>C510EXPFST</v>
          </cell>
          <cell r="F1025" t="str">
            <v>C510</v>
          </cell>
          <cell r="H1025" t="str">
            <v>EXPFST</v>
          </cell>
          <cell r="U1025">
            <v>138867</v>
          </cell>
          <cell r="V1025">
            <v>144699</v>
          </cell>
          <cell r="W1025">
            <v>149560</v>
          </cell>
          <cell r="X1025">
            <v>154282</v>
          </cell>
          <cell r="Y1025">
            <v>158725</v>
          </cell>
          <cell r="Z1025">
            <v>162891</v>
          </cell>
          <cell r="AA1025">
            <v>166919</v>
          </cell>
          <cell r="AB1025">
            <v>170668</v>
          </cell>
          <cell r="AC1025">
            <v>174556</v>
          </cell>
          <cell r="AD1025">
            <v>178583</v>
          </cell>
          <cell r="AI1025">
            <v>140082</v>
          </cell>
          <cell r="AJ1025">
            <v>130998</v>
          </cell>
          <cell r="AK1025">
            <v>138483</v>
          </cell>
        </row>
        <row r="1026">
          <cell r="B1026" t="str">
            <v>C510FINFST</v>
          </cell>
          <cell r="F1026" t="str">
            <v>C510</v>
          </cell>
          <cell r="H1026" t="str">
            <v>FINFST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I1026">
            <v>0</v>
          </cell>
          <cell r="AJ1026">
            <v>0</v>
          </cell>
          <cell r="AK1026">
            <v>0</v>
          </cell>
        </row>
        <row r="1027">
          <cell r="B1027" t="str">
            <v>C510INCFST</v>
          </cell>
          <cell r="F1027" t="str">
            <v>C510</v>
          </cell>
          <cell r="H1027" t="str">
            <v>INCFST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I1027">
            <v>0</v>
          </cell>
          <cell r="AJ1027">
            <v>0</v>
          </cell>
          <cell r="AK1027">
            <v>0</v>
          </cell>
        </row>
        <row r="1028">
          <cell r="B1028" t="str">
            <v>C510INLFST</v>
          </cell>
          <cell r="F1028" t="str">
            <v>C510</v>
          </cell>
          <cell r="H1028" t="str">
            <v>INLFST</v>
          </cell>
          <cell r="U1028">
            <v>35016</v>
          </cell>
          <cell r="V1028">
            <v>35786</v>
          </cell>
          <cell r="W1028">
            <v>36625</v>
          </cell>
          <cell r="X1028">
            <v>37430</v>
          </cell>
          <cell r="Y1028">
            <v>38271</v>
          </cell>
          <cell r="Z1028">
            <v>39146</v>
          </cell>
          <cell r="AA1028">
            <v>40023</v>
          </cell>
          <cell r="AB1028">
            <v>40898</v>
          </cell>
          <cell r="AC1028">
            <v>41808</v>
          </cell>
          <cell r="AD1028">
            <v>42719</v>
          </cell>
          <cell r="AI1028">
            <v>24160.16</v>
          </cell>
          <cell r="AJ1028">
            <v>32358.6</v>
          </cell>
          <cell r="AK1028">
            <v>33843.839999999997</v>
          </cell>
        </row>
        <row r="1029">
          <cell r="B1029" t="str">
            <v>A288ALCFST</v>
          </cell>
          <cell r="F1029" t="str">
            <v>A288</v>
          </cell>
          <cell r="H1029" t="str">
            <v>ALCFST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I1029">
            <v>0</v>
          </cell>
          <cell r="AJ1029">
            <v>0</v>
          </cell>
          <cell r="AK1029">
            <v>0</v>
          </cell>
        </row>
        <row r="1030">
          <cell r="B1030" t="str">
            <v>A288BOAFST</v>
          </cell>
          <cell r="F1030" t="str">
            <v>A288</v>
          </cell>
          <cell r="H1030" t="str">
            <v>BOAFST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I1030">
            <v>0</v>
          </cell>
          <cell r="AJ1030">
            <v>0</v>
          </cell>
          <cell r="AK1030">
            <v>0</v>
          </cell>
        </row>
        <row r="1031">
          <cell r="B1031" t="str">
            <v>A288DEPFST</v>
          </cell>
          <cell r="F1031" t="str">
            <v>A288</v>
          </cell>
          <cell r="H1031" t="str">
            <v>DEPFST</v>
          </cell>
          <cell r="U1031">
            <v>20578</v>
          </cell>
          <cell r="V1031">
            <v>20578</v>
          </cell>
          <cell r="W1031">
            <v>20578</v>
          </cell>
          <cell r="X1031">
            <v>20578</v>
          </cell>
          <cell r="Y1031">
            <v>20578</v>
          </cell>
          <cell r="Z1031">
            <v>20578</v>
          </cell>
          <cell r="AA1031">
            <v>20527</v>
          </cell>
          <cell r="AB1031">
            <v>20272</v>
          </cell>
          <cell r="AC1031">
            <v>20272</v>
          </cell>
          <cell r="AD1031">
            <v>20272</v>
          </cell>
          <cell r="AI1031">
            <v>17463</v>
          </cell>
          <cell r="AJ1031">
            <v>17430</v>
          </cell>
          <cell r="AK1031">
            <v>17430.560000000001</v>
          </cell>
        </row>
        <row r="1032">
          <cell r="B1032" t="str">
            <v>A288DLBFST</v>
          </cell>
          <cell r="F1032" t="str">
            <v>A288</v>
          </cell>
          <cell r="H1032" t="str">
            <v>DLBFST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I1032">
            <v>0</v>
          </cell>
          <cell r="AJ1032">
            <v>0</v>
          </cell>
          <cell r="AK1032">
            <v>0</v>
          </cell>
        </row>
        <row r="1033">
          <cell r="B1033" t="str">
            <v>A288EXPFST</v>
          </cell>
          <cell r="F1033" t="str">
            <v>A288</v>
          </cell>
          <cell r="H1033" t="str">
            <v>EXPFST</v>
          </cell>
          <cell r="U1033">
            <v>51630</v>
          </cell>
          <cell r="V1033">
            <v>11905</v>
          </cell>
          <cell r="W1033">
            <v>12177</v>
          </cell>
          <cell r="X1033">
            <v>12460</v>
          </cell>
          <cell r="Y1033">
            <v>12742</v>
          </cell>
          <cell r="Z1033">
            <v>13034</v>
          </cell>
          <cell r="AA1033">
            <v>13327</v>
          </cell>
          <cell r="AB1033">
            <v>13630</v>
          </cell>
          <cell r="AC1033">
            <v>13956</v>
          </cell>
          <cell r="AD1033">
            <v>14282</v>
          </cell>
          <cell r="AI1033">
            <v>1105622.92</v>
          </cell>
          <cell r="AJ1033">
            <v>363104</v>
          </cell>
          <cell r="AK1033">
            <v>1169513.1000000001</v>
          </cell>
        </row>
        <row r="1034">
          <cell r="B1034" t="str">
            <v>A288FINFST</v>
          </cell>
          <cell r="F1034" t="str">
            <v>A288</v>
          </cell>
          <cell r="H1034" t="str">
            <v>FINFST</v>
          </cell>
          <cell r="U1034">
            <v>653700</v>
          </cell>
          <cell r="V1034">
            <v>656229</v>
          </cell>
          <cell r="W1034">
            <v>644744</v>
          </cell>
          <cell r="X1034">
            <v>618718</v>
          </cell>
          <cell r="Y1034">
            <v>592144</v>
          </cell>
          <cell r="Z1034">
            <v>565390</v>
          </cell>
          <cell r="AA1034">
            <v>538940</v>
          </cell>
          <cell r="AB1034">
            <v>512523</v>
          </cell>
          <cell r="AC1034">
            <v>486280</v>
          </cell>
          <cell r="AD1034">
            <v>460067</v>
          </cell>
          <cell r="AI1034">
            <v>547043</v>
          </cell>
          <cell r="AJ1034">
            <v>384021.788</v>
          </cell>
          <cell r="AK1034">
            <v>594498.30700000003</v>
          </cell>
        </row>
        <row r="1035">
          <cell r="B1035" t="str">
            <v>A288INCFST</v>
          </cell>
          <cell r="F1035" t="str">
            <v>A288</v>
          </cell>
          <cell r="H1035" t="str">
            <v>INCFST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I1035">
            <v>0</v>
          </cell>
          <cell r="AJ1035">
            <v>0</v>
          </cell>
          <cell r="AK1035">
            <v>0</v>
          </cell>
        </row>
        <row r="1036">
          <cell r="B1036" t="str">
            <v>A288INLFST</v>
          </cell>
          <cell r="F1036" t="str">
            <v>A288</v>
          </cell>
          <cell r="H1036" t="str">
            <v>INLFST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I1036">
            <v>0</v>
          </cell>
          <cell r="AJ1036">
            <v>0</v>
          </cell>
          <cell r="AK1036">
            <v>0</v>
          </cell>
        </row>
        <row r="1037">
          <cell r="B1037" t="str">
            <v>C046ALCFST</v>
          </cell>
          <cell r="F1037" t="str">
            <v>C046</v>
          </cell>
          <cell r="H1037" t="str">
            <v>ALCFST</v>
          </cell>
          <cell r="U1037">
            <v>263819</v>
          </cell>
          <cell r="V1037">
            <v>263819</v>
          </cell>
          <cell r="W1037">
            <v>263819</v>
          </cell>
          <cell r="X1037">
            <v>263819</v>
          </cell>
          <cell r="Y1037">
            <v>263819</v>
          </cell>
          <cell r="Z1037">
            <v>263819</v>
          </cell>
          <cell r="AA1037">
            <v>263819</v>
          </cell>
          <cell r="AB1037">
            <v>263819</v>
          </cell>
          <cell r="AC1037">
            <v>263819</v>
          </cell>
          <cell r="AD1037">
            <v>263819</v>
          </cell>
          <cell r="AI1037">
            <v>245000</v>
          </cell>
          <cell r="AJ1037">
            <v>245000</v>
          </cell>
          <cell r="AK1037">
            <v>245000</v>
          </cell>
        </row>
        <row r="1038">
          <cell r="B1038" t="str">
            <v>C046BOAFST</v>
          </cell>
          <cell r="F1038" t="str">
            <v>C046</v>
          </cell>
          <cell r="H1038" t="str">
            <v>BOAFST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I1038">
            <v>0</v>
          </cell>
          <cell r="AJ1038">
            <v>0</v>
          </cell>
          <cell r="AK1038">
            <v>0</v>
          </cell>
        </row>
        <row r="1039">
          <cell r="B1039" t="str">
            <v>C046DEPFST</v>
          </cell>
          <cell r="F1039" t="str">
            <v>C046</v>
          </cell>
          <cell r="H1039" t="str">
            <v>DEPFST</v>
          </cell>
          <cell r="U1039">
            <v>876108</v>
          </cell>
          <cell r="V1039">
            <v>988736</v>
          </cell>
          <cell r="W1039">
            <v>998608</v>
          </cell>
          <cell r="X1039">
            <v>1033954</v>
          </cell>
          <cell r="Y1039">
            <v>1043045</v>
          </cell>
          <cell r="Z1039">
            <v>1051157</v>
          </cell>
          <cell r="AA1039">
            <v>1064246</v>
          </cell>
          <cell r="AB1039">
            <v>1068296</v>
          </cell>
          <cell r="AC1039">
            <v>1076818</v>
          </cell>
          <cell r="AD1039">
            <v>1095096</v>
          </cell>
          <cell r="AI1039">
            <v>508555.82</v>
          </cell>
          <cell r="AJ1039">
            <v>586989</v>
          </cell>
          <cell r="AK1039">
            <v>582349.68000000005</v>
          </cell>
        </row>
        <row r="1040">
          <cell r="B1040" t="str">
            <v>C046DLBFST</v>
          </cell>
          <cell r="F1040" t="str">
            <v>C046</v>
          </cell>
          <cell r="H1040" t="str">
            <v>DLBFST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I1040">
            <v>0</v>
          </cell>
          <cell r="AJ1040">
            <v>0</v>
          </cell>
          <cell r="AK1040">
            <v>0</v>
          </cell>
        </row>
        <row r="1041">
          <cell r="B1041" t="str">
            <v>C046EXPFST</v>
          </cell>
          <cell r="F1041" t="str">
            <v>C046</v>
          </cell>
          <cell r="H1041" t="str">
            <v>EXPFST</v>
          </cell>
          <cell r="U1041">
            <v>2867999</v>
          </cell>
          <cell r="V1041">
            <v>2869592</v>
          </cell>
          <cell r="W1041">
            <v>2871214</v>
          </cell>
          <cell r="X1041">
            <v>2872892</v>
          </cell>
          <cell r="Y1041">
            <v>2874581</v>
          </cell>
          <cell r="Z1041">
            <v>2876347</v>
          </cell>
          <cell r="AA1041">
            <v>2878132</v>
          </cell>
          <cell r="AB1041">
            <v>2879987</v>
          </cell>
          <cell r="AC1041">
            <v>2881979</v>
          </cell>
          <cell r="AD1041">
            <v>2883977</v>
          </cell>
          <cell r="AI1041">
            <v>2752640.2</v>
          </cell>
          <cell r="AJ1041">
            <v>2744835.963009207</v>
          </cell>
          <cell r="AK1041">
            <v>2755228.38</v>
          </cell>
        </row>
        <row r="1042">
          <cell r="B1042" t="str">
            <v>C046FINFST</v>
          </cell>
          <cell r="F1042" t="str">
            <v>C046</v>
          </cell>
          <cell r="H1042" t="str">
            <v>FINFST</v>
          </cell>
          <cell r="U1042">
            <v>140866</v>
          </cell>
          <cell r="V1042">
            <v>139703</v>
          </cell>
          <cell r="W1042">
            <v>139885</v>
          </cell>
          <cell r="X1042">
            <v>149312</v>
          </cell>
          <cell r="Y1042">
            <v>151151</v>
          </cell>
          <cell r="Z1042">
            <v>151048</v>
          </cell>
          <cell r="AA1042">
            <v>154432</v>
          </cell>
          <cell r="AB1042">
            <v>157864</v>
          </cell>
          <cell r="AC1042">
            <v>163117</v>
          </cell>
          <cell r="AD1042">
            <v>168586</v>
          </cell>
          <cell r="AI1042">
            <v>53054</v>
          </cell>
          <cell r="AJ1042">
            <v>78744.175000000003</v>
          </cell>
          <cell r="AK1042">
            <v>78046.112999999998</v>
          </cell>
        </row>
        <row r="1043">
          <cell r="B1043" t="str">
            <v>C046INCFST</v>
          </cell>
          <cell r="F1043" t="str">
            <v>C046</v>
          </cell>
          <cell r="H1043" t="str">
            <v>INCFST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I1043">
            <v>0</v>
          </cell>
          <cell r="AJ1043">
            <v>0</v>
          </cell>
          <cell r="AK1043">
            <v>0</v>
          </cell>
        </row>
        <row r="1044">
          <cell r="B1044" t="str">
            <v>C046INLFST</v>
          </cell>
          <cell r="F1044" t="str">
            <v>C046</v>
          </cell>
          <cell r="H1044" t="str">
            <v>INLFST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I1044">
            <v>0</v>
          </cell>
          <cell r="AJ1044">
            <v>0</v>
          </cell>
          <cell r="AK1044">
            <v>0</v>
          </cell>
        </row>
        <row r="1045">
          <cell r="B1045" t="str">
            <v>C426ALCFST</v>
          </cell>
          <cell r="F1045" t="str">
            <v>C426</v>
          </cell>
          <cell r="H1045" t="str">
            <v>ALCFST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I1045">
            <v>0</v>
          </cell>
          <cell r="AJ1045">
            <v>0</v>
          </cell>
          <cell r="AK1045">
            <v>0</v>
          </cell>
        </row>
        <row r="1046">
          <cell r="B1046" t="str">
            <v>C426BOAFST</v>
          </cell>
          <cell r="F1046" t="str">
            <v>C426</v>
          </cell>
          <cell r="H1046" t="str">
            <v>BOAFST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I1046">
            <v>0</v>
          </cell>
          <cell r="AJ1046">
            <v>0</v>
          </cell>
          <cell r="AK1046">
            <v>0</v>
          </cell>
        </row>
        <row r="1047">
          <cell r="B1047" t="str">
            <v>C426DEPFST</v>
          </cell>
          <cell r="F1047" t="str">
            <v>C426</v>
          </cell>
          <cell r="H1047" t="str">
            <v>DEPFST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I1047">
            <v>0</v>
          </cell>
          <cell r="AJ1047">
            <v>0</v>
          </cell>
          <cell r="AK1047">
            <v>0</v>
          </cell>
        </row>
        <row r="1048">
          <cell r="B1048" t="str">
            <v>C426DLBFST</v>
          </cell>
          <cell r="F1048" t="str">
            <v>C426</v>
          </cell>
          <cell r="H1048" t="str">
            <v>DLBFST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I1048">
            <v>0</v>
          </cell>
          <cell r="AJ1048">
            <v>0</v>
          </cell>
          <cell r="AK1048">
            <v>0</v>
          </cell>
        </row>
        <row r="1049">
          <cell r="B1049" t="str">
            <v>C426EXPFST</v>
          </cell>
          <cell r="F1049" t="str">
            <v>C426</v>
          </cell>
          <cell r="H1049" t="str">
            <v>EXPFST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0</v>
          </cell>
          <cell r="AI1049">
            <v>0</v>
          </cell>
          <cell r="AJ1049">
            <v>0</v>
          </cell>
          <cell r="AK1049">
            <v>450000</v>
          </cell>
        </row>
        <row r="1050">
          <cell r="B1050" t="str">
            <v>C426FINFST</v>
          </cell>
          <cell r="F1050" t="str">
            <v>C426</v>
          </cell>
          <cell r="H1050" t="str">
            <v>FINFST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I1050">
            <v>472500</v>
          </cell>
          <cell r="AJ1050">
            <v>0</v>
          </cell>
          <cell r="AK1050">
            <v>0</v>
          </cell>
        </row>
        <row r="1051">
          <cell r="B1051" t="str">
            <v>C426INCFST</v>
          </cell>
          <cell r="F1051" t="str">
            <v>C426</v>
          </cell>
          <cell r="H1051" t="str">
            <v>INCFST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I1051">
            <v>0</v>
          </cell>
          <cell r="AJ1051">
            <v>0</v>
          </cell>
          <cell r="AK1051">
            <v>0</v>
          </cell>
        </row>
        <row r="1052">
          <cell r="B1052" t="str">
            <v>C426INLFST</v>
          </cell>
          <cell r="F1052" t="str">
            <v>C426</v>
          </cell>
          <cell r="H1052" t="str">
            <v>INLFST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I1052">
            <v>0</v>
          </cell>
          <cell r="AJ1052">
            <v>0</v>
          </cell>
          <cell r="AK1052">
            <v>0</v>
          </cell>
        </row>
        <row r="1053">
          <cell r="B1053" t="str">
            <v>C373ALCFST</v>
          </cell>
          <cell r="F1053" t="str">
            <v>C373</v>
          </cell>
          <cell r="H1053" t="str">
            <v>ALCFST</v>
          </cell>
          <cell r="U1053">
            <v>278488</v>
          </cell>
          <cell r="V1053">
            <v>288655</v>
          </cell>
          <cell r="W1053">
            <v>310699</v>
          </cell>
          <cell r="X1053">
            <v>328667</v>
          </cell>
          <cell r="Y1053">
            <v>341914</v>
          </cell>
          <cell r="Z1053">
            <v>351762</v>
          </cell>
          <cell r="AA1053">
            <v>361906</v>
          </cell>
          <cell r="AB1053">
            <v>373282</v>
          </cell>
          <cell r="AC1053">
            <v>384764</v>
          </cell>
          <cell r="AD1053">
            <v>396802</v>
          </cell>
          <cell r="AI1053">
            <v>252325.7799620998</v>
          </cell>
          <cell r="AJ1053">
            <v>324352.783</v>
          </cell>
          <cell r="AK1053">
            <v>345492.16600000003</v>
          </cell>
        </row>
        <row r="1054">
          <cell r="B1054" t="str">
            <v>C373BOAFST</v>
          </cell>
          <cell r="F1054" t="str">
            <v>C373</v>
          </cell>
          <cell r="H1054" t="str">
            <v>BOAFST</v>
          </cell>
          <cell r="U1054">
            <v>58478</v>
          </cell>
          <cell r="V1054">
            <v>63767</v>
          </cell>
          <cell r="W1054">
            <v>67053</v>
          </cell>
          <cell r="X1054">
            <v>76335</v>
          </cell>
          <cell r="Y1054">
            <v>78720</v>
          </cell>
          <cell r="Z1054">
            <v>80135</v>
          </cell>
          <cell r="AA1054">
            <v>81880</v>
          </cell>
          <cell r="AB1054">
            <v>79628</v>
          </cell>
          <cell r="AC1054">
            <v>79655</v>
          </cell>
          <cell r="AD1054">
            <v>79043</v>
          </cell>
          <cell r="AI1054">
            <v>100167</v>
          </cell>
          <cell r="AJ1054">
            <v>98701.180999999997</v>
          </cell>
          <cell r="AK1054">
            <v>64738.956999999995</v>
          </cell>
        </row>
        <row r="1055">
          <cell r="B1055" t="str">
            <v>C373DEPFST</v>
          </cell>
          <cell r="F1055" t="str">
            <v>C373</v>
          </cell>
          <cell r="H1055" t="str">
            <v>DEPFST</v>
          </cell>
          <cell r="U1055">
            <v>83275</v>
          </cell>
          <cell r="V1055">
            <v>77821</v>
          </cell>
          <cell r="W1055">
            <v>56103</v>
          </cell>
          <cell r="X1055">
            <v>26416</v>
          </cell>
          <cell r="Y1055">
            <v>18335</v>
          </cell>
          <cell r="Z1055">
            <v>17588</v>
          </cell>
          <cell r="AA1055">
            <v>17588</v>
          </cell>
          <cell r="AB1055">
            <v>17588</v>
          </cell>
          <cell r="AC1055">
            <v>13161</v>
          </cell>
          <cell r="AD1055">
            <v>9406</v>
          </cell>
          <cell r="AI1055">
            <v>101347.9</v>
          </cell>
          <cell r="AJ1055">
            <v>160548</v>
          </cell>
          <cell r="AK1055">
            <v>164389.18</v>
          </cell>
        </row>
        <row r="1056">
          <cell r="B1056" t="str">
            <v>C373DLBFST</v>
          </cell>
          <cell r="F1056" t="str">
            <v>C373</v>
          </cell>
          <cell r="H1056" t="str">
            <v>DLBFST</v>
          </cell>
          <cell r="U1056">
            <v>518073</v>
          </cell>
          <cell r="V1056">
            <v>529470</v>
          </cell>
          <cell r="W1056">
            <v>541903</v>
          </cell>
          <cell r="X1056">
            <v>553819</v>
          </cell>
          <cell r="Y1056">
            <v>566254</v>
          </cell>
          <cell r="Z1056">
            <v>579205</v>
          </cell>
          <cell r="AA1056">
            <v>592157</v>
          </cell>
          <cell r="AB1056">
            <v>605108</v>
          </cell>
          <cell r="AC1056">
            <v>618578</v>
          </cell>
          <cell r="AD1056">
            <v>632050</v>
          </cell>
          <cell r="AI1056">
            <v>573936.24</v>
          </cell>
          <cell r="AJ1056">
            <v>612684</v>
          </cell>
          <cell r="AK1056">
            <v>600545.76</v>
          </cell>
        </row>
        <row r="1057">
          <cell r="B1057" t="str">
            <v>C373EXPFST</v>
          </cell>
          <cell r="F1057" t="str">
            <v>C373</v>
          </cell>
          <cell r="H1057" t="str">
            <v>EXPFST</v>
          </cell>
          <cell r="U1057">
            <v>302253</v>
          </cell>
          <cell r="V1057">
            <v>312135</v>
          </cell>
          <cell r="W1057">
            <v>323161</v>
          </cell>
          <cell r="X1057">
            <v>331673</v>
          </cell>
          <cell r="Y1057">
            <v>340047</v>
          </cell>
          <cell r="Z1057">
            <v>348482</v>
          </cell>
          <cell r="AA1057">
            <v>356872</v>
          </cell>
          <cell r="AB1057">
            <v>365323</v>
          </cell>
          <cell r="AC1057">
            <v>374297</v>
          </cell>
          <cell r="AD1057">
            <v>383374</v>
          </cell>
          <cell r="AI1057">
            <v>389737.10199620528</v>
          </cell>
          <cell r="AJ1057">
            <v>388524.60947427322</v>
          </cell>
          <cell r="AK1057">
            <v>396917.96</v>
          </cell>
        </row>
        <row r="1058">
          <cell r="B1058" t="str">
            <v>C373FINFST</v>
          </cell>
          <cell r="F1058" t="str">
            <v>C373</v>
          </cell>
          <cell r="H1058" t="str">
            <v>FINFST</v>
          </cell>
          <cell r="U1058">
            <v>17215</v>
          </cell>
          <cell r="V1058">
            <v>17164</v>
          </cell>
          <cell r="W1058">
            <v>17295</v>
          </cell>
          <cell r="X1058">
            <v>18735</v>
          </cell>
          <cell r="Y1058">
            <v>19461</v>
          </cell>
          <cell r="Z1058">
            <v>19979</v>
          </cell>
          <cell r="AA1058">
            <v>20989</v>
          </cell>
          <cell r="AB1058">
            <v>22082</v>
          </cell>
          <cell r="AC1058">
            <v>23455</v>
          </cell>
          <cell r="AD1058">
            <v>25007</v>
          </cell>
          <cell r="AI1058">
            <v>15567</v>
          </cell>
          <cell r="AJ1058">
            <v>20149.706999999999</v>
          </cell>
          <cell r="AK1058">
            <v>16062.423000000001</v>
          </cell>
        </row>
        <row r="1059">
          <cell r="B1059" t="str">
            <v>C373INCFST</v>
          </cell>
          <cell r="F1059" t="str">
            <v>C373</v>
          </cell>
          <cell r="H1059" t="str">
            <v>INCFST</v>
          </cell>
          <cell r="U1059">
            <v>-152986</v>
          </cell>
          <cell r="V1059">
            <v>-158952</v>
          </cell>
          <cell r="W1059">
            <v>-164115</v>
          </cell>
          <cell r="X1059">
            <v>-166719</v>
          </cell>
          <cell r="Y1059">
            <v>-170630</v>
          </cell>
          <cell r="Z1059">
            <v>-175501</v>
          </cell>
          <cell r="AA1059">
            <v>-181001</v>
          </cell>
          <cell r="AB1059">
            <v>-186850</v>
          </cell>
          <cell r="AC1059">
            <v>-198664</v>
          </cell>
          <cell r="AD1059">
            <v>-204622</v>
          </cell>
          <cell r="AI1059">
            <v>-140000.04</v>
          </cell>
          <cell r="AJ1059">
            <v>-226339</v>
          </cell>
          <cell r="AK1059">
            <v>-233129.17</v>
          </cell>
        </row>
        <row r="1060">
          <cell r="B1060" t="str">
            <v>C373INLFST</v>
          </cell>
          <cell r="F1060" t="str">
            <v>C373</v>
          </cell>
          <cell r="H1060" t="str">
            <v>INLFST</v>
          </cell>
          <cell r="U1060">
            <v>47086</v>
          </cell>
          <cell r="V1060">
            <v>48122</v>
          </cell>
          <cell r="W1060">
            <v>49252</v>
          </cell>
          <cell r="X1060">
            <v>50335</v>
          </cell>
          <cell r="Y1060">
            <v>51465</v>
          </cell>
          <cell r="Z1060">
            <v>52642</v>
          </cell>
          <cell r="AA1060">
            <v>53819</v>
          </cell>
          <cell r="AB1060">
            <v>54996</v>
          </cell>
          <cell r="AC1060">
            <v>56221</v>
          </cell>
          <cell r="AD1060">
            <v>57445</v>
          </cell>
          <cell r="AI1060">
            <v>4944.72</v>
          </cell>
          <cell r="AJ1060">
            <v>5828.82</v>
          </cell>
          <cell r="AK1060">
            <v>35000</v>
          </cell>
        </row>
        <row r="1061">
          <cell r="B1061" t="str">
            <v>C665EXPFST</v>
          </cell>
          <cell r="F1061" t="str">
            <v>C665</v>
          </cell>
          <cell r="H1061" t="str">
            <v>EXPFST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I1061">
            <v>4000</v>
          </cell>
          <cell r="AJ1061">
            <v>0</v>
          </cell>
          <cell r="AK1061">
            <v>0</v>
          </cell>
        </row>
        <row r="1062">
          <cell r="B1062" t="str">
            <v>C020ALCFST</v>
          </cell>
          <cell r="F1062" t="str">
            <v>C020</v>
          </cell>
          <cell r="H1062" t="str">
            <v>ALCFST</v>
          </cell>
          <cell r="U1062">
            <v>29218</v>
          </cell>
          <cell r="V1062">
            <v>30285</v>
          </cell>
          <cell r="W1062">
            <v>32570</v>
          </cell>
          <cell r="X1062">
            <v>34480</v>
          </cell>
          <cell r="Y1062">
            <v>35842</v>
          </cell>
          <cell r="Z1062">
            <v>36872</v>
          </cell>
          <cell r="AA1062">
            <v>37951</v>
          </cell>
          <cell r="AB1062">
            <v>39160</v>
          </cell>
          <cell r="AC1062">
            <v>40360</v>
          </cell>
          <cell r="AD1062">
            <v>41608</v>
          </cell>
          <cell r="AI1062">
            <v>0</v>
          </cell>
          <cell r="AJ1062">
            <v>0</v>
          </cell>
          <cell r="AK1062">
            <v>0</v>
          </cell>
        </row>
        <row r="1063">
          <cell r="B1063" t="str">
            <v>C020BOAFST</v>
          </cell>
          <cell r="F1063" t="str">
            <v>C020</v>
          </cell>
          <cell r="H1063" t="str">
            <v>BOAFST</v>
          </cell>
          <cell r="U1063">
            <v>9645</v>
          </cell>
          <cell r="V1063">
            <v>10393</v>
          </cell>
          <cell r="W1063">
            <v>10920</v>
          </cell>
          <cell r="X1063">
            <v>12491</v>
          </cell>
          <cell r="Y1063">
            <v>12937</v>
          </cell>
          <cell r="Z1063">
            <v>13091</v>
          </cell>
          <cell r="AA1063">
            <v>13337</v>
          </cell>
          <cell r="AB1063">
            <v>12983</v>
          </cell>
          <cell r="AC1063">
            <v>13037</v>
          </cell>
          <cell r="AD1063">
            <v>12882</v>
          </cell>
          <cell r="AI1063">
            <v>0</v>
          </cell>
          <cell r="AJ1063">
            <v>0</v>
          </cell>
          <cell r="AK1063">
            <v>0</v>
          </cell>
        </row>
        <row r="1064">
          <cell r="B1064" t="str">
            <v>C020DEPFST</v>
          </cell>
          <cell r="F1064" t="str">
            <v>C020</v>
          </cell>
          <cell r="H1064" t="str">
            <v>DEPFST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I1064">
            <v>131.58000000000001</v>
          </cell>
          <cell r="AJ1064">
            <v>0</v>
          </cell>
          <cell r="AK1064">
            <v>0</v>
          </cell>
        </row>
        <row r="1065">
          <cell r="B1065" t="str">
            <v>C020DLBFST</v>
          </cell>
          <cell r="F1065" t="str">
            <v>C020</v>
          </cell>
          <cell r="H1065" t="str">
            <v>DLBFST</v>
          </cell>
          <cell r="U1065">
            <v>59304</v>
          </cell>
          <cell r="V1065">
            <v>60609</v>
          </cell>
          <cell r="W1065">
            <v>62032</v>
          </cell>
          <cell r="X1065">
            <v>63396</v>
          </cell>
          <cell r="Y1065">
            <v>64819</v>
          </cell>
          <cell r="Z1065">
            <v>66302</v>
          </cell>
          <cell r="AA1065">
            <v>67785</v>
          </cell>
          <cell r="AB1065">
            <v>69268</v>
          </cell>
          <cell r="AC1065">
            <v>70809</v>
          </cell>
          <cell r="AD1065">
            <v>72351</v>
          </cell>
          <cell r="AI1065">
            <v>0</v>
          </cell>
          <cell r="AJ1065">
            <v>0</v>
          </cell>
          <cell r="AK1065">
            <v>0</v>
          </cell>
        </row>
        <row r="1066">
          <cell r="B1066" t="str">
            <v>C020EXPFST</v>
          </cell>
          <cell r="F1066" t="str">
            <v>C020</v>
          </cell>
          <cell r="H1066" t="str">
            <v>EXPFST</v>
          </cell>
          <cell r="U1066">
            <v>52105</v>
          </cell>
          <cell r="V1066">
            <v>54293</v>
          </cell>
          <cell r="W1066">
            <v>56117</v>
          </cell>
          <cell r="X1066">
            <v>57889</v>
          </cell>
          <cell r="Y1066">
            <v>59556</v>
          </cell>
          <cell r="Z1066">
            <v>61119</v>
          </cell>
          <cell r="AA1066">
            <v>62630</v>
          </cell>
          <cell r="AB1066">
            <v>64037</v>
          </cell>
          <cell r="AC1066">
            <v>65496</v>
          </cell>
          <cell r="AD1066">
            <v>67007</v>
          </cell>
          <cell r="AI1066">
            <v>65674.67</v>
          </cell>
          <cell r="AJ1066">
            <v>55019.899970885614</v>
          </cell>
          <cell r="AK1066">
            <v>56944.94</v>
          </cell>
        </row>
        <row r="1067">
          <cell r="B1067" t="str">
            <v>C020FINFST</v>
          </cell>
          <cell r="F1067" t="str">
            <v>C020</v>
          </cell>
          <cell r="H1067" t="str">
            <v>FINFST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I1067">
            <v>0</v>
          </cell>
          <cell r="AJ1067">
            <v>0</v>
          </cell>
          <cell r="AK1067">
            <v>0</v>
          </cell>
        </row>
        <row r="1068">
          <cell r="B1068" t="str">
            <v>C020INCFST</v>
          </cell>
          <cell r="F1068" t="str">
            <v>C020</v>
          </cell>
          <cell r="H1068" t="str">
            <v>INCFST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I1068">
            <v>-2000</v>
          </cell>
          <cell r="AJ1068">
            <v>-2000</v>
          </cell>
          <cell r="AK1068">
            <v>0</v>
          </cell>
        </row>
        <row r="1069">
          <cell r="B1069" t="str">
            <v>C020INLFST</v>
          </cell>
          <cell r="F1069" t="str">
            <v>C020</v>
          </cell>
          <cell r="H1069" t="str">
            <v>INLFST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I1069">
            <v>0</v>
          </cell>
          <cell r="AJ1069">
            <v>0</v>
          </cell>
          <cell r="AK1069">
            <v>0</v>
          </cell>
        </row>
        <row r="1070">
          <cell r="B1070" t="str">
            <v>C130EALCFST</v>
          </cell>
          <cell r="F1070" t="str">
            <v>C130E</v>
          </cell>
          <cell r="H1070" t="str">
            <v>ALCFST</v>
          </cell>
          <cell r="U1070">
            <v>216887</v>
          </cell>
          <cell r="V1070">
            <v>224832</v>
          </cell>
          <cell r="W1070">
            <v>241978</v>
          </cell>
          <cell r="X1070">
            <v>255958</v>
          </cell>
          <cell r="Y1070">
            <v>266289</v>
          </cell>
          <cell r="Z1070">
            <v>273959</v>
          </cell>
          <cell r="AA1070">
            <v>281874</v>
          </cell>
          <cell r="AB1070">
            <v>290730</v>
          </cell>
          <cell r="AC1070">
            <v>299637</v>
          </cell>
          <cell r="AD1070">
            <v>309044</v>
          </cell>
          <cell r="AI1070">
            <v>106372.17428020253</v>
          </cell>
          <cell r="AJ1070">
            <v>166607.44099999999</v>
          </cell>
          <cell r="AK1070">
            <v>178602.484</v>
          </cell>
        </row>
        <row r="1071">
          <cell r="B1071" t="str">
            <v>C130EBOAFST</v>
          </cell>
          <cell r="F1071" t="str">
            <v>C130E</v>
          </cell>
          <cell r="H1071" t="str">
            <v>BOAFST</v>
          </cell>
          <cell r="U1071">
            <v>68625</v>
          </cell>
          <cell r="V1071">
            <v>78706</v>
          </cell>
          <cell r="W1071">
            <v>82735</v>
          </cell>
          <cell r="X1071">
            <v>93159</v>
          </cell>
          <cell r="Y1071">
            <v>96411</v>
          </cell>
          <cell r="Z1071">
            <v>97719</v>
          </cell>
          <cell r="AA1071">
            <v>99888</v>
          </cell>
          <cell r="AB1071">
            <v>98048</v>
          </cell>
          <cell r="AC1071">
            <v>98974</v>
          </cell>
          <cell r="AD1071">
            <v>98325</v>
          </cell>
          <cell r="AI1071">
            <v>42838</v>
          </cell>
          <cell r="AJ1071">
            <v>66388.04800000001</v>
          </cell>
          <cell r="AK1071">
            <v>83536.677000000011</v>
          </cell>
        </row>
        <row r="1072">
          <cell r="B1072" t="str">
            <v>C130EDEPFST</v>
          </cell>
          <cell r="F1072" t="str">
            <v>C130E</v>
          </cell>
          <cell r="H1072" t="str">
            <v>DEPFST</v>
          </cell>
          <cell r="U1072">
            <v>22775</v>
          </cell>
          <cell r="V1072">
            <v>19847</v>
          </cell>
          <cell r="W1072">
            <v>16756</v>
          </cell>
          <cell r="X1072">
            <v>14350</v>
          </cell>
          <cell r="Y1072">
            <v>13498</v>
          </cell>
          <cell r="Z1072">
            <v>11004</v>
          </cell>
          <cell r="AA1072">
            <v>11004</v>
          </cell>
          <cell r="AB1072">
            <v>268</v>
          </cell>
          <cell r="AC1072">
            <v>112</v>
          </cell>
          <cell r="AD1072">
            <v>0</v>
          </cell>
          <cell r="AI1072">
            <v>15207.44</v>
          </cell>
          <cell r="AJ1072">
            <v>13832</v>
          </cell>
          <cell r="AK1072">
            <v>21323.88</v>
          </cell>
        </row>
        <row r="1073">
          <cell r="B1073" t="str">
            <v>C130EDLBFST</v>
          </cell>
          <cell r="F1073" t="str">
            <v>C130E</v>
          </cell>
          <cell r="H1073" t="str">
            <v>DLBFST</v>
          </cell>
          <cell r="U1073">
            <v>433177</v>
          </cell>
          <cell r="V1073">
            <v>442707</v>
          </cell>
          <cell r="W1073">
            <v>453102</v>
          </cell>
          <cell r="X1073">
            <v>463067</v>
          </cell>
          <cell r="Y1073">
            <v>473463</v>
          </cell>
          <cell r="Z1073">
            <v>484293</v>
          </cell>
          <cell r="AA1073">
            <v>495121</v>
          </cell>
          <cell r="AB1073">
            <v>505951</v>
          </cell>
          <cell r="AC1073">
            <v>517214</v>
          </cell>
          <cell r="AD1073">
            <v>528477</v>
          </cell>
          <cell r="AI1073">
            <v>220957</v>
          </cell>
          <cell r="AJ1073">
            <v>295036</v>
          </cell>
          <cell r="AK1073">
            <v>299478.71999999997</v>
          </cell>
        </row>
        <row r="1074">
          <cell r="B1074" t="str">
            <v>C130EEXPFST</v>
          </cell>
          <cell r="F1074" t="str">
            <v>C130E</v>
          </cell>
          <cell r="H1074" t="str">
            <v>EXPFST</v>
          </cell>
          <cell r="U1074">
            <v>1338954</v>
          </cell>
          <cell r="V1074">
            <v>1393681</v>
          </cell>
          <cell r="W1074">
            <v>1439783</v>
          </cell>
          <cell r="X1074">
            <v>1484167</v>
          </cell>
          <cell r="Y1074">
            <v>1526015</v>
          </cell>
          <cell r="Z1074">
            <v>1565341</v>
          </cell>
          <cell r="AA1074">
            <v>1603445</v>
          </cell>
          <cell r="AB1074">
            <v>1639016</v>
          </cell>
          <cell r="AC1074">
            <v>1675918</v>
          </cell>
          <cell r="AD1074">
            <v>1714120</v>
          </cell>
          <cell r="AI1074">
            <v>1278237.733311628</v>
          </cell>
          <cell r="AJ1074">
            <v>1213777.45617347</v>
          </cell>
          <cell r="AK1074">
            <v>1380647.25</v>
          </cell>
        </row>
        <row r="1075">
          <cell r="B1075" t="str">
            <v>C130EFINFST</v>
          </cell>
          <cell r="F1075" t="str">
            <v>C130E</v>
          </cell>
          <cell r="H1075" t="str">
            <v>FINFST</v>
          </cell>
          <cell r="U1075">
            <v>629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I1075">
            <v>0</v>
          </cell>
          <cell r="AJ1075">
            <v>0</v>
          </cell>
          <cell r="AK1075">
            <v>0</v>
          </cell>
        </row>
        <row r="1076">
          <cell r="B1076" t="str">
            <v>C130EINCFST</v>
          </cell>
          <cell r="F1076" t="str">
            <v>C130E</v>
          </cell>
          <cell r="H1076" t="str">
            <v>INCFST</v>
          </cell>
          <cell r="U1076">
            <v>-397707</v>
          </cell>
          <cell r="V1076">
            <v>-409638</v>
          </cell>
          <cell r="W1076">
            <v>-421967</v>
          </cell>
          <cell r="X1076">
            <v>-434694</v>
          </cell>
          <cell r="Y1076">
            <v>-447818</v>
          </cell>
          <cell r="Z1076">
            <v>-460943</v>
          </cell>
          <cell r="AA1076">
            <v>-474862</v>
          </cell>
          <cell r="AB1076">
            <v>-489180</v>
          </cell>
          <cell r="AC1076">
            <v>-503895</v>
          </cell>
          <cell r="AD1076">
            <v>-519008</v>
          </cell>
          <cell r="AI1076">
            <v>-350000</v>
          </cell>
          <cell r="AJ1076">
            <v>-350000</v>
          </cell>
          <cell r="AK1076">
            <v>-397707.2</v>
          </cell>
        </row>
        <row r="1077">
          <cell r="B1077" t="str">
            <v>C130EINLFST</v>
          </cell>
          <cell r="F1077" t="str">
            <v>C130E</v>
          </cell>
          <cell r="H1077" t="str">
            <v>INLFST</v>
          </cell>
          <cell r="U1077">
            <v>6987</v>
          </cell>
          <cell r="V1077">
            <v>7141</v>
          </cell>
          <cell r="W1077">
            <v>7308</v>
          </cell>
          <cell r="X1077">
            <v>7469</v>
          </cell>
          <cell r="Y1077">
            <v>7637</v>
          </cell>
          <cell r="Z1077">
            <v>7811</v>
          </cell>
          <cell r="AA1077">
            <v>7986</v>
          </cell>
          <cell r="AB1077">
            <v>8161</v>
          </cell>
          <cell r="AC1077">
            <v>8342</v>
          </cell>
          <cell r="AD1077">
            <v>8524</v>
          </cell>
          <cell r="AI1077">
            <v>23080</v>
          </cell>
          <cell r="AJ1077">
            <v>22676.799999999999</v>
          </cell>
          <cell r="AK1077">
            <v>29052.6</v>
          </cell>
        </row>
        <row r="1078">
          <cell r="B1078" t="str">
            <v>C587ALCFST</v>
          </cell>
          <cell r="F1078" t="str">
            <v>C587</v>
          </cell>
          <cell r="H1078" t="str">
            <v>ALCFST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I1078">
            <v>0</v>
          </cell>
          <cell r="AJ1078">
            <v>0</v>
          </cell>
          <cell r="AK1078">
            <v>0</v>
          </cell>
        </row>
        <row r="1079">
          <cell r="B1079" t="str">
            <v>C587BOAFST</v>
          </cell>
          <cell r="F1079" t="str">
            <v>C587</v>
          </cell>
          <cell r="H1079" t="str">
            <v>BOAFST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I1079">
            <v>0</v>
          </cell>
          <cell r="AJ1079">
            <v>0</v>
          </cell>
          <cell r="AK1079">
            <v>0</v>
          </cell>
        </row>
        <row r="1080">
          <cell r="B1080" t="str">
            <v>C587EXPFST</v>
          </cell>
          <cell r="F1080" t="str">
            <v>C587</v>
          </cell>
          <cell r="H1080" t="str">
            <v>EXPFST</v>
          </cell>
          <cell r="U1080">
            <v>21363</v>
          </cell>
          <cell r="V1080">
            <v>22261</v>
          </cell>
          <cell r="W1080">
            <v>23008</v>
          </cell>
          <cell r="X1080">
            <v>23734</v>
          </cell>
          <cell r="Y1080">
            <v>24418</v>
          </cell>
          <cell r="Z1080">
            <v>25059</v>
          </cell>
          <cell r="AA1080">
            <v>25678</v>
          </cell>
          <cell r="AB1080">
            <v>26255</v>
          </cell>
          <cell r="AC1080">
            <v>26854</v>
          </cell>
          <cell r="AD1080">
            <v>27473</v>
          </cell>
          <cell r="AI1080">
            <v>20000</v>
          </cell>
          <cell r="AJ1080">
            <v>20000</v>
          </cell>
          <cell r="AK1080">
            <v>20000</v>
          </cell>
        </row>
        <row r="1081">
          <cell r="B1081" t="str">
            <v>C423ALCFST</v>
          </cell>
          <cell r="F1081" t="str">
            <v>C423</v>
          </cell>
          <cell r="H1081" t="str">
            <v>ALCFST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I1081">
            <v>0</v>
          </cell>
          <cell r="AJ1081">
            <v>0</v>
          </cell>
          <cell r="AK1081">
            <v>0</v>
          </cell>
        </row>
        <row r="1082">
          <cell r="B1082" t="str">
            <v>C423BOAFST</v>
          </cell>
          <cell r="F1082" t="str">
            <v>C423</v>
          </cell>
          <cell r="H1082" t="str">
            <v>BOAFST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I1082">
            <v>0</v>
          </cell>
          <cell r="AJ1082">
            <v>0</v>
          </cell>
          <cell r="AK1082">
            <v>0</v>
          </cell>
        </row>
        <row r="1083">
          <cell r="B1083" t="str">
            <v>C423DEPFST</v>
          </cell>
          <cell r="F1083" t="str">
            <v>C423</v>
          </cell>
          <cell r="H1083" t="str">
            <v>DEPFST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I1083">
            <v>0</v>
          </cell>
          <cell r="AJ1083">
            <v>0</v>
          </cell>
          <cell r="AK1083">
            <v>0</v>
          </cell>
        </row>
        <row r="1084">
          <cell r="B1084" t="str">
            <v>C423DLBFST</v>
          </cell>
          <cell r="F1084" t="str">
            <v>C423</v>
          </cell>
          <cell r="H1084" t="str">
            <v>DLBFST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I1084">
            <v>0</v>
          </cell>
          <cell r="AJ1084">
            <v>0</v>
          </cell>
          <cell r="AK1084">
            <v>0</v>
          </cell>
        </row>
        <row r="1085">
          <cell r="B1085" t="str">
            <v>C423EXPFST</v>
          </cell>
          <cell r="F1085" t="str">
            <v>C423</v>
          </cell>
          <cell r="H1085" t="str">
            <v>EXPFST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I1085">
            <v>750000</v>
          </cell>
          <cell r="AJ1085">
            <v>750000</v>
          </cell>
          <cell r="AK1085">
            <v>0</v>
          </cell>
        </row>
        <row r="1086">
          <cell r="B1086" t="str">
            <v>C423FINFST</v>
          </cell>
          <cell r="F1086" t="str">
            <v>C423</v>
          </cell>
          <cell r="H1086" t="str">
            <v>FINFST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I1086">
            <v>0</v>
          </cell>
          <cell r="AJ1086">
            <v>0</v>
          </cell>
          <cell r="AK1086">
            <v>0</v>
          </cell>
        </row>
        <row r="1087">
          <cell r="B1087" t="str">
            <v>C423INCFST</v>
          </cell>
          <cell r="F1087" t="str">
            <v>C423</v>
          </cell>
          <cell r="H1087" t="str">
            <v>INCFST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I1087">
            <v>0</v>
          </cell>
          <cell r="AJ1087">
            <v>0</v>
          </cell>
          <cell r="AK1087">
            <v>0</v>
          </cell>
        </row>
        <row r="1088">
          <cell r="B1088" t="str">
            <v>C423INLFST</v>
          </cell>
          <cell r="F1088" t="str">
            <v>C423</v>
          </cell>
          <cell r="H1088" t="str">
            <v>INLFST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I1088">
            <v>0</v>
          </cell>
          <cell r="AJ1088">
            <v>0</v>
          </cell>
          <cell r="AK1088">
            <v>0</v>
          </cell>
        </row>
        <row r="1089">
          <cell r="B1089" t="str">
            <v>C661EXPFST</v>
          </cell>
          <cell r="F1089" t="str">
            <v>C661</v>
          </cell>
          <cell r="H1089" t="str">
            <v>EXPFST</v>
          </cell>
          <cell r="U1089">
            <v>660052</v>
          </cell>
          <cell r="V1089">
            <v>660052</v>
          </cell>
          <cell r="W1089">
            <v>660052</v>
          </cell>
          <cell r="X1089">
            <v>660052</v>
          </cell>
          <cell r="Y1089">
            <v>660052</v>
          </cell>
          <cell r="Z1089">
            <v>660052</v>
          </cell>
          <cell r="AA1089">
            <v>660052</v>
          </cell>
          <cell r="AB1089">
            <v>660052</v>
          </cell>
          <cell r="AC1089">
            <v>660052</v>
          </cell>
          <cell r="AD1089">
            <v>660052</v>
          </cell>
          <cell r="AI1089">
            <v>666850</v>
          </cell>
          <cell r="AJ1089">
            <v>738052</v>
          </cell>
          <cell r="AK1089">
            <v>738052</v>
          </cell>
        </row>
        <row r="1090">
          <cell r="B1090" t="str">
            <v>C101AALCFST</v>
          </cell>
          <cell r="F1090" t="str">
            <v>C101A</v>
          </cell>
          <cell r="H1090" t="str">
            <v>ALCFST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I1090">
            <v>0</v>
          </cell>
          <cell r="AJ1090">
            <v>0</v>
          </cell>
          <cell r="AK1090">
            <v>0</v>
          </cell>
        </row>
        <row r="1091">
          <cell r="B1091" t="str">
            <v>C101ABOAFST</v>
          </cell>
          <cell r="F1091" t="str">
            <v>C101A</v>
          </cell>
          <cell r="H1091" t="str">
            <v>BOAFST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I1091">
            <v>0</v>
          </cell>
          <cell r="AJ1091">
            <v>0</v>
          </cell>
          <cell r="AK1091">
            <v>0</v>
          </cell>
        </row>
        <row r="1092">
          <cell r="B1092" t="str">
            <v>C101ADEPFST</v>
          </cell>
          <cell r="F1092" t="str">
            <v>C101A</v>
          </cell>
          <cell r="H1092" t="str">
            <v>DEPFST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I1092">
            <v>0</v>
          </cell>
          <cell r="AJ1092">
            <v>0</v>
          </cell>
          <cell r="AK1092">
            <v>0</v>
          </cell>
        </row>
        <row r="1093">
          <cell r="B1093" t="str">
            <v>C101ADLBFST</v>
          </cell>
          <cell r="F1093" t="str">
            <v>C101A</v>
          </cell>
          <cell r="H1093" t="str">
            <v>DLBFST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I1093">
            <v>0</v>
          </cell>
          <cell r="AJ1093">
            <v>0</v>
          </cell>
          <cell r="AK1093">
            <v>0</v>
          </cell>
        </row>
        <row r="1094">
          <cell r="B1094" t="str">
            <v>C101AEXPFST</v>
          </cell>
          <cell r="F1094" t="str">
            <v>C101A</v>
          </cell>
          <cell r="H1094" t="str">
            <v>EXPFST</v>
          </cell>
          <cell r="U1094">
            <v>200000</v>
          </cell>
          <cell r="V1094">
            <v>200000</v>
          </cell>
          <cell r="W1094">
            <v>200000</v>
          </cell>
          <cell r="X1094">
            <v>200000</v>
          </cell>
          <cell r="Y1094">
            <v>200000</v>
          </cell>
          <cell r="Z1094">
            <v>200000</v>
          </cell>
          <cell r="AA1094">
            <v>200000</v>
          </cell>
          <cell r="AB1094">
            <v>200000</v>
          </cell>
          <cell r="AC1094">
            <v>200000</v>
          </cell>
          <cell r="AD1094">
            <v>200000</v>
          </cell>
          <cell r="AI1094">
            <v>200000</v>
          </cell>
          <cell r="AJ1094">
            <v>200000</v>
          </cell>
          <cell r="AK1094">
            <v>200000</v>
          </cell>
        </row>
        <row r="1095">
          <cell r="B1095" t="str">
            <v>C101AFINFST</v>
          </cell>
          <cell r="F1095" t="str">
            <v>C101A</v>
          </cell>
          <cell r="H1095" t="str">
            <v>FINFST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I1095">
            <v>0</v>
          </cell>
          <cell r="AJ1095">
            <v>0</v>
          </cell>
          <cell r="AK1095">
            <v>0</v>
          </cell>
        </row>
        <row r="1096">
          <cell r="B1096" t="str">
            <v>C101AINCFST</v>
          </cell>
          <cell r="F1096" t="str">
            <v>C101A</v>
          </cell>
          <cell r="H1096" t="str">
            <v>INCFST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I1096">
            <v>0</v>
          </cell>
          <cell r="AJ1096">
            <v>0</v>
          </cell>
          <cell r="AK1096">
            <v>0</v>
          </cell>
        </row>
        <row r="1097">
          <cell r="B1097" t="str">
            <v>C101AINLFST</v>
          </cell>
          <cell r="F1097" t="str">
            <v>C101A</v>
          </cell>
          <cell r="H1097" t="str">
            <v>INLFST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0</v>
          </cell>
          <cell r="AI1097">
            <v>0</v>
          </cell>
          <cell r="AJ1097">
            <v>0</v>
          </cell>
          <cell r="AK1097">
            <v>0</v>
          </cell>
        </row>
        <row r="1098">
          <cell r="B1098" t="str">
            <v>C130KALCFST</v>
          </cell>
          <cell r="F1098" t="str">
            <v>C130K</v>
          </cell>
          <cell r="H1098" t="str">
            <v>ALCFST</v>
          </cell>
          <cell r="U1098">
            <v>83057</v>
          </cell>
          <cell r="V1098">
            <v>86112</v>
          </cell>
          <cell r="W1098">
            <v>92672</v>
          </cell>
          <cell r="X1098">
            <v>98036</v>
          </cell>
          <cell r="Y1098">
            <v>101983</v>
          </cell>
          <cell r="Z1098">
            <v>104907</v>
          </cell>
          <cell r="AA1098">
            <v>107942</v>
          </cell>
          <cell r="AB1098">
            <v>111314</v>
          </cell>
          <cell r="AC1098">
            <v>114770</v>
          </cell>
          <cell r="AD1098">
            <v>118366</v>
          </cell>
          <cell r="AI1098">
            <v>30600.116594014984</v>
          </cell>
          <cell r="AJ1098">
            <v>71122.364000000001</v>
          </cell>
          <cell r="AK1098">
            <v>103676.04399999999</v>
          </cell>
        </row>
        <row r="1099">
          <cell r="B1099" t="str">
            <v>C130KBOAFST</v>
          </cell>
          <cell r="F1099" t="str">
            <v>C130K</v>
          </cell>
          <cell r="H1099" t="str">
            <v>BOAFST</v>
          </cell>
          <cell r="U1099">
            <v>14184</v>
          </cell>
          <cell r="V1099">
            <v>15074</v>
          </cell>
          <cell r="W1099">
            <v>15850</v>
          </cell>
          <cell r="X1099">
            <v>17739</v>
          </cell>
          <cell r="Y1099">
            <v>18352</v>
          </cell>
          <cell r="Z1099">
            <v>18613</v>
          </cell>
          <cell r="AA1099">
            <v>19051</v>
          </cell>
          <cell r="AB1099">
            <v>18759</v>
          </cell>
          <cell r="AC1099">
            <v>18974</v>
          </cell>
          <cell r="AD1099">
            <v>18887</v>
          </cell>
          <cell r="AI1099">
            <v>8572</v>
          </cell>
          <cell r="AJ1099">
            <v>7903.0849999999991</v>
          </cell>
          <cell r="AK1099">
            <v>18305.690999999999</v>
          </cell>
        </row>
        <row r="1100">
          <cell r="B1100" t="str">
            <v>C130KDEPFST</v>
          </cell>
          <cell r="F1100" t="str">
            <v>C130K</v>
          </cell>
          <cell r="H1100" t="str">
            <v>DEPFST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I1100">
            <v>3153.06</v>
          </cell>
          <cell r="AJ1100">
            <v>3153</v>
          </cell>
          <cell r="AK1100">
            <v>3153.06</v>
          </cell>
        </row>
        <row r="1101">
          <cell r="B1101" t="str">
            <v>C130KDLBFST</v>
          </cell>
          <cell r="F1101" t="str">
            <v>C130K</v>
          </cell>
          <cell r="H1101" t="str">
            <v>DLBFST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I1101">
            <v>62836.2</v>
          </cell>
          <cell r="AJ1101">
            <v>2250</v>
          </cell>
          <cell r="AK1101">
            <v>22640.97</v>
          </cell>
        </row>
        <row r="1102">
          <cell r="B1102" t="str">
            <v>C130KEXPFST</v>
          </cell>
          <cell r="F1102" t="str">
            <v>C130K</v>
          </cell>
          <cell r="H1102" t="str">
            <v>EXPFST</v>
          </cell>
          <cell r="U1102">
            <v>216659</v>
          </cell>
          <cell r="V1102">
            <v>225515</v>
          </cell>
          <cell r="W1102">
            <v>233316</v>
          </cell>
          <cell r="X1102">
            <v>240507</v>
          </cell>
          <cell r="Y1102">
            <v>247320</v>
          </cell>
          <cell r="Z1102">
            <v>253773</v>
          </cell>
          <cell r="AA1102">
            <v>260035</v>
          </cell>
          <cell r="AB1102">
            <v>265946</v>
          </cell>
          <cell r="AC1102">
            <v>272094</v>
          </cell>
          <cell r="AD1102">
            <v>278437</v>
          </cell>
          <cell r="AI1102">
            <v>79295.92</v>
          </cell>
          <cell r="AJ1102">
            <v>67763.170752021862</v>
          </cell>
          <cell r="AK1102">
            <v>56084.13</v>
          </cell>
        </row>
        <row r="1103">
          <cell r="B1103" t="str">
            <v>C130KFINFST</v>
          </cell>
          <cell r="F1103" t="str">
            <v>C130K</v>
          </cell>
          <cell r="H1103" t="str">
            <v>FINFST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I1103">
            <v>0</v>
          </cell>
          <cell r="AJ1103">
            <v>0</v>
          </cell>
          <cell r="AK1103">
            <v>0</v>
          </cell>
        </row>
        <row r="1104">
          <cell r="B1104" t="str">
            <v>C130KINCFST</v>
          </cell>
          <cell r="F1104" t="str">
            <v>C130K</v>
          </cell>
          <cell r="H1104" t="str">
            <v>INCFST</v>
          </cell>
          <cell r="U1104">
            <v>-126983</v>
          </cell>
          <cell r="V1104">
            <v>-130792</v>
          </cell>
          <cell r="W1104">
            <v>-134729</v>
          </cell>
          <cell r="X1104">
            <v>-138792</v>
          </cell>
          <cell r="Y1104">
            <v>-142983</v>
          </cell>
          <cell r="Z1104">
            <v>-147173</v>
          </cell>
          <cell r="AA1104">
            <v>-151617</v>
          </cell>
          <cell r="AB1104">
            <v>-156189</v>
          </cell>
          <cell r="AC1104">
            <v>-160888</v>
          </cell>
          <cell r="AD1104">
            <v>-165713</v>
          </cell>
          <cell r="AI1104">
            <v>0</v>
          </cell>
          <cell r="AJ1104">
            <v>0</v>
          </cell>
          <cell r="AK1104">
            <v>0</v>
          </cell>
        </row>
        <row r="1105">
          <cell r="B1105" t="str">
            <v>C130KINLFST</v>
          </cell>
          <cell r="F1105" t="str">
            <v>C130K</v>
          </cell>
          <cell r="H1105" t="str">
            <v>INLFST</v>
          </cell>
          <cell r="U1105">
            <v>168589</v>
          </cell>
          <cell r="V1105">
            <v>172298</v>
          </cell>
          <cell r="W1105">
            <v>176344</v>
          </cell>
          <cell r="X1105">
            <v>180221</v>
          </cell>
          <cell r="Y1105">
            <v>184268</v>
          </cell>
          <cell r="Z1105">
            <v>188483</v>
          </cell>
          <cell r="AA1105">
            <v>192698</v>
          </cell>
          <cell r="AB1105">
            <v>196912</v>
          </cell>
          <cell r="AC1105">
            <v>201295</v>
          </cell>
          <cell r="AD1105">
            <v>205679</v>
          </cell>
          <cell r="AI1105">
            <v>19366</v>
          </cell>
          <cell r="AJ1105">
            <v>133386.13</v>
          </cell>
          <cell r="AK1105">
            <v>168088.82</v>
          </cell>
        </row>
        <row r="1106">
          <cell r="B1106" t="str">
            <v>C518LESFST</v>
          </cell>
          <cell r="F1106" t="str">
            <v>C518</v>
          </cell>
          <cell r="H1106" t="str">
            <v>LESFST</v>
          </cell>
          <cell r="U1106">
            <v>-167670</v>
          </cell>
          <cell r="V1106">
            <v>-172700</v>
          </cell>
          <cell r="W1106">
            <v>-177898</v>
          </cell>
          <cell r="X1106">
            <v>-183263</v>
          </cell>
          <cell r="Y1106">
            <v>-188796</v>
          </cell>
          <cell r="Z1106">
            <v>-194330</v>
          </cell>
          <cell r="AA1106">
            <v>-200198</v>
          </cell>
          <cell r="AB1106">
            <v>-206234</v>
          </cell>
          <cell r="AC1106">
            <v>-212438</v>
          </cell>
          <cell r="AD1106">
            <v>-218809</v>
          </cell>
          <cell r="AI1106">
            <v>-125378</v>
          </cell>
          <cell r="AJ1106">
            <v>-146032.09</v>
          </cell>
          <cell r="AK1106">
            <v>-167670</v>
          </cell>
        </row>
        <row r="1107">
          <cell r="B1107" t="str">
            <v>C524DEPFST</v>
          </cell>
          <cell r="F1107" t="str">
            <v>C524</v>
          </cell>
          <cell r="H1107" t="str">
            <v>DEPFST</v>
          </cell>
          <cell r="U1107">
            <v>180460</v>
          </cell>
          <cell r="V1107">
            <v>223947</v>
          </cell>
          <cell r="W1107">
            <v>252996</v>
          </cell>
          <cell r="X1107">
            <v>278516</v>
          </cell>
          <cell r="Y1107">
            <v>289434</v>
          </cell>
          <cell r="Z1107">
            <v>306359</v>
          </cell>
          <cell r="AA1107">
            <v>324605</v>
          </cell>
          <cell r="AB1107">
            <v>395758</v>
          </cell>
          <cell r="AC1107">
            <v>424927</v>
          </cell>
          <cell r="AD1107">
            <v>451157</v>
          </cell>
          <cell r="AI1107">
            <v>69144.11</v>
          </cell>
          <cell r="AJ1107">
            <v>125653</v>
          </cell>
          <cell r="AK1107">
            <v>93319.11</v>
          </cell>
        </row>
        <row r="1108">
          <cell r="B1108" t="str">
            <v>C102ALCFST</v>
          </cell>
          <cell r="F1108" t="str">
            <v>C102</v>
          </cell>
          <cell r="H1108" t="str">
            <v>ALCFST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I1108">
            <v>0</v>
          </cell>
          <cell r="AJ1108">
            <v>0</v>
          </cell>
          <cell r="AK1108">
            <v>0</v>
          </cell>
        </row>
        <row r="1109">
          <cell r="B1109" t="str">
            <v>C102BOAFST</v>
          </cell>
          <cell r="F1109" t="str">
            <v>C102</v>
          </cell>
          <cell r="H1109" t="str">
            <v>BOAFST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I1109">
            <v>0</v>
          </cell>
          <cell r="AJ1109">
            <v>0</v>
          </cell>
          <cell r="AK1109">
            <v>0</v>
          </cell>
        </row>
        <row r="1110">
          <cell r="B1110" t="str">
            <v>C102DEPFST</v>
          </cell>
          <cell r="F1110" t="str">
            <v>C102</v>
          </cell>
          <cell r="H1110" t="str">
            <v>DEPFST</v>
          </cell>
          <cell r="U1110">
            <v>301222</v>
          </cell>
          <cell r="V1110">
            <v>301222</v>
          </cell>
          <cell r="W1110">
            <v>301222</v>
          </cell>
          <cell r="X1110">
            <v>301222</v>
          </cell>
          <cell r="Y1110">
            <v>301222</v>
          </cell>
          <cell r="Z1110">
            <v>301222</v>
          </cell>
          <cell r="AA1110">
            <v>301222</v>
          </cell>
          <cell r="AB1110">
            <v>301222</v>
          </cell>
          <cell r="AC1110">
            <v>289156</v>
          </cell>
          <cell r="AD1110">
            <v>250560</v>
          </cell>
          <cell r="AI1110">
            <v>109131.48</v>
          </cell>
          <cell r="AJ1110">
            <v>114424</v>
          </cell>
          <cell r="AK1110">
            <v>114423.82</v>
          </cell>
        </row>
        <row r="1111">
          <cell r="B1111" t="str">
            <v>C102DLBFST</v>
          </cell>
          <cell r="F1111" t="str">
            <v>C102</v>
          </cell>
          <cell r="H1111" t="str">
            <v>DLBFST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I1111">
            <v>0</v>
          </cell>
          <cell r="AJ1111">
            <v>0</v>
          </cell>
          <cell r="AK1111">
            <v>0</v>
          </cell>
        </row>
        <row r="1112">
          <cell r="B1112" t="str">
            <v>C102EXPFST</v>
          </cell>
          <cell r="F1112" t="str">
            <v>C102</v>
          </cell>
          <cell r="H1112" t="str">
            <v>EXPFST</v>
          </cell>
          <cell r="U1112">
            <v>7731739</v>
          </cell>
          <cell r="V1112">
            <v>7732236</v>
          </cell>
          <cell r="W1112">
            <v>7732732</v>
          </cell>
          <cell r="X1112">
            <v>7733249</v>
          </cell>
          <cell r="Y1112">
            <v>7733766</v>
          </cell>
          <cell r="Z1112">
            <v>7734302</v>
          </cell>
          <cell r="AA1112">
            <v>7734840</v>
          </cell>
          <cell r="AB1112">
            <v>7735398</v>
          </cell>
          <cell r="AC1112">
            <v>7735999</v>
          </cell>
          <cell r="AD1112">
            <v>7736599</v>
          </cell>
          <cell r="AI1112">
            <v>6121168.8799999999</v>
          </cell>
          <cell r="AJ1112">
            <v>6253493.6802986171</v>
          </cell>
          <cell r="AK1112">
            <v>6805426.5800000001</v>
          </cell>
        </row>
        <row r="1113">
          <cell r="B1113" t="str">
            <v>C102FINFST</v>
          </cell>
          <cell r="F1113" t="str">
            <v>C102</v>
          </cell>
          <cell r="H1113" t="str">
            <v>FINFST</v>
          </cell>
          <cell r="U1113">
            <v>291556</v>
          </cell>
          <cell r="V1113">
            <v>288722</v>
          </cell>
          <cell r="W1113">
            <v>286338</v>
          </cell>
          <cell r="X1113">
            <v>283755</v>
          </cell>
          <cell r="Y1113">
            <v>277418</v>
          </cell>
          <cell r="Z1113">
            <v>270055</v>
          </cell>
          <cell r="AA1113">
            <v>264612</v>
          </cell>
          <cell r="AB1113">
            <v>259373</v>
          </cell>
          <cell r="AC1113">
            <v>255172</v>
          </cell>
          <cell r="AD1113">
            <v>251372</v>
          </cell>
          <cell r="AI1113">
            <v>90000</v>
          </cell>
          <cell r="AJ1113">
            <v>130425.15299999999</v>
          </cell>
          <cell r="AK1113">
            <v>223400.641</v>
          </cell>
        </row>
        <row r="1114">
          <cell r="B1114" t="str">
            <v>C102INCFST</v>
          </cell>
          <cell r="F1114" t="str">
            <v>C102</v>
          </cell>
          <cell r="H1114" t="str">
            <v>INCFST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I1114">
            <v>0</v>
          </cell>
          <cell r="AJ1114">
            <v>0</v>
          </cell>
          <cell r="AK1114">
            <v>0</v>
          </cell>
        </row>
        <row r="1115">
          <cell r="B1115" t="str">
            <v>C102INLFST</v>
          </cell>
          <cell r="F1115" t="str">
            <v>C102</v>
          </cell>
          <cell r="H1115" t="str">
            <v>INLFST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I1115">
            <v>0</v>
          </cell>
          <cell r="AJ1115">
            <v>0</v>
          </cell>
          <cell r="AK1115">
            <v>0</v>
          </cell>
        </row>
        <row r="1116">
          <cell r="B1116" t="str">
            <v>C666EXPFST</v>
          </cell>
          <cell r="F1116" t="str">
            <v>C666</v>
          </cell>
          <cell r="H1116" t="str">
            <v>EXPFST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I1116">
            <v>75000</v>
          </cell>
          <cell r="AJ1116">
            <v>0</v>
          </cell>
          <cell r="AK1116">
            <v>0</v>
          </cell>
        </row>
        <row r="1117">
          <cell r="B1117" t="str">
            <v>C422ALCFST</v>
          </cell>
          <cell r="F1117" t="str">
            <v>C422</v>
          </cell>
          <cell r="H1117" t="str">
            <v>ALCFST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I1117">
            <v>0</v>
          </cell>
          <cell r="AJ1117">
            <v>0</v>
          </cell>
          <cell r="AK1117">
            <v>0</v>
          </cell>
        </row>
        <row r="1118">
          <cell r="B1118" t="str">
            <v>C422BOAFST</v>
          </cell>
          <cell r="F1118" t="str">
            <v>C422</v>
          </cell>
          <cell r="H1118" t="str">
            <v>BOAFST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I1118">
            <v>0</v>
          </cell>
          <cell r="AJ1118">
            <v>0</v>
          </cell>
          <cell r="AK1118">
            <v>0</v>
          </cell>
        </row>
        <row r="1119">
          <cell r="B1119" t="str">
            <v>C422DEPFST</v>
          </cell>
          <cell r="F1119" t="str">
            <v>C422</v>
          </cell>
          <cell r="H1119" t="str">
            <v>DEPFST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I1119">
            <v>0</v>
          </cell>
          <cell r="AJ1119">
            <v>0</v>
          </cell>
          <cell r="AK1119">
            <v>0</v>
          </cell>
        </row>
        <row r="1120">
          <cell r="B1120" t="str">
            <v>C422DLBFST</v>
          </cell>
          <cell r="F1120" t="str">
            <v>C422</v>
          </cell>
          <cell r="H1120" t="str">
            <v>DLBFST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I1120">
            <v>0</v>
          </cell>
          <cell r="AJ1120">
            <v>0</v>
          </cell>
          <cell r="AK1120">
            <v>0</v>
          </cell>
        </row>
        <row r="1121">
          <cell r="B1121" t="str">
            <v>C422EXPFST</v>
          </cell>
          <cell r="F1121" t="str">
            <v>C422</v>
          </cell>
          <cell r="H1121" t="str">
            <v>EXPFST</v>
          </cell>
          <cell r="U1121">
            <v>216000</v>
          </cell>
          <cell r="V1121">
            <v>216000</v>
          </cell>
          <cell r="W1121">
            <v>216000</v>
          </cell>
          <cell r="X1121">
            <v>216000</v>
          </cell>
          <cell r="Y1121">
            <v>216000</v>
          </cell>
          <cell r="Z1121">
            <v>216000</v>
          </cell>
          <cell r="AA1121">
            <v>216000</v>
          </cell>
          <cell r="AB1121">
            <v>216000</v>
          </cell>
          <cell r="AC1121">
            <v>216000</v>
          </cell>
          <cell r="AD1121">
            <v>216000</v>
          </cell>
          <cell r="AI1121">
            <v>216000</v>
          </cell>
          <cell r="AJ1121">
            <v>216000</v>
          </cell>
          <cell r="AK1121">
            <v>216000</v>
          </cell>
        </row>
        <row r="1122">
          <cell r="B1122" t="str">
            <v>C422FINFST</v>
          </cell>
          <cell r="F1122" t="str">
            <v>C422</v>
          </cell>
          <cell r="H1122" t="str">
            <v>FINFST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I1122">
            <v>0</v>
          </cell>
          <cell r="AJ1122">
            <v>0</v>
          </cell>
          <cell r="AK1122">
            <v>0</v>
          </cell>
        </row>
        <row r="1123">
          <cell r="B1123" t="str">
            <v>C422INCFST</v>
          </cell>
          <cell r="F1123" t="str">
            <v>C422</v>
          </cell>
          <cell r="H1123" t="str">
            <v>INCFST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I1123">
            <v>0</v>
          </cell>
          <cell r="AJ1123">
            <v>0</v>
          </cell>
          <cell r="AK1123">
            <v>0</v>
          </cell>
        </row>
        <row r="1124">
          <cell r="B1124" t="str">
            <v>C422INLFST</v>
          </cell>
          <cell r="F1124" t="str">
            <v>C422</v>
          </cell>
          <cell r="H1124" t="str">
            <v>INLFST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I1124">
            <v>0</v>
          </cell>
          <cell r="AJ1124">
            <v>0</v>
          </cell>
          <cell r="AK1124">
            <v>0</v>
          </cell>
        </row>
        <row r="1125">
          <cell r="B1125" t="str">
            <v>C580ALCFST</v>
          </cell>
          <cell r="F1125" t="str">
            <v>C580</v>
          </cell>
          <cell r="H1125" t="str">
            <v>ALCFST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I1125">
            <v>0</v>
          </cell>
          <cell r="AJ1125">
            <v>0</v>
          </cell>
          <cell r="AK1125">
            <v>0</v>
          </cell>
        </row>
        <row r="1126">
          <cell r="B1126" t="str">
            <v>C580BOAFST</v>
          </cell>
          <cell r="F1126" t="str">
            <v>C580</v>
          </cell>
          <cell r="H1126" t="str">
            <v>BOAFST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I1126">
            <v>0</v>
          </cell>
          <cell r="AJ1126">
            <v>0</v>
          </cell>
          <cell r="AK1126">
            <v>0</v>
          </cell>
        </row>
        <row r="1127">
          <cell r="B1127" t="str">
            <v>C580DEPFST</v>
          </cell>
          <cell r="F1127" t="str">
            <v>C580</v>
          </cell>
          <cell r="H1127" t="str">
            <v>DEPFST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I1127">
            <v>0</v>
          </cell>
          <cell r="AJ1127">
            <v>0</v>
          </cell>
          <cell r="AK1127">
            <v>0</v>
          </cell>
        </row>
        <row r="1128">
          <cell r="B1128" t="str">
            <v>C580DLBFST</v>
          </cell>
          <cell r="F1128" t="str">
            <v>C580</v>
          </cell>
          <cell r="H1128" t="str">
            <v>DLBFST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I1128">
            <v>0</v>
          </cell>
          <cell r="AJ1128">
            <v>0</v>
          </cell>
          <cell r="AK1128">
            <v>0</v>
          </cell>
        </row>
        <row r="1129">
          <cell r="B1129" t="str">
            <v>C580EXPFST</v>
          </cell>
          <cell r="F1129" t="str">
            <v>C580</v>
          </cell>
          <cell r="H1129" t="str">
            <v>EXPFST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I1129">
            <v>155000</v>
          </cell>
          <cell r="AJ1129">
            <v>155000</v>
          </cell>
          <cell r="AK1129">
            <v>155000</v>
          </cell>
        </row>
        <row r="1130">
          <cell r="B1130" t="str">
            <v>C580FINFST</v>
          </cell>
          <cell r="F1130" t="str">
            <v>C580</v>
          </cell>
          <cell r="H1130" t="str">
            <v>FINFST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I1130">
            <v>0</v>
          </cell>
          <cell r="AJ1130">
            <v>0</v>
          </cell>
          <cell r="AK1130">
            <v>0</v>
          </cell>
        </row>
        <row r="1131">
          <cell r="B1131" t="str">
            <v>C580INCFST</v>
          </cell>
          <cell r="F1131" t="str">
            <v>C580</v>
          </cell>
          <cell r="H1131" t="str">
            <v>INCFST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I1131">
            <v>0</v>
          </cell>
          <cell r="AJ1131">
            <v>0</v>
          </cell>
          <cell r="AK1131">
            <v>0</v>
          </cell>
        </row>
        <row r="1132">
          <cell r="B1132" t="str">
            <v>C605ALCFST</v>
          </cell>
          <cell r="F1132" t="str">
            <v>C605</v>
          </cell>
          <cell r="H1132" t="str">
            <v>ALCFST</v>
          </cell>
          <cell r="U1132">
            <v>114973</v>
          </cell>
          <cell r="V1132">
            <v>119165</v>
          </cell>
          <cell r="W1132">
            <v>128264</v>
          </cell>
          <cell r="X1132">
            <v>135672</v>
          </cell>
          <cell r="Y1132">
            <v>141150</v>
          </cell>
          <cell r="Z1132">
            <v>145204</v>
          </cell>
          <cell r="AA1132">
            <v>149414</v>
          </cell>
          <cell r="AB1132">
            <v>154075</v>
          </cell>
          <cell r="AC1132">
            <v>158842</v>
          </cell>
          <cell r="AD1132">
            <v>163800</v>
          </cell>
          <cell r="AI1132">
            <v>67607.574751191554</v>
          </cell>
          <cell r="AJ1132">
            <v>93551.528000000006</v>
          </cell>
          <cell r="AK1132">
            <v>114040.1</v>
          </cell>
        </row>
        <row r="1133">
          <cell r="B1133" t="str">
            <v>C605BOAFST</v>
          </cell>
          <cell r="F1133" t="str">
            <v>C605</v>
          </cell>
          <cell r="H1133" t="str">
            <v>BOAFST</v>
          </cell>
          <cell r="U1133">
            <v>25539</v>
          </cell>
          <cell r="V1133">
            <v>27073</v>
          </cell>
          <cell r="W1133">
            <v>28468</v>
          </cell>
          <cell r="X1133">
            <v>31729</v>
          </cell>
          <cell r="Y1133">
            <v>32821</v>
          </cell>
          <cell r="Z1133">
            <v>33301</v>
          </cell>
          <cell r="AA1133">
            <v>34116</v>
          </cell>
          <cell r="AB1133">
            <v>33666</v>
          </cell>
          <cell r="AC1133">
            <v>34098</v>
          </cell>
          <cell r="AD1133">
            <v>33990</v>
          </cell>
          <cell r="AI1133">
            <v>31817</v>
          </cell>
          <cell r="AJ1133">
            <v>11951.013000000003</v>
          </cell>
          <cell r="AK1133">
            <v>24625.654999999999</v>
          </cell>
        </row>
        <row r="1134">
          <cell r="B1134" t="str">
            <v>C605DEPFST</v>
          </cell>
          <cell r="F1134" t="str">
            <v>C605</v>
          </cell>
          <cell r="H1134" t="str">
            <v>DEPFST</v>
          </cell>
          <cell r="U1134">
            <v>71103</v>
          </cell>
          <cell r="V1134">
            <v>71103</v>
          </cell>
          <cell r="W1134">
            <v>71103</v>
          </cell>
          <cell r="X1134">
            <v>71103</v>
          </cell>
          <cell r="Y1134">
            <v>70144</v>
          </cell>
          <cell r="Z1134">
            <v>70032</v>
          </cell>
          <cell r="AA1134">
            <v>69751</v>
          </cell>
          <cell r="AB1134">
            <v>69539</v>
          </cell>
          <cell r="AC1134">
            <v>69494</v>
          </cell>
          <cell r="AD1134">
            <v>69272</v>
          </cell>
          <cell r="AI1134">
            <v>60718.65</v>
          </cell>
          <cell r="AJ1134">
            <v>61285</v>
          </cell>
          <cell r="AK1134">
            <v>61236.23</v>
          </cell>
        </row>
        <row r="1135">
          <cell r="B1135" t="str">
            <v>C605DLBFST</v>
          </cell>
          <cell r="F1135" t="str">
            <v>C605</v>
          </cell>
          <cell r="H1135" t="str">
            <v>DLBFST</v>
          </cell>
          <cell r="U1135">
            <v>87585</v>
          </cell>
          <cell r="V1135">
            <v>89512</v>
          </cell>
          <cell r="W1135">
            <v>91614</v>
          </cell>
          <cell r="X1135">
            <v>93628</v>
          </cell>
          <cell r="Y1135">
            <v>95731</v>
          </cell>
          <cell r="Z1135">
            <v>97920</v>
          </cell>
          <cell r="AA1135">
            <v>100111</v>
          </cell>
          <cell r="AB1135">
            <v>102299</v>
          </cell>
          <cell r="AC1135">
            <v>104577</v>
          </cell>
          <cell r="AD1135">
            <v>106853</v>
          </cell>
          <cell r="AI1135">
            <v>155104</v>
          </cell>
          <cell r="AJ1135">
            <v>74351.5</v>
          </cell>
          <cell r="AK1135">
            <v>82025.009999999995</v>
          </cell>
        </row>
        <row r="1136">
          <cell r="B1136" t="str">
            <v>C605EXPFST</v>
          </cell>
          <cell r="F1136" t="str">
            <v>C605</v>
          </cell>
          <cell r="H1136" t="str">
            <v>EXPFST</v>
          </cell>
          <cell r="U1136">
            <v>761187</v>
          </cell>
          <cell r="V1136">
            <v>782983</v>
          </cell>
          <cell r="W1136">
            <v>810153</v>
          </cell>
          <cell r="X1136">
            <v>830062</v>
          </cell>
          <cell r="Y1136">
            <v>740567</v>
          </cell>
          <cell r="Z1136">
            <v>758631</v>
          </cell>
          <cell r="AA1136">
            <v>776747</v>
          </cell>
          <cell r="AB1136">
            <v>795431</v>
          </cell>
          <cell r="AC1136">
            <v>815399</v>
          </cell>
          <cell r="AD1136">
            <v>835464</v>
          </cell>
          <cell r="AI1136">
            <v>634096.91809488938</v>
          </cell>
          <cell r="AJ1136">
            <v>660819.34352708573</v>
          </cell>
          <cell r="AK1136">
            <v>799979.85</v>
          </cell>
        </row>
        <row r="1137">
          <cell r="B1137" t="str">
            <v>C605FINFST</v>
          </cell>
          <cell r="F1137" t="str">
            <v>C605</v>
          </cell>
          <cell r="H1137" t="str">
            <v>FINFST</v>
          </cell>
          <cell r="U1137">
            <v>5282</v>
          </cell>
          <cell r="V1137">
            <v>5039</v>
          </cell>
          <cell r="W1137">
            <v>4825</v>
          </cell>
          <cell r="X1137">
            <v>4894</v>
          </cell>
          <cell r="Y1137">
            <v>4676</v>
          </cell>
          <cell r="Z1137">
            <v>4365</v>
          </cell>
          <cell r="AA1137">
            <v>4103</v>
          </cell>
          <cell r="AB1137">
            <v>3822</v>
          </cell>
          <cell r="AC1137">
            <v>3537</v>
          </cell>
          <cell r="AD1137">
            <v>3180</v>
          </cell>
          <cell r="AI1137">
            <v>61314</v>
          </cell>
          <cell r="AJ1137">
            <v>7308.5910000000003</v>
          </cell>
          <cell r="AK1137">
            <v>6027.2629999999999</v>
          </cell>
        </row>
        <row r="1138">
          <cell r="B1138" t="str">
            <v>C605INCFST</v>
          </cell>
          <cell r="F1138" t="str">
            <v>C605</v>
          </cell>
          <cell r="H1138" t="str">
            <v>INCFST</v>
          </cell>
          <cell r="U1138">
            <v>-115768</v>
          </cell>
          <cell r="V1138">
            <v>-119241</v>
          </cell>
          <cell r="W1138">
            <v>-122829</v>
          </cell>
          <cell r="X1138">
            <v>-126534</v>
          </cell>
          <cell r="Y1138">
            <v>-130353</v>
          </cell>
          <cell r="Z1138">
            <v>-134177</v>
          </cell>
          <cell r="AA1138">
            <v>-138226</v>
          </cell>
          <cell r="AB1138">
            <v>-142394</v>
          </cell>
          <cell r="AC1138">
            <v>-146678</v>
          </cell>
          <cell r="AD1138">
            <v>-151077</v>
          </cell>
          <cell r="AI1138">
            <v>-50000.04</v>
          </cell>
          <cell r="AJ1138">
            <v>-204716</v>
          </cell>
          <cell r="AK1138">
            <v>-160260</v>
          </cell>
        </row>
        <row r="1139">
          <cell r="B1139" t="str">
            <v>C605INLFST</v>
          </cell>
          <cell r="F1139" t="str">
            <v>C605</v>
          </cell>
          <cell r="H1139" t="str">
            <v>INLFST</v>
          </cell>
          <cell r="U1139">
            <v>145729</v>
          </cell>
          <cell r="V1139">
            <v>148935</v>
          </cell>
          <cell r="W1139">
            <v>152433</v>
          </cell>
          <cell r="X1139">
            <v>155784</v>
          </cell>
          <cell r="Y1139">
            <v>159282</v>
          </cell>
          <cell r="Z1139">
            <v>162925</v>
          </cell>
          <cell r="AA1139">
            <v>166569</v>
          </cell>
          <cell r="AB1139">
            <v>170211</v>
          </cell>
          <cell r="AC1139">
            <v>174001</v>
          </cell>
          <cell r="AD1139">
            <v>177790</v>
          </cell>
          <cell r="AI1139">
            <v>25000</v>
          </cell>
          <cell r="AJ1139">
            <v>104074.13</v>
          </cell>
          <cell r="AK1139">
            <v>127766.85</v>
          </cell>
        </row>
        <row r="1140">
          <cell r="B1140" t="str">
            <v>C605LESFST</v>
          </cell>
          <cell r="F1140" t="str">
            <v>C605</v>
          </cell>
          <cell r="H1140" t="str">
            <v>LESFST</v>
          </cell>
          <cell r="U1140">
            <v>-401465</v>
          </cell>
          <cell r="V1140">
            <v>-413509</v>
          </cell>
          <cell r="W1140">
            <v>-425954</v>
          </cell>
          <cell r="X1140">
            <v>-438801</v>
          </cell>
          <cell r="Y1140">
            <v>-452049</v>
          </cell>
          <cell r="Z1140">
            <v>-465298</v>
          </cell>
          <cell r="AA1140">
            <v>-479350</v>
          </cell>
          <cell r="AB1140">
            <v>-493802</v>
          </cell>
          <cell r="AC1140">
            <v>-508656</v>
          </cell>
          <cell r="AD1140">
            <v>-523912</v>
          </cell>
          <cell r="AI1140">
            <v>-473846.88</v>
          </cell>
          <cell r="AJ1140">
            <v>-292260</v>
          </cell>
          <cell r="AK1140">
            <v>-341971.8</v>
          </cell>
        </row>
        <row r="1141">
          <cell r="B1141" t="str">
            <v>C670ALCFST</v>
          </cell>
          <cell r="F1141" t="str">
            <v>C670</v>
          </cell>
          <cell r="H1141" t="str">
            <v>ALCFST</v>
          </cell>
          <cell r="U1141">
            <v>66365</v>
          </cell>
          <cell r="V1141">
            <v>68806</v>
          </cell>
          <cell r="W1141">
            <v>74056</v>
          </cell>
          <cell r="X1141">
            <v>78310</v>
          </cell>
          <cell r="Y1141">
            <v>81496</v>
          </cell>
          <cell r="Z1141">
            <v>83807</v>
          </cell>
          <cell r="AA1141">
            <v>86249</v>
          </cell>
          <cell r="AB1141">
            <v>88943</v>
          </cell>
          <cell r="AC1141">
            <v>91668</v>
          </cell>
          <cell r="AD1141">
            <v>94550</v>
          </cell>
          <cell r="AI1141">
            <v>13076.563096604514</v>
          </cell>
          <cell r="AJ1141">
            <v>58393.169000000002</v>
          </cell>
          <cell r="AK1141">
            <v>50116.595000000001</v>
          </cell>
        </row>
        <row r="1142">
          <cell r="B1142" t="str">
            <v>C670DLBFST</v>
          </cell>
          <cell r="F1142" t="str">
            <v>C670</v>
          </cell>
          <cell r="H1142" t="str">
            <v>DLBFST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I1142">
            <v>30000</v>
          </cell>
          <cell r="AJ1142">
            <v>0</v>
          </cell>
          <cell r="AK1142">
            <v>0</v>
          </cell>
        </row>
        <row r="1143">
          <cell r="B1143" t="str">
            <v>C670EXPFST</v>
          </cell>
          <cell r="F1143" t="str">
            <v>C670</v>
          </cell>
          <cell r="H1143" t="str">
            <v>EXPFST</v>
          </cell>
          <cell r="U1143">
            <v>130525</v>
          </cell>
          <cell r="V1143">
            <v>347954</v>
          </cell>
          <cell r="W1143">
            <v>350048</v>
          </cell>
          <cell r="X1143">
            <v>352112</v>
          </cell>
          <cell r="Y1143">
            <v>354081</v>
          </cell>
          <cell r="Z1143">
            <v>355973</v>
          </cell>
          <cell r="AA1143">
            <v>357816</v>
          </cell>
          <cell r="AB1143">
            <v>359582</v>
          </cell>
          <cell r="AC1143">
            <v>361433</v>
          </cell>
          <cell r="AD1143">
            <v>363329</v>
          </cell>
          <cell r="AI1143">
            <v>270000</v>
          </cell>
          <cell r="AJ1143">
            <v>270000</v>
          </cell>
          <cell r="AK1143">
            <v>139450</v>
          </cell>
        </row>
        <row r="1144">
          <cell r="B1144" t="str">
            <v>C670INLFST</v>
          </cell>
          <cell r="F1144" t="str">
            <v>C670</v>
          </cell>
          <cell r="H1144" t="str">
            <v>INLFST</v>
          </cell>
          <cell r="U1144">
            <v>134708</v>
          </cell>
          <cell r="V1144">
            <v>137672</v>
          </cell>
          <cell r="W1144">
            <v>140905</v>
          </cell>
          <cell r="X1144">
            <v>144003</v>
          </cell>
          <cell r="Y1144">
            <v>147236</v>
          </cell>
          <cell r="Z1144">
            <v>150603</v>
          </cell>
          <cell r="AA1144">
            <v>153971</v>
          </cell>
          <cell r="AB1144">
            <v>157338</v>
          </cell>
          <cell r="AC1144">
            <v>160842</v>
          </cell>
          <cell r="AD1144">
            <v>164344</v>
          </cell>
          <cell r="AI1144">
            <v>5000</v>
          </cell>
          <cell r="AJ1144">
            <v>111402.13</v>
          </cell>
          <cell r="AK1144">
            <v>92233.600000000006</v>
          </cell>
        </row>
        <row r="1145">
          <cell r="B1145" t="str">
            <v>C670BOAFST</v>
          </cell>
          <cell r="F1145" t="str">
            <v>C670</v>
          </cell>
          <cell r="H1145" t="str">
            <v>BOAFST</v>
          </cell>
          <cell r="U1145">
            <v>11791</v>
          </cell>
          <cell r="V1145">
            <v>12525</v>
          </cell>
          <cell r="W1145">
            <v>13170</v>
          </cell>
          <cell r="X1145">
            <v>14729</v>
          </cell>
          <cell r="Y1145">
            <v>15238</v>
          </cell>
          <cell r="Z1145">
            <v>15455</v>
          </cell>
          <cell r="AA1145">
            <v>15822</v>
          </cell>
          <cell r="AB1145">
            <v>15585</v>
          </cell>
          <cell r="AC1145">
            <v>15767</v>
          </cell>
          <cell r="AD1145">
            <v>15699</v>
          </cell>
          <cell r="AI1145">
            <v>5966</v>
          </cell>
          <cell r="AJ1145">
            <v>6807.4750000000004</v>
          </cell>
          <cell r="AK1145">
            <v>10559.878999999999</v>
          </cell>
        </row>
        <row r="1146">
          <cell r="B1146" t="str">
            <v>C125ALCFST</v>
          </cell>
          <cell r="F1146" t="str">
            <v>C125</v>
          </cell>
          <cell r="H1146" t="str">
            <v>ALCFST</v>
          </cell>
          <cell r="U1146">
            <v>894399</v>
          </cell>
          <cell r="V1146">
            <v>898672</v>
          </cell>
          <cell r="W1146">
            <v>936947</v>
          </cell>
          <cell r="X1146">
            <v>991090</v>
          </cell>
          <cell r="Y1146">
            <v>1031244</v>
          </cell>
          <cell r="Z1146">
            <v>1060741</v>
          </cell>
          <cell r="AA1146">
            <v>1091631</v>
          </cell>
          <cell r="AB1146">
            <v>1126192</v>
          </cell>
          <cell r="AC1146">
            <v>1160370</v>
          </cell>
          <cell r="AD1146">
            <v>1196720</v>
          </cell>
          <cell r="AI1146">
            <v>551244.28267338139</v>
          </cell>
          <cell r="AJ1146">
            <v>682123.73200000008</v>
          </cell>
          <cell r="AK1146">
            <v>790578.64200000011</v>
          </cell>
        </row>
        <row r="1147">
          <cell r="B1147" t="str">
            <v>C125BOAFST</v>
          </cell>
          <cell r="F1147" t="str">
            <v>C125</v>
          </cell>
          <cell r="H1147" t="str">
            <v>BOAFST</v>
          </cell>
          <cell r="U1147">
            <v>255226</v>
          </cell>
          <cell r="V1147">
            <v>273005</v>
          </cell>
          <cell r="W1147">
            <v>284614</v>
          </cell>
          <cell r="X1147">
            <v>313001</v>
          </cell>
          <cell r="Y1147">
            <v>323514</v>
          </cell>
          <cell r="Z1147">
            <v>328699</v>
          </cell>
          <cell r="AA1147">
            <v>337670</v>
          </cell>
          <cell r="AB1147">
            <v>335540</v>
          </cell>
          <cell r="AC1147">
            <v>360303</v>
          </cell>
          <cell r="AD1147">
            <v>360730</v>
          </cell>
          <cell r="AI1147">
            <v>346882</v>
          </cell>
          <cell r="AJ1147">
            <v>259227.71400000001</v>
          </cell>
          <cell r="AK1147">
            <v>314117.81</v>
          </cell>
        </row>
        <row r="1148">
          <cell r="B1148" t="str">
            <v>C125DEPFST</v>
          </cell>
          <cell r="F1148" t="str">
            <v>C125</v>
          </cell>
          <cell r="H1148" t="str">
            <v>DEPFST</v>
          </cell>
          <cell r="U1148">
            <v>6246532</v>
          </cell>
          <cell r="V1148">
            <v>7248599</v>
          </cell>
          <cell r="W1148">
            <v>7921704</v>
          </cell>
          <cell r="X1148">
            <v>8416066</v>
          </cell>
          <cell r="Y1148">
            <v>9358454</v>
          </cell>
          <cell r="Z1148">
            <v>9749888</v>
          </cell>
          <cell r="AA1148">
            <v>9874419</v>
          </cell>
          <cell r="AB1148">
            <v>10597592</v>
          </cell>
          <cell r="AC1148">
            <v>10687074</v>
          </cell>
          <cell r="AD1148">
            <v>20732</v>
          </cell>
          <cell r="AI1148">
            <v>4728641.1900000004</v>
          </cell>
          <cell r="AJ1148">
            <v>4960066.66</v>
          </cell>
          <cell r="AK1148">
            <v>5374832.6399999997</v>
          </cell>
        </row>
        <row r="1149">
          <cell r="B1149" t="str">
            <v>C125DLBFST</v>
          </cell>
          <cell r="F1149" t="str">
            <v>C125</v>
          </cell>
          <cell r="H1149" t="str">
            <v>DLBFST</v>
          </cell>
          <cell r="U1149">
            <v>1581497</v>
          </cell>
          <cell r="V1149">
            <v>1560082</v>
          </cell>
          <cell r="W1149">
            <v>1539185</v>
          </cell>
          <cell r="X1149">
            <v>1573033</v>
          </cell>
          <cell r="Y1149">
            <v>1608350</v>
          </cell>
          <cell r="Z1149">
            <v>1645135</v>
          </cell>
          <cell r="AA1149">
            <v>1681924</v>
          </cell>
          <cell r="AB1149">
            <v>1718714</v>
          </cell>
          <cell r="AC1149">
            <v>1756980</v>
          </cell>
          <cell r="AD1149">
            <v>1795244</v>
          </cell>
          <cell r="AI1149">
            <v>1142982.05</v>
          </cell>
          <cell r="AJ1149">
            <v>1288205.6200000001</v>
          </cell>
          <cell r="AK1149">
            <v>1173318.3700000001</v>
          </cell>
        </row>
        <row r="1150">
          <cell r="B1150" t="str">
            <v>C125EXPFST</v>
          </cell>
          <cell r="F1150" t="str">
            <v>C125</v>
          </cell>
          <cell r="H1150" t="str">
            <v>EXPFST</v>
          </cell>
          <cell r="U1150">
            <v>8051265</v>
          </cell>
          <cell r="V1150">
            <v>8285239</v>
          </cell>
          <cell r="W1150">
            <v>8533273</v>
          </cell>
          <cell r="X1150">
            <v>8747794</v>
          </cell>
          <cell r="Y1150">
            <v>8959670</v>
          </cell>
          <cell r="Z1150">
            <v>9175010</v>
          </cell>
          <cell r="AA1150">
            <v>9389238</v>
          </cell>
          <cell r="AB1150">
            <v>9607011</v>
          </cell>
          <cell r="AC1150">
            <v>9839145</v>
          </cell>
          <cell r="AD1150">
            <v>10073264</v>
          </cell>
          <cell r="AI1150">
            <v>7277882.1762864124</v>
          </cell>
          <cell r="AJ1150">
            <v>6926902.4526129961</v>
          </cell>
          <cell r="AK1150">
            <v>7856919.1700000027</v>
          </cell>
        </row>
        <row r="1151">
          <cell r="B1151" t="str">
            <v>C125FINFST</v>
          </cell>
          <cell r="F1151" t="str">
            <v>C125</v>
          </cell>
          <cell r="H1151" t="str">
            <v>FINFST</v>
          </cell>
          <cell r="U1151">
            <v>-1347652</v>
          </cell>
          <cell r="V1151">
            <v>-1298506</v>
          </cell>
          <cell r="W1151">
            <v>-1480523</v>
          </cell>
          <cell r="X1151">
            <v>-2183714</v>
          </cell>
          <cell r="Y1151">
            <v>-2423705</v>
          </cell>
          <cell r="Z1151">
            <v>-2430435</v>
          </cell>
          <cell r="AA1151">
            <v>-2802999</v>
          </cell>
          <cell r="AB1151">
            <v>-3304117</v>
          </cell>
          <cell r="AC1151">
            <v>-3938836</v>
          </cell>
          <cell r="AD1151">
            <v>-4638844</v>
          </cell>
          <cell r="AI1151">
            <v>1174748</v>
          </cell>
          <cell r="AJ1151">
            <v>690312.74</v>
          </cell>
          <cell r="AK1151">
            <v>238745</v>
          </cell>
        </row>
        <row r="1152">
          <cell r="B1152" t="str">
            <v>C125RESFST</v>
          </cell>
          <cell r="F1152" t="str">
            <v>C125</v>
          </cell>
          <cell r="H1152" t="str">
            <v>RESFST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I1152">
            <v>0</v>
          </cell>
          <cell r="AJ1152">
            <v>0</v>
          </cell>
          <cell r="AK1152">
            <v>0</v>
          </cell>
        </row>
        <row r="1153">
          <cell r="B1153" t="str">
            <v>C125HOUFST</v>
          </cell>
          <cell r="F1153" t="str">
            <v>C125</v>
          </cell>
          <cell r="H1153" t="str">
            <v>HOUFST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J1153">
            <v>0</v>
          </cell>
          <cell r="AK1153">
            <v>0</v>
          </cell>
        </row>
        <row r="1154">
          <cell r="B1154" t="str">
            <v>C125OTHFST</v>
          </cell>
          <cell r="F1154" t="str">
            <v>C125</v>
          </cell>
          <cell r="H1154" t="str">
            <v>OTHFST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I1154">
            <v>-200000</v>
          </cell>
          <cell r="AJ1154">
            <v>0</v>
          </cell>
          <cell r="AK1154">
            <v>0</v>
          </cell>
        </row>
        <row r="1155">
          <cell r="B1155" t="str">
            <v>C125INCFST</v>
          </cell>
          <cell r="F1155" t="str">
            <v>C125</v>
          </cell>
          <cell r="H1155" t="str">
            <v>INCFST</v>
          </cell>
          <cell r="U1155">
            <v>-140000</v>
          </cell>
          <cell r="V1155">
            <v>-144200</v>
          </cell>
          <cell r="W1155">
            <v>-148540</v>
          </cell>
          <cell r="X1155">
            <v>-153020</v>
          </cell>
          <cell r="Y1155">
            <v>-157640</v>
          </cell>
          <cell r="Z1155">
            <v>-162260</v>
          </cell>
          <cell r="AA1155">
            <v>-167160</v>
          </cell>
          <cell r="AB1155">
            <v>-172200</v>
          </cell>
          <cell r="AC1155">
            <v>-177380</v>
          </cell>
          <cell r="AD1155">
            <v>-182700</v>
          </cell>
          <cell r="AJ1155">
            <v>-200000</v>
          </cell>
          <cell r="AK1155">
            <v>-200000</v>
          </cell>
        </row>
        <row r="1156">
          <cell r="B1156" t="str">
            <v>C125INLFST</v>
          </cell>
          <cell r="F1156" t="str">
            <v>C125</v>
          </cell>
          <cell r="H1156" t="str">
            <v>INLFST</v>
          </cell>
          <cell r="U1156">
            <v>228309</v>
          </cell>
          <cell r="V1156">
            <v>233332</v>
          </cell>
          <cell r="W1156">
            <v>238811</v>
          </cell>
          <cell r="X1156">
            <v>244062</v>
          </cell>
          <cell r="Y1156">
            <v>249541</v>
          </cell>
          <cell r="Z1156">
            <v>255249</v>
          </cell>
          <cell r="AA1156">
            <v>260957</v>
          </cell>
          <cell r="AB1156">
            <v>266665</v>
          </cell>
          <cell r="AC1156">
            <v>272601</v>
          </cell>
          <cell r="AD1156">
            <v>278537</v>
          </cell>
          <cell r="AI1156">
            <v>121672</v>
          </cell>
          <cell r="AJ1156">
            <v>168088</v>
          </cell>
          <cell r="AK1156">
            <v>276892</v>
          </cell>
        </row>
        <row r="1157">
          <cell r="B1157" t="str">
            <v>C125LESFST</v>
          </cell>
          <cell r="F1157" t="str">
            <v>C125</v>
          </cell>
          <cell r="H1157" t="str">
            <v>LESFST</v>
          </cell>
          <cell r="U1157">
            <v>-17535044</v>
          </cell>
          <cell r="V1157">
            <v>-19079256</v>
          </cell>
          <cell r="W1157">
            <v>-19251074</v>
          </cell>
          <cell r="X1157">
            <v>-19758398</v>
          </cell>
          <cell r="Y1157">
            <v>-20858074</v>
          </cell>
          <cell r="Z1157">
            <v>-22122996</v>
          </cell>
          <cell r="AA1157">
            <v>-23112674</v>
          </cell>
          <cell r="AB1157">
            <v>-23994106</v>
          </cell>
          <cell r="AC1157">
            <v>-24734886</v>
          </cell>
          <cell r="AD1157">
            <v>-25476738</v>
          </cell>
          <cell r="AI1157">
            <v>-16353490</v>
          </cell>
          <cell r="AJ1157">
            <v>-16666094.609999999</v>
          </cell>
          <cell r="AK1157">
            <v>-17478005.41</v>
          </cell>
        </row>
        <row r="1158">
          <cell r="B1158" t="str">
            <v>C680ALCFST</v>
          </cell>
          <cell r="F1158" t="str">
            <v>C680</v>
          </cell>
          <cell r="H1158" t="str">
            <v>ALCFST</v>
          </cell>
          <cell r="U1158">
            <v>331760</v>
          </cell>
          <cell r="V1158">
            <v>288516</v>
          </cell>
          <cell r="W1158">
            <v>310624</v>
          </cell>
          <cell r="X1158">
            <v>328706</v>
          </cell>
          <cell r="Y1158">
            <v>342037</v>
          </cell>
          <cell r="Z1158">
            <v>352016</v>
          </cell>
          <cell r="AA1158">
            <v>362297</v>
          </cell>
          <cell r="AB1158">
            <v>330971</v>
          </cell>
          <cell r="AC1158">
            <v>268092</v>
          </cell>
          <cell r="AD1158">
            <v>276523</v>
          </cell>
          <cell r="AJ1158">
            <v>118623.209</v>
          </cell>
          <cell r="AK1158">
            <v>142718.71799999999</v>
          </cell>
        </row>
        <row r="1159">
          <cell r="B1159" t="str">
            <v>C680BOAFST</v>
          </cell>
          <cell r="F1159" t="str">
            <v>C680</v>
          </cell>
          <cell r="H1159" t="str">
            <v>BOAFST</v>
          </cell>
          <cell r="U1159">
            <v>206213</v>
          </cell>
          <cell r="V1159">
            <v>215344</v>
          </cell>
          <cell r="W1159">
            <v>228916</v>
          </cell>
          <cell r="X1159">
            <v>257731</v>
          </cell>
          <cell r="Y1159">
            <v>266751</v>
          </cell>
          <cell r="Z1159">
            <v>270405</v>
          </cell>
          <cell r="AA1159">
            <v>276453</v>
          </cell>
          <cell r="AB1159">
            <v>271420</v>
          </cell>
          <cell r="AC1159">
            <v>255019</v>
          </cell>
          <cell r="AD1159">
            <v>253217</v>
          </cell>
          <cell r="AJ1159">
            <v>67416.345000000001</v>
          </cell>
          <cell r="AK1159">
            <v>168320.09600000002</v>
          </cell>
        </row>
        <row r="1160">
          <cell r="B1160" t="str">
            <v>C680DEPFST</v>
          </cell>
          <cell r="F1160" t="str">
            <v>C680</v>
          </cell>
          <cell r="H1160" t="str">
            <v>DEPFST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J1160">
            <v>0</v>
          </cell>
          <cell r="AK1160">
            <v>0</v>
          </cell>
        </row>
        <row r="1161">
          <cell r="B1161" t="str">
            <v>C680DLBFST</v>
          </cell>
          <cell r="F1161" t="str">
            <v>C680</v>
          </cell>
          <cell r="H1161" t="str">
            <v>DLBFST</v>
          </cell>
          <cell r="U1161">
            <v>1659989</v>
          </cell>
          <cell r="V1161">
            <v>1585748</v>
          </cell>
          <cell r="W1161">
            <v>1623173</v>
          </cell>
          <cell r="X1161">
            <v>1659058</v>
          </cell>
          <cell r="Y1161">
            <v>1696502</v>
          </cell>
          <cell r="Z1161">
            <v>1735507</v>
          </cell>
          <cell r="AA1161">
            <v>1774521</v>
          </cell>
          <cell r="AB1161">
            <v>1737805</v>
          </cell>
          <cell r="AC1161">
            <v>1648427</v>
          </cell>
          <cell r="AD1161">
            <v>1684327</v>
          </cell>
          <cell r="AJ1161">
            <v>1582278.72</v>
          </cell>
          <cell r="AK1161">
            <v>1393181</v>
          </cell>
        </row>
        <row r="1162">
          <cell r="B1162" t="str">
            <v>C680EXPFST</v>
          </cell>
          <cell r="F1162" t="str">
            <v>C680</v>
          </cell>
          <cell r="H1162" t="str">
            <v>EXPFST</v>
          </cell>
          <cell r="U1162">
            <v>555695</v>
          </cell>
          <cell r="V1162">
            <v>396691</v>
          </cell>
          <cell r="W1162">
            <v>409197</v>
          </cell>
          <cell r="X1162">
            <v>421458</v>
          </cell>
          <cell r="Y1162">
            <v>433139</v>
          </cell>
          <cell r="Z1162">
            <v>444300</v>
          </cell>
          <cell r="AA1162">
            <v>455203</v>
          </cell>
          <cell r="AB1162">
            <v>351621</v>
          </cell>
          <cell r="AC1162">
            <v>41900</v>
          </cell>
          <cell r="AD1162">
            <v>43002</v>
          </cell>
          <cell r="AJ1162">
            <v>144990</v>
          </cell>
          <cell r="AK1162">
            <v>250974.86</v>
          </cell>
        </row>
        <row r="1163">
          <cell r="B1163" t="str">
            <v>C680FINFST</v>
          </cell>
          <cell r="F1163" t="str">
            <v>C680</v>
          </cell>
          <cell r="H1163" t="str">
            <v>FINFST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J1163">
            <v>0</v>
          </cell>
          <cell r="AK1163">
            <v>0</v>
          </cell>
        </row>
        <row r="1164">
          <cell r="B1164" t="str">
            <v>C680RESFST</v>
          </cell>
          <cell r="F1164" t="str">
            <v>C680</v>
          </cell>
          <cell r="H1164" t="str">
            <v>RESFST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I1164">
            <v>0</v>
          </cell>
          <cell r="AJ1164">
            <v>0</v>
          </cell>
          <cell r="AK1164">
            <v>0</v>
          </cell>
        </row>
        <row r="1165">
          <cell r="B1165" t="str">
            <v>C680HOUFST</v>
          </cell>
          <cell r="F1165" t="str">
            <v>C680</v>
          </cell>
          <cell r="H1165" t="str">
            <v>HOUFST</v>
          </cell>
          <cell r="U1165">
            <v>-798378</v>
          </cell>
          <cell r="V1165">
            <v>-749492</v>
          </cell>
          <cell r="W1165">
            <v>-750032</v>
          </cell>
          <cell r="X1165">
            <v>-750572</v>
          </cell>
          <cell r="Y1165">
            <v>-751112</v>
          </cell>
          <cell r="Z1165">
            <v>-751652</v>
          </cell>
          <cell r="AA1165">
            <v>-752192</v>
          </cell>
          <cell r="AB1165">
            <v>0</v>
          </cell>
          <cell r="AC1165">
            <v>0</v>
          </cell>
          <cell r="AD1165">
            <v>0</v>
          </cell>
          <cell r="AJ1165">
            <v>-401250</v>
          </cell>
          <cell r="AK1165">
            <v>-513550</v>
          </cell>
        </row>
        <row r="1166">
          <cell r="B1166" t="str">
            <v>C680OTHFST</v>
          </cell>
          <cell r="F1166" t="str">
            <v>C680</v>
          </cell>
          <cell r="H1166" t="str">
            <v>OTHFST</v>
          </cell>
          <cell r="U1166">
            <v>-42701624</v>
          </cell>
          <cell r="V1166">
            <v>-34250508</v>
          </cell>
          <cell r="W1166">
            <v>-27249968</v>
          </cell>
          <cell r="X1166">
            <v>-31249428</v>
          </cell>
          <cell r="Y1166">
            <v>-19248888</v>
          </cell>
          <cell r="Z1166">
            <v>-2000000</v>
          </cell>
          <cell r="AA1166">
            <v>-1000000</v>
          </cell>
          <cell r="AB1166">
            <v>0</v>
          </cell>
          <cell r="AC1166">
            <v>0</v>
          </cell>
          <cell r="AD1166">
            <v>0</v>
          </cell>
          <cell r="AJ1166">
            <v>-11598750</v>
          </cell>
          <cell r="AK1166">
            <v>-12986450</v>
          </cell>
        </row>
        <row r="1167">
          <cell r="B1167" t="str">
            <v>C680INLFST</v>
          </cell>
          <cell r="F1167" t="str">
            <v>C680</v>
          </cell>
          <cell r="H1167" t="str">
            <v>INLFST</v>
          </cell>
          <cell r="U1167">
            <v>-986748</v>
          </cell>
          <cell r="V1167">
            <v>-1008457</v>
          </cell>
          <cell r="W1167">
            <v>-1032139</v>
          </cell>
          <cell r="X1167">
            <v>-1054834</v>
          </cell>
          <cell r="Y1167">
            <v>-1078516</v>
          </cell>
          <cell r="Z1167">
            <v>-1103185</v>
          </cell>
          <cell r="AA1167">
            <v>-1127853</v>
          </cell>
          <cell r="AB1167">
            <v>-1152522</v>
          </cell>
          <cell r="AC1167">
            <v>-1178177</v>
          </cell>
          <cell r="AD1167">
            <v>-1203833</v>
          </cell>
          <cell r="AJ1167">
            <v>-1356018.73</v>
          </cell>
          <cell r="AK1167">
            <v>-1130605.8600000001</v>
          </cell>
        </row>
        <row r="1168">
          <cell r="B1168" t="str">
            <v>C680LESFST</v>
          </cell>
          <cell r="F1168" t="str">
            <v>C680</v>
          </cell>
          <cell r="H1168" t="str">
            <v>LESFST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J1168">
            <v>0</v>
          </cell>
          <cell r="AK1168">
            <v>0</v>
          </cell>
        </row>
        <row r="1169">
          <cell r="B1169" t="str">
            <v>C008ALCFST</v>
          </cell>
          <cell r="F1169" t="str">
            <v>C008</v>
          </cell>
          <cell r="H1169" t="str">
            <v>ALCFST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I1169">
            <v>0</v>
          </cell>
          <cell r="AJ1169">
            <v>0</v>
          </cell>
          <cell r="AK1169">
            <v>0</v>
          </cell>
        </row>
        <row r="1170">
          <cell r="B1170" t="str">
            <v>C008BOAFST</v>
          </cell>
          <cell r="F1170" t="str">
            <v>C008</v>
          </cell>
          <cell r="H1170" t="str">
            <v>BOAFST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I1170">
            <v>0</v>
          </cell>
          <cell r="AJ1170">
            <v>0</v>
          </cell>
          <cell r="AK1170">
            <v>0</v>
          </cell>
        </row>
        <row r="1171">
          <cell r="B1171" t="str">
            <v>C008DEPFST</v>
          </cell>
          <cell r="F1171" t="str">
            <v>C008</v>
          </cell>
          <cell r="H1171" t="str">
            <v>DEPFST</v>
          </cell>
          <cell r="U1171">
            <v>329221</v>
          </cell>
          <cell r="V1171">
            <v>373938</v>
          </cell>
          <cell r="W1171">
            <v>379590</v>
          </cell>
          <cell r="X1171">
            <v>382672</v>
          </cell>
          <cell r="Y1171">
            <v>418474</v>
          </cell>
          <cell r="Z1171">
            <v>429804</v>
          </cell>
          <cell r="AA1171">
            <v>432793</v>
          </cell>
          <cell r="AB1171">
            <v>438253</v>
          </cell>
          <cell r="AC1171">
            <v>434295</v>
          </cell>
          <cell r="AD1171">
            <v>413630</v>
          </cell>
          <cell r="AI1171">
            <v>243130.27</v>
          </cell>
          <cell r="AJ1171">
            <v>253909</v>
          </cell>
          <cell r="AK1171">
            <v>253909.26</v>
          </cell>
        </row>
        <row r="1172">
          <cell r="B1172" t="str">
            <v>C008DLBFST</v>
          </cell>
          <cell r="F1172" t="str">
            <v>C008</v>
          </cell>
          <cell r="H1172" t="str">
            <v>DLBFST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I1172">
            <v>0</v>
          </cell>
          <cell r="AJ1172">
            <v>0</v>
          </cell>
          <cell r="AK1172">
            <v>0</v>
          </cell>
        </row>
        <row r="1173">
          <cell r="B1173" t="str">
            <v>C008EXPFST</v>
          </cell>
          <cell r="F1173" t="str">
            <v>C008</v>
          </cell>
          <cell r="H1173" t="str">
            <v>EXPFST</v>
          </cell>
          <cell r="U1173">
            <v>195174</v>
          </cell>
          <cell r="V1173">
            <v>195531</v>
          </cell>
          <cell r="W1173">
            <v>195887</v>
          </cell>
          <cell r="X1173">
            <v>196255</v>
          </cell>
          <cell r="Y1173">
            <v>196622</v>
          </cell>
          <cell r="Z1173">
            <v>197004</v>
          </cell>
          <cell r="AA1173">
            <v>197385</v>
          </cell>
          <cell r="AB1173">
            <v>197780</v>
          </cell>
          <cell r="AC1173">
            <v>198204</v>
          </cell>
          <cell r="AD1173">
            <v>198630</v>
          </cell>
          <cell r="AI1173">
            <v>197100</v>
          </cell>
          <cell r="AJ1173">
            <v>190714.19358955961</v>
          </cell>
          <cell r="AK1173">
            <v>190651.97</v>
          </cell>
        </row>
        <row r="1174">
          <cell r="B1174" t="str">
            <v>C008FINFST</v>
          </cell>
          <cell r="F1174" t="str">
            <v>C008</v>
          </cell>
          <cell r="H1174" t="str">
            <v>FINFST</v>
          </cell>
          <cell r="U1174">
            <v>77523</v>
          </cell>
          <cell r="V1174">
            <v>77567</v>
          </cell>
          <cell r="W1174">
            <v>78303</v>
          </cell>
          <cell r="X1174">
            <v>84212</v>
          </cell>
          <cell r="Y1174">
            <v>85930</v>
          </cell>
          <cell r="Z1174">
            <v>86321</v>
          </cell>
          <cell r="AA1174">
            <v>88645</v>
          </cell>
          <cell r="AB1174">
            <v>91108</v>
          </cell>
          <cell r="AC1174">
            <v>94709</v>
          </cell>
          <cell r="AD1174">
            <v>98562</v>
          </cell>
          <cell r="AI1174">
            <v>64401</v>
          </cell>
          <cell r="AJ1174">
            <v>79121.392999999996</v>
          </cell>
          <cell r="AK1174">
            <v>68118.857000000004</v>
          </cell>
        </row>
        <row r="1175">
          <cell r="B1175" t="str">
            <v>C008INCFST</v>
          </cell>
          <cell r="F1175" t="str">
            <v>C008</v>
          </cell>
          <cell r="H1175" t="str">
            <v>INCFST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I1175">
            <v>0</v>
          </cell>
          <cell r="AJ1175">
            <v>0</v>
          </cell>
          <cell r="AK1175">
            <v>0</v>
          </cell>
        </row>
        <row r="1176">
          <cell r="B1176" t="str">
            <v>C008INLFST</v>
          </cell>
          <cell r="F1176" t="str">
            <v>C008</v>
          </cell>
          <cell r="H1176" t="str">
            <v>INLFST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I1176">
            <v>0</v>
          </cell>
          <cell r="AJ1176">
            <v>0</v>
          </cell>
          <cell r="AK1176">
            <v>0</v>
          </cell>
        </row>
        <row r="1177">
          <cell r="B1177" t="str">
            <v>C384ALCFST</v>
          </cell>
          <cell r="F1177" t="str">
            <v>C384</v>
          </cell>
          <cell r="H1177" t="str">
            <v>ALCFST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I1177">
            <v>0</v>
          </cell>
          <cell r="AJ1177">
            <v>0</v>
          </cell>
          <cell r="AK1177">
            <v>0</v>
          </cell>
        </row>
        <row r="1178">
          <cell r="B1178" t="str">
            <v>C384BOAFST</v>
          </cell>
          <cell r="F1178" t="str">
            <v>C384</v>
          </cell>
          <cell r="H1178" t="str">
            <v>BOAFST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I1178">
            <v>0</v>
          </cell>
          <cell r="AJ1178">
            <v>0</v>
          </cell>
          <cell r="AK1178">
            <v>0</v>
          </cell>
        </row>
        <row r="1179">
          <cell r="B1179" t="str">
            <v>C384DEPFST</v>
          </cell>
          <cell r="F1179" t="str">
            <v>C384</v>
          </cell>
          <cell r="H1179" t="str">
            <v>DEPFST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I1179">
            <v>0</v>
          </cell>
          <cell r="AJ1179">
            <v>0</v>
          </cell>
          <cell r="AK1179">
            <v>0</v>
          </cell>
        </row>
        <row r="1180">
          <cell r="B1180" t="str">
            <v>C384DLBFST</v>
          </cell>
          <cell r="F1180" t="str">
            <v>C384</v>
          </cell>
          <cell r="H1180" t="str">
            <v>DLBFST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I1180">
            <v>0</v>
          </cell>
          <cell r="AJ1180">
            <v>0</v>
          </cell>
          <cell r="AK1180">
            <v>0</v>
          </cell>
        </row>
        <row r="1181">
          <cell r="B1181" t="str">
            <v>C384EXPFST</v>
          </cell>
          <cell r="F1181" t="str">
            <v>C384</v>
          </cell>
          <cell r="H1181" t="str">
            <v>EXPFST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I1181">
            <v>100000</v>
          </cell>
          <cell r="AJ1181">
            <v>100000</v>
          </cell>
          <cell r="AK1181">
            <v>72000</v>
          </cell>
        </row>
        <row r="1182">
          <cell r="B1182" t="str">
            <v>C384FINFST</v>
          </cell>
          <cell r="F1182" t="str">
            <v>C384</v>
          </cell>
          <cell r="H1182" t="str">
            <v>FINFST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I1182">
            <v>0</v>
          </cell>
          <cell r="AJ1182">
            <v>0</v>
          </cell>
          <cell r="AK1182">
            <v>0</v>
          </cell>
        </row>
        <row r="1183">
          <cell r="B1183" t="str">
            <v>C384INCFST</v>
          </cell>
          <cell r="F1183" t="str">
            <v>C384</v>
          </cell>
          <cell r="H1183" t="str">
            <v>INCFST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I1183">
            <v>0</v>
          </cell>
          <cell r="AJ1183">
            <v>0</v>
          </cell>
          <cell r="AK1183">
            <v>0</v>
          </cell>
        </row>
        <row r="1184">
          <cell r="B1184" t="str">
            <v>C384INLFST</v>
          </cell>
          <cell r="F1184" t="str">
            <v>C384</v>
          </cell>
          <cell r="H1184" t="str">
            <v>INLFST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I1184">
            <v>0</v>
          </cell>
          <cell r="AJ1184">
            <v>0</v>
          </cell>
          <cell r="AK1184">
            <v>0</v>
          </cell>
        </row>
        <row r="1185">
          <cell r="B1185" t="str">
            <v>C586ALCFST</v>
          </cell>
          <cell r="F1185" t="str">
            <v>C586</v>
          </cell>
          <cell r="H1185" t="str">
            <v>ALCFST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I1185">
            <v>0</v>
          </cell>
          <cell r="AJ1185">
            <v>0</v>
          </cell>
          <cell r="AK1185">
            <v>0</v>
          </cell>
        </row>
        <row r="1186">
          <cell r="B1186" t="str">
            <v>C586BOAFST</v>
          </cell>
          <cell r="F1186" t="str">
            <v>C586</v>
          </cell>
          <cell r="H1186" t="str">
            <v>BOAFST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I1186">
            <v>0</v>
          </cell>
          <cell r="AJ1186">
            <v>0</v>
          </cell>
          <cell r="AK1186">
            <v>0</v>
          </cell>
        </row>
        <row r="1187">
          <cell r="B1187" t="str">
            <v>C586EXPFST</v>
          </cell>
          <cell r="F1187" t="str">
            <v>C586</v>
          </cell>
          <cell r="H1187" t="str">
            <v>EXPFST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I1187">
            <v>0</v>
          </cell>
          <cell r="AJ1187">
            <v>0</v>
          </cell>
          <cell r="AK1187">
            <v>0</v>
          </cell>
        </row>
        <row r="1188">
          <cell r="B1188" t="str">
            <v>C632BOAFST</v>
          </cell>
          <cell r="F1188" t="str">
            <v>C632</v>
          </cell>
          <cell r="H1188" t="str">
            <v>BOAFST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I1188">
            <v>0</v>
          </cell>
          <cell r="AJ1188">
            <v>0</v>
          </cell>
          <cell r="AK1188">
            <v>0</v>
          </cell>
        </row>
        <row r="1189">
          <cell r="B1189" t="str">
            <v>C632EXPFST</v>
          </cell>
          <cell r="F1189" t="str">
            <v>C632</v>
          </cell>
          <cell r="H1189" t="str">
            <v>EXPFST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I1189">
            <v>0</v>
          </cell>
          <cell r="AJ1189">
            <v>0</v>
          </cell>
          <cell r="AK1189">
            <v>0</v>
          </cell>
        </row>
        <row r="1190">
          <cell r="B1190" t="str">
            <v>C642EXPFST</v>
          </cell>
          <cell r="F1190" t="str">
            <v>C642</v>
          </cell>
          <cell r="H1190" t="str">
            <v>EXPFST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I1190">
            <v>0</v>
          </cell>
          <cell r="AJ1190">
            <v>0</v>
          </cell>
          <cell r="AK1190">
            <v>0</v>
          </cell>
        </row>
        <row r="1191">
          <cell r="B1191" t="str">
            <v>C642ALCFST</v>
          </cell>
          <cell r="F1191" t="str">
            <v>C642</v>
          </cell>
          <cell r="H1191" t="str">
            <v>ALCFST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I1191">
            <v>0</v>
          </cell>
          <cell r="AJ1191">
            <v>14727.195</v>
          </cell>
          <cell r="AK1191">
            <v>0</v>
          </cell>
        </row>
        <row r="1192">
          <cell r="B1192" t="str">
            <v>C642BOAFST</v>
          </cell>
          <cell r="F1192" t="str">
            <v>C642</v>
          </cell>
          <cell r="H1192" t="str">
            <v>BOAFST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I1192">
            <v>0</v>
          </cell>
          <cell r="AJ1192">
            <v>2357.4989999999998</v>
          </cell>
          <cell r="AK1192">
            <v>0</v>
          </cell>
        </row>
        <row r="1193">
          <cell r="B1193" t="str">
            <v>C642INLFST</v>
          </cell>
          <cell r="F1193" t="str">
            <v>C642</v>
          </cell>
          <cell r="H1193" t="str">
            <v>INLFST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J1193">
            <v>0</v>
          </cell>
          <cell r="AK1193">
            <v>0</v>
          </cell>
        </row>
        <row r="1194">
          <cell r="B1194" t="str">
            <v>C604BOAFST</v>
          </cell>
          <cell r="F1194" t="str">
            <v>C604</v>
          </cell>
          <cell r="H1194" t="str">
            <v>BOAFST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I1194">
            <v>0</v>
          </cell>
          <cell r="AJ1194">
            <v>0</v>
          </cell>
          <cell r="AK1194">
            <v>0</v>
          </cell>
        </row>
        <row r="1195">
          <cell r="B1195" t="str">
            <v>C604EXPFST</v>
          </cell>
          <cell r="F1195" t="str">
            <v>C604</v>
          </cell>
          <cell r="H1195" t="str">
            <v>EXPFST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I1195">
            <v>0</v>
          </cell>
          <cell r="AJ1195">
            <v>0</v>
          </cell>
          <cell r="AK1195">
            <v>0</v>
          </cell>
        </row>
        <row r="1196">
          <cell r="B1196" t="str">
            <v>C637EXPFST</v>
          </cell>
          <cell r="F1196" t="str">
            <v>C637</v>
          </cell>
          <cell r="H1196" t="str">
            <v>EXPFST</v>
          </cell>
          <cell r="U1196">
            <v>130000</v>
          </cell>
          <cell r="V1196">
            <v>130000</v>
          </cell>
          <cell r="W1196">
            <v>130000</v>
          </cell>
          <cell r="X1196">
            <v>130000</v>
          </cell>
          <cell r="Y1196">
            <v>130000</v>
          </cell>
          <cell r="Z1196">
            <v>130000</v>
          </cell>
          <cell r="AA1196">
            <v>130000</v>
          </cell>
          <cell r="AB1196">
            <v>130000</v>
          </cell>
          <cell r="AC1196">
            <v>130000</v>
          </cell>
          <cell r="AD1196">
            <v>130000</v>
          </cell>
          <cell r="AI1196">
            <v>130000</v>
          </cell>
          <cell r="AJ1196">
            <v>130000</v>
          </cell>
          <cell r="AK1196">
            <v>130000</v>
          </cell>
        </row>
        <row r="1197">
          <cell r="B1197" t="str">
            <v>C637ALCFST</v>
          </cell>
          <cell r="F1197" t="str">
            <v>C637</v>
          </cell>
          <cell r="H1197" t="str">
            <v>ALCFST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I1197">
            <v>0</v>
          </cell>
          <cell r="AJ1197">
            <v>19045.454000000002</v>
          </cell>
          <cell r="AK1197">
            <v>0</v>
          </cell>
        </row>
        <row r="1198">
          <cell r="B1198" t="str">
            <v>C637BOAFST</v>
          </cell>
          <cell r="F1198" t="str">
            <v>C637</v>
          </cell>
          <cell r="H1198" t="str">
            <v>BOAFST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I1198">
            <v>0</v>
          </cell>
          <cell r="AJ1198">
            <v>2780.7139999999999</v>
          </cell>
          <cell r="AK1198">
            <v>0</v>
          </cell>
        </row>
        <row r="1199">
          <cell r="B1199" t="str">
            <v>C637INLFST</v>
          </cell>
          <cell r="F1199" t="str">
            <v>C637</v>
          </cell>
          <cell r="H1199" t="str">
            <v>INLFST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J1199">
            <v>36375.64</v>
          </cell>
          <cell r="AK1199">
            <v>0</v>
          </cell>
        </row>
        <row r="1200">
          <cell r="B1200" t="str">
            <v>C685DLBFST</v>
          </cell>
          <cell r="F1200" t="str">
            <v>C685</v>
          </cell>
          <cell r="H1200" t="str">
            <v>DLBFST</v>
          </cell>
          <cell r="U1200">
            <v>432211</v>
          </cell>
          <cell r="V1200">
            <v>395136</v>
          </cell>
          <cell r="W1200">
            <v>437491</v>
          </cell>
          <cell r="X1200">
            <v>417040</v>
          </cell>
          <cell r="Y1200">
            <v>404004</v>
          </cell>
          <cell r="Z1200">
            <v>413244</v>
          </cell>
          <cell r="AA1200">
            <v>403327</v>
          </cell>
          <cell r="AB1200">
            <v>397120</v>
          </cell>
          <cell r="AC1200">
            <v>405959</v>
          </cell>
          <cell r="AD1200">
            <v>414799</v>
          </cell>
          <cell r="AJ1200">
            <v>36375.64</v>
          </cell>
          <cell r="AK1200">
            <v>0</v>
          </cell>
        </row>
        <row r="1201">
          <cell r="B1201" t="str">
            <v>C685EXPFST</v>
          </cell>
          <cell r="F1201" t="str">
            <v>C685</v>
          </cell>
          <cell r="H1201" t="str">
            <v>EXPFST</v>
          </cell>
          <cell r="U1201">
            <v>89946</v>
          </cell>
          <cell r="V1201">
            <v>108917</v>
          </cell>
          <cell r="W1201">
            <v>118565</v>
          </cell>
          <cell r="X1201">
            <v>122132</v>
          </cell>
          <cell r="Y1201">
            <v>115617</v>
          </cell>
          <cell r="Z1201">
            <v>116956</v>
          </cell>
          <cell r="AA1201">
            <v>88140</v>
          </cell>
          <cell r="AB1201">
            <v>1887</v>
          </cell>
          <cell r="AC1201">
            <v>1932</v>
          </cell>
          <cell r="AD1201">
            <v>1978</v>
          </cell>
          <cell r="AJ1201">
            <v>36375.64</v>
          </cell>
          <cell r="AK1201">
            <v>0</v>
          </cell>
        </row>
        <row r="1202">
          <cell r="B1202" t="str">
            <v>C685BOAFST</v>
          </cell>
          <cell r="F1202" t="str">
            <v>C685</v>
          </cell>
          <cell r="H1202" t="str">
            <v>BOAFST</v>
          </cell>
          <cell r="U1202">
            <v>1319</v>
          </cell>
          <cell r="V1202">
            <v>1393</v>
          </cell>
          <cell r="W1202">
            <v>1465</v>
          </cell>
          <cell r="X1202">
            <v>1622</v>
          </cell>
          <cell r="Y1202">
            <v>1678</v>
          </cell>
          <cell r="Z1202">
            <v>1703</v>
          </cell>
          <cell r="AA1202">
            <v>1748</v>
          </cell>
          <cell r="AB1202">
            <v>1730</v>
          </cell>
          <cell r="AC1202">
            <v>1757</v>
          </cell>
          <cell r="AD1202">
            <v>1754</v>
          </cell>
          <cell r="AJ1202">
            <v>36375.64</v>
          </cell>
          <cell r="AK1202">
            <v>0</v>
          </cell>
        </row>
        <row r="1203">
          <cell r="B1203" t="str">
            <v>C685ALCFST</v>
          </cell>
          <cell r="F1203" t="str">
            <v>C685</v>
          </cell>
          <cell r="H1203" t="str">
            <v>ALCFST</v>
          </cell>
          <cell r="U1203">
            <v>228580</v>
          </cell>
          <cell r="V1203">
            <v>213653</v>
          </cell>
          <cell r="W1203">
            <v>247350</v>
          </cell>
          <cell r="X1203">
            <v>245267</v>
          </cell>
          <cell r="Y1203">
            <v>242764</v>
          </cell>
          <cell r="Z1203">
            <v>249773</v>
          </cell>
          <cell r="AA1203">
            <v>246227</v>
          </cell>
          <cell r="AB1203">
            <v>245494</v>
          </cell>
          <cell r="AC1203">
            <v>253015</v>
          </cell>
          <cell r="AD1203">
            <v>260932</v>
          </cell>
          <cell r="AJ1203">
            <v>36375.64</v>
          </cell>
          <cell r="AK1203">
            <v>0</v>
          </cell>
        </row>
        <row r="1204">
          <cell r="B1204" t="str">
            <v>C685INLFST</v>
          </cell>
          <cell r="F1204" t="str">
            <v>C685</v>
          </cell>
          <cell r="H1204" t="str">
            <v>INLFST</v>
          </cell>
          <cell r="U1204">
            <v>31673</v>
          </cell>
          <cell r="V1204">
            <v>32370</v>
          </cell>
          <cell r="W1204">
            <v>33130</v>
          </cell>
          <cell r="X1204">
            <v>33858</v>
          </cell>
          <cell r="Y1204">
            <v>34619</v>
          </cell>
          <cell r="Z1204">
            <v>35410</v>
          </cell>
          <cell r="AA1204">
            <v>36202</v>
          </cell>
          <cell r="AB1204">
            <v>36994</v>
          </cell>
          <cell r="AC1204">
            <v>37818</v>
          </cell>
          <cell r="AD1204">
            <v>38641</v>
          </cell>
          <cell r="AJ1204">
            <v>36375.64</v>
          </cell>
          <cell r="AK1204">
            <v>0</v>
          </cell>
        </row>
        <row r="1205">
          <cell r="B1205" t="str">
            <v>C674ALCFST</v>
          </cell>
          <cell r="F1205" t="str">
            <v>C674</v>
          </cell>
          <cell r="H1205" t="str">
            <v>ALCFST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I1205">
            <v>0</v>
          </cell>
          <cell r="AJ1205">
            <v>19045.454000000002</v>
          </cell>
          <cell r="AK1205">
            <v>0</v>
          </cell>
        </row>
        <row r="1206">
          <cell r="B1206" t="str">
            <v>C674DLBFST</v>
          </cell>
          <cell r="F1206" t="str">
            <v>C674</v>
          </cell>
          <cell r="H1206" t="str">
            <v>DLBFST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I1206">
            <v>0</v>
          </cell>
          <cell r="AJ1206">
            <v>0</v>
          </cell>
          <cell r="AK1206">
            <v>0</v>
          </cell>
        </row>
        <row r="1207">
          <cell r="B1207" t="str">
            <v>C674EXPFST</v>
          </cell>
          <cell r="F1207" t="str">
            <v>C674</v>
          </cell>
          <cell r="H1207" t="str">
            <v>EXPFST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I1207">
            <v>250000</v>
          </cell>
          <cell r="AJ1207">
            <v>250000</v>
          </cell>
          <cell r="AK1207">
            <v>250000</v>
          </cell>
        </row>
        <row r="1208">
          <cell r="B1208" t="str">
            <v>C674BOAFST</v>
          </cell>
          <cell r="F1208" t="str">
            <v>C674</v>
          </cell>
          <cell r="H1208" t="str">
            <v>BOAFST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I1208">
            <v>0</v>
          </cell>
          <cell r="AJ1208">
            <v>2780.7139999999999</v>
          </cell>
          <cell r="AK1208">
            <v>0</v>
          </cell>
        </row>
        <row r="1209">
          <cell r="B1209" t="str">
            <v>C674INLFST</v>
          </cell>
          <cell r="F1209" t="str">
            <v>C674</v>
          </cell>
          <cell r="H1209" t="str">
            <v>INLFST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I1209">
            <v>0</v>
          </cell>
          <cell r="AJ1209">
            <v>36375.64</v>
          </cell>
          <cell r="AK1209">
            <v>0</v>
          </cell>
        </row>
        <row r="1210">
          <cell r="B1210" t="str">
            <v>C130GALCFST</v>
          </cell>
          <cell r="F1210" t="str">
            <v>C130G</v>
          </cell>
          <cell r="H1210" t="str">
            <v>ALCFST</v>
          </cell>
          <cell r="U1210">
            <v>409985</v>
          </cell>
          <cell r="V1210">
            <v>436340</v>
          </cell>
          <cell r="W1210">
            <v>428517</v>
          </cell>
          <cell r="X1210">
            <v>453293</v>
          </cell>
          <cell r="Y1210">
            <v>471569</v>
          </cell>
          <cell r="Z1210">
            <v>485169</v>
          </cell>
          <cell r="AA1210">
            <v>499148</v>
          </cell>
          <cell r="AB1210">
            <v>514843</v>
          </cell>
          <cell r="AC1210">
            <v>530663</v>
          </cell>
          <cell r="AD1210">
            <v>547307</v>
          </cell>
          <cell r="AI1210">
            <v>396589.18319865421</v>
          </cell>
          <cell r="AJ1210">
            <v>421255.79599999997</v>
          </cell>
          <cell r="AK1210">
            <v>414739.67099999997</v>
          </cell>
        </row>
        <row r="1211">
          <cell r="B1211" t="str">
            <v>C130GBOAFST</v>
          </cell>
          <cell r="F1211" t="str">
            <v>C130G</v>
          </cell>
          <cell r="H1211" t="str">
            <v>BOAFST</v>
          </cell>
          <cell r="U1211">
            <v>67802</v>
          </cell>
          <cell r="V1211">
            <v>74644</v>
          </cell>
          <cell r="W1211">
            <v>60302</v>
          </cell>
          <cell r="X1211">
            <v>68845</v>
          </cell>
          <cell r="Y1211">
            <v>71296</v>
          </cell>
          <cell r="Z1211">
            <v>72158</v>
          </cell>
          <cell r="AA1211">
            <v>73545</v>
          </cell>
          <cell r="AB1211">
            <v>71667</v>
          </cell>
          <cell r="AC1211">
            <v>72013</v>
          </cell>
          <cell r="AD1211">
            <v>92597</v>
          </cell>
          <cell r="AI1211">
            <v>198971</v>
          </cell>
          <cell r="AJ1211">
            <v>72050.017999999996</v>
          </cell>
          <cell r="AK1211">
            <v>84815.997999999992</v>
          </cell>
        </row>
        <row r="1212">
          <cell r="B1212" t="str">
            <v>C130GDEPFST</v>
          </cell>
          <cell r="F1212" t="str">
            <v>C130G</v>
          </cell>
          <cell r="H1212" t="str">
            <v>DEPFST</v>
          </cell>
          <cell r="U1212">
            <v>1778</v>
          </cell>
          <cell r="V1212">
            <v>1236</v>
          </cell>
          <cell r="W1212">
            <v>1236</v>
          </cell>
          <cell r="X1212">
            <v>1236</v>
          </cell>
          <cell r="Y1212">
            <v>1236</v>
          </cell>
          <cell r="Z1212">
            <v>1236</v>
          </cell>
          <cell r="AA1212">
            <v>1133</v>
          </cell>
          <cell r="AB1212">
            <v>0</v>
          </cell>
          <cell r="AC1212">
            <v>0</v>
          </cell>
          <cell r="AD1212">
            <v>0</v>
          </cell>
          <cell r="AI1212">
            <v>10626.76</v>
          </cell>
          <cell r="AJ1212">
            <v>16407</v>
          </cell>
          <cell r="AK1212">
            <v>15171.93</v>
          </cell>
        </row>
        <row r="1213">
          <cell r="B1213" t="str">
            <v>C130GDLBFST</v>
          </cell>
          <cell r="F1213" t="str">
            <v>C130G</v>
          </cell>
          <cell r="H1213" t="str">
            <v>DLBFST</v>
          </cell>
          <cell r="U1213">
            <v>74790</v>
          </cell>
          <cell r="V1213">
            <v>76435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I1213">
            <v>97290</v>
          </cell>
          <cell r="AJ1213">
            <v>225087.18</v>
          </cell>
          <cell r="AK1213">
            <v>70200</v>
          </cell>
        </row>
        <row r="1214">
          <cell r="B1214" t="str">
            <v>C130GEXPFST</v>
          </cell>
          <cell r="F1214" t="str">
            <v>C130G</v>
          </cell>
          <cell r="H1214" t="str">
            <v>EXPFST</v>
          </cell>
          <cell r="U1214">
            <v>330427</v>
          </cell>
          <cell r="V1214">
            <v>342820</v>
          </cell>
          <cell r="W1214">
            <v>326603</v>
          </cell>
          <cell r="X1214">
            <v>335808</v>
          </cell>
          <cell r="Y1214">
            <v>344473</v>
          </cell>
          <cell r="Z1214">
            <v>352595</v>
          </cell>
          <cell r="AA1214">
            <v>360446</v>
          </cell>
          <cell r="AB1214">
            <v>367758</v>
          </cell>
          <cell r="AC1214">
            <v>375339</v>
          </cell>
          <cell r="AD1214">
            <v>383190</v>
          </cell>
          <cell r="AI1214">
            <v>346783.67046791955</v>
          </cell>
          <cell r="AJ1214">
            <v>428467.4092217795</v>
          </cell>
          <cell r="AK1214">
            <v>363046.24</v>
          </cell>
        </row>
        <row r="1215">
          <cell r="B1215" t="str">
            <v>C130GFINFST</v>
          </cell>
          <cell r="F1215" t="str">
            <v>C130G</v>
          </cell>
          <cell r="H1215" t="str">
            <v>FINFST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I1215">
            <v>0</v>
          </cell>
          <cell r="AJ1215">
            <v>0</v>
          </cell>
          <cell r="AK1215">
            <v>0</v>
          </cell>
        </row>
        <row r="1216">
          <cell r="B1216" t="str">
            <v>C130GINCFST</v>
          </cell>
          <cell r="F1216" t="str">
            <v>C130G</v>
          </cell>
          <cell r="H1216" t="str">
            <v>INCFST</v>
          </cell>
          <cell r="U1216">
            <v>-100000</v>
          </cell>
          <cell r="V1216">
            <v>-103000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I1216">
            <v>0</v>
          </cell>
          <cell r="AJ1216">
            <v>-151500</v>
          </cell>
          <cell r="AK1216">
            <v>-100000</v>
          </cell>
        </row>
        <row r="1217">
          <cell r="B1217" t="str">
            <v>C130GINLFST</v>
          </cell>
          <cell r="F1217" t="str">
            <v>C130G</v>
          </cell>
          <cell r="H1217" t="str">
            <v>INLFST</v>
          </cell>
          <cell r="U1217">
            <v>757195</v>
          </cell>
          <cell r="V1217">
            <v>796618</v>
          </cell>
          <cell r="W1217">
            <v>815325</v>
          </cell>
          <cell r="X1217">
            <v>833253</v>
          </cell>
          <cell r="Y1217">
            <v>851961</v>
          </cell>
          <cell r="Z1217">
            <v>871448</v>
          </cell>
          <cell r="AA1217">
            <v>890934</v>
          </cell>
          <cell r="AB1217">
            <v>910421</v>
          </cell>
          <cell r="AC1217">
            <v>930687</v>
          </cell>
          <cell r="AD1217">
            <v>950954</v>
          </cell>
          <cell r="AI1217">
            <v>812557.29</v>
          </cell>
          <cell r="AJ1217">
            <v>606363.64</v>
          </cell>
          <cell r="AK1217">
            <v>692701.58</v>
          </cell>
        </row>
        <row r="1218">
          <cell r="B1218" t="str">
            <v>C531ALCFST</v>
          </cell>
          <cell r="F1218" t="str">
            <v>C531</v>
          </cell>
          <cell r="H1218" t="str">
            <v>ALCFST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I1218">
            <v>0</v>
          </cell>
          <cell r="AJ1218">
            <v>0</v>
          </cell>
          <cell r="AK1218">
            <v>0</v>
          </cell>
        </row>
        <row r="1219">
          <cell r="B1219" t="str">
            <v>C531BOAFST</v>
          </cell>
          <cell r="F1219" t="str">
            <v>C531</v>
          </cell>
          <cell r="H1219" t="str">
            <v>BOAFST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I1219">
            <v>0</v>
          </cell>
          <cell r="AJ1219">
            <v>0</v>
          </cell>
          <cell r="AK1219">
            <v>0</v>
          </cell>
        </row>
        <row r="1220">
          <cell r="B1220" t="str">
            <v>C531DEPFST</v>
          </cell>
          <cell r="F1220" t="str">
            <v>C531</v>
          </cell>
          <cell r="H1220" t="str">
            <v>DEPFST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I1220">
            <v>0</v>
          </cell>
          <cell r="AJ1220">
            <v>0</v>
          </cell>
          <cell r="AK1220">
            <v>0</v>
          </cell>
        </row>
        <row r="1221">
          <cell r="B1221" t="str">
            <v>C531DLBFST</v>
          </cell>
          <cell r="F1221" t="str">
            <v>C531</v>
          </cell>
          <cell r="H1221" t="str">
            <v>DLBFST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I1221">
            <v>0</v>
          </cell>
          <cell r="AJ1221">
            <v>0</v>
          </cell>
          <cell r="AK1221">
            <v>0</v>
          </cell>
        </row>
        <row r="1222">
          <cell r="B1222" t="str">
            <v>C531EXPFST</v>
          </cell>
          <cell r="F1222" t="str">
            <v>C531</v>
          </cell>
          <cell r="H1222" t="str">
            <v>EXPFST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I1222">
            <v>0</v>
          </cell>
          <cell r="AJ1222">
            <v>0</v>
          </cell>
          <cell r="AK1222">
            <v>0</v>
          </cell>
        </row>
        <row r="1223">
          <cell r="B1223" t="str">
            <v>C531FINFST</v>
          </cell>
          <cell r="F1223" t="str">
            <v>C531</v>
          </cell>
          <cell r="H1223" t="str">
            <v>FINFST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I1223">
            <v>0</v>
          </cell>
          <cell r="AJ1223">
            <v>0</v>
          </cell>
          <cell r="AK1223">
            <v>0</v>
          </cell>
        </row>
        <row r="1224">
          <cell r="B1224" t="str">
            <v>C531INCFST</v>
          </cell>
          <cell r="F1224" t="str">
            <v>C531</v>
          </cell>
          <cell r="H1224" t="str">
            <v>INCFST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I1224">
            <v>0</v>
          </cell>
          <cell r="AJ1224">
            <v>0</v>
          </cell>
          <cell r="AK1224">
            <v>0</v>
          </cell>
        </row>
        <row r="1225">
          <cell r="B1225" t="str">
            <v>C531INLFST</v>
          </cell>
          <cell r="F1225" t="str">
            <v>C531</v>
          </cell>
          <cell r="H1225" t="str">
            <v>INLFST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I1225">
            <v>0</v>
          </cell>
          <cell r="AJ1225">
            <v>0</v>
          </cell>
          <cell r="AK1225">
            <v>0</v>
          </cell>
        </row>
        <row r="1226">
          <cell r="B1226" t="str">
            <v>C419ALCFST</v>
          </cell>
          <cell r="F1226" t="str">
            <v>C419</v>
          </cell>
          <cell r="H1226" t="str">
            <v>ALCFST</v>
          </cell>
          <cell r="U1226">
            <v>29418</v>
          </cell>
          <cell r="V1226">
            <v>30492</v>
          </cell>
          <cell r="W1226">
            <v>32794</v>
          </cell>
          <cell r="X1226">
            <v>34717</v>
          </cell>
          <cell r="Y1226">
            <v>36088</v>
          </cell>
          <cell r="Z1226">
            <v>37126</v>
          </cell>
          <cell r="AA1226">
            <v>38212</v>
          </cell>
          <cell r="AB1226">
            <v>39430</v>
          </cell>
          <cell r="AC1226">
            <v>40638</v>
          </cell>
          <cell r="AD1226">
            <v>41895</v>
          </cell>
          <cell r="AI1226">
            <v>13142.800247543182</v>
          </cell>
          <cell r="AJ1226">
            <v>17466.388999999999</v>
          </cell>
          <cell r="AK1226">
            <v>25484.218000000001</v>
          </cell>
        </row>
        <row r="1227">
          <cell r="B1227" t="str">
            <v>C419BOAFST</v>
          </cell>
          <cell r="F1227" t="str">
            <v>C419</v>
          </cell>
          <cell r="H1227" t="str">
            <v>BOAFST</v>
          </cell>
          <cell r="U1227">
            <v>5791</v>
          </cell>
          <cell r="V1227">
            <v>6199</v>
          </cell>
          <cell r="W1227">
            <v>6513</v>
          </cell>
          <cell r="X1227">
            <v>7451</v>
          </cell>
          <cell r="Y1227">
            <v>7717</v>
          </cell>
          <cell r="Z1227">
            <v>7808</v>
          </cell>
          <cell r="AA1227">
            <v>7955</v>
          </cell>
          <cell r="AB1227">
            <v>7744</v>
          </cell>
          <cell r="AC1227">
            <v>7776</v>
          </cell>
          <cell r="AD1227">
            <v>7684</v>
          </cell>
          <cell r="AI1227">
            <v>3718</v>
          </cell>
          <cell r="AJ1227">
            <v>2709.6979999999999</v>
          </cell>
          <cell r="AK1227">
            <v>9174.7690000000021</v>
          </cell>
        </row>
        <row r="1228">
          <cell r="B1228" t="str">
            <v>C419DEPFST</v>
          </cell>
          <cell r="F1228" t="str">
            <v>C419</v>
          </cell>
          <cell r="H1228" t="str">
            <v>DEPFST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I1228">
            <v>0</v>
          </cell>
          <cell r="AJ1228">
            <v>0</v>
          </cell>
          <cell r="AK1228">
            <v>0</v>
          </cell>
        </row>
        <row r="1229">
          <cell r="B1229" t="str">
            <v>C419DLBFST</v>
          </cell>
          <cell r="F1229" t="str">
            <v>C419</v>
          </cell>
          <cell r="H1229" t="str">
            <v>DLBFST</v>
          </cell>
          <cell r="U1229">
            <v>48281</v>
          </cell>
          <cell r="V1229">
            <v>49344</v>
          </cell>
          <cell r="W1229">
            <v>50502</v>
          </cell>
          <cell r="X1229">
            <v>51612</v>
          </cell>
          <cell r="Y1229">
            <v>52772</v>
          </cell>
          <cell r="Z1229">
            <v>53978</v>
          </cell>
          <cell r="AA1229">
            <v>55185</v>
          </cell>
          <cell r="AB1229">
            <v>56392</v>
          </cell>
          <cell r="AC1229">
            <v>57648</v>
          </cell>
          <cell r="AD1229">
            <v>58902</v>
          </cell>
          <cell r="AI1229">
            <v>22785.96</v>
          </cell>
          <cell r="AJ1229">
            <v>26032</v>
          </cell>
          <cell r="AK1229">
            <v>38874.769999999997</v>
          </cell>
        </row>
        <row r="1230">
          <cell r="B1230" t="str">
            <v>C419EXPFST</v>
          </cell>
          <cell r="F1230" t="str">
            <v>C419</v>
          </cell>
          <cell r="H1230" t="str">
            <v>EXPFST</v>
          </cell>
          <cell r="U1230">
            <v>31123</v>
          </cell>
          <cell r="V1230">
            <v>32430</v>
          </cell>
          <cell r="W1230">
            <v>33520</v>
          </cell>
          <cell r="X1230">
            <v>34578</v>
          </cell>
          <cell r="Y1230">
            <v>35573</v>
          </cell>
          <cell r="Z1230">
            <v>36507</v>
          </cell>
          <cell r="AA1230">
            <v>37409</v>
          </cell>
          <cell r="AB1230">
            <v>38250</v>
          </cell>
          <cell r="AC1230">
            <v>39122</v>
          </cell>
          <cell r="AD1230">
            <v>40024</v>
          </cell>
          <cell r="AI1230">
            <v>20777.174022035902</v>
          </cell>
          <cell r="AJ1230">
            <v>18740.628392585069</v>
          </cell>
          <cell r="AK1230">
            <v>24288.880000000001</v>
          </cell>
        </row>
        <row r="1231">
          <cell r="B1231" t="str">
            <v>C419FINFST</v>
          </cell>
          <cell r="F1231" t="str">
            <v>C419</v>
          </cell>
          <cell r="H1231" t="str">
            <v>FINFST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I1231">
            <v>0</v>
          </cell>
          <cell r="AJ1231">
            <v>0</v>
          </cell>
          <cell r="AK1231">
            <v>0</v>
          </cell>
        </row>
        <row r="1232">
          <cell r="B1232" t="str">
            <v>C419INCFST</v>
          </cell>
          <cell r="F1232" t="str">
            <v>C419</v>
          </cell>
          <cell r="H1232" t="str">
            <v>INCFST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I1232">
            <v>0</v>
          </cell>
          <cell r="AJ1232">
            <v>0</v>
          </cell>
          <cell r="AK1232">
            <v>0</v>
          </cell>
        </row>
        <row r="1233">
          <cell r="B1233" t="str">
            <v>C419INLFST</v>
          </cell>
          <cell r="F1233" t="str">
            <v>C419</v>
          </cell>
          <cell r="H1233" t="str">
            <v>INLFST</v>
          </cell>
          <cell r="U1233">
            <v>11430</v>
          </cell>
          <cell r="V1233">
            <v>11681</v>
          </cell>
          <cell r="W1233">
            <v>11956</v>
          </cell>
          <cell r="X1233">
            <v>12219</v>
          </cell>
          <cell r="Y1233">
            <v>12493</v>
          </cell>
          <cell r="Z1233">
            <v>12779</v>
          </cell>
          <cell r="AA1233">
            <v>13064</v>
          </cell>
          <cell r="AB1233">
            <v>13350</v>
          </cell>
          <cell r="AC1233">
            <v>13647</v>
          </cell>
          <cell r="AD1233">
            <v>13945</v>
          </cell>
          <cell r="AI1233">
            <v>7366</v>
          </cell>
          <cell r="AJ1233">
            <v>7328</v>
          </cell>
          <cell r="AK1233">
            <v>8064.4</v>
          </cell>
        </row>
        <row r="1234">
          <cell r="B1234" t="str">
            <v>C130AALCFST</v>
          </cell>
          <cell r="F1234" t="str">
            <v>C130A</v>
          </cell>
          <cell r="H1234" t="str">
            <v>ALCFST</v>
          </cell>
          <cell r="U1234">
            <v>254600</v>
          </cell>
          <cell r="V1234">
            <v>270276</v>
          </cell>
          <cell r="W1234">
            <v>290926</v>
          </cell>
          <cell r="X1234">
            <v>307758</v>
          </cell>
          <cell r="Y1234">
            <v>320196</v>
          </cell>
          <cell r="Z1234">
            <v>329436</v>
          </cell>
          <cell r="AA1234">
            <v>338953</v>
          </cell>
          <cell r="AB1234">
            <v>349606</v>
          </cell>
          <cell r="AC1234">
            <v>360363</v>
          </cell>
          <cell r="AD1234">
            <v>371646</v>
          </cell>
          <cell r="AI1234">
            <v>71122.990796995407</v>
          </cell>
          <cell r="AJ1234">
            <v>107634.20699999999</v>
          </cell>
          <cell r="AK1234">
            <v>81421.721000000005</v>
          </cell>
        </row>
        <row r="1235">
          <cell r="B1235" t="str">
            <v>C130ABOAFST</v>
          </cell>
          <cell r="F1235" t="str">
            <v>C130A</v>
          </cell>
          <cell r="H1235" t="str">
            <v>BOAFST</v>
          </cell>
          <cell r="U1235">
            <v>38429</v>
          </cell>
          <cell r="V1235">
            <v>41457</v>
          </cell>
          <cell r="W1235">
            <v>43601</v>
          </cell>
          <cell r="X1235">
            <v>48238</v>
          </cell>
          <cell r="Y1235">
            <v>49876</v>
          </cell>
          <cell r="Z1235">
            <v>50647</v>
          </cell>
          <cell r="AA1235">
            <v>51968</v>
          </cell>
          <cell r="AB1235">
            <v>51486</v>
          </cell>
          <cell r="AC1235">
            <v>52273</v>
          </cell>
          <cell r="AD1235">
            <v>52234</v>
          </cell>
          <cell r="AI1235">
            <v>35998</v>
          </cell>
          <cell r="AJ1235">
            <v>34678.453999999998</v>
          </cell>
          <cell r="AK1235">
            <v>46375.724000000002</v>
          </cell>
        </row>
        <row r="1236">
          <cell r="B1236" t="str">
            <v>C130ADEPFST</v>
          </cell>
          <cell r="F1236" t="str">
            <v>C130A</v>
          </cell>
          <cell r="H1236" t="str">
            <v>DEPFST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I1236">
            <v>0</v>
          </cell>
          <cell r="AJ1236">
            <v>0</v>
          </cell>
          <cell r="AK1236">
            <v>0</v>
          </cell>
        </row>
        <row r="1237">
          <cell r="B1237" t="str">
            <v>C130ADLBFST</v>
          </cell>
          <cell r="F1237" t="str">
            <v>C130A</v>
          </cell>
          <cell r="H1237" t="str">
            <v>DLBFST</v>
          </cell>
          <cell r="U1237">
            <v>108406</v>
          </cell>
          <cell r="V1237">
            <v>110898</v>
          </cell>
          <cell r="W1237">
            <v>113557</v>
          </cell>
          <cell r="X1237">
            <v>116111</v>
          </cell>
          <cell r="Y1237">
            <v>118754</v>
          </cell>
          <cell r="Z1237">
            <v>121493</v>
          </cell>
          <cell r="AA1237">
            <v>124224</v>
          </cell>
          <cell r="AB1237">
            <v>126944</v>
          </cell>
          <cell r="AC1237">
            <v>129773</v>
          </cell>
          <cell r="AD1237">
            <v>132610</v>
          </cell>
          <cell r="AI1237">
            <v>87225</v>
          </cell>
          <cell r="AJ1237">
            <v>87202.17</v>
          </cell>
          <cell r="AK1237">
            <v>106618.8</v>
          </cell>
        </row>
        <row r="1238">
          <cell r="B1238" t="str">
            <v>C130AEXPFST</v>
          </cell>
          <cell r="F1238" t="str">
            <v>C130A</v>
          </cell>
          <cell r="H1238" t="str">
            <v>EXPFST</v>
          </cell>
          <cell r="U1238">
            <v>147274</v>
          </cell>
          <cell r="V1238">
            <v>148210</v>
          </cell>
          <cell r="W1238">
            <v>148989</v>
          </cell>
          <cell r="X1238">
            <v>149747</v>
          </cell>
          <cell r="Y1238">
            <v>150460</v>
          </cell>
          <cell r="Z1238">
            <v>151128</v>
          </cell>
          <cell r="AA1238">
            <v>151775</v>
          </cell>
          <cell r="AB1238">
            <v>152375</v>
          </cell>
          <cell r="AC1238">
            <v>153000</v>
          </cell>
          <cell r="AD1238">
            <v>153645</v>
          </cell>
          <cell r="AI1238">
            <v>156889.42086350228</v>
          </cell>
          <cell r="AJ1238">
            <v>167459.6</v>
          </cell>
          <cell r="AK1238">
            <v>169385.22</v>
          </cell>
        </row>
        <row r="1239">
          <cell r="B1239" t="str">
            <v>C130AFINFST</v>
          </cell>
          <cell r="F1239" t="str">
            <v>C130A</v>
          </cell>
          <cell r="H1239" t="str">
            <v>FINFST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I1239">
            <v>0</v>
          </cell>
          <cell r="AJ1239">
            <v>0</v>
          </cell>
          <cell r="AK1239">
            <v>0</v>
          </cell>
        </row>
        <row r="1240">
          <cell r="B1240" t="str">
            <v>C130AINCFST</v>
          </cell>
          <cell r="F1240" t="str">
            <v>C130A</v>
          </cell>
          <cell r="H1240" t="str">
            <v>INCFST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I1240">
            <v>0</v>
          </cell>
          <cell r="AJ1240">
            <v>0</v>
          </cell>
          <cell r="AK1240">
            <v>0</v>
          </cell>
        </row>
        <row r="1241">
          <cell r="B1241" t="str">
            <v>C130AINLFST</v>
          </cell>
          <cell r="F1241" t="str">
            <v>C130A</v>
          </cell>
          <cell r="H1241" t="str">
            <v>INLFST</v>
          </cell>
          <cell r="U1241">
            <v>408252</v>
          </cell>
          <cell r="V1241">
            <v>429881</v>
          </cell>
          <cell r="W1241">
            <v>439976</v>
          </cell>
          <cell r="X1241">
            <v>449651</v>
          </cell>
          <cell r="Y1241">
            <v>459746</v>
          </cell>
          <cell r="Z1241">
            <v>470261</v>
          </cell>
          <cell r="AA1241">
            <v>480777</v>
          </cell>
          <cell r="AB1241">
            <v>491293</v>
          </cell>
          <cell r="AC1241">
            <v>502230</v>
          </cell>
          <cell r="AD1241">
            <v>513166</v>
          </cell>
          <cell r="AI1241">
            <v>75944</v>
          </cell>
          <cell r="AJ1241">
            <v>118088</v>
          </cell>
          <cell r="AK1241">
            <v>43156</v>
          </cell>
        </row>
        <row r="1242">
          <cell r="B1242" t="str">
            <v>C678EXPFST</v>
          </cell>
          <cell r="F1242" t="str">
            <v>C678</v>
          </cell>
          <cell r="H1242" t="str">
            <v>EXPFST</v>
          </cell>
          <cell r="U1242">
            <v>3687697</v>
          </cell>
          <cell r="V1242">
            <v>2838697</v>
          </cell>
          <cell r="W1242">
            <v>2840697</v>
          </cell>
          <cell r="X1242">
            <v>2342697</v>
          </cell>
          <cell r="Y1242">
            <v>2344697</v>
          </cell>
          <cell r="Z1242">
            <v>2346697</v>
          </cell>
          <cell r="AA1242">
            <v>2348697</v>
          </cell>
          <cell r="AB1242">
            <v>2350697</v>
          </cell>
          <cell r="AC1242">
            <v>2352697</v>
          </cell>
          <cell r="AD1242">
            <v>2352697</v>
          </cell>
          <cell r="AI1242">
            <v>1952876</v>
          </cell>
          <cell r="AJ1242">
            <v>1863108</v>
          </cell>
          <cell r="AK1242">
            <v>2029008</v>
          </cell>
        </row>
        <row r="1243">
          <cell r="B1243" t="str">
            <v>C130DALCFST</v>
          </cell>
          <cell r="F1243" t="str">
            <v>C130D</v>
          </cell>
          <cell r="H1243" t="str">
            <v>ALCFST</v>
          </cell>
          <cell r="U1243">
            <v>197863</v>
          </cell>
          <cell r="V1243">
            <v>205416</v>
          </cell>
          <cell r="W1243">
            <v>221086</v>
          </cell>
          <cell r="X1243">
            <v>233866</v>
          </cell>
          <cell r="Y1243">
            <v>243298</v>
          </cell>
          <cell r="Z1243">
            <v>250280</v>
          </cell>
          <cell r="AA1243">
            <v>257529</v>
          </cell>
          <cell r="AB1243">
            <v>265614</v>
          </cell>
          <cell r="AC1243">
            <v>273751</v>
          </cell>
          <cell r="AD1243">
            <v>282358</v>
          </cell>
          <cell r="AI1243">
            <v>195183.15199669384</v>
          </cell>
          <cell r="AJ1243">
            <v>269858.93800000002</v>
          </cell>
          <cell r="AK1243">
            <v>198869.18100000001</v>
          </cell>
        </row>
        <row r="1244">
          <cell r="B1244" t="str">
            <v>C130DBOAFST</v>
          </cell>
          <cell r="F1244" t="str">
            <v>C130D</v>
          </cell>
          <cell r="H1244" t="str">
            <v>BOAFST</v>
          </cell>
          <cell r="U1244">
            <v>32389</v>
          </cell>
          <cell r="V1244">
            <v>34452</v>
          </cell>
          <cell r="W1244">
            <v>36222</v>
          </cell>
          <cell r="X1244">
            <v>40506</v>
          </cell>
          <cell r="Y1244">
            <v>41904</v>
          </cell>
          <cell r="Z1244">
            <v>42502</v>
          </cell>
          <cell r="AA1244">
            <v>43512</v>
          </cell>
          <cell r="AB1244">
            <v>42866</v>
          </cell>
          <cell r="AC1244">
            <v>43369</v>
          </cell>
          <cell r="AD1244">
            <v>43185</v>
          </cell>
          <cell r="AI1244">
            <v>47770</v>
          </cell>
          <cell r="AJ1244">
            <v>49132.548999999999</v>
          </cell>
          <cell r="AK1244">
            <v>69754.673999999999</v>
          </cell>
        </row>
        <row r="1245">
          <cell r="B1245" t="str">
            <v>C130DDEPFST</v>
          </cell>
          <cell r="F1245" t="str">
            <v>C130D</v>
          </cell>
          <cell r="H1245" t="str">
            <v>DEPFST</v>
          </cell>
          <cell r="U1245">
            <v>1858</v>
          </cell>
          <cell r="V1245">
            <v>1858</v>
          </cell>
          <cell r="W1245">
            <v>1256</v>
          </cell>
          <cell r="X1245">
            <v>1016</v>
          </cell>
          <cell r="Y1245">
            <v>529</v>
          </cell>
          <cell r="Z1245">
            <v>485</v>
          </cell>
          <cell r="AA1245">
            <v>485</v>
          </cell>
          <cell r="AB1245">
            <v>485</v>
          </cell>
          <cell r="AC1245">
            <v>81</v>
          </cell>
          <cell r="AD1245">
            <v>0</v>
          </cell>
          <cell r="AI1245">
            <v>2964.64</v>
          </cell>
          <cell r="AJ1245">
            <v>1936</v>
          </cell>
          <cell r="AK1245">
            <v>1131.3699999999999</v>
          </cell>
        </row>
        <row r="1246">
          <cell r="B1246" t="str">
            <v>C130DDLBFST</v>
          </cell>
          <cell r="F1246" t="str">
            <v>C130D</v>
          </cell>
          <cell r="H1246" t="str">
            <v>DLBFST</v>
          </cell>
          <cell r="U1246">
            <v>187757</v>
          </cell>
          <cell r="V1246">
            <v>192419</v>
          </cell>
          <cell r="W1246">
            <v>196937</v>
          </cell>
          <cell r="X1246">
            <v>201268</v>
          </cell>
          <cell r="Y1246">
            <v>205788</v>
          </cell>
          <cell r="Z1246">
            <v>210492</v>
          </cell>
          <cell r="AA1246">
            <v>215199</v>
          </cell>
          <cell r="AB1246">
            <v>219908</v>
          </cell>
          <cell r="AC1246">
            <v>224803</v>
          </cell>
          <cell r="AD1246">
            <v>229696</v>
          </cell>
          <cell r="AI1246">
            <v>367542.32</v>
          </cell>
          <cell r="AJ1246">
            <v>418968</v>
          </cell>
          <cell r="AK1246">
            <v>279519.35999999999</v>
          </cell>
        </row>
        <row r="1247">
          <cell r="B1247" t="str">
            <v>C130DEXPFST</v>
          </cell>
          <cell r="F1247" t="str">
            <v>C130D</v>
          </cell>
          <cell r="H1247" t="str">
            <v>EXPFST</v>
          </cell>
          <cell r="U1247">
            <v>132773</v>
          </cell>
          <cell r="V1247">
            <v>137663</v>
          </cell>
          <cell r="W1247">
            <v>141887</v>
          </cell>
          <cell r="X1247">
            <v>146047</v>
          </cell>
          <cell r="Y1247">
            <v>150011</v>
          </cell>
          <cell r="Z1247">
            <v>153829</v>
          </cell>
          <cell r="AA1247">
            <v>157551</v>
          </cell>
          <cell r="AB1247">
            <v>161117</v>
          </cell>
          <cell r="AC1247">
            <v>164855</v>
          </cell>
          <cell r="AD1247">
            <v>168688</v>
          </cell>
          <cell r="AI1247">
            <v>226227.26450346914</v>
          </cell>
          <cell r="AJ1247">
            <v>216134.21214884144</v>
          </cell>
          <cell r="AK1247">
            <v>198276.81</v>
          </cell>
        </row>
        <row r="1248">
          <cell r="B1248" t="str">
            <v>C130DFINFST</v>
          </cell>
          <cell r="F1248" t="str">
            <v>C130D</v>
          </cell>
          <cell r="H1248" t="str">
            <v>FINFST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I1248">
            <v>0</v>
          </cell>
          <cell r="AJ1248">
            <v>0</v>
          </cell>
          <cell r="AK1248">
            <v>0</v>
          </cell>
        </row>
        <row r="1249">
          <cell r="B1249" t="str">
            <v>C130DINCFST</v>
          </cell>
          <cell r="F1249" t="str">
            <v>C130D</v>
          </cell>
          <cell r="H1249" t="str">
            <v>INCFST</v>
          </cell>
          <cell r="U1249">
            <v>-70000</v>
          </cell>
          <cell r="V1249">
            <v>-72100</v>
          </cell>
          <cell r="W1249">
            <v>-74270</v>
          </cell>
          <cell r="X1249">
            <v>-76510</v>
          </cell>
          <cell r="Y1249">
            <v>-78820</v>
          </cell>
          <cell r="Z1249">
            <v>-81130</v>
          </cell>
          <cell r="AA1249">
            <v>-83580</v>
          </cell>
          <cell r="AB1249">
            <v>-86100</v>
          </cell>
          <cell r="AC1249">
            <v>-88690</v>
          </cell>
          <cell r="AD1249">
            <v>-91350</v>
          </cell>
          <cell r="AI1249">
            <v>-320597.03999999998</v>
          </cell>
          <cell r="AJ1249">
            <v>-230285</v>
          </cell>
          <cell r="AK1249">
            <v>-51900</v>
          </cell>
        </row>
        <row r="1250">
          <cell r="B1250" t="str">
            <v>C130DINLFST</v>
          </cell>
          <cell r="F1250" t="str">
            <v>C130D</v>
          </cell>
          <cell r="H1250" t="str">
            <v>INLFST</v>
          </cell>
          <cell r="U1250">
            <v>213756</v>
          </cell>
          <cell r="V1250">
            <v>218574</v>
          </cell>
          <cell r="W1250">
            <v>223707</v>
          </cell>
          <cell r="X1250">
            <v>228626</v>
          </cell>
          <cell r="Y1250">
            <v>233759</v>
          </cell>
          <cell r="Z1250">
            <v>239107</v>
          </cell>
          <cell r="AA1250">
            <v>244453</v>
          </cell>
          <cell r="AB1250">
            <v>249799</v>
          </cell>
          <cell r="AC1250">
            <v>255360</v>
          </cell>
          <cell r="AD1250">
            <v>260921</v>
          </cell>
          <cell r="AI1250">
            <v>80243.12</v>
          </cell>
          <cell r="AJ1250">
            <v>95664</v>
          </cell>
          <cell r="AK1250">
            <v>86323.5</v>
          </cell>
        </row>
        <row r="1251">
          <cell r="B1251" t="str">
            <v>C034ALCFST</v>
          </cell>
          <cell r="F1251" t="str">
            <v>C034</v>
          </cell>
          <cell r="H1251" t="str">
            <v>ALCFST</v>
          </cell>
          <cell r="U1251">
            <v>3516560</v>
          </cell>
          <cell r="V1251">
            <v>3800899</v>
          </cell>
          <cell r="W1251">
            <v>4151232</v>
          </cell>
          <cell r="X1251">
            <v>4391219</v>
          </cell>
          <cell r="Y1251">
            <v>4568340</v>
          </cell>
          <cell r="Z1251">
            <v>4699885</v>
          </cell>
          <cell r="AA1251">
            <v>4835675</v>
          </cell>
          <cell r="AB1251">
            <v>4987561</v>
          </cell>
          <cell r="AC1251">
            <v>5140734</v>
          </cell>
          <cell r="AD1251">
            <v>5301857</v>
          </cell>
          <cell r="AI1251">
            <v>2790903.6033415822</v>
          </cell>
          <cell r="AJ1251">
            <v>3465692.57</v>
          </cell>
          <cell r="AK1251">
            <v>3756153.6310000001</v>
          </cell>
        </row>
        <row r="1252">
          <cell r="B1252" t="str">
            <v>C034BOAFST</v>
          </cell>
          <cell r="F1252" t="str">
            <v>C034</v>
          </cell>
          <cell r="H1252" t="str">
            <v>BOAFST</v>
          </cell>
          <cell r="U1252">
            <v>388195</v>
          </cell>
          <cell r="V1252">
            <v>417169</v>
          </cell>
          <cell r="W1252">
            <v>438382</v>
          </cell>
          <cell r="X1252">
            <v>499346</v>
          </cell>
          <cell r="Y1252">
            <v>517067</v>
          </cell>
          <cell r="Z1252">
            <v>523448</v>
          </cell>
          <cell r="AA1252">
            <v>533759</v>
          </cell>
          <cell r="AB1252">
            <v>520750</v>
          </cell>
          <cell r="AC1252">
            <v>523665</v>
          </cell>
          <cell r="AD1252">
            <v>518206</v>
          </cell>
          <cell r="AI1252">
            <v>339458</v>
          </cell>
          <cell r="AJ1252">
            <v>394376.23099999997</v>
          </cell>
          <cell r="AK1252">
            <v>340201.04599999991</v>
          </cell>
        </row>
        <row r="1253">
          <cell r="B1253" t="str">
            <v>C034DEPFST</v>
          </cell>
          <cell r="F1253" t="str">
            <v>C034</v>
          </cell>
          <cell r="H1253" t="str">
            <v>DEPFST</v>
          </cell>
          <cell r="U1253">
            <v>2868161</v>
          </cell>
          <cell r="V1253">
            <v>3235279</v>
          </cell>
          <cell r="W1253">
            <v>3366784</v>
          </cell>
          <cell r="X1253">
            <v>3422953</v>
          </cell>
          <cell r="Y1253">
            <v>3635694</v>
          </cell>
          <cell r="Z1253">
            <v>3678865</v>
          </cell>
          <cell r="AA1253">
            <v>3660007</v>
          </cell>
          <cell r="AB1253">
            <v>2965618</v>
          </cell>
          <cell r="AC1253">
            <v>2949173</v>
          </cell>
          <cell r="AD1253">
            <v>2901388</v>
          </cell>
          <cell r="AI1253">
            <v>1944481.17</v>
          </cell>
          <cell r="AJ1253">
            <v>1955620</v>
          </cell>
          <cell r="AK1253">
            <v>2105494.06</v>
          </cell>
        </row>
        <row r="1254">
          <cell r="B1254" t="str">
            <v>C034DLBFST</v>
          </cell>
          <cell r="F1254" t="str">
            <v>C034</v>
          </cell>
          <cell r="H1254" t="str">
            <v>DLBFST</v>
          </cell>
          <cell r="U1254">
            <v>6529116</v>
          </cell>
          <cell r="V1254">
            <v>6984130</v>
          </cell>
          <cell r="W1254">
            <v>7263084</v>
          </cell>
          <cell r="X1254">
            <v>7422795</v>
          </cell>
          <cell r="Y1254">
            <v>7589443</v>
          </cell>
          <cell r="Z1254">
            <v>7763037</v>
          </cell>
          <cell r="AA1254">
            <v>7936626</v>
          </cell>
          <cell r="AB1254">
            <v>8110216</v>
          </cell>
          <cell r="AC1254">
            <v>8290754</v>
          </cell>
          <cell r="AD1254">
            <v>8471292</v>
          </cell>
          <cell r="AI1254">
            <v>6113481.9799999995</v>
          </cell>
          <cell r="AJ1254">
            <v>6298134.0399999991</v>
          </cell>
          <cell r="AK1254">
            <v>6620311.7399999956</v>
          </cell>
        </row>
        <row r="1255">
          <cell r="B1255" t="str">
            <v>C034EXPFST</v>
          </cell>
          <cell r="F1255" t="str">
            <v>C034</v>
          </cell>
          <cell r="H1255" t="str">
            <v>EXPFST</v>
          </cell>
          <cell r="U1255">
            <v>4379027</v>
          </cell>
          <cell r="V1255">
            <v>4562717</v>
          </cell>
          <cell r="W1255">
            <v>5080003</v>
          </cell>
          <cell r="X1255">
            <v>5006999</v>
          </cell>
          <cell r="Y1255">
            <v>5331473</v>
          </cell>
          <cell r="Z1255">
            <v>5772605</v>
          </cell>
          <cell r="AA1255">
            <v>5883540</v>
          </cell>
          <cell r="AB1255">
            <v>6257785</v>
          </cell>
          <cell r="AC1255">
            <v>5835945</v>
          </cell>
          <cell r="AD1255">
            <v>6250688</v>
          </cell>
          <cell r="AI1255">
            <v>4273738.6027783481</v>
          </cell>
          <cell r="AJ1255">
            <v>3885371.8321027821</v>
          </cell>
          <cell r="AK1255">
            <v>4123588.95</v>
          </cell>
        </row>
        <row r="1256">
          <cell r="B1256" t="str">
            <v>C034FINFST</v>
          </cell>
          <cell r="F1256" t="str">
            <v>C034</v>
          </cell>
          <cell r="H1256" t="str">
            <v>FINFST</v>
          </cell>
          <cell r="U1256">
            <v>355277</v>
          </cell>
          <cell r="V1256">
            <v>348155</v>
          </cell>
          <cell r="W1256">
            <v>344028</v>
          </cell>
          <cell r="X1256">
            <v>361989</v>
          </cell>
          <cell r="Y1256">
            <v>360860</v>
          </cell>
          <cell r="Z1256">
            <v>353765</v>
          </cell>
          <cell r="AA1256">
            <v>354047</v>
          </cell>
          <cell r="AB1256">
            <v>354820</v>
          </cell>
          <cell r="AC1256">
            <v>364904</v>
          </cell>
          <cell r="AD1256">
            <v>375601</v>
          </cell>
          <cell r="AI1256">
            <v>203837</v>
          </cell>
          <cell r="AJ1256">
            <v>254417.55799999999</v>
          </cell>
          <cell r="AK1256">
            <v>300299.49099999998</v>
          </cell>
        </row>
        <row r="1257">
          <cell r="B1257" t="str">
            <v>C034INCFST</v>
          </cell>
          <cell r="F1257" t="str">
            <v>C034</v>
          </cell>
          <cell r="H1257" t="str">
            <v>INCFST</v>
          </cell>
          <cell r="U1257">
            <v>-7526957</v>
          </cell>
          <cell r="V1257">
            <v>-7887517</v>
          </cell>
          <cell r="W1257">
            <v>-8254175</v>
          </cell>
          <cell r="X1257">
            <v>-8489865</v>
          </cell>
          <cell r="Y1257">
            <v>-8650485</v>
          </cell>
          <cell r="Z1257">
            <v>-9122572</v>
          </cell>
          <cell r="AA1257">
            <v>-9347051</v>
          </cell>
          <cell r="AB1257">
            <v>-9568928</v>
          </cell>
          <cell r="AC1257">
            <v>-9841407</v>
          </cell>
          <cell r="AD1257">
            <v>-10049410</v>
          </cell>
          <cell r="AI1257">
            <v>-6255432.7700000005</v>
          </cell>
          <cell r="AJ1257">
            <v>-6345184.7300000004</v>
          </cell>
          <cell r="AK1257">
            <v>-6919377.2800000012</v>
          </cell>
        </row>
        <row r="1258">
          <cell r="B1258" t="str">
            <v>ORGDEVFST</v>
          </cell>
          <cell r="F1258" t="str">
            <v>ORG</v>
          </cell>
          <cell r="H1258" t="str">
            <v>DEVFST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I1258">
            <v>-43719</v>
          </cell>
          <cell r="AJ1258">
            <v>0</v>
          </cell>
          <cell r="AK1258">
            <v>0</v>
          </cell>
        </row>
        <row r="1259">
          <cell r="B1259" t="str">
            <v>C034INLFST</v>
          </cell>
          <cell r="F1259" t="str">
            <v>C034</v>
          </cell>
          <cell r="H1259" t="str">
            <v>INLFST</v>
          </cell>
          <cell r="U1259">
            <v>606611</v>
          </cell>
          <cell r="V1259">
            <v>620539</v>
          </cell>
          <cell r="W1259">
            <v>635112</v>
          </cell>
          <cell r="X1259">
            <v>649076</v>
          </cell>
          <cell r="Y1259">
            <v>663649</v>
          </cell>
          <cell r="Z1259">
            <v>678829</v>
          </cell>
          <cell r="AA1259">
            <v>694007</v>
          </cell>
          <cell r="AB1259">
            <v>709187</v>
          </cell>
          <cell r="AC1259">
            <v>724975</v>
          </cell>
          <cell r="AD1259">
            <v>740760</v>
          </cell>
          <cell r="AI1259">
            <v>289355.48437840503</v>
          </cell>
          <cell r="AJ1259">
            <v>310539.53999999998</v>
          </cell>
          <cell r="AK1259">
            <v>288843.21000000002</v>
          </cell>
        </row>
        <row r="1260">
          <cell r="B1260" t="str">
            <v>C562ALCFST</v>
          </cell>
          <cell r="F1260" t="str">
            <v>C562</v>
          </cell>
          <cell r="H1260" t="str">
            <v>ALCFST</v>
          </cell>
          <cell r="U1260">
            <v>504003</v>
          </cell>
          <cell r="V1260">
            <v>522417</v>
          </cell>
          <cell r="W1260">
            <v>562265</v>
          </cell>
          <cell r="X1260">
            <v>594764</v>
          </cell>
          <cell r="Y1260">
            <v>618755</v>
          </cell>
          <cell r="Z1260">
            <v>636588</v>
          </cell>
          <cell r="AA1260">
            <v>654952</v>
          </cell>
          <cell r="AB1260">
            <v>675535</v>
          </cell>
          <cell r="AC1260">
            <v>696277</v>
          </cell>
          <cell r="AD1260">
            <v>718089</v>
          </cell>
          <cell r="AI1260">
            <v>386300.88770374056</v>
          </cell>
          <cell r="AJ1260">
            <v>499048.902</v>
          </cell>
          <cell r="AK1260">
            <v>557493.88199999998</v>
          </cell>
        </row>
        <row r="1261">
          <cell r="B1261" t="str">
            <v>C562BOAFST</v>
          </cell>
          <cell r="F1261" t="str">
            <v>C562</v>
          </cell>
          <cell r="H1261" t="str">
            <v>BOAFST</v>
          </cell>
          <cell r="U1261">
            <v>48613</v>
          </cell>
          <cell r="V1261">
            <v>52020</v>
          </cell>
          <cell r="W1261">
            <v>54676</v>
          </cell>
          <cell r="X1261">
            <v>61869</v>
          </cell>
          <cell r="Y1261">
            <v>64043</v>
          </cell>
          <cell r="Z1261">
            <v>64878</v>
          </cell>
          <cell r="AA1261">
            <v>66251</v>
          </cell>
          <cell r="AB1261">
            <v>64860</v>
          </cell>
          <cell r="AC1261">
            <v>65368</v>
          </cell>
          <cell r="AD1261">
            <v>64832</v>
          </cell>
          <cell r="AI1261">
            <v>43309</v>
          </cell>
          <cell r="AJ1261">
            <v>40548.660000000003</v>
          </cell>
          <cell r="AK1261">
            <v>47020.676000000007</v>
          </cell>
        </row>
        <row r="1262">
          <cell r="B1262" t="str">
            <v>C562DEPFST</v>
          </cell>
          <cell r="F1262" t="str">
            <v>C562</v>
          </cell>
          <cell r="H1262" t="str">
            <v>DEPFST</v>
          </cell>
          <cell r="U1262">
            <v>659087</v>
          </cell>
          <cell r="V1262">
            <v>688313</v>
          </cell>
          <cell r="W1262">
            <v>783838</v>
          </cell>
          <cell r="X1262">
            <v>761684</v>
          </cell>
          <cell r="Y1262">
            <v>731837</v>
          </cell>
          <cell r="Z1262">
            <v>752363</v>
          </cell>
          <cell r="AA1262">
            <v>711217</v>
          </cell>
          <cell r="AB1262">
            <v>723769</v>
          </cell>
          <cell r="AC1262">
            <v>707866</v>
          </cell>
          <cell r="AD1262">
            <v>723111</v>
          </cell>
          <cell r="AI1262">
            <v>832842.66</v>
          </cell>
          <cell r="AJ1262">
            <v>616643</v>
          </cell>
          <cell r="AK1262">
            <v>735037.17</v>
          </cell>
        </row>
        <row r="1263">
          <cell r="B1263" t="str">
            <v>C562DLBFST</v>
          </cell>
          <cell r="F1263" t="str">
            <v>C562</v>
          </cell>
          <cell r="H1263" t="str">
            <v>DLBFST</v>
          </cell>
          <cell r="U1263">
            <v>736963</v>
          </cell>
          <cell r="V1263">
            <v>753177</v>
          </cell>
          <cell r="W1263">
            <v>770863</v>
          </cell>
          <cell r="X1263">
            <v>787814</v>
          </cell>
          <cell r="Y1263">
            <v>805502</v>
          </cell>
          <cell r="Z1263">
            <v>823924</v>
          </cell>
          <cell r="AA1263">
            <v>842349</v>
          </cell>
          <cell r="AB1263">
            <v>860773</v>
          </cell>
          <cell r="AC1263">
            <v>879936</v>
          </cell>
          <cell r="AD1263">
            <v>899096</v>
          </cell>
          <cell r="AI1263">
            <v>724738.16</v>
          </cell>
          <cell r="AJ1263">
            <v>767297.4</v>
          </cell>
          <cell r="AK1263">
            <v>767992.17</v>
          </cell>
        </row>
        <row r="1264">
          <cell r="B1264" t="str">
            <v>C562EXPFST</v>
          </cell>
          <cell r="F1264" t="str">
            <v>C562</v>
          </cell>
          <cell r="H1264" t="str">
            <v>EXPFST</v>
          </cell>
          <cell r="U1264">
            <v>1270370</v>
          </cell>
          <cell r="V1264">
            <v>1243053</v>
          </cell>
          <cell r="W1264">
            <v>1293322</v>
          </cell>
          <cell r="X1264">
            <v>1332425</v>
          </cell>
          <cell r="Y1264">
            <v>1370765</v>
          </cell>
          <cell r="Z1264">
            <v>1408390</v>
          </cell>
          <cell r="AA1264">
            <v>1445888</v>
          </cell>
          <cell r="AB1264">
            <v>1482693</v>
          </cell>
          <cell r="AC1264">
            <v>1520817</v>
          </cell>
          <cell r="AD1264">
            <v>1560224</v>
          </cell>
          <cell r="AI1264">
            <v>904232.66505521187</v>
          </cell>
          <cell r="AJ1264">
            <v>1055517.2619014215</v>
          </cell>
          <cell r="AK1264">
            <v>1164676.71</v>
          </cell>
        </row>
        <row r="1265">
          <cell r="B1265" t="str">
            <v>C562FINFST</v>
          </cell>
          <cell r="F1265" t="str">
            <v>C562</v>
          </cell>
          <cell r="H1265" t="str">
            <v>FINFST</v>
          </cell>
          <cell r="U1265">
            <v>36962</v>
          </cell>
          <cell r="V1265">
            <v>34217</v>
          </cell>
          <cell r="W1265">
            <v>31691</v>
          </cell>
          <cell r="X1265">
            <v>31133</v>
          </cell>
          <cell r="Y1265">
            <v>29077</v>
          </cell>
          <cell r="Z1265">
            <v>26970</v>
          </cell>
          <cell r="AA1265">
            <v>25421</v>
          </cell>
          <cell r="AB1265">
            <v>24220</v>
          </cell>
          <cell r="AC1265">
            <v>23336</v>
          </cell>
          <cell r="AD1265">
            <v>22612</v>
          </cell>
          <cell r="AI1265">
            <v>5660</v>
          </cell>
          <cell r="AJ1265">
            <v>13218.334000000001</v>
          </cell>
          <cell r="AK1265">
            <v>30953.307000000001</v>
          </cell>
        </row>
        <row r="1266">
          <cell r="B1266" t="str">
            <v>C562INCFST</v>
          </cell>
          <cell r="F1266" t="str">
            <v>C562</v>
          </cell>
          <cell r="H1266" t="str">
            <v>INCFST</v>
          </cell>
          <cell r="U1266">
            <v>-352505</v>
          </cell>
          <cell r="V1266">
            <v>-359906</v>
          </cell>
          <cell r="W1266">
            <v>-370738</v>
          </cell>
          <cell r="X1266">
            <v>-381919</v>
          </cell>
          <cell r="Y1266">
            <v>-393451</v>
          </cell>
          <cell r="Z1266">
            <v>-404981</v>
          </cell>
          <cell r="AA1266">
            <v>-417211</v>
          </cell>
          <cell r="AB1266">
            <v>-429791</v>
          </cell>
          <cell r="AC1266">
            <v>-442719</v>
          </cell>
          <cell r="AD1266">
            <v>-455997</v>
          </cell>
          <cell r="AI1266">
            <v>-380000</v>
          </cell>
          <cell r="AJ1266">
            <v>-391400</v>
          </cell>
          <cell r="AK1266">
            <v>-353142</v>
          </cell>
        </row>
        <row r="1267">
          <cell r="B1267" t="str">
            <v>C562INLFST</v>
          </cell>
          <cell r="F1267" t="str">
            <v>C562</v>
          </cell>
          <cell r="H1267" t="str">
            <v>INLFST</v>
          </cell>
          <cell r="U1267">
            <v>285782</v>
          </cell>
          <cell r="V1267">
            <v>292070</v>
          </cell>
          <cell r="W1267">
            <v>298928</v>
          </cell>
          <cell r="X1267">
            <v>305501</v>
          </cell>
          <cell r="Y1267">
            <v>312360</v>
          </cell>
          <cell r="Z1267">
            <v>319504</v>
          </cell>
          <cell r="AA1267">
            <v>326649</v>
          </cell>
          <cell r="AB1267">
            <v>333793</v>
          </cell>
          <cell r="AC1267">
            <v>341224</v>
          </cell>
          <cell r="AD1267">
            <v>348655</v>
          </cell>
          <cell r="AI1267">
            <v>161505.92000000001</v>
          </cell>
          <cell r="AJ1267">
            <v>184362.36</v>
          </cell>
          <cell r="AK1267">
            <v>257491.85</v>
          </cell>
        </row>
        <row r="1268">
          <cell r="B1268" t="str">
            <v>C682ALCFST</v>
          </cell>
          <cell r="F1268" t="str">
            <v>C682</v>
          </cell>
          <cell r="H1268" t="str">
            <v>ALCFST</v>
          </cell>
          <cell r="U1268">
            <v>60735</v>
          </cell>
          <cell r="V1268">
            <v>62957</v>
          </cell>
          <cell r="W1268">
            <v>67751</v>
          </cell>
          <cell r="X1268">
            <v>71643</v>
          </cell>
          <cell r="Y1268">
            <v>74558</v>
          </cell>
          <cell r="Z1268">
            <v>76703</v>
          </cell>
          <cell r="AA1268">
            <v>78902</v>
          </cell>
          <cell r="AB1268">
            <v>81381</v>
          </cell>
          <cell r="AC1268">
            <v>83874</v>
          </cell>
          <cell r="AD1268">
            <v>86515</v>
          </cell>
          <cell r="AI1268">
            <v>386300.88770374056</v>
          </cell>
          <cell r="AJ1268">
            <v>499048.902</v>
          </cell>
          <cell r="AK1268">
            <v>19024.43</v>
          </cell>
        </row>
        <row r="1269">
          <cell r="B1269" t="str">
            <v>C682BOAFST</v>
          </cell>
          <cell r="F1269" t="str">
            <v>C682</v>
          </cell>
          <cell r="H1269" t="str">
            <v>BOAFST</v>
          </cell>
          <cell r="U1269">
            <v>7075</v>
          </cell>
          <cell r="V1269">
            <v>7513</v>
          </cell>
          <cell r="W1269">
            <v>7900</v>
          </cell>
          <cell r="X1269">
            <v>8829</v>
          </cell>
          <cell r="Y1269">
            <v>9134</v>
          </cell>
          <cell r="Z1269">
            <v>9265</v>
          </cell>
          <cell r="AA1269">
            <v>9486</v>
          </cell>
          <cell r="AB1269">
            <v>9347</v>
          </cell>
          <cell r="AC1269">
            <v>9459</v>
          </cell>
          <cell r="AD1269">
            <v>9420</v>
          </cell>
          <cell r="AI1269">
            <v>43309</v>
          </cell>
          <cell r="AJ1269">
            <v>40548.660000000003</v>
          </cell>
          <cell r="AK1269">
            <v>1192.423</v>
          </cell>
        </row>
        <row r="1270">
          <cell r="B1270" t="str">
            <v>C682DEPFST</v>
          </cell>
          <cell r="F1270" t="str">
            <v>C682</v>
          </cell>
          <cell r="H1270" t="str">
            <v>DEPFST</v>
          </cell>
          <cell r="U1270">
            <v>443548</v>
          </cell>
          <cell r="V1270">
            <v>416441</v>
          </cell>
          <cell r="W1270">
            <v>353331</v>
          </cell>
          <cell r="X1270">
            <v>339769</v>
          </cell>
          <cell r="Y1270">
            <v>406300</v>
          </cell>
          <cell r="Z1270">
            <v>481311</v>
          </cell>
          <cell r="AA1270">
            <v>553952</v>
          </cell>
          <cell r="AB1270">
            <v>628420</v>
          </cell>
          <cell r="AC1270">
            <v>605215</v>
          </cell>
          <cell r="AD1270">
            <v>553291</v>
          </cell>
          <cell r="AI1270">
            <v>832842.66</v>
          </cell>
          <cell r="AJ1270">
            <v>616643</v>
          </cell>
          <cell r="AK1270">
            <v>134868.4</v>
          </cell>
        </row>
        <row r="1271">
          <cell r="B1271" t="str">
            <v>C682DLBFST</v>
          </cell>
          <cell r="F1271" t="str">
            <v>C682</v>
          </cell>
          <cell r="H1271" t="str">
            <v>DLBFST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I1271">
            <v>724738.16</v>
          </cell>
          <cell r="AJ1271">
            <v>767297.4</v>
          </cell>
          <cell r="AK1271">
            <v>35000</v>
          </cell>
        </row>
        <row r="1272">
          <cell r="B1272" t="str">
            <v>C682EXPFST</v>
          </cell>
          <cell r="F1272" t="str">
            <v>C682</v>
          </cell>
          <cell r="H1272" t="str">
            <v>EXPFST</v>
          </cell>
          <cell r="U1272">
            <v>112158</v>
          </cell>
          <cell r="V1272">
            <v>116236</v>
          </cell>
          <cell r="W1272">
            <v>119910</v>
          </cell>
          <cell r="X1272">
            <v>123461</v>
          </cell>
          <cell r="Y1272">
            <v>194008</v>
          </cell>
          <cell r="Z1272">
            <v>268086</v>
          </cell>
          <cell r="AA1272">
            <v>275001</v>
          </cell>
          <cell r="AB1272">
            <v>354162</v>
          </cell>
          <cell r="AC1272">
            <v>362925</v>
          </cell>
          <cell r="AD1272">
            <v>371961</v>
          </cell>
          <cell r="AI1272">
            <v>904232.66505521187</v>
          </cell>
          <cell r="AJ1272">
            <v>1055517.2619014215</v>
          </cell>
          <cell r="AK1272">
            <v>29250</v>
          </cell>
        </row>
        <row r="1273">
          <cell r="B1273" t="str">
            <v>C682FINFST</v>
          </cell>
          <cell r="F1273" t="str">
            <v>C682</v>
          </cell>
          <cell r="H1273" t="str">
            <v>FINFST</v>
          </cell>
          <cell r="U1273">
            <v>244640</v>
          </cell>
          <cell r="V1273">
            <v>229785</v>
          </cell>
          <cell r="W1273">
            <v>214333</v>
          </cell>
          <cell r="X1273">
            <v>194926</v>
          </cell>
          <cell r="Y1273">
            <v>269780</v>
          </cell>
          <cell r="Z1273">
            <v>339275</v>
          </cell>
          <cell r="AA1273">
            <v>308913</v>
          </cell>
          <cell r="AB1273">
            <v>373423</v>
          </cell>
          <cell r="AC1273">
            <v>337909</v>
          </cell>
          <cell r="AD1273">
            <v>302628</v>
          </cell>
          <cell r="AI1273">
            <v>5660</v>
          </cell>
          <cell r="AJ1273">
            <v>13218.334000000001</v>
          </cell>
          <cell r="AK1273">
            <v>87440</v>
          </cell>
        </row>
        <row r="1274">
          <cell r="B1274" t="str">
            <v>C682INCFST</v>
          </cell>
          <cell r="F1274" t="str">
            <v>C682</v>
          </cell>
          <cell r="H1274" t="str">
            <v>INCFST</v>
          </cell>
          <cell r="U1274">
            <v>-338007</v>
          </cell>
          <cell r="V1274">
            <v>-348147</v>
          </cell>
          <cell r="W1274">
            <v>-358625</v>
          </cell>
          <cell r="X1274">
            <v>-369442</v>
          </cell>
          <cell r="Y1274">
            <v>-472323</v>
          </cell>
          <cell r="Z1274">
            <v>-580581</v>
          </cell>
          <cell r="AA1274">
            <v>-598114</v>
          </cell>
          <cell r="AB1274">
            <v>-716347</v>
          </cell>
          <cell r="AC1274">
            <v>-737896</v>
          </cell>
          <cell r="AD1274">
            <v>-760027</v>
          </cell>
          <cell r="AI1274">
            <v>-380000</v>
          </cell>
          <cell r="AJ1274">
            <v>-391400</v>
          </cell>
          <cell r="AK1274">
            <v>-125435</v>
          </cell>
        </row>
        <row r="1275">
          <cell r="B1275" t="str">
            <v>C682INLFST</v>
          </cell>
          <cell r="F1275" t="str">
            <v>C682</v>
          </cell>
          <cell r="H1275" t="str">
            <v>INLFST</v>
          </cell>
          <cell r="U1275">
            <v>123261</v>
          </cell>
          <cell r="V1275">
            <v>125972</v>
          </cell>
          <cell r="W1275">
            <v>128931</v>
          </cell>
          <cell r="X1275">
            <v>131766</v>
          </cell>
          <cell r="Y1275">
            <v>134724</v>
          </cell>
          <cell r="Z1275">
            <v>137805</v>
          </cell>
          <cell r="AA1275">
            <v>140886</v>
          </cell>
          <cell r="AB1275">
            <v>143969</v>
          </cell>
          <cell r="AC1275">
            <v>147173</v>
          </cell>
          <cell r="AD1275">
            <v>150378</v>
          </cell>
          <cell r="AI1275">
            <v>161505.92000000001</v>
          </cell>
          <cell r="AJ1275">
            <v>184362.36</v>
          </cell>
          <cell r="AK1275">
            <v>0</v>
          </cell>
        </row>
        <row r="1276">
          <cell r="B1276" t="str">
            <v>C037ALCFST</v>
          </cell>
          <cell r="F1276" t="str">
            <v>C037</v>
          </cell>
          <cell r="H1276" t="str">
            <v>ALCFST</v>
          </cell>
          <cell r="U1276">
            <v>551578</v>
          </cell>
          <cell r="V1276">
            <v>576860</v>
          </cell>
          <cell r="W1276">
            <v>620838</v>
          </cell>
          <cell r="X1276">
            <v>656742</v>
          </cell>
          <cell r="Y1276">
            <v>683254</v>
          </cell>
          <cell r="Z1276">
            <v>702890</v>
          </cell>
          <cell r="AA1276">
            <v>723204</v>
          </cell>
          <cell r="AB1276">
            <v>745933</v>
          </cell>
          <cell r="AC1276">
            <v>768832</v>
          </cell>
          <cell r="AD1276">
            <v>792935</v>
          </cell>
          <cell r="AI1276">
            <v>497972.44379134674</v>
          </cell>
          <cell r="AJ1276">
            <v>588314.397</v>
          </cell>
          <cell r="AK1276">
            <v>643707.20400000003</v>
          </cell>
        </row>
        <row r="1277">
          <cell r="B1277" t="str">
            <v>C037BOAFST</v>
          </cell>
          <cell r="F1277" t="str">
            <v>C037</v>
          </cell>
          <cell r="H1277" t="str">
            <v>BOAFST</v>
          </cell>
          <cell r="U1277">
            <v>104170</v>
          </cell>
          <cell r="V1277">
            <v>111988</v>
          </cell>
          <cell r="W1277">
            <v>117677</v>
          </cell>
          <cell r="X1277">
            <v>134121</v>
          </cell>
          <cell r="Y1277">
            <v>138884</v>
          </cell>
          <cell r="Z1277">
            <v>140590</v>
          </cell>
          <cell r="AA1277">
            <v>143342</v>
          </cell>
          <cell r="AB1277">
            <v>139806</v>
          </cell>
          <cell r="AC1277">
            <v>140561</v>
          </cell>
          <cell r="AD1277">
            <v>139067</v>
          </cell>
          <cell r="AI1277">
            <v>147210</v>
          </cell>
          <cell r="AJ1277">
            <v>113233.89099999999</v>
          </cell>
          <cell r="AK1277">
            <v>144954.90299999999</v>
          </cell>
        </row>
        <row r="1278">
          <cell r="B1278" t="str">
            <v>C037DEPFST</v>
          </cell>
          <cell r="F1278" t="str">
            <v>C037</v>
          </cell>
          <cell r="H1278" t="str">
            <v>DEPFST</v>
          </cell>
          <cell r="U1278">
            <v>315230</v>
          </cell>
          <cell r="V1278">
            <v>343527</v>
          </cell>
          <cell r="W1278">
            <v>342853</v>
          </cell>
          <cell r="X1278">
            <v>330603</v>
          </cell>
          <cell r="Y1278">
            <v>339439</v>
          </cell>
          <cell r="Z1278">
            <v>326096</v>
          </cell>
          <cell r="AA1278">
            <v>320788</v>
          </cell>
          <cell r="AB1278">
            <v>333907</v>
          </cell>
          <cell r="AC1278">
            <v>321565</v>
          </cell>
          <cell r="AD1278">
            <v>320436</v>
          </cell>
          <cell r="AI1278">
            <v>324273.39</v>
          </cell>
          <cell r="AJ1278">
            <v>302876</v>
          </cell>
          <cell r="AK1278">
            <v>329531.8</v>
          </cell>
        </row>
        <row r="1279">
          <cell r="B1279" t="str">
            <v>C037DLBFST</v>
          </cell>
          <cell r="F1279" t="str">
            <v>C037</v>
          </cell>
          <cell r="H1279" t="str">
            <v>DLBFST</v>
          </cell>
          <cell r="U1279">
            <v>978452</v>
          </cell>
          <cell r="V1279">
            <v>1010128</v>
          </cell>
          <cell r="W1279">
            <v>1033854</v>
          </cell>
          <cell r="X1279">
            <v>1056582</v>
          </cell>
          <cell r="Y1279">
            <v>1080302</v>
          </cell>
          <cell r="Z1279">
            <v>1105016</v>
          </cell>
          <cell r="AA1279">
            <v>1129725</v>
          </cell>
          <cell r="AB1279">
            <v>1154436</v>
          </cell>
          <cell r="AC1279">
            <v>1180133</v>
          </cell>
          <cell r="AD1279">
            <v>1205833</v>
          </cell>
          <cell r="AI1279">
            <v>1006942.65</v>
          </cell>
          <cell r="AJ1279">
            <v>989275.63</v>
          </cell>
          <cell r="AK1279">
            <v>1056365.02</v>
          </cell>
        </row>
        <row r="1280">
          <cell r="B1280" t="str">
            <v>C037EXPFST</v>
          </cell>
          <cell r="F1280" t="str">
            <v>C037</v>
          </cell>
          <cell r="H1280" t="str">
            <v>EXPFST</v>
          </cell>
          <cell r="U1280">
            <v>542396</v>
          </cell>
          <cell r="V1280">
            <v>543770</v>
          </cell>
          <cell r="W1280">
            <v>597671</v>
          </cell>
          <cell r="X1280">
            <v>583450</v>
          </cell>
          <cell r="Y1280">
            <v>601601</v>
          </cell>
          <cell r="Z1280">
            <v>624104</v>
          </cell>
          <cell r="AA1280">
            <v>628008</v>
          </cell>
          <cell r="AB1280">
            <v>687775</v>
          </cell>
          <cell r="AC1280">
            <v>701642</v>
          </cell>
          <cell r="AD1280">
            <v>719254</v>
          </cell>
          <cell r="AI1280">
            <v>513549.05072951276</v>
          </cell>
          <cell r="AJ1280">
            <v>539103.35420991282</v>
          </cell>
          <cell r="AK1280">
            <v>531432.81999999995</v>
          </cell>
        </row>
        <row r="1281">
          <cell r="B1281" t="str">
            <v>C037FINFST</v>
          </cell>
          <cell r="F1281" t="str">
            <v>C037</v>
          </cell>
          <cell r="H1281" t="str">
            <v>FINFST</v>
          </cell>
          <cell r="U1281">
            <v>48878</v>
          </cell>
          <cell r="V1281">
            <v>48263</v>
          </cell>
          <cell r="W1281">
            <v>48078</v>
          </cell>
          <cell r="X1281">
            <v>50967</v>
          </cell>
          <cell r="Y1281">
            <v>51333</v>
          </cell>
          <cell r="Z1281">
            <v>50941</v>
          </cell>
          <cell r="AA1281">
            <v>51740</v>
          </cell>
          <cell r="AB1281">
            <v>52621</v>
          </cell>
          <cell r="AC1281">
            <v>54063</v>
          </cell>
          <cell r="AD1281">
            <v>55610</v>
          </cell>
          <cell r="AI1281">
            <v>31789</v>
          </cell>
          <cell r="AJ1281">
            <v>45690.483</v>
          </cell>
          <cell r="AK1281">
            <v>40556.847999999998</v>
          </cell>
        </row>
        <row r="1282">
          <cell r="B1282" t="str">
            <v>C037INCFST</v>
          </cell>
          <cell r="F1282" t="str">
            <v>C037</v>
          </cell>
          <cell r="H1282" t="str">
            <v>INCFST</v>
          </cell>
          <cell r="U1282">
            <v>-744076</v>
          </cell>
          <cell r="V1282">
            <v>-766377</v>
          </cell>
          <cell r="W1282">
            <v>-789443</v>
          </cell>
          <cell r="X1282">
            <v>-813253</v>
          </cell>
          <cell r="Y1282">
            <v>-837806</v>
          </cell>
          <cell r="Z1282">
            <v>-862361</v>
          </cell>
          <cell r="AA1282">
            <v>-888403</v>
          </cell>
          <cell r="AB1282">
            <v>-915188</v>
          </cell>
          <cell r="AC1282">
            <v>-942718</v>
          </cell>
          <cell r="AD1282">
            <v>-970991</v>
          </cell>
          <cell r="AI1282">
            <v>-664679</v>
          </cell>
          <cell r="AJ1282">
            <v>-664010</v>
          </cell>
          <cell r="AK1282">
            <v>-710430</v>
          </cell>
        </row>
        <row r="1283">
          <cell r="B1283" t="str">
            <v>C037INLFST</v>
          </cell>
          <cell r="F1283" t="str">
            <v>C037</v>
          </cell>
          <cell r="H1283" t="str">
            <v>INLFST</v>
          </cell>
          <cell r="U1283">
            <v>140825</v>
          </cell>
          <cell r="V1283">
            <v>144038</v>
          </cell>
          <cell r="W1283">
            <v>147421</v>
          </cell>
          <cell r="X1283">
            <v>150663</v>
          </cell>
          <cell r="Y1283">
            <v>154046</v>
          </cell>
          <cell r="Z1283">
            <v>157569</v>
          </cell>
          <cell r="AA1283">
            <v>161092</v>
          </cell>
          <cell r="AB1283">
            <v>164616</v>
          </cell>
          <cell r="AC1283">
            <v>168280</v>
          </cell>
          <cell r="AD1283">
            <v>171946</v>
          </cell>
          <cell r="AI1283">
            <v>135496.17000000001</v>
          </cell>
          <cell r="AJ1283">
            <v>132570</v>
          </cell>
          <cell r="AK1283">
            <v>127743.7</v>
          </cell>
        </row>
        <row r="1284">
          <cell r="B1284" t="str">
            <v>C669DEPFST</v>
          </cell>
          <cell r="F1284" t="str">
            <v>C669</v>
          </cell>
          <cell r="H1284" t="str">
            <v>DEPFST</v>
          </cell>
          <cell r="U1284">
            <v>1126925</v>
          </cell>
          <cell r="V1284">
            <v>1520419</v>
          </cell>
          <cell r="W1284">
            <v>1521777</v>
          </cell>
          <cell r="X1284">
            <v>1521777</v>
          </cell>
          <cell r="Y1284">
            <v>1627663</v>
          </cell>
          <cell r="Z1284">
            <v>1627663</v>
          </cell>
          <cell r="AA1284">
            <v>1627663</v>
          </cell>
          <cell r="AB1284">
            <v>1740337</v>
          </cell>
          <cell r="AC1284">
            <v>1740337</v>
          </cell>
          <cell r="AD1284">
            <v>1740337</v>
          </cell>
          <cell r="AI1284">
            <v>0</v>
          </cell>
          <cell r="AJ1284">
            <v>0</v>
          </cell>
          <cell r="AK1284">
            <v>0</v>
          </cell>
        </row>
        <row r="1285">
          <cell r="B1285" t="str">
            <v>C669EXPFST</v>
          </cell>
          <cell r="F1285" t="str">
            <v>C669</v>
          </cell>
          <cell r="H1285" t="str">
            <v>EXPFST</v>
          </cell>
          <cell r="U1285">
            <v>857077</v>
          </cell>
          <cell r="V1285">
            <v>907175</v>
          </cell>
          <cell r="W1285">
            <v>959293</v>
          </cell>
          <cell r="X1285">
            <v>766255</v>
          </cell>
          <cell r="Y1285">
            <v>788436</v>
          </cell>
          <cell r="Z1285">
            <v>810632</v>
          </cell>
          <cell r="AA1285">
            <v>832955</v>
          </cell>
          <cell r="AB1285">
            <v>855261</v>
          </cell>
          <cell r="AC1285">
            <v>878641</v>
          </cell>
          <cell r="AD1285">
            <v>902513</v>
          </cell>
          <cell r="AI1285">
            <v>0</v>
          </cell>
          <cell r="AJ1285">
            <v>0</v>
          </cell>
          <cell r="AK1285">
            <v>0</v>
          </cell>
        </row>
        <row r="1286">
          <cell r="B1286" t="str">
            <v>C669FINFST</v>
          </cell>
          <cell r="F1286" t="str">
            <v>C669</v>
          </cell>
          <cell r="H1286" t="str">
            <v>FINFST</v>
          </cell>
          <cell r="U1286">
            <v>2977041</v>
          </cell>
          <cell r="V1286">
            <v>2970180</v>
          </cell>
          <cell r="W1286">
            <v>2952093</v>
          </cell>
          <cell r="X1286">
            <v>2863845</v>
          </cell>
          <cell r="Y1286">
            <v>2775596</v>
          </cell>
          <cell r="Z1286">
            <v>2687348</v>
          </cell>
          <cell r="AA1286">
            <v>2599099</v>
          </cell>
          <cell r="AB1286">
            <v>2510851</v>
          </cell>
          <cell r="AC1286">
            <v>2422602</v>
          </cell>
          <cell r="AD1286">
            <v>2334353</v>
          </cell>
          <cell r="AI1286">
            <v>653554</v>
          </cell>
          <cell r="AJ1286">
            <v>997162</v>
          </cell>
          <cell r="AK1286">
            <v>761678</v>
          </cell>
        </row>
        <row r="1287">
          <cell r="B1287" t="str">
            <v>C669INCFST</v>
          </cell>
          <cell r="F1287" t="str">
            <v>C669</v>
          </cell>
          <cell r="H1287" t="str">
            <v>INCFST</v>
          </cell>
          <cell r="U1287">
            <v>-1254478</v>
          </cell>
          <cell r="V1287">
            <v>-1647800</v>
          </cell>
          <cell r="W1287">
            <v>-1697394</v>
          </cell>
          <cell r="X1287">
            <v>-1558501</v>
          </cell>
          <cell r="Y1287">
            <v>-1605555</v>
          </cell>
          <cell r="Z1287">
            <v>-1652610</v>
          </cell>
          <cell r="AA1287">
            <v>-1702516</v>
          </cell>
          <cell r="AB1287">
            <v>-1753848</v>
          </cell>
          <cell r="AC1287">
            <v>-1806606</v>
          </cell>
          <cell r="AD1287">
            <v>-1860790</v>
          </cell>
          <cell r="AI1287">
            <v>0</v>
          </cell>
          <cell r="AJ1287">
            <v>0</v>
          </cell>
          <cell r="AK1287">
            <v>0</v>
          </cell>
        </row>
        <row r="1288">
          <cell r="B1288" t="str">
            <v>C669LESFST</v>
          </cell>
          <cell r="F1288" t="str">
            <v>C669</v>
          </cell>
          <cell r="H1288" t="str">
            <v>LESFST</v>
          </cell>
          <cell r="U1288">
            <v>-182800</v>
          </cell>
          <cell r="V1288">
            <v>-267182</v>
          </cell>
          <cell r="W1288">
            <v>-275223</v>
          </cell>
          <cell r="X1288">
            <v>-283524</v>
          </cell>
          <cell r="Y1288">
            <v>-292084</v>
          </cell>
          <cell r="Z1288">
            <v>-300645</v>
          </cell>
          <cell r="AA1288">
            <v>-309724</v>
          </cell>
          <cell r="AB1288">
            <v>-319062</v>
          </cell>
          <cell r="AC1288">
            <v>-328660</v>
          </cell>
          <cell r="AD1288">
            <v>-338517</v>
          </cell>
          <cell r="AI1288">
            <v>0</v>
          </cell>
          <cell r="AJ1288">
            <v>0</v>
          </cell>
          <cell r="AK1288">
            <v>0</v>
          </cell>
        </row>
        <row r="1289">
          <cell r="B1289" t="str">
            <v>C669ALCFST</v>
          </cell>
          <cell r="F1289" t="str">
            <v>C669</v>
          </cell>
          <cell r="H1289" t="str">
            <v>ALCFST</v>
          </cell>
          <cell r="U1289">
            <v>479482</v>
          </cell>
          <cell r="V1289">
            <v>505734</v>
          </cell>
          <cell r="W1289">
            <v>544320</v>
          </cell>
          <cell r="X1289">
            <v>575788</v>
          </cell>
          <cell r="Y1289">
            <v>599007</v>
          </cell>
          <cell r="Z1289">
            <v>616249</v>
          </cell>
          <cell r="AA1289">
            <v>634042</v>
          </cell>
          <cell r="AB1289">
            <v>653974</v>
          </cell>
          <cell r="AC1289">
            <v>674056</v>
          </cell>
          <cell r="AD1289">
            <v>695181</v>
          </cell>
          <cell r="AI1289">
            <v>0</v>
          </cell>
          <cell r="AJ1289">
            <v>23041.455000000002</v>
          </cell>
          <cell r="AK1289">
            <v>35067.419000000002</v>
          </cell>
        </row>
        <row r="1290">
          <cell r="B1290" t="str">
            <v>C669BOAFST</v>
          </cell>
          <cell r="F1290" t="str">
            <v>C669</v>
          </cell>
          <cell r="H1290" t="str">
            <v>BOAFST</v>
          </cell>
          <cell r="U1290">
            <v>39334</v>
          </cell>
          <cell r="V1290">
            <v>45099</v>
          </cell>
          <cell r="W1290">
            <v>47431</v>
          </cell>
          <cell r="X1290">
            <v>52438</v>
          </cell>
          <cell r="Y1290">
            <v>54219</v>
          </cell>
          <cell r="Z1290">
            <v>55061</v>
          </cell>
          <cell r="AA1290">
            <v>56506</v>
          </cell>
          <cell r="AB1290">
            <v>56000</v>
          </cell>
          <cell r="AC1290">
            <v>56869</v>
          </cell>
          <cell r="AD1290">
            <v>56839</v>
          </cell>
          <cell r="AI1290">
            <v>0</v>
          </cell>
          <cell r="AJ1290">
            <v>1861.14</v>
          </cell>
          <cell r="AK1290">
            <v>3041.5049999999997</v>
          </cell>
        </row>
        <row r="1291">
          <cell r="B1291" t="str">
            <v>C669DLBFST</v>
          </cell>
          <cell r="F1291" t="str">
            <v>C669</v>
          </cell>
          <cell r="H1291" t="str">
            <v>DLBFST</v>
          </cell>
          <cell r="U1291">
            <v>696479</v>
          </cell>
          <cell r="V1291">
            <v>728933</v>
          </cell>
          <cell r="W1291">
            <v>746052</v>
          </cell>
          <cell r="X1291">
            <v>762456</v>
          </cell>
          <cell r="Y1291">
            <v>779572</v>
          </cell>
          <cell r="Z1291">
            <v>797404</v>
          </cell>
          <cell r="AA1291">
            <v>815234</v>
          </cell>
          <cell r="AB1291">
            <v>833066</v>
          </cell>
          <cell r="AC1291">
            <v>851611</v>
          </cell>
          <cell r="AD1291">
            <v>870157</v>
          </cell>
          <cell r="AI1291">
            <v>0</v>
          </cell>
          <cell r="AJ1291">
            <v>0</v>
          </cell>
          <cell r="AK1291">
            <v>0</v>
          </cell>
        </row>
        <row r="1292">
          <cell r="B1292" t="str">
            <v>C669INLFST</v>
          </cell>
          <cell r="F1292" t="str">
            <v>C669</v>
          </cell>
          <cell r="H1292" t="str">
            <v>INLFST</v>
          </cell>
          <cell r="U1292">
            <v>276514</v>
          </cell>
          <cell r="V1292">
            <v>282947</v>
          </cell>
          <cell r="W1292">
            <v>289591</v>
          </cell>
          <cell r="X1292">
            <v>295959</v>
          </cell>
          <cell r="Y1292">
            <v>302603</v>
          </cell>
          <cell r="Z1292">
            <v>309525</v>
          </cell>
          <cell r="AA1292">
            <v>316446</v>
          </cell>
          <cell r="AB1292">
            <v>323369</v>
          </cell>
          <cell r="AC1292">
            <v>330566</v>
          </cell>
          <cell r="AD1292">
            <v>337764</v>
          </cell>
          <cell r="AJ1292">
            <v>43968</v>
          </cell>
          <cell r="AK1292">
            <v>64515.17</v>
          </cell>
        </row>
        <row r="1293">
          <cell r="B1293" t="str">
            <v>C559ALCFST</v>
          </cell>
          <cell r="F1293" t="str">
            <v>C559</v>
          </cell>
          <cell r="H1293" t="str">
            <v>ALCFST</v>
          </cell>
          <cell r="U1293">
            <v>82523</v>
          </cell>
          <cell r="V1293">
            <v>85558</v>
          </cell>
          <cell r="W1293">
            <v>92075</v>
          </cell>
          <cell r="X1293">
            <v>97405</v>
          </cell>
          <cell r="Y1293">
            <v>101326</v>
          </cell>
          <cell r="Z1293">
            <v>104230</v>
          </cell>
          <cell r="AA1293">
            <v>107246</v>
          </cell>
          <cell r="AB1293">
            <v>110594</v>
          </cell>
          <cell r="AC1293">
            <v>114028</v>
          </cell>
          <cell r="AD1293">
            <v>117601</v>
          </cell>
          <cell r="AI1293">
            <v>33807.984952349791</v>
          </cell>
          <cell r="AJ1293">
            <v>72862.558000000005</v>
          </cell>
          <cell r="AK1293">
            <v>82238.066999999995</v>
          </cell>
        </row>
        <row r="1294">
          <cell r="B1294" t="str">
            <v>C559BOAFST</v>
          </cell>
          <cell r="F1294" t="str">
            <v>C559</v>
          </cell>
          <cell r="H1294" t="str">
            <v>BOAFST</v>
          </cell>
          <cell r="U1294">
            <v>7707</v>
          </cell>
          <cell r="V1294">
            <v>8149</v>
          </cell>
          <cell r="W1294">
            <v>8570</v>
          </cell>
          <cell r="X1294">
            <v>9510</v>
          </cell>
          <cell r="Y1294">
            <v>9836</v>
          </cell>
          <cell r="Z1294">
            <v>9983</v>
          </cell>
          <cell r="AA1294">
            <v>10237</v>
          </cell>
          <cell r="AB1294">
            <v>10126</v>
          </cell>
          <cell r="AC1294">
            <v>10270</v>
          </cell>
          <cell r="AD1294">
            <v>10251</v>
          </cell>
          <cell r="AI1294">
            <v>3517</v>
          </cell>
          <cell r="AJ1294">
            <v>7404.1480000000001</v>
          </cell>
          <cell r="AK1294">
            <v>9125.4150000000009</v>
          </cell>
        </row>
        <row r="1295">
          <cell r="B1295" t="str">
            <v>C559DEPFST</v>
          </cell>
          <cell r="F1295" t="str">
            <v>C559</v>
          </cell>
          <cell r="H1295" t="str">
            <v>DEPFST</v>
          </cell>
          <cell r="U1295">
            <v>325655</v>
          </cell>
          <cell r="V1295">
            <v>437955</v>
          </cell>
          <cell r="W1295">
            <v>490260</v>
          </cell>
          <cell r="X1295">
            <v>538921</v>
          </cell>
          <cell r="Y1295">
            <v>575652</v>
          </cell>
          <cell r="Z1295">
            <v>610131</v>
          </cell>
          <cell r="AA1295">
            <v>641365</v>
          </cell>
          <cell r="AB1295">
            <v>677487</v>
          </cell>
          <cell r="AC1295">
            <v>683994</v>
          </cell>
          <cell r="AD1295">
            <v>702351</v>
          </cell>
          <cell r="AI1295">
            <v>335087.62</v>
          </cell>
          <cell r="AJ1295">
            <v>365461</v>
          </cell>
          <cell r="AK1295">
            <v>392252.15999999997</v>
          </cell>
        </row>
        <row r="1296">
          <cell r="B1296" t="str">
            <v>C559DLBFST</v>
          </cell>
          <cell r="F1296" t="str">
            <v>C559</v>
          </cell>
          <cell r="H1296" t="str">
            <v>DLBFST</v>
          </cell>
          <cell r="U1296">
            <v>46456</v>
          </cell>
          <cell r="V1296">
            <v>47478</v>
          </cell>
          <cell r="W1296">
            <v>48593</v>
          </cell>
          <cell r="X1296">
            <v>49663</v>
          </cell>
          <cell r="Y1296">
            <v>50778</v>
          </cell>
          <cell r="Z1296">
            <v>51938</v>
          </cell>
          <cell r="AA1296">
            <v>53101</v>
          </cell>
          <cell r="AB1296">
            <v>54261</v>
          </cell>
          <cell r="AC1296">
            <v>55468</v>
          </cell>
          <cell r="AD1296">
            <v>56677</v>
          </cell>
          <cell r="AI1296">
            <v>45879.99</v>
          </cell>
          <cell r="AJ1296">
            <v>46869.47</v>
          </cell>
          <cell r="AK1296">
            <v>49409.78</v>
          </cell>
        </row>
        <row r="1297">
          <cell r="B1297" t="str">
            <v>C559EXPFST</v>
          </cell>
          <cell r="F1297" t="str">
            <v>C559</v>
          </cell>
          <cell r="H1297" t="str">
            <v>EXPFST</v>
          </cell>
          <cell r="U1297">
            <v>129013</v>
          </cell>
          <cell r="V1297">
            <v>134038</v>
          </cell>
          <cell r="W1297">
            <v>138361</v>
          </cell>
          <cell r="X1297">
            <v>142574</v>
          </cell>
          <cell r="Y1297">
            <v>146592</v>
          </cell>
          <cell r="Z1297">
            <v>150430</v>
          </cell>
          <cell r="AA1297">
            <v>154196</v>
          </cell>
          <cell r="AB1297">
            <v>157768</v>
          </cell>
          <cell r="AC1297">
            <v>161489</v>
          </cell>
          <cell r="AD1297">
            <v>165328</v>
          </cell>
          <cell r="AI1297">
            <v>130171.4</v>
          </cell>
          <cell r="AJ1297">
            <v>143109.62243906164</v>
          </cell>
          <cell r="AK1297">
            <v>145212.29</v>
          </cell>
        </row>
        <row r="1298">
          <cell r="B1298" t="str">
            <v>C559FINFST</v>
          </cell>
          <cell r="F1298" t="str">
            <v>C559</v>
          </cell>
          <cell r="H1298" t="str">
            <v>FINFST</v>
          </cell>
          <cell r="U1298">
            <v>15171</v>
          </cell>
          <cell r="V1298">
            <v>13999</v>
          </cell>
          <cell r="W1298">
            <v>12995</v>
          </cell>
          <cell r="X1298">
            <v>12690</v>
          </cell>
          <cell r="Y1298">
            <v>11585</v>
          </cell>
          <cell r="Z1298">
            <v>10256</v>
          </cell>
          <cell r="AA1298">
            <v>9139</v>
          </cell>
          <cell r="AB1298">
            <v>7966</v>
          </cell>
          <cell r="AC1298">
            <v>6738</v>
          </cell>
          <cell r="AD1298">
            <v>5637</v>
          </cell>
          <cell r="AI1298">
            <v>817</v>
          </cell>
          <cell r="AJ1298">
            <v>3520.6979999999999</v>
          </cell>
          <cell r="AK1298">
            <v>3052.1689999999999</v>
          </cell>
        </row>
        <row r="1299">
          <cell r="B1299" t="str">
            <v>C559INCFST</v>
          </cell>
          <cell r="F1299" t="str">
            <v>C559</v>
          </cell>
          <cell r="H1299" t="str">
            <v>INCFST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I1299">
            <v>0</v>
          </cell>
          <cell r="AJ1299">
            <v>0</v>
          </cell>
          <cell r="AK1299">
            <v>0</v>
          </cell>
        </row>
        <row r="1300">
          <cell r="B1300" t="str">
            <v>C559INLFST</v>
          </cell>
          <cell r="F1300" t="str">
            <v>C559</v>
          </cell>
          <cell r="H1300" t="str">
            <v>INLFST</v>
          </cell>
          <cell r="U1300">
            <v>121041</v>
          </cell>
          <cell r="V1300">
            <v>123704</v>
          </cell>
          <cell r="W1300">
            <v>126610</v>
          </cell>
          <cell r="X1300">
            <v>129394</v>
          </cell>
          <cell r="Y1300">
            <v>132298</v>
          </cell>
          <cell r="Z1300">
            <v>135325</v>
          </cell>
          <cell r="AA1300">
            <v>138350</v>
          </cell>
          <cell r="AB1300">
            <v>141376</v>
          </cell>
          <cell r="AC1300">
            <v>144523</v>
          </cell>
          <cell r="AD1300">
            <v>147671</v>
          </cell>
          <cell r="AI1300">
            <v>31681.64</v>
          </cell>
          <cell r="AJ1300">
            <v>92082.4</v>
          </cell>
          <cell r="AK1300">
            <v>101892.99</v>
          </cell>
        </row>
        <row r="1301">
          <cell r="B1301" t="str">
            <v>C418ALCFST</v>
          </cell>
          <cell r="F1301" t="str">
            <v>C418</v>
          </cell>
          <cell r="H1301" t="str">
            <v>ALCFST</v>
          </cell>
          <cell r="U1301">
            <v>48708</v>
          </cell>
          <cell r="V1301">
            <v>50497</v>
          </cell>
          <cell r="W1301">
            <v>54357</v>
          </cell>
          <cell r="X1301">
            <v>57480</v>
          </cell>
          <cell r="Y1301">
            <v>59819</v>
          </cell>
          <cell r="Z1301">
            <v>61523</v>
          </cell>
          <cell r="AA1301">
            <v>63296</v>
          </cell>
          <cell r="AB1301">
            <v>65312</v>
          </cell>
          <cell r="AC1301">
            <v>67313</v>
          </cell>
          <cell r="AD1301">
            <v>69442</v>
          </cell>
          <cell r="AI1301">
            <v>44573.112961726663</v>
          </cell>
          <cell r="AJ1301">
            <v>52205.813000000002</v>
          </cell>
          <cell r="AK1301">
            <v>52175.209000000003</v>
          </cell>
        </row>
        <row r="1302">
          <cell r="B1302" t="str">
            <v>C418BOAFST</v>
          </cell>
          <cell r="F1302" t="str">
            <v>C418</v>
          </cell>
          <cell r="H1302" t="str">
            <v>BOAFST</v>
          </cell>
          <cell r="U1302">
            <v>4923</v>
          </cell>
          <cell r="V1302">
            <v>5269</v>
          </cell>
          <cell r="W1302">
            <v>5092</v>
          </cell>
          <cell r="X1302">
            <v>5850</v>
          </cell>
          <cell r="Y1302">
            <v>6551</v>
          </cell>
          <cell r="Z1302">
            <v>6584</v>
          </cell>
          <cell r="AA1302">
            <v>6531</v>
          </cell>
          <cell r="AB1302">
            <v>6461</v>
          </cell>
          <cell r="AC1302">
            <v>6620</v>
          </cell>
          <cell r="AD1302">
            <v>6548</v>
          </cell>
          <cell r="AI1302">
            <v>14644</v>
          </cell>
          <cell r="AJ1302">
            <v>3664.096</v>
          </cell>
          <cell r="AK1302">
            <v>4257.9520000000002</v>
          </cell>
        </row>
        <row r="1303">
          <cell r="B1303" t="str">
            <v>C418DEPFST</v>
          </cell>
          <cell r="F1303" t="str">
            <v>C418</v>
          </cell>
          <cell r="H1303" t="str">
            <v>DEPFST</v>
          </cell>
          <cell r="U1303">
            <v>205703</v>
          </cell>
          <cell r="V1303">
            <v>229532</v>
          </cell>
          <cell r="W1303">
            <v>234135</v>
          </cell>
          <cell r="X1303">
            <v>245500</v>
          </cell>
          <cell r="Y1303">
            <v>262209</v>
          </cell>
          <cell r="Z1303">
            <v>269843</v>
          </cell>
          <cell r="AA1303">
            <v>275578</v>
          </cell>
          <cell r="AB1303">
            <v>292606</v>
          </cell>
          <cell r="AC1303">
            <v>298722</v>
          </cell>
          <cell r="AD1303">
            <v>307156</v>
          </cell>
          <cell r="AI1303">
            <v>120870.08</v>
          </cell>
          <cell r="AJ1303">
            <v>123829</v>
          </cell>
          <cell r="AK1303">
            <v>158427.09</v>
          </cell>
        </row>
        <row r="1304">
          <cell r="B1304" t="str">
            <v>C418DLBFST</v>
          </cell>
          <cell r="F1304" t="str">
            <v>C418</v>
          </cell>
          <cell r="H1304" t="str">
            <v>DLBFST</v>
          </cell>
          <cell r="U1304">
            <v>53769</v>
          </cell>
          <cell r="V1304">
            <v>54951</v>
          </cell>
          <cell r="W1304">
            <v>56242</v>
          </cell>
          <cell r="X1304">
            <v>57478</v>
          </cell>
          <cell r="Y1304">
            <v>58769</v>
          </cell>
          <cell r="Z1304">
            <v>60114</v>
          </cell>
          <cell r="AA1304">
            <v>61456</v>
          </cell>
          <cell r="AB1304">
            <v>62801</v>
          </cell>
          <cell r="AC1304">
            <v>64199</v>
          </cell>
          <cell r="AD1304">
            <v>65597</v>
          </cell>
          <cell r="AI1304">
            <v>53843.040000000001</v>
          </cell>
          <cell r="AJ1304">
            <v>49897</v>
          </cell>
          <cell r="AK1304">
            <v>52530.11</v>
          </cell>
        </row>
        <row r="1305">
          <cell r="B1305" t="str">
            <v>C418EXPFST</v>
          </cell>
          <cell r="F1305" t="str">
            <v>C418</v>
          </cell>
          <cell r="H1305" t="str">
            <v>EXPFST</v>
          </cell>
          <cell r="U1305">
            <v>173702</v>
          </cell>
          <cell r="V1305">
            <v>181046</v>
          </cell>
          <cell r="W1305">
            <v>191102</v>
          </cell>
          <cell r="X1305">
            <v>196542</v>
          </cell>
          <cell r="Y1305">
            <v>201935</v>
          </cell>
          <cell r="Z1305">
            <v>207363</v>
          </cell>
          <cell r="AA1305">
            <v>212823</v>
          </cell>
          <cell r="AB1305">
            <v>218317</v>
          </cell>
          <cell r="AC1305">
            <v>224109</v>
          </cell>
          <cell r="AD1305">
            <v>209110</v>
          </cell>
          <cell r="AI1305">
            <v>182084.45</v>
          </cell>
          <cell r="AJ1305">
            <v>188158.37922714217</v>
          </cell>
          <cell r="AK1305">
            <v>172858.12</v>
          </cell>
        </row>
        <row r="1306">
          <cell r="B1306" t="str">
            <v>C418FINFST</v>
          </cell>
          <cell r="F1306" t="str">
            <v>C418</v>
          </cell>
          <cell r="H1306" t="str">
            <v>FINFST</v>
          </cell>
          <cell r="U1306">
            <v>-21649</v>
          </cell>
          <cell r="V1306">
            <v>-18169</v>
          </cell>
          <cell r="W1306">
            <v>-14856</v>
          </cell>
          <cell r="X1306">
            <v>-10966</v>
          </cell>
          <cell r="Y1306">
            <v>-17395</v>
          </cell>
          <cell r="Z1306">
            <v>-24246</v>
          </cell>
          <cell r="AA1306">
            <v>-21810</v>
          </cell>
          <cell r="AB1306">
            <v>-20389</v>
          </cell>
          <cell r="AC1306">
            <v>-16723</v>
          </cell>
          <cell r="AD1306">
            <v>0</v>
          </cell>
          <cell r="AI1306">
            <v>36469</v>
          </cell>
          <cell r="AJ1306">
            <v>45596.178</v>
          </cell>
          <cell r="AK1306">
            <v>6765.387999999999</v>
          </cell>
        </row>
        <row r="1307">
          <cell r="B1307" t="str">
            <v>C418INCFST</v>
          </cell>
          <cell r="F1307" t="str">
            <v>C418</v>
          </cell>
          <cell r="H1307" t="str">
            <v>INCFST</v>
          </cell>
          <cell r="U1307">
            <v>-556261</v>
          </cell>
          <cell r="V1307">
            <v>-572949</v>
          </cell>
          <cell r="W1307">
            <v>-590193</v>
          </cell>
          <cell r="X1307">
            <v>-607994</v>
          </cell>
          <cell r="Y1307">
            <v>-626350</v>
          </cell>
          <cell r="Z1307">
            <v>-644707</v>
          </cell>
          <cell r="AA1307">
            <v>-664176</v>
          </cell>
          <cell r="AB1307">
            <v>-684201</v>
          </cell>
          <cell r="AC1307">
            <v>-704783</v>
          </cell>
          <cell r="AD1307">
            <v>-725921</v>
          </cell>
          <cell r="AI1307">
            <v>-515864</v>
          </cell>
          <cell r="AJ1307">
            <v>-515863.92</v>
          </cell>
          <cell r="AK1307">
            <v>-519085.47</v>
          </cell>
        </row>
        <row r="1308">
          <cell r="B1308" t="str">
            <v>C418INLFST</v>
          </cell>
          <cell r="F1308" t="str">
            <v>C418</v>
          </cell>
          <cell r="H1308" t="str">
            <v>INLFST</v>
          </cell>
          <cell r="U1308">
            <v>45131</v>
          </cell>
          <cell r="V1308">
            <v>46124</v>
          </cell>
          <cell r="W1308">
            <v>47208</v>
          </cell>
          <cell r="X1308">
            <v>48244</v>
          </cell>
          <cell r="Y1308">
            <v>49329</v>
          </cell>
          <cell r="Z1308">
            <v>50457</v>
          </cell>
          <cell r="AA1308">
            <v>51585</v>
          </cell>
          <cell r="AB1308">
            <v>52713</v>
          </cell>
          <cell r="AC1308">
            <v>53886</v>
          </cell>
          <cell r="AD1308">
            <v>55061</v>
          </cell>
          <cell r="AI1308">
            <v>48415.74</v>
          </cell>
          <cell r="AJ1308">
            <v>49694.29</v>
          </cell>
          <cell r="AK1308">
            <v>43494.95</v>
          </cell>
        </row>
        <row r="1309">
          <cell r="B1309" t="str">
            <v>A468ALCFST</v>
          </cell>
          <cell r="F1309" t="str">
            <v>A468</v>
          </cell>
          <cell r="H1309" t="str">
            <v>ALCFST</v>
          </cell>
          <cell r="U1309">
            <v>23654</v>
          </cell>
          <cell r="V1309">
            <v>24539</v>
          </cell>
          <cell r="W1309">
            <v>26414</v>
          </cell>
          <cell r="X1309">
            <v>27931</v>
          </cell>
          <cell r="Y1309">
            <v>29068</v>
          </cell>
          <cell r="Z1309">
            <v>29895</v>
          </cell>
          <cell r="AA1309">
            <v>30735</v>
          </cell>
          <cell r="AB1309">
            <v>31733</v>
          </cell>
          <cell r="AC1309">
            <v>32705</v>
          </cell>
          <cell r="AD1309">
            <v>33716</v>
          </cell>
          <cell r="AI1309">
            <v>84326.01297645281</v>
          </cell>
          <cell r="AJ1309">
            <v>200766.799</v>
          </cell>
          <cell r="AK1309">
            <v>137288.23699999999</v>
          </cell>
        </row>
        <row r="1310">
          <cell r="B1310" t="str">
            <v>A468BOAFST</v>
          </cell>
          <cell r="F1310" t="str">
            <v>A468</v>
          </cell>
          <cell r="H1310" t="str">
            <v>BOAFST</v>
          </cell>
          <cell r="U1310">
            <v>336</v>
          </cell>
          <cell r="V1310">
            <v>355</v>
          </cell>
          <cell r="W1310">
            <v>372</v>
          </cell>
          <cell r="X1310">
            <v>412</v>
          </cell>
          <cell r="Y1310">
            <v>426</v>
          </cell>
          <cell r="Z1310">
            <v>433</v>
          </cell>
          <cell r="AA1310">
            <v>445</v>
          </cell>
          <cell r="AB1310">
            <v>440</v>
          </cell>
          <cell r="AC1310">
            <v>447</v>
          </cell>
          <cell r="AD1310">
            <v>446</v>
          </cell>
          <cell r="AI1310">
            <v>45009</v>
          </cell>
          <cell r="AJ1310">
            <v>37475.834000000003</v>
          </cell>
          <cell r="AK1310">
            <v>19991.665000000001</v>
          </cell>
        </row>
        <row r="1311">
          <cell r="B1311" t="str">
            <v>A468DEPFST</v>
          </cell>
          <cell r="F1311" t="str">
            <v>A468</v>
          </cell>
          <cell r="H1311" t="str">
            <v>DEPFST</v>
          </cell>
          <cell r="U1311">
            <v>6475</v>
          </cell>
          <cell r="V1311">
            <v>6815</v>
          </cell>
          <cell r="W1311">
            <v>6818</v>
          </cell>
          <cell r="X1311">
            <v>6818</v>
          </cell>
          <cell r="Y1311">
            <v>7039</v>
          </cell>
          <cell r="Z1311">
            <v>7039</v>
          </cell>
          <cell r="AA1311">
            <v>7039</v>
          </cell>
          <cell r="AB1311">
            <v>4184</v>
          </cell>
          <cell r="AC1311">
            <v>3676</v>
          </cell>
          <cell r="AD1311">
            <v>3631</v>
          </cell>
          <cell r="AI1311">
            <v>38657.35</v>
          </cell>
          <cell r="AJ1311">
            <v>38657</v>
          </cell>
          <cell r="AK1311">
            <v>35137.620000000003</v>
          </cell>
        </row>
        <row r="1312">
          <cell r="B1312" t="str">
            <v>A468DLBFST</v>
          </cell>
          <cell r="F1312" t="str">
            <v>A468</v>
          </cell>
          <cell r="H1312" t="str">
            <v>DLBFST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I1312">
            <v>0</v>
          </cell>
          <cell r="AJ1312">
            <v>0</v>
          </cell>
          <cell r="AK1312">
            <v>0</v>
          </cell>
        </row>
        <row r="1313">
          <cell r="B1313" t="str">
            <v>A468EXPFST</v>
          </cell>
          <cell r="F1313" t="str">
            <v>A468</v>
          </cell>
          <cell r="H1313" t="str">
            <v>EXPFST</v>
          </cell>
          <cell r="U1313">
            <v>409846</v>
          </cell>
          <cell r="V1313">
            <v>326121</v>
          </cell>
          <cell r="W1313">
            <v>373448</v>
          </cell>
          <cell r="X1313">
            <v>358815</v>
          </cell>
          <cell r="Y1313">
            <v>359246</v>
          </cell>
          <cell r="Z1313">
            <v>505067</v>
          </cell>
          <cell r="AA1313">
            <v>477888</v>
          </cell>
          <cell r="AB1313">
            <v>482041</v>
          </cell>
          <cell r="AC1313">
            <v>461381</v>
          </cell>
          <cell r="AD1313">
            <v>472237</v>
          </cell>
          <cell r="AI1313">
            <v>518754.6</v>
          </cell>
          <cell r="AJ1313">
            <v>307019.49228715769</v>
          </cell>
          <cell r="AK1313">
            <v>347074.92</v>
          </cell>
        </row>
        <row r="1314">
          <cell r="B1314" t="str">
            <v>A468FINFST</v>
          </cell>
          <cell r="F1314" t="str">
            <v>A468</v>
          </cell>
          <cell r="H1314" t="str">
            <v>FINFST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I1314">
            <v>3991</v>
          </cell>
          <cell r="AJ1314">
            <v>6035.482</v>
          </cell>
          <cell r="AK1314">
            <v>4408.6880000000001</v>
          </cell>
        </row>
        <row r="1315">
          <cell r="B1315" t="str">
            <v>A468INCFST</v>
          </cell>
          <cell r="F1315" t="str">
            <v>A468</v>
          </cell>
          <cell r="H1315" t="str">
            <v>INCFST</v>
          </cell>
          <cell r="U1315">
            <v>-1427</v>
          </cell>
          <cell r="V1315">
            <v>-1470</v>
          </cell>
          <cell r="W1315">
            <v>-1514</v>
          </cell>
          <cell r="X1315">
            <v>-1559</v>
          </cell>
          <cell r="Y1315">
            <v>-1607</v>
          </cell>
          <cell r="Z1315">
            <v>-1655</v>
          </cell>
          <cell r="AA1315">
            <v>-1705</v>
          </cell>
          <cell r="AB1315">
            <v>-1755</v>
          </cell>
          <cell r="AC1315">
            <v>-1808</v>
          </cell>
          <cell r="AD1315">
            <v>-1862</v>
          </cell>
          <cell r="AI1315">
            <v>-6599.04</v>
          </cell>
          <cell r="AJ1315">
            <v>-6599</v>
          </cell>
          <cell r="AK1315">
            <v>-6796.97</v>
          </cell>
        </row>
        <row r="1316">
          <cell r="B1316" t="str">
            <v>A468INLFST</v>
          </cell>
          <cell r="F1316" t="str">
            <v>A468</v>
          </cell>
          <cell r="H1316" t="str">
            <v>INLFST</v>
          </cell>
          <cell r="U1316">
            <v>48051</v>
          </cell>
          <cell r="V1316">
            <v>49108</v>
          </cell>
          <cell r="W1316">
            <v>50261</v>
          </cell>
          <cell r="X1316">
            <v>51367</v>
          </cell>
          <cell r="Y1316">
            <v>52520</v>
          </cell>
          <cell r="Z1316">
            <v>53721</v>
          </cell>
          <cell r="AA1316">
            <v>54922</v>
          </cell>
          <cell r="AB1316">
            <v>56124</v>
          </cell>
          <cell r="AC1316">
            <v>57373</v>
          </cell>
          <cell r="AD1316">
            <v>58622</v>
          </cell>
          <cell r="AI1316">
            <v>193459.12</v>
          </cell>
          <cell r="AJ1316">
            <v>382902.01</v>
          </cell>
          <cell r="AK1316">
            <v>252586.62</v>
          </cell>
        </row>
        <row r="1317">
          <cell r="B1317" t="str">
            <v>A468LESFST</v>
          </cell>
          <cell r="F1317" t="str">
            <v>A468</v>
          </cell>
          <cell r="H1317" t="str">
            <v>LESFST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I1317">
            <v>-139069.98000000001</v>
          </cell>
          <cell r="AJ1317">
            <v>-8190</v>
          </cell>
          <cell r="AK1317">
            <v>-8190</v>
          </cell>
        </row>
        <row r="1318">
          <cell r="B1318" t="str">
            <v>C068ALCFST</v>
          </cell>
          <cell r="F1318" t="str">
            <v>C068</v>
          </cell>
          <cell r="H1318" t="str">
            <v>ALCFST</v>
          </cell>
          <cell r="U1318">
            <v>38113</v>
          </cell>
          <cell r="V1318">
            <v>31738</v>
          </cell>
          <cell r="W1318">
            <v>34174</v>
          </cell>
          <cell r="X1318">
            <v>36137</v>
          </cell>
          <cell r="Y1318">
            <v>37607</v>
          </cell>
          <cell r="Z1318">
            <v>38690</v>
          </cell>
          <cell r="AA1318">
            <v>39821</v>
          </cell>
          <cell r="AB1318">
            <v>41051</v>
          </cell>
          <cell r="AC1318">
            <v>42308</v>
          </cell>
          <cell r="AD1318">
            <v>43616</v>
          </cell>
          <cell r="AI1318">
            <v>36528.019047802671</v>
          </cell>
          <cell r="AJ1318">
            <v>78340.945000000007</v>
          </cell>
          <cell r="AK1318">
            <v>156241.68</v>
          </cell>
        </row>
        <row r="1319">
          <cell r="B1319" t="str">
            <v>C068BOAFST</v>
          </cell>
          <cell r="F1319" t="str">
            <v>C068</v>
          </cell>
          <cell r="H1319" t="str">
            <v>BOAFST</v>
          </cell>
          <cell r="U1319">
            <v>5292</v>
          </cell>
          <cell r="V1319">
            <v>4564</v>
          </cell>
          <cell r="W1319">
            <v>4795</v>
          </cell>
          <cell r="X1319">
            <v>5472</v>
          </cell>
          <cell r="Y1319">
            <v>5666</v>
          </cell>
          <cell r="Z1319">
            <v>5735</v>
          </cell>
          <cell r="AA1319">
            <v>5846</v>
          </cell>
          <cell r="AB1319">
            <v>5698</v>
          </cell>
          <cell r="AC1319">
            <v>5726</v>
          </cell>
          <cell r="AD1319">
            <v>5663</v>
          </cell>
          <cell r="AI1319">
            <v>1021</v>
          </cell>
          <cell r="AJ1319">
            <v>11989.547</v>
          </cell>
          <cell r="AK1319">
            <v>27844.680999999997</v>
          </cell>
        </row>
        <row r="1320">
          <cell r="B1320" t="str">
            <v>C068DEPFST</v>
          </cell>
          <cell r="F1320" t="str">
            <v>C068</v>
          </cell>
          <cell r="H1320" t="str">
            <v>DEPFST</v>
          </cell>
          <cell r="U1320">
            <v>95129</v>
          </cell>
          <cell r="V1320">
            <v>100488</v>
          </cell>
          <cell r="W1320">
            <v>128033</v>
          </cell>
          <cell r="X1320">
            <v>135803</v>
          </cell>
          <cell r="Y1320">
            <v>152723</v>
          </cell>
          <cell r="Z1320">
            <v>190909</v>
          </cell>
          <cell r="AA1320">
            <v>216095</v>
          </cell>
          <cell r="AB1320">
            <v>250344</v>
          </cell>
          <cell r="AC1320">
            <v>350839</v>
          </cell>
          <cell r="AD1320">
            <v>373798</v>
          </cell>
          <cell r="AI1320">
            <v>58787.03</v>
          </cell>
          <cell r="AJ1320">
            <v>60287</v>
          </cell>
          <cell r="AK1320">
            <v>63219.42</v>
          </cell>
        </row>
        <row r="1321">
          <cell r="B1321" t="str">
            <v>C068DLBFST</v>
          </cell>
          <cell r="F1321" t="str">
            <v>C068</v>
          </cell>
          <cell r="H1321" t="str">
            <v>DLBFST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0</v>
          </cell>
          <cell r="AI1321">
            <v>60649.279999999999</v>
          </cell>
          <cell r="AJ1321">
            <v>104790.79</v>
          </cell>
          <cell r="AK1321">
            <v>0</v>
          </cell>
        </row>
        <row r="1322">
          <cell r="B1322" t="str">
            <v>C068EXPFST</v>
          </cell>
          <cell r="F1322" t="str">
            <v>C068</v>
          </cell>
          <cell r="H1322" t="str">
            <v>EXPFST</v>
          </cell>
          <cell r="U1322">
            <v>204687</v>
          </cell>
          <cell r="V1322">
            <v>124501</v>
          </cell>
          <cell r="W1322">
            <v>152550</v>
          </cell>
          <cell r="X1322">
            <v>147270</v>
          </cell>
          <cell r="Y1322">
            <v>149294</v>
          </cell>
          <cell r="Z1322">
            <v>156025</v>
          </cell>
          <cell r="AA1322">
            <v>163152</v>
          </cell>
          <cell r="AB1322">
            <v>164043</v>
          </cell>
          <cell r="AC1322">
            <v>188493</v>
          </cell>
          <cell r="AD1322">
            <v>193254</v>
          </cell>
          <cell r="AI1322">
            <v>311313.88</v>
          </cell>
          <cell r="AJ1322">
            <v>89063.793979177339</v>
          </cell>
          <cell r="AK1322">
            <v>98383.009999999951</v>
          </cell>
        </row>
        <row r="1323">
          <cell r="B1323" t="str">
            <v>C068FINFST</v>
          </cell>
          <cell r="F1323" t="str">
            <v>C068</v>
          </cell>
          <cell r="H1323" t="str">
            <v>FINFST</v>
          </cell>
          <cell r="U1323">
            <v>16225</v>
          </cell>
          <cell r="V1323">
            <v>16235</v>
          </cell>
          <cell r="W1323">
            <v>16387</v>
          </cell>
          <cell r="X1323">
            <v>17636</v>
          </cell>
          <cell r="Y1323">
            <v>18019</v>
          </cell>
          <cell r="Z1323">
            <v>18116</v>
          </cell>
          <cell r="AA1323">
            <v>18626</v>
          </cell>
          <cell r="AB1323">
            <v>19243</v>
          </cell>
          <cell r="AC1323">
            <v>20096</v>
          </cell>
          <cell r="AD1323">
            <v>20980</v>
          </cell>
          <cell r="AI1323">
            <v>4247</v>
          </cell>
          <cell r="AJ1323">
            <v>9210.3970000000008</v>
          </cell>
          <cell r="AK1323">
            <v>7969.5519999999997</v>
          </cell>
        </row>
        <row r="1324">
          <cell r="B1324" t="str">
            <v>C068INCFST</v>
          </cell>
          <cell r="F1324" t="str">
            <v>C068</v>
          </cell>
          <cell r="H1324" t="str">
            <v>INCFST</v>
          </cell>
          <cell r="U1324">
            <v>-51217</v>
          </cell>
          <cell r="V1324">
            <v>-42677</v>
          </cell>
          <cell r="W1324">
            <v>-43962</v>
          </cell>
          <cell r="X1324">
            <v>-45287</v>
          </cell>
          <cell r="Y1324">
            <v>-46655</v>
          </cell>
          <cell r="Z1324">
            <v>-48022</v>
          </cell>
          <cell r="AA1324">
            <v>-49472</v>
          </cell>
          <cell r="AB1324">
            <v>-50964</v>
          </cell>
          <cell r="AC1324">
            <v>-52497</v>
          </cell>
          <cell r="AD1324">
            <v>-54071</v>
          </cell>
          <cell r="AI1324">
            <v>-45800</v>
          </cell>
          <cell r="AJ1324">
            <v>-55800</v>
          </cell>
          <cell r="AK1324">
            <v>-57474</v>
          </cell>
        </row>
        <row r="1325">
          <cell r="B1325" t="str">
            <v>C068INLFST</v>
          </cell>
          <cell r="F1325" t="str">
            <v>C068</v>
          </cell>
          <cell r="H1325" t="str">
            <v>INLFST</v>
          </cell>
          <cell r="U1325">
            <v>77362</v>
          </cell>
          <cell r="V1325">
            <v>63550</v>
          </cell>
          <cell r="W1325">
            <v>65043</v>
          </cell>
          <cell r="X1325">
            <v>66473</v>
          </cell>
          <cell r="Y1325">
            <v>67966</v>
          </cell>
          <cell r="Z1325">
            <v>69520</v>
          </cell>
          <cell r="AA1325">
            <v>71075</v>
          </cell>
          <cell r="AB1325">
            <v>72629</v>
          </cell>
          <cell r="AC1325">
            <v>74245</v>
          </cell>
          <cell r="AD1325">
            <v>75862</v>
          </cell>
          <cell r="AI1325">
            <v>23152.6</v>
          </cell>
          <cell r="AJ1325">
            <v>44630.04</v>
          </cell>
          <cell r="AK1325">
            <v>287438.43</v>
          </cell>
        </row>
        <row r="1326">
          <cell r="B1326" t="str">
            <v>C130BALCFST</v>
          </cell>
          <cell r="F1326" t="str">
            <v>C130B</v>
          </cell>
          <cell r="H1326" t="str">
            <v>ALCFST</v>
          </cell>
          <cell r="U1326">
            <v>199862</v>
          </cell>
          <cell r="V1326">
            <v>197213</v>
          </cell>
          <cell r="W1326">
            <v>212281</v>
          </cell>
          <cell r="X1326">
            <v>224555</v>
          </cell>
          <cell r="Y1326">
            <v>233609</v>
          </cell>
          <cell r="Z1326">
            <v>240343</v>
          </cell>
          <cell r="AA1326">
            <v>247270</v>
          </cell>
          <cell r="AB1326">
            <v>255036</v>
          </cell>
          <cell r="AC1326">
            <v>262849</v>
          </cell>
          <cell r="AD1326">
            <v>271119</v>
          </cell>
          <cell r="AI1326">
            <v>44588.268698355627</v>
          </cell>
          <cell r="AJ1326">
            <v>149205.503</v>
          </cell>
          <cell r="AK1326">
            <v>224992.27900000001</v>
          </cell>
        </row>
        <row r="1327">
          <cell r="B1327" t="str">
            <v>C130BBOAFST</v>
          </cell>
          <cell r="F1327" t="str">
            <v>C130B</v>
          </cell>
          <cell r="H1327" t="str">
            <v>BOAFST</v>
          </cell>
          <cell r="U1327">
            <v>27763</v>
          </cell>
          <cell r="V1327">
            <v>28426</v>
          </cell>
          <cell r="W1327">
            <v>29870</v>
          </cell>
          <cell r="X1327">
            <v>34100</v>
          </cell>
          <cell r="Y1327">
            <v>35315</v>
          </cell>
          <cell r="Z1327">
            <v>35742</v>
          </cell>
          <cell r="AA1327">
            <v>36429</v>
          </cell>
          <cell r="AB1327">
            <v>35498</v>
          </cell>
          <cell r="AC1327">
            <v>35672</v>
          </cell>
          <cell r="AD1327">
            <v>35272</v>
          </cell>
          <cell r="AI1327">
            <v>34140</v>
          </cell>
          <cell r="AJ1327">
            <v>35282.586000000003</v>
          </cell>
          <cell r="AK1327">
            <v>53208.002999999997</v>
          </cell>
        </row>
        <row r="1328">
          <cell r="B1328" t="str">
            <v>C130BDEPFST</v>
          </cell>
          <cell r="F1328" t="str">
            <v>C130B</v>
          </cell>
          <cell r="H1328" t="str">
            <v>DEPFST</v>
          </cell>
          <cell r="U1328">
            <v>524277</v>
          </cell>
          <cell r="V1328">
            <v>603768</v>
          </cell>
          <cell r="W1328">
            <v>614212</v>
          </cell>
          <cell r="X1328">
            <v>625033</v>
          </cell>
          <cell r="Y1328">
            <v>686638</v>
          </cell>
          <cell r="Z1328">
            <v>852019</v>
          </cell>
          <cell r="AA1328">
            <v>1102327</v>
          </cell>
          <cell r="AB1328">
            <v>1691794</v>
          </cell>
          <cell r="AC1328">
            <v>2154278</v>
          </cell>
          <cell r="AD1328">
            <v>2575553</v>
          </cell>
          <cell r="AI1328">
            <v>343556.7</v>
          </cell>
          <cell r="AJ1328">
            <v>365095</v>
          </cell>
          <cell r="AK1328">
            <v>395246.53</v>
          </cell>
        </row>
        <row r="1329">
          <cell r="B1329" t="str">
            <v>C130BDLBFST</v>
          </cell>
          <cell r="F1329" t="str">
            <v>C130B</v>
          </cell>
          <cell r="H1329" t="str">
            <v>DLBFST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I1329">
            <v>0</v>
          </cell>
          <cell r="AJ1329">
            <v>45518.65</v>
          </cell>
          <cell r="AK1329">
            <v>0</v>
          </cell>
        </row>
        <row r="1330">
          <cell r="B1330" t="str">
            <v>C130BEXPFST</v>
          </cell>
          <cell r="F1330" t="str">
            <v>C130B</v>
          </cell>
          <cell r="H1330" t="str">
            <v>EXPFST</v>
          </cell>
          <cell r="U1330">
            <v>429280</v>
          </cell>
          <cell r="V1330">
            <v>465562</v>
          </cell>
          <cell r="W1330">
            <v>484172</v>
          </cell>
          <cell r="X1330">
            <v>497604</v>
          </cell>
          <cell r="Y1330">
            <v>510721</v>
          </cell>
          <cell r="Z1330">
            <v>523756</v>
          </cell>
          <cell r="AA1330">
            <v>536670</v>
          </cell>
          <cell r="AB1330">
            <v>549492</v>
          </cell>
          <cell r="AC1330">
            <v>563031</v>
          </cell>
          <cell r="AD1330">
            <v>576799</v>
          </cell>
          <cell r="AI1330">
            <v>389487.87</v>
          </cell>
          <cell r="AJ1330">
            <v>488442.85482758516</v>
          </cell>
          <cell r="AK1330">
            <v>397838.5</v>
          </cell>
        </row>
        <row r="1331">
          <cell r="B1331" t="str">
            <v>C130BFINFST</v>
          </cell>
          <cell r="F1331" t="str">
            <v>C130B</v>
          </cell>
          <cell r="H1331" t="str">
            <v>FINFST</v>
          </cell>
          <cell r="U1331">
            <v>181066</v>
          </cell>
          <cell r="V1331">
            <v>183148</v>
          </cell>
          <cell r="W1331">
            <v>187039</v>
          </cell>
          <cell r="X1331">
            <v>203593</v>
          </cell>
          <cell r="Y1331">
            <v>210360</v>
          </cell>
          <cell r="Z1331">
            <v>214214</v>
          </cell>
          <cell r="AA1331">
            <v>223113</v>
          </cell>
          <cell r="AB1331">
            <v>232624</v>
          </cell>
          <cell r="AC1331">
            <v>245021</v>
          </cell>
          <cell r="AD1331">
            <v>258268</v>
          </cell>
          <cell r="AI1331">
            <v>127609</v>
          </cell>
          <cell r="AJ1331">
            <v>147272.04</v>
          </cell>
          <cell r="AK1331">
            <v>127389.507</v>
          </cell>
        </row>
        <row r="1332">
          <cell r="B1332" t="str">
            <v>C130BINCFST</v>
          </cell>
          <cell r="F1332" t="str">
            <v>C130B</v>
          </cell>
          <cell r="H1332" t="str">
            <v>INCFST</v>
          </cell>
          <cell r="U1332">
            <v>-110344</v>
          </cell>
          <cell r="V1332">
            <v>-113654</v>
          </cell>
          <cell r="W1332">
            <v>-117075</v>
          </cell>
          <cell r="X1332">
            <v>-120606</v>
          </cell>
          <cell r="Y1332">
            <v>-124247</v>
          </cell>
          <cell r="Z1332">
            <v>-127889</v>
          </cell>
          <cell r="AA1332">
            <v>-131751</v>
          </cell>
          <cell r="AB1332">
            <v>-135723</v>
          </cell>
          <cell r="AC1332">
            <v>-139806</v>
          </cell>
          <cell r="AD1332">
            <v>-143999</v>
          </cell>
          <cell r="AI1332">
            <v>0</v>
          </cell>
          <cell r="AJ1332">
            <v>-24000</v>
          </cell>
          <cell r="AK1332">
            <v>-73000</v>
          </cell>
        </row>
        <row r="1333">
          <cell r="B1333" t="str">
            <v>C130BINLFST</v>
          </cell>
          <cell r="F1333" t="str">
            <v>C130B</v>
          </cell>
          <cell r="H1333" t="str">
            <v>INLFST</v>
          </cell>
          <cell r="U1333">
            <v>405616</v>
          </cell>
          <cell r="V1333">
            <v>394641</v>
          </cell>
          <cell r="W1333">
            <v>403908</v>
          </cell>
          <cell r="X1333">
            <v>412790</v>
          </cell>
          <cell r="Y1333">
            <v>422057</v>
          </cell>
          <cell r="Z1333">
            <v>431710</v>
          </cell>
          <cell r="AA1333">
            <v>441364</v>
          </cell>
          <cell r="AB1333">
            <v>451017</v>
          </cell>
          <cell r="AC1333">
            <v>461057</v>
          </cell>
          <cell r="AD1333">
            <v>471097</v>
          </cell>
          <cell r="AI1333">
            <v>102293.55</v>
          </cell>
          <cell r="AJ1333">
            <v>239006.55</v>
          </cell>
          <cell r="AK1333">
            <v>413895.15</v>
          </cell>
        </row>
        <row r="1334">
          <cell r="B1334" t="str">
            <v>C130IALCFST</v>
          </cell>
          <cell r="F1334" t="str">
            <v>C130I</v>
          </cell>
          <cell r="H1334" t="str">
            <v>ALCFST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I1334">
            <v>3389.5497671446628</v>
          </cell>
          <cell r="AJ1334">
            <v>0</v>
          </cell>
          <cell r="AK1334">
            <v>0</v>
          </cell>
        </row>
        <row r="1335">
          <cell r="B1335" t="str">
            <v>C130IBOAFST</v>
          </cell>
          <cell r="F1335" t="str">
            <v>C130I</v>
          </cell>
          <cell r="H1335" t="str">
            <v>BOAFST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I1335">
            <v>867</v>
          </cell>
          <cell r="AJ1335">
            <v>0</v>
          </cell>
          <cell r="AK1335">
            <v>0</v>
          </cell>
        </row>
        <row r="1336">
          <cell r="B1336" t="str">
            <v>C130IDEPFST</v>
          </cell>
          <cell r="F1336" t="str">
            <v>C130I</v>
          </cell>
          <cell r="H1336" t="str">
            <v>DEPFST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I1336">
            <v>0</v>
          </cell>
          <cell r="AJ1336">
            <v>0</v>
          </cell>
          <cell r="AK1336">
            <v>0</v>
          </cell>
        </row>
        <row r="1337">
          <cell r="B1337" t="str">
            <v>C130IDLBFST</v>
          </cell>
          <cell r="F1337" t="str">
            <v>C130I</v>
          </cell>
          <cell r="H1337" t="str">
            <v>DLBFST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I1337">
            <v>0</v>
          </cell>
          <cell r="AJ1337">
            <v>0</v>
          </cell>
          <cell r="AK1337">
            <v>0</v>
          </cell>
        </row>
        <row r="1338">
          <cell r="B1338" t="str">
            <v>C130IEXPFST</v>
          </cell>
          <cell r="F1338" t="str">
            <v>C130I</v>
          </cell>
          <cell r="H1338" t="str">
            <v>EXPFST</v>
          </cell>
          <cell r="U1338">
            <v>234033</v>
          </cell>
          <cell r="V1338">
            <v>234033</v>
          </cell>
          <cell r="W1338">
            <v>234033</v>
          </cell>
          <cell r="X1338">
            <v>234033</v>
          </cell>
          <cell r="Y1338">
            <v>234033</v>
          </cell>
          <cell r="Z1338">
            <v>234033</v>
          </cell>
          <cell r="AA1338">
            <v>234033</v>
          </cell>
          <cell r="AB1338">
            <v>234033</v>
          </cell>
          <cell r="AC1338">
            <v>234033</v>
          </cell>
          <cell r="AD1338">
            <v>234033</v>
          </cell>
          <cell r="AI1338">
            <v>256705.89</v>
          </cell>
          <cell r="AJ1338">
            <v>256706</v>
          </cell>
          <cell r="AK1338">
            <v>259661.08</v>
          </cell>
        </row>
        <row r="1339">
          <cell r="B1339" t="str">
            <v>C130IFINFST</v>
          </cell>
          <cell r="F1339" t="str">
            <v>C130I</v>
          </cell>
          <cell r="H1339" t="str">
            <v>FINFST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I1339">
            <v>0</v>
          </cell>
          <cell r="AJ1339">
            <v>0</v>
          </cell>
          <cell r="AK1339">
            <v>0</v>
          </cell>
        </row>
        <row r="1340">
          <cell r="B1340" t="str">
            <v>C130IINCFST</v>
          </cell>
          <cell r="F1340" t="str">
            <v>C130I</v>
          </cell>
          <cell r="H1340" t="str">
            <v>INCFST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I1340">
            <v>0</v>
          </cell>
          <cell r="AJ1340">
            <v>0</v>
          </cell>
          <cell r="AK1340">
            <v>0</v>
          </cell>
        </row>
        <row r="1341">
          <cell r="B1341" t="str">
            <v>C130IINLFST</v>
          </cell>
          <cell r="F1341" t="str">
            <v>C130I</v>
          </cell>
          <cell r="H1341" t="str">
            <v>INLFST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I1341">
            <v>7776.24</v>
          </cell>
          <cell r="AJ1341">
            <v>0</v>
          </cell>
          <cell r="AK1341">
            <v>0</v>
          </cell>
        </row>
        <row r="1342">
          <cell r="B1342" t="str">
            <v>C592BOAFST</v>
          </cell>
          <cell r="F1342" t="str">
            <v>C592</v>
          </cell>
          <cell r="H1342" t="str">
            <v>BOAFST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I1342">
            <v>16708</v>
          </cell>
          <cell r="AJ1342">
            <v>13321.145999999999</v>
          </cell>
          <cell r="AK1342">
            <v>0</v>
          </cell>
        </row>
        <row r="1343">
          <cell r="B1343" t="str">
            <v>C592DEPFST</v>
          </cell>
          <cell r="F1343" t="str">
            <v>C592</v>
          </cell>
          <cell r="H1343" t="str">
            <v>DEPFST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I1343">
            <v>13150.68</v>
          </cell>
          <cell r="AJ1343">
            <v>13093</v>
          </cell>
          <cell r="AK1343">
            <v>0</v>
          </cell>
        </row>
        <row r="1344">
          <cell r="B1344" t="str">
            <v>C592DLBFST</v>
          </cell>
          <cell r="F1344" t="str">
            <v>C592</v>
          </cell>
          <cell r="H1344" t="str">
            <v>DLBFST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I1344">
            <v>64688.04</v>
          </cell>
          <cell r="AJ1344">
            <v>110317</v>
          </cell>
          <cell r="AK1344">
            <v>0</v>
          </cell>
        </row>
        <row r="1345">
          <cell r="B1345" t="str">
            <v>C592EXPFST</v>
          </cell>
          <cell r="F1345" t="str">
            <v>C592</v>
          </cell>
          <cell r="H1345" t="str">
            <v>EXPFST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I1345">
            <v>317211.96000000002</v>
          </cell>
          <cell r="AJ1345">
            <v>347899.98618925415</v>
          </cell>
          <cell r="AK1345">
            <v>0</v>
          </cell>
        </row>
        <row r="1346">
          <cell r="B1346" t="str">
            <v>C050ALCFST</v>
          </cell>
          <cell r="F1346" t="str">
            <v>C050</v>
          </cell>
          <cell r="H1346" t="str">
            <v>ALCFST</v>
          </cell>
          <cell r="U1346">
            <v>2532708</v>
          </cell>
          <cell r="V1346">
            <v>2640050</v>
          </cell>
          <cell r="W1346">
            <v>2841432</v>
          </cell>
          <cell r="X1346">
            <v>3005697</v>
          </cell>
          <cell r="Y1346">
            <v>3126947</v>
          </cell>
          <cell r="Z1346">
            <v>3216980</v>
          </cell>
          <cell r="AA1346">
            <v>3309931</v>
          </cell>
          <cell r="AB1346">
            <v>3618577</v>
          </cell>
          <cell r="AC1346">
            <v>3729716</v>
          </cell>
          <cell r="AD1346">
            <v>3846596</v>
          </cell>
          <cell r="AI1346">
            <v>2245775.3232147959</v>
          </cell>
          <cell r="AJ1346">
            <v>2733779.9610000001</v>
          </cell>
          <cell r="AK1346">
            <v>3018105.1310000001</v>
          </cell>
        </row>
        <row r="1347">
          <cell r="B1347" t="str">
            <v>C050BOAFST</v>
          </cell>
          <cell r="F1347" t="str">
            <v>C050</v>
          </cell>
          <cell r="H1347" t="str">
            <v>BOAFST</v>
          </cell>
          <cell r="U1347">
            <v>1937113</v>
          </cell>
          <cell r="V1347">
            <v>2044128</v>
          </cell>
          <cell r="W1347">
            <v>2119873</v>
          </cell>
          <cell r="X1347">
            <v>2344901</v>
          </cell>
          <cell r="Y1347">
            <v>2408909</v>
          </cell>
          <cell r="Z1347">
            <v>2431072</v>
          </cell>
          <cell r="AA1347">
            <v>2466548</v>
          </cell>
          <cell r="AB1347">
            <v>2416098</v>
          </cell>
          <cell r="AC1347">
            <v>2424128</v>
          </cell>
          <cell r="AD1347">
            <v>2402162</v>
          </cell>
          <cell r="AI1347">
            <v>1421819</v>
          </cell>
          <cell r="AJ1347">
            <v>1594261.9789999998</v>
          </cell>
          <cell r="AK1347">
            <v>2001238.3830000001</v>
          </cell>
        </row>
        <row r="1348">
          <cell r="B1348" t="str">
            <v>C050DEPFST</v>
          </cell>
          <cell r="F1348" t="str">
            <v>C050</v>
          </cell>
          <cell r="H1348" t="str">
            <v>DEPFST</v>
          </cell>
          <cell r="U1348">
            <v>3150054</v>
          </cell>
          <cell r="V1348">
            <v>3302420</v>
          </cell>
          <cell r="W1348">
            <v>3926657</v>
          </cell>
          <cell r="X1348">
            <v>4523382</v>
          </cell>
          <cell r="Y1348">
            <v>4677634</v>
          </cell>
          <cell r="Z1348">
            <v>5047830</v>
          </cell>
          <cell r="AA1348">
            <v>4863904</v>
          </cell>
          <cell r="AB1348">
            <v>4110143</v>
          </cell>
          <cell r="AC1348">
            <v>4160660</v>
          </cell>
          <cell r="AD1348">
            <v>4362806</v>
          </cell>
          <cell r="AI1348">
            <v>2951763.24</v>
          </cell>
          <cell r="AJ1348">
            <v>2883456</v>
          </cell>
          <cell r="AK1348">
            <v>2822685.7</v>
          </cell>
        </row>
        <row r="1349">
          <cell r="B1349" t="str">
            <v>C050DLBFST</v>
          </cell>
          <cell r="F1349" t="str">
            <v>C050</v>
          </cell>
          <cell r="H1349" t="str">
            <v>DLBFST</v>
          </cell>
          <cell r="U1349">
            <v>4962415</v>
          </cell>
          <cell r="V1349">
            <v>5101285</v>
          </cell>
          <cell r="W1349">
            <v>5221081</v>
          </cell>
          <cell r="X1349">
            <v>5335884</v>
          </cell>
          <cell r="Y1349">
            <v>5455680</v>
          </cell>
          <cell r="Z1349">
            <v>5580468</v>
          </cell>
          <cell r="AA1349">
            <v>5705253</v>
          </cell>
          <cell r="AB1349">
            <v>6192004</v>
          </cell>
          <cell r="AC1349">
            <v>6329840</v>
          </cell>
          <cell r="AD1349">
            <v>6467675</v>
          </cell>
          <cell r="AI1349">
            <v>5060694.63</v>
          </cell>
          <cell r="AJ1349">
            <v>5118354.6100000003</v>
          </cell>
          <cell r="AK1349">
            <v>5509878.1699999999</v>
          </cell>
        </row>
        <row r="1350">
          <cell r="B1350" t="str">
            <v>C050EXPFST</v>
          </cell>
          <cell r="F1350" t="str">
            <v>C050</v>
          </cell>
          <cell r="H1350" t="str">
            <v>EXPFST</v>
          </cell>
          <cell r="U1350">
            <v>2132237</v>
          </cell>
          <cell r="V1350">
            <v>2644534</v>
          </cell>
          <cell r="W1350">
            <v>3417287</v>
          </cell>
          <cell r="X1350">
            <v>3521407</v>
          </cell>
          <cell r="Y1350">
            <v>3619991</v>
          </cell>
          <cell r="Z1350">
            <v>3713452</v>
          </cell>
          <cell r="AA1350">
            <v>3804146</v>
          </cell>
          <cell r="AB1350">
            <v>3981134</v>
          </cell>
          <cell r="AC1350">
            <v>4072395</v>
          </cell>
          <cell r="AD1350">
            <v>4166495</v>
          </cell>
          <cell r="AI1350">
            <v>2438853.72296785</v>
          </cell>
          <cell r="AJ1350">
            <v>2444479.6935703112</v>
          </cell>
          <cell r="AK1350">
            <v>2456356.89</v>
          </cell>
        </row>
        <row r="1351">
          <cell r="B1351" t="str">
            <v>C050FINFST</v>
          </cell>
          <cell r="F1351" t="str">
            <v>C050</v>
          </cell>
          <cell r="H1351" t="str">
            <v>FINFST</v>
          </cell>
          <cell r="U1351">
            <v>234378</v>
          </cell>
          <cell r="V1351">
            <v>224403</v>
          </cell>
          <cell r="W1351">
            <v>215943</v>
          </cell>
          <cell r="X1351">
            <v>220371</v>
          </cell>
          <cell r="Y1351">
            <v>217005</v>
          </cell>
          <cell r="Z1351">
            <v>211801</v>
          </cell>
          <cell r="AA1351">
            <v>211080</v>
          </cell>
          <cell r="AB1351">
            <v>210807</v>
          </cell>
          <cell r="AC1351">
            <v>218385</v>
          </cell>
          <cell r="AD1351">
            <v>227913</v>
          </cell>
          <cell r="AI1351">
            <v>249133</v>
          </cell>
          <cell r="AJ1351">
            <v>296807.38699999999</v>
          </cell>
          <cell r="AK1351">
            <v>270563.96799999999</v>
          </cell>
        </row>
        <row r="1352">
          <cell r="B1352" t="str">
            <v>C050INCFST</v>
          </cell>
          <cell r="F1352" t="str">
            <v>C050</v>
          </cell>
          <cell r="H1352" t="str">
            <v>INCFST</v>
          </cell>
          <cell r="U1352">
            <v>-1501442</v>
          </cell>
          <cell r="V1352">
            <v>-1546485</v>
          </cell>
          <cell r="W1352">
            <v>-1593030</v>
          </cell>
          <cell r="X1352">
            <v>-1641077</v>
          </cell>
          <cell r="Y1352">
            <v>-1690625</v>
          </cell>
          <cell r="Z1352">
            <v>-1740172</v>
          </cell>
          <cell r="AA1352">
            <v>-1792722</v>
          </cell>
          <cell r="AB1352">
            <v>-1846775</v>
          </cell>
          <cell r="AC1352">
            <v>-1902325</v>
          </cell>
          <cell r="AD1352">
            <v>-1959382</v>
          </cell>
          <cell r="AI1352">
            <v>-1459298.6</v>
          </cell>
          <cell r="AJ1352">
            <v>-1459298.56</v>
          </cell>
          <cell r="AK1352">
            <v>-1517145.16</v>
          </cell>
        </row>
        <row r="1353">
          <cell r="B1353" t="str">
            <v>C050INLFST</v>
          </cell>
          <cell r="F1353" t="str">
            <v>C050</v>
          </cell>
          <cell r="H1353" t="str">
            <v>INLFST</v>
          </cell>
          <cell r="U1353">
            <v>176937</v>
          </cell>
          <cell r="V1353">
            <v>180830</v>
          </cell>
          <cell r="W1353">
            <v>185076</v>
          </cell>
          <cell r="X1353">
            <v>189145</v>
          </cell>
          <cell r="Y1353">
            <v>193393</v>
          </cell>
          <cell r="Z1353">
            <v>197816</v>
          </cell>
          <cell r="AA1353">
            <v>202239</v>
          </cell>
          <cell r="AB1353">
            <v>206663</v>
          </cell>
          <cell r="AC1353">
            <v>211263</v>
          </cell>
          <cell r="AD1353">
            <v>215863</v>
          </cell>
          <cell r="AI1353">
            <v>91520</v>
          </cell>
          <cell r="AJ1353">
            <v>94677.64</v>
          </cell>
          <cell r="AK1353">
            <v>104191.87</v>
          </cell>
        </row>
        <row r="1354">
          <cell r="B1354" t="str">
            <v>C050LESFST</v>
          </cell>
          <cell r="F1354" t="str">
            <v>C050</v>
          </cell>
          <cell r="H1354" t="str">
            <v>LESFST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I1354">
            <v>-8000</v>
          </cell>
          <cell r="AJ1354">
            <v>-8000</v>
          </cell>
          <cell r="AK1354">
            <v>0</v>
          </cell>
        </row>
        <row r="1355">
          <cell r="B1355" t="str">
            <v>C467ALCFST</v>
          </cell>
          <cell r="F1355" t="str">
            <v>C467</v>
          </cell>
          <cell r="H1355" t="str">
            <v>ALCFST</v>
          </cell>
          <cell r="U1355">
            <v>1350160</v>
          </cell>
          <cell r="V1355">
            <v>1365850</v>
          </cell>
          <cell r="W1355">
            <v>1469999</v>
          </cell>
          <cell r="X1355">
            <v>1555003</v>
          </cell>
          <cell r="Y1355">
            <v>1617729</v>
          </cell>
          <cell r="Z1355">
            <v>1664305</v>
          </cell>
          <cell r="AA1355">
            <v>1712414</v>
          </cell>
          <cell r="AB1355">
            <v>1766167</v>
          </cell>
          <cell r="AC1355">
            <v>1820416</v>
          </cell>
          <cell r="AD1355">
            <v>1877458</v>
          </cell>
          <cell r="AI1355">
            <v>1212977.7429580283</v>
          </cell>
          <cell r="AJ1355">
            <v>1520897.129</v>
          </cell>
          <cell r="AK1355">
            <v>1447631.3419999999</v>
          </cell>
        </row>
        <row r="1356">
          <cell r="B1356" t="str">
            <v>C467BOAFST</v>
          </cell>
          <cell r="F1356" t="str">
            <v>C467</v>
          </cell>
          <cell r="H1356" t="str">
            <v>BOAFST</v>
          </cell>
          <cell r="U1356">
            <v>740385</v>
          </cell>
          <cell r="V1356">
            <v>797715</v>
          </cell>
          <cell r="W1356">
            <v>838182</v>
          </cell>
          <cell r="X1356">
            <v>958723</v>
          </cell>
          <cell r="Y1356">
            <v>992951</v>
          </cell>
          <cell r="Z1356">
            <v>1004765</v>
          </cell>
          <cell r="AA1356">
            <v>1023661</v>
          </cell>
          <cell r="AB1356">
            <v>996536</v>
          </cell>
          <cell r="AC1356">
            <v>1000724</v>
          </cell>
          <cell r="AD1356">
            <v>988881</v>
          </cell>
          <cell r="AI1356">
            <v>1014585</v>
          </cell>
          <cell r="AJ1356">
            <v>1208243.409</v>
          </cell>
          <cell r="AK1356">
            <v>1083151.7039999999</v>
          </cell>
        </row>
        <row r="1357">
          <cell r="B1357" t="str">
            <v>C467DEPFST</v>
          </cell>
          <cell r="F1357" t="str">
            <v>C467</v>
          </cell>
          <cell r="H1357" t="str">
            <v>DEPFST</v>
          </cell>
          <cell r="U1357">
            <v>459590</v>
          </cell>
          <cell r="V1357">
            <v>483341</v>
          </cell>
          <cell r="W1357">
            <v>464058</v>
          </cell>
          <cell r="X1357">
            <v>455773</v>
          </cell>
          <cell r="Y1357">
            <v>485150</v>
          </cell>
          <cell r="Z1357">
            <v>512594</v>
          </cell>
          <cell r="AA1357">
            <v>700070</v>
          </cell>
          <cell r="AB1357">
            <v>1060948</v>
          </cell>
          <cell r="AC1357">
            <v>1112052</v>
          </cell>
          <cell r="AD1357">
            <v>1135235</v>
          </cell>
          <cell r="AI1357">
            <v>456605.04</v>
          </cell>
          <cell r="AJ1357">
            <v>471722</v>
          </cell>
          <cell r="AK1357">
            <v>492653.89</v>
          </cell>
        </row>
        <row r="1358">
          <cell r="B1358" t="str">
            <v>C467DLBFST</v>
          </cell>
          <cell r="F1358" t="str">
            <v>C467</v>
          </cell>
          <cell r="H1358" t="str">
            <v>DLBFST</v>
          </cell>
          <cell r="U1358">
            <v>2683905</v>
          </cell>
          <cell r="V1358">
            <v>2675657</v>
          </cell>
          <cell r="W1358">
            <v>2738491</v>
          </cell>
          <cell r="X1358">
            <v>2798708</v>
          </cell>
          <cell r="Y1358">
            <v>2861543</v>
          </cell>
          <cell r="Z1358">
            <v>2926994</v>
          </cell>
          <cell r="AA1358">
            <v>2992442</v>
          </cell>
          <cell r="AB1358">
            <v>3057897</v>
          </cell>
          <cell r="AC1358">
            <v>3125966</v>
          </cell>
          <cell r="AD1358">
            <v>3194035</v>
          </cell>
          <cell r="AI1358">
            <v>2732638.25</v>
          </cell>
          <cell r="AJ1358">
            <v>2848291.49</v>
          </cell>
          <cell r="AK1358">
            <v>2632875.29</v>
          </cell>
        </row>
        <row r="1359">
          <cell r="B1359" t="str">
            <v>C467EXPFST</v>
          </cell>
          <cell r="F1359" t="str">
            <v>C467</v>
          </cell>
          <cell r="H1359" t="str">
            <v>EXPFST</v>
          </cell>
          <cell r="U1359">
            <v>704736</v>
          </cell>
          <cell r="V1359">
            <v>735316</v>
          </cell>
          <cell r="W1359">
            <v>869985</v>
          </cell>
          <cell r="X1359">
            <v>850290</v>
          </cell>
          <cell r="Y1359">
            <v>844213</v>
          </cell>
          <cell r="Z1359">
            <v>862793</v>
          </cell>
          <cell r="AA1359">
            <v>872415</v>
          </cell>
          <cell r="AB1359">
            <v>1388430</v>
          </cell>
          <cell r="AC1359">
            <v>1448305</v>
          </cell>
          <cell r="AD1359">
            <v>1427226</v>
          </cell>
          <cell r="AI1359">
            <v>598197.93849818746</v>
          </cell>
          <cell r="AJ1359">
            <v>585686.17251924181</v>
          </cell>
          <cell r="AK1359">
            <v>626682.6</v>
          </cell>
        </row>
        <row r="1360">
          <cell r="B1360" t="str">
            <v>C467FINFST</v>
          </cell>
          <cell r="F1360" t="str">
            <v>C467</v>
          </cell>
          <cell r="H1360" t="str">
            <v>FINFST</v>
          </cell>
          <cell r="U1360">
            <v>94157</v>
          </cell>
          <cell r="V1360">
            <v>94070</v>
          </cell>
          <cell r="W1360">
            <v>94897</v>
          </cell>
          <cell r="X1360">
            <v>102106</v>
          </cell>
          <cell r="Y1360">
            <v>104371</v>
          </cell>
          <cell r="Z1360">
            <v>105164</v>
          </cell>
          <cell r="AA1360">
            <v>108461</v>
          </cell>
          <cell r="AB1360">
            <v>112017</v>
          </cell>
          <cell r="AC1360">
            <v>116859</v>
          </cell>
          <cell r="AD1360">
            <v>121979</v>
          </cell>
          <cell r="AI1360">
            <v>70819</v>
          </cell>
          <cell r="AJ1360">
            <v>90060.702999999994</v>
          </cell>
          <cell r="AK1360">
            <v>77830.303</v>
          </cell>
        </row>
        <row r="1361">
          <cell r="B1361" t="str">
            <v>C467INCFST</v>
          </cell>
          <cell r="F1361" t="str">
            <v>C467</v>
          </cell>
          <cell r="H1361" t="str">
            <v>INCFST</v>
          </cell>
          <cell r="U1361">
            <v>-847319</v>
          </cell>
          <cell r="V1361">
            <v>-872620</v>
          </cell>
          <cell r="W1361">
            <v>-898772</v>
          </cell>
          <cell r="X1361">
            <v>-925763</v>
          </cell>
          <cell r="Y1361">
            <v>-953592</v>
          </cell>
          <cell r="Z1361">
            <v>-981435</v>
          </cell>
          <cell r="AA1361">
            <v>-1010944</v>
          </cell>
          <cell r="AB1361">
            <v>-1136804</v>
          </cell>
          <cell r="AC1361">
            <v>-1170883</v>
          </cell>
          <cell r="AD1361">
            <v>-1205888</v>
          </cell>
          <cell r="AI1361">
            <v>-711641.81</v>
          </cell>
          <cell r="AJ1361">
            <v>-745240.99</v>
          </cell>
          <cell r="AK1361">
            <v>-773431.18</v>
          </cell>
        </row>
        <row r="1362">
          <cell r="B1362" t="str">
            <v>C467INLFST</v>
          </cell>
          <cell r="F1362" t="str">
            <v>C467</v>
          </cell>
          <cell r="H1362" t="str">
            <v>INLFST</v>
          </cell>
          <cell r="U1362">
            <v>55850</v>
          </cell>
          <cell r="V1362">
            <v>57079</v>
          </cell>
          <cell r="W1362">
            <v>58419</v>
          </cell>
          <cell r="X1362">
            <v>59704</v>
          </cell>
          <cell r="Y1362">
            <v>61044</v>
          </cell>
          <cell r="Z1362">
            <v>62440</v>
          </cell>
          <cell r="AA1362">
            <v>63837</v>
          </cell>
          <cell r="AB1362">
            <v>65233</v>
          </cell>
          <cell r="AC1362">
            <v>66685</v>
          </cell>
          <cell r="AD1362">
            <v>68137</v>
          </cell>
          <cell r="AI1362">
            <v>50152</v>
          </cell>
          <cell r="AJ1362">
            <v>51882.36</v>
          </cell>
          <cell r="AK1362">
            <v>57096.05</v>
          </cell>
        </row>
        <row r="1363">
          <cell r="B1363" t="str">
            <v>C007ALCFST</v>
          </cell>
          <cell r="F1363" t="str">
            <v>C007</v>
          </cell>
          <cell r="H1363" t="str">
            <v>ALCFST</v>
          </cell>
          <cell r="U1363">
            <v>303708</v>
          </cell>
          <cell r="V1363">
            <v>314786</v>
          </cell>
          <cell r="W1363">
            <v>338792</v>
          </cell>
          <cell r="X1363">
            <v>358373</v>
          </cell>
          <cell r="Y1363">
            <v>372829</v>
          </cell>
          <cell r="Z1363">
            <v>383602</v>
          </cell>
          <cell r="AA1363">
            <v>394684</v>
          </cell>
          <cell r="AB1363">
            <v>407040</v>
          </cell>
          <cell r="AC1363">
            <v>419557</v>
          </cell>
          <cell r="AD1363">
            <v>432719</v>
          </cell>
          <cell r="AI1363">
            <v>301917.13734236197</v>
          </cell>
          <cell r="AJ1363">
            <v>323901.62199999997</v>
          </cell>
          <cell r="AK1363">
            <v>314932.40100000001</v>
          </cell>
        </row>
        <row r="1364">
          <cell r="B1364" t="str">
            <v>C007BOAFST</v>
          </cell>
          <cell r="F1364" t="str">
            <v>C007</v>
          </cell>
          <cell r="H1364" t="str">
            <v>BOAFST</v>
          </cell>
          <cell r="U1364">
            <v>43732</v>
          </cell>
          <cell r="V1364">
            <v>47070</v>
          </cell>
          <cell r="W1364">
            <v>49459</v>
          </cell>
          <cell r="X1364">
            <v>56480</v>
          </cell>
          <cell r="Y1364">
            <v>58492</v>
          </cell>
          <cell r="Z1364">
            <v>59197</v>
          </cell>
          <cell r="AA1364">
            <v>60331</v>
          </cell>
          <cell r="AB1364">
            <v>58783</v>
          </cell>
          <cell r="AC1364">
            <v>59062</v>
          </cell>
          <cell r="AD1364">
            <v>58396</v>
          </cell>
          <cell r="AI1364">
            <v>38024</v>
          </cell>
          <cell r="AJ1364">
            <v>53533.728999999999</v>
          </cell>
          <cell r="AK1364">
            <v>50065.385000000002</v>
          </cell>
        </row>
        <row r="1365">
          <cell r="B1365" t="str">
            <v>C007DEPFST</v>
          </cell>
          <cell r="F1365" t="str">
            <v>C007</v>
          </cell>
          <cell r="H1365" t="str">
            <v>DEPFST</v>
          </cell>
          <cell r="U1365">
            <v>197864</v>
          </cell>
          <cell r="V1365">
            <v>214284</v>
          </cell>
          <cell r="W1365">
            <v>244994</v>
          </cell>
          <cell r="X1365">
            <v>256949</v>
          </cell>
          <cell r="Y1365">
            <v>262475</v>
          </cell>
          <cell r="Z1365">
            <v>263971</v>
          </cell>
          <cell r="AA1365">
            <v>290208</v>
          </cell>
          <cell r="AB1365">
            <v>316382</v>
          </cell>
          <cell r="AC1365">
            <v>338940</v>
          </cell>
          <cell r="AD1365">
            <v>363033</v>
          </cell>
          <cell r="AI1365">
            <v>165380.07999999999</v>
          </cell>
          <cell r="AJ1365">
            <v>159274</v>
          </cell>
          <cell r="AK1365">
            <v>182239.39</v>
          </cell>
        </row>
        <row r="1366">
          <cell r="B1366" t="str">
            <v>C007EXPFST</v>
          </cell>
          <cell r="F1366" t="str">
            <v>C007</v>
          </cell>
          <cell r="H1366" t="str">
            <v>EXPFST</v>
          </cell>
          <cell r="U1366">
            <v>475166</v>
          </cell>
          <cell r="V1366">
            <v>445922</v>
          </cell>
          <cell r="W1366">
            <v>464130</v>
          </cell>
          <cell r="X1366">
            <v>477383</v>
          </cell>
          <cell r="Y1366">
            <v>494993</v>
          </cell>
          <cell r="Z1366">
            <v>509151</v>
          </cell>
          <cell r="AA1366">
            <v>529781</v>
          </cell>
          <cell r="AB1366">
            <v>539643</v>
          </cell>
          <cell r="AC1366">
            <v>551246</v>
          </cell>
          <cell r="AD1366">
            <v>565237</v>
          </cell>
          <cell r="AI1366">
            <v>360706.73805801338</v>
          </cell>
          <cell r="AJ1366">
            <v>424228.67951278528</v>
          </cell>
          <cell r="AK1366">
            <v>432105.98</v>
          </cell>
        </row>
        <row r="1367">
          <cell r="B1367" t="str">
            <v>C007FINFST</v>
          </cell>
          <cell r="F1367" t="str">
            <v>C007</v>
          </cell>
          <cell r="H1367" t="str">
            <v>FINFST</v>
          </cell>
          <cell r="U1367">
            <v>28519</v>
          </cell>
          <cell r="V1367">
            <v>28249</v>
          </cell>
          <cell r="W1367">
            <v>28283</v>
          </cell>
          <cell r="X1367">
            <v>30154</v>
          </cell>
          <cell r="Y1367">
            <v>30624</v>
          </cell>
          <cell r="Z1367">
            <v>30856</v>
          </cell>
          <cell r="AA1367">
            <v>31996</v>
          </cell>
          <cell r="AB1367">
            <v>33245</v>
          </cell>
          <cell r="AC1367">
            <v>34975</v>
          </cell>
          <cell r="AD1367">
            <v>36881</v>
          </cell>
          <cell r="AI1367">
            <v>18343</v>
          </cell>
          <cell r="AJ1367">
            <v>23324.621999999999</v>
          </cell>
          <cell r="AK1367">
            <v>20378.621999999999</v>
          </cell>
        </row>
        <row r="1368">
          <cell r="B1368" t="str">
            <v>C007INCFST</v>
          </cell>
          <cell r="F1368" t="str">
            <v>C007</v>
          </cell>
          <cell r="H1368" t="str">
            <v>INCFST</v>
          </cell>
          <cell r="U1368">
            <v>-806922</v>
          </cell>
          <cell r="V1368">
            <v>-831129</v>
          </cell>
          <cell r="W1368">
            <v>-856144</v>
          </cell>
          <cell r="X1368">
            <v>-881966</v>
          </cell>
          <cell r="Y1368">
            <v>-908594</v>
          </cell>
          <cell r="Z1368">
            <v>-935223</v>
          </cell>
          <cell r="AA1368">
            <v>-963465</v>
          </cell>
          <cell r="AB1368">
            <v>-992514</v>
          </cell>
          <cell r="AC1368">
            <v>-1022370</v>
          </cell>
          <cell r="AD1368">
            <v>-1053033</v>
          </cell>
          <cell r="AI1368">
            <v>-831189</v>
          </cell>
          <cell r="AJ1368">
            <v>-789945.89</v>
          </cell>
          <cell r="AK1368">
            <v>-770687.98</v>
          </cell>
        </row>
        <row r="1369">
          <cell r="B1369" t="str">
            <v>C007INLFST</v>
          </cell>
          <cell r="F1369" t="str">
            <v>C007</v>
          </cell>
          <cell r="H1369" t="str">
            <v>INLFST</v>
          </cell>
          <cell r="U1369">
            <v>104340</v>
          </cell>
          <cell r="V1369">
            <v>106637</v>
          </cell>
          <cell r="W1369">
            <v>109139</v>
          </cell>
          <cell r="X1369">
            <v>111539</v>
          </cell>
          <cell r="Y1369">
            <v>114045</v>
          </cell>
          <cell r="Z1369">
            <v>116653</v>
          </cell>
          <cell r="AA1369">
            <v>119261</v>
          </cell>
          <cell r="AB1369">
            <v>121870</v>
          </cell>
          <cell r="AC1369">
            <v>124583</v>
          </cell>
          <cell r="AD1369">
            <v>127296</v>
          </cell>
          <cell r="AI1369">
            <v>34033.560000000056</v>
          </cell>
          <cell r="AJ1369">
            <v>89997.960000000079</v>
          </cell>
          <cell r="AK1369">
            <v>98553.279999999999</v>
          </cell>
        </row>
        <row r="1370">
          <cell r="B1370" t="str">
            <v>C007LESFST</v>
          </cell>
          <cell r="F1370" t="str">
            <v>C007</v>
          </cell>
          <cell r="H1370" t="str">
            <v>LESFST</v>
          </cell>
          <cell r="U1370">
            <v>-918</v>
          </cell>
          <cell r="V1370">
            <v>-946</v>
          </cell>
          <cell r="W1370">
            <v>-974</v>
          </cell>
          <cell r="X1370">
            <v>-1003</v>
          </cell>
          <cell r="Y1370">
            <v>-1034</v>
          </cell>
          <cell r="Z1370">
            <v>-1064</v>
          </cell>
          <cell r="AA1370">
            <v>-1096</v>
          </cell>
          <cell r="AB1370">
            <v>-1129</v>
          </cell>
          <cell r="AC1370">
            <v>-1163</v>
          </cell>
          <cell r="AD1370">
            <v>-1198</v>
          </cell>
          <cell r="AI1370">
            <v>-918</v>
          </cell>
          <cell r="AJ1370">
            <v>-918</v>
          </cell>
          <cell r="AK1370">
            <v>-918</v>
          </cell>
        </row>
        <row r="1371">
          <cell r="B1371" t="str">
            <v>C072ALCFST</v>
          </cell>
          <cell r="F1371" t="str">
            <v>C072</v>
          </cell>
          <cell r="H1371" t="str">
            <v>ALCFST</v>
          </cell>
          <cell r="U1371">
            <v>66065</v>
          </cell>
          <cell r="V1371">
            <v>68460</v>
          </cell>
          <cell r="W1371">
            <v>73683</v>
          </cell>
          <cell r="X1371">
            <v>77955</v>
          </cell>
          <cell r="Y1371">
            <v>81086</v>
          </cell>
          <cell r="Z1371">
            <v>83427</v>
          </cell>
          <cell r="AA1371">
            <v>85858</v>
          </cell>
          <cell r="AB1371">
            <v>88538</v>
          </cell>
          <cell r="AC1371">
            <v>91250</v>
          </cell>
          <cell r="AD1371">
            <v>94119</v>
          </cell>
          <cell r="AI1371">
            <v>55496.144829349403</v>
          </cell>
          <cell r="AJ1371">
            <v>66095.137000000002</v>
          </cell>
          <cell r="AK1371">
            <v>56931.315999999999</v>
          </cell>
        </row>
        <row r="1372">
          <cell r="B1372" t="str">
            <v>C072BOAFST</v>
          </cell>
          <cell r="F1372" t="str">
            <v>C072</v>
          </cell>
          <cell r="H1372" t="str">
            <v>BOAFST</v>
          </cell>
          <cell r="U1372">
            <v>8507</v>
          </cell>
          <cell r="V1372">
            <v>8994</v>
          </cell>
          <cell r="W1372">
            <v>9459</v>
          </cell>
          <cell r="X1372">
            <v>10499</v>
          </cell>
          <cell r="Y1372">
            <v>10857</v>
          </cell>
          <cell r="Z1372">
            <v>11022</v>
          </cell>
          <cell r="AA1372">
            <v>11301</v>
          </cell>
          <cell r="AB1372">
            <v>11177</v>
          </cell>
          <cell r="AC1372">
            <v>11336</v>
          </cell>
          <cell r="AD1372">
            <v>11315</v>
          </cell>
          <cell r="AI1372">
            <v>16379</v>
          </cell>
          <cell r="AJ1372">
            <v>8445.7980000000007</v>
          </cell>
          <cell r="AK1372">
            <v>9246.3119999999999</v>
          </cell>
        </row>
        <row r="1373">
          <cell r="B1373" t="str">
            <v>C072DEPFST</v>
          </cell>
          <cell r="F1373" t="str">
            <v>C072</v>
          </cell>
          <cell r="H1373" t="str">
            <v>DEPFST</v>
          </cell>
          <cell r="U1373">
            <v>191634</v>
          </cell>
          <cell r="V1373">
            <v>242756</v>
          </cell>
          <cell r="W1373">
            <v>265361</v>
          </cell>
          <cell r="X1373">
            <v>292387</v>
          </cell>
          <cell r="Y1373">
            <v>405231</v>
          </cell>
          <cell r="Z1373">
            <v>444081</v>
          </cell>
          <cell r="AA1373">
            <v>481596</v>
          </cell>
          <cell r="AB1373">
            <v>550935</v>
          </cell>
          <cell r="AC1373">
            <v>593385</v>
          </cell>
          <cell r="AD1373">
            <v>627005</v>
          </cell>
          <cell r="AI1373">
            <v>143696.82</v>
          </cell>
          <cell r="AJ1373">
            <v>159168</v>
          </cell>
          <cell r="AK1373">
            <v>173866.16</v>
          </cell>
        </row>
        <row r="1374">
          <cell r="B1374" t="str">
            <v>C072DLBFST</v>
          </cell>
          <cell r="F1374" t="str">
            <v>C072</v>
          </cell>
          <cell r="H1374" t="str">
            <v>DLBFST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I1374">
            <v>20000.04</v>
          </cell>
          <cell r="AJ1374">
            <v>20000</v>
          </cell>
          <cell r="AK1374">
            <v>0</v>
          </cell>
        </row>
        <row r="1375">
          <cell r="B1375" t="str">
            <v>C072EXPFST</v>
          </cell>
          <cell r="F1375" t="str">
            <v>C072</v>
          </cell>
          <cell r="H1375" t="str">
            <v>EXPFST</v>
          </cell>
          <cell r="U1375">
            <v>1827330</v>
          </cell>
          <cell r="V1375">
            <v>1683967</v>
          </cell>
          <cell r="W1375">
            <v>1807351</v>
          </cell>
          <cell r="X1375">
            <v>1839778</v>
          </cell>
          <cell r="Y1375">
            <v>1804194</v>
          </cell>
          <cell r="Z1375">
            <v>1857361</v>
          </cell>
          <cell r="AA1375">
            <v>1985897</v>
          </cell>
          <cell r="AB1375">
            <v>2009438</v>
          </cell>
          <cell r="AC1375">
            <v>2038419</v>
          </cell>
          <cell r="AD1375">
            <v>2088032</v>
          </cell>
          <cell r="AI1375">
            <v>1156849.32</v>
          </cell>
          <cell r="AJ1375">
            <v>1170364.1434445328</v>
          </cell>
          <cell r="AK1375">
            <v>1531749.64</v>
          </cell>
        </row>
        <row r="1376">
          <cell r="B1376" t="str">
            <v>C072FINFST</v>
          </cell>
          <cell r="F1376" t="str">
            <v>C072</v>
          </cell>
          <cell r="H1376" t="str">
            <v>FINFST</v>
          </cell>
          <cell r="U1376">
            <v>27827</v>
          </cell>
          <cell r="V1376">
            <v>27682</v>
          </cell>
          <cell r="W1376">
            <v>27789</v>
          </cell>
          <cell r="X1376">
            <v>29725</v>
          </cell>
          <cell r="Y1376">
            <v>30132</v>
          </cell>
          <cell r="Z1376">
            <v>30075</v>
          </cell>
          <cell r="AA1376">
            <v>30659</v>
          </cell>
          <cell r="AB1376">
            <v>31297</v>
          </cell>
          <cell r="AC1376">
            <v>32327</v>
          </cell>
          <cell r="AD1376">
            <v>33370</v>
          </cell>
          <cell r="AI1376">
            <v>7802</v>
          </cell>
          <cell r="AJ1376">
            <v>12919.703</v>
          </cell>
          <cell r="AK1376">
            <v>15831.198</v>
          </cell>
        </row>
        <row r="1377">
          <cell r="B1377" t="str">
            <v>C072INCFST</v>
          </cell>
          <cell r="F1377" t="str">
            <v>C072</v>
          </cell>
          <cell r="H1377" t="str">
            <v>INCFST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0</v>
          </cell>
          <cell r="AI1377">
            <v>0</v>
          </cell>
          <cell r="AJ1377">
            <v>0</v>
          </cell>
          <cell r="AK1377">
            <v>0</v>
          </cell>
        </row>
        <row r="1378">
          <cell r="B1378" t="str">
            <v>C072INLFST</v>
          </cell>
          <cell r="F1378" t="str">
            <v>C072</v>
          </cell>
          <cell r="H1378" t="str">
            <v>INLFST</v>
          </cell>
          <cell r="U1378">
            <v>134071</v>
          </cell>
          <cell r="V1378">
            <v>137020</v>
          </cell>
          <cell r="W1378">
            <v>140238</v>
          </cell>
          <cell r="X1378">
            <v>143321</v>
          </cell>
          <cell r="Y1378">
            <v>146540</v>
          </cell>
          <cell r="Z1378">
            <v>149890</v>
          </cell>
          <cell r="AA1378">
            <v>153242</v>
          </cell>
          <cell r="AB1378">
            <v>156594</v>
          </cell>
          <cell r="AC1378">
            <v>160080</v>
          </cell>
          <cell r="AD1378">
            <v>163567</v>
          </cell>
          <cell r="AI1378">
            <v>107318.15</v>
          </cell>
          <cell r="AJ1378">
            <v>106070.6</v>
          </cell>
          <cell r="AK1378">
            <v>104781.5</v>
          </cell>
        </row>
        <row r="1379">
          <cell r="B1379" t="str">
            <v>C478ALCFST</v>
          </cell>
          <cell r="F1379" t="str">
            <v>C478</v>
          </cell>
          <cell r="H1379" t="str">
            <v>ALCFST</v>
          </cell>
          <cell r="U1379">
            <v>772629</v>
          </cell>
          <cell r="V1379">
            <v>803942</v>
          </cell>
          <cell r="W1379">
            <v>868935</v>
          </cell>
          <cell r="X1379">
            <v>922839</v>
          </cell>
          <cell r="Y1379">
            <v>964118</v>
          </cell>
          <cell r="Z1379">
            <v>996173</v>
          </cell>
          <cell r="AA1379">
            <v>1029379</v>
          </cell>
          <cell r="AB1379">
            <v>1066236</v>
          </cell>
          <cell r="AC1379">
            <v>1103912</v>
          </cell>
          <cell r="AD1379">
            <v>1143539</v>
          </cell>
          <cell r="AI1379">
            <v>664306.11595882277</v>
          </cell>
          <cell r="AJ1379">
            <v>790370.23</v>
          </cell>
          <cell r="AK1379">
            <v>798884.08400000003</v>
          </cell>
        </row>
        <row r="1380">
          <cell r="B1380" t="str">
            <v>C478BOAFST</v>
          </cell>
          <cell r="F1380" t="str">
            <v>C478</v>
          </cell>
          <cell r="H1380" t="str">
            <v>BOAFST</v>
          </cell>
          <cell r="U1380">
            <v>356925</v>
          </cell>
          <cell r="V1380">
            <v>371997</v>
          </cell>
          <cell r="W1380">
            <v>391865</v>
          </cell>
          <cell r="X1380">
            <v>423380</v>
          </cell>
          <cell r="Y1380">
            <v>437429</v>
          </cell>
          <cell r="Z1380">
            <v>445907</v>
          </cell>
          <cell r="AA1380">
            <v>460495</v>
          </cell>
          <cell r="AB1380">
            <v>462439</v>
          </cell>
          <cell r="AC1380">
            <v>473460</v>
          </cell>
          <cell r="AD1380">
            <v>477622</v>
          </cell>
          <cell r="AI1380">
            <v>341844</v>
          </cell>
          <cell r="AJ1380">
            <v>274781.842</v>
          </cell>
          <cell r="AK1380">
            <v>329963.02100000001</v>
          </cell>
        </row>
        <row r="1381">
          <cell r="B1381" t="str">
            <v>C478DEPFST</v>
          </cell>
          <cell r="F1381" t="str">
            <v>C478</v>
          </cell>
          <cell r="H1381" t="str">
            <v>DEPFST</v>
          </cell>
          <cell r="U1381">
            <v>13766</v>
          </cell>
          <cell r="V1381">
            <v>12999</v>
          </cell>
          <cell r="W1381">
            <v>3873</v>
          </cell>
          <cell r="X1381">
            <v>1461</v>
          </cell>
          <cell r="Y1381">
            <v>83</v>
          </cell>
          <cell r="Z1381">
            <v>83</v>
          </cell>
          <cell r="AA1381">
            <v>83</v>
          </cell>
          <cell r="AB1381">
            <v>83</v>
          </cell>
          <cell r="AC1381">
            <v>83</v>
          </cell>
          <cell r="AD1381">
            <v>83</v>
          </cell>
          <cell r="AI1381">
            <v>37634.97</v>
          </cell>
          <cell r="AJ1381">
            <v>37468</v>
          </cell>
          <cell r="AK1381">
            <v>10533.57</v>
          </cell>
        </row>
        <row r="1382">
          <cell r="B1382" t="str">
            <v>C478DLBFST</v>
          </cell>
          <cell r="F1382" t="str">
            <v>C478</v>
          </cell>
          <cell r="H1382" t="str">
            <v>DLBFST</v>
          </cell>
          <cell r="U1382">
            <v>1292597</v>
          </cell>
          <cell r="V1382">
            <v>1322721</v>
          </cell>
          <cell r="W1382">
            <v>1355676</v>
          </cell>
          <cell r="X1382">
            <v>1387338</v>
          </cell>
          <cell r="Y1382">
            <v>1420454</v>
          </cell>
          <cell r="Z1382">
            <v>1455050</v>
          </cell>
          <cell r="AA1382">
            <v>1489738</v>
          </cell>
          <cell r="AB1382">
            <v>1524517</v>
          </cell>
          <cell r="AC1382">
            <v>1560788</v>
          </cell>
          <cell r="AD1382">
            <v>1597158</v>
          </cell>
          <cell r="AI1382">
            <v>1101481</v>
          </cell>
          <cell r="AJ1382">
            <v>1151430</v>
          </cell>
          <cell r="AK1382">
            <v>1202519.19</v>
          </cell>
        </row>
        <row r="1383">
          <cell r="B1383" t="str">
            <v>C478EXPFST</v>
          </cell>
          <cell r="F1383" t="str">
            <v>C478</v>
          </cell>
          <cell r="H1383" t="str">
            <v>EXPFST</v>
          </cell>
          <cell r="U1383">
            <v>1045618</v>
          </cell>
          <cell r="V1383">
            <v>1129316</v>
          </cell>
          <cell r="W1383">
            <v>1202895</v>
          </cell>
          <cell r="X1383">
            <v>1277129</v>
          </cell>
          <cell r="Y1383">
            <v>1349540</v>
          </cell>
          <cell r="Z1383">
            <v>1420106</v>
          </cell>
          <cell r="AA1383">
            <v>1490374</v>
          </cell>
          <cell r="AB1383">
            <v>1558257</v>
          </cell>
          <cell r="AC1383">
            <v>1630597</v>
          </cell>
          <cell r="AD1383">
            <v>1706897</v>
          </cell>
          <cell r="AI1383">
            <v>1108875.6819313851</v>
          </cell>
          <cell r="AJ1383">
            <v>1053755.8801639425</v>
          </cell>
          <cell r="AK1383">
            <v>1096289.18</v>
          </cell>
        </row>
        <row r="1384">
          <cell r="B1384" t="str">
            <v>C478FINFST</v>
          </cell>
          <cell r="F1384" t="str">
            <v>C478</v>
          </cell>
          <cell r="H1384" t="str">
            <v>FINFST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I1384">
            <v>0</v>
          </cell>
          <cell r="AJ1384">
            <v>0</v>
          </cell>
          <cell r="AK1384">
            <v>0</v>
          </cell>
        </row>
        <row r="1385">
          <cell r="B1385" t="str">
            <v>C478INCFST</v>
          </cell>
          <cell r="F1385" t="str">
            <v>C478</v>
          </cell>
          <cell r="H1385" t="str">
            <v>INCFST</v>
          </cell>
          <cell r="U1385">
            <v>-2354993</v>
          </cell>
          <cell r="V1385">
            <v>-2499050</v>
          </cell>
          <cell r="W1385">
            <v>-2652399</v>
          </cell>
          <cell r="X1385">
            <v>-2815486</v>
          </cell>
          <cell r="Y1385">
            <v>-2988765</v>
          </cell>
          <cell r="Z1385">
            <v>-3167216</v>
          </cell>
          <cell r="AA1385">
            <v>-3362138</v>
          </cell>
          <cell r="AB1385">
            <v>-3568701</v>
          </cell>
          <cell r="AC1385">
            <v>-3787417</v>
          </cell>
          <cell r="AD1385">
            <v>-4018818</v>
          </cell>
          <cell r="AI1385">
            <v>-2114676.96</v>
          </cell>
          <cell r="AJ1385">
            <v>-2087677</v>
          </cell>
          <cell r="AK1385">
            <v>-2170307.31</v>
          </cell>
        </row>
        <row r="1386">
          <cell r="B1386" t="str">
            <v>C478INLFST</v>
          </cell>
          <cell r="F1386" t="str">
            <v>C478</v>
          </cell>
          <cell r="H1386" t="str">
            <v>INLFST</v>
          </cell>
          <cell r="U1386">
            <v>275256</v>
          </cell>
          <cell r="V1386">
            <v>285831</v>
          </cell>
          <cell r="W1386">
            <v>297593</v>
          </cell>
          <cell r="X1386">
            <v>309079</v>
          </cell>
          <cell r="Y1386">
            <v>321295</v>
          </cell>
          <cell r="Z1386">
            <v>334264</v>
          </cell>
          <cell r="AA1386">
            <v>347486</v>
          </cell>
          <cell r="AB1386">
            <v>360957</v>
          </cell>
          <cell r="AC1386">
            <v>375234</v>
          </cell>
          <cell r="AD1386">
            <v>389785</v>
          </cell>
          <cell r="AI1386">
            <v>422557.33725541644</v>
          </cell>
          <cell r="AJ1386">
            <v>355764.66</v>
          </cell>
          <cell r="AK1386">
            <v>266992.71999999997</v>
          </cell>
        </row>
        <row r="1387">
          <cell r="B1387" t="str">
            <v>C675ALCFST</v>
          </cell>
          <cell r="F1387" t="str">
            <v>C675</v>
          </cell>
          <cell r="H1387" t="str">
            <v>ALCFST</v>
          </cell>
          <cell r="U1387">
            <v>81591</v>
          </cell>
          <cell r="V1387">
            <v>84554</v>
          </cell>
          <cell r="W1387">
            <v>91031</v>
          </cell>
          <cell r="X1387">
            <v>96261</v>
          </cell>
          <cell r="Y1387">
            <v>100177</v>
          </cell>
          <cell r="Z1387">
            <v>103047</v>
          </cell>
          <cell r="AA1387">
            <v>106029</v>
          </cell>
          <cell r="AB1387">
            <v>109333</v>
          </cell>
          <cell r="AC1387">
            <v>112729</v>
          </cell>
          <cell r="AD1387">
            <v>116262</v>
          </cell>
          <cell r="AI1387">
            <v>86559.873532537022</v>
          </cell>
          <cell r="AJ1387">
            <v>111726.88499999999</v>
          </cell>
          <cell r="AK1387">
            <v>140340.66399999999</v>
          </cell>
        </row>
        <row r="1388">
          <cell r="B1388" t="str">
            <v>C675BOAFST</v>
          </cell>
          <cell r="F1388" t="str">
            <v>C675</v>
          </cell>
          <cell r="H1388" t="str">
            <v>BOAFST</v>
          </cell>
          <cell r="U1388">
            <v>23550</v>
          </cell>
          <cell r="V1388">
            <v>24962</v>
          </cell>
          <cell r="W1388">
            <v>26247</v>
          </cell>
          <cell r="X1388">
            <v>29252</v>
          </cell>
          <cell r="Y1388">
            <v>30258</v>
          </cell>
          <cell r="Z1388">
            <v>30701</v>
          </cell>
          <cell r="AA1388">
            <v>31452</v>
          </cell>
          <cell r="AB1388">
            <v>31040</v>
          </cell>
          <cell r="AC1388">
            <v>31439</v>
          </cell>
          <cell r="AD1388">
            <v>31339</v>
          </cell>
          <cell r="AI1388">
            <v>0</v>
          </cell>
          <cell r="AJ1388">
            <v>40592.069000000003</v>
          </cell>
          <cell r="AK1388">
            <v>41867.374000000003</v>
          </cell>
        </row>
        <row r="1389">
          <cell r="B1389" t="str">
            <v>C675DEPFST</v>
          </cell>
          <cell r="F1389" t="str">
            <v>C675</v>
          </cell>
          <cell r="H1389" t="str">
            <v>DEPFST</v>
          </cell>
          <cell r="U1389">
            <v>34</v>
          </cell>
          <cell r="V1389">
            <v>34</v>
          </cell>
          <cell r="W1389">
            <v>34</v>
          </cell>
          <cell r="X1389">
            <v>34</v>
          </cell>
          <cell r="Y1389">
            <v>34</v>
          </cell>
          <cell r="Z1389">
            <v>34</v>
          </cell>
          <cell r="AA1389">
            <v>34</v>
          </cell>
          <cell r="AB1389">
            <v>34</v>
          </cell>
          <cell r="AC1389">
            <v>34</v>
          </cell>
          <cell r="AD1389">
            <v>34</v>
          </cell>
          <cell r="AI1389">
            <v>1376</v>
          </cell>
          <cell r="AJ1389">
            <v>0</v>
          </cell>
          <cell r="AK1389">
            <v>12897.76</v>
          </cell>
        </row>
        <row r="1390">
          <cell r="B1390" t="str">
            <v>C675DLBFST</v>
          </cell>
          <cell r="F1390" t="str">
            <v>C675</v>
          </cell>
          <cell r="H1390" t="str">
            <v>DLBFST</v>
          </cell>
          <cell r="U1390">
            <v>148779</v>
          </cell>
          <cell r="V1390">
            <v>152051</v>
          </cell>
          <cell r="W1390">
            <v>155622</v>
          </cell>
          <cell r="X1390">
            <v>159044</v>
          </cell>
          <cell r="Y1390">
            <v>162614</v>
          </cell>
          <cell r="Z1390">
            <v>166334</v>
          </cell>
          <cell r="AA1390">
            <v>170054</v>
          </cell>
          <cell r="AB1390">
            <v>173773</v>
          </cell>
          <cell r="AC1390">
            <v>177640</v>
          </cell>
          <cell r="AD1390">
            <v>181509</v>
          </cell>
          <cell r="AI1390">
            <v>198584</v>
          </cell>
          <cell r="AJ1390">
            <v>186953.93</v>
          </cell>
          <cell r="AK1390">
            <v>220197.76000000001</v>
          </cell>
        </row>
        <row r="1391">
          <cell r="B1391" t="str">
            <v>C675EXPFST</v>
          </cell>
          <cell r="F1391" t="str">
            <v>C675</v>
          </cell>
          <cell r="H1391" t="str">
            <v>EXPFST</v>
          </cell>
          <cell r="U1391">
            <v>295140</v>
          </cell>
          <cell r="V1391">
            <v>325745</v>
          </cell>
          <cell r="W1391">
            <v>356666</v>
          </cell>
          <cell r="X1391">
            <v>389800</v>
          </cell>
          <cell r="Y1391">
            <v>424909</v>
          </cell>
          <cell r="Z1391">
            <v>462073</v>
          </cell>
          <cell r="AA1391">
            <v>501781</v>
          </cell>
          <cell r="AB1391">
            <v>543746</v>
          </cell>
          <cell r="AC1391">
            <v>556136</v>
          </cell>
          <cell r="AD1391">
            <v>568966</v>
          </cell>
          <cell r="AI1391">
            <v>233591</v>
          </cell>
          <cell r="AJ1391">
            <v>224194.67</v>
          </cell>
          <cell r="AK1391">
            <v>255101.19</v>
          </cell>
        </row>
        <row r="1392">
          <cell r="B1392" t="str">
            <v>C675FINFST</v>
          </cell>
          <cell r="F1392" t="str">
            <v>C675</v>
          </cell>
          <cell r="H1392" t="str">
            <v>FINFST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I1392">
            <v>0</v>
          </cell>
          <cell r="AJ1392">
            <v>0</v>
          </cell>
          <cell r="AK1392">
            <v>0</v>
          </cell>
        </row>
        <row r="1393">
          <cell r="B1393" t="str">
            <v>C675INCFST</v>
          </cell>
          <cell r="F1393" t="str">
            <v>C675</v>
          </cell>
          <cell r="H1393" t="str">
            <v>INCFST</v>
          </cell>
          <cell r="U1393">
            <v>-2103</v>
          </cell>
          <cell r="V1393">
            <v>-2166</v>
          </cell>
          <cell r="W1393">
            <v>-2232</v>
          </cell>
          <cell r="X1393">
            <v>-2299</v>
          </cell>
          <cell r="Y1393">
            <v>-2368</v>
          </cell>
          <cell r="Z1393">
            <v>-2438</v>
          </cell>
          <cell r="AA1393">
            <v>-2511</v>
          </cell>
          <cell r="AB1393">
            <v>-2587</v>
          </cell>
          <cell r="AC1393">
            <v>-2665</v>
          </cell>
          <cell r="AD1393">
            <v>-2745</v>
          </cell>
          <cell r="AI1393">
            <v>-2000</v>
          </cell>
          <cell r="AJ1393">
            <v>-2000</v>
          </cell>
          <cell r="AK1393">
            <v>-2060</v>
          </cell>
        </row>
        <row r="1394">
          <cell r="B1394" t="str">
            <v>C675INLFST</v>
          </cell>
          <cell r="F1394" t="str">
            <v>C675</v>
          </cell>
          <cell r="H1394" t="str">
            <v>INLFST</v>
          </cell>
          <cell r="U1394">
            <v>16807</v>
          </cell>
          <cell r="V1394">
            <v>17177</v>
          </cell>
          <cell r="W1394">
            <v>17580</v>
          </cell>
          <cell r="X1394">
            <v>17967</v>
          </cell>
          <cell r="Y1394">
            <v>18370</v>
          </cell>
          <cell r="Z1394">
            <v>18790</v>
          </cell>
          <cell r="AA1394">
            <v>19210</v>
          </cell>
          <cell r="AB1394">
            <v>19631</v>
          </cell>
          <cell r="AC1394">
            <v>20068</v>
          </cell>
          <cell r="AD1394">
            <v>20505</v>
          </cell>
          <cell r="AI1394">
            <v>0</v>
          </cell>
          <cell r="AJ1394">
            <v>26116</v>
          </cell>
          <cell r="AK1394">
            <v>37989.67</v>
          </cell>
        </row>
        <row r="1395">
          <cell r="B1395" t="str">
            <v>P169ALCFST</v>
          </cell>
          <cell r="F1395" t="str">
            <v>P169</v>
          </cell>
          <cell r="H1395" t="str">
            <v>ALCFST</v>
          </cell>
          <cell r="U1395">
            <v>197230</v>
          </cell>
          <cell r="V1395">
            <v>204447</v>
          </cell>
          <cell r="W1395">
            <v>220041</v>
          </cell>
          <cell r="X1395">
            <v>232761</v>
          </cell>
          <cell r="Y1395">
            <v>242148</v>
          </cell>
          <cell r="Z1395">
            <v>249138</v>
          </cell>
          <cell r="AA1395">
            <v>256312</v>
          </cell>
          <cell r="AB1395">
            <v>264353</v>
          </cell>
          <cell r="AC1395">
            <v>272499</v>
          </cell>
          <cell r="AD1395">
            <v>281019</v>
          </cell>
          <cell r="AI1395">
            <v>105341.30522275355</v>
          </cell>
          <cell r="AJ1395">
            <v>119138.822</v>
          </cell>
          <cell r="AK1395">
            <v>177608.67</v>
          </cell>
        </row>
        <row r="1396">
          <cell r="B1396" t="str">
            <v>P169BOAFST</v>
          </cell>
          <cell r="F1396" t="str">
            <v>P169</v>
          </cell>
          <cell r="H1396" t="str">
            <v>BOAFST</v>
          </cell>
          <cell r="U1396">
            <v>48969</v>
          </cell>
          <cell r="V1396">
            <v>52691</v>
          </cell>
          <cell r="W1396">
            <v>55399</v>
          </cell>
          <cell r="X1396">
            <v>61918</v>
          </cell>
          <cell r="Y1396">
            <v>64055</v>
          </cell>
          <cell r="Z1396">
            <v>64975</v>
          </cell>
          <cell r="AA1396">
            <v>66524</v>
          </cell>
          <cell r="AB1396">
            <v>65553</v>
          </cell>
          <cell r="AC1396">
            <v>66334</v>
          </cell>
          <cell r="AD1396">
            <v>66063</v>
          </cell>
          <cell r="AI1396">
            <v>24611</v>
          </cell>
          <cell r="AJ1396">
            <v>22836.902000000002</v>
          </cell>
          <cell r="AK1396">
            <v>34407.199999999997</v>
          </cell>
        </row>
        <row r="1397">
          <cell r="B1397" t="str">
            <v>P169DEPFST</v>
          </cell>
          <cell r="F1397" t="str">
            <v>P169</v>
          </cell>
          <cell r="H1397" t="str">
            <v>DEPFST</v>
          </cell>
          <cell r="U1397">
            <v>43828</v>
          </cell>
          <cell r="V1397">
            <v>53719</v>
          </cell>
          <cell r="W1397">
            <v>53719</v>
          </cell>
          <cell r="X1397">
            <v>53719</v>
          </cell>
          <cell r="Y1397">
            <v>53719</v>
          </cell>
          <cell r="Z1397">
            <v>53719</v>
          </cell>
          <cell r="AA1397">
            <v>53719</v>
          </cell>
          <cell r="AB1397">
            <v>53719</v>
          </cell>
          <cell r="AC1397">
            <v>42990</v>
          </cell>
          <cell r="AD1397">
            <v>37569</v>
          </cell>
          <cell r="AI1397">
            <v>3625.7</v>
          </cell>
          <cell r="AJ1397">
            <v>3626</v>
          </cell>
          <cell r="AK1397">
            <v>22853.09</v>
          </cell>
        </row>
        <row r="1398">
          <cell r="B1398" t="str">
            <v>P169DLBFST</v>
          </cell>
          <cell r="F1398" t="str">
            <v>P169</v>
          </cell>
          <cell r="H1398" t="str">
            <v>DLBFST</v>
          </cell>
          <cell r="U1398">
            <v>240706</v>
          </cell>
          <cell r="V1398">
            <v>246002</v>
          </cell>
          <cell r="W1398">
            <v>251779</v>
          </cell>
          <cell r="X1398">
            <v>257315</v>
          </cell>
          <cell r="Y1398">
            <v>263093</v>
          </cell>
          <cell r="Z1398">
            <v>269110</v>
          </cell>
          <cell r="AA1398">
            <v>275128</v>
          </cell>
          <cell r="AB1398">
            <v>281146</v>
          </cell>
          <cell r="AC1398">
            <v>287403</v>
          </cell>
          <cell r="AD1398">
            <v>293661</v>
          </cell>
          <cell r="AI1398">
            <v>120000</v>
          </cell>
          <cell r="AJ1398">
            <v>191127.05</v>
          </cell>
          <cell r="AK1398">
            <v>188569.5</v>
          </cell>
        </row>
        <row r="1399">
          <cell r="B1399" t="str">
            <v>P169EXPFST</v>
          </cell>
          <cell r="F1399" t="str">
            <v>P169</v>
          </cell>
          <cell r="H1399" t="str">
            <v>EXPFST</v>
          </cell>
          <cell r="U1399">
            <v>855566</v>
          </cell>
          <cell r="V1399">
            <v>891499</v>
          </cell>
          <cell r="W1399">
            <v>921444</v>
          </cell>
          <cell r="X1399">
            <v>950534</v>
          </cell>
          <cell r="Y1399">
            <v>977912</v>
          </cell>
          <cell r="Z1399">
            <v>1003579</v>
          </cell>
          <cell r="AA1399">
            <v>1028389</v>
          </cell>
          <cell r="AB1399">
            <v>1051490</v>
          </cell>
          <cell r="AC1399">
            <v>1075444</v>
          </cell>
          <cell r="AD1399">
            <v>1100258</v>
          </cell>
          <cell r="AI1399">
            <v>699210</v>
          </cell>
          <cell r="AJ1399">
            <v>911089.83614903432</v>
          </cell>
          <cell r="AK1399">
            <v>912119.88</v>
          </cell>
        </row>
        <row r="1400">
          <cell r="B1400" t="str">
            <v>P169FINFST</v>
          </cell>
          <cell r="F1400" t="str">
            <v>P169</v>
          </cell>
          <cell r="H1400" t="str">
            <v>FINFST</v>
          </cell>
          <cell r="U1400">
            <v>1179</v>
          </cell>
          <cell r="V1400">
            <v>1087</v>
          </cell>
          <cell r="W1400">
            <v>1003</v>
          </cell>
          <cell r="X1400">
            <v>979</v>
          </cell>
          <cell r="Y1400">
            <v>861</v>
          </cell>
          <cell r="Z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0</v>
          </cell>
          <cell r="AI1400">
            <v>0</v>
          </cell>
          <cell r="AJ1400">
            <v>0</v>
          </cell>
          <cell r="AK1400">
            <v>0</v>
          </cell>
        </row>
        <row r="1401">
          <cell r="B1401" t="str">
            <v>P169INCFST</v>
          </cell>
          <cell r="F1401" t="str">
            <v>P169</v>
          </cell>
          <cell r="H1401" t="str">
            <v>INCFST</v>
          </cell>
          <cell r="U1401">
            <v>0</v>
          </cell>
          <cell r="V1401">
            <v>0</v>
          </cell>
          <cell r="W1401">
            <v>0</v>
          </cell>
          <cell r="X1401">
            <v>0</v>
          </cell>
          <cell r="Y1401">
            <v>0</v>
          </cell>
          <cell r="Z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0</v>
          </cell>
          <cell r="AI1401">
            <v>0</v>
          </cell>
          <cell r="AJ1401">
            <v>0</v>
          </cell>
          <cell r="AK1401">
            <v>0</v>
          </cell>
        </row>
        <row r="1402">
          <cell r="B1402" t="str">
            <v>P169INLFST</v>
          </cell>
          <cell r="F1402" t="str">
            <v>P169</v>
          </cell>
          <cell r="H1402" t="str">
            <v>INLFST</v>
          </cell>
          <cell r="U1402">
            <v>159572</v>
          </cell>
          <cell r="V1402">
            <v>163082</v>
          </cell>
          <cell r="W1402">
            <v>166912</v>
          </cell>
          <cell r="X1402">
            <v>170582</v>
          </cell>
          <cell r="Y1402">
            <v>174412</v>
          </cell>
          <cell r="Z1402">
            <v>178401</v>
          </cell>
          <cell r="AA1402">
            <v>182391</v>
          </cell>
          <cell r="AB1402">
            <v>186380</v>
          </cell>
          <cell r="AC1402">
            <v>190529</v>
          </cell>
          <cell r="AD1402">
            <v>194678</v>
          </cell>
          <cell r="AI1402">
            <v>121672</v>
          </cell>
          <cell r="AJ1402">
            <v>116088</v>
          </cell>
          <cell r="AK1402">
            <v>138174</v>
          </cell>
        </row>
        <row r="1403">
          <cell r="B1403" t="str">
            <v>C540ALCFST</v>
          </cell>
          <cell r="F1403" t="str">
            <v>C540</v>
          </cell>
          <cell r="H1403" t="str">
            <v>ALCFST</v>
          </cell>
          <cell r="U1403">
            <v>282486</v>
          </cell>
          <cell r="V1403">
            <v>292808</v>
          </cell>
          <cell r="W1403">
            <v>315138</v>
          </cell>
          <cell r="X1403">
            <v>333361</v>
          </cell>
          <cell r="Y1403">
            <v>346800</v>
          </cell>
          <cell r="Z1403">
            <v>356794</v>
          </cell>
          <cell r="AA1403">
            <v>367123</v>
          </cell>
          <cell r="AB1403">
            <v>378638</v>
          </cell>
          <cell r="AC1403">
            <v>390285</v>
          </cell>
          <cell r="AD1403">
            <v>402493</v>
          </cell>
          <cell r="AI1403">
            <v>211018.78708844897</v>
          </cell>
          <cell r="AJ1403">
            <v>266765.26</v>
          </cell>
          <cell r="AK1403">
            <v>335305.57799999998</v>
          </cell>
        </row>
        <row r="1404">
          <cell r="B1404" t="str">
            <v>C540BOAFST</v>
          </cell>
          <cell r="F1404" t="str">
            <v>C540</v>
          </cell>
          <cell r="H1404" t="str">
            <v>BOAFST</v>
          </cell>
          <cell r="U1404">
            <v>322480</v>
          </cell>
          <cell r="V1404">
            <v>347408</v>
          </cell>
          <cell r="W1404">
            <v>365034</v>
          </cell>
          <cell r="X1404">
            <v>417450</v>
          </cell>
          <cell r="Y1404">
            <v>432350</v>
          </cell>
          <cell r="Z1404">
            <v>437503</v>
          </cell>
          <cell r="AA1404">
            <v>445748</v>
          </cell>
          <cell r="AB1404">
            <v>433981</v>
          </cell>
          <cell r="AC1404">
            <v>435832</v>
          </cell>
          <cell r="AD1404">
            <v>430702</v>
          </cell>
          <cell r="AI1404">
            <v>432023</v>
          </cell>
          <cell r="AJ1404">
            <v>551588.98100000003</v>
          </cell>
          <cell r="AK1404">
            <v>338125.88</v>
          </cell>
        </row>
        <row r="1405">
          <cell r="B1405" t="str">
            <v>C540DEPFST</v>
          </cell>
          <cell r="F1405" t="str">
            <v>C540</v>
          </cell>
          <cell r="H1405" t="str">
            <v>DEPFST</v>
          </cell>
          <cell r="U1405">
            <v>162376</v>
          </cell>
          <cell r="V1405">
            <v>156419</v>
          </cell>
          <cell r="W1405">
            <v>150377</v>
          </cell>
          <cell r="X1405">
            <v>172933</v>
          </cell>
          <cell r="Y1405">
            <v>182393</v>
          </cell>
          <cell r="Z1405">
            <v>176206</v>
          </cell>
          <cell r="AA1405">
            <v>188496</v>
          </cell>
          <cell r="AB1405">
            <v>190375</v>
          </cell>
          <cell r="AC1405">
            <v>165104</v>
          </cell>
          <cell r="AD1405">
            <v>154810</v>
          </cell>
          <cell r="AI1405">
            <v>110055.7</v>
          </cell>
          <cell r="AJ1405">
            <v>147934</v>
          </cell>
          <cell r="AK1405">
            <v>119159.96</v>
          </cell>
        </row>
        <row r="1406">
          <cell r="B1406" t="str">
            <v>C540DLBFST</v>
          </cell>
          <cell r="F1406" t="str">
            <v>C540</v>
          </cell>
          <cell r="H1406" t="str">
            <v>DLBFST</v>
          </cell>
          <cell r="U1406">
            <v>524551</v>
          </cell>
          <cell r="V1406">
            <v>536092</v>
          </cell>
          <cell r="W1406">
            <v>548680</v>
          </cell>
          <cell r="X1406">
            <v>560746</v>
          </cell>
          <cell r="Y1406">
            <v>573337</v>
          </cell>
          <cell r="Z1406">
            <v>586449</v>
          </cell>
          <cell r="AA1406">
            <v>599564</v>
          </cell>
          <cell r="AB1406">
            <v>612676</v>
          </cell>
          <cell r="AC1406">
            <v>626315</v>
          </cell>
          <cell r="AD1406">
            <v>639952</v>
          </cell>
          <cell r="AI1406">
            <v>335840.25</v>
          </cell>
          <cell r="AJ1406">
            <v>353037.81</v>
          </cell>
          <cell r="AK1406">
            <v>327673.46000000002</v>
          </cell>
        </row>
        <row r="1407">
          <cell r="B1407" t="str">
            <v>C540EXPFST</v>
          </cell>
          <cell r="F1407" t="str">
            <v>C540</v>
          </cell>
          <cell r="H1407" t="str">
            <v>EXPFST</v>
          </cell>
          <cell r="U1407">
            <v>384920</v>
          </cell>
          <cell r="V1407">
            <v>399972</v>
          </cell>
          <cell r="W1407">
            <v>443708</v>
          </cell>
          <cell r="X1407">
            <v>430693</v>
          </cell>
          <cell r="Y1407">
            <v>442575</v>
          </cell>
          <cell r="Z1407">
            <v>454506</v>
          </cell>
          <cell r="AA1407">
            <v>466382</v>
          </cell>
          <cell r="AB1407">
            <v>477955</v>
          </cell>
          <cell r="AC1407">
            <v>490313</v>
          </cell>
          <cell r="AD1407">
            <v>502733</v>
          </cell>
          <cell r="AI1407">
            <v>477657.81065912178</v>
          </cell>
          <cell r="AJ1407">
            <v>482206.67785964481</v>
          </cell>
          <cell r="AK1407">
            <v>511181.98</v>
          </cell>
        </row>
        <row r="1408">
          <cell r="B1408" t="str">
            <v>C540FINFST</v>
          </cell>
          <cell r="F1408" t="str">
            <v>C540</v>
          </cell>
          <cell r="H1408" t="str">
            <v>FINFST</v>
          </cell>
          <cell r="U1408">
            <v>29101</v>
          </cell>
          <cell r="V1408">
            <v>29037</v>
          </cell>
          <cell r="W1408">
            <v>29334</v>
          </cell>
          <cell r="X1408">
            <v>31769</v>
          </cell>
          <cell r="Y1408">
            <v>32663</v>
          </cell>
          <cell r="Z1408">
            <v>33073</v>
          </cell>
          <cell r="AA1408">
            <v>34359</v>
          </cell>
          <cell r="AB1408">
            <v>35781</v>
          </cell>
          <cell r="AC1408">
            <v>37662</v>
          </cell>
          <cell r="AD1408">
            <v>39668</v>
          </cell>
          <cell r="AI1408">
            <v>23566</v>
          </cell>
          <cell r="AJ1408">
            <v>29564.43</v>
          </cell>
          <cell r="AK1408">
            <v>25696.794000000002</v>
          </cell>
        </row>
        <row r="1409">
          <cell r="B1409" t="str">
            <v>C540INCFST</v>
          </cell>
          <cell r="F1409" t="str">
            <v>C540</v>
          </cell>
          <cell r="H1409" t="str">
            <v>INCFST</v>
          </cell>
          <cell r="U1409">
            <v>-15000</v>
          </cell>
          <cell r="V1409">
            <v>-15450</v>
          </cell>
          <cell r="W1409">
            <v>-15915</v>
          </cell>
          <cell r="X1409">
            <v>-16395</v>
          </cell>
          <cell r="Y1409">
            <v>-16890</v>
          </cell>
          <cell r="Z1409">
            <v>-17385</v>
          </cell>
          <cell r="AA1409">
            <v>-17910</v>
          </cell>
          <cell r="AB1409">
            <v>-18450</v>
          </cell>
          <cell r="AC1409">
            <v>-19005</v>
          </cell>
          <cell r="AD1409">
            <v>-19575</v>
          </cell>
          <cell r="AI1409">
            <v>-73000</v>
          </cell>
          <cell r="AJ1409">
            <v>-73000</v>
          </cell>
          <cell r="AK1409">
            <v>-75190</v>
          </cell>
        </row>
        <row r="1410">
          <cell r="B1410" t="str">
            <v>C540INLFST</v>
          </cell>
          <cell r="F1410" t="str">
            <v>C540</v>
          </cell>
          <cell r="H1410" t="str">
            <v>INLFST</v>
          </cell>
          <cell r="U1410">
            <v>48718</v>
          </cell>
          <cell r="V1410">
            <v>49790</v>
          </cell>
          <cell r="W1410">
            <v>50959</v>
          </cell>
          <cell r="X1410">
            <v>52079</v>
          </cell>
          <cell r="Y1410">
            <v>53249</v>
          </cell>
          <cell r="Z1410">
            <v>54466</v>
          </cell>
          <cell r="AA1410">
            <v>55684</v>
          </cell>
          <cell r="AB1410">
            <v>56902</v>
          </cell>
          <cell r="AC1410">
            <v>58169</v>
          </cell>
          <cell r="AD1410">
            <v>59436</v>
          </cell>
          <cell r="AI1410">
            <v>148275</v>
          </cell>
          <cell r="AJ1410">
            <v>155689</v>
          </cell>
          <cell r="AK1410">
            <v>289130.84000000003</v>
          </cell>
        </row>
        <row r="1411">
          <cell r="B1411" t="str">
            <v>C543ALCFST</v>
          </cell>
          <cell r="F1411" t="str">
            <v>C543</v>
          </cell>
          <cell r="H1411" t="str">
            <v>ALCFST</v>
          </cell>
          <cell r="U1411">
            <v>46376</v>
          </cell>
          <cell r="V1411">
            <v>48075</v>
          </cell>
          <cell r="W1411">
            <v>51746</v>
          </cell>
          <cell r="X1411">
            <v>54758</v>
          </cell>
          <cell r="Y1411">
            <v>56945</v>
          </cell>
          <cell r="Z1411">
            <v>58606</v>
          </cell>
          <cell r="AA1411">
            <v>60296</v>
          </cell>
          <cell r="AB1411">
            <v>62161</v>
          </cell>
          <cell r="AC1411">
            <v>64065</v>
          </cell>
          <cell r="AD1411">
            <v>66094</v>
          </cell>
          <cell r="AI1411">
            <v>35493.497270395354</v>
          </cell>
          <cell r="AJ1411">
            <v>43988.231</v>
          </cell>
          <cell r="AK1411">
            <v>47348.114999999998</v>
          </cell>
        </row>
        <row r="1412">
          <cell r="B1412" t="str">
            <v>C543BOAFST</v>
          </cell>
          <cell r="F1412" t="str">
            <v>C543</v>
          </cell>
          <cell r="H1412" t="str">
            <v>BOAFST</v>
          </cell>
          <cell r="U1412">
            <v>57299</v>
          </cell>
          <cell r="V1412">
            <v>61740</v>
          </cell>
          <cell r="W1412">
            <v>64872</v>
          </cell>
          <cell r="X1412">
            <v>74208</v>
          </cell>
          <cell r="Y1412">
            <v>76858</v>
          </cell>
          <cell r="Z1412">
            <v>77772</v>
          </cell>
          <cell r="AA1412">
            <v>79233</v>
          </cell>
          <cell r="AB1412">
            <v>77129</v>
          </cell>
          <cell r="AC1412">
            <v>77451</v>
          </cell>
          <cell r="AD1412">
            <v>76531</v>
          </cell>
          <cell r="AI1412">
            <v>103249</v>
          </cell>
          <cell r="AJ1412">
            <v>127615.489</v>
          </cell>
          <cell r="AK1412">
            <v>83203.729000000007</v>
          </cell>
        </row>
        <row r="1413">
          <cell r="B1413" t="str">
            <v>C543DEPFST</v>
          </cell>
          <cell r="F1413" t="str">
            <v>C543</v>
          </cell>
          <cell r="H1413" t="str">
            <v>DEPFST</v>
          </cell>
          <cell r="U1413">
            <v>8333</v>
          </cell>
          <cell r="V1413">
            <v>7951</v>
          </cell>
          <cell r="W1413">
            <v>7008</v>
          </cell>
          <cell r="X1413">
            <v>7008</v>
          </cell>
          <cell r="Y1413">
            <v>2080</v>
          </cell>
          <cell r="Z1413">
            <v>438</v>
          </cell>
          <cell r="AA1413">
            <v>0</v>
          </cell>
          <cell r="AB1413">
            <v>0</v>
          </cell>
          <cell r="AC1413">
            <v>0</v>
          </cell>
          <cell r="AD1413">
            <v>0</v>
          </cell>
          <cell r="AI1413">
            <v>13042.47</v>
          </cell>
          <cell r="AJ1413">
            <v>7774</v>
          </cell>
          <cell r="AK1413">
            <v>6231.38</v>
          </cell>
        </row>
        <row r="1414">
          <cell r="B1414" t="str">
            <v>C543DLBFST</v>
          </cell>
          <cell r="F1414" t="str">
            <v>C543</v>
          </cell>
          <cell r="H1414" t="str">
            <v>DLBFST</v>
          </cell>
          <cell r="U1414">
            <v>94163</v>
          </cell>
          <cell r="V1414">
            <v>96234</v>
          </cell>
          <cell r="W1414">
            <v>98494</v>
          </cell>
          <cell r="X1414">
            <v>100660</v>
          </cell>
          <cell r="Y1414">
            <v>102921</v>
          </cell>
          <cell r="Z1414">
            <v>105274</v>
          </cell>
          <cell r="AA1414">
            <v>107629</v>
          </cell>
          <cell r="AB1414">
            <v>109983</v>
          </cell>
          <cell r="AC1414">
            <v>112431</v>
          </cell>
          <cell r="AD1414">
            <v>114880</v>
          </cell>
          <cell r="AI1414">
            <v>81428.5</v>
          </cell>
          <cell r="AJ1414">
            <v>83907.85</v>
          </cell>
          <cell r="AK1414">
            <v>87114.59</v>
          </cell>
        </row>
        <row r="1415">
          <cell r="B1415" t="str">
            <v>C543EXPFST</v>
          </cell>
          <cell r="F1415" t="str">
            <v>C543</v>
          </cell>
          <cell r="H1415" t="str">
            <v>EXPFST</v>
          </cell>
          <cell r="U1415">
            <v>162073</v>
          </cell>
          <cell r="V1415">
            <v>159577</v>
          </cell>
          <cell r="W1415">
            <v>165171</v>
          </cell>
          <cell r="X1415">
            <v>169253</v>
          </cell>
          <cell r="Y1415">
            <v>173881</v>
          </cell>
          <cell r="Z1415">
            <v>178378</v>
          </cell>
          <cell r="AA1415">
            <v>183704</v>
          </cell>
          <cell r="AB1415">
            <v>187184</v>
          </cell>
          <cell r="AC1415">
            <v>198159</v>
          </cell>
          <cell r="AD1415">
            <v>202958</v>
          </cell>
          <cell r="AI1415">
            <v>132712.50956484236</v>
          </cell>
          <cell r="AJ1415">
            <v>132897.10428949539</v>
          </cell>
          <cell r="AK1415">
            <v>142996.82999999999</v>
          </cell>
        </row>
        <row r="1416">
          <cell r="B1416" t="str">
            <v>C543FINFST</v>
          </cell>
          <cell r="F1416" t="str">
            <v>C543</v>
          </cell>
          <cell r="H1416" t="str">
            <v>FINFST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  <cell r="Y1416">
            <v>0</v>
          </cell>
          <cell r="Z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I1416">
            <v>0</v>
          </cell>
          <cell r="AJ1416">
            <v>0</v>
          </cell>
          <cell r="AK1416">
            <v>0</v>
          </cell>
        </row>
        <row r="1417">
          <cell r="B1417" t="str">
            <v>C543INCFST</v>
          </cell>
          <cell r="F1417" t="str">
            <v>C543</v>
          </cell>
          <cell r="H1417" t="str">
            <v>INCFST</v>
          </cell>
          <cell r="U1417">
            <v>-37500</v>
          </cell>
          <cell r="V1417">
            <v>-38625</v>
          </cell>
          <cell r="W1417">
            <v>-39788</v>
          </cell>
          <cell r="X1417">
            <v>-40988</v>
          </cell>
          <cell r="Y1417">
            <v>-42225</v>
          </cell>
          <cell r="Z1417">
            <v>-43463</v>
          </cell>
          <cell r="AA1417">
            <v>-44775</v>
          </cell>
          <cell r="AB1417">
            <v>-46125</v>
          </cell>
          <cell r="AC1417">
            <v>-47513</v>
          </cell>
          <cell r="AD1417">
            <v>-48938</v>
          </cell>
          <cell r="AI1417">
            <v>-54080</v>
          </cell>
          <cell r="AJ1417">
            <v>-54080</v>
          </cell>
          <cell r="AK1417">
            <v>-54296</v>
          </cell>
        </row>
        <row r="1418">
          <cell r="B1418" t="str">
            <v>C543INLFST</v>
          </cell>
          <cell r="F1418" t="str">
            <v>C543</v>
          </cell>
          <cell r="H1418" t="str">
            <v>INLFST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I1418">
            <v>0</v>
          </cell>
          <cell r="AJ1418">
            <v>0</v>
          </cell>
          <cell r="AK1418">
            <v>0</v>
          </cell>
        </row>
        <row r="1419">
          <cell r="B1419" t="str">
            <v>C667ALCFST</v>
          </cell>
          <cell r="F1419" t="str">
            <v>C667</v>
          </cell>
          <cell r="H1419" t="str">
            <v>ALCFST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I1419">
            <v>13076.563096604514</v>
          </cell>
          <cell r="AJ1419">
            <v>15178.357</v>
          </cell>
          <cell r="AK1419">
            <v>32618.379000000001</v>
          </cell>
        </row>
        <row r="1420">
          <cell r="B1420" t="str">
            <v>C667BOAFST</v>
          </cell>
          <cell r="F1420" t="str">
            <v>C667</v>
          </cell>
          <cell r="H1420" t="str">
            <v>BOAFST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I1420">
            <v>5548</v>
          </cell>
          <cell r="AJ1420">
            <v>18457.506000000001</v>
          </cell>
          <cell r="AK1420">
            <v>6497.0679999999993</v>
          </cell>
        </row>
        <row r="1421">
          <cell r="B1421" t="str">
            <v>C667DLBFST</v>
          </cell>
          <cell r="F1421" t="str">
            <v>C667</v>
          </cell>
          <cell r="H1421" t="str">
            <v>DLBFST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I1421">
            <v>30000</v>
          </cell>
          <cell r="AJ1421">
            <v>29000</v>
          </cell>
          <cell r="AK1421">
            <v>60000</v>
          </cell>
        </row>
        <row r="1422">
          <cell r="B1422" t="str">
            <v>C667EXPFST</v>
          </cell>
          <cell r="F1422" t="str">
            <v>C667</v>
          </cell>
          <cell r="H1422" t="str">
            <v>EXPFST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I1422">
            <v>0</v>
          </cell>
          <cell r="AJ1422">
            <v>0</v>
          </cell>
          <cell r="AK1422">
            <v>0</v>
          </cell>
        </row>
        <row r="1423">
          <cell r="B1423" t="str">
            <v>C668EXPFST</v>
          </cell>
          <cell r="F1423" t="str">
            <v>C668</v>
          </cell>
          <cell r="H1423" t="str">
            <v>EXPFST</v>
          </cell>
          <cell r="U1423">
            <v>5175</v>
          </cell>
          <cell r="V1423">
            <v>5392</v>
          </cell>
          <cell r="W1423">
            <v>5573</v>
          </cell>
          <cell r="X1423">
            <v>5749</v>
          </cell>
          <cell r="Y1423">
            <v>5915</v>
          </cell>
          <cell r="Z1423">
            <v>6070</v>
          </cell>
          <cell r="AA1423">
            <v>6220</v>
          </cell>
          <cell r="AB1423">
            <v>6360</v>
          </cell>
          <cell r="AC1423">
            <v>6505</v>
          </cell>
          <cell r="AD1423">
            <v>6655</v>
          </cell>
          <cell r="AI1423">
            <v>55000</v>
          </cell>
          <cell r="AJ1423">
            <v>5000</v>
          </cell>
          <cell r="AK1423">
            <v>5175</v>
          </cell>
        </row>
        <row r="1424">
          <cell r="B1424" t="str">
            <v>C529ALCFST</v>
          </cell>
          <cell r="F1424" t="str">
            <v>C529</v>
          </cell>
          <cell r="H1424" t="str">
            <v>ALCFST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I1424">
            <v>0</v>
          </cell>
          <cell r="AJ1424">
            <v>0</v>
          </cell>
          <cell r="AK1424">
            <v>0</v>
          </cell>
        </row>
        <row r="1425">
          <cell r="B1425" t="str">
            <v>C529BOAFST</v>
          </cell>
          <cell r="F1425" t="str">
            <v>C529</v>
          </cell>
          <cell r="H1425" t="str">
            <v>BOAFST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I1425">
            <v>0</v>
          </cell>
          <cell r="AJ1425">
            <v>0</v>
          </cell>
          <cell r="AK1425">
            <v>0</v>
          </cell>
        </row>
        <row r="1426">
          <cell r="B1426" t="str">
            <v>C529DEPFST</v>
          </cell>
          <cell r="F1426" t="str">
            <v>C529</v>
          </cell>
          <cell r="H1426" t="str">
            <v>DEPFST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  <cell r="Z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0</v>
          </cell>
          <cell r="AI1426">
            <v>0</v>
          </cell>
          <cell r="AJ1426">
            <v>0</v>
          </cell>
          <cell r="AK1426">
            <v>0</v>
          </cell>
        </row>
        <row r="1427">
          <cell r="B1427" t="str">
            <v>C529DLBFST</v>
          </cell>
          <cell r="F1427" t="str">
            <v>C529</v>
          </cell>
          <cell r="H1427" t="str">
            <v>DLBFST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0</v>
          </cell>
          <cell r="AI1427">
            <v>0</v>
          </cell>
          <cell r="AJ1427">
            <v>0</v>
          </cell>
          <cell r="AK1427">
            <v>0</v>
          </cell>
        </row>
        <row r="1428">
          <cell r="B1428" t="str">
            <v>C529EXPFST</v>
          </cell>
          <cell r="F1428" t="str">
            <v>C529</v>
          </cell>
          <cell r="H1428" t="str">
            <v>EXPFST</v>
          </cell>
          <cell r="U1428">
            <v>165000</v>
          </cell>
          <cell r="V1428">
            <v>171930</v>
          </cell>
          <cell r="W1428">
            <v>177705</v>
          </cell>
          <cell r="X1428">
            <v>183315</v>
          </cell>
          <cell r="Y1428">
            <v>188595</v>
          </cell>
          <cell r="Z1428">
            <v>193545</v>
          </cell>
          <cell r="AA1428">
            <v>198330</v>
          </cell>
          <cell r="AB1428">
            <v>202785</v>
          </cell>
          <cell r="AC1428">
            <v>207405</v>
          </cell>
          <cell r="AD1428">
            <v>212190</v>
          </cell>
          <cell r="AI1428">
            <v>110000</v>
          </cell>
          <cell r="AJ1428">
            <v>110000</v>
          </cell>
          <cell r="AK1428">
            <v>110000</v>
          </cell>
        </row>
        <row r="1429">
          <cell r="B1429" t="str">
            <v>C529FINFST</v>
          </cell>
          <cell r="F1429" t="str">
            <v>C529</v>
          </cell>
          <cell r="H1429" t="str">
            <v>FINFST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0</v>
          </cell>
          <cell r="AI1429">
            <v>0</v>
          </cell>
          <cell r="AJ1429">
            <v>0</v>
          </cell>
          <cell r="AK1429">
            <v>0</v>
          </cell>
        </row>
        <row r="1430">
          <cell r="B1430" t="str">
            <v>C529INCFST</v>
          </cell>
          <cell r="F1430" t="str">
            <v>C529</v>
          </cell>
          <cell r="H1430" t="str">
            <v>INCFST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0</v>
          </cell>
          <cell r="AI1430">
            <v>0</v>
          </cell>
          <cell r="AJ1430">
            <v>0</v>
          </cell>
          <cell r="AK1430">
            <v>0</v>
          </cell>
        </row>
        <row r="1431">
          <cell r="B1431" t="str">
            <v>C529INLFST</v>
          </cell>
          <cell r="F1431" t="str">
            <v>C529</v>
          </cell>
          <cell r="H1431" t="str">
            <v>INLFST</v>
          </cell>
          <cell r="U1431">
            <v>0</v>
          </cell>
          <cell r="V1431">
            <v>0</v>
          </cell>
          <cell r="W1431">
            <v>0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0</v>
          </cell>
          <cell r="AI1431">
            <v>0</v>
          </cell>
          <cell r="AJ1431">
            <v>0</v>
          </cell>
          <cell r="AK1431">
            <v>0</v>
          </cell>
        </row>
        <row r="1432">
          <cell r="B1432" t="str">
            <v>C530ALCFST</v>
          </cell>
          <cell r="F1432" t="str">
            <v>C530</v>
          </cell>
          <cell r="H1432" t="str">
            <v>ALCFST</v>
          </cell>
          <cell r="U1432">
            <v>222484</v>
          </cell>
          <cell r="V1432">
            <v>230612</v>
          </cell>
          <cell r="W1432">
            <v>248208</v>
          </cell>
          <cell r="X1432">
            <v>262547</v>
          </cell>
          <cell r="Y1432">
            <v>273145</v>
          </cell>
          <cell r="Z1432">
            <v>281021</v>
          </cell>
          <cell r="AA1432">
            <v>289134</v>
          </cell>
          <cell r="AB1432">
            <v>298202</v>
          </cell>
          <cell r="AC1432">
            <v>307338</v>
          </cell>
          <cell r="AD1432">
            <v>316983</v>
          </cell>
          <cell r="AI1432">
            <v>195595.51705509087</v>
          </cell>
          <cell r="AJ1432">
            <v>220360.09299999999</v>
          </cell>
          <cell r="AK1432">
            <v>234646.467</v>
          </cell>
        </row>
        <row r="1433">
          <cell r="B1433" t="str">
            <v>C530BOAFST</v>
          </cell>
          <cell r="F1433" t="str">
            <v>C530</v>
          </cell>
          <cell r="H1433" t="str">
            <v>BOAFST</v>
          </cell>
          <cell r="U1433">
            <v>43806</v>
          </cell>
          <cell r="V1433">
            <v>45792</v>
          </cell>
          <cell r="W1433">
            <v>48173</v>
          </cell>
          <cell r="X1433">
            <v>52725</v>
          </cell>
          <cell r="Y1433">
            <v>54487</v>
          </cell>
          <cell r="Z1433">
            <v>55395</v>
          </cell>
          <cell r="AA1433">
            <v>56971</v>
          </cell>
          <cell r="AB1433">
            <v>56762</v>
          </cell>
          <cell r="AC1433">
            <v>57831</v>
          </cell>
          <cell r="AD1433">
            <v>57988</v>
          </cell>
          <cell r="AI1433">
            <v>67039</v>
          </cell>
          <cell r="AJ1433">
            <v>86046.453999999998</v>
          </cell>
          <cell r="AK1433">
            <v>74410.614000000001</v>
          </cell>
        </row>
        <row r="1434">
          <cell r="B1434" t="str">
            <v>C530DEPFST</v>
          </cell>
          <cell r="F1434" t="str">
            <v>C530</v>
          </cell>
          <cell r="H1434" t="str">
            <v>DEPFST</v>
          </cell>
          <cell r="U1434">
            <v>0</v>
          </cell>
          <cell r="V1434">
            <v>0</v>
          </cell>
          <cell r="W1434">
            <v>0</v>
          </cell>
          <cell r="X1434">
            <v>0</v>
          </cell>
          <cell r="Y1434">
            <v>0</v>
          </cell>
          <cell r="Z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0</v>
          </cell>
          <cell r="AI1434">
            <v>0</v>
          </cell>
          <cell r="AJ1434">
            <v>0</v>
          </cell>
          <cell r="AK1434">
            <v>0</v>
          </cell>
        </row>
        <row r="1435">
          <cell r="B1435" t="str">
            <v>C530DLBFST</v>
          </cell>
          <cell r="F1435" t="str">
            <v>C530</v>
          </cell>
          <cell r="H1435" t="str">
            <v>DLBFST</v>
          </cell>
          <cell r="U1435">
            <v>187990</v>
          </cell>
          <cell r="V1435">
            <v>192125</v>
          </cell>
          <cell r="W1435">
            <v>196636</v>
          </cell>
          <cell r="X1435">
            <v>200961</v>
          </cell>
          <cell r="Y1435">
            <v>205472</v>
          </cell>
          <cell r="Z1435">
            <v>210172</v>
          </cell>
          <cell r="AA1435">
            <v>214871</v>
          </cell>
          <cell r="AB1435">
            <v>219572</v>
          </cell>
          <cell r="AC1435">
            <v>224459</v>
          </cell>
          <cell r="AD1435">
            <v>229347</v>
          </cell>
          <cell r="AI1435">
            <v>275616.48</v>
          </cell>
          <cell r="AJ1435">
            <v>271244.06</v>
          </cell>
          <cell r="AK1435">
            <v>277492</v>
          </cell>
        </row>
        <row r="1436">
          <cell r="B1436" t="str">
            <v>C530EXPFST</v>
          </cell>
          <cell r="F1436" t="str">
            <v>C530</v>
          </cell>
          <cell r="H1436" t="str">
            <v>EXPFST</v>
          </cell>
          <cell r="U1436">
            <v>210615</v>
          </cell>
          <cell r="V1436">
            <v>219461</v>
          </cell>
          <cell r="W1436">
            <v>226834</v>
          </cell>
          <cell r="X1436">
            <v>233994</v>
          </cell>
          <cell r="Y1436">
            <v>240732</v>
          </cell>
          <cell r="Z1436">
            <v>247051</v>
          </cell>
          <cell r="AA1436">
            <v>253159</v>
          </cell>
          <cell r="AB1436">
            <v>258846</v>
          </cell>
          <cell r="AC1436">
            <v>264743</v>
          </cell>
          <cell r="AD1436">
            <v>270851</v>
          </cell>
          <cell r="AI1436">
            <v>251450.04</v>
          </cell>
          <cell r="AJ1436">
            <v>195977.88534789233</v>
          </cell>
          <cell r="AK1436">
            <v>183700</v>
          </cell>
        </row>
        <row r="1437">
          <cell r="B1437" t="str">
            <v>C530FINFST</v>
          </cell>
          <cell r="F1437" t="str">
            <v>C530</v>
          </cell>
          <cell r="H1437" t="str">
            <v>FINFST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I1437">
            <v>0</v>
          </cell>
          <cell r="AJ1437">
            <v>0</v>
          </cell>
          <cell r="AK1437">
            <v>0</v>
          </cell>
        </row>
        <row r="1438">
          <cell r="B1438" t="str">
            <v>C530INCFST</v>
          </cell>
          <cell r="F1438" t="str">
            <v>C530</v>
          </cell>
          <cell r="H1438" t="str">
            <v>INCFST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I1438">
            <v>0</v>
          </cell>
          <cell r="AJ1438">
            <v>0</v>
          </cell>
          <cell r="AK1438">
            <v>0</v>
          </cell>
        </row>
        <row r="1439">
          <cell r="B1439" t="str">
            <v>C530INLFST</v>
          </cell>
          <cell r="F1439" t="str">
            <v>C530</v>
          </cell>
          <cell r="H1439" t="str">
            <v>INLFST</v>
          </cell>
          <cell r="U1439">
            <v>263499</v>
          </cell>
          <cell r="V1439">
            <v>269296</v>
          </cell>
          <cell r="W1439">
            <v>275619</v>
          </cell>
          <cell r="X1439">
            <v>281680</v>
          </cell>
          <cell r="Y1439">
            <v>288005</v>
          </cell>
          <cell r="Z1439">
            <v>294592</v>
          </cell>
          <cell r="AA1439">
            <v>301179</v>
          </cell>
          <cell r="AB1439">
            <v>307766</v>
          </cell>
          <cell r="AC1439">
            <v>314617</v>
          </cell>
          <cell r="AD1439">
            <v>321468</v>
          </cell>
          <cell r="AI1439">
            <v>173115</v>
          </cell>
          <cell r="AJ1439">
            <v>149000</v>
          </cell>
          <cell r="AK1439">
            <v>154166.51</v>
          </cell>
        </row>
        <row r="1440">
          <cell r="B1440" t="str">
            <v>C532ALCFST</v>
          </cell>
          <cell r="F1440" t="str">
            <v>C532</v>
          </cell>
          <cell r="H1440" t="str">
            <v>ALCFST</v>
          </cell>
          <cell r="U1440">
            <v>511566</v>
          </cell>
          <cell r="V1440">
            <v>530239</v>
          </cell>
          <cell r="W1440">
            <v>570696</v>
          </cell>
          <cell r="X1440">
            <v>603680</v>
          </cell>
          <cell r="Y1440">
            <v>628033</v>
          </cell>
          <cell r="Z1440">
            <v>646102</v>
          </cell>
          <cell r="AA1440">
            <v>664777</v>
          </cell>
          <cell r="AB1440">
            <v>685663</v>
          </cell>
          <cell r="AC1440">
            <v>706715</v>
          </cell>
          <cell r="AD1440">
            <v>728850</v>
          </cell>
          <cell r="AI1440">
            <v>326184.38775890484</v>
          </cell>
          <cell r="AJ1440">
            <v>398665.50199999998</v>
          </cell>
          <cell r="AK1440">
            <v>523846.19699999999</v>
          </cell>
        </row>
        <row r="1441">
          <cell r="B1441" t="str">
            <v>C532BOAFST</v>
          </cell>
          <cell r="F1441" t="str">
            <v>C532</v>
          </cell>
          <cell r="H1441" t="str">
            <v>BOAFST</v>
          </cell>
          <cell r="U1441">
            <v>130481</v>
          </cell>
          <cell r="V1441">
            <v>132978</v>
          </cell>
          <cell r="W1441">
            <v>139880</v>
          </cell>
          <cell r="X1441">
            <v>153644</v>
          </cell>
          <cell r="Y1441">
            <v>158808</v>
          </cell>
          <cell r="Z1441">
            <v>161389</v>
          </cell>
          <cell r="AA1441">
            <v>165856</v>
          </cell>
          <cell r="AB1441">
            <v>164937</v>
          </cell>
          <cell r="AC1441">
            <v>167848</v>
          </cell>
          <cell r="AD1441">
            <v>168115</v>
          </cell>
          <cell r="AI1441">
            <v>161071</v>
          </cell>
          <cell r="AJ1441">
            <v>181407.53099999999</v>
          </cell>
          <cell r="AK1441">
            <v>205950.62599999999</v>
          </cell>
        </row>
        <row r="1442">
          <cell r="B1442" t="str">
            <v>C532DEPFST</v>
          </cell>
          <cell r="F1442" t="str">
            <v>C532</v>
          </cell>
          <cell r="H1442" t="str">
            <v>DEPFST</v>
          </cell>
          <cell r="U1442">
            <v>374</v>
          </cell>
          <cell r="V1442">
            <v>374</v>
          </cell>
          <cell r="W1442">
            <v>374</v>
          </cell>
          <cell r="X1442">
            <v>374</v>
          </cell>
          <cell r="Y1442">
            <v>214</v>
          </cell>
          <cell r="Z1442">
            <v>214</v>
          </cell>
          <cell r="AA1442">
            <v>214</v>
          </cell>
          <cell r="AB1442">
            <v>214</v>
          </cell>
          <cell r="AC1442">
            <v>214</v>
          </cell>
          <cell r="AD1442">
            <v>214</v>
          </cell>
          <cell r="AI1442">
            <v>159.96</v>
          </cell>
          <cell r="AJ1442">
            <v>160</v>
          </cell>
          <cell r="AK1442">
            <v>374.36</v>
          </cell>
        </row>
        <row r="1443">
          <cell r="B1443" t="str">
            <v>C532DLBFST</v>
          </cell>
          <cell r="F1443" t="str">
            <v>C532</v>
          </cell>
          <cell r="H1443" t="str">
            <v>DLBFST</v>
          </cell>
          <cell r="U1443">
            <v>915378</v>
          </cell>
          <cell r="V1443">
            <v>935517</v>
          </cell>
          <cell r="W1443">
            <v>957488</v>
          </cell>
          <cell r="X1443">
            <v>978540</v>
          </cell>
          <cell r="Y1443">
            <v>1000510</v>
          </cell>
          <cell r="Z1443">
            <v>1023393</v>
          </cell>
          <cell r="AA1443">
            <v>1046279</v>
          </cell>
          <cell r="AB1443">
            <v>1069164</v>
          </cell>
          <cell r="AC1443">
            <v>1092961</v>
          </cell>
          <cell r="AD1443">
            <v>1116764</v>
          </cell>
          <cell r="AI1443">
            <v>748325.96</v>
          </cell>
          <cell r="AJ1443">
            <v>760227</v>
          </cell>
          <cell r="AK1443">
            <v>809426.27</v>
          </cell>
        </row>
        <row r="1444">
          <cell r="B1444" t="str">
            <v>C532EXPFST</v>
          </cell>
          <cell r="F1444" t="str">
            <v>C532</v>
          </cell>
          <cell r="H1444" t="str">
            <v>EXPFST</v>
          </cell>
          <cell r="U1444">
            <v>477766</v>
          </cell>
          <cell r="V1444">
            <v>207385</v>
          </cell>
          <cell r="W1444">
            <v>214352</v>
          </cell>
          <cell r="X1444">
            <v>221118</v>
          </cell>
          <cell r="Y1444">
            <v>227487</v>
          </cell>
          <cell r="Z1444">
            <v>233460</v>
          </cell>
          <cell r="AA1444">
            <v>239231</v>
          </cell>
          <cell r="AB1444">
            <v>244606</v>
          </cell>
          <cell r="AC1444">
            <v>250176</v>
          </cell>
          <cell r="AD1444">
            <v>255947</v>
          </cell>
          <cell r="AI1444">
            <v>227068.74299269915</v>
          </cell>
          <cell r="AJ1444">
            <v>227360.87135657374</v>
          </cell>
          <cell r="AK1444">
            <v>229634.21</v>
          </cell>
        </row>
        <row r="1445">
          <cell r="B1445" t="str">
            <v>C532FINFST</v>
          </cell>
          <cell r="F1445" t="str">
            <v>C532</v>
          </cell>
          <cell r="H1445" t="str">
            <v>FINFST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I1445">
            <v>0</v>
          </cell>
          <cell r="AJ1445">
            <v>0</v>
          </cell>
          <cell r="AK1445">
            <v>0</v>
          </cell>
        </row>
        <row r="1446">
          <cell r="B1446" t="str">
            <v>C532INCFST</v>
          </cell>
          <cell r="F1446" t="str">
            <v>C532</v>
          </cell>
          <cell r="H1446" t="str">
            <v>INCFST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I1446">
            <v>0</v>
          </cell>
          <cell r="AJ1446">
            <v>0</v>
          </cell>
          <cell r="AK1446">
            <v>0</v>
          </cell>
        </row>
        <row r="1447">
          <cell r="B1447" t="str">
            <v>C532INLFST</v>
          </cell>
          <cell r="F1447" t="str">
            <v>C532</v>
          </cell>
          <cell r="H1447" t="str">
            <v>INLFST</v>
          </cell>
          <cell r="U1447">
            <v>122693</v>
          </cell>
          <cell r="V1447">
            <v>125392</v>
          </cell>
          <cell r="W1447">
            <v>128337</v>
          </cell>
          <cell r="X1447">
            <v>131159</v>
          </cell>
          <cell r="Y1447">
            <v>134103</v>
          </cell>
          <cell r="Z1447">
            <v>137171</v>
          </cell>
          <cell r="AA1447">
            <v>140238</v>
          </cell>
          <cell r="AB1447">
            <v>143305</v>
          </cell>
          <cell r="AC1447">
            <v>146495</v>
          </cell>
          <cell r="AD1447">
            <v>149685</v>
          </cell>
          <cell r="AI1447">
            <v>0</v>
          </cell>
          <cell r="AJ1447">
            <v>0</v>
          </cell>
          <cell r="AK1447">
            <v>154166.51</v>
          </cell>
        </row>
        <row r="1448">
          <cell r="B1448" t="str">
            <v>C534ALCFST</v>
          </cell>
          <cell r="F1448" t="str">
            <v>C534</v>
          </cell>
          <cell r="H1448" t="str">
            <v>ALCFST</v>
          </cell>
          <cell r="U1448">
            <v>1465034</v>
          </cell>
          <cell r="V1448">
            <v>1533678</v>
          </cell>
          <cell r="W1448">
            <v>1690264</v>
          </cell>
          <cell r="X1448">
            <v>1763384</v>
          </cell>
          <cell r="Y1448">
            <v>1840417</v>
          </cell>
          <cell r="Z1448">
            <v>1932091</v>
          </cell>
          <cell r="AA1448">
            <v>1953815</v>
          </cell>
          <cell r="AB1448">
            <v>2015802</v>
          </cell>
          <cell r="AC1448">
            <v>2117038</v>
          </cell>
          <cell r="AD1448">
            <v>2144894</v>
          </cell>
          <cell r="AI1448">
            <v>1188716.849172473</v>
          </cell>
          <cell r="AJ1448">
            <v>1405045.34</v>
          </cell>
          <cell r="AK1448">
            <v>1547225.652</v>
          </cell>
        </row>
        <row r="1449">
          <cell r="B1449" t="str">
            <v>C534BOAFST</v>
          </cell>
          <cell r="F1449" t="str">
            <v>C534</v>
          </cell>
          <cell r="H1449" t="str">
            <v>BOAFST</v>
          </cell>
          <cell r="U1449">
            <v>591530</v>
          </cell>
          <cell r="V1449">
            <v>603067</v>
          </cell>
          <cell r="W1449">
            <v>622760</v>
          </cell>
          <cell r="X1449">
            <v>648219</v>
          </cell>
          <cell r="Y1449">
            <v>661585</v>
          </cell>
          <cell r="Z1449">
            <v>670107</v>
          </cell>
          <cell r="AA1449">
            <v>685378</v>
          </cell>
          <cell r="AB1449">
            <v>690296</v>
          </cell>
          <cell r="AC1449">
            <v>703069</v>
          </cell>
          <cell r="AD1449">
            <v>708482</v>
          </cell>
          <cell r="AI1449">
            <v>544249</v>
          </cell>
          <cell r="AJ1449">
            <v>527758.63300000003</v>
          </cell>
          <cell r="AK1449">
            <v>623909.57299999997</v>
          </cell>
        </row>
        <row r="1450">
          <cell r="B1450" t="str">
            <v>C534DEPFST</v>
          </cell>
          <cell r="F1450" t="str">
            <v>C534</v>
          </cell>
          <cell r="H1450" t="str">
            <v>DEPFST</v>
          </cell>
          <cell r="U1450">
            <v>63175</v>
          </cell>
          <cell r="V1450">
            <v>32733</v>
          </cell>
          <cell r="W1450">
            <v>73923</v>
          </cell>
          <cell r="X1450">
            <v>106595</v>
          </cell>
          <cell r="Y1450">
            <v>110331</v>
          </cell>
          <cell r="Z1450">
            <v>110296</v>
          </cell>
          <cell r="AA1450">
            <v>56285</v>
          </cell>
          <cell r="AB1450">
            <v>48359</v>
          </cell>
          <cell r="AC1450">
            <v>102818</v>
          </cell>
          <cell r="AD1450">
            <v>110652</v>
          </cell>
          <cell r="AI1450">
            <v>52371.61</v>
          </cell>
          <cell r="AJ1450">
            <v>62224</v>
          </cell>
          <cell r="AK1450">
            <v>31149.26</v>
          </cell>
        </row>
        <row r="1451">
          <cell r="B1451" t="str">
            <v>C534DLBFST</v>
          </cell>
          <cell r="F1451" t="str">
            <v>C534</v>
          </cell>
          <cell r="H1451" t="str">
            <v>DLBFST</v>
          </cell>
          <cell r="U1451">
            <v>2631616</v>
          </cell>
          <cell r="V1451">
            <v>2719757</v>
          </cell>
          <cell r="W1451">
            <v>2859026</v>
          </cell>
          <cell r="X1451">
            <v>2876662</v>
          </cell>
          <cell r="Y1451">
            <v>2951903</v>
          </cell>
          <cell r="Z1451">
            <v>3088882</v>
          </cell>
          <cell r="AA1451">
            <v>3097072</v>
          </cell>
          <cell r="AB1451">
            <v>3165925</v>
          </cell>
          <cell r="AC1451">
            <v>3305426</v>
          </cell>
          <cell r="AD1451">
            <v>3310502</v>
          </cell>
          <cell r="AI1451">
            <v>2388804.02</v>
          </cell>
          <cell r="AJ1451">
            <v>2361656</v>
          </cell>
          <cell r="AK1451">
            <v>2515369.69</v>
          </cell>
        </row>
        <row r="1452">
          <cell r="B1452" t="str">
            <v>C534EXPFST</v>
          </cell>
          <cell r="F1452" t="str">
            <v>C534</v>
          </cell>
          <cell r="H1452" t="str">
            <v>EXPFST</v>
          </cell>
          <cell r="U1452">
            <v>652369</v>
          </cell>
          <cell r="V1452">
            <v>684312</v>
          </cell>
          <cell r="W1452">
            <v>1347419</v>
          </cell>
          <cell r="X1452">
            <v>723111</v>
          </cell>
          <cell r="Y1452">
            <v>749320</v>
          </cell>
          <cell r="Z1452">
            <v>1466377</v>
          </cell>
          <cell r="AA1452">
            <v>781401</v>
          </cell>
          <cell r="AB1452">
            <v>804956</v>
          </cell>
          <cell r="AC1452">
            <v>1570872</v>
          </cell>
          <cell r="AD1452">
            <v>835458</v>
          </cell>
          <cell r="AI1452">
            <v>1284901.0733939041</v>
          </cell>
          <cell r="AJ1452">
            <v>887578.06990071142</v>
          </cell>
          <cell r="AK1452">
            <v>746286.98</v>
          </cell>
        </row>
        <row r="1453">
          <cell r="B1453" t="str">
            <v>C534FINFST</v>
          </cell>
          <cell r="F1453" t="str">
            <v>C534</v>
          </cell>
          <cell r="H1453" t="str">
            <v>FINFST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I1453">
            <v>0</v>
          </cell>
          <cell r="AJ1453">
            <v>880.17399999999998</v>
          </cell>
          <cell r="AK1453">
            <v>709.09</v>
          </cell>
        </row>
        <row r="1454">
          <cell r="B1454" t="str">
            <v>C534INCFST</v>
          </cell>
          <cell r="F1454" t="str">
            <v>C534</v>
          </cell>
          <cell r="H1454" t="str">
            <v>INCFST</v>
          </cell>
          <cell r="U1454">
            <v>-12000</v>
          </cell>
          <cell r="V1454">
            <v>-12360</v>
          </cell>
          <cell r="W1454">
            <v>215383</v>
          </cell>
          <cell r="X1454">
            <v>-13116</v>
          </cell>
          <cell r="Y1454">
            <v>-13512</v>
          </cell>
          <cell r="Z1454">
            <v>235277</v>
          </cell>
          <cell r="AA1454">
            <v>-14328</v>
          </cell>
          <cell r="AB1454">
            <v>-14760</v>
          </cell>
          <cell r="AC1454">
            <v>257201</v>
          </cell>
          <cell r="AD1454">
            <v>-15660</v>
          </cell>
          <cell r="AI1454">
            <v>-215000</v>
          </cell>
          <cell r="AJ1454">
            <v>-12000</v>
          </cell>
          <cell r="AK1454">
            <v>-12000</v>
          </cell>
        </row>
        <row r="1455">
          <cell r="B1455" t="str">
            <v>C534INLFST</v>
          </cell>
          <cell r="F1455" t="str">
            <v>C534</v>
          </cell>
          <cell r="H1455" t="str">
            <v>INLFST</v>
          </cell>
          <cell r="U1455">
            <v>341253</v>
          </cell>
          <cell r="V1455">
            <v>348761</v>
          </cell>
          <cell r="W1455">
            <v>356951</v>
          </cell>
          <cell r="X1455">
            <v>364799</v>
          </cell>
          <cell r="Y1455">
            <v>372989</v>
          </cell>
          <cell r="Z1455">
            <v>381521</v>
          </cell>
          <cell r="AA1455">
            <v>390052</v>
          </cell>
          <cell r="AB1455">
            <v>398584</v>
          </cell>
          <cell r="AC1455">
            <v>407457</v>
          </cell>
          <cell r="AD1455">
            <v>416329</v>
          </cell>
          <cell r="AI1455">
            <v>338327.35326077091</v>
          </cell>
          <cell r="AJ1455">
            <v>326602.03000000003</v>
          </cell>
          <cell r="AK1455">
            <v>329713</v>
          </cell>
        </row>
        <row r="1456">
          <cell r="B1456" t="str">
            <v>C590ALCFST</v>
          </cell>
          <cell r="F1456" t="str">
            <v>C590</v>
          </cell>
          <cell r="H1456" t="str">
            <v>ALCFST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I1456">
            <v>0</v>
          </cell>
          <cell r="AJ1456">
            <v>0</v>
          </cell>
          <cell r="AK1456">
            <v>0</v>
          </cell>
        </row>
        <row r="1457">
          <cell r="B1457" t="str">
            <v>C590BOAFST</v>
          </cell>
          <cell r="F1457" t="str">
            <v>C590</v>
          </cell>
          <cell r="H1457" t="str">
            <v>BOAFST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I1457">
            <v>0</v>
          </cell>
          <cell r="AJ1457">
            <v>0</v>
          </cell>
          <cell r="AK1457">
            <v>0</v>
          </cell>
        </row>
        <row r="1458">
          <cell r="B1458" t="str">
            <v>C590EXPFST</v>
          </cell>
          <cell r="F1458" t="str">
            <v>C590</v>
          </cell>
          <cell r="H1458" t="str">
            <v>EXPFST</v>
          </cell>
          <cell r="U1458">
            <v>12421</v>
          </cell>
          <cell r="V1458">
            <v>12943</v>
          </cell>
          <cell r="W1458">
            <v>13377</v>
          </cell>
          <cell r="X1458">
            <v>13800</v>
          </cell>
          <cell r="Y1458">
            <v>14197</v>
          </cell>
          <cell r="Z1458">
            <v>14570</v>
          </cell>
          <cell r="AA1458">
            <v>14930</v>
          </cell>
          <cell r="AB1458">
            <v>15265</v>
          </cell>
          <cell r="AC1458">
            <v>15614</v>
          </cell>
          <cell r="AD1458">
            <v>15974</v>
          </cell>
          <cell r="AI1458">
            <v>10000</v>
          </cell>
          <cell r="AJ1458">
            <v>10000</v>
          </cell>
          <cell r="AK1458">
            <v>10000</v>
          </cell>
        </row>
        <row r="1459">
          <cell r="B1459" t="str">
            <v>C334ALCFST</v>
          </cell>
          <cell r="F1459" t="str">
            <v>C334</v>
          </cell>
          <cell r="H1459" t="str">
            <v>ALCFST</v>
          </cell>
          <cell r="U1459">
            <v>139294</v>
          </cell>
          <cell r="V1459">
            <v>144397</v>
          </cell>
          <cell r="W1459">
            <v>155424</v>
          </cell>
          <cell r="X1459">
            <v>164393</v>
          </cell>
          <cell r="Y1459">
            <v>171039</v>
          </cell>
          <cell r="Z1459">
            <v>175944</v>
          </cell>
          <cell r="AA1459">
            <v>181018</v>
          </cell>
          <cell r="AB1459">
            <v>186708</v>
          </cell>
          <cell r="AC1459">
            <v>192475</v>
          </cell>
          <cell r="AD1459">
            <v>198473</v>
          </cell>
          <cell r="AI1459">
            <v>105423.68757026216</v>
          </cell>
          <cell r="AJ1459">
            <v>116947.466</v>
          </cell>
          <cell r="AK1459">
            <v>124404.155</v>
          </cell>
        </row>
        <row r="1460">
          <cell r="B1460" t="str">
            <v>C334BOAFST</v>
          </cell>
          <cell r="F1460" t="str">
            <v>C334</v>
          </cell>
          <cell r="H1460" t="str">
            <v>BOAFST</v>
          </cell>
          <cell r="U1460">
            <v>191037</v>
          </cell>
          <cell r="V1460">
            <v>197511</v>
          </cell>
          <cell r="W1460">
            <v>207914</v>
          </cell>
          <cell r="X1460">
            <v>222191</v>
          </cell>
          <cell r="Y1460">
            <v>229334</v>
          </cell>
          <cell r="Z1460">
            <v>233766</v>
          </cell>
          <cell r="AA1460">
            <v>241682</v>
          </cell>
          <cell r="AB1460">
            <v>243826</v>
          </cell>
          <cell r="AC1460">
            <v>250306</v>
          </cell>
          <cell r="AD1460">
            <v>252885</v>
          </cell>
          <cell r="AI1460">
            <v>200325</v>
          </cell>
          <cell r="AJ1460">
            <v>197107.43300000002</v>
          </cell>
          <cell r="AK1460">
            <v>237427.09100000001</v>
          </cell>
        </row>
        <row r="1461">
          <cell r="B1461" t="str">
            <v>C334DEPFST</v>
          </cell>
          <cell r="F1461" t="str">
            <v>C334</v>
          </cell>
          <cell r="H1461" t="str">
            <v>DEPFST</v>
          </cell>
          <cell r="U1461">
            <v>4058</v>
          </cell>
          <cell r="V1461">
            <v>4058</v>
          </cell>
          <cell r="W1461">
            <v>4058</v>
          </cell>
          <cell r="X1461">
            <v>4058</v>
          </cell>
          <cell r="Y1461">
            <v>52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I1461">
            <v>4140.2</v>
          </cell>
          <cell r="AJ1461">
            <v>4058</v>
          </cell>
          <cell r="AK1461">
            <v>4057.69</v>
          </cell>
        </row>
        <row r="1462">
          <cell r="B1462" t="str">
            <v>C334DLBFST</v>
          </cell>
          <cell r="F1462" t="str">
            <v>C334</v>
          </cell>
          <cell r="H1462" t="str">
            <v>DLBFST</v>
          </cell>
          <cell r="U1462">
            <v>282716</v>
          </cell>
          <cell r="V1462">
            <v>288936</v>
          </cell>
          <cell r="W1462">
            <v>295721</v>
          </cell>
          <cell r="X1462">
            <v>302224</v>
          </cell>
          <cell r="Y1462">
            <v>309008</v>
          </cell>
          <cell r="Z1462">
            <v>316076</v>
          </cell>
          <cell r="AA1462">
            <v>323145</v>
          </cell>
          <cell r="AB1462">
            <v>330213</v>
          </cell>
          <cell r="AC1462">
            <v>337563</v>
          </cell>
          <cell r="AD1462">
            <v>344913</v>
          </cell>
          <cell r="AI1462">
            <v>241861</v>
          </cell>
          <cell r="AJ1462">
            <v>223061.66</v>
          </cell>
          <cell r="AK1462">
            <v>228860.96</v>
          </cell>
        </row>
        <row r="1463">
          <cell r="B1463" t="str">
            <v>C334EXPFST</v>
          </cell>
          <cell r="F1463" t="str">
            <v>C334</v>
          </cell>
          <cell r="H1463" t="str">
            <v>EXPFST</v>
          </cell>
          <cell r="U1463">
            <v>112664</v>
          </cell>
          <cell r="V1463">
            <v>117152</v>
          </cell>
          <cell r="W1463">
            <v>120941</v>
          </cell>
          <cell r="X1463">
            <v>124642</v>
          </cell>
          <cell r="Y1463">
            <v>128149</v>
          </cell>
          <cell r="Z1463">
            <v>131462</v>
          </cell>
          <cell r="AA1463">
            <v>134681</v>
          </cell>
          <cell r="AB1463">
            <v>137708</v>
          </cell>
          <cell r="AC1463">
            <v>140861</v>
          </cell>
          <cell r="AD1463">
            <v>144114</v>
          </cell>
          <cell r="AI1463">
            <v>265860.60531970795</v>
          </cell>
          <cell r="AJ1463">
            <v>241377.71420073594</v>
          </cell>
          <cell r="AK1463">
            <v>248037.1</v>
          </cell>
        </row>
        <row r="1464">
          <cell r="B1464" t="str">
            <v>C334FINFST</v>
          </cell>
          <cell r="F1464" t="str">
            <v>C334</v>
          </cell>
          <cell r="H1464" t="str">
            <v>FINFST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I1464">
            <v>6206</v>
          </cell>
          <cell r="AJ1464">
            <v>0</v>
          </cell>
          <cell r="AK1464">
            <v>0</v>
          </cell>
        </row>
        <row r="1465">
          <cell r="B1465" t="str">
            <v>C334INCFST</v>
          </cell>
          <cell r="F1465" t="str">
            <v>C334</v>
          </cell>
          <cell r="H1465" t="str">
            <v>INCFST</v>
          </cell>
          <cell r="U1465">
            <v>-5000</v>
          </cell>
          <cell r="V1465">
            <v>-5150</v>
          </cell>
          <cell r="W1465">
            <v>-5305</v>
          </cell>
          <cell r="X1465">
            <v>-5465</v>
          </cell>
          <cell r="Y1465">
            <v>-5630</v>
          </cell>
          <cell r="Z1465">
            <v>-5795</v>
          </cell>
          <cell r="AA1465">
            <v>-5970</v>
          </cell>
          <cell r="AB1465">
            <v>-6150</v>
          </cell>
          <cell r="AC1465">
            <v>-6335</v>
          </cell>
          <cell r="AD1465">
            <v>-6525</v>
          </cell>
          <cell r="AI1465">
            <v>-143654</v>
          </cell>
          <cell r="AJ1465">
            <v>-107878</v>
          </cell>
          <cell r="AK1465">
            <v>-111114.34</v>
          </cell>
        </row>
        <row r="1466">
          <cell r="B1466" t="str">
            <v>C334INLFST</v>
          </cell>
          <cell r="F1466" t="str">
            <v>C334</v>
          </cell>
          <cell r="H1466" t="str">
            <v>INLFST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I1466">
            <v>0</v>
          </cell>
          <cell r="AJ1466">
            <v>0</v>
          </cell>
          <cell r="AK1466">
            <v>0</v>
          </cell>
        </row>
        <row r="1467">
          <cell r="B1467" t="str">
            <v>C338ALCFST</v>
          </cell>
          <cell r="F1467" t="str">
            <v>C338</v>
          </cell>
          <cell r="H1467" t="str">
            <v>ALCFST</v>
          </cell>
          <cell r="U1467">
            <v>672148</v>
          </cell>
          <cell r="V1467">
            <v>696717</v>
          </cell>
          <cell r="W1467">
            <v>749848</v>
          </cell>
          <cell r="X1467">
            <v>793203</v>
          </cell>
          <cell r="Y1467">
            <v>825184</v>
          </cell>
          <cell r="Z1467">
            <v>848939</v>
          </cell>
          <cell r="AA1467">
            <v>873487</v>
          </cell>
          <cell r="AB1467">
            <v>900908</v>
          </cell>
          <cell r="AC1467">
            <v>928602</v>
          </cell>
          <cell r="AD1467">
            <v>957692</v>
          </cell>
          <cell r="AI1467">
            <v>506093.41664206627</v>
          </cell>
          <cell r="AJ1467">
            <v>670715.79500000004</v>
          </cell>
          <cell r="AK1467">
            <v>746211.96799999999</v>
          </cell>
        </row>
        <row r="1468">
          <cell r="B1468" t="str">
            <v>C338BOAFST</v>
          </cell>
          <cell r="F1468" t="str">
            <v>C338</v>
          </cell>
          <cell r="H1468" t="str">
            <v>BOAFST</v>
          </cell>
          <cell r="U1468">
            <v>268521</v>
          </cell>
          <cell r="V1468">
            <v>282510</v>
          </cell>
          <cell r="W1468">
            <v>297155</v>
          </cell>
          <cell r="X1468">
            <v>327111</v>
          </cell>
          <cell r="Y1468">
            <v>338141</v>
          </cell>
          <cell r="Z1468">
            <v>343559</v>
          </cell>
          <cell r="AA1468">
            <v>352899</v>
          </cell>
          <cell r="AB1468">
            <v>350540</v>
          </cell>
          <cell r="AC1468">
            <v>356475</v>
          </cell>
          <cell r="AD1468">
            <v>356788</v>
          </cell>
          <cell r="AI1468">
            <v>273811</v>
          </cell>
          <cell r="AJ1468">
            <v>335670.26899999997</v>
          </cell>
          <cell r="AK1468">
            <v>378284.89199999999</v>
          </cell>
        </row>
        <row r="1469">
          <cell r="B1469" t="str">
            <v>C338DEPFST</v>
          </cell>
          <cell r="F1469" t="str">
            <v>C338</v>
          </cell>
          <cell r="H1469" t="str">
            <v>DEPFST</v>
          </cell>
          <cell r="U1469">
            <v>1858</v>
          </cell>
          <cell r="V1469">
            <v>574</v>
          </cell>
          <cell r="W1469">
            <v>146</v>
          </cell>
          <cell r="X1469">
            <v>146</v>
          </cell>
          <cell r="Y1469">
            <v>146</v>
          </cell>
          <cell r="Z1469">
            <v>146</v>
          </cell>
          <cell r="AA1469">
            <v>146</v>
          </cell>
          <cell r="AB1469">
            <v>85</v>
          </cell>
          <cell r="AC1469">
            <v>0</v>
          </cell>
          <cell r="AD1469">
            <v>0</v>
          </cell>
          <cell r="AI1469">
            <v>2096.4499999999998</v>
          </cell>
          <cell r="AJ1469">
            <v>2096</v>
          </cell>
          <cell r="AK1469">
            <v>2096.46</v>
          </cell>
        </row>
        <row r="1470">
          <cell r="B1470" t="str">
            <v>C338DLBFST</v>
          </cell>
          <cell r="F1470" t="str">
            <v>C338</v>
          </cell>
          <cell r="H1470" t="str">
            <v>DLBFST</v>
          </cell>
          <cell r="U1470">
            <v>1204393</v>
          </cell>
          <cell r="V1470">
            <v>1230890</v>
          </cell>
          <cell r="W1470">
            <v>1259795</v>
          </cell>
          <cell r="X1470">
            <v>1287497</v>
          </cell>
          <cell r="Y1470">
            <v>1316402</v>
          </cell>
          <cell r="Z1470">
            <v>1346510</v>
          </cell>
          <cell r="AA1470">
            <v>1376621</v>
          </cell>
          <cell r="AB1470">
            <v>1406732</v>
          </cell>
          <cell r="AC1470">
            <v>1438046</v>
          </cell>
          <cell r="AD1470">
            <v>1469359</v>
          </cell>
          <cell r="AI1470">
            <v>1092669.8</v>
          </cell>
          <cell r="AJ1470">
            <v>1255940.79</v>
          </cell>
          <cell r="AK1470">
            <v>1329984.8700000001</v>
          </cell>
        </row>
        <row r="1471">
          <cell r="B1471" t="str">
            <v>C338EXPFST</v>
          </cell>
          <cell r="F1471" t="str">
            <v>C338</v>
          </cell>
          <cell r="H1471" t="str">
            <v>EXPFST</v>
          </cell>
          <cell r="U1471">
            <v>35211</v>
          </cell>
          <cell r="V1471">
            <v>36683</v>
          </cell>
          <cell r="W1471">
            <v>37907</v>
          </cell>
          <cell r="X1471">
            <v>39101</v>
          </cell>
          <cell r="Y1471">
            <v>40223</v>
          </cell>
          <cell r="Z1471">
            <v>41275</v>
          </cell>
          <cell r="AA1471">
            <v>42296</v>
          </cell>
          <cell r="AB1471">
            <v>43247</v>
          </cell>
          <cell r="AC1471">
            <v>44232</v>
          </cell>
          <cell r="AD1471">
            <v>45252</v>
          </cell>
          <cell r="AI1471">
            <v>47447.122244040635</v>
          </cell>
          <cell r="AJ1471">
            <v>50478.090115133411</v>
          </cell>
          <cell r="AK1471">
            <v>52594.59</v>
          </cell>
        </row>
        <row r="1472">
          <cell r="B1472" t="str">
            <v>C338FINFST</v>
          </cell>
          <cell r="F1472" t="str">
            <v>C338</v>
          </cell>
          <cell r="H1472" t="str">
            <v>FINFST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I1472">
            <v>0</v>
          </cell>
          <cell r="AJ1472">
            <v>0</v>
          </cell>
          <cell r="AK1472">
            <v>0</v>
          </cell>
        </row>
        <row r="1473">
          <cell r="B1473" t="str">
            <v>C338INCFST</v>
          </cell>
          <cell r="F1473" t="str">
            <v>C338</v>
          </cell>
          <cell r="H1473" t="str">
            <v>INCFST</v>
          </cell>
          <cell r="U1473">
            <v>-43582</v>
          </cell>
          <cell r="V1473">
            <v>-44889</v>
          </cell>
          <cell r="W1473">
            <v>-46241</v>
          </cell>
          <cell r="X1473">
            <v>-47635</v>
          </cell>
          <cell r="Y1473">
            <v>-49073</v>
          </cell>
          <cell r="Z1473">
            <v>-50512</v>
          </cell>
          <cell r="AA1473">
            <v>-52037</v>
          </cell>
          <cell r="AB1473">
            <v>-53606</v>
          </cell>
          <cell r="AC1473">
            <v>-55218</v>
          </cell>
          <cell r="AD1473">
            <v>-56875</v>
          </cell>
          <cell r="AI1473">
            <v>-57999.96</v>
          </cell>
          <cell r="AJ1473">
            <v>-54852</v>
          </cell>
          <cell r="AK1473">
            <v>-92400</v>
          </cell>
        </row>
        <row r="1474">
          <cell r="B1474" t="str">
            <v>C338INLFST</v>
          </cell>
          <cell r="F1474" t="str">
            <v>C338</v>
          </cell>
          <cell r="H1474" t="str">
            <v>INLFST</v>
          </cell>
          <cell r="U1474">
            <v>159572</v>
          </cell>
          <cell r="V1474">
            <v>163082</v>
          </cell>
          <cell r="W1474">
            <v>166912</v>
          </cell>
          <cell r="X1474">
            <v>170582</v>
          </cell>
          <cell r="Y1474">
            <v>174412</v>
          </cell>
          <cell r="Z1474">
            <v>178401</v>
          </cell>
          <cell r="AA1474">
            <v>182391</v>
          </cell>
          <cell r="AB1474">
            <v>186380</v>
          </cell>
          <cell r="AC1474">
            <v>190529</v>
          </cell>
          <cell r="AD1474">
            <v>194678</v>
          </cell>
          <cell r="AI1474">
            <v>68400</v>
          </cell>
          <cell r="AJ1474">
            <v>23088</v>
          </cell>
          <cell r="AK1474">
            <v>42624</v>
          </cell>
        </row>
        <row r="1475">
          <cell r="B1475" t="str">
            <v>C340ALCFST</v>
          </cell>
          <cell r="F1475" t="str">
            <v>C340</v>
          </cell>
          <cell r="H1475" t="str">
            <v>ALCFST</v>
          </cell>
          <cell r="U1475">
            <v>0</v>
          </cell>
          <cell r="V1475">
            <v>0</v>
          </cell>
          <cell r="W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0</v>
          </cell>
          <cell r="AI1475">
            <v>0</v>
          </cell>
          <cell r="AJ1475">
            <v>0</v>
          </cell>
          <cell r="AK1475">
            <v>0</v>
          </cell>
        </row>
        <row r="1476">
          <cell r="B1476" t="str">
            <v>C340BOAFST</v>
          </cell>
          <cell r="F1476" t="str">
            <v>C340</v>
          </cell>
          <cell r="H1476" t="str">
            <v>BOAFST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I1476">
            <v>0</v>
          </cell>
          <cell r="AJ1476">
            <v>0</v>
          </cell>
          <cell r="AK1476">
            <v>0</v>
          </cell>
        </row>
        <row r="1477">
          <cell r="B1477" t="str">
            <v>C340DEPFST</v>
          </cell>
          <cell r="F1477" t="str">
            <v>C340</v>
          </cell>
          <cell r="H1477" t="str">
            <v>DEPFST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I1477">
            <v>0</v>
          </cell>
          <cell r="AJ1477">
            <v>0</v>
          </cell>
          <cell r="AK1477">
            <v>0</v>
          </cell>
        </row>
        <row r="1478">
          <cell r="B1478" t="str">
            <v>C340DLBFST</v>
          </cell>
          <cell r="F1478" t="str">
            <v>C340</v>
          </cell>
          <cell r="H1478" t="str">
            <v>DLBFST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0</v>
          </cell>
          <cell r="AI1478">
            <v>0</v>
          </cell>
          <cell r="AJ1478">
            <v>0</v>
          </cell>
          <cell r="AK1478">
            <v>0</v>
          </cell>
        </row>
        <row r="1479">
          <cell r="B1479" t="str">
            <v>C340EXPFST</v>
          </cell>
          <cell r="F1479" t="str">
            <v>C340</v>
          </cell>
          <cell r="H1479" t="str">
            <v>EXPFST</v>
          </cell>
          <cell r="U1479">
            <v>706000</v>
          </cell>
          <cell r="V1479">
            <v>735652</v>
          </cell>
          <cell r="W1479">
            <v>760362</v>
          </cell>
          <cell r="X1479">
            <v>784366</v>
          </cell>
          <cell r="Y1479">
            <v>806958</v>
          </cell>
          <cell r="Z1479">
            <v>828138</v>
          </cell>
          <cell r="AA1479">
            <v>848612</v>
          </cell>
          <cell r="AB1479">
            <v>867674</v>
          </cell>
          <cell r="AC1479">
            <v>887442</v>
          </cell>
          <cell r="AD1479">
            <v>907916</v>
          </cell>
          <cell r="AI1479">
            <v>954999.96</v>
          </cell>
          <cell r="AJ1479">
            <v>576190</v>
          </cell>
          <cell r="AK1479">
            <v>596356.65</v>
          </cell>
        </row>
        <row r="1480">
          <cell r="B1480" t="str">
            <v>C340FINFST</v>
          </cell>
          <cell r="F1480" t="str">
            <v>C340</v>
          </cell>
          <cell r="H1480" t="str">
            <v>FINFST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I1480">
            <v>0</v>
          </cell>
          <cell r="AJ1480">
            <v>0</v>
          </cell>
          <cell r="AK1480">
            <v>0</v>
          </cell>
        </row>
        <row r="1481">
          <cell r="B1481" t="str">
            <v>C340INCFST</v>
          </cell>
          <cell r="F1481" t="str">
            <v>C340</v>
          </cell>
          <cell r="H1481" t="str">
            <v>INCFST</v>
          </cell>
          <cell r="U1481">
            <v>-184250</v>
          </cell>
          <cell r="V1481">
            <v>-189778</v>
          </cell>
          <cell r="W1481">
            <v>-195490</v>
          </cell>
          <cell r="X1481">
            <v>-201386</v>
          </cell>
          <cell r="Y1481">
            <v>-207466</v>
          </cell>
          <cell r="Z1481">
            <v>-213546</v>
          </cell>
          <cell r="AA1481">
            <v>-219995</v>
          </cell>
          <cell r="AB1481">
            <v>-226628</v>
          </cell>
          <cell r="AC1481">
            <v>-233445</v>
          </cell>
          <cell r="AD1481">
            <v>-240447</v>
          </cell>
          <cell r="AI1481">
            <v>-144000</v>
          </cell>
          <cell r="AJ1481">
            <v>-144000</v>
          </cell>
          <cell r="AK1481">
            <v>-148320</v>
          </cell>
        </row>
        <row r="1482">
          <cell r="B1482" t="str">
            <v>C340INLFST</v>
          </cell>
          <cell r="F1482" t="str">
            <v>C340</v>
          </cell>
          <cell r="H1482" t="str">
            <v>INLFST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I1482">
            <v>0</v>
          </cell>
          <cell r="AJ1482">
            <v>0</v>
          </cell>
          <cell r="AK1482">
            <v>0</v>
          </cell>
        </row>
        <row r="1483">
          <cell r="B1483" t="str">
            <v>C355ALCFST</v>
          </cell>
          <cell r="F1483" t="str">
            <v>C355</v>
          </cell>
          <cell r="H1483" t="str">
            <v>ALCFST</v>
          </cell>
          <cell r="U1483">
            <v>515664</v>
          </cell>
          <cell r="V1483">
            <v>515633</v>
          </cell>
          <cell r="W1483">
            <v>552378</v>
          </cell>
          <cell r="X1483">
            <v>597960</v>
          </cell>
          <cell r="Y1483">
            <v>626802</v>
          </cell>
          <cell r="Z1483">
            <v>628004</v>
          </cell>
          <cell r="AA1483">
            <v>640520</v>
          </cell>
          <cell r="AB1483">
            <v>663652</v>
          </cell>
          <cell r="AC1483">
            <v>695953</v>
          </cell>
          <cell r="AD1483">
            <v>717372</v>
          </cell>
          <cell r="AI1483">
            <v>267973.62669528031</v>
          </cell>
          <cell r="AJ1483">
            <v>363249.337</v>
          </cell>
          <cell r="AK1483">
            <v>521894.06300000002</v>
          </cell>
        </row>
        <row r="1484">
          <cell r="B1484" t="str">
            <v>C355BOAFST</v>
          </cell>
          <cell r="F1484" t="str">
            <v>C355</v>
          </cell>
          <cell r="H1484" t="str">
            <v>BOAFST</v>
          </cell>
          <cell r="U1484">
            <v>105637</v>
          </cell>
          <cell r="V1484">
            <v>110696</v>
          </cell>
          <cell r="W1484">
            <v>115886</v>
          </cell>
          <cell r="X1484">
            <v>134967</v>
          </cell>
          <cell r="Y1484">
            <v>140611</v>
          </cell>
          <cell r="Z1484">
            <v>139384</v>
          </cell>
          <cell r="AA1484">
            <v>141038</v>
          </cell>
          <cell r="AB1484">
            <v>137783</v>
          </cell>
          <cell r="AC1484">
            <v>140172</v>
          </cell>
          <cell r="AD1484">
            <v>138448</v>
          </cell>
          <cell r="AI1484">
            <v>127742</v>
          </cell>
          <cell r="AJ1484">
            <v>14881.035</v>
          </cell>
          <cell r="AK1484">
            <v>97832.578000000009</v>
          </cell>
        </row>
        <row r="1485">
          <cell r="B1485" t="str">
            <v>C355DEPFST</v>
          </cell>
          <cell r="F1485" t="str">
            <v>C355</v>
          </cell>
          <cell r="H1485" t="str">
            <v>DEPFST</v>
          </cell>
          <cell r="U1485">
            <v>5584</v>
          </cell>
          <cell r="V1485">
            <v>2097</v>
          </cell>
          <cell r="W1485">
            <v>1907</v>
          </cell>
          <cell r="X1485">
            <v>1907</v>
          </cell>
          <cell r="Y1485">
            <v>1907</v>
          </cell>
          <cell r="Z1485">
            <v>1907</v>
          </cell>
          <cell r="AA1485">
            <v>1907</v>
          </cell>
          <cell r="AB1485">
            <v>1907</v>
          </cell>
          <cell r="AC1485">
            <v>1113</v>
          </cell>
          <cell r="AD1485">
            <v>0</v>
          </cell>
          <cell r="AI1485">
            <v>2526.0100000000002</v>
          </cell>
          <cell r="AJ1485">
            <v>2114</v>
          </cell>
          <cell r="AK1485">
            <v>5701.64</v>
          </cell>
        </row>
        <row r="1486">
          <cell r="B1486" t="str">
            <v>C355DLBFST</v>
          </cell>
          <cell r="F1486" t="str">
            <v>C355</v>
          </cell>
          <cell r="H1486" t="str">
            <v>DLBFST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I1486">
            <v>27129</v>
          </cell>
          <cell r="AJ1486">
            <v>0</v>
          </cell>
          <cell r="AK1486">
            <v>0</v>
          </cell>
        </row>
        <row r="1487">
          <cell r="B1487" t="str">
            <v>C355EXPFST</v>
          </cell>
          <cell r="F1487" t="str">
            <v>C355</v>
          </cell>
          <cell r="H1487" t="str">
            <v>EXPFST</v>
          </cell>
          <cell r="U1487">
            <v>60476</v>
          </cell>
          <cell r="V1487">
            <v>63016</v>
          </cell>
          <cell r="W1487">
            <v>65134</v>
          </cell>
          <cell r="X1487">
            <v>67188</v>
          </cell>
          <cell r="Y1487">
            <v>69124</v>
          </cell>
          <cell r="Z1487">
            <v>70938</v>
          </cell>
          <cell r="AA1487">
            <v>72692</v>
          </cell>
          <cell r="AB1487">
            <v>74326</v>
          </cell>
          <cell r="AC1487">
            <v>76019</v>
          </cell>
          <cell r="AD1487">
            <v>77773</v>
          </cell>
          <cell r="AI1487">
            <v>82747.748919845631</v>
          </cell>
          <cell r="AJ1487">
            <v>82515.831734999374</v>
          </cell>
          <cell r="AK1487">
            <v>83749.34</v>
          </cell>
        </row>
        <row r="1488">
          <cell r="B1488" t="str">
            <v>C355FINFST</v>
          </cell>
          <cell r="F1488" t="str">
            <v>C355</v>
          </cell>
          <cell r="H1488" t="str">
            <v>FINFST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I1488">
            <v>0</v>
          </cell>
          <cell r="AJ1488">
            <v>0</v>
          </cell>
          <cell r="AK1488">
            <v>0</v>
          </cell>
        </row>
        <row r="1489">
          <cell r="B1489" t="str">
            <v>C355INCFST</v>
          </cell>
          <cell r="F1489" t="str">
            <v>C355</v>
          </cell>
          <cell r="H1489" t="str">
            <v>INCFST</v>
          </cell>
          <cell r="U1489">
            <v>0</v>
          </cell>
          <cell r="V1489">
            <v>0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0</v>
          </cell>
          <cell r="AI1489">
            <v>0</v>
          </cell>
          <cell r="AJ1489">
            <v>0</v>
          </cell>
          <cell r="AK1489">
            <v>0</v>
          </cell>
        </row>
        <row r="1490">
          <cell r="B1490" t="str">
            <v>C355INLFST</v>
          </cell>
          <cell r="F1490" t="str">
            <v>C355</v>
          </cell>
          <cell r="H1490" t="str">
            <v>INLFST</v>
          </cell>
          <cell r="U1490">
            <v>1046420</v>
          </cell>
          <cell r="V1490">
            <v>1031707</v>
          </cell>
          <cell r="W1490">
            <v>1050984</v>
          </cell>
          <cell r="X1490">
            <v>1099184</v>
          </cell>
          <cell r="Y1490">
            <v>1132424</v>
          </cell>
          <cell r="Z1490">
            <v>1128035</v>
          </cell>
          <cell r="AA1490">
            <v>1143223</v>
          </cell>
          <cell r="AB1490">
            <v>1173565</v>
          </cell>
          <cell r="AC1490">
            <v>1220590</v>
          </cell>
          <cell r="AD1490">
            <v>1246472</v>
          </cell>
          <cell r="AI1490">
            <v>587650.94955309667</v>
          </cell>
          <cell r="AJ1490">
            <v>692720.93</v>
          </cell>
          <cell r="AK1490">
            <v>960000</v>
          </cell>
        </row>
        <row r="1491">
          <cell r="B1491" t="str">
            <v>A009ALCFST</v>
          </cell>
          <cell r="F1491" t="str">
            <v>A009</v>
          </cell>
          <cell r="H1491" t="str">
            <v>ALCFST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I1491">
            <v>0</v>
          </cell>
          <cell r="AJ1491">
            <v>0</v>
          </cell>
          <cell r="AK1491">
            <v>0</v>
          </cell>
        </row>
        <row r="1492">
          <cell r="B1492" t="str">
            <v>A009BOAFST</v>
          </cell>
          <cell r="F1492" t="str">
            <v>A009</v>
          </cell>
          <cell r="H1492" t="str">
            <v>BOAFST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I1492">
            <v>0</v>
          </cell>
          <cell r="AJ1492">
            <v>0</v>
          </cell>
          <cell r="AK1492">
            <v>0</v>
          </cell>
        </row>
        <row r="1493">
          <cell r="B1493" t="str">
            <v>A009DEPFST</v>
          </cell>
          <cell r="F1493" t="str">
            <v>A009</v>
          </cell>
          <cell r="H1493" t="str">
            <v>DEPFST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I1493">
            <v>0</v>
          </cell>
          <cell r="AJ1493">
            <v>0</v>
          </cell>
          <cell r="AK1493">
            <v>0</v>
          </cell>
        </row>
        <row r="1494">
          <cell r="B1494" t="str">
            <v>A009DLBFST</v>
          </cell>
          <cell r="F1494" t="str">
            <v>A009</v>
          </cell>
          <cell r="H1494" t="str">
            <v>DLBFST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I1494">
            <v>0</v>
          </cell>
          <cell r="AJ1494">
            <v>0</v>
          </cell>
          <cell r="AK1494">
            <v>0</v>
          </cell>
        </row>
        <row r="1495">
          <cell r="B1495" t="str">
            <v>A009EXPFST</v>
          </cell>
          <cell r="F1495" t="str">
            <v>A009</v>
          </cell>
          <cell r="H1495" t="str">
            <v>EXPFST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I1495">
            <v>0</v>
          </cell>
          <cell r="AJ1495">
            <v>0</v>
          </cell>
          <cell r="AK1495">
            <v>0</v>
          </cell>
        </row>
        <row r="1496">
          <cell r="B1496" t="str">
            <v>A009FINFST</v>
          </cell>
          <cell r="F1496" t="str">
            <v>A009</v>
          </cell>
          <cell r="H1496" t="str">
            <v>FINFST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I1496">
            <v>0</v>
          </cell>
          <cell r="AJ1496">
            <v>0</v>
          </cell>
          <cell r="AK1496">
            <v>0</v>
          </cell>
        </row>
        <row r="1497">
          <cell r="B1497" t="str">
            <v>A009INCFST</v>
          </cell>
          <cell r="F1497" t="str">
            <v>A009</v>
          </cell>
          <cell r="H1497" t="str">
            <v>INCFST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I1497">
            <v>0</v>
          </cell>
          <cell r="AJ1497">
            <v>0</v>
          </cell>
          <cell r="AK1497">
            <v>0</v>
          </cell>
        </row>
        <row r="1498">
          <cell r="B1498" t="str">
            <v>A009INLFST</v>
          </cell>
          <cell r="F1498" t="str">
            <v>A009</v>
          </cell>
          <cell r="H1498" t="str">
            <v>INLFST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I1498">
            <v>0</v>
          </cell>
          <cell r="AJ1498">
            <v>0</v>
          </cell>
          <cell r="AK1498">
            <v>0</v>
          </cell>
        </row>
        <row r="1499">
          <cell r="B1499" t="str">
            <v>A046ALCFST</v>
          </cell>
          <cell r="F1499" t="str">
            <v>A046</v>
          </cell>
          <cell r="H1499" t="str">
            <v>ALCFST</v>
          </cell>
          <cell r="U1499">
            <v>0</v>
          </cell>
          <cell r="V1499">
            <v>0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I1499">
            <v>0</v>
          </cell>
          <cell r="AJ1499">
            <v>0</v>
          </cell>
          <cell r="AK1499">
            <v>0</v>
          </cell>
        </row>
        <row r="1500">
          <cell r="B1500" t="str">
            <v>A046BOAFST</v>
          </cell>
          <cell r="F1500" t="str">
            <v>A046</v>
          </cell>
          <cell r="H1500" t="str">
            <v>BOAFST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I1500">
            <v>0</v>
          </cell>
          <cell r="AJ1500">
            <v>0</v>
          </cell>
          <cell r="AK1500">
            <v>0</v>
          </cell>
        </row>
        <row r="1501">
          <cell r="B1501" t="str">
            <v>A046DEPFST</v>
          </cell>
          <cell r="F1501" t="str">
            <v>A046</v>
          </cell>
          <cell r="H1501" t="str">
            <v>DEPFST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I1501">
            <v>0</v>
          </cell>
          <cell r="AJ1501">
            <v>0</v>
          </cell>
          <cell r="AK1501">
            <v>0</v>
          </cell>
        </row>
        <row r="1502">
          <cell r="B1502" t="str">
            <v>A046DLBFST</v>
          </cell>
          <cell r="F1502" t="str">
            <v>A046</v>
          </cell>
          <cell r="H1502" t="str">
            <v>DLBFST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I1502">
            <v>0</v>
          </cell>
          <cell r="AJ1502">
            <v>0</v>
          </cell>
          <cell r="AK1502">
            <v>0</v>
          </cell>
        </row>
        <row r="1503">
          <cell r="B1503" t="str">
            <v>A046EXPFST</v>
          </cell>
          <cell r="F1503" t="str">
            <v>A046</v>
          </cell>
          <cell r="H1503" t="str">
            <v>EXPFST</v>
          </cell>
          <cell r="U1503">
            <v>0</v>
          </cell>
          <cell r="V1503">
            <v>0</v>
          </cell>
          <cell r="W1503">
            <v>0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I1503">
            <v>0</v>
          </cell>
          <cell r="AJ1503">
            <v>0</v>
          </cell>
          <cell r="AK1503">
            <v>0</v>
          </cell>
        </row>
        <row r="1504">
          <cell r="B1504" t="str">
            <v>A046FINFST</v>
          </cell>
          <cell r="F1504" t="str">
            <v>A046</v>
          </cell>
          <cell r="H1504" t="str">
            <v>FINFST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I1504">
            <v>0</v>
          </cell>
          <cell r="AJ1504">
            <v>0</v>
          </cell>
          <cell r="AK1504">
            <v>0</v>
          </cell>
        </row>
        <row r="1505">
          <cell r="B1505" t="str">
            <v>A046INCFST</v>
          </cell>
          <cell r="F1505" t="str">
            <v>A046</v>
          </cell>
          <cell r="H1505" t="str">
            <v>INCFST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I1505">
            <v>0</v>
          </cell>
          <cell r="AJ1505">
            <v>0</v>
          </cell>
          <cell r="AK1505">
            <v>0</v>
          </cell>
        </row>
        <row r="1506">
          <cell r="B1506" t="str">
            <v>A046INLFST</v>
          </cell>
          <cell r="F1506" t="str">
            <v>A046</v>
          </cell>
          <cell r="H1506" t="str">
            <v>INLFST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I1506">
            <v>0</v>
          </cell>
          <cell r="AJ1506">
            <v>0</v>
          </cell>
          <cell r="AK1506">
            <v>0</v>
          </cell>
        </row>
        <row r="1507">
          <cell r="B1507" t="str">
            <v>A444ALCFST</v>
          </cell>
          <cell r="F1507" t="str">
            <v>A444</v>
          </cell>
          <cell r="H1507" t="str">
            <v>ALCFST</v>
          </cell>
          <cell r="U1507">
            <v>0</v>
          </cell>
          <cell r="V1507">
            <v>0</v>
          </cell>
          <cell r="W1507">
            <v>0</v>
          </cell>
          <cell r="X1507">
            <v>0</v>
          </cell>
          <cell r="Y1507">
            <v>0</v>
          </cell>
          <cell r="Z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0</v>
          </cell>
          <cell r="AI1507">
            <v>0</v>
          </cell>
          <cell r="AJ1507">
            <v>0</v>
          </cell>
          <cell r="AK1507">
            <v>0</v>
          </cell>
        </row>
        <row r="1508">
          <cell r="B1508" t="str">
            <v>A444BOAFST</v>
          </cell>
          <cell r="F1508" t="str">
            <v>A444</v>
          </cell>
          <cell r="H1508" t="str">
            <v>BOAFST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I1508">
            <v>0</v>
          </cell>
          <cell r="AJ1508">
            <v>0</v>
          </cell>
          <cell r="AK1508">
            <v>0</v>
          </cell>
        </row>
        <row r="1509">
          <cell r="B1509" t="str">
            <v>A444DEPFST</v>
          </cell>
          <cell r="F1509" t="str">
            <v>A444</v>
          </cell>
          <cell r="H1509" t="str">
            <v>DEPFST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I1509">
            <v>0</v>
          </cell>
          <cell r="AJ1509">
            <v>0</v>
          </cell>
          <cell r="AK1509">
            <v>0</v>
          </cell>
        </row>
        <row r="1510">
          <cell r="B1510" t="str">
            <v>A444DLBFST</v>
          </cell>
          <cell r="F1510" t="str">
            <v>A444</v>
          </cell>
          <cell r="H1510" t="str">
            <v>DLBFST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I1510">
            <v>0</v>
          </cell>
          <cell r="AJ1510">
            <v>0</v>
          </cell>
          <cell r="AK1510">
            <v>0</v>
          </cell>
        </row>
        <row r="1511">
          <cell r="B1511" t="str">
            <v>A444EXPFST</v>
          </cell>
          <cell r="F1511" t="str">
            <v>A444</v>
          </cell>
          <cell r="H1511" t="str">
            <v>EXPFST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0</v>
          </cell>
          <cell r="AI1511">
            <v>0</v>
          </cell>
          <cell r="AJ1511">
            <v>0</v>
          </cell>
          <cell r="AK1511">
            <v>0</v>
          </cell>
        </row>
        <row r="1512">
          <cell r="B1512" t="str">
            <v>A444FINFST</v>
          </cell>
          <cell r="F1512" t="str">
            <v>A444</v>
          </cell>
          <cell r="H1512" t="str">
            <v>FINFST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I1512">
            <v>0</v>
          </cell>
          <cell r="AJ1512">
            <v>0</v>
          </cell>
          <cell r="AK1512">
            <v>0</v>
          </cell>
        </row>
        <row r="1513">
          <cell r="B1513" t="str">
            <v>A444INCFST</v>
          </cell>
          <cell r="F1513" t="str">
            <v>A444</v>
          </cell>
          <cell r="H1513" t="str">
            <v>INCFST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  <cell r="Y1513">
            <v>0</v>
          </cell>
          <cell r="Z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I1513">
            <v>0</v>
          </cell>
          <cell r="AJ1513">
            <v>0</v>
          </cell>
          <cell r="AK1513">
            <v>0</v>
          </cell>
        </row>
        <row r="1514">
          <cell r="B1514" t="str">
            <v>A444INLFST</v>
          </cell>
          <cell r="F1514" t="str">
            <v>A444</v>
          </cell>
          <cell r="H1514" t="str">
            <v>INLFST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I1514">
            <v>0</v>
          </cell>
          <cell r="AJ1514">
            <v>0</v>
          </cell>
          <cell r="AK1514">
            <v>0</v>
          </cell>
        </row>
        <row r="1515">
          <cell r="B1515" t="str">
            <v>AdjEXPFST</v>
          </cell>
          <cell r="F1515" t="str">
            <v>Adj</v>
          </cell>
          <cell r="H1515" t="str">
            <v>EXPFST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I1515">
            <v>0</v>
          </cell>
          <cell r="AJ1515">
            <v>0</v>
          </cell>
          <cell r="AK1515">
            <v>0</v>
          </cell>
        </row>
        <row r="1516">
          <cell r="B1516" t="str">
            <v>C002ALCFST</v>
          </cell>
          <cell r="F1516" t="str">
            <v>C002</v>
          </cell>
          <cell r="H1516" t="str">
            <v>ALCFST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I1516">
            <v>0</v>
          </cell>
          <cell r="AJ1516">
            <v>0</v>
          </cell>
          <cell r="AK1516">
            <v>0</v>
          </cell>
        </row>
        <row r="1517">
          <cell r="B1517" t="str">
            <v>C002BOAFST</v>
          </cell>
          <cell r="F1517" t="str">
            <v>C002</v>
          </cell>
          <cell r="H1517" t="str">
            <v>BOAFST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I1517">
            <v>0</v>
          </cell>
          <cell r="AJ1517">
            <v>0</v>
          </cell>
          <cell r="AK1517">
            <v>0</v>
          </cell>
        </row>
        <row r="1518">
          <cell r="B1518" t="str">
            <v>C002DEPFST</v>
          </cell>
          <cell r="F1518" t="str">
            <v>C002</v>
          </cell>
          <cell r="H1518" t="str">
            <v>DEPFST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I1518">
            <v>0</v>
          </cell>
          <cell r="AJ1518">
            <v>0</v>
          </cell>
          <cell r="AK1518">
            <v>0</v>
          </cell>
        </row>
        <row r="1519">
          <cell r="B1519" t="str">
            <v>C002DLBFST</v>
          </cell>
          <cell r="F1519" t="str">
            <v>C002</v>
          </cell>
          <cell r="H1519" t="str">
            <v>DLBFST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I1519">
            <v>0</v>
          </cell>
          <cell r="AJ1519">
            <v>0</v>
          </cell>
          <cell r="AK1519">
            <v>0</v>
          </cell>
        </row>
        <row r="1520">
          <cell r="B1520" t="str">
            <v>C002EXPFST</v>
          </cell>
          <cell r="F1520" t="str">
            <v>C002</v>
          </cell>
          <cell r="H1520" t="str">
            <v>EXPFST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I1520">
            <v>0</v>
          </cell>
          <cell r="AJ1520">
            <v>0</v>
          </cell>
          <cell r="AK1520">
            <v>0</v>
          </cell>
        </row>
        <row r="1521">
          <cell r="B1521" t="str">
            <v>C002FINFST</v>
          </cell>
          <cell r="F1521" t="str">
            <v>C002</v>
          </cell>
          <cell r="H1521" t="str">
            <v>FINFST</v>
          </cell>
          <cell r="U1521">
            <v>0</v>
          </cell>
          <cell r="V1521">
            <v>0</v>
          </cell>
          <cell r="W1521">
            <v>0</v>
          </cell>
          <cell r="X1521">
            <v>0</v>
          </cell>
          <cell r="Y1521">
            <v>0</v>
          </cell>
          <cell r="Z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0</v>
          </cell>
          <cell r="AI1521">
            <v>0</v>
          </cell>
          <cell r="AJ1521">
            <v>0</v>
          </cell>
          <cell r="AK1521">
            <v>0</v>
          </cell>
        </row>
        <row r="1522">
          <cell r="B1522" t="str">
            <v>C002INCFST</v>
          </cell>
          <cell r="F1522" t="str">
            <v>C002</v>
          </cell>
          <cell r="H1522" t="str">
            <v>INCFST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I1522">
            <v>0</v>
          </cell>
          <cell r="AJ1522">
            <v>0</v>
          </cell>
          <cell r="AK1522">
            <v>0</v>
          </cell>
        </row>
        <row r="1523">
          <cell r="B1523" t="str">
            <v>C002INLFST</v>
          </cell>
          <cell r="F1523" t="str">
            <v>C002</v>
          </cell>
          <cell r="H1523" t="str">
            <v>INLFST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0</v>
          </cell>
          <cell r="AI1523">
            <v>0</v>
          </cell>
          <cell r="AJ1523">
            <v>0</v>
          </cell>
          <cell r="AK1523">
            <v>0</v>
          </cell>
        </row>
        <row r="1524">
          <cell r="B1524" t="str">
            <v>C005ALCFST</v>
          </cell>
          <cell r="F1524" t="str">
            <v>C005</v>
          </cell>
          <cell r="H1524" t="str">
            <v>ALCFST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I1524">
            <v>0</v>
          </cell>
          <cell r="AJ1524">
            <v>0</v>
          </cell>
          <cell r="AK1524">
            <v>0</v>
          </cell>
        </row>
        <row r="1525">
          <cell r="B1525" t="str">
            <v>C005BOAFST</v>
          </cell>
          <cell r="F1525" t="str">
            <v>C005</v>
          </cell>
          <cell r="H1525" t="str">
            <v>BOAFST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I1525">
            <v>0</v>
          </cell>
          <cell r="AJ1525">
            <v>0</v>
          </cell>
          <cell r="AK1525">
            <v>0</v>
          </cell>
        </row>
        <row r="1526">
          <cell r="B1526" t="str">
            <v>C005DEPFST</v>
          </cell>
          <cell r="F1526" t="str">
            <v>C005</v>
          </cell>
          <cell r="H1526" t="str">
            <v>DEPFST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I1526">
            <v>0</v>
          </cell>
          <cell r="AJ1526">
            <v>0</v>
          </cell>
          <cell r="AK1526">
            <v>0</v>
          </cell>
        </row>
        <row r="1527">
          <cell r="B1527" t="str">
            <v>C005DLBFST</v>
          </cell>
          <cell r="F1527" t="str">
            <v>C005</v>
          </cell>
          <cell r="H1527" t="str">
            <v>DLBFST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I1527">
            <v>0</v>
          </cell>
          <cell r="AJ1527">
            <v>0</v>
          </cell>
          <cell r="AK1527">
            <v>0</v>
          </cell>
        </row>
        <row r="1528">
          <cell r="B1528" t="str">
            <v>C005EXPFST</v>
          </cell>
          <cell r="F1528" t="str">
            <v>C005</v>
          </cell>
          <cell r="H1528" t="str">
            <v>EXPFST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I1528">
            <v>0</v>
          </cell>
          <cell r="AJ1528">
            <v>0</v>
          </cell>
          <cell r="AK1528">
            <v>0</v>
          </cell>
        </row>
        <row r="1529">
          <cell r="B1529" t="str">
            <v>C005FINFST</v>
          </cell>
          <cell r="F1529" t="str">
            <v>C005</v>
          </cell>
          <cell r="H1529" t="str">
            <v>FINFST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0</v>
          </cell>
          <cell r="Z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0</v>
          </cell>
          <cell r="AI1529">
            <v>0</v>
          </cell>
          <cell r="AJ1529">
            <v>0</v>
          </cell>
          <cell r="AK1529">
            <v>0</v>
          </cell>
        </row>
        <row r="1530">
          <cell r="B1530" t="str">
            <v>C005INCFST</v>
          </cell>
          <cell r="F1530" t="str">
            <v>C005</v>
          </cell>
          <cell r="H1530" t="str">
            <v>INCFST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I1530">
            <v>0</v>
          </cell>
          <cell r="AJ1530">
            <v>0</v>
          </cell>
          <cell r="AK1530">
            <v>0</v>
          </cell>
        </row>
        <row r="1531">
          <cell r="B1531" t="str">
            <v>C005INLFST</v>
          </cell>
          <cell r="F1531" t="str">
            <v>C005</v>
          </cell>
          <cell r="H1531" t="str">
            <v>INLFST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I1531">
            <v>0</v>
          </cell>
          <cell r="AJ1531">
            <v>0</v>
          </cell>
          <cell r="AK1531">
            <v>0</v>
          </cell>
        </row>
        <row r="1532">
          <cell r="B1532" t="str">
            <v>C078ALCFST</v>
          </cell>
          <cell r="F1532" t="str">
            <v>C078</v>
          </cell>
          <cell r="H1532" t="str">
            <v>ALCFST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I1532">
            <v>0</v>
          </cell>
          <cell r="AJ1532">
            <v>0</v>
          </cell>
          <cell r="AK1532">
            <v>0</v>
          </cell>
        </row>
        <row r="1533">
          <cell r="B1533" t="str">
            <v>C078BOAFST</v>
          </cell>
          <cell r="F1533" t="str">
            <v>C078</v>
          </cell>
          <cell r="H1533" t="str">
            <v>BOAFST</v>
          </cell>
          <cell r="U1533">
            <v>0</v>
          </cell>
          <cell r="V1533">
            <v>0</v>
          </cell>
          <cell r="W1533">
            <v>0</v>
          </cell>
          <cell r="X1533">
            <v>0</v>
          </cell>
          <cell r="Y1533">
            <v>0</v>
          </cell>
          <cell r="Z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0</v>
          </cell>
          <cell r="AI1533">
            <v>0</v>
          </cell>
          <cell r="AJ1533">
            <v>0</v>
          </cell>
          <cell r="AK1533">
            <v>0</v>
          </cell>
        </row>
        <row r="1534">
          <cell r="B1534" t="str">
            <v>C078DEPFST</v>
          </cell>
          <cell r="F1534" t="str">
            <v>C078</v>
          </cell>
          <cell r="H1534" t="str">
            <v>DEPFST</v>
          </cell>
          <cell r="U1534">
            <v>0</v>
          </cell>
          <cell r="V1534">
            <v>0</v>
          </cell>
          <cell r="W1534">
            <v>0</v>
          </cell>
          <cell r="X1534">
            <v>0</v>
          </cell>
          <cell r="Y1534">
            <v>0</v>
          </cell>
          <cell r="Z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0</v>
          </cell>
          <cell r="AI1534">
            <v>0</v>
          </cell>
          <cell r="AJ1534">
            <v>0</v>
          </cell>
          <cell r="AK1534">
            <v>0</v>
          </cell>
        </row>
        <row r="1535">
          <cell r="B1535" t="str">
            <v>C078DLBFST</v>
          </cell>
          <cell r="F1535" t="str">
            <v>C078</v>
          </cell>
          <cell r="H1535" t="str">
            <v>DLBFST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0</v>
          </cell>
          <cell r="AI1535">
            <v>0</v>
          </cell>
          <cell r="AJ1535">
            <v>0</v>
          </cell>
          <cell r="AK1535">
            <v>0</v>
          </cell>
        </row>
        <row r="1536">
          <cell r="B1536" t="str">
            <v>C078EXPFST</v>
          </cell>
          <cell r="F1536" t="str">
            <v>C078</v>
          </cell>
          <cell r="H1536" t="str">
            <v>EXPFST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I1536">
            <v>0</v>
          </cell>
          <cell r="AJ1536">
            <v>0</v>
          </cell>
          <cell r="AK1536">
            <v>0</v>
          </cell>
        </row>
        <row r="1537">
          <cell r="B1537" t="str">
            <v>C078FINFST</v>
          </cell>
          <cell r="F1537" t="str">
            <v>C078</v>
          </cell>
          <cell r="H1537" t="str">
            <v>FINFST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0</v>
          </cell>
          <cell r="AI1537">
            <v>0</v>
          </cell>
          <cell r="AJ1537">
            <v>0</v>
          </cell>
          <cell r="AK1537">
            <v>0</v>
          </cell>
        </row>
        <row r="1538">
          <cell r="B1538" t="str">
            <v>C078INCFST</v>
          </cell>
          <cell r="F1538" t="str">
            <v>C078</v>
          </cell>
          <cell r="H1538" t="str">
            <v>INCFST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  <cell r="Y1538">
            <v>0</v>
          </cell>
          <cell r="Z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0</v>
          </cell>
          <cell r="AI1538">
            <v>0</v>
          </cell>
          <cell r="AJ1538">
            <v>0</v>
          </cell>
          <cell r="AK1538">
            <v>0</v>
          </cell>
        </row>
        <row r="1539">
          <cell r="B1539" t="str">
            <v>C078INLFST</v>
          </cell>
          <cell r="F1539" t="str">
            <v>C078</v>
          </cell>
          <cell r="H1539" t="str">
            <v>INLFST</v>
          </cell>
          <cell r="U1539">
            <v>0</v>
          </cell>
          <cell r="V1539">
            <v>0</v>
          </cell>
          <cell r="W1539">
            <v>0</v>
          </cell>
          <cell r="X1539">
            <v>0</v>
          </cell>
          <cell r="Y1539">
            <v>0</v>
          </cell>
          <cell r="Z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0</v>
          </cell>
          <cell r="AI1539">
            <v>0</v>
          </cell>
          <cell r="AJ1539">
            <v>0</v>
          </cell>
          <cell r="AK1539">
            <v>0</v>
          </cell>
        </row>
        <row r="1540">
          <cell r="B1540" t="str">
            <v>C130FALCFST</v>
          </cell>
          <cell r="F1540" t="str">
            <v>C130F</v>
          </cell>
          <cell r="H1540" t="str">
            <v>ALCFST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I1540">
            <v>0</v>
          </cell>
          <cell r="AJ1540">
            <v>0</v>
          </cell>
          <cell r="AK1540">
            <v>0</v>
          </cell>
        </row>
        <row r="1541">
          <cell r="B1541" t="str">
            <v>C130FBOAFST</v>
          </cell>
          <cell r="F1541" t="str">
            <v>C130F</v>
          </cell>
          <cell r="H1541" t="str">
            <v>BOAFST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I1541">
            <v>0</v>
          </cell>
          <cell r="AJ1541">
            <v>0</v>
          </cell>
          <cell r="AK1541">
            <v>0</v>
          </cell>
        </row>
        <row r="1542">
          <cell r="B1542" t="str">
            <v>C130FDEPFST</v>
          </cell>
          <cell r="F1542" t="str">
            <v>C130F</v>
          </cell>
          <cell r="H1542" t="str">
            <v>DEPFST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0</v>
          </cell>
          <cell r="AI1542">
            <v>0</v>
          </cell>
          <cell r="AJ1542">
            <v>0</v>
          </cell>
          <cell r="AK1542">
            <v>0</v>
          </cell>
        </row>
        <row r="1543">
          <cell r="B1543" t="str">
            <v>C130FDLBFST</v>
          </cell>
          <cell r="F1543" t="str">
            <v>C130F</v>
          </cell>
          <cell r="H1543" t="str">
            <v>DLBFST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I1543">
            <v>0</v>
          </cell>
          <cell r="AJ1543">
            <v>0</v>
          </cell>
          <cell r="AK1543">
            <v>0</v>
          </cell>
        </row>
        <row r="1544">
          <cell r="B1544" t="str">
            <v>C130FEXPFST</v>
          </cell>
          <cell r="F1544" t="str">
            <v>C130F</v>
          </cell>
          <cell r="H1544" t="str">
            <v>EXPFST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I1544">
            <v>0</v>
          </cell>
          <cell r="AJ1544">
            <v>0</v>
          </cell>
          <cell r="AK1544">
            <v>0</v>
          </cell>
        </row>
        <row r="1545">
          <cell r="B1545" t="str">
            <v>C130FFINFST</v>
          </cell>
          <cell r="F1545" t="str">
            <v>C130F</v>
          </cell>
          <cell r="H1545" t="str">
            <v>FINFST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I1545">
            <v>0</v>
          </cell>
          <cell r="AJ1545">
            <v>0</v>
          </cell>
          <cell r="AK1545">
            <v>0</v>
          </cell>
        </row>
        <row r="1546">
          <cell r="B1546" t="str">
            <v>C130FINCFST</v>
          </cell>
          <cell r="F1546" t="str">
            <v>C130F</v>
          </cell>
          <cell r="H1546" t="str">
            <v>INCFST</v>
          </cell>
          <cell r="U1546">
            <v>0</v>
          </cell>
          <cell r="V1546">
            <v>0</v>
          </cell>
          <cell r="W1546">
            <v>0</v>
          </cell>
          <cell r="X1546">
            <v>0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0</v>
          </cell>
          <cell r="AI1546">
            <v>0</v>
          </cell>
          <cell r="AJ1546">
            <v>0</v>
          </cell>
          <cell r="AK1546">
            <v>0</v>
          </cell>
        </row>
        <row r="1547">
          <cell r="B1547" t="str">
            <v>C130FINLFST</v>
          </cell>
          <cell r="F1547" t="str">
            <v>C130F</v>
          </cell>
          <cell r="H1547" t="str">
            <v>INLFST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  <cell r="Y1547">
            <v>0</v>
          </cell>
          <cell r="Z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0</v>
          </cell>
          <cell r="AI1547">
            <v>0</v>
          </cell>
          <cell r="AJ1547">
            <v>0</v>
          </cell>
          <cell r="AK1547">
            <v>0</v>
          </cell>
        </row>
        <row r="1548">
          <cell r="B1548" t="str">
            <v>C308ALCFST</v>
          </cell>
          <cell r="F1548" t="str">
            <v>C308</v>
          </cell>
          <cell r="H1548" t="str">
            <v>ALCFST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0</v>
          </cell>
          <cell r="AI1548">
            <v>0</v>
          </cell>
          <cell r="AJ1548">
            <v>0</v>
          </cell>
          <cell r="AK1548">
            <v>0</v>
          </cell>
        </row>
        <row r="1549">
          <cell r="B1549" t="str">
            <v>C308BOAFST</v>
          </cell>
          <cell r="F1549" t="str">
            <v>C308</v>
          </cell>
          <cell r="H1549" t="str">
            <v>BOAFST</v>
          </cell>
          <cell r="U1549">
            <v>0</v>
          </cell>
          <cell r="V1549">
            <v>0</v>
          </cell>
          <cell r="W1549">
            <v>0</v>
          </cell>
          <cell r="X1549">
            <v>0</v>
          </cell>
          <cell r="Y1549">
            <v>0</v>
          </cell>
          <cell r="Z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0</v>
          </cell>
          <cell r="AI1549">
            <v>0</v>
          </cell>
          <cell r="AJ1549">
            <v>0</v>
          </cell>
          <cell r="AK1549">
            <v>0</v>
          </cell>
        </row>
        <row r="1550">
          <cell r="B1550" t="str">
            <v>C308DEPFST</v>
          </cell>
          <cell r="F1550" t="str">
            <v>C308</v>
          </cell>
          <cell r="H1550" t="str">
            <v>DEPFST</v>
          </cell>
          <cell r="U1550">
            <v>0</v>
          </cell>
          <cell r="V1550">
            <v>0</v>
          </cell>
          <cell r="W1550">
            <v>0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I1550">
            <v>0</v>
          </cell>
          <cell r="AJ1550">
            <v>0</v>
          </cell>
          <cell r="AK1550">
            <v>0</v>
          </cell>
        </row>
        <row r="1551">
          <cell r="B1551" t="str">
            <v>C308DLBFST</v>
          </cell>
          <cell r="F1551" t="str">
            <v>C308</v>
          </cell>
          <cell r="H1551" t="str">
            <v>DLBFST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I1551">
            <v>0</v>
          </cell>
          <cell r="AJ1551">
            <v>0</v>
          </cell>
          <cell r="AK1551">
            <v>0</v>
          </cell>
        </row>
        <row r="1552">
          <cell r="B1552" t="str">
            <v>C308EXPFST</v>
          </cell>
          <cell r="F1552" t="str">
            <v>C308</v>
          </cell>
          <cell r="H1552" t="str">
            <v>EXPFST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0</v>
          </cell>
          <cell r="AI1552">
            <v>0</v>
          </cell>
          <cell r="AJ1552">
            <v>0</v>
          </cell>
          <cell r="AK1552">
            <v>0</v>
          </cell>
        </row>
        <row r="1553">
          <cell r="B1553" t="str">
            <v>C308FINFST</v>
          </cell>
          <cell r="F1553" t="str">
            <v>C308</v>
          </cell>
          <cell r="H1553" t="str">
            <v>FINFST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I1553">
            <v>0</v>
          </cell>
          <cell r="AJ1553">
            <v>0</v>
          </cell>
          <cell r="AK1553">
            <v>0</v>
          </cell>
        </row>
        <row r="1554">
          <cell r="B1554" t="str">
            <v>C308INCFST</v>
          </cell>
          <cell r="F1554" t="str">
            <v>C308</v>
          </cell>
          <cell r="H1554" t="str">
            <v>INCFST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I1554">
            <v>0</v>
          </cell>
          <cell r="AJ1554">
            <v>0</v>
          </cell>
          <cell r="AK1554">
            <v>0</v>
          </cell>
        </row>
        <row r="1555">
          <cell r="B1555" t="str">
            <v>C308INLFST</v>
          </cell>
          <cell r="F1555" t="str">
            <v>C308</v>
          </cell>
          <cell r="H1555" t="str">
            <v>INLFST</v>
          </cell>
          <cell r="U1555">
            <v>0</v>
          </cell>
          <cell r="V1555">
            <v>0</v>
          </cell>
          <cell r="W1555">
            <v>0</v>
          </cell>
          <cell r="X1555">
            <v>0</v>
          </cell>
          <cell r="Y1555">
            <v>0</v>
          </cell>
          <cell r="Z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I1555">
            <v>0</v>
          </cell>
          <cell r="AJ1555">
            <v>0</v>
          </cell>
          <cell r="AK1555">
            <v>0</v>
          </cell>
        </row>
        <row r="1556">
          <cell r="B1556" t="str">
            <v>C308TRFFST</v>
          </cell>
          <cell r="F1556" t="str">
            <v>C308</v>
          </cell>
          <cell r="H1556" t="str">
            <v>TRFFST</v>
          </cell>
          <cell r="U1556">
            <v>0</v>
          </cell>
          <cell r="V1556">
            <v>0</v>
          </cell>
          <cell r="W1556">
            <v>0</v>
          </cell>
          <cell r="X1556">
            <v>0</v>
          </cell>
          <cell r="Y1556">
            <v>0</v>
          </cell>
          <cell r="Z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I1556">
            <v>0</v>
          </cell>
          <cell r="AJ1556">
            <v>0</v>
          </cell>
          <cell r="AK1556">
            <v>0</v>
          </cell>
        </row>
        <row r="1557">
          <cell r="B1557" t="str">
            <v>C309ALCFST</v>
          </cell>
          <cell r="F1557" t="str">
            <v>C309</v>
          </cell>
          <cell r="H1557" t="str">
            <v>ALCFST</v>
          </cell>
          <cell r="U1557">
            <v>0</v>
          </cell>
          <cell r="V1557">
            <v>0</v>
          </cell>
          <cell r="W1557">
            <v>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I1557">
            <v>0</v>
          </cell>
          <cell r="AJ1557">
            <v>0</v>
          </cell>
          <cell r="AK1557">
            <v>0</v>
          </cell>
        </row>
        <row r="1558">
          <cell r="B1558" t="str">
            <v>C309BOAFST</v>
          </cell>
          <cell r="F1558" t="str">
            <v>C309</v>
          </cell>
          <cell r="H1558" t="str">
            <v>BOAFST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I1558">
            <v>0</v>
          </cell>
          <cell r="AJ1558">
            <v>0</v>
          </cell>
          <cell r="AK1558">
            <v>0</v>
          </cell>
        </row>
        <row r="1559">
          <cell r="B1559" t="str">
            <v>C309DEPFST</v>
          </cell>
          <cell r="F1559" t="str">
            <v>C309</v>
          </cell>
          <cell r="H1559" t="str">
            <v>DEPFST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I1559">
            <v>0</v>
          </cell>
          <cell r="AJ1559">
            <v>0</v>
          </cell>
          <cell r="AK1559">
            <v>0</v>
          </cell>
        </row>
        <row r="1560">
          <cell r="B1560" t="str">
            <v>C309DLBFST</v>
          </cell>
          <cell r="F1560" t="str">
            <v>C309</v>
          </cell>
          <cell r="H1560" t="str">
            <v>DLBFST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I1560">
            <v>0</v>
          </cell>
          <cell r="AJ1560">
            <v>0</v>
          </cell>
          <cell r="AK1560">
            <v>0</v>
          </cell>
        </row>
        <row r="1561">
          <cell r="B1561" t="str">
            <v>C309EXPFST</v>
          </cell>
          <cell r="F1561" t="str">
            <v>C309</v>
          </cell>
          <cell r="H1561" t="str">
            <v>EXPFST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I1561">
            <v>0</v>
          </cell>
          <cell r="AJ1561">
            <v>0</v>
          </cell>
          <cell r="AK1561">
            <v>0</v>
          </cell>
        </row>
        <row r="1562">
          <cell r="B1562" t="str">
            <v>C309FINFST</v>
          </cell>
          <cell r="F1562" t="str">
            <v>C309</v>
          </cell>
          <cell r="H1562" t="str">
            <v>FINFST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I1562">
            <v>0</v>
          </cell>
          <cell r="AJ1562">
            <v>0</v>
          </cell>
          <cell r="AK1562">
            <v>0</v>
          </cell>
        </row>
        <row r="1563">
          <cell r="B1563" t="str">
            <v>C309INCFST</v>
          </cell>
          <cell r="F1563" t="str">
            <v>C309</v>
          </cell>
          <cell r="H1563" t="str">
            <v>INCFST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I1563">
            <v>0</v>
          </cell>
          <cell r="AJ1563">
            <v>0</v>
          </cell>
          <cell r="AK1563">
            <v>0</v>
          </cell>
        </row>
        <row r="1564">
          <cell r="B1564" t="str">
            <v>C309INLFST</v>
          </cell>
          <cell r="F1564" t="str">
            <v>C309</v>
          </cell>
          <cell r="H1564" t="str">
            <v>INLFST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I1564">
            <v>0</v>
          </cell>
          <cell r="AJ1564">
            <v>0</v>
          </cell>
          <cell r="AK1564">
            <v>0</v>
          </cell>
        </row>
        <row r="1565">
          <cell r="B1565" t="str">
            <v>C309TRFFST</v>
          </cell>
          <cell r="F1565" t="str">
            <v>C309</v>
          </cell>
          <cell r="H1565" t="str">
            <v>TRFFST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I1565">
            <v>0</v>
          </cell>
          <cell r="AJ1565">
            <v>0</v>
          </cell>
          <cell r="AK1565">
            <v>0</v>
          </cell>
        </row>
        <row r="1566">
          <cell r="B1566" t="str">
            <v>C309BALCFST</v>
          </cell>
          <cell r="F1566" t="str">
            <v>C309B</v>
          </cell>
          <cell r="H1566" t="str">
            <v>ALCFST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I1566">
            <v>0</v>
          </cell>
          <cell r="AJ1566">
            <v>0</v>
          </cell>
          <cell r="AK1566">
            <v>0</v>
          </cell>
        </row>
        <row r="1567">
          <cell r="B1567" t="str">
            <v>C309BBOAFST</v>
          </cell>
          <cell r="F1567" t="str">
            <v>C309B</v>
          </cell>
          <cell r="H1567" t="str">
            <v>BOAFST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I1567">
            <v>0</v>
          </cell>
          <cell r="AJ1567">
            <v>0</v>
          </cell>
          <cell r="AK1567">
            <v>0</v>
          </cell>
        </row>
        <row r="1568">
          <cell r="B1568" t="str">
            <v>C309BDEPFST</v>
          </cell>
          <cell r="F1568" t="str">
            <v>C309B</v>
          </cell>
          <cell r="H1568" t="str">
            <v>DEPFST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I1568">
            <v>0</v>
          </cell>
          <cell r="AJ1568">
            <v>0</v>
          </cell>
          <cell r="AK1568">
            <v>0</v>
          </cell>
        </row>
        <row r="1569">
          <cell r="B1569" t="str">
            <v>C309BDLBFST</v>
          </cell>
          <cell r="F1569" t="str">
            <v>C309B</v>
          </cell>
          <cell r="H1569" t="str">
            <v>DLBFST</v>
          </cell>
          <cell r="U1569">
            <v>0</v>
          </cell>
          <cell r="V1569">
            <v>0</v>
          </cell>
          <cell r="W1569">
            <v>0</v>
          </cell>
          <cell r="X1569">
            <v>0</v>
          </cell>
          <cell r="Y1569">
            <v>0</v>
          </cell>
          <cell r="Z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0</v>
          </cell>
          <cell r="AI1569">
            <v>0</v>
          </cell>
          <cell r="AJ1569">
            <v>0</v>
          </cell>
          <cell r="AK1569">
            <v>0</v>
          </cell>
        </row>
        <row r="1570">
          <cell r="B1570" t="str">
            <v>C309BEXPFST</v>
          </cell>
          <cell r="F1570" t="str">
            <v>C309B</v>
          </cell>
          <cell r="H1570" t="str">
            <v>EXPFST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I1570">
            <v>0</v>
          </cell>
          <cell r="AJ1570">
            <v>0</v>
          </cell>
          <cell r="AK1570">
            <v>0</v>
          </cell>
        </row>
        <row r="1571">
          <cell r="B1571" t="str">
            <v>C309BFINFST</v>
          </cell>
          <cell r="F1571" t="str">
            <v>C309B</v>
          </cell>
          <cell r="H1571" t="str">
            <v>FINFST</v>
          </cell>
          <cell r="U1571">
            <v>0</v>
          </cell>
          <cell r="V1571">
            <v>0</v>
          </cell>
          <cell r="W1571">
            <v>0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0</v>
          </cell>
          <cell r="AI1571">
            <v>0</v>
          </cell>
          <cell r="AJ1571">
            <v>0</v>
          </cell>
          <cell r="AK1571">
            <v>0</v>
          </cell>
        </row>
        <row r="1572">
          <cell r="B1572" t="str">
            <v>C309BINCFST</v>
          </cell>
          <cell r="F1572" t="str">
            <v>C309B</v>
          </cell>
          <cell r="H1572" t="str">
            <v>INCFST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I1572">
            <v>0</v>
          </cell>
          <cell r="AJ1572">
            <v>0</v>
          </cell>
          <cell r="AK1572">
            <v>0</v>
          </cell>
        </row>
        <row r="1573">
          <cell r="B1573" t="str">
            <v>C309BINLFST</v>
          </cell>
          <cell r="F1573" t="str">
            <v>C309B</v>
          </cell>
          <cell r="H1573" t="str">
            <v>INLFST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I1573">
            <v>0</v>
          </cell>
          <cell r="AJ1573">
            <v>0</v>
          </cell>
          <cell r="AK1573">
            <v>0</v>
          </cell>
        </row>
        <row r="1574">
          <cell r="B1574" t="str">
            <v>C309BTRFFST</v>
          </cell>
          <cell r="F1574" t="str">
            <v>C309B</v>
          </cell>
          <cell r="H1574" t="str">
            <v>TRFFST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I1574">
            <v>0</v>
          </cell>
          <cell r="AJ1574">
            <v>0</v>
          </cell>
          <cell r="AK1574">
            <v>0</v>
          </cell>
        </row>
        <row r="1575">
          <cell r="B1575" t="str">
            <v>C318ALCFST</v>
          </cell>
          <cell r="F1575" t="str">
            <v>C318</v>
          </cell>
          <cell r="H1575" t="str">
            <v>ALCFST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I1575">
            <v>0</v>
          </cell>
          <cell r="AJ1575">
            <v>0</v>
          </cell>
          <cell r="AK1575">
            <v>0</v>
          </cell>
        </row>
        <row r="1576">
          <cell r="B1576" t="str">
            <v>C318BOAFST</v>
          </cell>
          <cell r="F1576" t="str">
            <v>C318</v>
          </cell>
          <cell r="H1576" t="str">
            <v>BOAFST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I1576">
            <v>0</v>
          </cell>
          <cell r="AJ1576">
            <v>0</v>
          </cell>
          <cell r="AK1576">
            <v>0</v>
          </cell>
        </row>
        <row r="1577">
          <cell r="B1577" t="str">
            <v>C318DEPFST</v>
          </cell>
          <cell r="F1577" t="str">
            <v>C318</v>
          </cell>
          <cell r="H1577" t="str">
            <v>DEPFST</v>
          </cell>
          <cell r="U1577">
            <v>0</v>
          </cell>
          <cell r="V1577">
            <v>0</v>
          </cell>
          <cell r="W1577">
            <v>0</v>
          </cell>
          <cell r="X1577">
            <v>0</v>
          </cell>
          <cell r="Y1577">
            <v>0</v>
          </cell>
          <cell r="Z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0</v>
          </cell>
          <cell r="AI1577">
            <v>0</v>
          </cell>
          <cell r="AJ1577">
            <v>0</v>
          </cell>
          <cell r="AK1577">
            <v>0</v>
          </cell>
        </row>
        <row r="1578">
          <cell r="B1578" t="str">
            <v>C318DLBFST</v>
          </cell>
          <cell r="F1578" t="str">
            <v>C318</v>
          </cell>
          <cell r="H1578" t="str">
            <v>DLBFST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I1578">
            <v>0</v>
          </cell>
          <cell r="AJ1578">
            <v>0</v>
          </cell>
          <cell r="AK1578">
            <v>0</v>
          </cell>
        </row>
        <row r="1579">
          <cell r="B1579" t="str">
            <v>C318EXPFST</v>
          </cell>
          <cell r="F1579" t="str">
            <v>C318</v>
          </cell>
          <cell r="H1579" t="str">
            <v>EXPFST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I1579">
            <v>0</v>
          </cell>
          <cell r="AJ1579">
            <v>0</v>
          </cell>
          <cell r="AK1579">
            <v>0</v>
          </cell>
        </row>
        <row r="1580">
          <cell r="B1580" t="str">
            <v>C318FINFST</v>
          </cell>
          <cell r="F1580" t="str">
            <v>C318</v>
          </cell>
          <cell r="H1580" t="str">
            <v>FINFST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I1580">
            <v>0</v>
          </cell>
          <cell r="AJ1580">
            <v>0</v>
          </cell>
          <cell r="AK1580">
            <v>0</v>
          </cell>
        </row>
        <row r="1581">
          <cell r="B1581" t="str">
            <v>C318INCFST</v>
          </cell>
          <cell r="F1581" t="str">
            <v>C318</v>
          </cell>
          <cell r="H1581" t="str">
            <v>INCFST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I1581">
            <v>0</v>
          </cell>
          <cell r="AJ1581">
            <v>0</v>
          </cell>
          <cell r="AK1581">
            <v>0</v>
          </cell>
        </row>
        <row r="1582">
          <cell r="B1582" t="str">
            <v>C318INLFST</v>
          </cell>
          <cell r="F1582" t="str">
            <v>C318</v>
          </cell>
          <cell r="H1582" t="str">
            <v>INLFST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I1582">
            <v>0</v>
          </cell>
          <cell r="AJ1582">
            <v>0</v>
          </cell>
          <cell r="AK1582">
            <v>0</v>
          </cell>
        </row>
        <row r="1583">
          <cell r="B1583" t="str">
            <v>C332ALCFST</v>
          </cell>
          <cell r="F1583" t="str">
            <v>C332</v>
          </cell>
          <cell r="H1583" t="str">
            <v>ALCFST</v>
          </cell>
          <cell r="U1583">
            <v>159250</v>
          </cell>
          <cell r="V1583">
            <v>165060</v>
          </cell>
          <cell r="W1583">
            <v>177696</v>
          </cell>
          <cell r="X1583">
            <v>187945</v>
          </cell>
          <cell r="Y1583">
            <v>195549</v>
          </cell>
          <cell r="Z1583">
            <v>201188</v>
          </cell>
          <cell r="AA1583">
            <v>206928</v>
          </cell>
          <cell r="AB1583">
            <v>213445</v>
          </cell>
          <cell r="AC1583">
            <v>219984</v>
          </cell>
          <cell r="AD1583">
            <v>226928</v>
          </cell>
          <cell r="AI1583">
            <v>158777.99597689247</v>
          </cell>
          <cell r="AJ1583">
            <v>147014.14799999999</v>
          </cell>
          <cell r="AK1583">
            <v>185133.258</v>
          </cell>
        </row>
        <row r="1584">
          <cell r="B1584" t="str">
            <v>C332BOAFST</v>
          </cell>
          <cell r="F1584" t="str">
            <v>C332</v>
          </cell>
          <cell r="H1584" t="str">
            <v>BOAFST</v>
          </cell>
          <cell r="U1584">
            <v>41084</v>
          </cell>
          <cell r="V1584">
            <v>43289</v>
          </cell>
          <cell r="W1584">
            <v>45529</v>
          </cell>
          <cell r="X1584">
            <v>50244</v>
          </cell>
          <cell r="Y1584">
            <v>51946</v>
          </cell>
          <cell r="Z1584">
            <v>52762</v>
          </cell>
          <cell r="AA1584">
            <v>54169</v>
          </cell>
          <cell r="AB1584">
            <v>53735</v>
          </cell>
          <cell r="AC1584">
            <v>54603</v>
          </cell>
          <cell r="AD1584">
            <v>54605</v>
          </cell>
          <cell r="AI1584">
            <v>68354</v>
          </cell>
          <cell r="AJ1584">
            <v>27485.599999999999</v>
          </cell>
          <cell r="AK1584">
            <v>27067.812999999998</v>
          </cell>
        </row>
        <row r="1585">
          <cell r="B1585" t="str">
            <v>C332DEPFST</v>
          </cell>
          <cell r="F1585" t="str">
            <v>C332</v>
          </cell>
          <cell r="H1585" t="str">
            <v>DEPFST</v>
          </cell>
          <cell r="U1585">
            <v>806860</v>
          </cell>
          <cell r="V1585">
            <v>878561</v>
          </cell>
          <cell r="W1585">
            <v>884621</v>
          </cell>
          <cell r="X1585">
            <v>892044</v>
          </cell>
          <cell r="Y1585">
            <v>906860</v>
          </cell>
          <cell r="Z1585">
            <v>851017</v>
          </cell>
          <cell r="AA1585">
            <v>854251</v>
          </cell>
          <cell r="AB1585">
            <v>907411</v>
          </cell>
          <cell r="AC1585">
            <v>907645</v>
          </cell>
          <cell r="AD1585">
            <v>873978</v>
          </cell>
          <cell r="AI1585">
            <v>451096.92</v>
          </cell>
          <cell r="AJ1585">
            <v>456626</v>
          </cell>
          <cell r="AK1585">
            <v>541155.55000000005</v>
          </cell>
        </row>
        <row r="1586">
          <cell r="B1586" t="str">
            <v>C332DLBFST</v>
          </cell>
          <cell r="F1586" t="str">
            <v>C332</v>
          </cell>
          <cell r="H1586" t="str">
            <v>DLBFST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I1586">
            <v>0</v>
          </cell>
          <cell r="AJ1586">
            <v>0</v>
          </cell>
          <cell r="AK1586">
            <v>0</v>
          </cell>
        </row>
        <row r="1587">
          <cell r="B1587" t="str">
            <v>C332EXPFST</v>
          </cell>
          <cell r="F1587" t="str">
            <v>C332</v>
          </cell>
          <cell r="H1587" t="str">
            <v>EXPFST</v>
          </cell>
          <cell r="U1587">
            <v>1356933</v>
          </cell>
          <cell r="V1587">
            <v>1217324</v>
          </cell>
          <cell r="W1587">
            <v>1272058</v>
          </cell>
          <cell r="X1587">
            <v>1630059</v>
          </cell>
          <cell r="Y1587">
            <v>1318904</v>
          </cell>
          <cell r="Z1587">
            <v>1380812</v>
          </cell>
          <cell r="AA1587">
            <v>1445155</v>
          </cell>
          <cell r="AB1587">
            <v>1440933</v>
          </cell>
          <cell r="AC1587">
            <v>1581222</v>
          </cell>
          <cell r="AD1587">
            <v>1618710</v>
          </cell>
          <cell r="AI1587">
            <v>1112701.3400000001</v>
          </cell>
          <cell r="AJ1587">
            <v>1127967.2194247658</v>
          </cell>
          <cell r="AK1587">
            <v>932374.36</v>
          </cell>
        </row>
        <row r="1588">
          <cell r="B1588" t="str">
            <v>C332FINFST</v>
          </cell>
          <cell r="F1588" t="str">
            <v>C332</v>
          </cell>
          <cell r="H1588" t="str">
            <v>FINFST</v>
          </cell>
          <cell r="U1588">
            <v>1344450</v>
          </cell>
          <cell r="V1588">
            <v>1375630</v>
          </cell>
          <cell r="W1588">
            <v>1421386</v>
          </cell>
          <cell r="X1588">
            <v>1565587</v>
          </cell>
          <cell r="Y1588">
            <v>1636907</v>
          </cell>
          <cell r="Z1588">
            <v>1686994</v>
          </cell>
          <cell r="AA1588">
            <v>1778788</v>
          </cell>
          <cell r="AB1588">
            <v>1877699</v>
          </cell>
          <cell r="AC1588">
            <v>2002830</v>
          </cell>
          <cell r="AD1588">
            <v>2139719</v>
          </cell>
          <cell r="AI1588">
            <v>1000162</v>
          </cell>
          <cell r="AJ1588">
            <v>1382754.0049999999</v>
          </cell>
          <cell r="AK1588">
            <v>1279074.51</v>
          </cell>
        </row>
        <row r="1589">
          <cell r="B1589" t="str">
            <v>C332INCFST</v>
          </cell>
          <cell r="F1589" t="str">
            <v>C332</v>
          </cell>
          <cell r="H1589" t="str">
            <v>INCFST</v>
          </cell>
          <cell r="U1589">
            <v>-9641</v>
          </cell>
          <cell r="V1589">
            <v>-9930</v>
          </cell>
          <cell r="W1589">
            <v>-10229</v>
          </cell>
          <cell r="X1589">
            <v>-10537</v>
          </cell>
          <cell r="Y1589">
            <v>-10856</v>
          </cell>
          <cell r="Z1589">
            <v>-11174</v>
          </cell>
          <cell r="AA1589">
            <v>-11511</v>
          </cell>
          <cell r="AB1589">
            <v>-11858</v>
          </cell>
          <cell r="AC1589">
            <v>-12215</v>
          </cell>
          <cell r="AD1589">
            <v>-12582</v>
          </cell>
          <cell r="AI1589">
            <v>-9360</v>
          </cell>
          <cell r="AJ1589">
            <v>-9360</v>
          </cell>
          <cell r="AK1589">
            <v>-49640.800000000003</v>
          </cell>
        </row>
        <row r="1590">
          <cell r="B1590" t="str">
            <v>C332INLFST</v>
          </cell>
          <cell r="F1590" t="str">
            <v>C332</v>
          </cell>
          <cell r="H1590" t="str">
            <v>INLFST</v>
          </cell>
          <cell r="U1590">
            <v>323310</v>
          </cell>
          <cell r="V1590">
            <v>330422</v>
          </cell>
          <cell r="W1590">
            <v>338182</v>
          </cell>
          <cell r="X1590">
            <v>345619</v>
          </cell>
          <cell r="Y1590">
            <v>353378</v>
          </cell>
          <cell r="Z1590">
            <v>361460</v>
          </cell>
          <cell r="AA1590">
            <v>369543</v>
          </cell>
          <cell r="AB1590">
            <v>377626</v>
          </cell>
          <cell r="AC1590">
            <v>386032</v>
          </cell>
          <cell r="AD1590">
            <v>394438</v>
          </cell>
          <cell r="AI1590">
            <v>364265.43</v>
          </cell>
          <cell r="AJ1590">
            <v>280441.86</v>
          </cell>
          <cell r="AK1590">
            <v>340717.92</v>
          </cell>
        </row>
        <row r="1591">
          <cell r="B1591" t="str">
            <v>C332LESFST</v>
          </cell>
          <cell r="F1591" t="str">
            <v>C332</v>
          </cell>
          <cell r="H1591" t="str">
            <v>LESFST</v>
          </cell>
          <cell r="U1591">
            <v>-3693574</v>
          </cell>
          <cell r="V1591">
            <v>-3838371</v>
          </cell>
          <cell r="W1591">
            <v>-3953895</v>
          </cell>
          <cell r="X1591">
            <v>-4073147</v>
          </cell>
          <cell r="Y1591">
            <v>-4196123</v>
          </cell>
          <cell r="Z1591">
            <v>-4319100</v>
          </cell>
          <cell r="AA1591">
            <v>-4449529</v>
          </cell>
          <cell r="AB1591">
            <v>-4583685</v>
          </cell>
          <cell r="AC1591">
            <v>-4721570</v>
          </cell>
          <cell r="AD1591">
            <v>-4863179</v>
          </cell>
          <cell r="AI1591">
            <v>-3433942.98</v>
          </cell>
          <cell r="AJ1591">
            <v>-3876654.71</v>
          </cell>
          <cell r="AK1591">
            <v>-3817794.71</v>
          </cell>
        </row>
        <row r="1592">
          <cell r="B1592" t="str">
            <v>C333ALCFST</v>
          </cell>
          <cell r="F1592" t="str">
            <v>C333</v>
          </cell>
          <cell r="H1592" t="str">
            <v>ALCFST</v>
          </cell>
          <cell r="U1592">
            <v>0</v>
          </cell>
          <cell r="V1592">
            <v>0</v>
          </cell>
          <cell r="W1592">
            <v>0</v>
          </cell>
          <cell r="X1592">
            <v>0</v>
          </cell>
          <cell r="Y1592">
            <v>0</v>
          </cell>
          <cell r="Z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0</v>
          </cell>
          <cell r="AI1592">
            <v>0</v>
          </cell>
          <cell r="AJ1592">
            <v>0</v>
          </cell>
          <cell r="AK1592">
            <v>0</v>
          </cell>
        </row>
        <row r="1593">
          <cell r="B1593" t="str">
            <v>C333BOAFST</v>
          </cell>
          <cell r="F1593" t="str">
            <v>C333</v>
          </cell>
          <cell r="H1593" t="str">
            <v>BOAFST</v>
          </cell>
          <cell r="U1593">
            <v>-2708255</v>
          </cell>
          <cell r="V1593">
            <v>-2606170</v>
          </cell>
          <cell r="W1593">
            <v>-2599618</v>
          </cell>
          <cell r="X1593">
            <v>-2548572</v>
          </cell>
          <cell r="Y1593">
            <v>-2596339</v>
          </cell>
          <cell r="Z1593">
            <v>-2641214</v>
          </cell>
          <cell r="AA1593">
            <v>-2768749</v>
          </cell>
          <cell r="AB1593">
            <v>-2885403</v>
          </cell>
          <cell r="AC1593">
            <v>-3019253</v>
          </cell>
          <cell r="AD1593">
            <v>-3088478</v>
          </cell>
          <cell r="AI1593">
            <v>-2659401.9500000002</v>
          </cell>
          <cell r="AJ1593">
            <v>-2457588.73</v>
          </cell>
          <cell r="AK1593">
            <v>-2654504.65</v>
          </cell>
        </row>
        <row r="1594">
          <cell r="B1594" t="str">
            <v>C333DEPFST</v>
          </cell>
          <cell r="F1594" t="str">
            <v>C333</v>
          </cell>
          <cell r="H1594" t="str">
            <v>DEPFST</v>
          </cell>
          <cell r="U1594">
            <v>1029863</v>
          </cell>
          <cell r="V1594">
            <v>1091622</v>
          </cell>
          <cell r="W1594">
            <v>1129594</v>
          </cell>
          <cell r="X1594">
            <v>1180823</v>
          </cell>
          <cell r="Y1594">
            <v>1216641</v>
          </cell>
          <cell r="Z1594">
            <v>1261601</v>
          </cell>
          <cell r="AA1594">
            <v>1346048</v>
          </cell>
          <cell r="AB1594">
            <v>1422765</v>
          </cell>
          <cell r="AC1594">
            <v>1463195</v>
          </cell>
          <cell r="AD1594">
            <v>1499363</v>
          </cell>
          <cell r="AI1594">
            <v>1453179.2</v>
          </cell>
          <cell r="AJ1594">
            <v>1346552</v>
          </cell>
          <cell r="AK1594">
            <v>1324154.1599999999</v>
          </cell>
        </row>
        <row r="1595">
          <cell r="B1595" t="str">
            <v>C333DLBFST</v>
          </cell>
          <cell r="F1595" t="str">
            <v>C333</v>
          </cell>
          <cell r="H1595" t="str">
            <v>DLBFST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I1595">
            <v>0</v>
          </cell>
          <cell r="AJ1595">
            <v>0</v>
          </cell>
          <cell r="AK1595">
            <v>0</v>
          </cell>
        </row>
        <row r="1596">
          <cell r="B1596" t="str">
            <v>C333EXPFST</v>
          </cell>
          <cell r="F1596" t="str">
            <v>C333</v>
          </cell>
          <cell r="H1596" t="str">
            <v>EXPFST</v>
          </cell>
          <cell r="U1596">
            <v>1876166</v>
          </cell>
          <cell r="V1596">
            <v>1719364</v>
          </cell>
          <cell r="W1596">
            <v>1681944</v>
          </cell>
          <cell r="X1596">
            <v>1587250</v>
          </cell>
          <cell r="Y1596">
            <v>1606977</v>
          </cell>
          <cell r="Z1596">
            <v>1614529</v>
          </cell>
          <cell r="AA1596">
            <v>1665930</v>
          </cell>
          <cell r="AB1596">
            <v>1714513</v>
          </cell>
          <cell r="AC1596">
            <v>1816785</v>
          </cell>
          <cell r="AD1596">
            <v>1859020</v>
          </cell>
          <cell r="AI1596">
            <v>1130116.3799999999</v>
          </cell>
          <cell r="AJ1596">
            <v>1108045.2</v>
          </cell>
          <cell r="AK1596">
            <v>1318278.81</v>
          </cell>
        </row>
        <row r="1597">
          <cell r="B1597" t="str">
            <v>C333FINFST</v>
          </cell>
          <cell r="F1597" t="str">
            <v>C333</v>
          </cell>
          <cell r="H1597" t="str">
            <v>FINFST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I1597">
            <v>0</v>
          </cell>
          <cell r="AJ1597">
            <v>0</v>
          </cell>
          <cell r="AK1597">
            <v>0</v>
          </cell>
        </row>
        <row r="1598">
          <cell r="B1598" t="str">
            <v>C333INCFST</v>
          </cell>
          <cell r="F1598" t="str">
            <v>C333</v>
          </cell>
          <cell r="H1598" t="str">
            <v>INCFST</v>
          </cell>
          <cell r="U1598">
            <v>-225780</v>
          </cell>
          <cell r="V1598">
            <v>-232553</v>
          </cell>
          <cell r="W1598">
            <v>-239553</v>
          </cell>
          <cell r="X1598">
            <v>-246778</v>
          </cell>
          <cell r="Y1598">
            <v>-254228</v>
          </cell>
          <cell r="Z1598">
            <v>-261679</v>
          </cell>
          <cell r="AA1598">
            <v>-269581</v>
          </cell>
          <cell r="AB1598">
            <v>-277709</v>
          </cell>
          <cell r="AC1598">
            <v>-286063</v>
          </cell>
          <cell r="AD1598">
            <v>-294643</v>
          </cell>
          <cell r="AI1598">
            <v>-126000</v>
          </cell>
          <cell r="AJ1598">
            <v>-126000</v>
          </cell>
          <cell r="AK1598">
            <v>-129780</v>
          </cell>
        </row>
        <row r="1599">
          <cell r="B1599" t="str">
            <v>C333INLFST</v>
          </cell>
          <cell r="F1599" t="str">
            <v>C333</v>
          </cell>
          <cell r="H1599" t="str">
            <v>INLFST</v>
          </cell>
          <cell r="U1599">
            <v>139008</v>
          </cell>
          <cell r="V1599">
            <v>142066</v>
          </cell>
          <cell r="W1599">
            <v>145402</v>
          </cell>
          <cell r="X1599">
            <v>148600</v>
          </cell>
          <cell r="Y1599">
            <v>151936</v>
          </cell>
          <cell r="Z1599">
            <v>155411</v>
          </cell>
          <cell r="AA1599">
            <v>158886</v>
          </cell>
          <cell r="AB1599">
            <v>162362</v>
          </cell>
          <cell r="AC1599">
            <v>165976</v>
          </cell>
          <cell r="AD1599">
            <v>169591</v>
          </cell>
          <cell r="AI1599">
            <v>202106.37</v>
          </cell>
          <cell r="AJ1599">
            <v>128991.53</v>
          </cell>
          <cell r="AK1599">
            <v>141851.68</v>
          </cell>
        </row>
        <row r="1600">
          <cell r="B1600" t="str">
            <v>C333LESFST</v>
          </cell>
          <cell r="F1600" t="str">
            <v>C333</v>
          </cell>
          <cell r="H1600" t="str">
            <v>LESFST</v>
          </cell>
          <cell r="U1600">
            <v>-111000</v>
          </cell>
          <cell r="V1600">
            <v>-114330</v>
          </cell>
          <cell r="W1600">
            <v>-117771</v>
          </cell>
          <cell r="X1600">
            <v>-121323</v>
          </cell>
          <cell r="Y1600">
            <v>-124986</v>
          </cell>
          <cell r="Z1600">
            <v>-128649</v>
          </cell>
          <cell r="AA1600">
            <v>-132534</v>
          </cell>
          <cell r="AB1600">
            <v>-136530</v>
          </cell>
          <cell r="AC1600">
            <v>-140637</v>
          </cell>
          <cell r="AD1600">
            <v>-144855</v>
          </cell>
          <cell r="AI1600">
            <v>0</v>
          </cell>
          <cell r="AJ1600">
            <v>0</v>
          </cell>
          <cell r="AK1600">
            <v>0</v>
          </cell>
        </row>
        <row r="1601">
          <cell r="B1601" t="str">
            <v>C339ALCFST</v>
          </cell>
          <cell r="F1601" t="str">
            <v>C339</v>
          </cell>
          <cell r="H1601" t="str">
            <v>ALCFST</v>
          </cell>
          <cell r="U1601">
            <v>0</v>
          </cell>
          <cell r="V1601">
            <v>0</v>
          </cell>
          <cell r="W1601">
            <v>0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I1601">
            <v>0</v>
          </cell>
          <cell r="AJ1601">
            <v>0</v>
          </cell>
          <cell r="AK1601">
            <v>0</v>
          </cell>
        </row>
        <row r="1602">
          <cell r="B1602" t="str">
            <v>C339BOAFST</v>
          </cell>
          <cell r="F1602" t="str">
            <v>C339</v>
          </cell>
          <cell r="H1602" t="str">
            <v>BOAFST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I1602">
            <v>0</v>
          </cell>
          <cell r="AJ1602">
            <v>0</v>
          </cell>
          <cell r="AK1602">
            <v>0</v>
          </cell>
        </row>
        <row r="1603">
          <cell r="B1603" t="str">
            <v>C339DEPFST</v>
          </cell>
          <cell r="F1603" t="str">
            <v>C339</v>
          </cell>
          <cell r="H1603" t="str">
            <v>DEPFST</v>
          </cell>
          <cell r="U1603">
            <v>0</v>
          </cell>
          <cell r="V1603">
            <v>0</v>
          </cell>
          <cell r="W1603">
            <v>0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0</v>
          </cell>
          <cell r="AI1603">
            <v>0</v>
          </cell>
          <cell r="AJ1603">
            <v>0</v>
          </cell>
          <cell r="AK1603">
            <v>0</v>
          </cell>
        </row>
        <row r="1604">
          <cell r="B1604" t="str">
            <v>C339DLBFST</v>
          </cell>
          <cell r="F1604" t="str">
            <v>C339</v>
          </cell>
          <cell r="H1604" t="str">
            <v>DLBFST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0</v>
          </cell>
          <cell r="AI1604">
            <v>0</v>
          </cell>
          <cell r="AJ1604">
            <v>0</v>
          </cell>
          <cell r="AK1604">
            <v>0</v>
          </cell>
        </row>
        <row r="1605">
          <cell r="B1605" t="str">
            <v>C339EXPFST</v>
          </cell>
          <cell r="F1605" t="str">
            <v>C339</v>
          </cell>
          <cell r="H1605" t="str">
            <v>EXPFST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I1605">
            <v>0</v>
          </cell>
          <cell r="AJ1605">
            <v>-26</v>
          </cell>
          <cell r="AK1605">
            <v>0</v>
          </cell>
        </row>
        <row r="1606">
          <cell r="B1606" t="str">
            <v>C339FINFST</v>
          </cell>
          <cell r="F1606" t="str">
            <v>C339</v>
          </cell>
          <cell r="H1606" t="str">
            <v>FINFST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I1606">
            <v>0</v>
          </cell>
          <cell r="AJ1606">
            <v>0</v>
          </cell>
          <cell r="AK1606">
            <v>0</v>
          </cell>
        </row>
        <row r="1607">
          <cell r="B1607" t="str">
            <v>C339INCFST</v>
          </cell>
          <cell r="F1607" t="str">
            <v>C339</v>
          </cell>
          <cell r="H1607" t="str">
            <v>INCFST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I1607">
            <v>0</v>
          </cell>
          <cell r="AJ1607">
            <v>0</v>
          </cell>
          <cell r="AK1607">
            <v>0</v>
          </cell>
        </row>
        <row r="1608">
          <cell r="B1608" t="str">
            <v>C339INLFST</v>
          </cell>
          <cell r="F1608" t="str">
            <v>C339</v>
          </cell>
          <cell r="H1608" t="str">
            <v>INLFST</v>
          </cell>
          <cell r="U1608">
            <v>0</v>
          </cell>
          <cell r="V1608">
            <v>0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0</v>
          </cell>
          <cell r="AI1608">
            <v>0</v>
          </cell>
          <cell r="AJ1608">
            <v>0</v>
          </cell>
          <cell r="AK1608">
            <v>0</v>
          </cell>
        </row>
        <row r="1609">
          <cell r="B1609" t="str">
            <v>C346ALCFST</v>
          </cell>
          <cell r="F1609" t="str">
            <v>C346</v>
          </cell>
          <cell r="H1609" t="str">
            <v>ALCFST</v>
          </cell>
          <cell r="U1609">
            <v>0</v>
          </cell>
          <cell r="V1609">
            <v>0</v>
          </cell>
          <cell r="W1609">
            <v>0</v>
          </cell>
          <cell r="X1609">
            <v>0</v>
          </cell>
          <cell r="Y1609">
            <v>0</v>
          </cell>
          <cell r="Z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0</v>
          </cell>
          <cell r="AI1609">
            <v>0</v>
          </cell>
          <cell r="AJ1609">
            <v>0</v>
          </cell>
          <cell r="AK1609">
            <v>0</v>
          </cell>
        </row>
        <row r="1610">
          <cell r="B1610" t="str">
            <v>C346BOAFST</v>
          </cell>
          <cell r="F1610" t="str">
            <v>C346</v>
          </cell>
          <cell r="H1610" t="str">
            <v>BOAFST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  <cell r="Y1610">
            <v>0</v>
          </cell>
          <cell r="Z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0</v>
          </cell>
          <cell r="AI1610">
            <v>0</v>
          </cell>
          <cell r="AJ1610">
            <v>0</v>
          </cell>
          <cell r="AK1610">
            <v>0</v>
          </cell>
        </row>
        <row r="1611">
          <cell r="B1611" t="str">
            <v>C346DEPFST</v>
          </cell>
          <cell r="F1611" t="str">
            <v>C346</v>
          </cell>
          <cell r="H1611" t="str">
            <v>DEPFST</v>
          </cell>
          <cell r="U1611">
            <v>0</v>
          </cell>
          <cell r="V1611">
            <v>0</v>
          </cell>
          <cell r="W1611">
            <v>0</v>
          </cell>
          <cell r="X1611">
            <v>0</v>
          </cell>
          <cell r="Y1611">
            <v>0</v>
          </cell>
          <cell r="Z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0</v>
          </cell>
          <cell r="AI1611">
            <v>0</v>
          </cell>
          <cell r="AJ1611">
            <v>0</v>
          </cell>
          <cell r="AK1611">
            <v>0</v>
          </cell>
        </row>
        <row r="1612">
          <cell r="B1612" t="str">
            <v>C346DLBFST</v>
          </cell>
          <cell r="F1612" t="str">
            <v>C346</v>
          </cell>
          <cell r="H1612" t="str">
            <v>DLBFST</v>
          </cell>
          <cell r="U1612">
            <v>0</v>
          </cell>
          <cell r="V1612">
            <v>0</v>
          </cell>
          <cell r="W1612">
            <v>0</v>
          </cell>
          <cell r="X1612">
            <v>0</v>
          </cell>
          <cell r="Y1612">
            <v>0</v>
          </cell>
          <cell r="Z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0</v>
          </cell>
          <cell r="AI1612">
            <v>0</v>
          </cell>
          <cell r="AJ1612">
            <v>0</v>
          </cell>
          <cell r="AK1612">
            <v>0</v>
          </cell>
        </row>
        <row r="1613">
          <cell r="B1613" t="str">
            <v>C346EXPFST</v>
          </cell>
          <cell r="F1613" t="str">
            <v>C346</v>
          </cell>
          <cell r="H1613" t="str">
            <v>EXPFST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I1613">
            <v>0</v>
          </cell>
          <cell r="AJ1613">
            <v>0</v>
          </cell>
          <cell r="AK1613">
            <v>0</v>
          </cell>
        </row>
        <row r="1614">
          <cell r="B1614" t="str">
            <v>C346FINFST</v>
          </cell>
          <cell r="F1614" t="str">
            <v>C346</v>
          </cell>
          <cell r="H1614" t="str">
            <v>FINFST</v>
          </cell>
          <cell r="U1614">
            <v>0</v>
          </cell>
          <cell r="V1614">
            <v>0</v>
          </cell>
          <cell r="W1614">
            <v>0</v>
          </cell>
          <cell r="X1614">
            <v>0</v>
          </cell>
          <cell r="Y1614">
            <v>0</v>
          </cell>
          <cell r="Z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0</v>
          </cell>
          <cell r="AI1614">
            <v>0</v>
          </cell>
          <cell r="AJ1614">
            <v>0</v>
          </cell>
          <cell r="AK1614">
            <v>0</v>
          </cell>
        </row>
        <row r="1615">
          <cell r="B1615" t="str">
            <v>C346INCFST</v>
          </cell>
          <cell r="F1615" t="str">
            <v>C346</v>
          </cell>
          <cell r="H1615" t="str">
            <v>INCFST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0</v>
          </cell>
          <cell r="AI1615">
            <v>0</v>
          </cell>
          <cell r="AJ1615">
            <v>0</v>
          </cell>
          <cell r="AK1615">
            <v>0</v>
          </cell>
        </row>
        <row r="1616">
          <cell r="B1616" t="str">
            <v>C346INLFST</v>
          </cell>
          <cell r="F1616" t="str">
            <v>C346</v>
          </cell>
          <cell r="H1616" t="str">
            <v>INLFST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0</v>
          </cell>
          <cell r="AI1616">
            <v>0</v>
          </cell>
          <cell r="AJ1616">
            <v>0</v>
          </cell>
          <cell r="AK1616">
            <v>0</v>
          </cell>
        </row>
        <row r="1617">
          <cell r="B1617" t="str">
            <v>C348ALCFST</v>
          </cell>
          <cell r="F1617" t="str">
            <v>C348</v>
          </cell>
          <cell r="H1617" t="str">
            <v>ALCFST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0</v>
          </cell>
          <cell r="AI1617">
            <v>0</v>
          </cell>
          <cell r="AJ1617">
            <v>0</v>
          </cell>
          <cell r="AK1617">
            <v>0</v>
          </cell>
        </row>
        <row r="1618">
          <cell r="B1618" t="str">
            <v>C348BOAFST</v>
          </cell>
          <cell r="F1618" t="str">
            <v>C348</v>
          </cell>
          <cell r="H1618" t="str">
            <v>BOAFST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0</v>
          </cell>
          <cell r="AI1618">
            <v>0</v>
          </cell>
          <cell r="AJ1618">
            <v>0</v>
          </cell>
          <cell r="AK1618">
            <v>0</v>
          </cell>
        </row>
        <row r="1619">
          <cell r="B1619" t="str">
            <v>C348DEPFST</v>
          </cell>
          <cell r="F1619" t="str">
            <v>C348</v>
          </cell>
          <cell r="H1619" t="str">
            <v>DEPFST</v>
          </cell>
          <cell r="U1619">
            <v>0</v>
          </cell>
          <cell r="V1619">
            <v>0</v>
          </cell>
          <cell r="W1619">
            <v>0</v>
          </cell>
          <cell r="X1619">
            <v>0</v>
          </cell>
          <cell r="Y1619">
            <v>0</v>
          </cell>
          <cell r="Z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0</v>
          </cell>
          <cell r="AI1619">
            <v>0</v>
          </cell>
          <cell r="AJ1619">
            <v>0</v>
          </cell>
          <cell r="AK1619">
            <v>0</v>
          </cell>
        </row>
        <row r="1620">
          <cell r="B1620" t="str">
            <v>C348DLBFST</v>
          </cell>
          <cell r="F1620" t="str">
            <v>C348</v>
          </cell>
          <cell r="H1620" t="str">
            <v>DLBFST</v>
          </cell>
          <cell r="U1620">
            <v>0</v>
          </cell>
          <cell r="V1620">
            <v>0</v>
          </cell>
          <cell r="W1620">
            <v>0</v>
          </cell>
          <cell r="X1620">
            <v>0</v>
          </cell>
          <cell r="Y1620">
            <v>0</v>
          </cell>
          <cell r="Z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0</v>
          </cell>
          <cell r="AI1620">
            <v>0</v>
          </cell>
          <cell r="AJ1620">
            <v>0</v>
          </cell>
          <cell r="AK1620">
            <v>0</v>
          </cell>
        </row>
        <row r="1621">
          <cell r="B1621" t="str">
            <v>C348EXPFST</v>
          </cell>
          <cell r="F1621" t="str">
            <v>C348</v>
          </cell>
          <cell r="H1621" t="str">
            <v>EXPFST</v>
          </cell>
          <cell r="U1621">
            <v>0</v>
          </cell>
          <cell r="V1621">
            <v>0</v>
          </cell>
          <cell r="W1621">
            <v>0</v>
          </cell>
          <cell r="X1621">
            <v>0</v>
          </cell>
          <cell r="Y1621">
            <v>0</v>
          </cell>
          <cell r="Z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I1621">
            <v>0</v>
          </cell>
          <cell r="AJ1621">
            <v>0</v>
          </cell>
          <cell r="AK1621">
            <v>0</v>
          </cell>
        </row>
        <row r="1622">
          <cell r="B1622" t="str">
            <v>C348FINFST</v>
          </cell>
          <cell r="F1622" t="str">
            <v>C348</v>
          </cell>
          <cell r="H1622" t="str">
            <v>FINFST</v>
          </cell>
          <cell r="U1622">
            <v>0</v>
          </cell>
          <cell r="V1622">
            <v>0</v>
          </cell>
          <cell r="W1622">
            <v>0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0</v>
          </cell>
          <cell r="AI1622">
            <v>0</v>
          </cell>
          <cell r="AJ1622">
            <v>0</v>
          </cell>
          <cell r="AK1622">
            <v>0</v>
          </cell>
        </row>
        <row r="1623">
          <cell r="B1623" t="str">
            <v>C348INCFST</v>
          </cell>
          <cell r="F1623" t="str">
            <v>C348</v>
          </cell>
          <cell r="H1623" t="str">
            <v>INCFST</v>
          </cell>
          <cell r="U1623">
            <v>0</v>
          </cell>
          <cell r="V1623">
            <v>0</v>
          </cell>
          <cell r="W1623">
            <v>0</v>
          </cell>
          <cell r="X1623">
            <v>0</v>
          </cell>
          <cell r="Y1623">
            <v>0</v>
          </cell>
          <cell r="Z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0</v>
          </cell>
          <cell r="AI1623">
            <v>0</v>
          </cell>
          <cell r="AJ1623">
            <v>0</v>
          </cell>
          <cell r="AK1623">
            <v>0</v>
          </cell>
        </row>
        <row r="1624">
          <cell r="B1624" t="str">
            <v>C348INLFST</v>
          </cell>
          <cell r="F1624" t="str">
            <v>C348</v>
          </cell>
          <cell r="H1624" t="str">
            <v>INLFST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0</v>
          </cell>
          <cell r="AI1624">
            <v>0</v>
          </cell>
          <cell r="AJ1624">
            <v>0</v>
          </cell>
          <cell r="AK1624">
            <v>0</v>
          </cell>
        </row>
        <row r="1625">
          <cell r="B1625" t="str">
            <v>C351ALCFST</v>
          </cell>
          <cell r="F1625" t="str">
            <v>C351</v>
          </cell>
          <cell r="H1625" t="str">
            <v>ALCFST</v>
          </cell>
          <cell r="U1625">
            <v>0</v>
          </cell>
          <cell r="V1625">
            <v>0</v>
          </cell>
          <cell r="W1625">
            <v>0</v>
          </cell>
          <cell r="X1625">
            <v>0</v>
          </cell>
          <cell r="Y1625">
            <v>0</v>
          </cell>
          <cell r="Z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0</v>
          </cell>
          <cell r="AI1625">
            <v>0</v>
          </cell>
          <cell r="AJ1625">
            <v>0</v>
          </cell>
          <cell r="AK1625">
            <v>0</v>
          </cell>
        </row>
        <row r="1626">
          <cell r="B1626" t="str">
            <v>C351BOAFST</v>
          </cell>
          <cell r="F1626" t="str">
            <v>C351</v>
          </cell>
          <cell r="H1626" t="str">
            <v>BOAFST</v>
          </cell>
          <cell r="U1626">
            <v>0</v>
          </cell>
          <cell r="V1626">
            <v>0</v>
          </cell>
          <cell r="W1626">
            <v>0</v>
          </cell>
          <cell r="X1626">
            <v>0</v>
          </cell>
          <cell r="Y1626">
            <v>0</v>
          </cell>
          <cell r="Z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I1626">
            <v>0</v>
          </cell>
          <cell r="AJ1626">
            <v>0</v>
          </cell>
          <cell r="AK1626">
            <v>0</v>
          </cell>
        </row>
        <row r="1627">
          <cell r="B1627" t="str">
            <v>C351DEPFST</v>
          </cell>
          <cell r="F1627" t="str">
            <v>C351</v>
          </cell>
          <cell r="H1627" t="str">
            <v>DEPFST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0</v>
          </cell>
          <cell r="AI1627">
            <v>0</v>
          </cell>
          <cell r="AJ1627">
            <v>0</v>
          </cell>
          <cell r="AK1627">
            <v>0</v>
          </cell>
        </row>
        <row r="1628">
          <cell r="B1628" t="str">
            <v>C351DLBFST</v>
          </cell>
          <cell r="F1628" t="str">
            <v>C351</v>
          </cell>
          <cell r="H1628" t="str">
            <v>DLBFST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0</v>
          </cell>
          <cell r="AI1628">
            <v>0</v>
          </cell>
          <cell r="AJ1628">
            <v>0</v>
          </cell>
          <cell r="AK1628">
            <v>0</v>
          </cell>
        </row>
        <row r="1629">
          <cell r="B1629" t="str">
            <v>C351EXPFST</v>
          </cell>
          <cell r="F1629" t="str">
            <v>C351</v>
          </cell>
          <cell r="H1629" t="str">
            <v>EXPFST</v>
          </cell>
          <cell r="U1629">
            <v>0</v>
          </cell>
          <cell r="V1629">
            <v>0</v>
          </cell>
          <cell r="W1629">
            <v>0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I1629">
            <v>0</v>
          </cell>
          <cell r="AJ1629">
            <v>0</v>
          </cell>
          <cell r="AK1629">
            <v>0</v>
          </cell>
        </row>
        <row r="1630">
          <cell r="B1630" t="str">
            <v>C351FINFST</v>
          </cell>
          <cell r="F1630" t="str">
            <v>C351</v>
          </cell>
          <cell r="H1630" t="str">
            <v>FINFST</v>
          </cell>
          <cell r="U1630">
            <v>0</v>
          </cell>
          <cell r="V1630">
            <v>0</v>
          </cell>
          <cell r="W1630">
            <v>0</v>
          </cell>
          <cell r="X1630">
            <v>0</v>
          </cell>
          <cell r="Y1630">
            <v>0</v>
          </cell>
          <cell r="Z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0</v>
          </cell>
          <cell r="AI1630">
            <v>0</v>
          </cell>
          <cell r="AJ1630">
            <v>0</v>
          </cell>
          <cell r="AK1630">
            <v>0</v>
          </cell>
        </row>
        <row r="1631">
          <cell r="B1631" t="str">
            <v>C351INCFST</v>
          </cell>
          <cell r="F1631" t="str">
            <v>C351</v>
          </cell>
          <cell r="H1631" t="str">
            <v>INCFST</v>
          </cell>
          <cell r="U1631">
            <v>0</v>
          </cell>
          <cell r="V1631">
            <v>0</v>
          </cell>
          <cell r="W1631">
            <v>0</v>
          </cell>
          <cell r="X1631">
            <v>0</v>
          </cell>
          <cell r="Y1631">
            <v>0</v>
          </cell>
          <cell r="Z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0</v>
          </cell>
          <cell r="AI1631">
            <v>0</v>
          </cell>
          <cell r="AJ1631">
            <v>0</v>
          </cell>
          <cell r="AK1631">
            <v>0</v>
          </cell>
        </row>
        <row r="1632">
          <cell r="B1632" t="str">
            <v>C351INLFST</v>
          </cell>
          <cell r="F1632" t="str">
            <v>C351</v>
          </cell>
          <cell r="H1632" t="str">
            <v>INLFST</v>
          </cell>
          <cell r="U1632">
            <v>0</v>
          </cell>
          <cell r="V1632">
            <v>0</v>
          </cell>
          <cell r="W1632">
            <v>0</v>
          </cell>
          <cell r="X1632">
            <v>0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I1632">
            <v>0</v>
          </cell>
          <cell r="AJ1632">
            <v>0</v>
          </cell>
          <cell r="AK1632">
            <v>0</v>
          </cell>
        </row>
        <row r="1633">
          <cell r="B1633" t="str">
            <v>C358ALCFST</v>
          </cell>
          <cell r="F1633" t="str">
            <v>C358</v>
          </cell>
          <cell r="H1633" t="str">
            <v>ALCFST</v>
          </cell>
          <cell r="U1633">
            <v>0</v>
          </cell>
          <cell r="V1633">
            <v>0</v>
          </cell>
          <cell r="W1633">
            <v>0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0</v>
          </cell>
          <cell r="AI1633">
            <v>0</v>
          </cell>
          <cell r="AJ1633">
            <v>0</v>
          </cell>
          <cell r="AK1633">
            <v>0</v>
          </cell>
        </row>
        <row r="1634">
          <cell r="B1634" t="str">
            <v>C358BOAFST</v>
          </cell>
          <cell r="F1634" t="str">
            <v>C358</v>
          </cell>
          <cell r="H1634" t="str">
            <v>BOAFST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0</v>
          </cell>
          <cell r="AI1634">
            <v>0</v>
          </cell>
          <cell r="AJ1634">
            <v>0</v>
          </cell>
          <cell r="AK1634">
            <v>0</v>
          </cell>
        </row>
        <row r="1635">
          <cell r="B1635" t="str">
            <v>C358DEPFST</v>
          </cell>
          <cell r="F1635" t="str">
            <v>C358</v>
          </cell>
          <cell r="H1635" t="str">
            <v>DEPFST</v>
          </cell>
          <cell r="U1635">
            <v>0</v>
          </cell>
          <cell r="V1635">
            <v>0</v>
          </cell>
          <cell r="W1635">
            <v>0</v>
          </cell>
          <cell r="X1635">
            <v>0</v>
          </cell>
          <cell r="Y1635">
            <v>0</v>
          </cell>
          <cell r="Z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0</v>
          </cell>
          <cell r="AI1635">
            <v>0</v>
          </cell>
          <cell r="AJ1635">
            <v>0</v>
          </cell>
          <cell r="AK1635">
            <v>0</v>
          </cell>
        </row>
        <row r="1636">
          <cell r="B1636" t="str">
            <v>C358DLBFST</v>
          </cell>
          <cell r="F1636" t="str">
            <v>C358</v>
          </cell>
          <cell r="H1636" t="str">
            <v>DLBFST</v>
          </cell>
          <cell r="U1636">
            <v>0</v>
          </cell>
          <cell r="V1636">
            <v>0</v>
          </cell>
          <cell r="W1636">
            <v>0</v>
          </cell>
          <cell r="X1636">
            <v>0</v>
          </cell>
          <cell r="Y1636">
            <v>0</v>
          </cell>
          <cell r="Z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0</v>
          </cell>
          <cell r="AI1636">
            <v>0</v>
          </cell>
          <cell r="AJ1636">
            <v>0</v>
          </cell>
          <cell r="AK1636">
            <v>0</v>
          </cell>
        </row>
        <row r="1637">
          <cell r="B1637" t="str">
            <v>C358EXPFST</v>
          </cell>
          <cell r="F1637" t="str">
            <v>C358</v>
          </cell>
          <cell r="H1637" t="str">
            <v>EXPFST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0</v>
          </cell>
          <cell r="AI1637">
            <v>0</v>
          </cell>
          <cell r="AJ1637">
            <v>0</v>
          </cell>
          <cell r="AK1637">
            <v>0</v>
          </cell>
        </row>
        <row r="1638">
          <cell r="B1638" t="str">
            <v>C358FINFST</v>
          </cell>
          <cell r="F1638" t="str">
            <v>C358</v>
          </cell>
          <cell r="H1638" t="str">
            <v>FINFST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I1638">
            <v>0</v>
          </cell>
          <cell r="AJ1638">
            <v>0</v>
          </cell>
          <cell r="AK1638">
            <v>0</v>
          </cell>
        </row>
        <row r="1639">
          <cell r="B1639" t="str">
            <v>C358INCFST</v>
          </cell>
          <cell r="F1639" t="str">
            <v>C358</v>
          </cell>
          <cell r="H1639" t="str">
            <v>INCFST</v>
          </cell>
          <cell r="U1639">
            <v>0</v>
          </cell>
          <cell r="V1639">
            <v>0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I1639">
            <v>0</v>
          </cell>
          <cell r="AJ1639">
            <v>0</v>
          </cell>
          <cell r="AK1639">
            <v>0</v>
          </cell>
        </row>
        <row r="1640">
          <cell r="B1640" t="str">
            <v>C358INLFST</v>
          </cell>
          <cell r="F1640" t="str">
            <v>C358</v>
          </cell>
          <cell r="H1640" t="str">
            <v>INLFST</v>
          </cell>
          <cell r="U1640">
            <v>0</v>
          </cell>
          <cell r="V1640">
            <v>0</v>
          </cell>
          <cell r="W1640">
            <v>0</v>
          </cell>
          <cell r="X1640">
            <v>0</v>
          </cell>
          <cell r="Y1640">
            <v>0</v>
          </cell>
          <cell r="Z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0</v>
          </cell>
          <cell r="AI1640">
            <v>0</v>
          </cell>
          <cell r="AJ1640">
            <v>0</v>
          </cell>
          <cell r="AK1640">
            <v>0</v>
          </cell>
        </row>
        <row r="1641">
          <cell r="B1641" t="str">
            <v>C369ALCFST</v>
          </cell>
          <cell r="F1641" t="str">
            <v>C369</v>
          </cell>
          <cell r="H1641" t="str">
            <v>ALCFST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I1641">
            <v>0</v>
          </cell>
          <cell r="AJ1641">
            <v>0</v>
          </cell>
          <cell r="AK1641">
            <v>0</v>
          </cell>
        </row>
        <row r="1642">
          <cell r="B1642" t="str">
            <v>C369BOAFST</v>
          </cell>
          <cell r="F1642" t="str">
            <v>C369</v>
          </cell>
          <cell r="H1642" t="str">
            <v>BOAFST</v>
          </cell>
          <cell r="U1642">
            <v>0</v>
          </cell>
          <cell r="V1642">
            <v>0</v>
          </cell>
          <cell r="W1642">
            <v>0</v>
          </cell>
          <cell r="X1642">
            <v>0</v>
          </cell>
          <cell r="Y1642">
            <v>0</v>
          </cell>
          <cell r="Z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0</v>
          </cell>
          <cell r="AI1642">
            <v>0</v>
          </cell>
          <cell r="AJ1642">
            <v>0</v>
          </cell>
          <cell r="AK1642">
            <v>0</v>
          </cell>
        </row>
        <row r="1643">
          <cell r="B1643" t="str">
            <v>C369DEPFST</v>
          </cell>
          <cell r="F1643" t="str">
            <v>C369</v>
          </cell>
          <cell r="H1643" t="str">
            <v>DEPFST</v>
          </cell>
          <cell r="U1643">
            <v>0</v>
          </cell>
          <cell r="V1643">
            <v>0</v>
          </cell>
          <cell r="W1643">
            <v>0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I1643">
            <v>0</v>
          </cell>
          <cell r="AJ1643">
            <v>0</v>
          </cell>
          <cell r="AK1643">
            <v>0</v>
          </cell>
        </row>
        <row r="1644">
          <cell r="B1644" t="str">
            <v>C369DLBFST</v>
          </cell>
          <cell r="F1644" t="str">
            <v>C369</v>
          </cell>
          <cell r="H1644" t="str">
            <v>DLBFST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I1644">
            <v>0</v>
          </cell>
          <cell r="AJ1644">
            <v>0</v>
          </cell>
          <cell r="AK1644">
            <v>0</v>
          </cell>
        </row>
        <row r="1645">
          <cell r="B1645" t="str">
            <v>C369EXPFST</v>
          </cell>
          <cell r="F1645" t="str">
            <v>C369</v>
          </cell>
          <cell r="H1645" t="str">
            <v>EXPFST</v>
          </cell>
          <cell r="U1645">
            <v>0</v>
          </cell>
          <cell r="V1645">
            <v>0</v>
          </cell>
          <cell r="W1645">
            <v>0</v>
          </cell>
          <cell r="X1645">
            <v>0</v>
          </cell>
          <cell r="Y1645">
            <v>0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I1645">
            <v>0</v>
          </cell>
          <cell r="AJ1645">
            <v>0</v>
          </cell>
          <cell r="AK1645">
            <v>0</v>
          </cell>
        </row>
        <row r="1646">
          <cell r="B1646" t="str">
            <v>C369FINFST</v>
          </cell>
          <cell r="F1646" t="str">
            <v>C369</v>
          </cell>
          <cell r="H1646" t="str">
            <v>FINFST</v>
          </cell>
          <cell r="U1646">
            <v>0</v>
          </cell>
          <cell r="V1646">
            <v>0</v>
          </cell>
          <cell r="W1646">
            <v>0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I1646">
            <v>0</v>
          </cell>
          <cell r="AJ1646">
            <v>0</v>
          </cell>
          <cell r="AK1646">
            <v>0</v>
          </cell>
        </row>
        <row r="1647">
          <cell r="B1647" t="str">
            <v>C369INCFST</v>
          </cell>
          <cell r="F1647" t="str">
            <v>C369</v>
          </cell>
          <cell r="H1647" t="str">
            <v>INCFST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I1647">
            <v>0</v>
          </cell>
          <cell r="AJ1647">
            <v>0</v>
          </cell>
          <cell r="AK1647">
            <v>0</v>
          </cell>
        </row>
        <row r="1648">
          <cell r="B1648" t="str">
            <v>C369INLFST</v>
          </cell>
          <cell r="F1648" t="str">
            <v>C369</v>
          </cell>
          <cell r="H1648" t="str">
            <v>INLFST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I1648">
            <v>0</v>
          </cell>
          <cell r="AJ1648">
            <v>0</v>
          </cell>
          <cell r="AK1648">
            <v>0</v>
          </cell>
        </row>
        <row r="1649">
          <cell r="B1649" t="str">
            <v>C369TRFFST</v>
          </cell>
          <cell r="F1649" t="str">
            <v>C369</v>
          </cell>
          <cell r="H1649" t="str">
            <v>TRFFST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I1649">
            <v>0</v>
          </cell>
          <cell r="AJ1649">
            <v>0</v>
          </cell>
          <cell r="AK1649">
            <v>0</v>
          </cell>
        </row>
        <row r="1650">
          <cell r="B1650" t="str">
            <v>C374ALCFST</v>
          </cell>
          <cell r="F1650" t="str">
            <v>C374</v>
          </cell>
          <cell r="H1650" t="str">
            <v>ALCFST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I1650">
            <v>0</v>
          </cell>
          <cell r="AJ1650">
            <v>0</v>
          </cell>
          <cell r="AK1650">
            <v>0</v>
          </cell>
        </row>
        <row r="1651">
          <cell r="B1651" t="str">
            <v>C374BOAFST</v>
          </cell>
          <cell r="F1651" t="str">
            <v>C374</v>
          </cell>
          <cell r="H1651" t="str">
            <v>BOAFST</v>
          </cell>
          <cell r="U1651">
            <v>-11656174</v>
          </cell>
          <cell r="V1651">
            <v>-12559588</v>
          </cell>
          <cell r="W1651">
            <v>-13196238</v>
          </cell>
          <cell r="X1651">
            <v>-15095675</v>
          </cell>
          <cell r="Y1651">
            <v>-15635191</v>
          </cell>
          <cell r="Z1651">
            <v>-15821002</v>
          </cell>
          <cell r="AA1651">
            <v>-16117997</v>
          </cell>
          <cell r="AB1651">
            <v>-15690088</v>
          </cell>
          <cell r="AC1651">
            <v>-15755592</v>
          </cell>
          <cell r="AD1651">
            <v>-15568551</v>
          </cell>
          <cell r="AI1651">
            <v>-8570918.1060900949</v>
          </cell>
          <cell r="AJ1651">
            <v>-9746222.2699999996</v>
          </cell>
          <cell r="AK1651">
            <v>-11957280.5</v>
          </cell>
        </row>
        <row r="1652">
          <cell r="B1652" t="str">
            <v>C374DEPFST</v>
          </cell>
          <cell r="F1652" t="str">
            <v>C374</v>
          </cell>
          <cell r="H1652" t="str">
            <v>DEPFST</v>
          </cell>
          <cell r="U1652">
            <v>3951179</v>
          </cell>
          <cell r="V1652">
            <v>5237411</v>
          </cell>
          <cell r="W1652">
            <v>5665660</v>
          </cell>
          <cell r="X1652">
            <v>7185226</v>
          </cell>
          <cell r="Y1652">
            <v>7215720</v>
          </cell>
          <cell r="Z1652">
            <v>7362160</v>
          </cell>
          <cell r="AA1652">
            <v>7523205</v>
          </cell>
          <cell r="AB1652">
            <v>6863068</v>
          </cell>
          <cell r="AC1652">
            <v>6607822</v>
          </cell>
          <cell r="AD1652">
            <v>6819767</v>
          </cell>
          <cell r="AI1652">
            <v>2489534.61</v>
          </cell>
          <cell r="AJ1652">
            <v>2978134</v>
          </cell>
          <cell r="AK1652">
            <v>2683506.98</v>
          </cell>
        </row>
        <row r="1653">
          <cell r="B1653" t="str">
            <v>C374DLBFST</v>
          </cell>
          <cell r="F1653" t="str">
            <v>C374</v>
          </cell>
          <cell r="H1653" t="str">
            <v>DLBFST</v>
          </cell>
          <cell r="U1653">
            <v>53000</v>
          </cell>
          <cell r="V1653">
            <v>54169</v>
          </cell>
          <cell r="W1653">
            <v>55438</v>
          </cell>
          <cell r="X1653">
            <v>56660</v>
          </cell>
          <cell r="Y1653">
            <v>57932</v>
          </cell>
          <cell r="Z1653">
            <v>59257</v>
          </cell>
          <cell r="AA1653">
            <v>60582</v>
          </cell>
          <cell r="AB1653">
            <v>61910</v>
          </cell>
          <cell r="AC1653">
            <v>63294</v>
          </cell>
          <cell r="AD1653">
            <v>64678</v>
          </cell>
          <cell r="AI1653">
            <v>22559.040000000001</v>
          </cell>
          <cell r="AJ1653">
            <v>3000</v>
          </cell>
          <cell r="AK1653">
            <v>263081</v>
          </cell>
        </row>
        <row r="1654">
          <cell r="B1654" t="str">
            <v>C374EXPFST</v>
          </cell>
          <cell r="F1654" t="str">
            <v>C374</v>
          </cell>
          <cell r="H1654" t="str">
            <v>EXPFST</v>
          </cell>
          <cell r="U1654">
            <v>3388475</v>
          </cell>
          <cell r="V1654">
            <v>3643123</v>
          </cell>
          <cell r="W1654">
            <v>3769998</v>
          </cell>
          <cell r="X1654">
            <v>4000204</v>
          </cell>
          <cell r="Y1654">
            <v>4112438</v>
          </cell>
          <cell r="Z1654">
            <v>4217963</v>
          </cell>
          <cell r="AA1654">
            <v>4438854</v>
          </cell>
          <cell r="AB1654">
            <v>4537052</v>
          </cell>
          <cell r="AC1654">
            <v>4638900</v>
          </cell>
          <cell r="AD1654">
            <v>4744322</v>
          </cell>
          <cell r="AI1654">
            <v>3355934.8316080673</v>
          </cell>
          <cell r="AJ1654">
            <v>3347675.19</v>
          </cell>
          <cell r="AK1654">
            <v>3926697.92</v>
          </cell>
        </row>
        <row r="1655">
          <cell r="B1655" t="str">
            <v>C374FINFST</v>
          </cell>
          <cell r="F1655" t="str">
            <v>C374</v>
          </cell>
          <cell r="H1655" t="str">
            <v>FINFST</v>
          </cell>
          <cell r="U1655">
            <v>0</v>
          </cell>
          <cell r="V1655">
            <v>0</v>
          </cell>
          <cell r="W1655">
            <v>0</v>
          </cell>
          <cell r="X1655">
            <v>0</v>
          </cell>
          <cell r="Y1655">
            <v>0</v>
          </cell>
          <cell r="Z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0</v>
          </cell>
          <cell r="AI1655">
            <v>0</v>
          </cell>
          <cell r="AJ1655">
            <v>0</v>
          </cell>
          <cell r="AK1655">
            <v>0</v>
          </cell>
        </row>
        <row r="1656">
          <cell r="B1656" t="str">
            <v>C374INCFST</v>
          </cell>
          <cell r="F1656" t="str">
            <v>C374</v>
          </cell>
          <cell r="H1656" t="str">
            <v>INCFST</v>
          </cell>
          <cell r="U1656">
            <v>-59000</v>
          </cell>
          <cell r="V1656">
            <v>-60770</v>
          </cell>
          <cell r="W1656">
            <v>-62599</v>
          </cell>
          <cell r="X1656">
            <v>-64487</v>
          </cell>
          <cell r="Y1656">
            <v>-66434</v>
          </cell>
          <cell r="Z1656">
            <v>-68381</v>
          </cell>
          <cell r="AA1656">
            <v>-70446</v>
          </cell>
          <cell r="AB1656">
            <v>-72570</v>
          </cell>
          <cell r="AC1656">
            <v>-74753</v>
          </cell>
          <cell r="AD1656">
            <v>-76995</v>
          </cell>
          <cell r="AI1656">
            <v>-58359.96</v>
          </cell>
          <cell r="AJ1656">
            <v>-58360</v>
          </cell>
          <cell r="AK1656">
            <v>-59000</v>
          </cell>
        </row>
        <row r="1657">
          <cell r="B1657" t="str">
            <v>C374INLFST</v>
          </cell>
          <cell r="F1657" t="str">
            <v>C374</v>
          </cell>
          <cell r="H1657" t="str">
            <v>INLFST</v>
          </cell>
          <cell r="U1657">
            <v>4322521</v>
          </cell>
          <cell r="V1657">
            <v>3685654</v>
          </cell>
          <cell r="W1657">
            <v>3767741</v>
          </cell>
          <cell r="X1657">
            <v>3918075</v>
          </cell>
          <cell r="Y1657">
            <v>4315540</v>
          </cell>
          <cell r="Z1657">
            <v>4250008</v>
          </cell>
          <cell r="AA1657">
            <v>4165798</v>
          </cell>
          <cell r="AB1657">
            <v>4300632</v>
          </cell>
          <cell r="AC1657">
            <v>4520329</v>
          </cell>
          <cell r="AD1657">
            <v>4016778</v>
          </cell>
          <cell r="AI1657">
            <v>2761249.5844820291</v>
          </cell>
          <cell r="AJ1657">
            <v>3475773.08</v>
          </cell>
          <cell r="AK1657">
            <v>5142994.38</v>
          </cell>
        </row>
        <row r="1658">
          <cell r="B1658" t="str">
            <v>C388ALCFST</v>
          </cell>
          <cell r="F1658" t="str">
            <v>C388</v>
          </cell>
          <cell r="H1658" t="str">
            <v>ALCFST</v>
          </cell>
          <cell r="U1658">
            <v>0</v>
          </cell>
          <cell r="V1658">
            <v>0</v>
          </cell>
          <cell r="W1658">
            <v>0</v>
          </cell>
          <cell r="X1658">
            <v>0</v>
          </cell>
          <cell r="Y1658">
            <v>0</v>
          </cell>
          <cell r="Z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0</v>
          </cell>
          <cell r="AI1658">
            <v>0</v>
          </cell>
          <cell r="AJ1658">
            <v>0</v>
          </cell>
          <cell r="AK1658">
            <v>0</v>
          </cell>
        </row>
        <row r="1659">
          <cell r="B1659" t="str">
            <v>C388BOAFST</v>
          </cell>
          <cell r="F1659" t="str">
            <v>C388</v>
          </cell>
          <cell r="H1659" t="str">
            <v>BOAFST</v>
          </cell>
          <cell r="U1659">
            <v>0</v>
          </cell>
          <cell r="V1659">
            <v>0</v>
          </cell>
          <cell r="W1659">
            <v>0</v>
          </cell>
          <cell r="X1659">
            <v>0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I1659">
            <v>0</v>
          </cell>
          <cell r="AJ1659">
            <v>0</v>
          </cell>
          <cell r="AK1659">
            <v>0</v>
          </cell>
        </row>
        <row r="1660">
          <cell r="B1660" t="str">
            <v>C388DEPFST</v>
          </cell>
          <cell r="F1660" t="str">
            <v>C388</v>
          </cell>
          <cell r="H1660" t="str">
            <v>DEPFST</v>
          </cell>
          <cell r="U1660">
            <v>0</v>
          </cell>
          <cell r="V1660">
            <v>0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0</v>
          </cell>
          <cell r="AI1660">
            <v>0</v>
          </cell>
          <cell r="AJ1660">
            <v>0</v>
          </cell>
          <cell r="AK1660">
            <v>0</v>
          </cell>
        </row>
        <row r="1661">
          <cell r="B1661" t="str">
            <v>C388DLBFST</v>
          </cell>
          <cell r="F1661" t="str">
            <v>C388</v>
          </cell>
          <cell r="H1661" t="str">
            <v>DLBFST</v>
          </cell>
          <cell r="U1661">
            <v>0</v>
          </cell>
          <cell r="V1661">
            <v>0</v>
          </cell>
          <cell r="W1661">
            <v>0</v>
          </cell>
          <cell r="X1661">
            <v>0</v>
          </cell>
          <cell r="Y1661">
            <v>0</v>
          </cell>
          <cell r="Z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0</v>
          </cell>
          <cell r="AI1661">
            <v>0</v>
          </cell>
          <cell r="AJ1661">
            <v>0</v>
          </cell>
          <cell r="AK1661">
            <v>0</v>
          </cell>
        </row>
        <row r="1662">
          <cell r="B1662" t="str">
            <v>C388EXPFST</v>
          </cell>
          <cell r="F1662" t="str">
            <v>C388</v>
          </cell>
          <cell r="H1662" t="str">
            <v>EXPFST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0</v>
          </cell>
          <cell r="AI1662">
            <v>0</v>
          </cell>
          <cell r="AJ1662">
            <v>0</v>
          </cell>
          <cell r="AK1662">
            <v>0</v>
          </cell>
        </row>
        <row r="1663">
          <cell r="B1663" t="str">
            <v>C388FINFST</v>
          </cell>
          <cell r="F1663" t="str">
            <v>C388</v>
          </cell>
          <cell r="H1663" t="str">
            <v>FINFST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0</v>
          </cell>
          <cell r="AI1663">
            <v>0</v>
          </cell>
          <cell r="AJ1663">
            <v>0</v>
          </cell>
          <cell r="AK1663">
            <v>0</v>
          </cell>
        </row>
        <row r="1664">
          <cell r="B1664" t="str">
            <v>C388INCFST</v>
          </cell>
          <cell r="F1664" t="str">
            <v>C388</v>
          </cell>
          <cell r="H1664" t="str">
            <v>INCFST</v>
          </cell>
          <cell r="U1664">
            <v>0</v>
          </cell>
          <cell r="V1664">
            <v>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0</v>
          </cell>
          <cell r="AI1664">
            <v>0</v>
          </cell>
          <cell r="AJ1664">
            <v>0</v>
          </cell>
          <cell r="AK1664">
            <v>0</v>
          </cell>
        </row>
        <row r="1665">
          <cell r="B1665" t="str">
            <v>C388INCCAP</v>
          </cell>
          <cell r="F1665" t="str">
            <v>C388</v>
          </cell>
          <cell r="H1665" t="str">
            <v>INCCAP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I1665">
            <v>-450000</v>
          </cell>
          <cell r="AJ1665">
            <v>0</v>
          </cell>
          <cell r="AK1665">
            <v>0</v>
          </cell>
        </row>
        <row r="1666">
          <cell r="B1666" t="str">
            <v>C388LTNZSU</v>
          </cell>
          <cell r="F1666" t="str">
            <v>C388</v>
          </cell>
          <cell r="H1666" t="str">
            <v>LTNZSU</v>
          </cell>
          <cell r="U1666">
            <v>-14472744</v>
          </cell>
          <cell r="V1666">
            <v>-14763028</v>
          </cell>
          <cell r="W1666">
            <v>-15931894</v>
          </cell>
          <cell r="X1666">
            <v>-15246120</v>
          </cell>
          <cell r="Y1666">
            <v>-13524249</v>
          </cell>
          <cell r="Z1666">
            <v>-12879098</v>
          </cell>
          <cell r="AA1666">
            <v>-18329127</v>
          </cell>
          <cell r="AB1666">
            <v>-69317957</v>
          </cell>
          <cell r="AC1666">
            <v>-17545105</v>
          </cell>
          <cell r="AD1666">
            <v>-18071320</v>
          </cell>
          <cell r="AI1666">
            <v>-9827914.8100000005</v>
          </cell>
          <cell r="AJ1666">
            <v>-10483951</v>
          </cell>
          <cell r="AK1666">
            <v>-14418192.18</v>
          </cell>
        </row>
        <row r="1667">
          <cell r="B1667" t="str">
            <v>C389ALCFST</v>
          </cell>
          <cell r="F1667" t="str">
            <v>C389</v>
          </cell>
          <cell r="H1667" t="str">
            <v>ALCFST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I1667">
            <v>0</v>
          </cell>
          <cell r="AJ1667">
            <v>0</v>
          </cell>
          <cell r="AK1667">
            <v>0</v>
          </cell>
        </row>
        <row r="1668">
          <cell r="B1668" t="str">
            <v>C389BOAFST</v>
          </cell>
          <cell r="F1668" t="str">
            <v>C389</v>
          </cell>
          <cell r="H1668" t="str">
            <v>BOAFST</v>
          </cell>
          <cell r="U1668">
            <v>0</v>
          </cell>
          <cell r="V1668">
            <v>0</v>
          </cell>
          <cell r="W1668">
            <v>0</v>
          </cell>
          <cell r="X1668">
            <v>0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I1668">
            <v>0</v>
          </cell>
          <cell r="AJ1668">
            <v>0</v>
          </cell>
          <cell r="AK1668">
            <v>0</v>
          </cell>
        </row>
        <row r="1669">
          <cell r="B1669" t="str">
            <v>C389DEPFST</v>
          </cell>
          <cell r="F1669" t="str">
            <v>C389</v>
          </cell>
          <cell r="H1669" t="str">
            <v>DEPFST</v>
          </cell>
          <cell r="U1669">
            <v>0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I1669">
            <v>0</v>
          </cell>
          <cell r="AJ1669">
            <v>0</v>
          </cell>
          <cell r="AK1669">
            <v>0</v>
          </cell>
        </row>
        <row r="1670">
          <cell r="B1670" t="str">
            <v>C389DLBFST</v>
          </cell>
          <cell r="F1670" t="str">
            <v>C389</v>
          </cell>
          <cell r="H1670" t="str">
            <v>DLBFST</v>
          </cell>
          <cell r="U1670">
            <v>0</v>
          </cell>
          <cell r="V1670">
            <v>0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I1670">
            <v>0</v>
          </cell>
          <cell r="AJ1670">
            <v>0</v>
          </cell>
          <cell r="AK1670">
            <v>0</v>
          </cell>
        </row>
        <row r="1671">
          <cell r="B1671" t="str">
            <v>C389EXPFST</v>
          </cell>
          <cell r="F1671" t="str">
            <v>C389</v>
          </cell>
          <cell r="H1671" t="str">
            <v>EXPFST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I1671">
            <v>0</v>
          </cell>
          <cell r="AJ1671">
            <v>0</v>
          </cell>
          <cell r="AK1671">
            <v>0</v>
          </cell>
        </row>
        <row r="1672">
          <cell r="B1672" t="str">
            <v>C389FINFST</v>
          </cell>
          <cell r="F1672" t="str">
            <v>C389</v>
          </cell>
          <cell r="H1672" t="str">
            <v>FINFST</v>
          </cell>
          <cell r="U1672">
            <v>0</v>
          </cell>
          <cell r="V1672">
            <v>0</v>
          </cell>
          <cell r="W1672">
            <v>0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I1672">
            <v>0</v>
          </cell>
          <cell r="AJ1672">
            <v>0</v>
          </cell>
          <cell r="AK1672">
            <v>0</v>
          </cell>
        </row>
        <row r="1673">
          <cell r="B1673" t="str">
            <v>C389INCFST</v>
          </cell>
          <cell r="F1673" t="str">
            <v>C389</v>
          </cell>
          <cell r="H1673" t="str">
            <v>INCFST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I1673">
            <v>0</v>
          </cell>
          <cell r="AJ1673">
            <v>0</v>
          </cell>
          <cell r="AK1673">
            <v>0</v>
          </cell>
        </row>
        <row r="1674">
          <cell r="B1674" t="str">
            <v>C389INLFST</v>
          </cell>
          <cell r="F1674" t="str">
            <v>C389</v>
          </cell>
          <cell r="H1674" t="str">
            <v>INLFST</v>
          </cell>
          <cell r="U1674">
            <v>0</v>
          </cell>
          <cell r="V1674">
            <v>0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0</v>
          </cell>
          <cell r="AI1674">
            <v>0</v>
          </cell>
          <cell r="AJ1674">
            <v>0</v>
          </cell>
          <cell r="AK1674">
            <v>0</v>
          </cell>
        </row>
        <row r="1675">
          <cell r="B1675" t="str">
            <v>C392ALCFST</v>
          </cell>
          <cell r="F1675" t="str">
            <v>C392</v>
          </cell>
          <cell r="H1675" t="str">
            <v>ALCFST</v>
          </cell>
          <cell r="U1675">
            <v>0</v>
          </cell>
          <cell r="V1675">
            <v>0</v>
          </cell>
          <cell r="W1675">
            <v>0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I1675">
            <v>0</v>
          </cell>
          <cell r="AJ1675">
            <v>0</v>
          </cell>
          <cell r="AK1675">
            <v>0</v>
          </cell>
        </row>
        <row r="1676">
          <cell r="B1676" t="str">
            <v>C392BOAFST</v>
          </cell>
          <cell r="F1676" t="str">
            <v>C392</v>
          </cell>
          <cell r="H1676" t="str">
            <v>BOAFST</v>
          </cell>
          <cell r="U1676">
            <v>0</v>
          </cell>
          <cell r="V1676">
            <v>0</v>
          </cell>
          <cell r="W1676">
            <v>0</v>
          </cell>
          <cell r="X1676">
            <v>0</v>
          </cell>
          <cell r="Y1676">
            <v>0</v>
          </cell>
          <cell r="Z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0</v>
          </cell>
          <cell r="AI1676">
            <v>0</v>
          </cell>
          <cell r="AJ1676">
            <v>0</v>
          </cell>
          <cell r="AK1676">
            <v>0</v>
          </cell>
        </row>
        <row r="1677">
          <cell r="B1677" t="str">
            <v>C392DEPFST</v>
          </cell>
          <cell r="F1677" t="str">
            <v>C392</v>
          </cell>
          <cell r="H1677" t="str">
            <v>DEPFST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0</v>
          </cell>
          <cell r="AI1677">
            <v>0</v>
          </cell>
          <cell r="AJ1677">
            <v>0</v>
          </cell>
          <cell r="AK1677">
            <v>0</v>
          </cell>
        </row>
        <row r="1678">
          <cell r="B1678" t="str">
            <v>C392DLBFST</v>
          </cell>
          <cell r="F1678" t="str">
            <v>C392</v>
          </cell>
          <cell r="H1678" t="str">
            <v>DLBFST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0</v>
          </cell>
          <cell r="AI1678">
            <v>0</v>
          </cell>
          <cell r="AJ1678">
            <v>0</v>
          </cell>
          <cell r="AK1678">
            <v>0</v>
          </cell>
        </row>
        <row r="1679">
          <cell r="B1679" t="str">
            <v>C392EXPFST</v>
          </cell>
          <cell r="F1679" t="str">
            <v>C392</v>
          </cell>
          <cell r="H1679" t="str">
            <v>EXPFST</v>
          </cell>
          <cell r="U1679">
            <v>0</v>
          </cell>
          <cell r="V1679">
            <v>0</v>
          </cell>
          <cell r="W1679">
            <v>0</v>
          </cell>
          <cell r="X1679">
            <v>0</v>
          </cell>
          <cell r="Y1679">
            <v>0</v>
          </cell>
          <cell r="Z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0</v>
          </cell>
          <cell r="AI1679">
            <v>0</v>
          </cell>
          <cell r="AJ1679">
            <v>0</v>
          </cell>
          <cell r="AK1679">
            <v>0</v>
          </cell>
        </row>
        <row r="1680">
          <cell r="B1680" t="str">
            <v>C392FINFST</v>
          </cell>
          <cell r="F1680" t="str">
            <v>C392</v>
          </cell>
          <cell r="H1680" t="str">
            <v>FINFST</v>
          </cell>
          <cell r="U1680">
            <v>0</v>
          </cell>
          <cell r="V1680">
            <v>0</v>
          </cell>
          <cell r="W1680">
            <v>0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0</v>
          </cell>
          <cell r="AI1680">
            <v>0</v>
          </cell>
          <cell r="AJ1680">
            <v>0</v>
          </cell>
          <cell r="AK1680">
            <v>0</v>
          </cell>
        </row>
        <row r="1681">
          <cell r="B1681" t="str">
            <v>C392INCFST</v>
          </cell>
          <cell r="F1681" t="str">
            <v>C392</v>
          </cell>
          <cell r="H1681" t="str">
            <v>INCFST</v>
          </cell>
          <cell r="U1681">
            <v>0</v>
          </cell>
          <cell r="V1681">
            <v>0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I1681">
            <v>0</v>
          </cell>
          <cell r="AJ1681">
            <v>0</v>
          </cell>
          <cell r="AK1681">
            <v>0</v>
          </cell>
        </row>
        <row r="1682">
          <cell r="B1682" t="str">
            <v>C392INLFST</v>
          </cell>
          <cell r="F1682" t="str">
            <v>C392</v>
          </cell>
          <cell r="H1682" t="str">
            <v>INLFST</v>
          </cell>
          <cell r="U1682">
            <v>0</v>
          </cell>
          <cell r="V1682">
            <v>0</v>
          </cell>
          <cell r="W1682">
            <v>0</v>
          </cell>
          <cell r="X1682">
            <v>0</v>
          </cell>
          <cell r="Y1682">
            <v>0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I1682">
            <v>0</v>
          </cell>
          <cell r="AJ1682">
            <v>0</v>
          </cell>
          <cell r="AK1682">
            <v>0</v>
          </cell>
        </row>
        <row r="1683">
          <cell r="B1683" t="str">
            <v>C394ALCFST</v>
          </cell>
          <cell r="F1683" t="str">
            <v>C394</v>
          </cell>
          <cell r="H1683" t="str">
            <v>ALCFST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I1683">
            <v>0</v>
          </cell>
          <cell r="AJ1683">
            <v>0</v>
          </cell>
          <cell r="AK1683">
            <v>0</v>
          </cell>
        </row>
        <row r="1684">
          <cell r="B1684" t="str">
            <v>C394BOAFST</v>
          </cell>
          <cell r="F1684" t="str">
            <v>C394</v>
          </cell>
          <cell r="H1684" t="str">
            <v>BOAFST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I1684">
            <v>0</v>
          </cell>
          <cell r="AJ1684">
            <v>0</v>
          </cell>
          <cell r="AK1684">
            <v>0</v>
          </cell>
        </row>
        <row r="1685">
          <cell r="B1685" t="str">
            <v>C394DEPFST</v>
          </cell>
          <cell r="F1685" t="str">
            <v>C394</v>
          </cell>
          <cell r="H1685" t="str">
            <v>DEPFST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I1685">
            <v>0</v>
          </cell>
          <cell r="AJ1685">
            <v>0</v>
          </cell>
          <cell r="AK1685">
            <v>0</v>
          </cell>
        </row>
        <row r="1686">
          <cell r="B1686" t="str">
            <v>C394DLBFST</v>
          </cell>
          <cell r="F1686" t="str">
            <v>C394</v>
          </cell>
          <cell r="H1686" t="str">
            <v>DLBFST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I1686">
            <v>0</v>
          </cell>
          <cell r="AJ1686">
            <v>0</v>
          </cell>
          <cell r="AK1686">
            <v>0</v>
          </cell>
        </row>
        <row r="1687">
          <cell r="B1687" t="str">
            <v>C394EXPFST</v>
          </cell>
          <cell r="F1687" t="str">
            <v>C394</v>
          </cell>
          <cell r="H1687" t="str">
            <v>EXPFST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0</v>
          </cell>
          <cell r="AI1687">
            <v>0</v>
          </cell>
          <cell r="AJ1687">
            <v>0</v>
          </cell>
          <cell r="AK1687">
            <v>0</v>
          </cell>
        </row>
        <row r="1688">
          <cell r="B1688" t="str">
            <v>C394FINFST</v>
          </cell>
          <cell r="F1688" t="str">
            <v>C394</v>
          </cell>
          <cell r="H1688" t="str">
            <v>FINFST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0</v>
          </cell>
          <cell r="AI1688">
            <v>0</v>
          </cell>
          <cell r="AJ1688">
            <v>0</v>
          </cell>
          <cell r="AK1688">
            <v>0</v>
          </cell>
        </row>
        <row r="1689">
          <cell r="B1689" t="str">
            <v>C394INCFST</v>
          </cell>
          <cell r="F1689" t="str">
            <v>C394</v>
          </cell>
          <cell r="H1689" t="str">
            <v>INCFST</v>
          </cell>
          <cell r="U1689">
            <v>0</v>
          </cell>
          <cell r="V1689">
            <v>0</v>
          </cell>
          <cell r="W1689">
            <v>0</v>
          </cell>
          <cell r="X1689">
            <v>0</v>
          </cell>
          <cell r="Y1689">
            <v>0</v>
          </cell>
          <cell r="Z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0</v>
          </cell>
          <cell r="AI1689">
            <v>0</v>
          </cell>
          <cell r="AJ1689">
            <v>0</v>
          </cell>
          <cell r="AK1689">
            <v>0</v>
          </cell>
        </row>
        <row r="1690">
          <cell r="B1690" t="str">
            <v>C394INLFST</v>
          </cell>
          <cell r="F1690" t="str">
            <v>C394</v>
          </cell>
          <cell r="H1690" t="str">
            <v>INLFST</v>
          </cell>
          <cell r="U1690">
            <v>0</v>
          </cell>
          <cell r="V1690">
            <v>0</v>
          </cell>
          <cell r="W1690">
            <v>0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I1690">
            <v>0</v>
          </cell>
          <cell r="AJ1690">
            <v>0</v>
          </cell>
          <cell r="AK1690">
            <v>0</v>
          </cell>
        </row>
        <row r="1691">
          <cell r="B1691" t="str">
            <v>C396ALCFST</v>
          </cell>
          <cell r="F1691" t="str">
            <v>C396</v>
          </cell>
          <cell r="H1691" t="str">
            <v>ALCFST</v>
          </cell>
          <cell r="U1691">
            <v>0</v>
          </cell>
          <cell r="V1691">
            <v>0</v>
          </cell>
          <cell r="W1691">
            <v>0</v>
          </cell>
          <cell r="X1691">
            <v>0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I1691">
            <v>0</v>
          </cell>
          <cell r="AJ1691">
            <v>0</v>
          </cell>
          <cell r="AK1691">
            <v>0</v>
          </cell>
        </row>
        <row r="1692">
          <cell r="B1692" t="str">
            <v>C396BOAFST</v>
          </cell>
          <cell r="F1692" t="str">
            <v>C396</v>
          </cell>
          <cell r="H1692" t="str">
            <v>BOAFST</v>
          </cell>
          <cell r="U1692">
            <v>0</v>
          </cell>
          <cell r="V1692">
            <v>0</v>
          </cell>
          <cell r="W1692">
            <v>0</v>
          </cell>
          <cell r="X1692">
            <v>0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I1692">
            <v>0</v>
          </cell>
          <cell r="AJ1692">
            <v>0</v>
          </cell>
          <cell r="AK1692">
            <v>0</v>
          </cell>
        </row>
        <row r="1693">
          <cell r="B1693" t="str">
            <v>C396DEPFST</v>
          </cell>
          <cell r="F1693" t="str">
            <v>C396</v>
          </cell>
          <cell r="H1693" t="str">
            <v>DEPFST</v>
          </cell>
          <cell r="U1693">
            <v>0</v>
          </cell>
          <cell r="V1693">
            <v>0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0</v>
          </cell>
          <cell r="AI1693">
            <v>0</v>
          </cell>
          <cell r="AJ1693">
            <v>0</v>
          </cell>
          <cell r="AK1693">
            <v>0</v>
          </cell>
        </row>
        <row r="1694">
          <cell r="B1694" t="str">
            <v>C396DLBFST</v>
          </cell>
          <cell r="F1694" t="str">
            <v>C396</v>
          </cell>
          <cell r="H1694" t="str">
            <v>DLBFST</v>
          </cell>
          <cell r="U1694">
            <v>0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I1694">
            <v>0</v>
          </cell>
          <cell r="AJ1694">
            <v>0</v>
          </cell>
          <cell r="AK1694">
            <v>0</v>
          </cell>
        </row>
        <row r="1695">
          <cell r="B1695" t="str">
            <v>C396EXPFST</v>
          </cell>
          <cell r="F1695" t="str">
            <v>C396</v>
          </cell>
          <cell r="H1695" t="str">
            <v>EXPFST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I1695">
            <v>0</v>
          </cell>
          <cell r="AJ1695">
            <v>0</v>
          </cell>
          <cell r="AK1695">
            <v>0</v>
          </cell>
        </row>
        <row r="1696">
          <cell r="B1696" t="str">
            <v>C396FINFST</v>
          </cell>
          <cell r="F1696" t="str">
            <v>C396</v>
          </cell>
          <cell r="H1696" t="str">
            <v>FINFST</v>
          </cell>
          <cell r="U1696">
            <v>0</v>
          </cell>
          <cell r="V1696">
            <v>0</v>
          </cell>
          <cell r="W1696">
            <v>0</v>
          </cell>
          <cell r="X1696">
            <v>0</v>
          </cell>
          <cell r="Y1696">
            <v>0</v>
          </cell>
          <cell r="Z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I1696">
            <v>0</v>
          </cell>
          <cell r="AJ1696">
            <v>0</v>
          </cell>
          <cell r="AK1696">
            <v>0</v>
          </cell>
        </row>
        <row r="1697">
          <cell r="B1697" t="str">
            <v>C396INCFST</v>
          </cell>
          <cell r="F1697" t="str">
            <v>C396</v>
          </cell>
          <cell r="H1697" t="str">
            <v>INCFST</v>
          </cell>
          <cell r="U1697">
            <v>0</v>
          </cell>
          <cell r="V1697">
            <v>0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0</v>
          </cell>
          <cell r="AI1697">
            <v>0</v>
          </cell>
          <cell r="AJ1697">
            <v>0</v>
          </cell>
          <cell r="AK1697">
            <v>0</v>
          </cell>
        </row>
        <row r="1698">
          <cell r="B1698" t="str">
            <v>C396INLFST</v>
          </cell>
          <cell r="F1698" t="str">
            <v>C396</v>
          </cell>
          <cell r="H1698" t="str">
            <v>INLFST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I1698">
            <v>0</v>
          </cell>
          <cell r="AJ1698">
            <v>0</v>
          </cell>
          <cell r="AK1698">
            <v>0</v>
          </cell>
        </row>
        <row r="1699">
          <cell r="B1699" t="str">
            <v>C406ALCFST</v>
          </cell>
          <cell r="F1699" t="str">
            <v>C406</v>
          </cell>
          <cell r="H1699" t="str">
            <v>ALCFST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  <cell r="Y1699">
            <v>0</v>
          </cell>
          <cell r="Z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0</v>
          </cell>
          <cell r="AI1699">
            <v>0</v>
          </cell>
          <cell r="AJ1699">
            <v>0</v>
          </cell>
          <cell r="AK1699">
            <v>0</v>
          </cell>
        </row>
        <row r="1700">
          <cell r="B1700" t="str">
            <v>C406DEPFST</v>
          </cell>
          <cell r="F1700" t="str">
            <v>C406</v>
          </cell>
          <cell r="H1700" t="str">
            <v>DEPFST</v>
          </cell>
          <cell r="U1700">
            <v>0</v>
          </cell>
          <cell r="V1700">
            <v>0</v>
          </cell>
          <cell r="W1700">
            <v>0</v>
          </cell>
          <cell r="X1700">
            <v>0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I1700">
            <v>0</v>
          </cell>
          <cell r="AJ1700">
            <v>0</v>
          </cell>
          <cell r="AK1700">
            <v>0</v>
          </cell>
        </row>
        <row r="1701">
          <cell r="B1701" t="str">
            <v>C406DLBFST</v>
          </cell>
          <cell r="F1701" t="str">
            <v>C406</v>
          </cell>
          <cell r="H1701" t="str">
            <v>DLBFST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I1701">
            <v>0</v>
          </cell>
          <cell r="AJ1701">
            <v>0</v>
          </cell>
          <cell r="AK1701">
            <v>0</v>
          </cell>
        </row>
        <row r="1702">
          <cell r="B1702" t="str">
            <v>C406EXPFST</v>
          </cell>
          <cell r="F1702" t="str">
            <v>C406</v>
          </cell>
          <cell r="H1702" t="str">
            <v>EXPFST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0</v>
          </cell>
          <cell r="AI1702">
            <v>0</v>
          </cell>
          <cell r="AJ1702">
            <v>0</v>
          </cell>
          <cell r="AK1702">
            <v>0</v>
          </cell>
        </row>
        <row r="1703">
          <cell r="B1703" t="str">
            <v>C406FINFST</v>
          </cell>
          <cell r="F1703" t="str">
            <v>C406</v>
          </cell>
          <cell r="H1703" t="str">
            <v>FINFST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0</v>
          </cell>
          <cell r="AI1703">
            <v>0</v>
          </cell>
          <cell r="AJ1703">
            <v>0</v>
          </cell>
          <cell r="AK1703">
            <v>0</v>
          </cell>
        </row>
        <row r="1704">
          <cell r="B1704" t="str">
            <v>C406INCFST</v>
          </cell>
          <cell r="F1704" t="str">
            <v>C406</v>
          </cell>
          <cell r="H1704" t="str">
            <v>INCFST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0</v>
          </cell>
          <cell r="AI1704">
            <v>0</v>
          </cell>
          <cell r="AJ1704">
            <v>0</v>
          </cell>
          <cell r="AK1704">
            <v>0</v>
          </cell>
        </row>
        <row r="1705">
          <cell r="B1705" t="str">
            <v>C411ALCFST</v>
          </cell>
          <cell r="F1705" t="str">
            <v>C411</v>
          </cell>
          <cell r="H1705" t="str">
            <v>ALCFST</v>
          </cell>
          <cell r="U1705">
            <v>0</v>
          </cell>
          <cell r="V1705">
            <v>0</v>
          </cell>
          <cell r="W1705">
            <v>0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I1705">
            <v>0</v>
          </cell>
          <cell r="AJ1705">
            <v>0</v>
          </cell>
          <cell r="AK1705">
            <v>0</v>
          </cell>
        </row>
        <row r="1706">
          <cell r="B1706" t="str">
            <v>C411BOAFST</v>
          </cell>
          <cell r="F1706" t="str">
            <v>C411</v>
          </cell>
          <cell r="H1706" t="str">
            <v>BOAFST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I1706">
            <v>0</v>
          </cell>
          <cell r="AJ1706">
            <v>0</v>
          </cell>
          <cell r="AK1706">
            <v>0</v>
          </cell>
        </row>
        <row r="1707">
          <cell r="B1707" t="str">
            <v>C411DEPFST</v>
          </cell>
          <cell r="F1707" t="str">
            <v>C411</v>
          </cell>
          <cell r="H1707" t="str">
            <v>DEPFST</v>
          </cell>
          <cell r="U1707">
            <v>0</v>
          </cell>
          <cell r="V1707">
            <v>0</v>
          </cell>
          <cell r="W1707">
            <v>0</v>
          </cell>
          <cell r="X1707">
            <v>0</v>
          </cell>
          <cell r="Y1707">
            <v>0</v>
          </cell>
          <cell r="Z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0</v>
          </cell>
          <cell r="AI1707">
            <v>0</v>
          </cell>
          <cell r="AJ1707">
            <v>0</v>
          </cell>
          <cell r="AK1707">
            <v>0</v>
          </cell>
        </row>
        <row r="1708">
          <cell r="B1708" t="str">
            <v>C411DLBFST</v>
          </cell>
          <cell r="F1708" t="str">
            <v>C411</v>
          </cell>
          <cell r="H1708" t="str">
            <v>DLBFST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I1708">
            <v>0</v>
          </cell>
          <cell r="AJ1708">
            <v>0</v>
          </cell>
          <cell r="AK1708">
            <v>0</v>
          </cell>
        </row>
        <row r="1709">
          <cell r="B1709" t="str">
            <v>C411EXPFST</v>
          </cell>
          <cell r="F1709" t="str">
            <v>C411</v>
          </cell>
          <cell r="H1709" t="str">
            <v>EXPFST</v>
          </cell>
          <cell r="U1709">
            <v>0</v>
          </cell>
          <cell r="V1709">
            <v>0</v>
          </cell>
          <cell r="W1709">
            <v>0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I1709">
            <v>0</v>
          </cell>
          <cell r="AJ1709">
            <v>0</v>
          </cell>
          <cell r="AK1709">
            <v>0</v>
          </cell>
        </row>
        <row r="1710">
          <cell r="B1710" t="str">
            <v>C411FINFST</v>
          </cell>
          <cell r="F1710" t="str">
            <v>C411</v>
          </cell>
          <cell r="H1710" t="str">
            <v>FINFST</v>
          </cell>
          <cell r="U1710">
            <v>0</v>
          </cell>
          <cell r="V1710">
            <v>0</v>
          </cell>
          <cell r="W1710">
            <v>0</v>
          </cell>
          <cell r="X1710">
            <v>0</v>
          </cell>
          <cell r="Y1710">
            <v>0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I1710">
            <v>0</v>
          </cell>
          <cell r="AJ1710">
            <v>0</v>
          </cell>
          <cell r="AK1710">
            <v>0</v>
          </cell>
        </row>
        <row r="1711">
          <cell r="B1711" t="str">
            <v>C411INCFST</v>
          </cell>
          <cell r="F1711" t="str">
            <v>C411</v>
          </cell>
          <cell r="H1711" t="str">
            <v>INCFST</v>
          </cell>
          <cell r="U1711">
            <v>0</v>
          </cell>
          <cell r="V1711">
            <v>0</v>
          </cell>
          <cell r="W1711">
            <v>0</v>
          </cell>
          <cell r="X1711">
            <v>0</v>
          </cell>
          <cell r="Y1711">
            <v>0</v>
          </cell>
          <cell r="Z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0</v>
          </cell>
          <cell r="AI1711">
            <v>0</v>
          </cell>
          <cell r="AJ1711">
            <v>0</v>
          </cell>
          <cell r="AK1711">
            <v>0</v>
          </cell>
        </row>
        <row r="1712">
          <cell r="B1712" t="str">
            <v>C411INLFST</v>
          </cell>
          <cell r="F1712" t="str">
            <v>C411</v>
          </cell>
          <cell r="H1712" t="str">
            <v>INLFST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0</v>
          </cell>
          <cell r="AI1712">
            <v>0</v>
          </cell>
          <cell r="AJ1712">
            <v>0</v>
          </cell>
          <cell r="AK1712">
            <v>0</v>
          </cell>
        </row>
        <row r="1713">
          <cell r="B1713" t="str">
            <v>C424ALCFST</v>
          </cell>
          <cell r="F1713" t="str">
            <v>C424</v>
          </cell>
          <cell r="H1713" t="str">
            <v>ALCFST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I1713">
            <v>0</v>
          </cell>
          <cell r="AJ1713">
            <v>0</v>
          </cell>
          <cell r="AK1713">
            <v>0</v>
          </cell>
        </row>
        <row r="1714">
          <cell r="B1714" t="str">
            <v>C424BOAFST</v>
          </cell>
          <cell r="F1714" t="str">
            <v>C424</v>
          </cell>
          <cell r="H1714" t="str">
            <v>BOAFST</v>
          </cell>
          <cell r="U1714">
            <v>0</v>
          </cell>
          <cell r="V1714">
            <v>0</v>
          </cell>
          <cell r="W1714">
            <v>0</v>
          </cell>
          <cell r="X1714">
            <v>0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I1714">
            <v>0</v>
          </cell>
          <cell r="AJ1714">
            <v>0</v>
          </cell>
          <cell r="AK1714">
            <v>0</v>
          </cell>
        </row>
        <row r="1715">
          <cell r="B1715" t="str">
            <v>C424DEPFST</v>
          </cell>
          <cell r="F1715" t="str">
            <v>C424</v>
          </cell>
          <cell r="H1715" t="str">
            <v>DEPFST</v>
          </cell>
          <cell r="U1715">
            <v>0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0</v>
          </cell>
          <cell r="AI1715">
            <v>0</v>
          </cell>
          <cell r="AJ1715">
            <v>0</v>
          </cell>
          <cell r="AK1715">
            <v>0</v>
          </cell>
        </row>
        <row r="1716">
          <cell r="B1716" t="str">
            <v>C424DLBFST</v>
          </cell>
          <cell r="F1716" t="str">
            <v>C424</v>
          </cell>
          <cell r="H1716" t="str">
            <v>DLBFST</v>
          </cell>
          <cell r="U1716">
            <v>0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I1716">
            <v>0</v>
          </cell>
          <cell r="AJ1716">
            <v>0</v>
          </cell>
          <cell r="AK1716">
            <v>0</v>
          </cell>
        </row>
        <row r="1717">
          <cell r="B1717" t="str">
            <v>C424EXPFST</v>
          </cell>
          <cell r="F1717" t="str">
            <v>C424</v>
          </cell>
          <cell r="H1717" t="str">
            <v>EXPFST</v>
          </cell>
          <cell r="U1717">
            <v>0</v>
          </cell>
          <cell r="V1717">
            <v>0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I1717">
            <v>0</v>
          </cell>
          <cell r="AJ1717">
            <v>0</v>
          </cell>
          <cell r="AK1717">
            <v>0</v>
          </cell>
        </row>
        <row r="1718">
          <cell r="B1718" t="str">
            <v>C424FINFST</v>
          </cell>
          <cell r="F1718" t="str">
            <v>C424</v>
          </cell>
          <cell r="H1718" t="str">
            <v>FINFST</v>
          </cell>
          <cell r="U1718">
            <v>0</v>
          </cell>
          <cell r="V1718">
            <v>0</v>
          </cell>
          <cell r="W1718">
            <v>0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0</v>
          </cell>
          <cell r="AI1718">
            <v>0</v>
          </cell>
          <cell r="AJ1718">
            <v>0</v>
          </cell>
          <cell r="AK1718">
            <v>0</v>
          </cell>
        </row>
        <row r="1719">
          <cell r="B1719" t="str">
            <v>C424INCFST</v>
          </cell>
          <cell r="F1719" t="str">
            <v>C424</v>
          </cell>
          <cell r="H1719" t="str">
            <v>INCFST</v>
          </cell>
          <cell r="U1719">
            <v>0</v>
          </cell>
          <cell r="V1719">
            <v>0</v>
          </cell>
          <cell r="W1719">
            <v>0</v>
          </cell>
          <cell r="X1719">
            <v>0</v>
          </cell>
          <cell r="Y1719">
            <v>0</v>
          </cell>
          <cell r="Z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0</v>
          </cell>
          <cell r="AI1719">
            <v>0</v>
          </cell>
          <cell r="AJ1719">
            <v>0</v>
          </cell>
          <cell r="AK1719">
            <v>0</v>
          </cell>
        </row>
        <row r="1720">
          <cell r="B1720" t="str">
            <v>C424INLFST</v>
          </cell>
          <cell r="F1720" t="str">
            <v>C424</v>
          </cell>
          <cell r="H1720" t="str">
            <v>INLFST</v>
          </cell>
          <cell r="U1720">
            <v>0</v>
          </cell>
          <cell r="V1720">
            <v>0</v>
          </cell>
          <cell r="W1720">
            <v>0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I1720">
            <v>0</v>
          </cell>
          <cell r="AJ1720">
            <v>0</v>
          </cell>
          <cell r="AK1720">
            <v>0</v>
          </cell>
        </row>
        <row r="1721">
          <cell r="B1721" t="str">
            <v>C425ALCFST</v>
          </cell>
          <cell r="F1721" t="str">
            <v>C425</v>
          </cell>
          <cell r="H1721" t="str">
            <v>ALCFST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I1721">
            <v>0</v>
          </cell>
          <cell r="AJ1721">
            <v>0</v>
          </cell>
          <cell r="AK1721">
            <v>0</v>
          </cell>
        </row>
        <row r="1722">
          <cell r="B1722" t="str">
            <v>C425BOAFST</v>
          </cell>
          <cell r="F1722" t="str">
            <v>C425</v>
          </cell>
          <cell r="H1722" t="str">
            <v>BOAFST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I1722">
            <v>0</v>
          </cell>
          <cell r="AJ1722">
            <v>0</v>
          </cell>
          <cell r="AK1722">
            <v>0</v>
          </cell>
        </row>
        <row r="1723">
          <cell r="B1723" t="str">
            <v>C425DEPFST</v>
          </cell>
          <cell r="F1723" t="str">
            <v>C425</v>
          </cell>
          <cell r="H1723" t="str">
            <v>DEPFST</v>
          </cell>
          <cell r="U1723">
            <v>0</v>
          </cell>
          <cell r="V1723">
            <v>0</v>
          </cell>
          <cell r="W1723">
            <v>0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0</v>
          </cell>
          <cell r="AI1723">
            <v>0</v>
          </cell>
          <cell r="AJ1723">
            <v>0</v>
          </cell>
          <cell r="AK1723">
            <v>0</v>
          </cell>
        </row>
        <row r="1724">
          <cell r="B1724" t="str">
            <v>C425DLBFST</v>
          </cell>
          <cell r="F1724" t="str">
            <v>C425</v>
          </cell>
          <cell r="H1724" t="str">
            <v>DLBFST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0</v>
          </cell>
          <cell r="AI1724">
            <v>0</v>
          </cell>
          <cell r="AJ1724">
            <v>0</v>
          </cell>
          <cell r="AK1724">
            <v>0</v>
          </cell>
        </row>
        <row r="1725">
          <cell r="B1725" t="str">
            <v>C425EXPFST</v>
          </cell>
          <cell r="F1725" t="str">
            <v>C425</v>
          </cell>
          <cell r="H1725" t="str">
            <v>EXPFST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0</v>
          </cell>
          <cell r="AI1725">
            <v>0</v>
          </cell>
          <cell r="AJ1725">
            <v>0</v>
          </cell>
          <cell r="AK1725">
            <v>0</v>
          </cell>
        </row>
        <row r="1726">
          <cell r="B1726" t="str">
            <v>C425FINFST</v>
          </cell>
          <cell r="F1726" t="str">
            <v>C425</v>
          </cell>
          <cell r="H1726" t="str">
            <v>FINFST</v>
          </cell>
          <cell r="U1726">
            <v>0</v>
          </cell>
          <cell r="V1726">
            <v>0</v>
          </cell>
          <cell r="W1726">
            <v>0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I1726">
            <v>0</v>
          </cell>
          <cell r="AJ1726">
            <v>0</v>
          </cell>
          <cell r="AK1726">
            <v>0</v>
          </cell>
        </row>
        <row r="1727">
          <cell r="B1727" t="str">
            <v>C425INCFST</v>
          </cell>
          <cell r="F1727" t="str">
            <v>C425</v>
          </cell>
          <cell r="H1727" t="str">
            <v>INCFST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0</v>
          </cell>
          <cell r="AI1727">
            <v>0</v>
          </cell>
          <cell r="AJ1727">
            <v>0</v>
          </cell>
          <cell r="AK1727">
            <v>0</v>
          </cell>
        </row>
        <row r="1728">
          <cell r="B1728" t="str">
            <v>C425INLFST</v>
          </cell>
          <cell r="F1728" t="str">
            <v>C425</v>
          </cell>
          <cell r="H1728" t="str">
            <v>INLFST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I1728">
            <v>0</v>
          </cell>
          <cell r="AJ1728">
            <v>0</v>
          </cell>
          <cell r="AK1728">
            <v>0</v>
          </cell>
        </row>
        <row r="1729">
          <cell r="B1729" t="str">
            <v>C428ALCFST</v>
          </cell>
          <cell r="F1729" t="str">
            <v>C428</v>
          </cell>
          <cell r="H1729" t="str">
            <v>ALCFST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I1729">
            <v>0</v>
          </cell>
          <cell r="AJ1729">
            <v>0</v>
          </cell>
          <cell r="AK1729">
            <v>0</v>
          </cell>
        </row>
        <row r="1730">
          <cell r="B1730" t="str">
            <v>C428BOAFST</v>
          </cell>
          <cell r="F1730" t="str">
            <v>C428</v>
          </cell>
          <cell r="H1730" t="str">
            <v>BOAFST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0</v>
          </cell>
          <cell r="Z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I1730">
            <v>0</v>
          </cell>
          <cell r="AJ1730">
            <v>0</v>
          </cell>
          <cell r="AK1730">
            <v>0</v>
          </cell>
        </row>
        <row r="1731">
          <cell r="B1731" t="str">
            <v>C428DEPFST</v>
          </cell>
          <cell r="F1731" t="str">
            <v>C428</v>
          </cell>
          <cell r="H1731" t="str">
            <v>DEPFST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0</v>
          </cell>
          <cell r="Z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0</v>
          </cell>
          <cell r="AI1731">
            <v>0</v>
          </cell>
          <cell r="AJ1731">
            <v>0</v>
          </cell>
          <cell r="AK1731">
            <v>0</v>
          </cell>
        </row>
        <row r="1732">
          <cell r="B1732" t="str">
            <v>C428DLBFST</v>
          </cell>
          <cell r="F1732" t="str">
            <v>C428</v>
          </cell>
          <cell r="H1732" t="str">
            <v>DLBFST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I1732">
            <v>0</v>
          </cell>
          <cell r="AJ1732">
            <v>0</v>
          </cell>
          <cell r="AK1732">
            <v>0</v>
          </cell>
        </row>
        <row r="1733">
          <cell r="B1733" t="str">
            <v>C428EXPFST</v>
          </cell>
          <cell r="F1733" t="str">
            <v>C428</v>
          </cell>
          <cell r="H1733" t="str">
            <v>EXPFST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I1733">
            <v>0</v>
          </cell>
          <cell r="AJ1733">
            <v>0</v>
          </cell>
          <cell r="AK1733">
            <v>0</v>
          </cell>
        </row>
        <row r="1734">
          <cell r="B1734" t="str">
            <v>C428FINFST</v>
          </cell>
          <cell r="F1734" t="str">
            <v>C428</v>
          </cell>
          <cell r="H1734" t="str">
            <v>FINFST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I1734">
            <v>0</v>
          </cell>
          <cell r="AJ1734">
            <v>0</v>
          </cell>
          <cell r="AK1734">
            <v>0</v>
          </cell>
        </row>
        <row r="1735">
          <cell r="B1735" t="str">
            <v>C428INCFST</v>
          </cell>
          <cell r="F1735" t="str">
            <v>C428</v>
          </cell>
          <cell r="H1735" t="str">
            <v>INCFST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0</v>
          </cell>
          <cell r="AI1735">
            <v>0</v>
          </cell>
          <cell r="AJ1735">
            <v>0</v>
          </cell>
          <cell r="AK1735">
            <v>0</v>
          </cell>
        </row>
        <row r="1736">
          <cell r="B1736" t="str">
            <v>C428INLFST</v>
          </cell>
          <cell r="F1736" t="str">
            <v>C428</v>
          </cell>
          <cell r="H1736" t="str">
            <v>INLFST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0</v>
          </cell>
          <cell r="AI1736">
            <v>0</v>
          </cell>
          <cell r="AJ1736">
            <v>0</v>
          </cell>
          <cell r="AK1736">
            <v>0</v>
          </cell>
        </row>
        <row r="1737">
          <cell r="B1737" t="str">
            <v>C430ALCFST</v>
          </cell>
          <cell r="F1737" t="str">
            <v>C430</v>
          </cell>
          <cell r="H1737" t="str">
            <v>ALCFST</v>
          </cell>
          <cell r="U1737">
            <v>0</v>
          </cell>
          <cell r="V1737">
            <v>0</v>
          </cell>
          <cell r="W1737">
            <v>0</v>
          </cell>
          <cell r="X1737">
            <v>0</v>
          </cell>
          <cell r="Y1737">
            <v>0</v>
          </cell>
          <cell r="Z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0</v>
          </cell>
          <cell r="AI1737">
            <v>0</v>
          </cell>
          <cell r="AJ1737">
            <v>0</v>
          </cell>
          <cell r="AK1737">
            <v>0</v>
          </cell>
        </row>
        <row r="1738">
          <cell r="B1738" t="str">
            <v>C430BOAFST</v>
          </cell>
          <cell r="F1738" t="str">
            <v>C430</v>
          </cell>
          <cell r="H1738" t="str">
            <v>BOAFST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I1738">
            <v>0</v>
          </cell>
          <cell r="AJ1738">
            <v>0</v>
          </cell>
          <cell r="AK1738">
            <v>0</v>
          </cell>
        </row>
        <row r="1739">
          <cell r="B1739" t="str">
            <v>C430DEPFST</v>
          </cell>
          <cell r="F1739" t="str">
            <v>C430</v>
          </cell>
          <cell r="H1739" t="str">
            <v>DEPFST</v>
          </cell>
          <cell r="U1739">
            <v>0</v>
          </cell>
          <cell r="V1739">
            <v>0</v>
          </cell>
          <cell r="W1739">
            <v>0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I1739">
            <v>0</v>
          </cell>
          <cell r="AJ1739">
            <v>0</v>
          </cell>
          <cell r="AK1739">
            <v>0</v>
          </cell>
        </row>
        <row r="1740">
          <cell r="B1740" t="str">
            <v>C430DLBFST</v>
          </cell>
          <cell r="F1740" t="str">
            <v>C430</v>
          </cell>
          <cell r="H1740" t="str">
            <v>DLBFST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0</v>
          </cell>
          <cell r="AI1740">
            <v>0</v>
          </cell>
          <cell r="AJ1740">
            <v>0</v>
          </cell>
          <cell r="AK1740">
            <v>0</v>
          </cell>
        </row>
        <row r="1741">
          <cell r="B1741" t="str">
            <v>C430EXPFST</v>
          </cell>
          <cell r="F1741" t="str">
            <v>C430</v>
          </cell>
          <cell r="H1741" t="str">
            <v>EXPFST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0</v>
          </cell>
          <cell r="AI1741">
            <v>0</v>
          </cell>
          <cell r="AJ1741">
            <v>0</v>
          </cell>
          <cell r="AK1741">
            <v>0</v>
          </cell>
        </row>
        <row r="1742">
          <cell r="B1742" t="str">
            <v>C430FINFST</v>
          </cell>
          <cell r="F1742" t="str">
            <v>C430</v>
          </cell>
          <cell r="H1742" t="str">
            <v>FINFST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I1742">
            <v>0</v>
          </cell>
          <cell r="AJ1742">
            <v>0</v>
          </cell>
          <cell r="AK1742">
            <v>0</v>
          </cell>
        </row>
        <row r="1743">
          <cell r="B1743" t="str">
            <v>C430INCFST</v>
          </cell>
          <cell r="F1743" t="str">
            <v>C430</v>
          </cell>
          <cell r="H1743" t="str">
            <v>INCFST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I1743">
            <v>0</v>
          </cell>
          <cell r="AJ1743">
            <v>0</v>
          </cell>
          <cell r="AK1743">
            <v>0</v>
          </cell>
        </row>
        <row r="1744">
          <cell r="B1744" t="str">
            <v>C430INLFST</v>
          </cell>
          <cell r="F1744" t="str">
            <v>C430</v>
          </cell>
          <cell r="H1744" t="str">
            <v>INLFST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I1744">
            <v>0</v>
          </cell>
          <cell r="AJ1744">
            <v>0</v>
          </cell>
          <cell r="AK1744">
            <v>0</v>
          </cell>
        </row>
        <row r="1745">
          <cell r="B1745" t="str">
            <v>C432ALCFST</v>
          </cell>
          <cell r="F1745" t="str">
            <v>C432</v>
          </cell>
          <cell r="H1745" t="str">
            <v>ALCFST</v>
          </cell>
          <cell r="U1745">
            <v>0</v>
          </cell>
          <cell r="V1745">
            <v>0</v>
          </cell>
          <cell r="W1745">
            <v>0</v>
          </cell>
          <cell r="X1745">
            <v>0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I1745">
            <v>0</v>
          </cell>
          <cell r="AJ1745">
            <v>0</v>
          </cell>
          <cell r="AK1745">
            <v>0</v>
          </cell>
        </row>
        <row r="1746">
          <cell r="B1746" t="str">
            <v>C432BOAFST</v>
          </cell>
          <cell r="F1746" t="str">
            <v>C432</v>
          </cell>
          <cell r="H1746" t="str">
            <v>BOAFST</v>
          </cell>
          <cell r="U1746">
            <v>0</v>
          </cell>
          <cell r="V1746">
            <v>0</v>
          </cell>
          <cell r="W1746">
            <v>0</v>
          </cell>
          <cell r="X1746">
            <v>0</v>
          </cell>
          <cell r="Y1746">
            <v>0</v>
          </cell>
          <cell r="Z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0</v>
          </cell>
          <cell r="AI1746">
            <v>0</v>
          </cell>
          <cell r="AJ1746">
            <v>0</v>
          </cell>
          <cell r="AK1746">
            <v>0</v>
          </cell>
        </row>
        <row r="1747">
          <cell r="B1747" t="str">
            <v>C432DEPFST</v>
          </cell>
          <cell r="F1747" t="str">
            <v>C432</v>
          </cell>
          <cell r="H1747" t="str">
            <v>DEPFST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I1747">
            <v>0</v>
          </cell>
          <cell r="AJ1747">
            <v>0</v>
          </cell>
          <cell r="AK1747">
            <v>0</v>
          </cell>
        </row>
        <row r="1748">
          <cell r="B1748" t="str">
            <v>C432DLBFST</v>
          </cell>
          <cell r="F1748" t="str">
            <v>C432</v>
          </cell>
          <cell r="H1748" t="str">
            <v>DLBFST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I1748">
            <v>0</v>
          </cell>
          <cell r="AJ1748">
            <v>0</v>
          </cell>
          <cell r="AK1748">
            <v>0</v>
          </cell>
        </row>
        <row r="1749">
          <cell r="B1749" t="str">
            <v>C432EXPFST</v>
          </cell>
          <cell r="F1749" t="str">
            <v>C432</v>
          </cell>
          <cell r="H1749" t="str">
            <v>EXPFST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0</v>
          </cell>
          <cell r="AI1749">
            <v>0</v>
          </cell>
          <cell r="AJ1749">
            <v>0</v>
          </cell>
          <cell r="AK1749">
            <v>0</v>
          </cell>
        </row>
        <row r="1750">
          <cell r="B1750" t="str">
            <v>C432FINFST</v>
          </cell>
          <cell r="F1750" t="str">
            <v>C432</v>
          </cell>
          <cell r="H1750" t="str">
            <v>FINFST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0</v>
          </cell>
          <cell r="AI1750">
            <v>0</v>
          </cell>
          <cell r="AJ1750">
            <v>0</v>
          </cell>
          <cell r="AK1750">
            <v>0</v>
          </cell>
        </row>
        <row r="1751">
          <cell r="B1751" t="str">
            <v>C432INCFST</v>
          </cell>
          <cell r="F1751" t="str">
            <v>C432</v>
          </cell>
          <cell r="H1751" t="str">
            <v>INCFST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0</v>
          </cell>
          <cell r="AI1751">
            <v>0</v>
          </cell>
          <cell r="AJ1751">
            <v>0</v>
          </cell>
          <cell r="AK1751">
            <v>0</v>
          </cell>
        </row>
        <row r="1752">
          <cell r="B1752" t="str">
            <v>C432INLFST</v>
          </cell>
          <cell r="F1752" t="str">
            <v>C432</v>
          </cell>
          <cell r="H1752" t="str">
            <v>INLFST</v>
          </cell>
          <cell r="U1752">
            <v>0</v>
          </cell>
          <cell r="V1752">
            <v>0</v>
          </cell>
          <cell r="W1752">
            <v>0</v>
          </cell>
          <cell r="X1752">
            <v>0</v>
          </cell>
          <cell r="Y1752">
            <v>0</v>
          </cell>
          <cell r="Z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I1752">
            <v>0</v>
          </cell>
          <cell r="AJ1752">
            <v>0</v>
          </cell>
          <cell r="AK1752">
            <v>0</v>
          </cell>
        </row>
        <row r="1753">
          <cell r="B1753" t="str">
            <v>C436ALCFST</v>
          </cell>
          <cell r="F1753" t="str">
            <v>C436</v>
          </cell>
          <cell r="H1753" t="str">
            <v>ALCFST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I1753">
            <v>0</v>
          </cell>
          <cell r="AJ1753">
            <v>0</v>
          </cell>
          <cell r="AK1753">
            <v>0</v>
          </cell>
        </row>
        <row r="1754">
          <cell r="B1754" t="str">
            <v>C436BOAFST</v>
          </cell>
          <cell r="F1754" t="str">
            <v>C436</v>
          </cell>
          <cell r="H1754" t="str">
            <v>BOAFST</v>
          </cell>
          <cell r="U1754">
            <v>0</v>
          </cell>
          <cell r="V1754">
            <v>0</v>
          </cell>
          <cell r="W1754">
            <v>0</v>
          </cell>
          <cell r="X1754">
            <v>0</v>
          </cell>
          <cell r="Y1754">
            <v>0</v>
          </cell>
          <cell r="Z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0</v>
          </cell>
          <cell r="AI1754">
            <v>0</v>
          </cell>
          <cell r="AJ1754">
            <v>0</v>
          </cell>
          <cell r="AK1754">
            <v>0</v>
          </cell>
        </row>
        <row r="1755">
          <cell r="B1755" t="str">
            <v>C436DEPFST</v>
          </cell>
          <cell r="F1755" t="str">
            <v>C436</v>
          </cell>
          <cell r="H1755" t="str">
            <v>DEPFST</v>
          </cell>
          <cell r="U1755">
            <v>0</v>
          </cell>
          <cell r="V1755">
            <v>0</v>
          </cell>
          <cell r="W1755">
            <v>0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I1755">
            <v>0</v>
          </cell>
          <cell r="AJ1755">
            <v>0</v>
          </cell>
          <cell r="AK1755">
            <v>0</v>
          </cell>
        </row>
        <row r="1756">
          <cell r="B1756" t="str">
            <v>C436DLBFST</v>
          </cell>
          <cell r="F1756" t="str">
            <v>C436</v>
          </cell>
          <cell r="H1756" t="str">
            <v>DLBFST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I1756">
            <v>0</v>
          </cell>
          <cell r="AJ1756">
            <v>0</v>
          </cell>
          <cell r="AK1756">
            <v>0</v>
          </cell>
        </row>
        <row r="1757">
          <cell r="B1757" t="str">
            <v>C436EXPFST</v>
          </cell>
          <cell r="F1757" t="str">
            <v>C436</v>
          </cell>
          <cell r="H1757" t="str">
            <v>EXPFST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I1757">
            <v>0</v>
          </cell>
          <cell r="AJ1757">
            <v>0</v>
          </cell>
          <cell r="AK1757">
            <v>0</v>
          </cell>
        </row>
        <row r="1758">
          <cell r="B1758" t="str">
            <v>C436FINFST</v>
          </cell>
          <cell r="F1758" t="str">
            <v>C436</v>
          </cell>
          <cell r="H1758" t="str">
            <v>FINFST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I1758">
            <v>0</v>
          </cell>
          <cell r="AJ1758">
            <v>0</v>
          </cell>
          <cell r="AK1758">
            <v>0</v>
          </cell>
        </row>
        <row r="1759">
          <cell r="B1759" t="str">
            <v>C436INCFST</v>
          </cell>
          <cell r="F1759" t="str">
            <v>C436</v>
          </cell>
          <cell r="H1759" t="str">
            <v>INCFST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I1759">
            <v>0</v>
          </cell>
          <cell r="AJ1759">
            <v>0</v>
          </cell>
          <cell r="AK1759">
            <v>0</v>
          </cell>
        </row>
        <row r="1760">
          <cell r="B1760" t="str">
            <v>C436INLFST</v>
          </cell>
          <cell r="F1760" t="str">
            <v>C436</v>
          </cell>
          <cell r="H1760" t="str">
            <v>INLFST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I1760">
            <v>0</v>
          </cell>
          <cell r="AJ1760">
            <v>0</v>
          </cell>
          <cell r="AK1760">
            <v>0</v>
          </cell>
        </row>
        <row r="1761">
          <cell r="B1761" t="str">
            <v>C442ALCFST</v>
          </cell>
          <cell r="F1761" t="str">
            <v>C442</v>
          </cell>
          <cell r="H1761" t="str">
            <v>ALCFST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I1761">
            <v>0</v>
          </cell>
          <cell r="AJ1761">
            <v>0</v>
          </cell>
          <cell r="AK1761">
            <v>0</v>
          </cell>
        </row>
        <row r="1762">
          <cell r="B1762" t="str">
            <v>C442BOAFST</v>
          </cell>
          <cell r="F1762" t="str">
            <v>C442</v>
          </cell>
          <cell r="H1762" t="str">
            <v>BOAFST</v>
          </cell>
          <cell r="U1762">
            <v>0</v>
          </cell>
          <cell r="V1762">
            <v>0</v>
          </cell>
          <cell r="W1762">
            <v>0</v>
          </cell>
          <cell r="X1762">
            <v>0</v>
          </cell>
          <cell r="Y1762">
            <v>0</v>
          </cell>
          <cell r="Z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I1762">
            <v>0</v>
          </cell>
          <cell r="AJ1762">
            <v>0</v>
          </cell>
          <cell r="AK1762">
            <v>0</v>
          </cell>
        </row>
        <row r="1763">
          <cell r="B1763" t="str">
            <v>C442DEPFST</v>
          </cell>
          <cell r="F1763" t="str">
            <v>C442</v>
          </cell>
          <cell r="H1763" t="str">
            <v>DEPFST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I1763">
            <v>0</v>
          </cell>
          <cell r="AJ1763">
            <v>0</v>
          </cell>
          <cell r="AK1763">
            <v>0</v>
          </cell>
        </row>
        <row r="1764">
          <cell r="B1764" t="str">
            <v>C442DLBFST</v>
          </cell>
          <cell r="F1764" t="str">
            <v>C442</v>
          </cell>
          <cell r="H1764" t="str">
            <v>DLBFST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I1764">
            <v>0</v>
          </cell>
          <cell r="AJ1764">
            <v>0</v>
          </cell>
          <cell r="AK1764">
            <v>0</v>
          </cell>
        </row>
        <row r="1765">
          <cell r="B1765" t="str">
            <v>C442EXPFST</v>
          </cell>
          <cell r="F1765" t="str">
            <v>C442</v>
          </cell>
          <cell r="H1765" t="str">
            <v>EXPFST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I1765">
            <v>0</v>
          </cell>
          <cell r="AJ1765">
            <v>0</v>
          </cell>
          <cell r="AK1765">
            <v>0</v>
          </cell>
        </row>
        <row r="1766">
          <cell r="B1766" t="str">
            <v>C442FINFST</v>
          </cell>
          <cell r="F1766" t="str">
            <v>C442</v>
          </cell>
          <cell r="H1766" t="str">
            <v>FINFST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I1766">
            <v>0</v>
          </cell>
          <cell r="AJ1766">
            <v>0</v>
          </cell>
          <cell r="AK1766">
            <v>0</v>
          </cell>
        </row>
        <row r="1767">
          <cell r="B1767" t="str">
            <v>C442INCFST</v>
          </cell>
          <cell r="F1767" t="str">
            <v>C442</v>
          </cell>
          <cell r="H1767" t="str">
            <v>INCFST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I1767">
            <v>0</v>
          </cell>
          <cell r="AJ1767">
            <v>0</v>
          </cell>
          <cell r="AK1767">
            <v>0</v>
          </cell>
        </row>
        <row r="1768">
          <cell r="B1768" t="str">
            <v>C442INLFST</v>
          </cell>
          <cell r="F1768" t="str">
            <v>C442</v>
          </cell>
          <cell r="H1768" t="str">
            <v>INLFST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I1768">
            <v>0</v>
          </cell>
          <cell r="AJ1768">
            <v>0</v>
          </cell>
          <cell r="AK1768">
            <v>0</v>
          </cell>
        </row>
        <row r="1769">
          <cell r="B1769" t="str">
            <v>C442TRFFST</v>
          </cell>
          <cell r="F1769" t="str">
            <v>C442</v>
          </cell>
          <cell r="H1769" t="str">
            <v>TRFFST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I1769">
            <v>0</v>
          </cell>
          <cell r="AJ1769">
            <v>0</v>
          </cell>
          <cell r="AK1769">
            <v>0</v>
          </cell>
        </row>
        <row r="1770">
          <cell r="B1770" t="str">
            <v>C465ALCFST</v>
          </cell>
          <cell r="F1770" t="str">
            <v>C465</v>
          </cell>
          <cell r="H1770" t="str">
            <v>ALCFST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I1770">
            <v>0</v>
          </cell>
          <cell r="AJ1770">
            <v>0</v>
          </cell>
          <cell r="AK1770">
            <v>0</v>
          </cell>
        </row>
        <row r="1771">
          <cell r="B1771" t="str">
            <v>C465BOAFST</v>
          </cell>
          <cell r="F1771" t="str">
            <v>C465</v>
          </cell>
          <cell r="H1771" t="str">
            <v>BOAFST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I1771">
            <v>0</v>
          </cell>
          <cell r="AJ1771">
            <v>0</v>
          </cell>
          <cell r="AK1771">
            <v>0</v>
          </cell>
        </row>
        <row r="1772">
          <cell r="B1772" t="str">
            <v>C465DEPFST</v>
          </cell>
          <cell r="F1772" t="str">
            <v>C465</v>
          </cell>
          <cell r="H1772" t="str">
            <v>DEPFST</v>
          </cell>
          <cell r="U1772">
            <v>0</v>
          </cell>
          <cell r="V1772">
            <v>0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I1772">
            <v>0</v>
          </cell>
          <cell r="AJ1772">
            <v>0</v>
          </cell>
          <cell r="AK1772">
            <v>0</v>
          </cell>
        </row>
        <row r="1773">
          <cell r="B1773" t="str">
            <v>C465DLBFST</v>
          </cell>
          <cell r="F1773" t="str">
            <v>C465</v>
          </cell>
          <cell r="H1773" t="str">
            <v>DLBFST</v>
          </cell>
          <cell r="U1773">
            <v>0</v>
          </cell>
          <cell r="V1773">
            <v>0</v>
          </cell>
          <cell r="W1773">
            <v>0</v>
          </cell>
          <cell r="X1773">
            <v>0</v>
          </cell>
          <cell r="Y1773">
            <v>0</v>
          </cell>
          <cell r="Z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0</v>
          </cell>
          <cell r="AI1773">
            <v>0</v>
          </cell>
          <cell r="AJ1773">
            <v>0</v>
          </cell>
          <cell r="AK1773">
            <v>0</v>
          </cell>
        </row>
        <row r="1774">
          <cell r="B1774" t="str">
            <v>C465EXPFST</v>
          </cell>
          <cell r="F1774" t="str">
            <v>C465</v>
          </cell>
          <cell r="H1774" t="str">
            <v>EXPFST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I1774">
            <v>0</v>
          </cell>
          <cell r="AJ1774">
            <v>0</v>
          </cell>
          <cell r="AK1774">
            <v>0</v>
          </cell>
        </row>
        <row r="1775">
          <cell r="B1775" t="str">
            <v>C465FINFST</v>
          </cell>
          <cell r="F1775" t="str">
            <v>C465</v>
          </cell>
          <cell r="H1775" t="str">
            <v>FINFST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I1775">
            <v>0</v>
          </cell>
          <cell r="AJ1775">
            <v>0</v>
          </cell>
          <cell r="AK1775">
            <v>0</v>
          </cell>
        </row>
        <row r="1776">
          <cell r="B1776" t="str">
            <v>C465INCFST</v>
          </cell>
          <cell r="F1776" t="str">
            <v>C465</v>
          </cell>
          <cell r="H1776" t="str">
            <v>INCFST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I1776">
            <v>0</v>
          </cell>
          <cell r="AJ1776">
            <v>0</v>
          </cell>
          <cell r="AK1776">
            <v>0</v>
          </cell>
        </row>
        <row r="1777">
          <cell r="B1777" t="str">
            <v>C465INLFST</v>
          </cell>
          <cell r="F1777" t="str">
            <v>C465</v>
          </cell>
          <cell r="H1777" t="str">
            <v>INLFST</v>
          </cell>
          <cell r="U1777">
            <v>0</v>
          </cell>
          <cell r="V1777">
            <v>0</v>
          </cell>
          <cell r="W1777">
            <v>0</v>
          </cell>
          <cell r="X1777">
            <v>0</v>
          </cell>
          <cell r="Y1777">
            <v>0</v>
          </cell>
          <cell r="Z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0</v>
          </cell>
          <cell r="AI1777">
            <v>0</v>
          </cell>
          <cell r="AJ1777">
            <v>0</v>
          </cell>
          <cell r="AK1777">
            <v>0</v>
          </cell>
        </row>
        <row r="1778">
          <cell r="B1778" t="str">
            <v>C466ALCFST</v>
          </cell>
          <cell r="F1778" t="str">
            <v>C466</v>
          </cell>
          <cell r="H1778" t="str">
            <v>ALCFST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I1778">
            <v>0</v>
          </cell>
          <cell r="AJ1778">
            <v>0</v>
          </cell>
          <cell r="AK1778">
            <v>0</v>
          </cell>
        </row>
        <row r="1779">
          <cell r="B1779" t="str">
            <v>C466BOAFST</v>
          </cell>
          <cell r="F1779" t="str">
            <v>C466</v>
          </cell>
          <cell r="H1779" t="str">
            <v>BOAFST</v>
          </cell>
          <cell r="U1779">
            <v>0</v>
          </cell>
          <cell r="V1779">
            <v>0</v>
          </cell>
          <cell r="W1779">
            <v>0</v>
          </cell>
          <cell r="X1779">
            <v>0</v>
          </cell>
          <cell r="Y1779">
            <v>0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I1779">
            <v>0</v>
          </cell>
          <cell r="AJ1779">
            <v>0</v>
          </cell>
          <cell r="AK1779">
            <v>0</v>
          </cell>
        </row>
        <row r="1780">
          <cell r="B1780" t="str">
            <v>C466DEPFST</v>
          </cell>
          <cell r="F1780" t="str">
            <v>C466</v>
          </cell>
          <cell r="H1780" t="str">
            <v>DEPFST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I1780">
            <v>0</v>
          </cell>
          <cell r="AJ1780">
            <v>0</v>
          </cell>
          <cell r="AK1780">
            <v>0</v>
          </cell>
        </row>
        <row r="1781">
          <cell r="B1781" t="str">
            <v>C466DLBFST</v>
          </cell>
          <cell r="F1781" t="str">
            <v>C466</v>
          </cell>
          <cell r="H1781" t="str">
            <v>DLBFST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I1781">
            <v>0</v>
          </cell>
          <cell r="AJ1781">
            <v>0</v>
          </cell>
          <cell r="AK1781">
            <v>0</v>
          </cell>
        </row>
        <row r="1782">
          <cell r="B1782" t="str">
            <v>C466EXPFST</v>
          </cell>
          <cell r="F1782" t="str">
            <v>C466</v>
          </cell>
          <cell r="H1782" t="str">
            <v>EXPFST</v>
          </cell>
          <cell r="U1782">
            <v>0</v>
          </cell>
          <cell r="V1782">
            <v>0</v>
          </cell>
          <cell r="W1782">
            <v>0</v>
          </cell>
          <cell r="X1782">
            <v>0</v>
          </cell>
          <cell r="Y1782">
            <v>0</v>
          </cell>
          <cell r="Z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0</v>
          </cell>
          <cell r="AI1782">
            <v>0</v>
          </cell>
          <cell r="AJ1782">
            <v>0</v>
          </cell>
          <cell r="AK1782">
            <v>0</v>
          </cell>
        </row>
        <row r="1783">
          <cell r="B1783" t="str">
            <v>C466BOAFST</v>
          </cell>
          <cell r="F1783" t="str">
            <v>C466</v>
          </cell>
          <cell r="H1783" t="str">
            <v>FINFST</v>
          </cell>
          <cell r="U1783">
            <v>0</v>
          </cell>
          <cell r="V1783">
            <v>0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I1783">
            <v>0</v>
          </cell>
          <cell r="AJ1783">
            <v>0</v>
          </cell>
          <cell r="AK1783">
            <v>0</v>
          </cell>
        </row>
        <row r="1784">
          <cell r="B1784" t="str">
            <v>C466INCFST</v>
          </cell>
          <cell r="F1784" t="str">
            <v>C466</v>
          </cell>
          <cell r="H1784" t="str">
            <v>INCFST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I1784">
            <v>0</v>
          </cell>
          <cell r="AJ1784">
            <v>0</v>
          </cell>
          <cell r="AK1784">
            <v>0</v>
          </cell>
        </row>
        <row r="1785">
          <cell r="B1785" t="str">
            <v>C466INLFST</v>
          </cell>
          <cell r="F1785" t="str">
            <v>C466</v>
          </cell>
          <cell r="H1785" t="str">
            <v>INLFST</v>
          </cell>
          <cell r="U1785">
            <v>0</v>
          </cell>
          <cell r="V1785">
            <v>0</v>
          </cell>
          <cell r="W1785">
            <v>0</v>
          </cell>
          <cell r="X1785">
            <v>0</v>
          </cell>
          <cell r="Y1785">
            <v>0</v>
          </cell>
          <cell r="Z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0</v>
          </cell>
          <cell r="AI1785">
            <v>0</v>
          </cell>
          <cell r="AJ1785">
            <v>0</v>
          </cell>
          <cell r="AK1785">
            <v>0</v>
          </cell>
        </row>
        <row r="1786">
          <cell r="B1786" t="str">
            <v>C468ALCFST</v>
          </cell>
          <cell r="F1786" t="str">
            <v>C468</v>
          </cell>
          <cell r="H1786" t="str">
            <v>ALCFST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I1786">
            <v>0</v>
          </cell>
          <cell r="AJ1786">
            <v>0</v>
          </cell>
          <cell r="AK1786">
            <v>0</v>
          </cell>
        </row>
        <row r="1787">
          <cell r="B1787" t="str">
            <v>C468BOAFST</v>
          </cell>
          <cell r="F1787" t="str">
            <v>C468</v>
          </cell>
          <cell r="H1787" t="str">
            <v>BOAFST</v>
          </cell>
          <cell r="U1787">
            <v>0</v>
          </cell>
          <cell r="V1787">
            <v>0</v>
          </cell>
          <cell r="W1787">
            <v>0</v>
          </cell>
          <cell r="X1787">
            <v>0</v>
          </cell>
          <cell r="Y1787">
            <v>0</v>
          </cell>
          <cell r="Z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0</v>
          </cell>
          <cell r="AI1787">
            <v>0</v>
          </cell>
          <cell r="AJ1787">
            <v>0</v>
          </cell>
          <cell r="AK1787">
            <v>0</v>
          </cell>
        </row>
        <row r="1788">
          <cell r="B1788" t="str">
            <v>C468DEPFST</v>
          </cell>
          <cell r="F1788" t="str">
            <v>C468</v>
          </cell>
          <cell r="H1788" t="str">
            <v>DEPFST</v>
          </cell>
          <cell r="U1788">
            <v>0</v>
          </cell>
          <cell r="V1788">
            <v>0</v>
          </cell>
          <cell r="W1788">
            <v>0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I1788">
            <v>0</v>
          </cell>
          <cell r="AJ1788">
            <v>0</v>
          </cell>
          <cell r="AK1788">
            <v>0</v>
          </cell>
        </row>
        <row r="1789">
          <cell r="B1789" t="str">
            <v>C468DLBFST</v>
          </cell>
          <cell r="F1789" t="str">
            <v>C468</v>
          </cell>
          <cell r="H1789" t="str">
            <v>DLBFST</v>
          </cell>
          <cell r="U1789">
            <v>0</v>
          </cell>
          <cell r="V1789">
            <v>0</v>
          </cell>
          <cell r="W1789">
            <v>0</v>
          </cell>
          <cell r="X1789">
            <v>0</v>
          </cell>
          <cell r="Y1789">
            <v>0</v>
          </cell>
          <cell r="Z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I1789">
            <v>0</v>
          </cell>
          <cell r="AJ1789">
            <v>0</v>
          </cell>
          <cell r="AK1789">
            <v>0</v>
          </cell>
        </row>
        <row r="1790">
          <cell r="B1790" t="str">
            <v>C468EXPFST</v>
          </cell>
          <cell r="F1790" t="str">
            <v>C468</v>
          </cell>
          <cell r="H1790" t="str">
            <v>EXPFST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I1790">
            <v>0</v>
          </cell>
          <cell r="AJ1790">
            <v>0</v>
          </cell>
          <cell r="AK1790">
            <v>0</v>
          </cell>
        </row>
        <row r="1791">
          <cell r="B1791" t="str">
            <v>C468FINFST</v>
          </cell>
          <cell r="F1791" t="str">
            <v>C468</v>
          </cell>
          <cell r="H1791" t="str">
            <v>FINFST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I1791">
            <v>0</v>
          </cell>
          <cell r="AJ1791">
            <v>0</v>
          </cell>
          <cell r="AK1791">
            <v>0</v>
          </cell>
        </row>
        <row r="1792">
          <cell r="B1792" t="str">
            <v>C468INCFST</v>
          </cell>
          <cell r="F1792" t="str">
            <v>C468</v>
          </cell>
          <cell r="H1792" t="str">
            <v>INCFST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I1792">
            <v>0</v>
          </cell>
          <cell r="AJ1792">
            <v>0</v>
          </cell>
          <cell r="AK1792">
            <v>0</v>
          </cell>
        </row>
        <row r="1793">
          <cell r="B1793" t="str">
            <v>C468INLFST</v>
          </cell>
          <cell r="F1793" t="str">
            <v>C468</v>
          </cell>
          <cell r="H1793" t="str">
            <v>INLFST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I1793">
            <v>0</v>
          </cell>
          <cell r="AJ1793">
            <v>0</v>
          </cell>
          <cell r="AK1793">
            <v>0</v>
          </cell>
        </row>
        <row r="1794">
          <cell r="B1794" t="str">
            <v>C469ALCFST</v>
          </cell>
          <cell r="F1794" t="str">
            <v>C469</v>
          </cell>
          <cell r="H1794" t="str">
            <v>ALCFST</v>
          </cell>
          <cell r="U1794">
            <v>0</v>
          </cell>
          <cell r="V1794">
            <v>0</v>
          </cell>
          <cell r="W1794">
            <v>0</v>
          </cell>
          <cell r="X1794">
            <v>0</v>
          </cell>
          <cell r="Y1794">
            <v>0</v>
          </cell>
          <cell r="Z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0</v>
          </cell>
          <cell r="AI1794">
            <v>0</v>
          </cell>
          <cell r="AJ1794">
            <v>0</v>
          </cell>
          <cell r="AK1794">
            <v>0</v>
          </cell>
        </row>
        <row r="1795">
          <cell r="B1795" t="str">
            <v>C469BOAFST</v>
          </cell>
          <cell r="F1795" t="str">
            <v>C469</v>
          </cell>
          <cell r="H1795" t="str">
            <v>BOAFST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I1795">
            <v>0</v>
          </cell>
          <cell r="AJ1795">
            <v>0</v>
          </cell>
          <cell r="AK1795">
            <v>0</v>
          </cell>
        </row>
        <row r="1796">
          <cell r="B1796" t="str">
            <v>C469DEPFST</v>
          </cell>
          <cell r="F1796" t="str">
            <v>C469</v>
          </cell>
          <cell r="H1796" t="str">
            <v>DEPFST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I1796">
            <v>0</v>
          </cell>
          <cell r="AJ1796">
            <v>0</v>
          </cell>
          <cell r="AK1796">
            <v>0</v>
          </cell>
        </row>
        <row r="1797">
          <cell r="B1797" t="str">
            <v>C469DLBFST</v>
          </cell>
          <cell r="F1797" t="str">
            <v>C469</v>
          </cell>
          <cell r="H1797" t="str">
            <v>DLBFST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I1797">
            <v>0</v>
          </cell>
          <cell r="AJ1797">
            <v>0</v>
          </cell>
          <cell r="AK1797">
            <v>0</v>
          </cell>
        </row>
        <row r="1798">
          <cell r="B1798" t="str">
            <v>C469EXPFST</v>
          </cell>
          <cell r="F1798" t="str">
            <v>C469</v>
          </cell>
          <cell r="H1798" t="str">
            <v>EXPFST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I1798">
            <v>0</v>
          </cell>
          <cell r="AJ1798">
            <v>0</v>
          </cell>
          <cell r="AK1798">
            <v>0</v>
          </cell>
        </row>
        <row r="1799">
          <cell r="B1799" t="str">
            <v>C469FINFST</v>
          </cell>
          <cell r="F1799" t="str">
            <v>C469</v>
          </cell>
          <cell r="H1799" t="str">
            <v>FINFST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I1799">
            <v>0</v>
          </cell>
          <cell r="AJ1799">
            <v>0</v>
          </cell>
          <cell r="AK1799">
            <v>0</v>
          </cell>
        </row>
        <row r="1800">
          <cell r="B1800" t="str">
            <v>C469INCFST</v>
          </cell>
          <cell r="F1800" t="str">
            <v>C469</v>
          </cell>
          <cell r="H1800" t="str">
            <v>INCFST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I1800">
            <v>0</v>
          </cell>
          <cell r="AJ1800">
            <v>0</v>
          </cell>
          <cell r="AK1800">
            <v>0</v>
          </cell>
        </row>
        <row r="1801">
          <cell r="B1801" t="str">
            <v>C469INLFST</v>
          </cell>
          <cell r="F1801" t="str">
            <v>C469</v>
          </cell>
          <cell r="H1801" t="str">
            <v>INLFST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I1801">
            <v>0</v>
          </cell>
          <cell r="AJ1801">
            <v>0</v>
          </cell>
          <cell r="AK1801">
            <v>0</v>
          </cell>
        </row>
        <row r="1802">
          <cell r="B1802" t="str">
            <v>C475ALCFST</v>
          </cell>
          <cell r="F1802" t="str">
            <v>C475</v>
          </cell>
          <cell r="H1802" t="str">
            <v>ALCFST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I1802">
            <v>0</v>
          </cell>
          <cell r="AJ1802">
            <v>0</v>
          </cell>
          <cell r="AK1802">
            <v>0</v>
          </cell>
        </row>
        <row r="1803">
          <cell r="B1803" t="str">
            <v>C475BOAFST</v>
          </cell>
          <cell r="F1803" t="str">
            <v>C475</v>
          </cell>
          <cell r="H1803" t="str">
            <v>BOAFST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I1803">
            <v>0</v>
          </cell>
          <cell r="AJ1803">
            <v>0</v>
          </cell>
          <cell r="AK1803">
            <v>0</v>
          </cell>
        </row>
        <row r="1804">
          <cell r="B1804" t="str">
            <v>C475DEPFST</v>
          </cell>
          <cell r="F1804" t="str">
            <v>C475</v>
          </cell>
          <cell r="H1804" t="str">
            <v>DEPFST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I1804">
            <v>0</v>
          </cell>
          <cell r="AJ1804">
            <v>0</v>
          </cell>
          <cell r="AK1804">
            <v>0</v>
          </cell>
        </row>
        <row r="1805">
          <cell r="B1805" t="str">
            <v>C475DLBFST</v>
          </cell>
          <cell r="F1805" t="str">
            <v>C475</v>
          </cell>
          <cell r="H1805" t="str">
            <v>DLBFST</v>
          </cell>
          <cell r="U1805">
            <v>0</v>
          </cell>
          <cell r="V1805">
            <v>0</v>
          </cell>
          <cell r="W1805">
            <v>0</v>
          </cell>
          <cell r="X1805">
            <v>0</v>
          </cell>
          <cell r="Y1805">
            <v>0</v>
          </cell>
          <cell r="Z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0</v>
          </cell>
          <cell r="AI1805">
            <v>0</v>
          </cell>
          <cell r="AJ1805">
            <v>0</v>
          </cell>
          <cell r="AK1805">
            <v>0</v>
          </cell>
        </row>
        <row r="1806">
          <cell r="B1806" t="str">
            <v>C475EXPFST</v>
          </cell>
          <cell r="F1806" t="str">
            <v>C475</v>
          </cell>
          <cell r="H1806" t="str">
            <v>EXPFST</v>
          </cell>
          <cell r="U1806">
            <v>0</v>
          </cell>
          <cell r="V1806">
            <v>0</v>
          </cell>
          <cell r="W1806">
            <v>0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I1806">
            <v>0</v>
          </cell>
          <cell r="AJ1806">
            <v>0</v>
          </cell>
          <cell r="AK1806">
            <v>0</v>
          </cell>
        </row>
        <row r="1807">
          <cell r="B1807" t="str">
            <v>C475FINFST</v>
          </cell>
          <cell r="F1807" t="str">
            <v>C475</v>
          </cell>
          <cell r="H1807" t="str">
            <v>FINFST</v>
          </cell>
          <cell r="U1807">
            <v>0</v>
          </cell>
          <cell r="V1807">
            <v>0</v>
          </cell>
          <cell r="W1807">
            <v>0</v>
          </cell>
          <cell r="X1807">
            <v>0</v>
          </cell>
          <cell r="Y1807">
            <v>0</v>
          </cell>
          <cell r="Z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0</v>
          </cell>
          <cell r="AI1807">
            <v>0</v>
          </cell>
          <cell r="AJ1807">
            <v>0</v>
          </cell>
          <cell r="AK1807">
            <v>0</v>
          </cell>
        </row>
        <row r="1808">
          <cell r="B1808" t="str">
            <v>C475INCFST</v>
          </cell>
          <cell r="F1808" t="str">
            <v>C475</v>
          </cell>
          <cell r="H1808" t="str">
            <v>INCFST</v>
          </cell>
          <cell r="U1808">
            <v>0</v>
          </cell>
          <cell r="V1808">
            <v>0</v>
          </cell>
          <cell r="W1808">
            <v>0</v>
          </cell>
          <cell r="X1808">
            <v>0</v>
          </cell>
          <cell r="Y1808">
            <v>0</v>
          </cell>
          <cell r="Z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0</v>
          </cell>
          <cell r="AI1808">
            <v>0</v>
          </cell>
          <cell r="AJ1808">
            <v>0</v>
          </cell>
          <cell r="AK1808">
            <v>0</v>
          </cell>
        </row>
        <row r="1809">
          <cell r="B1809" t="str">
            <v>C475INLFST</v>
          </cell>
          <cell r="F1809" t="str">
            <v>C475</v>
          </cell>
          <cell r="H1809" t="str">
            <v>INLFST</v>
          </cell>
          <cell r="U1809">
            <v>0</v>
          </cell>
          <cell r="V1809">
            <v>0</v>
          </cell>
          <cell r="W1809">
            <v>0</v>
          </cell>
          <cell r="X1809">
            <v>0</v>
          </cell>
          <cell r="Y1809">
            <v>0</v>
          </cell>
          <cell r="Z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0</v>
          </cell>
          <cell r="AI1809">
            <v>0</v>
          </cell>
          <cell r="AJ1809">
            <v>0</v>
          </cell>
          <cell r="AK1809">
            <v>0</v>
          </cell>
        </row>
        <row r="1810">
          <cell r="B1810" t="str">
            <v>C476ALCFST</v>
          </cell>
          <cell r="F1810" t="str">
            <v>C476</v>
          </cell>
          <cell r="H1810" t="str">
            <v>ALCFST</v>
          </cell>
          <cell r="U1810">
            <v>0</v>
          </cell>
          <cell r="V1810">
            <v>0</v>
          </cell>
          <cell r="W1810">
            <v>0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I1810">
            <v>0</v>
          </cell>
          <cell r="AJ1810">
            <v>0</v>
          </cell>
          <cell r="AK1810">
            <v>0</v>
          </cell>
        </row>
        <row r="1811">
          <cell r="B1811" t="str">
            <v>C476BOAFST</v>
          </cell>
          <cell r="F1811" t="str">
            <v>C476</v>
          </cell>
          <cell r="H1811" t="str">
            <v>BOAFST</v>
          </cell>
          <cell r="U1811">
            <v>0</v>
          </cell>
          <cell r="V1811">
            <v>0</v>
          </cell>
          <cell r="W1811">
            <v>0</v>
          </cell>
          <cell r="X1811">
            <v>0</v>
          </cell>
          <cell r="Y1811">
            <v>0</v>
          </cell>
          <cell r="Z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0</v>
          </cell>
          <cell r="AI1811">
            <v>0</v>
          </cell>
          <cell r="AJ1811">
            <v>0</v>
          </cell>
          <cell r="AK1811">
            <v>0</v>
          </cell>
        </row>
        <row r="1812">
          <cell r="B1812" t="str">
            <v>C476DEPFST</v>
          </cell>
          <cell r="F1812" t="str">
            <v>C476</v>
          </cell>
          <cell r="H1812" t="str">
            <v>DEPFST</v>
          </cell>
          <cell r="U1812">
            <v>0</v>
          </cell>
          <cell r="V1812">
            <v>0</v>
          </cell>
          <cell r="W1812">
            <v>0</v>
          </cell>
          <cell r="X1812">
            <v>0</v>
          </cell>
          <cell r="Y1812">
            <v>0</v>
          </cell>
          <cell r="Z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0</v>
          </cell>
          <cell r="AI1812">
            <v>0</v>
          </cell>
          <cell r="AJ1812">
            <v>0</v>
          </cell>
          <cell r="AK1812">
            <v>0</v>
          </cell>
        </row>
        <row r="1813">
          <cell r="B1813" t="str">
            <v>C476DLBFST</v>
          </cell>
          <cell r="F1813" t="str">
            <v>C476</v>
          </cell>
          <cell r="H1813" t="str">
            <v>DLBFST</v>
          </cell>
          <cell r="U1813">
            <v>0</v>
          </cell>
          <cell r="V1813">
            <v>0</v>
          </cell>
          <cell r="W1813">
            <v>0</v>
          </cell>
          <cell r="X1813">
            <v>0</v>
          </cell>
          <cell r="Y1813">
            <v>0</v>
          </cell>
          <cell r="Z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0</v>
          </cell>
          <cell r="AI1813">
            <v>0</v>
          </cell>
          <cell r="AJ1813">
            <v>0</v>
          </cell>
          <cell r="AK1813">
            <v>0</v>
          </cell>
        </row>
        <row r="1814">
          <cell r="B1814" t="str">
            <v>C476EXPFST</v>
          </cell>
          <cell r="F1814" t="str">
            <v>C476</v>
          </cell>
          <cell r="H1814" t="str">
            <v>EXPFST</v>
          </cell>
          <cell r="U1814">
            <v>0</v>
          </cell>
          <cell r="V1814">
            <v>0</v>
          </cell>
          <cell r="W1814">
            <v>0</v>
          </cell>
          <cell r="X1814">
            <v>0</v>
          </cell>
          <cell r="Y1814">
            <v>0</v>
          </cell>
          <cell r="Z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0</v>
          </cell>
          <cell r="AI1814">
            <v>0</v>
          </cell>
          <cell r="AJ1814">
            <v>0</v>
          </cell>
          <cell r="AK1814">
            <v>0</v>
          </cell>
        </row>
        <row r="1815">
          <cell r="B1815" t="str">
            <v>C476FINFST</v>
          </cell>
          <cell r="F1815" t="str">
            <v>C476</v>
          </cell>
          <cell r="H1815" t="str">
            <v>FINFST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I1815">
            <v>0</v>
          </cell>
          <cell r="AJ1815">
            <v>0</v>
          </cell>
          <cell r="AK1815">
            <v>0</v>
          </cell>
        </row>
        <row r="1816">
          <cell r="B1816" t="str">
            <v>C476INCFST</v>
          </cell>
          <cell r="F1816" t="str">
            <v>C476</v>
          </cell>
          <cell r="H1816" t="str">
            <v>INCFST</v>
          </cell>
          <cell r="U1816">
            <v>0</v>
          </cell>
          <cell r="V1816">
            <v>0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0</v>
          </cell>
          <cell r="AI1816">
            <v>0</v>
          </cell>
          <cell r="AJ1816">
            <v>0</v>
          </cell>
          <cell r="AK1816">
            <v>0</v>
          </cell>
        </row>
        <row r="1817">
          <cell r="B1817" t="str">
            <v>C476INLFST</v>
          </cell>
          <cell r="F1817" t="str">
            <v>C476</v>
          </cell>
          <cell r="H1817" t="str">
            <v>INLFST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I1817">
            <v>0</v>
          </cell>
          <cell r="AJ1817">
            <v>0</v>
          </cell>
          <cell r="AK1817">
            <v>0</v>
          </cell>
        </row>
        <row r="1818">
          <cell r="B1818" t="str">
            <v>C499ALCFST</v>
          </cell>
          <cell r="F1818" t="str">
            <v>C499</v>
          </cell>
          <cell r="H1818" t="str">
            <v>ALCFST</v>
          </cell>
          <cell r="U1818">
            <v>0</v>
          </cell>
          <cell r="V1818">
            <v>0</v>
          </cell>
          <cell r="W1818">
            <v>0</v>
          </cell>
          <cell r="X1818">
            <v>0</v>
          </cell>
          <cell r="Y1818">
            <v>0</v>
          </cell>
          <cell r="Z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0</v>
          </cell>
          <cell r="AI1818">
            <v>0</v>
          </cell>
          <cell r="AJ1818">
            <v>0</v>
          </cell>
          <cell r="AK1818">
            <v>0</v>
          </cell>
        </row>
        <row r="1819">
          <cell r="B1819" t="str">
            <v>C499BOAFST</v>
          </cell>
          <cell r="F1819" t="str">
            <v>C499</v>
          </cell>
          <cell r="H1819" t="str">
            <v>BOAFST</v>
          </cell>
          <cell r="U1819">
            <v>0</v>
          </cell>
          <cell r="V1819">
            <v>0</v>
          </cell>
          <cell r="W1819">
            <v>0</v>
          </cell>
          <cell r="X1819">
            <v>0</v>
          </cell>
          <cell r="Y1819">
            <v>0</v>
          </cell>
          <cell r="Z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0</v>
          </cell>
          <cell r="AI1819">
            <v>0</v>
          </cell>
          <cell r="AJ1819">
            <v>0</v>
          </cell>
          <cell r="AK1819">
            <v>0</v>
          </cell>
        </row>
        <row r="1820">
          <cell r="B1820" t="str">
            <v>C499DEPFST</v>
          </cell>
          <cell r="F1820" t="str">
            <v>C499</v>
          </cell>
          <cell r="H1820" t="str">
            <v>DEPFST</v>
          </cell>
          <cell r="U1820">
            <v>0</v>
          </cell>
          <cell r="V1820">
            <v>0</v>
          </cell>
          <cell r="W1820">
            <v>0</v>
          </cell>
          <cell r="X1820">
            <v>0</v>
          </cell>
          <cell r="Y1820">
            <v>0</v>
          </cell>
          <cell r="Z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0</v>
          </cell>
          <cell r="AI1820">
            <v>0</v>
          </cell>
          <cell r="AJ1820">
            <v>0</v>
          </cell>
          <cell r="AK1820">
            <v>0</v>
          </cell>
        </row>
        <row r="1821">
          <cell r="B1821" t="str">
            <v>C499DLBFST</v>
          </cell>
          <cell r="F1821" t="str">
            <v>C499</v>
          </cell>
          <cell r="H1821" t="str">
            <v>DLBFST</v>
          </cell>
          <cell r="U1821">
            <v>0</v>
          </cell>
          <cell r="V1821">
            <v>0</v>
          </cell>
          <cell r="W1821">
            <v>0</v>
          </cell>
          <cell r="X1821">
            <v>0</v>
          </cell>
          <cell r="Y1821">
            <v>0</v>
          </cell>
          <cell r="Z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0</v>
          </cell>
          <cell r="AI1821">
            <v>0</v>
          </cell>
          <cell r="AJ1821">
            <v>0</v>
          </cell>
          <cell r="AK1821">
            <v>0</v>
          </cell>
        </row>
        <row r="1822">
          <cell r="B1822" t="str">
            <v>C499EXPFST</v>
          </cell>
          <cell r="F1822" t="str">
            <v>C499</v>
          </cell>
          <cell r="H1822" t="str">
            <v>EXPFST</v>
          </cell>
          <cell r="U1822">
            <v>0</v>
          </cell>
          <cell r="V1822">
            <v>0</v>
          </cell>
          <cell r="W1822">
            <v>0</v>
          </cell>
          <cell r="X1822">
            <v>0</v>
          </cell>
          <cell r="Y1822">
            <v>0</v>
          </cell>
          <cell r="Z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0</v>
          </cell>
          <cell r="AI1822">
            <v>0</v>
          </cell>
          <cell r="AJ1822">
            <v>0</v>
          </cell>
          <cell r="AK1822">
            <v>0</v>
          </cell>
        </row>
        <row r="1823">
          <cell r="B1823" t="str">
            <v>C499FINFST</v>
          </cell>
          <cell r="F1823" t="str">
            <v>C499</v>
          </cell>
          <cell r="H1823" t="str">
            <v>FINFST</v>
          </cell>
          <cell r="U1823">
            <v>0</v>
          </cell>
          <cell r="V1823">
            <v>0</v>
          </cell>
          <cell r="W1823">
            <v>0</v>
          </cell>
          <cell r="X1823">
            <v>0</v>
          </cell>
          <cell r="Y1823">
            <v>0</v>
          </cell>
          <cell r="Z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0</v>
          </cell>
          <cell r="AI1823">
            <v>0</v>
          </cell>
          <cell r="AJ1823">
            <v>0</v>
          </cell>
          <cell r="AK1823">
            <v>0</v>
          </cell>
        </row>
        <row r="1824">
          <cell r="B1824" t="str">
            <v>C499INCFST</v>
          </cell>
          <cell r="F1824" t="str">
            <v>C499</v>
          </cell>
          <cell r="H1824" t="str">
            <v>INCFST</v>
          </cell>
          <cell r="U1824">
            <v>0</v>
          </cell>
          <cell r="V1824">
            <v>0</v>
          </cell>
          <cell r="W1824">
            <v>0</v>
          </cell>
          <cell r="X1824">
            <v>0</v>
          </cell>
          <cell r="Y1824">
            <v>0</v>
          </cell>
          <cell r="Z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0</v>
          </cell>
          <cell r="AI1824">
            <v>0</v>
          </cell>
          <cell r="AJ1824">
            <v>0</v>
          </cell>
          <cell r="AK1824">
            <v>0</v>
          </cell>
        </row>
        <row r="1825">
          <cell r="B1825" t="str">
            <v>C499INLFST</v>
          </cell>
          <cell r="F1825" t="str">
            <v>C499</v>
          </cell>
          <cell r="H1825" t="str">
            <v>INLFST</v>
          </cell>
          <cell r="U1825">
            <v>0</v>
          </cell>
          <cell r="V1825">
            <v>0</v>
          </cell>
          <cell r="W1825">
            <v>0</v>
          </cell>
          <cell r="X1825">
            <v>0</v>
          </cell>
          <cell r="Y1825">
            <v>0</v>
          </cell>
          <cell r="Z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0</v>
          </cell>
          <cell r="AI1825">
            <v>0</v>
          </cell>
          <cell r="AJ1825">
            <v>0</v>
          </cell>
          <cell r="AK1825">
            <v>0</v>
          </cell>
        </row>
        <row r="1826">
          <cell r="B1826" t="str">
            <v>C500ALCFST</v>
          </cell>
          <cell r="F1826" t="str">
            <v>C500</v>
          </cell>
          <cell r="H1826" t="str">
            <v>ALCFST</v>
          </cell>
          <cell r="U1826">
            <v>0</v>
          </cell>
          <cell r="V1826">
            <v>0</v>
          </cell>
          <cell r="W1826">
            <v>0</v>
          </cell>
          <cell r="X1826">
            <v>0</v>
          </cell>
          <cell r="Y1826">
            <v>0</v>
          </cell>
          <cell r="Z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0</v>
          </cell>
          <cell r="AI1826">
            <v>0</v>
          </cell>
          <cell r="AJ1826">
            <v>0</v>
          </cell>
          <cell r="AK1826">
            <v>0</v>
          </cell>
        </row>
        <row r="1827">
          <cell r="B1827" t="str">
            <v>C500BOAFST</v>
          </cell>
          <cell r="F1827" t="str">
            <v>C500</v>
          </cell>
          <cell r="H1827" t="str">
            <v>BOAFST</v>
          </cell>
          <cell r="U1827">
            <v>0</v>
          </cell>
          <cell r="V1827">
            <v>0</v>
          </cell>
          <cell r="W1827">
            <v>0</v>
          </cell>
          <cell r="X1827">
            <v>0</v>
          </cell>
          <cell r="Y1827">
            <v>0</v>
          </cell>
          <cell r="Z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0</v>
          </cell>
          <cell r="AI1827">
            <v>0</v>
          </cell>
          <cell r="AJ1827">
            <v>0</v>
          </cell>
          <cell r="AK1827">
            <v>0</v>
          </cell>
        </row>
        <row r="1828">
          <cell r="B1828" t="str">
            <v>C500DEPFST</v>
          </cell>
          <cell r="F1828" t="str">
            <v>C500</v>
          </cell>
          <cell r="H1828" t="str">
            <v>DEPFST</v>
          </cell>
          <cell r="U1828">
            <v>0</v>
          </cell>
          <cell r="V1828">
            <v>0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0</v>
          </cell>
          <cell r="AI1828">
            <v>0</v>
          </cell>
          <cell r="AJ1828">
            <v>0</v>
          </cell>
          <cell r="AK1828">
            <v>0</v>
          </cell>
        </row>
        <row r="1829">
          <cell r="B1829" t="str">
            <v>C500DLBFST</v>
          </cell>
          <cell r="F1829" t="str">
            <v>C500</v>
          </cell>
          <cell r="H1829" t="str">
            <v>DLBFST</v>
          </cell>
          <cell r="U1829">
            <v>0</v>
          </cell>
          <cell r="V1829">
            <v>0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0</v>
          </cell>
          <cell r="AI1829">
            <v>0</v>
          </cell>
          <cell r="AJ1829">
            <v>0</v>
          </cell>
          <cell r="AK1829">
            <v>0</v>
          </cell>
        </row>
        <row r="1830">
          <cell r="B1830" t="str">
            <v>C500EXPFST</v>
          </cell>
          <cell r="F1830" t="str">
            <v>C500</v>
          </cell>
          <cell r="H1830" t="str">
            <v>EXPFST</v>
          </cell>
          <cell r="U1830">
            <v>0</v>
          </cell>
          <cell r="V1830">
            <v>0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0</v>
          </cell>
          <cell r="AI1830">
            <v>0</v>
          </cell>
          <cell r="AJ1830">
            <v>0</v>
          </cell>
          <cell r="AK1830">
            <v>0</v>
          </cell>
        </row>
        <row r="1831">
          <cell r="B1831" t="str">
            <v>C500FINFST</v>
          </cell>
          <cell r="F1831" t="str">
            <v>C500</v>
          </cell>
          <cell r="H1831" t="str">
            <v>FINFST</v>
          </cell>
          <cell r="U1831">
            <v>0</v>
          </cell>
          <cell r="V1831">
            <v>0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0</v>
          </cell>
          <cell r="AI1831">
            <v>0</v>
          </cell>
          <cell r="AJ1831">
            <v>0</v>
          </cell>
          <cell r="AK1831">
            <v>0</v>
          </cell>
        </row>
        <row r="1832">
          <cell r="B1832" t="str">
            <v>C500INCFST</v>
          </cell>
          <cell r="F1832" t="str">
            <v>C500</v>
          </cell>
          <cell r="H1832" t="str">
            <v>INCFST</v>
          </cell>
          <cell r="U1832">
            <v>0</v>
          </cell>
          <cell r="V1832">
            <v>0</v>
          </cell>
          <cell r="W1832">
            <v>0</v>
          </cell>
          <cell r="X1832">
            <v>0</v>
          </cell>
          <cell r="Y1832">
            <v>0</v>
          </cell>
          <cell r="Z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0</v>
          </cell>
          <cell r="AI1832">
            <v>0</v>
          </cell>
          <cell r="AJ1832">
            <v>0</v>
          </cell>
          <cell r="AK1832">
            <v>0</v>
          </cell>
        </row>
        <row r="1833">
          <cell r="B1833" t="str">
            <v>C500INLFST</v>
          </cell>
          <cell r="F1833" t="str">
            <v>C500</v>
          </cell>
          <cell r="H1833" t="str">
            <v>INLFST</v>
          </cell>
          <cell r="U1833">
            <v>0</v>
          </cell>
          <cell r="V1833">
            <v>0</v>
          </cell>
          <cell r="W1833">
            <v>0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0</v>
          </cell>
          <cell r="AI1833">
            <v>0</v>
          </cell>
          <cell r="AJ1833">
            <v>0</v>
          </cell>
          <cell r="AK1833">
            <v>0</v>
          </cell>
        </row>
        <row r="1834">
          <cell r="B1834" t="str">
            <v>C504ALCFST</v>
          </cell>
          <cell r="F1834" t="str">
            <v>C504</v>
          </cell>
          <cell r="H1834" t="str">
            <v>ALCFST</v>
          </cell>
          <cell r="U1834">
            <v>0</v>
          </cell>
          <cell r="V1834">
            <v>0</v>
          </cell>
          <cell r="W1834">
            <v>0</v>
          </cell>
          <cell r="X1834">
            <v>0</v>
          </cell>
          <cell r="Y1834">
            <v>0</v>
          </cell>
          <cell r="Z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0</v>
          </cell>
          <cell r="AI1834">
            <v>0</v>
          </cell>
          <cell r="AJ1834">
            <v>0</v>
          </cell>
          <cell r="AK1834">
            <v>0</v>
          </cell>
        </row>
        <row r="1835">
          <cell r="B1835" t="str">
            <v>C504BOAFST</v>
          </cell>
          <cell r="F1835" t="str">
            <v>C504</v>
          </cell>
          <cell r="H1835" t="str">
            <v>BOAFST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0</v>
          </cell>
          <cell r="AI1835">
            <v>0</v>
          </cell>
          <cell r="AJ1835">
            <v>0</v>
          </cell>
          <cell r="AK1835">
            <v>0</v>
          </cell>
        </row>
        <row r="1836">
          <cell r="B1836" t="str">
            <v>C504DEPFST</v>
          </cell>
          <cell r="F1836" t="str">
            <v>C504</v>
          </cell>
          <cell r="H1836" t="str">
            <v>DEPFST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0</v>
          </cell>
          <cell r="AI1836">
            <v>0</v>
          </cell>
          <cell r="AJ1836">
            <v>0</v>
          </cell>
          <cell r="AK1836">
            <v>0</v>
          </cell>
        </row>
        <row r="1837">
          <cell r="B1837" t="str">
            <v>C504DLBFST</v>
          </cell>
          <cell r="F1837" t="str">
            <v>C504</v>
          </cell>
          <cell r="H1837" t="str">
            <v>DLBFST</v>
          </cell>
          <cell r="U1837">
            <v>0</v>
          </cell>
          <cell r="V1837">
            <v>0</v>
          </cell>
          <cell r="W1837">
            <v>0</v>
          </cell>
          <cell r="X1837">
            <v>0</v>
          </cell>
          <cell r="Y1837">
            <v>0</v>
          </cell>
          <cell r="Z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0</v>
          </cell>
          <cell r="AI1837">
            <v>0</v>
          </cell>
          <cell r="AJ1837">
            <v>0</v>
          </cell>
          <cell r="AK1837">
            <v>0</v>
          </cell>
        </row>
        <row r="1838">
          <cell r="B1838" t="str">
            <v>C504EXPFST</v>
          </cell>
          <cell r="F1838" t="str">
            <v>C504</v>
          </cell>
          <cell r="H1838" t="str">
            <v>EXPFST</v>
          </cell>
          <cell r="U1838">
            <v>0</v>
          </cell>
          <cell r="V1838">
            <v>0</v>
          </cell>
          <cell r="W1838">
            <v>0</v>
          </cell>
          <cell r="X1838">
            <v>0</v>
          </cell>
          <cell r="Y1838">
            <v>0</v>
          </cell>
          <cell r="Z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0</v>
          </cell>
          <cell r="AI1838">
            <v>0</v>
          </cell>
          <cell r="AJ1838">
            <v>0</v>
          </cell>
          <cell r="AK1838">
            <v>0</v>
          </cell>
        </row>
        <row r="1839">
          <cell r="B1839" t="str">
            <v>C504FINFST</v>
          </cell>
          <cell r="F1839" t="str">
            <v>C504</v>
          </cell>
          <cell r="H1839" t="str">
            <v>FINFST</v>
          </cell>
          <cell r="U1839">
            <v>0</v>
          </cell>
          <cell r="V1839">
            <v>0</v>
          </cell>
          <cell r="W1839">
            <v>0</v>
          </cell>
          <cell r="X1839">
            <v>0</v>
          </cell>
          <cell r="Y1839">
            <v>0</v>
          </cell>
          <cell r="Z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0</v>
          </cell>
          <cell r="AI1839">
            <v>0</v>
          </cell>
          <cell r="AJ1839">
            <v>0</v>
          </cell>
          <cell r="AK1839">
            <v>0</v>
          </cell>
        </row>
        <row r="1840">
          <cell r="B1840" t="str">
            <v>C504INCFST</v>
          </cell>
          <cell r="F1840" t="str">
            <v>C504</v>
          </cell>
          <cell r="H1840" t="str">
            <v>INCFST</v>
          </cell>
          <cell r="U1840">
            <v>0</v>
          </cell>
          <cell r="V1840">
            <v>0</v>
          </cell>
          <cell r="W1840">
            <v>0</v>
          </cell>
          <cell r="X1840">
            <v>0</v>
          </cell>
          <cell r="Y1840">
            <v>0</v>
          </cell>
          <cell r="Z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0</v>
          </cell>
          <cell r="AI1840">
            <v>0</v>
          </cell>
          <cell r="AJ1840">
            <v>0</v>
          </cell>
          <cell r="AK1840">
            <v>0</v>
          </cell>
        </row>
        <row r="1841">
          <cell r="B1841" t="str">
            <v>C504INLFST</v>
          </cell>
          <cell r="F1841" t="str">
            <v>C504</v>
          </cell>
          <cell r="H1841" t="str">
            <v>INLFST</v>
          </cell>
          <cell r="U1841">
            <v>0</v>
          </cell>
          <cell r="V1841">
            <v>0</v>
          </cell>
          <cell r="W1841">
            <v>0</v>
          </cell>
          <cell r="X1841">
            <v>0</v>
          </cell>
          <cell r="Y1841">
            <v>0</v>
          </cell>
          <cell r="Z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0</v>
          </cell>
          <cell r="AI1841">
            <v>0</v>
          </cell>
          <cell r="AJ1841">
            <v>0</v>
          </cell>
          <cell r="AK1841">
            <v>0</v>
          </cell>
        </row>
        <row r="1842">
          <cell r="B1842" t="str">
            <v>C507ALCFST</v>
          </cell>
          <cell r="F1842" t="str">
            <v>C507</v>
          </cell>
          <cell r="H1842" t="str">
            <v>ALCFST</v>
          </cell>
          <cell r="U1842">
            <v>0</v>
          </cell>
          <cell r="V1842">
            <v>0</v>
          </cell>
          <cell r="W1842">
            <v>0</v>
          </cell>
          <cell r="X1842">
            <v>0</v>
          </cell>
          <cell r="Y1842">
            <v>0</v>
          </cell>
          <cell r="Z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0</v>
          </cell>
          <cell r="AI1842">
            <v>0</v>
          </cell>
          <cell r="AJ1842">
            <v>0</v>
          </cell>
          <cell r="AK1842">
            <v>0</v>
          </cell>
        </row>
        <row r="1843">
          <cell r="B1843" t="str">
            <v>C507BOAFST</v>
          </cell>
          <cell r="F1843" t="str">
            <v>C507</v>
          </cell>
          <cell r="H1843" t="str">
            <v>BOAFST</v>
          </cell>
          <cell r="U1843">
            <v>0</v>
          </cell>
          <cell r="V1843">
            <v>0</v>
          </cell>
          <cell r="W1843">
            <v>0</v>
          </cell>
          <cell r="X1843">
            <v>0</v>
          </cell>
          <cell r="Y1843">
            <v>0</v>
          </cell>
          <cell r="Z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0</v>
          </cell>
          <cell r="AI1843">
            <v>0</v>
          </cell>
          <cell r="AJ1843">
            <v>0</v>
          </cell>
          <cell r="AK1843">
            <v>0</v>
          </cell>
        </row>
        <row r="1844">
          <cell r="B1844" t="str">
            <v>C507DEPFST</v>
          </cell>
          <cell r="F1844" t="str">
            <v>C507</v>
          </cell>
          <cell r="H1844" t="str">
            <v>DEPFST</v>
          </cell>
          <cell r="U1844">
            <v>0</v>
          </cell>
          <cell r="V1844">
            <v>0</v>
          </cell>
          <cell r="W1844">
            <v>0</v>
          </cell>
          <cell r="X1844">
            <v>0</v>
          </cell>
          <cell r="Y1844">
            <v>0</v>
          </cell>
          <cell r="Z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0</v>
          </cell>
          <cell r="AI1844">
            <v>0</v>
          </cell>
          <cell r="AJ1844">
            <v>0</v>
          </cell>
          <cell r="AK1844">
            <v>0</v>
          </cell>
        </row>
        <row r="1845">
          <cell r="B1845" t="str">
            <v>C507DLBFST</v>
          </cell>
          <cell r="F1845" t="str">
            <v>C507</v>
          </cell>
          <cell r="H1845" t="str">
            <v>DLBFST</v>
          </cell>
          <cell r="U1845">
            <v>0</v>
          </cell>
          <cell r="V1845">
            <v>0</v>
          </cell>
          <cell r="W1845">
            <v>0</v>
          </cell>
          <cell r="X1845">
            <v>0</v>
          </cell>
          <cell r="Y1845">
            <v>0</v>
          </cell>
          <cell r="Z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0</v>
          </cell>
          <cell r="AI1845">
            <v>0</v>
          </cell>
          <cell r="AJ1845">
            <v>0</v>
          </cell>
          <cell r="AK1845">
            <v>0</v>
          </cell>
        </row>
        <row r="1846">
          <cell r="B1846" t="str">
            <v>C507EXPFST</v>
          </cell>
          <cell r="F1846" t="str">
            <v>C507</v>
          </cell>
          <cell r="H1846" t="str">
            <v>EXPFST</v>
          </cell>
          <cell r="U1846">
            <v>0</v>
          </cell>
          <cell r="V1846">
            <v>0</v>
          </cell>
          <cell r="W1846">
            <v>0</v>
          </cell>
          <cell r="X1846">
            <v>0</v>
          </cell>
          <cell r="Y1846">
            <v>0</v>
          </cell>
          <cell r="Z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0</v>
          </cell>
          <cell r="AI1846">
            <v>0</v>
          </cell>
          <cell r="AJ1846">
            <v>0</v>
          </cell>
          <cell r="AK1846">
            <v>0</v>
          </cell>
        </row>
        <row r="1847">
          <cell r="B1847" t="str">
            <v>C507FINFST</v>
          </cell>
          <cell r="F1847" t="str">
            <v>C507</v>
          </cell>
          <cell r="H1847" t="str">
            <v>FINFST</v>
          </cell>
          <cell r="U1847">
            <v>0</v>
          </cell>
          <cell r="V1847">
            <v>0</v>
          </cell>
          <cell r="W1847">
            <v>0</v>
          </cell>
          <cell r="X1847">
            <v>0</v>
          </cell>
          <cell r="Y1847">
            <v>0</v>
          </cell>
          <cell r="Z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0</v>
          </cell>
          <cell r="AI1847">
            <v>0</v>
          </cell>
          <cell r="AJ1847">
            <v>0</v>
          </cell>
          <cell r="AK1847">
            <v>0</v>
          </cell>
        </row>
        <row r="1848">
          <cell r="B1848" t="str">
            <v>C507INCFST</v>
          </cell>
          <cell r="F1848" t="str">
            <v>C507</v>
          </cell>
          <cell r="H1848" t="str">
            <v>INCFST</v>
          </cell>
          <cell r="U1848">
            <v>0</v>
          </cell>
          <cell r="V1848">
            <v>0</v>
          </cell>
          <cell r="W1848">
            <v>0</v>
          </cell>
          <cell r="X1848">
            <v>0</v>
          </cell>
          <cell r="Y1848">
            <v>0</v>
          </cell>
          <cell r="Z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0</v>
          </cell>
          <cell r="AI1848">
            <v>0</v>
          </cell>
          <cell r="AJ1848">
            <v>0</v>
          </cell>
          <cell r="AK1848">
            <v>0</v>
          </cell>
        </row>
        <row r="1849">
          <cell r="B1849" t="str">
            <v>C507INLFST</v>
          </cell>
          <cell r="F1849" t="str">
            <v>C507</v>
          </cell>
          <cell r="H1849" t="str">
            <v>INLFST</v>
          </cell>
          <cell r="U1849">
            <v>0</v>
          </cell>
          <cell r="V1849">
            <v>0</v>
          </cell>
          <cell r="W1849">
            <v>0</v>
          </cell>
          <cell r="X1849">
            <v>0</v>
          </cell>
          <cell r="Y1849">
            <v>0</v>
          </cell>
          <cell r="Z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0</v>
          </cell>
          <cell r="AI1849">
            <v>0</v>
          </cell>
          <cell r="AJ1849">
            <v>0</v>
          </cell>
          <cell r="AK1849">
            <v>0</v>
          </cell>
        </row>
        <row r="1850">
          <cell r="B1850" t="str">
            <v>C508ALCFST</v>
          </cell>
          <cell r="F1850" t="str">
            <v>C508</v>
          </cell>
          <cell r="H1850" t="str">
            <v>ALCFST</v>
          </cell>
          <cell r="U1850">
            <v>0</v>
          </cell>
          <cell r="V1850">
            <v>0</v>
          </cell>
          <cell r="W1850">
            <v>0</v>
          </cell>
          <cell r="X1850">
            <v>0</v>
          </cell>
          <cell r="Y1850">
            <v>0</v>
          </cell>
          <cell r="Z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0</v>
          </cell>
          <cell r="AI1850">
            <v>0</v>
          </cell>
          <cell r="AJ1850">
            <v>0</v>
          </cell>
          <cell r="AK1850">
            <v>0</v>
          </cell>
        </row>
        <row r="1851">
          <cell r="B1851" t="str">
            <v>C508BOAFST</v>
          </cell>
          <cell r="F1851" t="str">
            <v>C508</v>
          </cell>
          <cell r="H1851" t="str">
            <v>BOAFST</v>
          </cell>
          <cell r="U1851">
            <v>0</v>
          </cell>
          <cell r="V1851">
            <v>0</v>
          </cell>
          <cell r="W1851">
            <v>0</v>
          </cell>
          <cell r="X1851">
            <v>0</v>
          </cell>
          <cell r="Y1851">
            <v>0</v>
          </cell>
          <cell r="Z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0</v>
          </cell>
          <cell r="AI1851">
            <v>0</v>
          </cell>
          <cell r="AJ1851">
            <v>0</v>
          </cell>
          <cell r="AK1851">
            <v>0</v>
          </cell>
        </row>
        <row r="1852">
          <cell r="B1852" t="str">
            <v>C508DEPFST</v>
          </cell>
          <cell r="F1852" t="str">
            <v>C508</v>
          </cell>
          <cell r="H1852" t="str">
            <v>DEPFST</v>
          </cell>
          <cell r="U1852">
            <v>0</v>
          </cell>
          <cell r="V1852">
            <v>0</v>
          </cell>
          <cell r="W1852">
            <v>0</v>
          </cell>
          <cell r="X1852">
            <v>0</v>
          </cell>
          <cell r="Y1852">
            <v>0</v>
          </cell>
          <cell r="Z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0</v>
          </cell>
          <cell r="AI1852">
            <v>0</v>
          </cell>
          <cell r="AJ1852">
            <v>0</v>
          </cell>
          <cell r="AK1852">
            <v>0</v>
          </cell>
        </row>
        <row r="1853">
          <cell r="B1853" t="str">
            <v>C508DLBFST</v>
          </cell>
          <cell r="F1853" t="str">
            <v>C508</v>
          </cell>
          <cell r="H1853" t="str">
            <v>DLBFST</v>
          </cell>
          <cell r="U1853">
            <v>0</v>
          </cell>
          <cell r="V1853">
            <v>0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0</v>
          </cell>
          <cell r="AI1853">
            <v>0</v>
          </cell>
          <cell r="AJ1853">
            <v>0</v>
          </cell>
          <cell r="AK1853">
            <v>0</v>
          </cell>
        </row>
        <row r="1854">
          <cell r="B1854" t="str">
            <v>C508EXPFST</v>
          </cell>
          <cell r="F1854" t="str">
            <v>C508</v>
          </cell>
          <cell r="H1854" t="str">
            <v>EXPFST</v>
          </cell>
          <cell r="U1854">
            <v>0</v>
          </cell>
          <cell r="V1854">
            <v>0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I1854">
            <v>0</v>
          </cell>
          <cell r="AJ1854">
            <v>0</v>
          </cell>
          <cell r="AK1854">
            <v>0</v>
          </cell>
        </row>
        <row r="1855">
          <cell r="B1855" t="str">
            <v>C508FINFST</v>
          </cell>
          <cell r="F1855" t="str">
            <v>C508</v>
          </cell>
          <cell r="H1855" t="str">
            <v>FINFST</v>
          </cell>
          <cell r="U1855">
            <v>0</v>
          </cell>
          <cell r="V1855">
            <v>0</v>
          </cell>
          <cell r="W1855">
            <v>0</v>
          </cell>
          <cell r="X1855">
            <v>0</v>
          </cell>
          <cell r="Y1855">
            <v>0</v>
          </cell>
          <cell r="Z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0</v>
          </cell>
          <cell r="AI1855">
            <v>0</v>
          </cell>
          <cell r="AJ1855">
            <v>0</v>
          </cell>
          <cell r="AK1855">
            <v>0</v>
          </cell>
        </row>
        <row r="1856">
          <cell r="B1856" t="str">
            <v>C508INCFST</v>
          </cell>
          <cell r="F1856" t="str">
            <v>C508</v>
          </cell>
          <cell r="H1856" t="str">
            <v>INCFST</v>
          </cell>
          <cell r="U1856">
            <v>0</v>
          </cell>
          <cell r="V1856">
            <v>0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0</v>
          </cell>
          <cell r="AI1856">
            <v>0</v>
          </cell>
          <cell r="AJ1856">
            <v>0</v>
          </cell>
          <cell r="AK1856">
            <v>0</v>
          </cell>
        </row>
        <row r="1857">
          <cell r="B1857" t="str">
            <v>C508INLFST</v>
          </cell>
          <cell r="F1857" t="str">
            <v>C508</v>
          </cell>
          <cell r="H1857" t="str">
            <v>INLFST</v>
          </cell>
          <cell r="U1857">
            <v>0</v>
          </cell>
          <cell r="V1857">
            <v>0</v>
          </cell>
          <cell r="W1857">
            <v>0</v>
          </cell>
          <cell r="X1857">
            <v>0</v>
          </cell>
          <cell r="Y1857">
            <v>0</v>
          </cell>
          <cell r="Z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0</v>
          </cell>
          <cell r="AI1857">
            <v>0</v>
          </cell>
          <cell r="AJ1857">
            <v>0</v>
          </cell>
          <cell r="AK1857">
            <v>0</v>
          </cell>
        </row>
        <row r="1858">
          <cell r="B1858" t="str">
            <v>C511ALCFST</v>
          </cell>
          <cell r="F1858" t="str">
            <v>C511</v>
          </cell>
          <cell r="H1858" t="str">
            <v>ALCFST</v>
          </cell>
          <cell r="U1858">
            <v>0</v>
          </cell>
          <cell r="V1858">
            <v>0</v>
          </cell>
          <cell r="W1858">
            <v>0</v>
          </cell>
          <cell r="X1858">
            <v>0</v>
          </cell>
          <cell r="Y1858">
            <v>0</v>
          </cell>
          <cell r="Z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0</v>
          </cell>
          <cell r="AI1858">
            <v>0</v>
          </cell>
          <cell r="AJ1858">
            <v>0</v>
          </cell>
          <cell r="AK1858">
            <v>0</v>
          </cell>
        </row>
        <row r="1859">
          <cell r="B1859" t="str">
            <v>C511BOAFST</v>
          </cell>
          <cell r="F1859" t="str">
            <v>C511</v>
          </cell>
          <cell r="H1859" t="str">
            <v>BOAFST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0</v>
          </cell>
          <cell r="AI1859">
            <v>0</v>
          </cell>
          <cell r="AJ1859">
            <v>0</v>
          </cell>
          <cell r="AK1859">
            <v>0</v>
          </cell>
        </row>
        <row r="1860">
          <cell r="B1860" t="str">
            <v>C511DEPFST</v>
          </cell>
          <cell r="F1860" t="str">
            <v>C511</v>
          </cell>
          <cell r="H1860" t="str">
            <v>DEPFST</v>
          </cell>
          <cell r="U1860">
            <v>0</v>
          </cell>
          <cell r="V1860">
            <v>0</v>
          </cell>
          <cell r="W1860">
            <v>0</v>
          </cell>
          <cell r="X1860">
            <v>0</v>
          </cell>
          <cell r="Y1860">
            <v>0</v>
          </cell>
          <cell r="Z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0</v>
          </cell>
          <cell r="AI1860">
            <v>0</v>
          </cell>
          <cell r="AJ1860">
            <v>0</v>
          </cell>
          <cell r="AK1860">
            <v>0</v>
          </cell>
        </row>
        <row r="1861">
          <cell r="B1861" t="str">
            <v>C511DLBFST</v>
          </cell>
          <cell r="F1861" t="str">
            <v>C511</v>
          </cell>
          <cell r="H1861" t="str">
            <v>DLBFST</v>
          </cell>
          <cell r="U1861">
            <v>0</v>
          </cell>
          <cell r="V1861">
            <v>0</v>
          </cell>
          <cell r="W1861">
            <v>0</v>
          </cell>
          <cell r="X1861">
            <v>0</v>
          </cell>
          <cell r="Y1861">
            <v>0</v>
          </cell>
          <cell r="Z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0</v>
          </cell>
          <cell r="AI1861">
            <v>0</v>
          </cell>
          <cell r="AJ1861">
            <v>0</v>
          </cell>
          <cell r="AK1861">
            <v>0</v>
          </cell>
        </row>
        <row r="1862">
          <cell r="B1862" t="str">
            <v>C511EXPFST</v>
          </cell>
          <cell r="F1862" t="str">
            <v>C511</v>
          </cell>
          <cell r="H1862" t="str">
            <v>EXPFST</v>
          </cell>
          <cell r="U1862">
            <v>0</v>
          </cell>
          <cell r="V1862">
            <v>0</v>
          </cell>
          <cell r="W1862">
            <v>0</v>
          </cell>
          <cell r="X1862">
            <v>0</v>
          </cell>
          <cell r="Y1862">
            <v>0</v>
          </cell>
          <cell r="Z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0</v>
          </cell>
          <cell r="AI1862">
            <v>0</v>
          </cell>
          <cell r="AJ1862">
            <v>0</v>
          </cell>
          <cell r="AK1862">
            <v>0</v>
          </cell>
        </row>
        <row r="1863">
          <cell r="B1863" t="str">
            <v>C511FINFST</v>
          </cell>
          <cell r="F1863" t="str">
            <v>C511</v>
          </cell>
          <cell r="H1863" t="str">
            <v>FINFST</v>
          </cell>
          <cell r="U1863">
            <v>0</v>
          </cell>
          <cell r="V1863">
            <v>0</v>
          </cell>
          <cell r="W1863">
            <v>0</v>
          </cell>
          <cell r="X1863">
            <v>0</v>
          </cell>
          <cell r="Y1863">
            <v>0</v>
          </cell>
          <cell r="Z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0</v>
          </cell>
          <cell r="AI1863">
            <v>0</v>
          </cell>
          <cell r="AJ1863">
            <v>0</v>
          </cell>
          <cell r="AK1863">
            <v>0</v>
          </cell>
        </row>
        <row r="1864">
          <cell r="B1864" t="str">
            <v>C511INCFST</v>
          </cell>
          <cell r="F1864" t="str">
            <v>C511</v>
          </cell>
          <cell r="H1864" t="str">
            <v>INCFST</v>
          </cell>
          <cell r="U1864">
            <v>0</v>
          </cell>
          <cell r="V1864">
            <v>0</v>
          </cell>
          <cell r="W1864">
            <v>0</v>
          </cell>
          <cell r="X1864">
            <v>0</v>
          </cell>
          <cell r="Y1864">
            <v>0</v>
          </cell>
          <cell r="Z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0</v>
          </cell>
          <cell r="AI1864">
            <v>0</v>
          </cell>
          <cell r="AJ1864">
            <v>0</v>
          </cell>
          <cell r="AK1864">
            <v>0</v>
          </cell>
        </row>
        <row r="1865">
          <cell r="B1865" t="str">
            <v>C511INLFST</v>
          </cell>
          <cell r="F1865" t="str">
            <v>C511</v>
          </cell>
          <cell r="H1865" t="str">
            <v>INLFST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0</v>
          </cell>
          <cell r="AI1865">
            <v>0</v>
          </cell>
          <cell r="AJ1865">
            <v>0</v>
          </cell>
          <cell r="AK1865">
            <v>0</v>
          </cell>
        </row>
        <row r="1866">
          <cell r="B1866" t="str">
            <v>C516ALCFST</v>
          </cell>
          <cell r="F1866" t="str">
            <v>C516</v>
          </cell>
          <cell r="H1866" t="str">
            <v>ALCFST</v>
          </cell>
          <cell r="U1866">
            <v>0</v>
          </cell>
          <cell r="V1866">
            <v>0</v>
          </cell>
          <cell r="W1866">
            <v>0</v>
          </cell>
          <cell r="X1866">
            <v>0</v>
          </cell>
          <cell r="Y1866">
            <v>0</v>
          </cell>
          <cell r="Z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0</v>
          </cell>
          <cell r="AI1866">
            <v>0</v>
          </cell>
          <cell r="AJ1866">
            <v>0</v>
          </cell>
          <cell r="AK1866">
            <v>0</v>
          </cell>
        </row>
        <row r="1867">
          <cell r="B1867" t="str">
            <v>C516BOAFST</v>
          </cell>
          <cell r="F1867" t="str">
            <v>C516</v>
          </cell>
          <cell r="H1867" t="str">
            <v>BOAFST</v>
          </cell>
          <cell r="U1867">
            <v>0</v>
          </cell>
          <cell r="V1867">
            <v>0</v>
          </cell>
          <cell r="W1867">
            <v>0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0</v>
          </cell>
          <cell r="AI1867">
            <v>0</v>
          </cell>
          <cell r="AJ1867">
            <v>0</v>
          </cell>
          <cell r="AK1867">
            <v>0</v>
          </cell>
        </row>
        <row r="1868">
          <cell r="B1868" t="str">
            <v>C516DEPFST</v>
          </cell>
          <cell r="F1868" t="str">
            <v>C516</v>
          </cell>
          <cell r="H1868" t="str">
            <v>DEPFST</v>
          </cell>
          <cell r="U1868">
            <v>0</v>
          </cell>
          <cell r="V1868">
            <v>0</v>
          </cell>
          <cell r="W1868">
            <v>0</v>
          </cell>
          <cell r="X1868">
            <v>0</v>
          </cell>
          <cell r="Y1868">
            <v>0</v>
          </cell>
          <cell r="Z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0</v>
          </cell>
          <cell r="AI1868">
            <v>0</v>
          </cell>
          <cell r="AJ1868">
            <v>0</v>
          </cell>
          <cell r="AK1868">
            <v>0</v>
          </cell>
        </row>
        <row r="1869">
          <cell r="B1869" t="str">
            <v>C516DLBFST</v>
          </cell>
          <cell r="F1869" t="str">
            <v>C516</v>
          </cell>
          <cell r="H1869" t="str">
            <v>DLBFST</v>
          </cell>
          <cell r="U1869">
            <v>0</v>
          </cell>
          <cell r="V1869">
            <v>0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0</v>
          </cell>
          <cell r="AI1869">
            <v>0</v>
          </cell>
          <cell r="AJ1869">
            <v>0</v>
          </cell>
          <cell r="AK1869">
            <v>0</v>
          </cell>
        </row>
        <row r="1870">
          <cell r="B1870" t="str">
            <v>C516EXPFST</v>
          </cell>
          <cell r="F1870" t="str">
            <v>C516</v>
          </cell>
          <cell r="H1870" t="str">
            <v>EXPFST</v>
          </cell>
          <cell r="U1870">
            <v>0</v>
          </cell>
          <cell r="V1870">
            <v>0</v>
          </cell>
          <cell r="W1870">
            <v>0</v>
          </cell>
          <cell r="X1870">
            <v>0</v>
          </cell>
          <cell r="Y1870">
            <v>0</v>
          </cell>
          <cell r="Z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0</v>
          </cell>
          <cell r="AI1870">
            <v>0</v>
          </cell>
          <cell r="AJ1870">
            <v>0</v>
          </cell>
          <cell r="AK1870">
            <v>0</v>
          </cell>
        </row>
        <row r="1871">
          <cell r="B1871" t="str">
            <v>C516FINFST</v>
          </cell>
          <cell r="F1871" t="str">
            <v>C516</v>
          </cell>
          <cell r="H1871" t="str">
            <v>FINFST</v>
          </cell>
          <cell r="U1871">
            <v>0</v>
          </cell>
          <cell r="V1871">
            <v>0</v>
          </cell>
          <cell r="W1871">
            <v>0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0</v>
          </cell>
          <cell r="AI1871">
            <v>0</v>
          </cell>
          <cell r="AJ1871">
            <v>0</v>
          </cell>
          <cell r="AK1871">
            <v>0</v>
          </cell>
        </row>
        <row r="1872">
          <cell r="B1872" t="str">
            <v>C516INCFST</v>
          </cell>
          <cell r="F1872" t="str">
            <v>C516</v>
          </cell>
          <cell r="H1872" t="str">
            <v>INCFST</v>
          </cell>
          <cell r="U1872">
            <v>0</v>
          </cell>
          <cell r="V1872">
            <v>0</v>
          </cell>
          <cell r="W1872">
            <v>0</v>
          </cell>
          <cell r="X1872">
            <v>0</v>
          </cell>
          <cell r="Y1872">
            <v>0</v>
          </cell>
          <cell r="Z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0</v>
          </cell>
          <cell r="AI1872">
            <v>0</v>
          </cell>
          <cell r="AJ1872">
            <v>0</v>
          </cell>
          <cell r="AK1872">
            <v>0</v>
          </cell>
        </row>
        <row r="1873">
          <cell r="B1873" t="str">
            <v>C516INLFST</v>
          </cell>
          <cell r="F1873" t="str">
            <v>C516</v>
          </cell>
          <cell r="H1873" t="str">
            <v>INLFST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0</v>
          </cell>
          <cell r="AI1873">
            <v>0</v>
          </cell>
          <cell r="AJ1873">
            <v>0</v>
          </cell>
          <cell r="AK1873">
            <v>0</v>
          </cell>
        </row>
        <row r="1874">
          <cell r="B1874" t="str">
            <v>C520ALCFST</v>
          </cell>
          <cell r="F1874" t="str">
            <v>C520</v>
          </cell>
          <cell r="H1874" t="str">
            <v>ALCFST</v>
          </cell>
          <cell r="U1874">
            <v>0</v>
          </cell>
          <cell r="V1874">
            <v>0</v>
          </cell>
          <cell r="W1874">
            <v>0</v>
          </cell>
          <cell r="X1874">
            <v>0</v>
          </cell>
          <cell r="Y1874">
            <v>0</v>
          </cell>
          <cell r="Z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0</v>
          </cell>
          <cell r="AI1874">
            <v>0</v>
          </cell>
          <cell r="AJ1874">
            <v>0</v>
          </cell>
          <cell r="AK1874">
            <v>0</v>
          </cell>
        </row>
        <row r="1875">
          <cell r="B1875" t="str">
            <v>C520DEPFST</v>
          </cell>
          <cell r="F1875" t="str">
            <v>C520</v>
          </cell>
          <cell r="H1875" t="str">
            <v>DEPFST</v>
          </cell>
          <cell r="U1875">
            <v>0</v>
          </cell>
          <cell r="V1875">
            <v>0</v>
          </cell>
          <cell r="W1875">
            <v>0</v>
          </cell>
          <cell r="X1875">
            <v>0</v>
          </cell>
          <cell r="Y1875">
            <v>0</v>
          </cell>
          <cell r="Z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0</v>
          </cell>
          <cell r="AI1875">
            <v>0</v>
          </cell>
          <cell r="AJ1875">
            <v>0</v>
          </cell>
          <cell r="AK1875">
            <v>0</v>
          </cell>
        </row>
        <row r="1876">
          <cell r="B1876" t="str">
            <v>C520DLBFST</v>
          </cell>
          <cell r="F1876" t="str">
            <v>C520</v>
          </cell>
          <cell r="H1876" t="str">
            <v>DLBFST</v>
          </cell>
          <cell r="U1876">
            <v>0</v>
          </cell>
          <cell r="V1876">
            <v>0</v>
          </cell>
          <cell r="W1876">
            <v>0</v>
          </cell>
          <cell r="X1876">
            <v>0</v>
          </cell>
          <cell r="Y1876">
            <v>0</v>
          </cell>
          <cell r="Z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0</v>
          </cell>
          <cell r="AI1876">
            <v>0</v>
          </cell>
          <cell r="AJ1876">
            <v>0</v>
          </cell>
          <cell r="AK1876">
            <v>0</v>
          </cell>
        </row>
        <row r="1877">
          <cell r="B1877" t="str">
            <v>C520EXPFST</v>
          </cell>
          <cell r="F1877" t="str">
            <v>C520</v>
          </cell>
          <cell r="H1877" t="str">
            <v>EXPFST</v>
          </cell>
          <cell r="U1877">
            <v>0</v>
          </cell>
          <cell r="V1877">
            <v>0</v>
          </cell>
          <cell r="W1877">
            <v>0</v>
          </cell>
          <cell r="X1877">
            <v>0</v>
          </cell>
          <cell r="Y1877">
            <v>0</v>
          </cell>
          <cell r="Z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0</v>
          </cell>
          <cell r="AI1877">
            <v>0</v>
          </cell>
          <cell r="AJ1877">
            <v>0</v>
          </cell>
          <cell r="AK1877">
            <v>0</v>
          </cell>
        </row>
        <row r="1878">
          <cell r="B1878" t="str">
            <v>C520FINFST</v>
          </cell>
          <cell r="F1878" t="str">
            <v>C520</v>
          </cell>
          <cell r="H1878" t="str">
            <v>FINFST</v>
          </cell>
          <cell r="U1878">
            <v>0</v>
          </cell>
          <cell r="V1878">
            <v>0</v>
          </cell>
          <cell r="W1878">
            <v>0</v>
          </cell>
          <cell r="X1878">
            <v>0</v>
          </cell>
          <cell r="Y1878">
            <v>0</v>
          </cell>
          <cell r="Z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0</v>
          </cell>
          <cell r="AI1878">
            <v>0</v>
          </cell>
          <cell r="AJ1878">
            <v>0</v>
          </cell>
          <cell r="AK1878">
            <v>0</v>
          </cell>
        </row>
        <row r="1879">
          <cell r="B1879" t="str">
            <v>C520INCFST</v>
          </cell>
          <cell r="F1879" t="str">
            <v>C520</v>
          </cell>
          <cell r="H1879" t="str">
            <v>INCFST</v>
          </cell>
          <cell r="U1879">
            <v>0</v>
          </cell>
          <cell r="V1879">
            <v>0</v>
          </cell>
          <cell r="W1879">
            <v>0</v>
          </cell>
          <cell r="X1879">
            <v>0</v>
          </cell>
          <cell r="Y1879">
            <v>0</v>
          </cell>
          <cell r="Z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0</v>
          </cell>
          <cell r="AI1879">
            <v>0</v>
          </cell>
          <cell r="AJ1879">
            <v>0</v>
          </cell>
          <cell r="AK1879">
            <v>0</v>
          </cell>
        </row>
        <row r="1880">
          <cell r="B1880" t="str">
            <v>C520INLFST</v>
          </cell>
          <cell r="F1880" t="str">
            <v>C520</v>
          </cell>
          <cell r="H1880" t="str">
            <v>INLFST</v>
          </cell>
          <cell r="U1880">
            <v>0</v>
          </cell>
          <cell r="V1880">
            <v>0</v>
          </cell>
          <cell r="W1880">
            <v>0</v>
          </cell>
          <cell r="X1880">
            <v>0</v>
          </cell>
          <cell r="Y1880">
            <v>0</v>
          </cell>
          <cell r="Z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0</v>
          </cell>
          <cell r="AI1880">
            <v>0</v>
          </cell>
          <cell r="AJ1880">
            <v>0</v>
          </cell>
          <cell r="AK1880">
            <v>0</v>
          </cell>
        </row>
        <row r="1881">
          <cell r="B1881" t="str">
            <v>C521ALCFST</v>
          </cell>
          <cell r="F1881" t="str">
            <v>C521</v>
          </cell>
          <cell r="H1881" t="str">
            <v>ALCFST</v>
          </cell>
          <cell r="U1881">
            <v>0</v>
          </cell>
          <cell r="V1881">
            <v>0</v>
          </cell>
          <cell r="W1881">
            <v>0</v>
          </cell>
          <cell r="X1881">
            <v>0</v>
          </cell>
          <cell r="Y1881">
            <v>0</v>
          </cell>
          <cell r="Z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0</v>
          </cell>
          <cell r="AI1881">
            <v>0</v>
          </cell>
          <cell r="AJ1881">
            <v>0</v>
          </cell>
          <cell r="AK1881">
            <v>0</v>
          </cell>
        </row>
        <row r="1882">
          <cell r="B1882" t="str">
            <v>C521BOAFST</v>
          </cell>
          <cell r="F1882" t="str">
            <v>C521</v>
          </cell>
          <cell r="H1882" t="str">
            <v>BOAFST</v>
          </cell>
          <cell r="U1882">
            <v>0</v>
          </cell>
          <cell r="V1882">
            <v>0</v>
          </cell>
          <cell r="W1882">
            <v>0</v>
          </cell>
          <cell r="X1882">
            <v>0</v>
          </cell>
          <cell r="Y1882">
            <v>0</v>
          </cell>
          <cell r="Z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0</v>
          </cell>
          <cell r="AI1882">
            <v>0</v>
          </cell>
          <cell r="AJ1882">
            <v>0</v>
          </cell>
          <cell r="AK1882">
            <v>0</v>
          </cell>
        </row>
        <row r="1883">
          <cell r="B1883" t="str">
            <v>C521DEPFST</v>
          </cell>
          <cell r="F1883" t="str">
            <v>C521</v>
          </cell>
          <cell r="H1883" t="str">
            <v>DEPFST</v>
          </cell>
          <cell r="U1883">
            <v>0</v>
          </cell>
          <cell r="V1883">
            <v>0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0</v>
          </cell>
          <cell r="AI1883">
            <v>0</v>
          </cell>
          <cell r="AJ1883">
            <v>0</v>
          </cell>
          <cell r="AK1883">
            <v>0</v>
          </cell>
        </row>
        <row r="1884">
          <cell r="B1884" t="str">
            <v>C521DLBFST</v>
          </cell>
          <cell r="F1884" t="str">
            <v>C521</v>
          </cell>
          <cell r="H1884" t="str">
            <v>DLBFST</v>
          </cell>
          <cell r="U1884">
            <v>0</v>
          </cell>
          <cell r="V1884">
            <v>0</v>
          </cell>
          <cell r="W1884">
            <v>0</v>
          </cell>
          <cell r="X1884">
            <v>0</v>
          </cell>
          <cell r="Y1884">
            <v>0</v>
          </cell>
          <cell r="Z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0</v>
          </cell>
          <cell r="AI1884">
            <v>0</v>
          </cell>
          <cell r="AJ1884">
            <v>0</v>
          </cell>
          <cell r="AK1884">
            <v>0</v>
          </cell>
        </row>
        <row r="1885">
          <cell r="B1885" t="str">
            <v>C521EXPFST</v>
          </cell>
          <cell r="F1885" t="str">
            <v>C521</v>
          </cell>
          <cell r="H1885" t="str">
            <v>EXPFST</v>
          </cell>
          <cell r="U1885">
            <v>0</v>
          </cell>
          <cell r="V1885">
            <v>0</v>
          </cell>
          <cell r="W1885">
            <v>0</v>
          </cell>
          <cell r="X1885">
            <v>0</v>
          </cell>
          <cell r="Y1885">
            <v>0</v>
          </cell>
          <cell r="Z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0</v>
          </cell>
          <cell r="AI1885">
            <v>0</v>
          </cell>
          <cell r="AJ1885">
            <v>0</v>
          </cell>
          <cell r="AK1885">
            <v>0</v>
          </cell>
        </row>
        <row r="1886">
          <cell r="B1886" t="str">
            <v>C521FINFST</v>
          </cell>
          <cell r="F1886" t="str">
            <v>C521</v>
          </cell>
          <cell r="H1886" t="str">
            <v>FINFST</v>
          </cell>
          <cell r="U1886">
            <v>0</v>
          </cell>
          <cell r="V1886">
            <v>0</v>
          </cell>
          <cell r="W1886">
            <v>0</v>
          </cell>
          <cell r="X1886">
            <v>0</v>
          </cell>
          <cell r="Y1886">
            <v>0</v>
          </cell>
          <cell r="Z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0</v>
          </cell>
          <cell r="AI1886">
            <v>0</v>
          </cell>
          <cell r="AJ1886">
            <v>0</v>
          </cell>
          <cell r="AK1886">
            <v>0</v>
          </cell>
        </row>
        <row r="1887">
          <cell r="B1887" t="str">
            <v>C521INCFST</v>
          </cell>
          <cell r="F1887" t="str">
            <v>C521</v>
          </cell>
          <cell r="H1887" t="str">
            <v>INCFST</v>
          </cell>
          <cell r="U1887">
            <v>0</v>
          </cell>
          <cell r="V1887">
            <v>0</v>
          </cell>
          <cell r="W1887">
            <v>0</v>
          </cell>
          <cell r="X1887">
            <v>0</v>
          </cell>
          <cell r="Y1887">
            <v>0</v>
          </cell>
          <cell r="Z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0</v>
          </cell>
          <cell r="AI1887">
            <v>0</v>
          </cell>
          <cell r="AJ1887">
            <v>0</v>
          </cell>
          <cell r="AK1887">
            <v>0</v>
          </cell>
        </row>
        <row r="1888">
          <cell r="B1888" t="str">
            <v>C521INLFST</v>
          </cell>
          <cell r="F1888" t="str">
            <v>C521</v>
          </cell>
          <cell r="H1888" t="str">
            <v>INLFST</v>
          </cell>
          <cell r="U1888">
            <v>0</v>
          </cell>
          <cell r="V1888">
            <v>0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0</v>
          </cell>
          <cell r="AI1888">
            <v>0</v>
          </cell>
          <cell r="AJ1888">
            <v>0</v>
          </cell>
          <cell r="AK1888">
            <v>0</v>
          </cell>
        </row>
        <row r="1889">
          <cell r="B1889" t="str">
            <v>C522ALCFST</v>
          </cell>
          <cell r="F1889" t="str">
            <v>C522</v>
          </cell>
          <cell r="H1889" t="str">
            <v>ALCFST</v>
          </cell>
          <cell r="U1889">
            <v>0</v>
          </cell>
          <cell r="V1889">
            <v>0</v>
          </cell>
          <cell r="W1889">
            <v>0</v>
          </cell>
          <cell r="X1889">
            <v>0</v>
          </cell>
          <cell r="Y1889">
            <v>0</v>
          </cell>
          <cell r="Z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0</v>
          </cell>
          <cell r="AI1889">
            <v>0</v>
          </cell>
          <cell r="AJ1889">
            <v>0</v>
          </cell>
          <cell r="AK1889">
            <v>0</v>
          </cell>
        </row>
        <row r="1890">
          <cell r="B1890" t="str">
            <v>C522BOAFST</v>
          </cell>
          <cell r="F1890" t="str">
            <v>C522</v>
          </cell>
          <cell r="H1890" t="str">
            <v>BOAFST</v>
          </cell>
          <cell r="U1890">
            <v>0</v>
          </cell>
          <cell r="V1890">
            <v>0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0</v>
          </cell>
          <cell r="AI1890">
            <v>0</v>
          </cell>
          <cell r="AJ1890">
            <v>0</v>
          </cell>
          <cell r="AK1890">
            <v>0</v>
          </cell>
        </row>
        <row r="1891">
          <cell r="B1891" t="str">
            <v>C522DEPFST</v>
          </cell>
          <cell r="F1891" t="str">
            <v>C522</v>
          </cell>
          <cell r="H1891" t="str">
            <v>DEPFST</v>
          </cell>
          <cell r="U1891">
            <v>0</v>
          </cell>
          <cell r="V1891">
            <v>0</v>
          </cell>
          <cell r="W1891">
            <v>0</v>
          </cell>
          <cell r="X1891">
            <v>0</v>
          </cell>
          <cell r="Y1891">
            <v>0</v>
          </cell>
          <cell r="Z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0</v>
          </cell>
          <cell r="AI1891">
            <v>0</v>
          </cell>
          <cell r="AJ1891">
            <v>0</v>
          </cell>
          <cell r="AK1891">
            <v>0</v>
          </cell>
        </row>
        <row r="1892">
          <cell r="B1892" t="str">
            <v>C522DLBFST</v>
          </cell>
          <cell r="F1892" t="str">
            <v>C522</v>
          </cell>
          <cell r="H1892" t="str">
            <v>DLBFST</v>
          </cell>
          <cell r="U1892">
            <v>0</v>
          </cell>
          <cell r="V1892">
            <v>0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0</v>
          </cell>
          <cell r="AI1892">
            <v>0</v>
          </cell>
          <cell r="AJ1892">
            <v>0</v>
          </cell>
          <cell r="AK1892">
            <v>0</v>
          </cell>
        </row>
        <row r="1893">
          <cell r="B1893" t="str">
            <v>C522EXPFST</v>
          </cell>
          <cell r="F1893" t="str">
            <v>C522</v>
          </cell>
          <cell r="H1893" t="str">
            <v>EXPFST</v>
          </cell>
          <cell r="U1893">
            <v>0</v>
          </cell>
          <cell r="V1893">
            <v>0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I1893">
            <v>0</v>
          </cell>
          <cell r="AJ1893">
            <v>0</v>
          </cell>
          <cell r="AK1893">
            <v>0</v>
          </cell>
        </row>
        <row r="1894">
          <cell r="B1894" t="str">
            <v>C522FINFST</v>
          </cell>
          <cell r="F1894" t="str">
            <v>C522</v>
          </cell>
          <cell r="H1894" t="str">
            <v>FINFST</v>
          </cell>
          <cell r="U1894">
            <v>0</v>
          </cell>
          <cell r="V1894">
            <v>0</v>
          </cell>
          <cell r="W1894">
            <v>0</v>
          </cell>
          <cell r="X1894">
            <v>0</v>
          </cell>
          <cell r="Y1894">
            <v>0</v>
          </cell>
          <cell r="Z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0</v>
          </cell>
          <cell r="AI1894">
            <v>0</v>
          </cell>
          <cell r="AJ1894">
            <v>0</v>
          </cell>
          <cell r="AK1894">
            <v>0</v>
          </cell>
        </row>
        <row r="1895">
          <cell r="B1895" t="str">
            <v>C522INCFST</v>
          </cell>
          <cell r="F1895" t="str">
            <v>C522</v>
          </cell>
          <cell r="H1895" t="str">
            <v>INCFST</v>
          </cell>
          <cell r="U1895">
            <v>0</v>
          </cell>
          <cell r="V1895">
            <v>0</v>
          </cell>
          <cell r="W1895">
            <v>0</v>
          </cell>
          <cell r="X1895">
            <v>0</v>
          </cell>
          <cell r="Y1895">
            <v>0</v>
          </cell>
          <cell r="Z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0</v>
          </cell>
          <cell r="AI1895">
            <v>0</v>
          </cell>
          <cell r="AJ1895">
            <v>0</v>
          </cell>
          <cell r="AK1895">
            <v>0</v>
          </cell>
        </row>
        <row r="1896">
          <cell r="B1896" t="str">
            <v>C522INLFST</v>
          </cell>
          <cell r="F1896" t="str">
            <v>C522</v>
          </cell>
          <cell r="H1896" t="str">
            <v>INLFST</v>
          </cell>
          <cell r="U1896">
            <v>0</v>
          </cell>
          <cell r="V1896">
            <v>0</v>
          </cell>
          <cell r="W1896">
            <v>0</v>
          </cell>
          <cell r="X1896">
            <v>0</v>
          </cell>
          <cell r="Y1896">
            <v>0</v>
          </cell>
          <cell r="Z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0</v>
          </cell>
          <cell r="AI1896">
            <v>0</v>
          </cell>
          <cell r="AJ1896">
            <v>0</v>
          </cell>
          <cell r="AK1896">
            <v>0</v>
          </cell>
        </row>
        <row r="1897">
          <cell r="B1897" t="str">
            <v>C523ALCFST</v>
          </cell>
          <cell r="F1897" t="str">
            <v>C523</v>
          </cell>
          <cell r="H1897" t="str">
            <v>ALCFST</v>
          </cell>
          <cell r="U1897">
            <v>0</v>
          </cell>
          <cell r="V1897">
            <v>0</v>
          </cell>
          <cell r="W1897">
            <v>0</v>
          </cell>
          <cell r="X1897">
            <v>0</v>
          </cell>
          <cell r="Y1897">
            <v>0</v>
          </cell>
          <cell r="Z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0</v>
          </cell>
          <cell r="AI1897">
            <v>0</v>
          </cell>
          <cell r="AJ1897">
            <v>0</v>
          </cell>
          <cell r="AK1897">
            <v>0</v>
          </cell>
        </row>
        <row r="1898">
          <cell r="B1898" t="str">
            <v>C523BOAFST</v>
          </cell>
          <cell r="F1898" t="str">
            <v>C523</v>
          </cell>
          <cell r="H1898" t="str">
            <v>BOAFST</v>
          </cell>
          <cell r="U1898">
            <v>0</v>
          </cell>
          <cell r="V1898">
            <v>0</v>
          </cell>
          <cell r="W1898">
            <v>0</v>
          </cell>
          <cell r="X1898">
            <v>0</v>
          </cell>
          <cell r="Y1898">
            <v>0</v>
          </cell>
          <cell r="Z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0</v>
          </cell>
          <cell r="AI1898">
            <v>0</v>
          </cell>
          <cell r="AJ1898">
            <v>0</v>
          </cell>
          <cell r="AK1898">
            <v>0</v>
          </cell>
        </row>
        <row r="1899">
          <cell r="B1899" t="str">
            <v>C523DEPFST</v>
          </cell>
          <cell r="F1899" t="str">
            <v>C523</v>
          </cell>
          <cell r="H1899" t="str">
            <v>DEPFST</v>
          </cell>
          <cell r="U1899">
            <v>0</v>
          </cell>
          <cell r="V1899">
            <v>0</v>
          </cell>
          <cell r="W1899">
            <v>0</v>
          </cell>
          <cell r="X1899">
            <v>0</v>
          </cell>
          <cell r="Y1899">
            <v>0</v>
          </cell>
          <cell r="Z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0</v>
          </cell>
          <cell r="AI1899">
            <v>0</v>
          </cell>
          <cell r="AJ1899">
            <v>0</v>
          </cell>
          <cell r="AK1899">
            <v>0</v>
          </cell>
        </row>
        <row r="1900">
          <cell r="B1900" t="str">
            <v>C523DLBFST</v>
          </cell>
          <cell r="F1900" t="str">
            <v>C523</v>
          </cell>
          <cell r="H1900" t="str">
            <v>DLBFST</v>
          </cell>
          <cell r="U1900">
            <v>0</v>
          </cell>
          <cell r="V1900">
            <v>0</v>
          </cell>
          <cell r="W1900">
            <v>0</v>
          </cell>
          <cell r="X1900">
            <v>0</v>
          </cell>
          <cell r="Y1900">
            <v>0</v>
          </cell>
          <cell r="Z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0</v>
          </cell>
          <cell r="AI1900">
            <v>0</v>
          </cell>
          <cell r="AJ1900">
            <v>0</v>
          </cell>
          <cell r="AK1900">
            <v>0</v>
          </cell>
        </row>
        <row r="1901">
          <cell r="B1901" t="str">
            <v>C523EXPFST</v>
          </cell>
          <cell r="F1901" t="str">
            <v>C523</v>
          </cell>
          <cell r="H1901" t="str">
            <v>EXPFST</v>
          </cell>
          <cell r="U1901">
            <v>0</v>
          </cell>
          <cell r="V1901">
            <v>0</v>
          </cell>
          <cell r="W1901">
            <v>0</v>
          </cell>
          <cell r="X1901">
            <v>0</v>
          </cell>
          <cell r="Y1901">
            <v>0</v>
          </cell>
          <cell r="Z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0</v>
          </cell>
          <cell r="AI1901">
            <v>0</v>
          </cell>
          <cell r="AJ1901">
            <v>0</v>
          </cell>
          <cell r="AK1901">
            <v>0</v>
          </cell>
        </row>
        <row r="1902">
          <cell r="B1902" t="str">
            <v>C523FINFST</v>
          </cell>
          <cell r="F1902" t="str">
            <v>C523</v>
          </cell>
          <cell r="H1902" t="str">
            <v>FINFST</v>
          </cell>
          <cell r="U1902">
            <v>0</v>
          </cell>
          <cell r="V1902">
            <v>0</v>
          </cell>
          <cell r="W1902">
            <v>0</v>
          </cell>
          <cell r="X1902">
            <v>0</v>
          </cell>
          <cell r="Y1902">
            <v>0</v>
          </cell>
          <cell r="Z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0</v>
          </cell>
          <cell r="AI1902">
            <v>0</v>
          </cell>
          <cell r="AJ1902">
            <v>0</v>
          </cell>
          <cell r="AK1902">
            <v>0</v>
          </cell>
        </row>
        <row r="1903">
          <cell r="B1903" t="str">
            <v>C523INCFST</v>
          </cell>
          <cell r="F1903" t="str">
            <v>C523</v>
          </cell>
          <cell r="H1903" t="str">
            <v>INCFST</v>
          </cell>
          <cell r="U1903">
            <v>0</v>
          </cell>
          <cell r="V1903">
            <v>0</v>
          </cell>
          <cell r="W1903">
            <v>0</v>
          </cell>
          <cell r="X1903">
            <v>0</v>
          </cell>
          <cell r="Y1903">
            <v>0</v>
          </cell>
          <cell r="Z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0</v>
          </cell>
          <cell r="AI1903">
            <v>0</v>
          </cell>
          <cell r="AJ1903">
            <v>0</v>
          </cell>
          <cell r="AK1903">
            <v>0</v>
          </cell>
        </row>
        <row r="1904">
          <cell r="B1904" t="str">
            <v>C523INLFST</v>
          </cell>
          <cell r="F1904" t="str">
            <v>C523</v>
          </cell>
          <cell r="H1904" t="str">
            <v>INLFST</v>
          </cell>
          <cell r="U1904">
            <v>0</v>
          </cell>
          <cell r="V1904">
            <v>0</v>
          </cell>
          <cell r="W1904">
            <v>0</v>
          </cell>
          <cell r="X1904">
            <v>0</v>
          </cell>
          <cell r="Y1904">
            <v>0</v>
          </cell>
          <cell r="Z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0</v>
          </cell>
          <cell r="AI1904">
            <v>0</v>
          </cell>
          <cell r="AJ1904">
            <v>0</v>
          </cell>
          <cell r="AK1904">
            <v>0</v>
          </cell>
        </row>
        <row r="1905">
          <cell r="B1905" t="str">
            <v>C525ALCFST</v>
          </cell>
          <cell r="F1905" t="str">
            <v>C525</v>
          </cell>
          <cell r="H1905" t="str">
            <v>ALCFST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0</v>
          </cell>
          <cell r="AI1905">
            <v>0</v>
          </cell>
          <cell r="AJ1905">
            <v>0</v>
          </cell>
          <cell r="AK1905">
            <v>0</v>
          </cell>
        </row>
        <row r="1906">
          <cell r="B1906" t="str">
            <v>C525BOAFST</v>
          </cell>
          <cell r="F1906" t="str">
            <v>C525</v>
          </cell>
          <cell r="H1906" t="str">
            <v>BOAFST</v>
          </cell>
          <cell r="U1906">
            <v>0</v>
          </cell>
          <cell r="V1906">
            <v>0</v>
          </cell>
          <cell r="W1906">
            <v>0</v>
          </cell>
          <cell r="X1906">
            <v>0</v>
          </cell>
          <cell r="Y1906">
            <v>0</v>
          </cell>
          <cell r="Z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0</v>
          </cell>
          <cell r="AI1906">
            <v>0</v>
          </cell>
          <cell r="AJ1906">
            <v>0</v>
          </cell>
          <cell r="AK1906">
            <v>0</v>
          </cell>
        </row>
        <row r="1907">
          <cell r="B1907" t="str">
            <v>C525DEPFST</v>
          </cell>
          <cell r="F1907" t="str">
            <v>C525</v>
          </cell>
          <cell r="H1907" t="str">
            <v>DEPFST</v>
          </cell>
          <cell r="U1907">
            <v>0</v>
          </cell>
          <cell r="V1907">
            <v>0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0</v>
          </cell>
          <cell r="AI1907">
            <v>0</v>
          </cell>
          <cell r="AJ1907">
            <v>0</v>
          </cell>
          <cell r="AK1907">
            <v>0</v>
          </cell>
        </row>
        <row r="1908">
          <cell r="B1908" t="str">
            <v>C525DLBFST</v>
          </cell>
          <cell r="F1908" t="str">
            <v>C525</v>
          </cell>
          <cell r="H1908" t="str">
            <v>DLBFST</v>
          </cell>
          <cell r="U1908">
            <v>0</v>
          </cell>
          <cell r="V1908">
            <v>0</v>
          </cell>
          <cell r="W1908">
            <v>0</v>
          </cell>
          <cell r="X1908">
            <v>0</v>
          </cell>
          <cell r="Y1908">
            <v>0</v>
          </cell>
          <cell r="Z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0</v>
          </cell>
          <cell r="AI1908">
            <v>0</v>
          </cell>
          <cell r="AJ1908">
            <v>0</v>
          </cell>
          <cell r="AK1908">
            <v>0</v>
          </cell>
        </row>
        <row r="1909">
          <cell r="B1909" t="str">
            <v>C525EXPFST</v>
          </cell>
          <cell r="F1909" t="str">
            <v>C525</v>
          </cell>
          <cell r="H1909" t="str">
            <v>EXPFST</v>
          </cell>
          <cell r="U1909">
            <v>0</v>
          </cell>
          <cell r="V1909">
            <v>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0</v>
          </cell>
          <cell r="AI1909">
            <v>0</v>
          </cell>
          <cell r="AJ1909">
            <v>0</v>
          </cell>
          <cell r="AK1909">
            <v>0</v>
          </cell>
        </row>
        <row r="1910">
          <cell r="B1910" t="str">
            <v>C525FINFST</v>
          </cell>
          <cell r="F1910" t="str">
            <v>C525</v>
          </cell>
          <cell r="H1910" t="str">
            <v>FINFST</v>
          </cell>
          <cell r="U1910">
            <v>0</v>
          </cell>
          <cell r="V1910">
            <v>0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0</v>
          </cell>
          <cell r="AI1910">
            <v>0</v>
          </cell>
          <cell r="AJ1910">
            <v>0</v>
          </cell>
          <cell r="AK1910">
            <v>0</v>
          </cell>
        </row>
        <row r="1911">
          <cell r="B1911" t="str">
            <v>C525INCFST</v>
          </cell>
          <cell r="F1911" t="str">
            <v>C525</v>
          </cell>
          <cell r="H1911" t="str">
            <v>INCFST</v>
          </cell>
          <cell r="U1911">
            <v>0</v>
          </cell>
          <cell r="V1911">
            <v>0</v>
          </cell>
          <cell r="W1911">
            <v>0</v>
          </cell>
          <cell r="X1911">
            <v>0</v>
          </cell>
          <cell r="Y1911">
            <v>0</v>
          </cell>
          <cell r="Z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0</v>
          </cell>
          <cell r="AI1911">
            <v>0</v>
          </cell>
          <cell r="AJ1911">
            <v>0</v>
          </cell>
          <cell r="AK1911">
            <v>0</v>
          </cell>
        </row>
        <row r="1912">
          <cell r="B1912" t="str">
            <v>C525INLFST</v>
          </cell>
          <cell r="F1912" t="str">
            <v>C525</v>
          </cell>
          <cell r="H1912" t="str">
            <v>INLFST</v>
          </cell>
          <cell r="U1912">
            <v>0</v>
          </cell>
          <cell r="V1912">
            <v>0</v>
          </cell>
          <cell r="W1912">
            <v>0</v>
          </cell>
          <cell r="X1912">
            <v>0</v>
          </cell>
          <cell r="Y1912">
            <v>0</v>
          </cell>
          <cell r="Z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0</v>
          </cell>
          <cell r="AI1912">
            <v>0</v>
          </cell>
          <cell r="AJ1912">
            <v>0</v>
          </cell>
          <cell r="AK1912">
            <v>0</v>
          </cell>
        </row>
        <row r="1913">
          <cell r="B1913" t="str">
            <v>C526ALCFST</v>
          </cell>
          <cell r="F1913" t="str">
            <v>C526</v>
          </cell>
          <cell r="H1913" t="str">
            <v>ALCFST</v>
          </cell>
          <cell r="U1913">
            <v>0</v>
          </cell>
          <cell r="V1913">
            <v>0</v>
          </cell>
          <cell r="W1913">
            <v>0</v>
          </cell>
          <cell r="X1913">
            <v>0</v>
          </cell>
          <cell r="Y1913">
            <v>0</v>
          </cell>
          <cell r="Z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0</v>
          </cell>
          <cell r="AI1913">
            <v>0</v>
          </cell>
          <cell r="AJ1913">
            <v>0</v>
          </cell>
          <cell r="AK1913">
            <v>0</v>
          </cell>
        </row>
        <row r="1914">
          <cell r="B1914" t="str">
            <v>C526BOAFST</v>
          </cell>
          <cell r="F1914" t="str">
            <v>C526</v>
          </cell>
          <cell r="H1914" t="str">
            <v>BOAFST</v>
          </cell>
          <cell r="U1914">
            <v>0</v>
          </cell>
          <cell r="V1914">
            <v>0</v>
          </cell>
          <cell r="W1914">
            <v>0</v>
          </cell>
          <cell r="X1914">
            <v>0</v>
          </cell>
          <cell r="Y1914">
            <v>0</v>
          </cell>
          <cell r="Z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0</v>
          </cell>
          <cell r="AI1914">
            <v>0</v>
          </cell>
          <cell r="AJ1914">
            <v>0</v>
          </cell>
          <cell r="AK1914">
            <v>0</v>
          </cell>
        </row>
        <row r="1915">
          <cell r="B1915" t="str">
            <v>C526DEPFST</v>
          </cell>
          <cell r="F1915" t="str">
            <v>C526</v>
          </cell>
          <cell r="H1915" t="str">
            <v>DEPFST</v>
          </cell>
          <cell r="U1915">
            <v>0</v>
          </cell>
          <cell r="V1915">
            <v>0</v>
          </cell>
          <cell r="W1915">
            <v>0</v>
          </cell>
          <cell r="X1915">
            <v>0</v>
          </cell>
          <cell r="Y1915">
            <v>0</v>
          </cell>
          <cell r="Z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0</v>
          </cell>
          <cell r="AI1915">
            <v>0</v>
          </cell>
          <cell r="AJ1915">
            <v>0</v>
          </cell>
          <cell r="AK1915">
            <v>0</v>
          </cell>
        </row>
        <row r="1916">
          <cell r="B1916" t="str">
            <v>C526DLBFST</v>
          </cell>
          <cell r="F1916" t="str">
            <v>C526</v>
          </cell>
          <cell r="H1916" t="str">
            <v>DLBFST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0</v>
          </cell>
          <cell r="AI1916">
            <v>0</v>
          </cell>
          <cell r="AJ1916">
            <v>0</v>
          </cell>
          <cell r="AK1916">
            <v>0</v>
          </cell>
        </row>
        <row r="1917">
          <cell r="B1917" t="str">
            <v>C526EXPFST</v>
          </cell>
          <cell r="F1917" t="str">
            <v>C526</v>
          </cell>
          <cell r="H1917" t="str">
            <v>EXPFST</v>
          </cell>
          <cell r="U1917">
            <v>0</v>
          </cell>
          <cell r="V1917">
            <v>0</v>
          </cell>
          <cell r="W1917">
            <v>0</v>
          </cell>
          <cell r="X1917">
            <v>0</v>
          </cell>
          <cell r="Y1917">
            <v>0</v>
          </cell>
          <cell r="Z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0</v>
          </cell>
          <cell r="AI1917">
            <v>0</v>
          </cell>
          <cell r="AJ1917">
            <v>0</v>
          </cell>
          <cell r="AK1917">
            <v>0</v>
          </cell>
        </row>
        <row r="1918">
          <cell r="B1918" t="str">
            <v>C526FINFST</v>
          </cell>
          <cell r="F1918" t="str">
            <v>C526</v>
          </cell>
          <cell r="H1918" t="str">
            <v>FINFST</v>
          </cell>
          <cell r="U1918">
            <v>0</v>
          </cell>
          <cell r="V1918">
            <v>0</v>
          </cell>
          <cell r="W1918">
            <v>0</v>
          </cell>
          <cell r="X1918">
            <v>0</v>
          </cell>
          <cell r="Y1918">
            <v>0</v>
          </cell>
          <cell r="Z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0</v>
          </cell>
          <cell r="AI1918">
            <v>0</v>
          </cell>
          <cell r="AJ1918">
            <v>0</v>
          </cell>
          <cell r="AK1918">
            <v>0</v>
          </cell>
        </row>
        <row r="1919">
          <cell r="B1919" t="str">
            <v>C526INCFST</v>
          </cell>
          <cell r="F1919" t="str">
            <v>C526</v>
          </cell>
          <cell r="H1919" t="str">
            <v>INCFST</v>
          </cell>
          <cell r="U1919">
            <v>0</v>
          </cell>
          <cell r="V1919">
            <v>0</v>
          </cell>
          <cell r="W1919">
            <v>0</v>
          </cell>
          <cell r="X1919">
            <v>0</v>
          </cell>
          <cell r="Y1919">
            <v>0</v>
          </cell>
          <cell r="Z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0</v>
          </cell>
          <cell r="AI1919">
            <v>0</v>
          </cell>
          <cell r="AJ1919">
            <v>0</v>
          </cell>
          <cell r="AK1919">
            <v>0</v>
          </cell>
        </row>
        <row r="1920">
          <cell r="B1920" t="str">
            <v>C526INLFST</v>
          </cell>
          <cell r="F1920" t="str">
            <v>C526</v>
          </cell>
          <cell r="H1920" t="str">
            <v>INLFST</v>
          </cell>
          <cell r="U1920">
            <v>0</v>
          </cell>
          <cell r="V1920">
            <v>0</v>
          </cell>
          <cell r="W1920">
            <v>0</v>
          </cell>
          <cell r="X1920">
            <v>0</v>
          </cell>
          <cell r="Y1920">
            <v>0</v>
          </cell>
          <cell r="Z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0</v>
          </cell>
          <cell r="AI1920">
            <v>0</v>
          </cell>
          <cell r="AJ1920">
            <v>0</v>
          </cell>
          <cell r="AK1920">
            <v>0</v>
          </cell>
        </row>
        <row r="1921">
          <cell r="B1921" t="str">
            <v>C535ALCFST</v>
          </cell>
          <cell r="F1921" t="str">
            <v>C535</v>
          </cell>
          <cell r="H1921" t="str">
            <v>ALCFST</v>
          </cell>
          <cell r="U1921">
            <v>0</v>
          </cell>
          <cell r="V1921">
            <v>0</v>
          </cell>
          <cell r="W1921">
            <v>0</v>
          </cell>
          <cell r="X1921">
            <v>0</v>
          </cell>
          <cell r="Y1921">
            <v>0</v>
          </cell>
          <cell r="Z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0</v>
          </cell>
          <cell r="AI1921">
            <v>0</v>
          </cell>
          <cell r="AJ1921">
            <v>0</v>
          </cell>
          <cell r="AK1921">
            <v>0</v>
          </cell>
        </row>
        <row r="1922">
          <cell r="B1922" t="str">
            <v>C535BOAFST</v>
          </cell>
          <cell r="F1922" t="str">
            <v>C535</v>
          </cell>
          <cell r="H1922" t="str">
            <v>BOAFST</v>
          </cell>
          <cell r="U1922">
            <v>0</v>
          </cell>
          <cell r="V1922">
            <v>0</v>
          </cell>
          <cell r="W1922">
            <v>0</v>
          </cell>
          <cell r="X1922">
            <v>0</v>
          </cell>
          <cell r="Y1922">
            <v>0</v>
          </cell>
          <cell r="Z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0</v>
          </cell>
          <cell r="AI1922">
            <v>0</v>
          </cell>
          <cell r="AJ1922">
            <v>0</v>
          </cell>
          <cell r="AK1922">
            <v>0</v>
          </cell>
        </row>
        <row r="1923">
          <cell r="B1923" t="str">
            <v>C535DEPFST</v>
          </cell>
          <cell r="F1923" t="str">
            <v>C535</v>
          </cell>
          <cell r="H1923" t="str">
            <v>DEPFST</v>
          </cell>
          <cell r="U1923">
            <v>0</v>
          </cell>
          <cell r="V1923">
            <v>0</v>
          </cell>
          <cell r="W1923">
            <v>0</v>
          </cell>
          <cell r="X1923">
            <v>0</v>
          </cell>
          <cell r="Y1923">
            <v>0</v>
          </cell>
          <cell r="Z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0</v>
          </cell>
          <cell r="AI1923">
            <v>0</v>
          </cell>
          <cell r="AJ1923">
            <v>0</v>
          </cell>
          <cell r="AK1923">
            <v>0</v>
          </cell>
        </row>
        <row r="1924">
          <cell r="B1924" t="str">
            <v>C535DLBFST</v>
          </cell>
          <cell r="F1924" t="str">
            <v>C535</v>
          </cell>
          <cell r="H1924" t="str">
            <v>DLBFST</v>
          </cell>
          <cell r="U1924">
            <v>0</v>
          </cell>
          <cell r="V1924">
            <v>0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0</v>
          </cell>
          <cell r="AI1924">
            <v>0</v>
          </cell>
          <cell r="AJ1924">
            <v>0</v>
          </cell>
          <cell r="AK1924">
            <v>0</v>
          </cell>
        </row>
        <row r="1925">
          <cell r="B1925" t="str">
            <v>C535EXPFST</v>
          </cell>
          <cell r="F1925" t="str">
            <v>C535</v>
          </cell>
          <cell r="H1925" t="str">
            <v>EXPFST</v>
          </cell>
          <cell r="U1925">
            <v>0</v>
          </cell>
          <cell r="V1925">
            <v>0</v>
          </cell>
          <cell r="W1925">
            <v>0</v>
          </cell>
          <cell r="X1925">
            <v>0</v>
          </cell>
          <cell r="Y1925">
            <v>0</v>
          </cell>
          <cell r="Z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0</v>
          </cell>
          <cell r="AI1925">
            <v>0</v>
          </cell>
          <cell r="AJ1925">
            <v>0</v>
          </cell>
          <cell r="AK1925">
            <v>0</v>
          </cell>
        </row>
        <row r="1926">
          <cell r="B1926" t="str">
            <v>C535FINFST</v>
          </cell>
          <cell r="F1926" t="str">
            <v>C535</v>
          </cell>
          <cell r="H1926" t="str">
            <v>FINFST</v>
          </cell>
          <cell r="U1926">
            <v>0</v>
          </cell>
          <cell r="V1926">
            <v>0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0</v>
          </cell>
          <cell r="AI1926">
            <v>0</v>
          </cell>
          <cell r="AJ1926">
            <v>0</v>
          </cell>
          <cell r="AK1926">
            <v>0</v>
          </cell>
        </row>
        <row r="1927">
          <cell r="B1927" t="str">
            <v>C535INCFST</v>
          </cell>
          <cell r="F1927" t="str">
            <v>C535</v>
          </cell>
          <cell r="H1927" t="str">
            <v>INCFST</v>
          </cell>
          <cell r="U1927">
            <v>0</v>
          </cell>
          <cell r="V1927">
            <v>0</v>
          </cell>
          <cell r="W1927">
            <v>0</v>
          </cell>
          <cell r="X1927">
            <v>0</v>
          </cell>
          <cell r="Y1927">
            <v>0</v>
          </cell>
          <cell r="Z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0</v>
          </cell>
          <cell r="AI1927">
            <v>0</v>
          </cell>
          <cell r="AJ1927">
            <v>0</v>
          </cell>
          <cell r="AK1927">
            <v>0</v>
          </cell>
        </row>
        <row r="1928">
          <cell r="B1928" t="str">
            <v>C535INLFST</v>
          </cell>
          <cell r="F1928" t="str">
            <v>C535</v>
          </cell>
          <cell r="H1928" t="str">
            <v>INLFST</v>
          </cell>
          <cell r="U1928">
            <v>0</v>
          </cell>
          <cell r="V1928">
            <v>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0</v>
          </cell>
          <cell r="AI1928">
            <v>0</v>
          </cell>
          <cell r="AJ1928">
            <v>0</v>
          </cell>
          <cell r="AK1928">
            <v>0</v>
          </cell>
        </row>
        <row r="1929">
          <cell r="B1929" t="str">
            <v>C537ALCFST</v>
          </cell>
          <cell r="F1929" t="str">
            <v>C537</v>
          </cell>
          <cell r="H1929" t="str">
            <v>ALCFST</v>
          </cell>
          <cell r="U1929">
            <v>0</v>
          </cell>
          <cell r="V1929">
            <v>0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0</v>
          </cell>
          <cell r="AI1929">
            <v>0</v>
          </cell>
          <cell r="AJ1929">
            <v>0</v>
          </cell>
          <cell r="AK1929">
            <v>0</v>
          </cell>
        </row>
        <row r="1930">
          <cell r="B1930" t="str">
            <v>C537DEPFST</v>
          </cell>
          <cell r="F1930" t="str">
            <v>C537</v>
          </cell>
          <cell r="H1930" t="str">
            <v>DEPFST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0</v>
          </cell>
          <cell r="AI1930">
            <v>0</v>
          </cell>
          <cell r="AJ1930">
            <v>0</v>
          </cell>
          <cell r="AK1930">
            <v>0</v>
          </cell>
        </row>
        <row r="1931">
          <cell r="B1931" t="str">
            <v>C537DLBFST</v>
          </cell>
          <cell r="F1931" t="str">
            <v>C537</v>
          </cell>
          <cell r="H1931" t="str">
            <v>DLBFST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0</v>
          </cell>
          <cell r="AI1931">
            <v>0</v>
          </cell>
          <cell r="AJ1931">
            <v>0</v>
          </cell>
          <cell r="AK1931">
            <v>0</v>
          </cell>
        </row>
        <row r="1932">
          <cell r="B1932" t="str">
            <v>C537EXPFST</v>
          </cell>
          <cell r="F1932" t="str">
            <v>C537</v>
          </cell>
          <cell r="H1932" t="str">
            <v>EXPFST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0</v>
          </cell>
          <cell r="AI1932">
            <v>0</v>
          </cell>
          <cell r="AJ1932">
            <v>0</v>
          </cell>
          <cell r="AK1932">
            <v>0</v>
          </cell>
        </row>
        <row r="1933">
          <cell r="B1933" t="str">
            <v>C537FINFST</v>
          </cell>
          <cell r="F1933" t="str">
            <v>C537</v>
          </cell>
          <cell r="H1933" t="str">
            <v>FINFST</v>
          </cell>
          <cell r="U1933">
            <v>0</v>
          </cell>
          <cell r="V1933">
            <v>0</v>
          </cell>
          <cell r="W1933">
            <v>0</v>
          </cell>
          <cell r="X1933">
            <v>0</v>
          </cell>
          <cell r="Y1933">
            <v>0</v>
          </cell>
          <cell r="Z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0</v>
          </cell>
          <cell r="AI1933">
            <v>0</v>
          </cell>
          <cell r="AJ1933">
            <v>0</v>
          </cell>
          <cell r="AK1933">
            <v>0</v>
          </cell>
        </row>
        <row r="1934">
          <cell r="B1934" t="str">
            <v>C537INCFST</v>
          </cell>
          <cell r="F1934" t="str">
            <v>C537</v>
          </cell>
          <cell r="H1934" t="str">
            <v>INCFST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0</v>
          </cell>
          <cell r="AI1934">
            <v>0</v>
          </cell>
          <cell r="AJ1934">
            <v>0</v>
          </cell>
          <cell r="AK1934">
            <v>0</v>
          </cell>
        </row>
        <row r="1935">
          <cell r="B1935" t="str">
            <v>C537INLFST</v>
          </cell>
          <cell r="F1935" t="str">
            <v>C537</v>
          </cell>
          <cell r="H1935" t="str">
            <v>INLFST</v>
          </cell>
          <cell r="U1935">
            <v>0</v>
          </cell>
          <cell r="V1935">
            <v>0</v>
          </cell>
          <cell r="W1935">
            <v>0</v>
          </cell>
          <cell r="X1935">
            <v>0</v>
          </cell>
          <cell r="Y1935">
            <v>0</v>
          </cell>
          <cell r="Z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0</v>
          </cell>
          <cell r="AI1935">
            <v>0</v>
          </cell>
          <cell r="AJ1935">
            <v>0</v>
          </cell>
          <cell r="AK1935">
            <v>0</v>
          </cell>
        </row>
        <row r="1936">
          <cell r="B1936" t="str">
            <v>C539ALCFST</v>
          </cell>
          <cell r="F1936" t="str">
            <v>C539</v>
          </cell>
          <cell r="H1936" t="str">
            <v>ALCFST</v>
          </cell>
          <cell r="U1936">
            <v>0</v>
          </cell>
          <cell r="V1936">
            <v>0</v>
          </cell>
          <cell r="W1936">
            <v>0</v>
          </cell>
          <cell r="X1936">
            <v>0</v>
          </cell>
          <cell r="Y1936">
            <v>0</v>
          </cell>
          <cell r="Z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0</v>
          </cell>
          <cell r="AI1936">
            <v>0</v>
          </cell>
          <cell r="AJ1936">
            <v>0</v>
          </cell>
          <cell r="AK1936">
            <v>0</v>
          </cell>
        </row>
        <row r="1937">
          <cell r="B1937" t="str">
            <v>C539BOAFST</v>
          </cell>
          <cell r="F1937" t="str">
            <v>C539</v>
          </cell>
          <cell r="H1937" t="str">
            <v>BOAFST</v>
          </cell>
          <cell r="U1937">
            <v>0</v>
          </cell>
          <cell r="V1937">
            <v>0</v>
          </cell>
          <cell r="W1937">
            <v>0</v>
          </cell>
          <cell r="X1937">
            <v>0</v>
          </cell>
          <cell r="Y1937">
            <v>0</v>
          </cell>
          <cell r="Z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0</v>
          </cell>
          <cell r="AI1937">
            <v>0</v>
          </cell>
          <cell r="AJ1937">
            <v>0</v>
          </cell>
          <cell r="AK1937">
            <v>0</v>
          </cell>
        </row>
        <row r="1938">
          <cell r="B1938" t="str">
            <v>C539DEPFST</v>
          </cell>
          <cell r="F1938" t="str">
            <v>C539</v>
          </cell>
          <cell r="H1938" t="str">
            <v>DEPFST</v>
          </cell>
          <cell r="U1938">
            <v>0</v>
          </cell>
          <cell r="V1938">
            <v>0</v>
          </cell>
          <cell r="W1938">
            <v>0</v>
          </cell>
          <cell r="X1938">
            <v>0</v>
          </cell>
          <cell r="Y1938">
            <v>0</v>
          </cell>
          <cell r="Z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0</v>
          </cell>
          <cell r="AI1938">
            <v>0</v>
          </cell>
          <cell r="AJ1938">
            <v>0</v>
          </cell>
          <cell r="AK1938">
            <v>0</v>
          </cell>
        </row>
        <row r="1939">
          <cell r="B1939" t="str">
            <v>C539DLBFST</v>
          </cell>
          <cell r="F1939" t="str">
            <v>C539</v>
          </cell>
          <cell r="H1939" t="str">
            <v>DLBFST</v>
          </cell>
          <cell r="U1939">
            <v>0</v>
          </cell>
          <cell r="V1939">
            <v>0</v>
          </cell>
          <cell r="W1939">
            <v>0</v>
          </cell>
          <cell r="X1939">
            <v>0</v>
          </cell>
          <cell r="Y1939">
            <v>0</v>
          </cell>
          <cell r="Z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0</v>
          </cell>
          <cell r="AI1939">
            <v>0</v>
          </cell>
          <cell r="AJ1939">
            <v>0</v>
          </cell>
          <cell r="AK1939">
            <v>0</v>
          </cell>
        </row>
        <row r="1940">
          <cell r="B1940" t="str">
            <v>C539EXPFST</v>
          </cell>
          <cell r="F1940" t="str">
            <v>C539</v>
          </cell>
          <cell r="H1940" t="str">
            <v>EXPFST</v>
          </cell>
          <cell r="U1940">
            <v>0</v>
          </cell>
          <cell r="V1940">
            <v>0</v>
          </cell>
          <cell r="W1940">
            <v>0</v>
          </cell>
          <cell r="X1940">
            <v>0</v>
          </cell>
          <cell r="Y1940">
            <v>0</v>
          </cell>
          <cell r="Z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0</v>
          </cell>
          <cell r="AI1940">
            <v>0</v>
          </cell>
          <cell r="AJ1940">
            <v>0</v>
          </cell>
          <cell r="AK1940">
            <v>0</v>
          </cell>
        </row>
        <row r="1941">
          <cell r="B1941" t="str">
            <v>C539FINFST</v>
          </cell>
          <cell r="F1941" t="str">
            <v>C539</v>
          </cell>
          <cell r="H1941" t="str">
            <v>FINFST</v>
          </cell>
          <cell r="U1941">
            <v>0</v>
          </cell>
          <cell r="V1941">
            <v>0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0</v>
          </cell>
          <cell r="AI1941">
            <v>0</v>
          </cell>
          <cell r="AJ1941">
            <v>0</v>
          </cell>
          <cell r="AK1941">
            <v>0</v>
          </cell>
        </row>
        <row r="1942">
          <cell r="B1942" t="str">
            <v>C539INCFST</v>
          </cell>
          <cell r="F1942" t="str">
            <v>C539</v>
          </cell>
          <cell r="H1942" t="str">
            <v>INCFST</v>
          </cell>
          <cell r="U1942">
            <v>0</v>
          </cell>
          <cell r="V1942">
            <v>0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0</v>
          </cell>
          <cell r="AI1942">
            <v>0</v>
          </cell>
          <cell r="AJ1942">
            <v>0</v>
          </cell>
          <cell r="AK1942">
            <v>0</v>
          </cell>
        </row>
        <row r="1943">
          <cell r="B1943" t="str">
            <v>C539INLFST</v>
          </cell>
          <cell r="F1943" t="str">
            <v>C539</v>
          </cell>
          <cell r="H1943" t="str">
            <v>INLFST</v>
          </cell>
          <cell r="U1943">
            <v>0</v>
          </cell>
          <cell r="V1943">
            <v>0</v>
          </cell>
          <cell r="W1943">
            <v>0</v>
          </cell>
          <cell r="X1943">
            <v>0</v>
          </cell>
          <cell r="Y1943">
            <v>0</v>
          </cell>
          <cell r="Z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0</v>
          </cell>
          <cell r="AI1943">
            <v>0</v>
          </cell>
          <cell r="AJ1943">
            <v>0</v>
          </cell>
          <cell r="AK1943">
            <v>0</v>
          </cell>
        </row>
        <row r="1944">
          <cell r="B1944" t="str">
            <v>C541ALCFST</v>
          </cell>
          <cell r="F1944" t="str">
            <v>C541</v>
          </cell>
          <cell r="H1944" t="str">
            <v>ALCFST</v>
          </cell>
          <cell r="U1944">
            <v>0</v>
          </cell>
          <cell r="V1944">
            <v>0</v>
          </cell>
          <cell r="W1944">
            <v>0</v>
          </cell>
          <cell r="X1944">
            <v>0</v>
          </cell>
          <cell r="Y1944">
            <v>0</v>
          </cell>
          <cell r="Z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0</v>
          </cell>
          <cell r="AI1944">
            <v>0</v>
          </cell>
          <cell r="AJ1944">
            <v>0</v>
          </cell>
          <cell r="AK1944">
            <v>0</v>
          </cell>
        </row>
        <row r="1945">
          <cell r="B1945" t="str">
            <v>C541BOAFST</v>
          </cell>
          <cell r="F1945" t="str">
            <v>C541</v>
          </cell>
          <cell r="H1945" t="str">
            <v>BOAFST</v>
          </cell>
          <cell r="U1945">
            <v>0</v>
          </cell>
          <cell r="V1945">
            <v>0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0</v>
          </cell>
          <cell r="AI1945">
            <v>0</v>
          </cell>
          <cell r="AJ1945">
            <v>0</v>
          </cell>
          <cell r="AK1945">
            <v>0</v>
          </cell>
        </row>
        <row r="1946">
          <cell r="B1946" t="str">
            <v>C541DEPFST</v>
          </cell>
          <cell r="F1946" t="str">
            <v>C541</v>
          </cell>
          <cell r="H1946" t="str">
            <v>DEPFST</v>
          </cell>
          <cell r="U1946">
            <v>0</v>
          </cell>
          <cell r="V1946">
            <v>0</v>
          </cell>
          <cell r="W1946">
            <v>0</v>
          </cell>
          <cell r="X1946">
            <v>0</v>
          </cell>
          <cell r="Y1946">
            <v>0</v>
          </cell>
          <cell r="Z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0</v>
          </cell>
          <cell r="AI1946">
            <v>0</v>
          </cell>
          <cell r="AJ1946">
            <v>0</v>
          </cell>
          <cell r="AK1946">
            <v>0</v>
          </cell>
        </row>
        <row r="1947">
          <cell r="B1947" t="str">
            <v>C541DLBFST</v>
          </cell>
          <cell r="F1947" t="str">
            <v>C541</v>
          </cell>
          <cell r="H1947" t="str">
            <v>DLBFST</v>
          </cell>
          <cell r="U1947">
            <v>0</v>
          </cell>
          <cell r="V1947">
            <v>0</v>
          </cell>
          <cell r="W1947">
            <v>0</v>
          </cell>
          <cell r="X1947">
            <v>0</v>
          </cell>
          <cell r="Y1947">
            <v>0</v>
          </cell>
          <cell r="Z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0</v>
          </cell>
          <cell r="AI1947">
            <v>0</v>
          </cell>
          <cell r="AJ1947">
            <v>0</v>
          </cell>
          <cell r="AK1947">
            <v>0</v>
          </cell>
        </row>
        <row r="1948">
          <cell r="B1948" t="str">
            <v>C541EXPFST</v>
          </cell>
          <cell r="F1948" t="str">
            <v>C541</v>
          </cell>
          <cell r="H1948" t="str">
            <v>EXPFST</v>
          </cell>
          <cell r="U1948">
            <v>0</v>
          </cell>
          <cell r="V1948">
            <v>0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0</v>
          </cell>
          <cell r="AI1948">
            <v>0</v>
          </cell>
          <cell r="AJ1948">
            <v>0</v>
          </cell>
          <cell r="AK1948">
            <v>0</v>
          </cell>
        </row>
        <row r="1949">
          <cell r="B1949" t="str">
            <v>C541FINFST</v>
          </cell>
          <cell r="F1949" t="str">
            <v>C541</v>
          </cell>
          <cell r="H1949" t="str">
            <v>FINFST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I1949">
            <v>0</v>
          </cell>
          <cell r="AJ1949">
            <v>0</v>
          </cell>
          <cell r="AK1949">
            <v>0</v>
          </cell>
        </row>
        <row r="1950">
          <cell r="B1950" t="str">
            <v>C541INCFST</v>
          </cell>
          <cell r="F1950" t="str">
            <v>C541</v>
          </cell>
          <cell r="H1950" t="str">
            <v>INCFST</v>
          </cell>
          <cell r="U1950">
            <v>0</v>
          </cell>
          <cell r="V1950">
            <v>0</v>
          </cell>
          <cell r="W1950">
            <v>0</v>
          </cell>
          <cell r="X1950">
            <v>0</v>
          </cell>
          <cell r="Y1950">
            <v>0</v>
          </cell>
          <cell r="Z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0</v>
          </cell>
          <cell r="AI1950">
            <v>0</v>
          </cell>
          <cell r="AJ1950">
            <v>0</v>
          </cell>
          <cell r="AK1950">
            <v>0</v>
          </cell>
        </row>
        <row r="1951">
          <cell r="B1951" t="str">
            <v>C541INLFST</v>
          </cell>
          <cell r="F1951" t="str">
            <v>C541</v>
          </cell>
          <cell r="H1951" t="str">
            <v>INLFST</v>
          </cell>
          <cell r="U1951">
            <v>0</v>
          </cell>
          <cell r="V1951">
            <v>0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0</v>
          </cell>
          <cell r="AI1951">
            <v>0</v>
          </cell>
          <cell r="AJ1951">
            <v>0</v>
          </cell>
          <cell r="AK1951">
            <v>0</v>
          </cell>
        </row>
        <row r="1952">
          <cell r="B1952" t="str">
            <v>C542ALCFST</v>
          </cell>
          <cell r="F1952" t="str">
            <v>C542</v>
          </cell>
          <cell r="H1952" t="str">
            <v>ALCFST</v>
          </cell>
          <cell r="U1952">
            <v>0</v>
          </cell>
          <cell r="V1952">
            <v>0</v>
          </cell>
          <cell r="W1952">
            <v>0</v>
          </cell>
          <cell r="X1952">
            <v>0</v>
          </cell>
          <cell r="Y1952">
            <v>0</v>
          </cell>
          <cell r="Z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0</v>
          </cell>
          <cell r="AI1952">
            <v>0</v>
          </cell>
          <cell r="AJ1952">
            <v>0</v>
          </cell>
          <cell r="AK1952">
            <v>0</v>
          </cell>
        </row>
        <row r="1953">
          <cell r="B1953" t="str">
            <v>C542BOAFST</v>
          </cell>
          <cell r="F1953" t="str">
            <v>C542</v>
          </cell>
          <cell r="H1953" t="str">
            <v>BOAFST</v>
          </cell>
          <cell r="U1953">
            <v>0</v>
          </cell>
          <cell r="V1953">
            <v>0</v>
          </cell>
          <cell r="W1953">
            <v>0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0</v>
          </cell>
          <cell r="AI1953">
            <v>0</v>
          </cell>
          <cell r="AJ1953">
            <v>0</v>
          </cell>
          <cell r="AK1953">
            <v>0</v>
          </cell>
        </row>
        <row r="1954">
          <cell r="B1954" t="str">
            <v>C542DEPFST</v>
          </cell>
          <cell r="F1954" t="str">
            <v>C542</v>
          </cell>
          <cell r="H1954" t="str">
            <v>DEPFST</v>
          </cell>
          <cell r="U1954">
            <v>0</v>
          </cell>
          <cell r="V1954">
            <v>0</v>
          </cell>
          <cell r="W1954">
            <v>0</v>
          </cell>
          <cell r="X1954">
            <v>0</v>
          </cell>
          <cell r="Y1954">
            <v>0</v>
          </cell>
          <cell r="Z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0</v>
          </cell>
          <cell r="AI1954">
            <v>0</v>
          </cell>
          <cell r="AJ1954">
            <v>0</v>
          </cell>
          <cell r="AK1954">
            <v>0</v>
          </cell>
        </row>
        <row r="1955">
          <cell r="B1955" t="str">
            <v>C542DLBFST</v>
          </cell>
          <cell r="F1955" t="str">
            <v>C542</v>
          </cell>
          <cell r="H1955" t="str">
            <v>DLBFST</v>
          </cell>
          <cell r="U1955">
            <v>0</v>
          </cell>
          <cell r="V1955">
            <v>0</v>
          </cell>
          <cell r="W1955">
            <v>0</v>
          </cell>
          <cell r="X1955">
            <v>0</v>
          </cell>
          <cell r="Y1955">
            <v>0</v>
          </cell>
          <cell r="Z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0</v>
          </cell>
          <cell r="AI1955">
            <v>0</v>
          </cell>
          <cell r="AJ1955">
            <v>0</v>
          </cell>
          <cell r="AK1955">
            <v>0</v>
          </cell>
        </row>
        <row r="1956">
          <cell r="B1956" t="str">
            <v>C542EXPFST</v>
          </cell>
          <cell r="F1956" t="str">
            <v>C542</v>
          </cell>
          <cell r="H1956" t="str">
            <v>EXPFST</v>
          </cell>
          <cell r="U1956">
            <v>0</v>
          </cell>
          <cell r="V1956">
            <v>0</v>
          </cell>
          <cell r="W1956">
            <v>0</v>
          </cell>
          <cell r="X1956">
            <v>0</v>
          </cell>
          <cell r="Y1956">
            <v>0</v>
          </cell>
          <cell r="Z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0</v>
          </cell>
          <cell r="AI1956">
            <v>0</v>
          </cell>
          <cell r="AJ1956">
            <v>0</v>
          </cell>
          <cell r="AK1956">
            <v>0</v>
          </cell>
        </row>
        <row r="1957">
          <cell r="B1957" t="str">
            <v>C542FINFST</v>
          </cell>
          <cell r="F1957" t="str">
            <v>C542</v>
          </cell>
          <cell r="H1957" t="str">
            <v>FINFST</v>
          </cell>
          <cell r="U1957">
            <v>0</v>
          </cell>
          <cell r="V1957">
            <v>0</v>
          </cell>
          <cell r="W1957">
            <v>0</v>
          </cell>
          <cell r="X1957">
            <v>0</v>
          </cell>
          <cell r="Y1957">
            <v>0</v>
          </cell>
          <cell r="Z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0</v>
          </cell>
          <cell r="AI1957">
            <v>0</v>
          </cell>
          <cell r="AJ1957">
            <v>0</v>
          </cell>
          <cell r="AK1957">
            <v>0</v>
          </cell>
        </row>
        <row r="1958">
          <cell r="B1958" t="str">
            <v>C542INCFST</v>
          </cell>
          <cell r="F1958" t="str">
            <v>C542</v>
          </cell>
          <cell r="H1958" t="str">
            <v>INCFST</v>
          </cell>
          <cell r="U1958">
            <v>0</v>
          </cell>
          <cell r="V1958">
            <v>0</v>
          </cell>
          <cell r="W1958">
            <v>0</v>
          </cell>
          <cell r="X1958">
            <v>0</v>
          </cell>
          <cell r="Y1958">
            <v>0</v>
          </cell>
          <cell r="Z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0</v>
          </cell>
          <cell r="AI1958">
            <v>0</v>
          </cell>
          <cell r="AJ1958">
            <v>0</v>
          </cell>
          <cell r="AK1958">
            <v>0</v>
          </cell>
        </row>
        <row r="1959">
          <cell r="B1959" t="str">
            <v>C542INLFST</v>
          </cell>
          <cell r="F1959" t="str">
            <v>C542</v>
          </cell>
          <cell r="H1959" t="str">
            <v>INLFST</v>
          </cell>
          <cell r="U1959">
            <v>0</v>
          </cell>
          <cell r="V1959">
            <v>0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0</v>
          </cell>
          <cell r="AI1959">
            <v>0</v>
          </cell>
          <cell r="AJ1959">
            <v>0</v>
          </cell>
          <cell r="AK1959">
            <v>0</v>
          </cell>
        </row>
        <row r="1960">
          <cell r="B1960" t="str">
            <v>C545ALCFST</v>
          </cell>
          <cell r="F1960" t="str">
            <v>C545</v>
          </cell>
          <cell r="H1960" t="str">
            <v>ALCFST</v>
          </cell>
          <cell r="U1960">
            <v>0</v>
          </cell>
          <cell r="V1960">
            <v>0</v>
          </cell>
          <cell r="W1960">
            <v>0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0</v>
          </cell>
          <cell r="AI1960">
            <v>0</v>
          </cell>
          <cell r="AJ1960">
            <v>0</v>
          </cell>
          <cell r="AK1960">
            <v>0</v>
          </cell>
        </row>
        <row r="1961">
          <cell r="B1961" t="str">
            <v>C545BOAFST</v>
          </cell>
          <cell r="F1961" t="str">
            <v>C545</v>
          </cell>
          <cell r="H1961" t="str">
            <v>BOAFST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0</v>
          </cell>
          <cell r="AI1961">
            <v>-1046882.2108714224</v>
          </cell>
          <cell r="AJ1961">
            <v>-1090292.82</v>
          </cell>
          <cell r="AK1961">
            <v>0</v>
          </cell>
        </row>
        <row r="1962">
          <cell r="B1962" t="str">
            <v>C545DEPFST</v>
          </cell>
          <cell r="F1962" t="str">
            <v>C545</v>
          </cell>
          <cell r="H1962" t="str">
            <v>DEPFST</v>
          </cell>
          <cell r="U1962">
            <v>0</v>
          </cell>
          <cell r="V1962">
            <v>0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0</v>
          </cell>
          <cell r="AI1962">
            <v>20811.09</v>
          </cell>
          <cell r="AJ1962">
            <v>9420</v>
          </cell>
          <cell r="AK1962">
            <v>0</v>
          </cell>
        </row>
        <row r="1963">
          <cell r="B1963" t="str">
            <v>C545DLBFST</v>
          </cell>
          <cell r="F1963" t="str">
            <v>C545</v>
          </cell>
          <cell r="H1963" t="str">
            <v>DLBFST</v>
          </cell>
          <cell r="U1963">
            <v>0</v>
          </cell>
          <cell r="V1963">
            <v>0</v>
          </cell>
          <cell r="W1963">
            <v>0</v>
          </cell>
          <cell r="X1963">
            <v>0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0</v>
          </cell>
          <cell r="AI1963">
            <v>26881.08</v>
          </cell>
          <cell r="AJ1963">
            <v>0</v>
          </cell>
          <cell r="AK1963">
            <v>0</v>
          </cell>
        </row>
        <row r="1964">
          <cell r="B1964" t="str">
            <v>C545EXPFST</v>
          </cell>
          <cell r="F1964" t="str">
            <v>C545</v>
          </cell>
          <cell r="H1964" t="str">
            <v>EXPFST</v>
          </cell>
          <cell r="U1964">
            <v>0</v>
          </cell>
          <cell r="V1964">
            <v>0</v>
          </cell>
          <cell r="W1964">
            <v>0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0</v>
          </cell>
          <cell r="AI1964">
            <v>411785.56891984568</v>
          </cell>
          <cell r="AJ1964">
            <v>388442.47</v>
          </cell>
          <cell r="AK1964">
            <v>0</v>
          </cell>
        </row>
        <row r="1965">
          <cell r="B1965" t="str">
            <v>C545FINFST</v>
          </cell>
          <cell r="F1965" t="str">
            <v>C545</v>
          </cell>
          <cell r="H1965" t="str">
            <v>FINFST</v>
          </cell>
          <cell r="U1965">
            <v>0</v>
          </cell>
          <cell r="V1965">
            <v>0</v>
          </cell>
          <cell r="W1965">
            <v>0</v>
          </cell>
          <cell r="X1965">
            <v>0</v>
          </cell>
          <cell r="Y1965">
            <v>0</v>
          </cell>
          <cell r="Z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0</v>
          </cell>
          <cell r="AI1965">
            <v>0</v>
          </cell>
          <cell r="AJ1965">
            <v>0</v>
          </cell>
          <cell r="AK1965">
            <v>0</v>
          </cell>
        </row>
        <row r="1966">
          <cell r="B1966" t="str">
            <v>C545INCFST</v>
          </cell>
          <cell r="F1966" t="str">
            <v>C545</v>
          </cell>
          <cell r="H1966" t="str">
            <v>INCFST</v>
          </cell>
          <cell r="U1966">
            <v>0</v>
          </cell>
          <cell r="V1966">
            <v>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I1966">
            <v>0</v>
          </cell>
          <cell r="AJ1966">
            <v>0</v>
          </cell>
          <cell r="AK1966">
            <v>0</v>
          </cell>
        </row>
        <row r="1967">
          <cell r="B1967" t="str">
            <v>C545INLFST</v>
          </cell>
          <cell r="F1967" t="str">
            <v>C545</v>
          </cell>
          <cell r="H1967" t="str">
            <v>INLFST</v>
          </cell>
          <cell r="U1967">
            <v>0</v>
          </cell>
          <cell r="V1967">
            <v>0</v>
          </cell>
          <cell r="W1967">
            <v>0</v>
          </cell>
          <cell r="X1967">
            <v>0</v>
          </cell>
          <cell r="Y1967">
            <v>0</v>
          </cell>
          <cell r="Z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0</v>
          </cell>
          <cell r="AI1967">
            <v>587404.47195157676</v>
          </cell>
          <cell r="AJ1967">
            <v>692430.35</v>
          </cell>
          <cell r="AK1967">
            <v>0</v>
          </cell>
        </row>
        <row r="1968">
          <cell r="B1968" t="str">
            <v>C546ALCFST</v>
          </cell>
          <cell r="F1968" t="str">
            <v>C546</v>
          </cell>
          <cell r="H1968" t="str">
            <v>ALCFST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I1968">
            <v>0</v>
          </cell>
          <cell r="AJ1968">
            <v>0</v>
          </cell>
          <cell r="AK1968">
            <v>0</v>
          </cell>
        </row>
        <row r="1969">
          <cell r="B1969" t="str">
            <v>C546BOAFST</v>
          </cell>
          <cell r="F1969" t="str">
            <v>C546</v>
          </cell>
          <cell r="H1969" t="str">
            <v>BOAFST</v>
          </cell>
          <cell r="U1969">
            <v>0</v>
          </cell>
          <cell r="V1969">
            <v>0</v>
          </cell>
          <cell r="W1969">
            <v>0</v>
          </cell>
          <cell r="X1969">
            <v>0</v>
          </cell>
          <cell r="Y1969">
            <v>0</v>
          </cell>
          <cell r="Z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0</v>
          </cell>
          <cell r="AI1969">
            <v>0</v>
          </cell>
          <cell r="AJ1969">
            <v>0</v>
          </cell>
          <cell r="AK1969">
            <v>0</v>
          </cell>
        </row>
        <row r="1970">
          <cell r="B1970" t="str">
            <v>C546DEPFST</v>
          </cell>
          <cell r="F1970" t="str">
            <v>C546</v>
          </cell>
          <cell r="H1970" t="str">
            <v>DEPFST</v>
          </cell>
          <cell r="U1970">
            <v>0</v>
          </cell>
          <cell r="V1970">
            <v>0</v>
          </cell>
          <cell r="W1970">
            <v>0</v>
          </cell>
          <cell r="X1970">
            <v>0</v>
          </cell>
          <cell r="Y1970">
            <v>0</v>
          </cell>
          <cell r="Z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0</v>
          </cell>
          <cell r="AI1970">
            <v>0</v>
          </cell>
          <cell r="AJ1970">
            <v>0</v>
          </cell>
          <cell r="AK1970">
            <v>0</v>
          </cell>
        </row>
        <row r="1971">
          <cell r="B1971" t="str">
            <v>C546DLBFST</v>
          </cell>
          <cell r="F1971" t="str">
            <v>C546</v>
          </cell>
          <cell r="H1971" t="str">
            <v>DLBFST</v>
          </cell>
          <cell r="U1971">
            <v>0</v>
          </cell>
          <cell r="V1971">
            <v>0</v>
          </cell>
          <cell r="W1971">
            <v>0</v>
          </cell>
          <cell r="X1971">
            <v>0</v>
          </cell>
          <cell r="Y1971">
            <v>0</v>
          </cell>
          <cell r="Z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0</v>
          </cell>
          <cell r="AI1971">
            <v>0</v>
          </cell>
          <cell r="AJ1971">
            <v>0</v>
          </cell>
          <cell r="AK1971">
            <v>0</v>
          </cell>
        </row>
        <row r="1972">
          <cell r="B1972" t="str">
            <v>C546EXPFST</v>
          </cell>
          <cell r="F1972" t="str">
            <v>C546</v>
          </cell>
          <cell r="H1972" t="str">
            <v>EXPFST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0</v>
          </cell>
          <cell r="AI1972">
            <v>0</v>
          </cell>
          <cell r="AJ1972">
            <v>0</v>
          </cell>
          <cell r="AK1972">
            <v>0</v>
          </cell>
        </row>
        <row r="1973">
          <cell r="B1973" t="str">
            <v>C546FINFST</v>
          </cell>
          <cell r="F1973" t="str">
            <v>C546</v>
          </cell>
          <cell r="H1973" t="str">
            <v>FINFST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0</v>
          </cell>
          <cell r="AI1973">
            <v>0</v>
          </cell>
          <cell r="AJ1973">
            <v>0</v>
          </cell>
          <cell r="AK1973">
            <v>0</v>
          </cell>
        </row>
        <row r="1974">
          <cell r="B1974" t="str">
            <v>C546INCFST</v>
          </cell>
          <cell r="F1974" t="str">
            <v>C546</v>
          </cell>
          <cell r="H1974" t="str">
            <v>INCFST</v>
          </cell>
          <cell r="U1974">
            <v>0</v>
          </cell>
          <cell r="V1974">
            <v>0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I1974">
            <v>0</v>
          </cell>
          <cell r="AJ1974">
            <v>0</v>
          </cell>
          <cell r="AK1974">
            <v>0</v>
          </cell>
        </row>
        <row r="1975">
          <cell r="B1975" t="str">
            <v>C546INLFST</v>
          </cell>
          <cell r="F1975" t="str">
            <v>C546</v>
          </cell>
          <cell r="H1975" t="str">
            <v>INLFST</v>
          </cell>
          <cell r="U1975">
            <v>0</v>
          </cell>
          <cell r="V1975">
            <v>0</v>
          </cell>
          <cell r="W1975">
            <v>0</v>
          </cell>
          <cell r="X1975">
            <v>0</v>
          </cell>
          <cell r="Y1975">
            <v>0</v>
          </cell>
          <cell r="Z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0</v>
          </cell>
          <cell r="AI1975">
            <v>0</v>
          </cell>
          <cell r="AJ1975">
            <v>0</v>
          </cell>
          <cell r="AK1975">
            <v>0</v>
          </cell>
        </row>
        <row r="1976">
          <cell r="B1976" t="str">
            <v>C552ALCFST</v>
          </cell>
          <cell r="F1976" t="str">
            <v>C552</v>
          </cell>
          <cell r="H1976" t="str">
            <v>ALCFST</v>
          </cell>
          <cell r="U1976">
            <v>0</v>
          </cell>
          <cell r="V1976">
            <v>0</v>
          </cell>
          <cell r="W1976">
            <v>0</v>
          </cell>
          <cell r="X1976">
            <v>0</v>
          </cell>
          <cell r="Y1976">
            <v>0</v>
          </cell>
          <cell r="Z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I1976">
            <v>0</v>
          </cell>
          <cell r="AJ1976">
            <v>0</v>
          </cell>
          <cell r="AK1976">
            <v>0</v>
          </cell>
        </row>
        <row r="1977">
          <cell r="B1977" t="str">
            <v>C552BOAFST</v>
          </cell>
          <cell r="F1977" t="str">
            <v>C552</v>
          </cell>
          <cell r="H1977" t="str">
            <v>BOAFST</v>
          </cell>
          <cell r="U1977">
            <v>0</v>
          </cell>
          <cell r="V1977">
            <v>0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0</v>
          </cell>
          <cell r="AI1977">
            <v>0</v>
          </cell>
          <cell r="AJ1977">
            <v>0</v>
          </cell>
          <cell r="AK1977">
            <v>0</v>
          </cell>
        </row>
        <row r="1978">
          <cell r="B1978" t="str">
            <v>C552DEPFST</v>
          </cell>
          <cell r="F1978" t="str">
            <v>C552</v>
          </cell>
          <cell r="H1978" t="str">
            <v>DEPFST</v>
          </cell>
          <cell r="U1978">
            <v>0</v>
          </cell>
          <cell r="V1978">
            <v>0</v>
          </cell>
          <cell r="W1978">
            <v>0</v>
          </cell>
          <cell r="X1978">
            <v>0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I1978">
            <v>0</v>
          </cell>
          <cell r="AJ1978">
            <v>0</v>
          </cell>
          <cell r="AK1978">
            <v>0</v>
          </cell>
        </row>
        <row r="1979">
          <cell r="B1979" t="str">
            <v>C552DLBFST</v>
          </cell>
          <cell r="F1979" t="str">
            <v>C552</v>
          </cell>
          <cell r="H1979" t="str">
            <v>DLBFST</v>
          </cell>
          <cell r="U1979">
            <v>0</v>
          </cell>
          <cell r="V1979">
            <v>0</v>
          </cell>
          <cell r="W1979">
            <v>0</v>
          </cell>
          <cell r="X1979">
            <v>0</v>
          </cell>
          <cell r="Y1979">
            <v>0</v>
          </cell>
          <cell r="Z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0</v>
          </cell>
          <cell r="AI1979">
            <v>0</v>
          </cell>
          <cell r="AJ1979">
            <v>0</v>
          </cell>
          <cell r="AK1979">
            <v>0</v>
          </cell>
        </row>
        <row r="1980">
          <cell r="B1980" t="str">
            <v>C552EXPFST</v>
          </cell>
          <cell r="F1980" t="str">
            <v>C552</v>
          </cell>
          <cell r="H1980" t="str">
            <v>EXPFST</v>
          </cell>
          <cell r="U1980">
            <v>0</v>
          </cell>
          <cell r="V1980">
            <v>0</v>
          </cell>
          <cell r="W1980">
            <v>0</v>
          </cell>
          <cell r="X1980">
            <v>0</v>
          </cell>
          <cell r="Y1980">
            <v>0</v>
          </cell>
          <cell r="Z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0</v>
          </cell>
          <cell r="AI1980">
            <v>0</v>
          </cell>
          <cell r="AJ1980">
            <v>0</v>
          </cell>
          <cell r="AK1980">
            <v>0</v>
          </cell>
        </row>
        <row r="1981">
          <cell r="B1981" t="str">
            <v>C552FINFST</v>
          </cell>
          <cell r="F1981" t="str">
            <v>C552</v>
          </cell>
          <cell r="H1981" t="str">
            <v>FINFST</v>
          </cell>
          <cell r="U1981">
            <v>0</v>
          </cell>
          <cell r="V1981">
            <v>0</v>
          </cell>
          <cell r="W1981">
            <v>0</v>
          </cell>
          <cell r="X1981">
            <v>0</v>
          </cell>
          <cell r="Y1981">
            <v>0</v>
          </cell>
          <cell r="Z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0</v>
          </cell>
          <cell r="AI1981">
            <v>0</v>
          </cell>
          <cell r="AJ1981">
            <v>0</v>
          </cell>
          <cell r="AK1981">
            <v>0</v>
          </cell>
        </row>
        <row r="1982">
          <cell r="B1982" t="str">
            <v>C552INCFST</v>
          </cell>
          <cell r="F1982" t="str">
            <v>C552</v>
          </cell>
          <cell r="H1982" t="str">
            <v>INCFST</v>
          </cell>
          <cell r="U1982">
            <v>0</v>
          </cell>
          <cell r="V1982">
            <v>0</v>
          </cell>
          <cell r="W1982">
            <v>0</v>
          </cell>
          <cell r="X1982">
            <v>0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0</v>
          </cell>
          <cell r="AI1982">
            <v>0</v>
          </cell>
          <cell r="AJ1982">
            <v>0</v>
          </cell>
          <cell r="AK1982">
            <v>0</v>
          </cell>
        </row>
        <row r="1983">
          <cell r="B1983" t="str">
            <v>C552INLFST</v>
          </cell>
          <cell r="F1983" t="str">
            <v>C552</v>
          </cell>
          <cell r="H1983" t="str">
            <v>INLFST</v>
          </cell>
          <cell r="U1983">
            <v>0</v>
          </cell>
          <cell r="V1983">
            <v>0</v>
          </cell>
          <cell r="W1983">
            <v>0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I1983">
            <v>0</v>
          </cell>
          <cell r="AJ1983">
            <v>0</v>
          </cell>
          <cell r="AK1983">
            <v>0</v>
          </cell>
        </row>
        <row r="1984">
          <cell r="B1984" t="str">
            <v>C553ALCFST</v>
          </cell>
          <cell r="F1984" t="str">
            <v>C553</v>
          </cell>
          <cell r="H1984" t="str">
            <v>ALCFST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I1984">
            <v>0</v>
          </cell>
          <cell r="AJ1984">
            <v>0</v>
          </cell>
          <cell r="AK1984">
            <v>0</v>
          </cell>
        </row>
        <row r="1985">
          <cell r="B1985" t="str">
            <v>C553BOAFST</v>
          </cell>
          <cell r="F1985" t="str">
            <v>C553</v>
          </cell>
          <cell r="H1985" t="str">
            <v>BOAFST</v>
          </cell>
          <cell r="U1985">
            <v>0</v>
          </cell>
          <cell r="V1985">
            <v>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0</v>
          </cell>
          <cell r="AI1985">
            <v>0</v>
          </cell>
          <cell r="AJ1985">
            <v>0</v>
          </cell>
          <cell r="AK1985">
            <v>0</v>
          </cell>
        </row>
        <row r="1986">
          <cell r="B1986" t="str">
            <v>C553DEPFST</v>
          </cell>
          <cell r="F1986" t="str">
            <v>C553</v>
          </cell>
          <cell r="H1986" t="str">
            <v>DEPFST</v>
          </cell>
          <cell r="U1986">
            <v>0</v>
          </cell>
          <cell r="V1986">
            <v>0</v>
          </cell>
          <cell r="W1986">
            <v>0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0</v>
          </cell>
          <cell r="AI1986">
            <v>0</v>
          </cell>
          <cell r="AJ1986">
            <v>0</v>
          </cell>
          <cell r="AK1986">
            <v>0</v>
          </cell>
        </row>
        <row r="1987">
          <cell r="B1987" t="str">
            <v>C553DLBFST</v>
          </cell>
          <cell r="F1987" t="str">
            <v>C553</v>
          </cell>
          <cell r="H1987" t="str">
            <v>DLBFST</v>
          </cell>
          <cell r="U1987">
            <v>0</v>
          </cell>
          <cell r="V1987">
            <v>0</v>
          </cell>
          <cell r="W1987">
            <v>0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I1987">
            <v>0</v>
          </cell>
          <cell r="AJ1987">
            <v>0</v>
          </cell>
          <cell r="AK1987">
            <v>0</v>
          </cell>
        </row>
        <row r="1988">
          <cell r="B1988" t="str">
            <v>C553EXPFST</v>
          </cell>
          <cell r="F1988" t="str">
            <v>C553</v>
          </cell>
          <cell r="H1988" t="str">
            <v>EXPFST</v>
          </cell>
          <cell r="U1988">
            <v>0</v>
          </cell>
          <cell r="V1988">
            <v>0</v>
          </cell>
          <cell r="W1988">
            <v>0</v>
          </cell>
          <cell r="X1988">
            <v>0</v>
          </cell>
          <cell r="Y1988">
            <v>0</v>
          </cell>
          <cell r="Z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0</v>
          </cell>
          <cell r="AI1988">
            <v>0</v>
          </cell>
          <cell r="AJ1988">
            <v>0</v>
          </cell>
          <cell r="AK1988">
            <v>0</v>
          </cell>
        </row>
        <row r="1989">
          <cell r="B1989" t="str">
            <v>C553FINFST</v>
          </cell>
          <cell r="F1989" t="str">
            <v>C553</v>
          </cell>
          <cell r="H1989" t="str">
            <v>FINFST</v>
          </cell>
          <cell r="U1989">
            <v>0</v>
          </cell>
          <cell r="V1989">
            <v>0</v>
          </cell>
          <cell r="W1989">
            <v>0</v>
          </cell>
          <cell r="X1989">
            <v>0</v>
          </cell>
          <cell r="Y1989">
            <v>0</v>
          </cell>
          <cell r="Z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0</v>
          </cell>
          <cell r="AI1989">
            <v>0</v>
          </cell>
          <cell r="AJ1989">
            <v>0</v>
          </cell>
          <cell r="AK1989">
            <v>0</v>
          </cell>
        </row>
        <row r="1990">
          <cell r="B1990" t="str">
            <v>C553INCFST</v>
          </cell>
          <cell r="F1990" t="str">
            <v>C553</v>
          </cell>
          <cell r="H1990" t="str">
            <v>INCFST</v>
          </cell>
          <cell r="U1990">
            <v>0</v>
          </cell>
          <cell r="V1990">
            <v>0</v>
          </cell>
          <cell r="W1990">
            <v>0</v>
          </cell>
          <cell r="X1990">
            <v>0</v>
          </cell>
          <cell r="Y1990">
            <v>0</v>
          </cell>
          <cell r="Z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0</v>
          </cell>
          <cell r="AI1990">
            <v>0</v>
          </cell>
          <cell r="AJ1990">
            <v>0</v>
          </cell>
          <cell r="AK1990">
            <v>0</v>
          </cell>
        </row>
        <row r="1991">
          <cell r="B1991" t="str">
            <v>C553INLFST</v>
          </cell>
          <cell r="F1991" t="str">
            <v>C553</v>
          </cell>
          <cell r="H1991" t="str">
            <v>INLFST</v>
          </cell>
          <cell r="U1991">
            <v>0</v>
          </cell>
          <cell r="V1991">
            <v>0</v>
          </cell>
          <cell r="W1991">
            <v>0</v>
          </cell>
          <cell r="X1991">
            <v>0</v>
          </cell>
          <cell r="Y1991">
            <v>0</v>
          </cell>
          <cell r="Z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0</v>
          </cell>
          <cell r="AI1991">
            <v>0</v>
          </cell>
          <cell r="AJ1991">
            <v>0</v>
          </cell>
          <cell r="AK1991">
            <v>0</v>
          </cell>
        </row>
        <row r="1992">
          <cell r="B1992" t="str">
            <v>C555ALCFST</v>
          </cell>
          <cell r="F1992" t="str">
            <v>C555</v>
          </cell>
          <cell r="H1992" t="str">
            <v>ALCFST</v>
          </cell>
          <cell r="U1992">
            <v>0</v>
          </cell>
          <cell r="V1992">
            <v>0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0</v>
          </cell>
          <cell r="AI1992">
            <v>0</v>
          </cell>
          <cell r="AJ1992">
            <v>0</v>
          </cell>
          <cell r="AK1992">
            <v>0</v>
          </cell>
        </row>
        <row r="1993">
          <cell r="B1993" t="str">
            <v>C555BOAFST</v>
          </cell>
          <cell r="F1993" t="str">
            <v>C555</v>
          </cell>
          <cell r="H1993" t="str">
            <v>BOAFST</v>
          </cell>
          <cell r="U1993">
            <v>0</v>
          </cell>
          <cell r="V1993">
            <v>0</v>
          </cell>
          <cell r="W1993">
            <v>0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0</v>
          </cell>
          <cell r="AI1993">
            <v>0</v>
          </cell>
          <cell r="AJ1993">
            <v>0</v>
          </cell>
          <cell r="AK1993">
            <v>0</v>
          </cell>
        </row>
        <row r="1994">
          <cell r="B1994" t="str">
            <v>C555DEPFST</v>
          </cell>
          <cell r="F1994" t="str">
            <v>C555</v>
          </cell>
          <cell r="H1994" t="str">
            <v>DEPFST</v>
          </cell>
          <cell r="U1994">
            <v>0</v>
          </cell>
          <cell r="V1994">
            <v>0</v>
          </cell>
          <cell r="W1994">
            <v>0</v>
          </cell>
          <cell r="X1994">
            <v>0</v>
          </cell>
          <cell r="Y1994">
            <v>0</v>
          </cell>
          <cell r="Z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0</v>
          </cell>
          <cell r="AI1994">
            <v>0</v>
          </cell>
          <cell r="AJ1994">
            <v>0</v>
          </cell>
          <cell r="AK1994">
            <v>0</v>
          </cell>
        </row>
        <row r="1995">
          <cell r="B1995" t="str">
            <v>C555DLBFST</v>
          </cell>
          <cell r="F1995" t="str">
            <v>C555</v>
          </cell>
          <cell r="H1995" t="str">
            <v>DLBFST</v>
          </cell>
          <cell r="U1995">
            <v>0</v>
          </cell>
          <cell r="V1995">
            <v>0</v>
          </cell>
          <cell r="W1995">
            <v>0</v>
          </cell>
          <cell r="X1995">
            <v>0</v>
          </cell>
          <cell r="Y1995">
            <v>0</v>
          </cell>
          <cell r="Z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0</v>
          </cell>
          <cell r="AI1995">
            <v>0</v>
          </cell>
          <cell r="AJ1995">
            <v>0</v>
          </cell>
          <cell r="AK1995">
            <v>0</v>
          </cell>
        </row>
        <row r="1996">
          <cell r="B1996" t="str">
            <v>C555EXPFST</v>
          </cell>
          <cell r="F1996" t="str">
            <v>C555</v>
          </cell>
          <cell r="H1996" t="str">
            <v>EXPFST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0</v>
          </cell>
          <cell r="AI1996">
            <v>0</v>
          </cell>
          <cell r="AJ1996">
            <v>0</v>
          </cell>
          <cell r="AK1996">
            <v>0</v>
          </cell>
        </row>
        <row r="1997">
          <cell r="B1997" t="str">
            <v>C555FINFST</v>
          </cell>
          <cell r="F1997" t="str">
            <v>C555</v>
          </cell>
          <cell r="H1997" t="str">
            <v>FINFST</v>
          </cell>
          <cell r="U1997">
            <v>0</v>
          </cell>
          <cell r="V1997">
            <v>0</v>
          </cell>
          <cell r="W1997">
            <v>0</v>
          </cell>
          <cell r="X1997">
            <v>0</v>
          </cell>
          <cell r="Y1997">
            <v>0</v>
          </cell>
          <cell r="Z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0</v>
          </cell>
          <cell r="AI1997">
            <v>0</v>
          </cell>
          <cell r="AJ1997">
            <v>0</v>
          </cell>
          <cell r="AK1997">
            <v>0</v>
          </cell>
        </row>
        <row r="1998">
          <cell r="B1998" t="str">
            <v>C555INCFST</v>
          </cell>
          <cell r="F1998" t="str">
            <v>C555</v>
          </cell>
          <cell r="H1998" t="str">
            <v>INCFST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0</v>
          </cell>
          <cell r="AI1998">
            <v>0</v>
          </cell>
          <cell r="AJ1998">
            <v>0</v>
          </cell>
          <cell r="AK1998">
            <v>0</v>
          </cell>
        </row>
        <row r="1999">
          <cell r="B1999" t="str">
            <v>C555INLFST</v>
          </cell>
          <cell r="F1999" t="str">
            <v>C555</v>
          </cell>
          <cell r="H1999" t="str">
            <v>INLFST</v>
          </cell>
          <cell r="U1999">
            <v>0</v>
          </cell>
          <cell r="V1999">
            <v>0</v>
          </cell>
          <cell r="W1999">
            <v>0</v>
          </cell>
          <cell r="X1999">
            <v>0</v>
          </cell>
          <cell r="Y1999">
            <v>0</v>
          </cell>
          <cell r="Z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0</v>
          </cell>
          <cell r="AI1999">
            <v>0</v>
          </cell>
          <cell r="AJ1999">
            <v>0</v>
          </cell>
          <cell r="AK1999">
            <v>0</v>
          </cell>
        </row>
        <row r="2000">
          <cell r="B2000" t="str">
            <v>C566ALCFST</v>
          </cell>
          <cell r="F2000" t="str">
            <v>C566</v>
          </cell>
          <cell r="H2000" t="str">
            <v>ALCFST</v>
          </cell>
          <cell r="U2000">
            <v>0</v>
          </cell>
          <cell r="V2000">
            <v>0</v>
          </cell>
          <cell r="W2000">
            <v>0</v>
          </cell>
          <cell r="X2000">
            <v>0</v>
          </cell>
          <cell r="Y2000">
            <v>0</v>
          </cell>
          <cell r="Z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I2000">
            <v>0</v>
          </cell>
          <cell r="AJ2000">
            <v>0</v>
          </cell>
          <cell r="AK2000">
            <v>0</v>
          </cell>
        </row>
        <row r="2001">
          <cell r="B2001" t="str">
            <v>C566BOAFST</v>
          </cell>
          <cell r="F2001" t="str">
            <v>C566</v>
          </cell>
          <cell r="H2001" t="str">
            <v>BOAFST</v>
          </cell>
          <cell r="U2001">
            <v>0</v>
          </cell>
          <cell r="V2001">
            <v>0</v>
          </cell>
          <cell r="W2001">
            <v>0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0</v>
          </cell>
          <cell r="AI2001">
            <v>0</v>
          </cell>
          <cell r="AJ2001">
            <v>0</v>
          </cell>
          <cell r="AK2001">
            <v>0</v>
          </cell>
        </row>
        <row r="2002">
          <cell r="B2002" t="str">
            <v>C566DEPFST</v>
          </cell>
          <cell r="F2002" t="str">
            <v>C566</v>
          </cell>
          <cell r="H2002" t="str">
            <v>DEPFST</v>
          </cell>
          <cell r="U2002">
            <v>0</v>
          </cell>
          <cell r="V2002">
            <v>0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I2002">
            <v>0</v>
          </cell>
          <cell r="AJ2002">
            <v>0</v>
          </cell>
          <cell r="AK2002">
            <v>0</v>
          </cell>
        </row>
        <row r="2003">
          <cell r="B2003" t="str">
            <v>C566DLBFST</v>
          </cell>
          <cell r="F2003" t="str">
            <v>C566</v>
          </cell>
          <cell r="H2003" t="str">
            <v>DLBFST</v>
          </cell>
          <cell r="U2003">
            <v>0</v>
          </cell>
          <cell r="V2003">
            <v>0</v>
          </cell>
          <cell r="W2003">
            <v>0</v>
          </cell>
          <cell r="X2003">
            <v>0</v>
          </cell>
          <cell r="Y2003">
            <v>0</v>
          </cell>
          <cell r="Z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0</v>
          </cell>
          <cell r="AI2003">
            <v>0</v>
          </cell>
          <cell r="AJ2003">
            <v>0</v>
          </cell>
          <cell r="AK2003">
            <v>0</v>
          </cell>
        </row>
        <row r="2004">
          <cell r="B2004" t="str">
            <v>C566EXPFST</v>
          </cell>
          <cell r="F2004" t="str">
            <v>C566</v>
          </cell>
          <cell r="H2004" t="str">
            <v>EXPFST</v>
          </cell>
          <cell r="U2004">
            <v>0</v>
          </cell>
          <cell r="V2004">
            <v>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0</v>
          </cell>
          <cell r="AI2004">
            <v>0</v>
          </cell>
          <cell r="AJ2004">
            <v>0</v>
          </cell>
          <cell r="AK2004">
            <v>0</v>
          </cell>
        </row>
        <row r="2005">
          <cell r="B2005" t="str">
            <v>C566FINFST</v>
          </cell>
          <cell r="F2005" t="str">
            <v>C566</v>
          </cell>
          <cell r="H2005" t="str">
            <v>FINFST</v>
          </cell>
          <cell r="U2005">
            <v>0</v>
          </cell>
          <cell r="V2005">
            <v>0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0</v>
          </cell>
          <cell r="AI2005">
            <v>0</v>
          </cell>
          <cell r="AJ2005">
            <v>0</v>
          </cell>
          <cell r="AK2005">
            <v>0</v>
          </cell>
        </row>
        <row r="2006">
          <cell r="B2006" t="str">
            <v>C566INCFST</v>
          </cell>
          <cell r="F2006" t="str">
            <v>C566</v>
          </cell>
          <cell r="H2006" t="str">
            <v>INCFST</v>
          </cell>
          <cell r="U2006">
            <v>0</v>
          </cell>
          <cell r="V2006">
            <v>0</v>
          </cell>
          <cell r="W2006">
            <v>0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I2006">
            <v>0</v>
          </cell>
          <cell r="AJ2006">
            <v>0</v>
          </cell>
          <cell r="AK2006">
            <v>0</v>
          </cell>
        </row>
        <row r="2007">
          <cell r="B2007" t="str">
            <v>C566INLFST</v>
          </cell>
          <cell r="F2007" t="str">
            <v>C566</v>
          </cell>
          <cell r="H2007" t="str">
            <v>INLFST</v>
          </cell>
          <cell r="U2007">
            <v>0</v>
          </cell>
          <cell r="V2007">
            <v>0</v>
          </cell>
          <cell r="W2007">
            <v>0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I2007">
            <v>0</v>
          </cell>
          <cell r="AJ2007">
            <v>0</v>
          </cell>
          <cell r="AK2007">
            <v>0</v>
          </cell>
        </row>
        <row r="2008">
          <cell r="B2008" t="str">
            <v>C569ALCFST</v>
          </cell>
          <cell r="F2008" t="str">
            <v>C569</v>
          </cell>
          <cell r="H2008" t="str">
            <v>ALCFST</v>
          </cell>
          <cell r="U2008">
            <v>0</v>
          </cell>
          <cell r="V2008">
            <v>0</v>
          </cell>
          <cell r="W2008">
            <v>0</v>
          </cell>
          <cell r="X2008">
            <v>0</v>
          </cell>
          <cell r="Y2008">
            <v>0</v>
          </cell>
          <cell r="Z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0</v>
          </cell>
          <cell r="AI2008">
            <v>0</v>
          </cell>
          <cell r="AJ2008">
            <v>0</v>
          </cell>
          <cell r="AK2008">
            <v>0</v>
          </cell>
        </row>
        <row r="2009">
          <cell r="B2009" t="str">
            <v>C569BOAFST</v>
          </cell>
          <cell r="F2009" t="str">
            <v>C569</v>
          </cell>
          <cell r="H2009" t="str">
            <v>BOAFST</v>
          </cell>
          <cell r="U2009">
            <v>0</v>
          </cell>
          <cell r="V2009">
            <v>0</v>
          </cell>
          <cell r="W2009">
            <v>0</v>
          </cell>
          <cell r="X2009">
            <v>0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I2009">
            <v>0</v>
          </cell>
          <cell r="AJ2009">
            <v>0</v>
          </cell>
          <cell r="AK2009">
            <v>0</v>
          </cell>
        </row>
        <row r="2010">
          <cell r="B2010" t="str">
            <v>C569DEPFST</v>
          </cell>
          <cell r="F2010" t="str">
            <v>C569</v>
          </cell>
          <cell r="H2010" t="str">
            <v>DEPFST</v>
          </cell>
          <cell r="U2010">
            <v>0</v>
          </cell>
          <cell r="V2010">
            <v>0</v>
          </cell>
          <cell r="W2010">
            <v>0</v>
          </cell>
          <cell r="X2010">
            <v>0</v>
          </cell>
          <cell r="Y2010">
            <v>0</v>
          </cell>
          <cell r="Z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0</v>
          </cell>
          <cell r="AI2010">
            <v>0</v>
          </cell>
          <cell r="AJ2010">
            <v>0</v>
          </cell>
          <cell r="AK2010">
            <v>0</v>
          </cell>
        </row>
        <row r="2011">
          <cell r="B2011" t="str">
            <v>C569DLBFST</v>
          </cell>
          <cell r="F2011" t="str">
            <v>C569</v>
          </cell>
          <cell r="H2011" t="str">
            <v>DLBFST</v>
          </cell>
          <cell r="U2011">
            <v>0</v>
          </cell>
          <cell r="V2011">
            <v>0</v>
          </cell>
          <cell r="W2011">
            <v>0</v>
          </cell>
          <cell r="X2011">
            <v>0</v>
          </cell>
          <cell r="Y2011">
            <v>0</v>
          </cell>
          <cell r="Z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0</v>
          </cell>
          <cell r="AI2011">
            <v>0</v>
          </cell>
          <cell r="AJ2011">
            <v>0</v>
          </cell>
          <cell r="AK2011">
            <v>0</v>
          </cell>
        </row>
        <row r="2012">
          <cell r="B2012" t="str">
            <v>C569EXPFST</v>
          </cell>
          <cell r="F2012" t="str">
            <v>C569</v>
          </cell>
          <cell r="H2012" t="str">
            <v>EXPFST</v>
          </cell>
          <cell r="U2012">
            <v>0</v>
          </cell>
          <cell r="V2012">
            <v>0</v>
          </cell>
          <cell r="W2012">
            <v>0</v>
          </cell>
          <cell r="X2012">
            <v>0</v>
          </cell>
          <cell r="Y2012">
            <v>0</v>
          </cell>
          <cell r="Z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0</v>
          </cell>
          <cell r="AI2012">
            <v>0</v>
          </cell>
          <cell r="AJ2012">
            <v>0</v>
          </cell>
          <cell r="AK2012">
            <v>0</v>
          </cell>
        </row>
        <row r="2013">
          <cell r="B2013" t="str">
            <v>C569FINFST</v>
          </cell>
          <cell r="F2013" t="str">
            <v>C569</v>
          </cell>
          <cell r="H2013" t="str">
            <v>FINFST</v>
          </cell>
          <cell r="U2013">
            <v>0</v>
          </cell>
          <cell r="V2013">
            <v>0</v>
          </cell>
          <cell r="W2013">
            <v>0</v>
          </cell>
          <cell r="X2013">
            <v>0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I2013">
            <v>0</v>
          </cell>
          <cell r="AJ2013">
            <v>0</v>
          </cell>
          <cell r="AK2013">
            <v>0</v>
          </cell>
        </row>
        <row r="2014">
          <cell r="B2014" t="str">
            <v>C569INCFST</v>
          </cell>
          <cell r="F2014" t="str">
            <v>C569</v>
          </cell>
          <cell r="H2014" t="str">
            <v>INCFST</v>
          </cell>
          <cell r="U2014">
            <v>0</v>
          </cell>
          <cell r="V2014">
            <v>0</v>
          </cell>
          <cell r="W2014">
            <v>0</v>
          </cell>
          <cell r="X2014">
            <v>0</v>
          </cell>
          <cell r="Y2014">
            <v>0</v>
          </cell>
          <cell r="Z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0</v>
          </cell>
          <cell r="AI2014">
            <v>0</v>
          </cell>
          <cell r="AJ2014">
            <v>0</v>
          </cell>
          <cell r="AK2014">
            <v>0</v>
          </cell>
        </row>
        <row r="2015">
          <cell r="B2015" t="str">
            <v>C569INLFST</v>
          </cell>
          <cell r="F2015" t="str">
            <v>C569</v>
          </cell>
          <cell r="H2015" t="str">
            <v>INLFST</v>
          </cell>
          <cell r="U2015">
            <v>0</v>
          </cell>
          <cell r="V2015">
            <v>0</v>
          </cell>
          <cell r="W2015">
            <v>0</v>
          </cell>
          <cell r="X2015">
            <v>0</v>
          </cell>
          <cell r="Y2015">
            <v>0</v>
          </cell>
          <cell r="Z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0</v>
          </cell>
          <cell r="AI2015">
            <v>0</v>
          </cell>
          <cell r="AJ2015">
            <v>0</v>
          </cell>
          <cell r="AK2015">
            <v>0</v>
          </cell>
        </row>
        <row r="2016">
          <cell r="B2016" t="str">
            <v>C570BOAFST</v>
          </cell>
          <cell r="F2016" t="str">
            <v>C570</v>
          </cell>
          <cell r="H2016" t="str">
            <v>BOAFST</v>
          </cell>
          <cell r="U2016">
            <v>0</v>
          </cell>
          <cell r="V2016">
            <v>0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0</v>
          </cell>
          <cell r="AI2016">
            <v>0</v>
          </cell>
          <cell r="AJ2016">
            <v>0</v>
          </cell>
          <cell r="AK2016">
            <v>0</v>
          </cell>
        </row>
        <row r="2017">
          <cell r="B2017" t="str">
            <v>C570EXPFST</v>
          </cell>
          <cell r="F2017" t="str">
            <v>C570</v>
          </cell>
          <cell r="H2017" t="str">
            <v>EXPFST</v>
          </cell>
          <cell r="U2017">
            <v>0</v>
          </cell>
          <cell r="V2017">
            <v>0</v>
          </cell>
          <cell r="W2017">
            <v>0</v>
          </cell>
          <cell r="X2017">
            <v>0</v>
          </cell>
          <cell r="Y2017">
            <v>0</v>
          </cell>
          <cell r="Z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I2017">
            <v>0</v>
          </cell>
          <cell r="AJ2017">
            <v>0</v>
          </cell>
          <cell r="AK2017">
            <v>0</v>
          </cell>
        </row>
        <row r="2018">
          <cell r="B2018" t="str">
            <v>C571ALCFST</v>
          </cell>
          <cell r="F2018" t="str">
            <v>C571</v>
          </cell>
          <cell r="H2018" t="str">
            <v>ALCFST</v>
          </cell>
          <cell r="U2018">
            <v>0</v>
          </cell>
          <cell r="V2018">
            <v>0</v>
          </cell>
          <cell r="W2018">
            <v>0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0</v>
          </cell>
          <cell r="AI2018">
            <v>0</v>
          </cell>
          <cell r="AJ2018">
            <v>0</v>
          </cell>
          <cell r="AK2018">
            <v>0</v>
          </cell>
        </row>
        <row r="2019">
          <cell r="B2019" t="str">
            <v>C571DEPFST</v>
          </cell>
          <cell r="F2019" t="str">
            <v>C571</v>
          </cell>
          <cell r="H2019" t="str">
            <v>DEPFST</v>
          </cell>
          <cell r="U2019">
            <v>0</v>
          </cell>
          <cell r="V2019">
            <v>0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I2019">
            <v>0</v>
          </cell>
          <cell r="AJ2019">
            <v>0</v>
          </cell>
          <cell r="AK2019">
            <v>0</v>
          </cell>
        </row>
        <row r="2020">
          <cell r="B2020" t="str">
            <v>C571DLBFST</v>
          </cell>
          <cell r="F2020" t="str">
            <v>C571</v>
          </cell>
          <cell r="H2020" t="str">
            <v>DLBFST</v>
          </cell>
          <cell r="U2020">
            <v>0</v>
          </cell>
          <cell r="V2020">
            <v>0</v>
          </cell>
          <cell r="W2020">
            <v>0</v>
          </cell>
          <cell r="X2020">
            <v>0</v>
          </cell>
          <cell r="Y2020">
            <v>0</v>
          </cell>
          <cell r="Z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0</v>
          </cell>
          <cell r="AI2020">
            <v>0</v>
          </cell>
          <cell r="AJ2020">
            <v>0</v>
          </cell>
          <cell r="AK2020">
            <v>0</v>
          </cell>
        </row>
        <row r="2021">
          <cell r="B2021" t="str">
            <v>C571EXPFST</v>
          </cell>
          <cell r="F2021" t="str">
            <v>C571</v>
          </cell>
          <cell r="H2021" t="str">
            <v>EXPFST</v>
          </cell>
          <cell r="U2021">
            <v>0</v>
          </cell>
          <cell r="V2021">
            <v>0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0</v>
          </cell>
          <cell r="AI2021">
            <v>0</v>
          </cell>
          <cell r="AJ2021">
            <v>0</v>
          </cell>
          <cell r="AK2021">
            <v>0</v>
          </cell>
        </row>
        <row r="2022">
          <cell r="B2022" t="str">
            <v>C571FINFST</v>
          </cell>
          <cell r="F2022" t="str">
            <v>C571</v>
          </cell>
          <cell r="H2022" t="str">
            <v>FINFST</v>
          </cell>
          <cell r="U2022">
            <v>0</v>
          </cell>
          <cell r="V2022">
            <v>0</v>
          </cell>
          <cell r="W2022">
            <v>0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0</v>
          </cell>
          <cell r="AI2022">
            <v>0</v>
          </cell>
          <cell r="AJ2022">
            <v>0</v>
          </cell>
          <cell r="AK2022">
            <v>0</v>
          </cell>
        </row>
        <row r="2023">
          <cell r="B2023" t="str">
            <v>C571INCFST</v>
          </cell>
          <cell r="F2023" t="str">
            <v>C571</v>
          </cell>
          <cell r="H2023" t="str">
            <v>INCFST</v>
          </cell>
          <cell r="U2023">
            <v>0</v>
          </cell>
          <cell r="V2023">
            <v>0</v>
          </cell>
          <cell r="W2023">
            <v>0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0</v>
          </cell>
          <cell r="AI2023">
            <v>0</v>
          </cell>
          <cell r="AJ2023">
            <v>0</v>
          </cell>
          <cell r="AK2023">
            <v>0</v>
          </cell>
        </row>
        <row r="2024">
          <cell r="B2024" t="str">
            <v>C571INLFST</v>
          </cell>
          <cell r="F2024" t="str">
            <v>C571</v>
          </cell>
          <cell r="H2024" t="str">
            <v>INLFST</v>
          </cell>
          <cell r="U2024">
            <v>0</v>
          </cell>
          <cell r="V2024">
            <v>0</v>
          </cell>
          <cell r="W2024">
            <v>0</v>
          </cell>
          <cell r="X2024">
            <v>0</v>
          </cell>
          <cell r="Y2024">
            <v>0</v>
          </cell>
          <cell r="Z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0</v>
          </cell>
          <cell r="AI2024">
            <v>0</v>
          </cell>
          <cell r="AJ2024">
            <v>0</v>
          </cell>
          <cell r="AK2024">
            <v>0</v>
          </cell>
        </row>
        <row r="2025">
          <cell r="B2025" t="str">
            <v>C572ALCFST</v>
          </cell>
          <cell r="F2025" t="str">
            <v>C572</v>
          </cell>
          <cell r="H2025" t="str">
            <v>ALCFST</v>
          </cell>
          <cell r="U2025">
            <v>0</v>
          </cell>
          <cell r="V2025">
            <v>0</v>
          </cell>
          <cell r="W2025">
            <v>0</v>
          </cell>
          <cell r="X2025">
            <v>0</v>
          </cell>
          <cell r="Y2025">
            <v>0</v>
          </cell>
          <cell r="Z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0</v>
          </cell>
          <cell r="AI2025">
            <v>0</v>
          </cell>
          <cell r="AJ2025">
            <v>0</v>
          </cell>
          <cell r="AK2025">
            <v>0</v>
          </cell>
        </row>
        <row r="2026">
          <cell r="B2026" t="str">
            <v>C572BOAFST</v>
          </cell>
          <cell r="F2026" t="str">
            <v>C572</v>
          </cell>
          <cell r="H2026" t="str">
            <v>BOAFST</v>
          </cell>
          <cell r="U2026">
            <v>0</v>
          </cell>
          <cell r="V2026">
            <v>0</v>
          </cell>
          <cell r="W2026">
            <v>0</v>
          </cell>
          <cell r="X2026">
            <v>0</v>
          </cell>
          <cell r="Y2026">
            <v>0</v>
          </cell>
          <cell r="Z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I2026">
            <v>0</v>
          </cell>
          <cell r="AJ2026">
            <v>0</v>
          </cell>
          <cell r="AK2026">
            <v>0</v>
          </cell>
        </row>
        <row r="2027">
          <cell r="B2027" t="str">
            <v>C572DEPFST</v>
          </cell>
          <cell r="F2027" t="str">
            <v>C572</v>
          </cell>
          <cell r="H2027" t="str">
            <v>DEPFST</v>
          </cell>
          <cell r="U2027">
            <v>0</v>
          </cell>
          <cell r="V2027">
            <v>0</v>
          </cell>
          <cell r="W2027">
            <v>0</v>
          </cell>
          <cell r="X2027">
            <v>0</v>
          </cell>
          <cell r="Y2027">
            <v>0</v>
          </cell>
          <cell r="Z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0</v>
          </cell>
          <cell r="AI2027">
            <v>0</v>
          </cell>
          <cell r="AJ2027">
            <v>0</v>
          </cell>
          <cell r="AK2027">
            <v>0</v>
          </cell>
        </row>
        <row r="2028">
          <cell r="B2028" t="str">
            <v>C572DLBFST</v>
          </cell>
          <cell r="F2028" t="str">
            <v>C572</v>
          </cell>
          <cell r="H2028" t="str">
            <v>DLBFST</v>
          </cell>
          <cell r="U2028">
            <v>0</v>
          </cell>
          <cell r="V2028">
            <v>0</v>
          </cell>
          <cell r="W2028">
            <v>0</v>
          </cell>
          <cell r="X2028">
            <v>0</v>
          </cell>
          <cell r="Y2028">
            <v>0</v>
          </cell>
          <cell r="Z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0</v>
          </cell>
          <cell r="AI2028">
            <v>0</v>
          </cell>
          <cell r="AJ2028">
            <v>0</v>
          </cell>
          <cell r="AK2028">
            <v>0</v>
          </cell>
        </row>
        <row r="2029">
          <cell r="B2029" t="str">
            <v>C572EXPFST</v>
          </cell>
          <cell r="F2029" t="str">
            <v>C572</v>
          </cell>
          <cell r="H2029" t="str">
            <v>EXPFST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I2029">
            <v>0</v>
          </cell>
          <cell r="AJ2029">
            <v>0</v>
          </cell>
          <cell r="AK2029">
            <v>0</v>
          </cell>
        </row>
        <row r="2030">
          <cell r="B2030" t="str">
            <v>C572FINFST</v>
          </cell>
          <cell r="F2030" t="str">
            <v>C572</v>
          </cell>
          <cell r="H2030" t="str">
            <v>FINFST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0</v>
          </cell>
          <cell r="AI2030">
            <v>0</v>
          </cell>
          <cell r="AJ2030">
            <v>0</v>
          </cell>
          <cell r="AK2030">
            <v>0</v>
          </cell>
        </row>
        <row r="2031">
          <cell r="B2031" t="str">
            <v>C572INCFST</v>
          </cell>
          <cell r="F2031" t="str">
            <v>C572</v>
          </cell>
          <cell r="H2031" t="str">
            <v>INCFST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0</v>
          </cell>
          <cell r="AI2031">
            <v>0</v>
          </cell>
          <cell r="AJ2031">
            <v>0</v>
          </cell>
          <cell r="AK2031">
            <v>0</v>
          </cell>
        </row>
        <row r="2032">
          <cell r="B2032" t="str">
            <v>C572INLFST</v>
          </cell>
          <cell r="F2032" t="str">
            <v>C572</v>
          </cell>
          <cell r="H2032" t="str">
            <v>INLFST</v>
          </cell>
          <cell r="U2032">
            <v>0</v>
          </cell>
          <cell r="V2032">
            <v>0</v>
          </cell>
          <cell r="W2032">
            <v>0</v>
          </cell>
          <cell r="X2032">
            <v>0</v>
          </cell>
          <cell r="Y2032">
            <v>0</v>
          </cell>
          <cell r="Z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0</v>
          </cell>
          <cell r="AI2032">
            <v>0</v>
          </cell>
          <cell r="AJ2032">
            <v>0</v>
          </cell>
          <cell r="AK2032">
            <v>0</v>
          </cell>
        </row>
        <row r="2033">
          <cell r="B2033" t="str">
            <v>C573ALCFST</v>
          </cell>
          <cell r="F2033" t="str">
            <v>C573</v>
          </cell>
          <cell r="H2033" t="str">
            <v>ALCFST</v>
          </cell>
          <cell r="U2033">
            <v>0</v>
          </cell>
          <cell r="V2033">
            <v>0</v>
          </cell>
          <cell r="W2033">
            <v>0</v>
          </cell>
          <cell r="X2033">
            <v>0</v>
          </cell>
          <cell r="Y2033">
            <v>0</v>
          </cell>
          <cell r="Z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0</v>
          </cell>
          <cell r="AI2033">
            <v>0</v>
          </cell>
          <cell r="AJ2033">
            <v>0</v>
          </cell>
          <cell r="AK2033">
            <v>0</v>
          </cell>
        </row>
        <row r="2034">
          <cell r="B2034" t="str">
            <v>C573BOAFST</v>
          </cell>
          <cell r="F2034" t="str">
            <v>C573</v>
          </cell>
          <cell r="H2034" t="str">
            <v>BOAFST</v>
          </cell>
          <cell r="U2034">
            <v>0</v>
          </cell>
          <cell r="V2034">
            <v>0</v>
          </cell>
          <cell r="W2034">
            <v>0</v>
          </cell>
          <cell r="X2034">
            <v>0</v>
          </cell>
          <cell r="Y2034">
            <v>0</v>
          </cell>
          <cell r="Z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0</v>
          </cell>
          <cell r="AI2034">
            <v>0</v>
          </cell>
          <cell r="AJ2034">
            <v>0</v>
          </cell>
          <cell r="AK2034">
            <v>0</v>
          </cell>
        </row>
        <row r="2035">
          <cell r="B2035" t="str">
            <v>C573DEPFST</v>
          </cell>
          <cell r="F2035" t="str">
            <v>C573</v>
          </cell>
          <cell r="H2035" t="str">
            <v>DEPFST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0</v>
          </cell>
          <cell r="AI2035">
            <v>0</v>
          </cell>
          <cell r="AJ2035">
            <v>0</v>
          </cell>
          <cell r="AK2035">
            <v>0</v>
          </cell>
        </row>
        <row r="2036">
          <cell r="B2036" t="str">
            <v>C573DLBFST</v>
          </cell>
          <cell r="F2036" t="str">
            <v>C573</v>
          </cell>
          <cell r="H2036" t="str">
            <v>DLBFST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0</v>
          </cell>
          <cell r="AI2036">
            <v>0</v>
          </cell>
          <cell r="AJ2036">
            <v>0</v>
          </cell>
          <cell r="AK2036">
            <v>0</v>
          </cell>
        </row>
        <row r="2037">
          <cell r="B2037" t="str">
            <v>C573EXPFST</v>
          </cell>
          <cell r="F2037" t="str">
            <v>C573</v>
          </cell>
          <cell r="H2037" t="str">
            <v>EXPFST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0</v>
          </cell>
          <cell r="AI2037">
            <v>0</v>
          </cell>
          <cell r="AJ2037">
            <v>0</v>
          </cell>
          <cell r="AK2037">
            <v>0</v>
          </cell>
        </row>
        <row r="2038">
          <cell r="B2038" t="str">
            <v>C573FINFST</v>
          </cell>
          <cell r="F2038" t="str">
            <v>C573</v>
          </cell>
          <cell r="H2038" t="str">
            <v>FINFST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0</v>
          </cell>
          <cell r="AI2038">
            <v>0</v>
          </cell>
          <cell r="AJ2038">
            <v>0</v>
          </cell>
          <cell r="AK2038">
            <v>0</v>
          </cell>
        </row>
        <row r="2039">
          <cell r="B2039" t="str">
            <v>C573INCFST</v>
          </cell>
          <cell r="F2039" t="str">
            <v>C573</v>
          </cell>
          <cell r="H2039" t="str">
            <v>INCFST</v>
          </cell>
          <cell r="U2039">
            <v>0</v>
          </cell>
          <cell r="V2039">
            <v>0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0</v>
          </cell>
          <cell r="AI2039">
            <v>0</v>
          </cell>
          <cell r="AJ2039">
            <v>0</v>
          </cell>
          <cell r="AK2039">
            <v>0</v>
          </cell>
        </row>
        <row r="2040">
          <cell r="B2040" t="str">
            <v>C574ALCFST</v>
          </cell>
          <cell r="F2040" t="str">
            <v>C574</v>
          </cell>
          <cell r="H2040" t="str">
            <v>ALCFST</v>
          </cell>
          <cell r="U2040">
            <v>0</v>
          </cell>
          <cell r="V2040">
            <v>0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I2040">
            <v>0</v>
          </cell>
          <cell r="AJ2040">
            <v>0</v>
          </cell>
          <cell r="AK2040">
            <v>0</v>
          </cell>
        </row>
        <row r="2041">
          <cell r="B2041" t="str">
            <v>C574BOAFST</v>
          </cell>
          <cell r="F2041" t="str">
            <v>C574</v>
          </cell>
          <cell r="H2041" t="str">
            <v>BOAFST</v>
          </cell>
          <cell r="U2041">
            <v>0</v>
          </cell>
          <cell r="V2041">
            <v>0</v>
          </cell>
          <cell r="W2041">
            <v>0</v>
          </cell>
          <cell r="X2041">
            <v>0</v>
          </cell>
          <cell r="Y2041">
            <v>0</v>
          </cell>
          <cell r="Z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0</v>
          </cell>
          <cell r="AI2041">
            <v>0</v>
          </cell>
          <cell r="AJ2041">
            <v>0</v>
          </cell>
          <cell r="AK2041">
            <v>0</v>
          </cell>
        </row>
        <row r="2042">
          <cell r="B2042" t="str">
            <v>C574DEPFST</v>
          </cell>
          <cell r="F2042" t="str">
            <v>C574</v>
          </cell>
          <cell r="H2042" t="str">
            <v>DEPFST</v>
          </cell>
          <cell r="U2042">
            <v>0</v>
          </cell>
          <cell r="V2042">
            <v>0</v>
          </cell>
          <cell r="W2042">
            <v>0</v>
          </cell>
          <cell r="X2042">
            <v>0</v>
          </cell>
          <cell r="Y2042">
            <v>0</v>
          </cell>
          <cell r="Z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0</v>
          </cell>
          <cell r="AI2042">
            <v>0</v>
          </cell>
          <cell r="AJ2042">
            <v>0</v>
          </cell>
          <cell r="AK2042">
            <v>0</v>
          </cell>
        </row>
        <row r="2043">
          <cell r="B2043" t="str">
            <v>C574DLBFST</v>
          </cell>
          <cell r="F2043" t="str">
            <v>C574</v>
          </cell>
          <cell r="H2043" t="str">
            <v>DLBFST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0</v>
          </cell>
          <cell r="AI2043">
            <v>0</v>
          </cell>
          <cell r="AJ2043">
            <v>0</v>
          </cell>
          <cell r="AK2043">
            <v>0</v>
          </cell>
        </row>
        <row r="2044">
          <cell r="B2044" t="str">
            <v>C574EXPFST</v>
          </cell>
          <cell r="F2044" t="str">
            <v>C574</v>
          </cell>
          <cell r="H2044" t="str">
            <v>EXPFST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I2044">
            <v>0</v>
          </cell>
          <cell r="AJ2044">
            <v>0</v>
          </cell>
          <cell r="AK2044">
            <v>0</v>
          </cell>
        </row>
        <row r="2045">
          <cell r="B2045" t="str">
            <v>C574FINFST</v>
          </cell>
          <cell r="F2045" t="str">
            <v>C574</v>
          </cell>
          <cell r="H2045" t="str">
            <v>FINFST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I2045">
            <v>0</v>
          </cell>
          <cell r="AJ2045">
            <v>0</v>
          </cell>
          <cell r="AK2045">
            <v>0</v>
          </cell>
        </row>
        <row r="2046">
          <cell r="B2046" t="str">
            <v>C574INCFST</v>
          </cell>
          <cell r="F2046" t="str">
            <v>C574</v>
          </cell>
          <cell r="H2046" t="str">
            <v>INCFST</v>
          </cell>
          <cell r="U2046">
            <v>0</v>
          </cell>
          <cell r="V2046">
            <v>0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0</v>
          </cell>
          <cell r="AI2046">
            <v>0</v>
          </cell>
          <cell r="AJ2046">
            <v>0</v>
          </cell>
          <cell r="AK2046">
            <v>0</v>
          </cell>
        </row>
        <row r="2047">
          <cell r="B2047" t="str">
            <v>C583ALCFST</v>
          </cell>
          <cell r="F2047" t="str">
            <v>C583</v>
          </cell>
          <cell r="H2047" t="str">
            <v>ALCFST</v>
          </cell>
          <cell r="U2047">
            <v>0</v>
          </cell>
          <cell r="V2047">
            <v>0</v>
          </cell>
          <cell r="W2047">
            <v>0</v>
          </cell>
          <cell r="X2047">
            <v>0</v>
          </cell>
          <cell r="Y2047">
            <v>0</v>
          </cell>
          <cell r="Z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0</v>
          </cell>
          <cell r="AI2047">
            <v>0</v>
          </cell>
          <cell r="AJ2047">
            <v>0</v>
          </cell>
          <cell r="AK2047">
            <v>0</v>
          </cell>
        </row>
        <row r="2048">
          <cell r="B2048" t="str">
            <v>C583BOAFST</v>
          </cell>
          <cell r="F2048" t="str">
            <v>C583</v>
          </cell>
          <cell r="H2048" t="str">
            <v>BOAFST</v>
          </cell>
          <cell r="U2048">
            <v>0</v>
          </cell>
          <cell r="V2048">
            <v>0</v>
          </cell>
          <cell r="W2048">
            <v>0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0</v>
          </cell>
          <cell r="AI2048">
            <v>0</v>
          </cell>
          <cell r="AJ2048">
            <v>0</v>
          </cell>
          <cell r="AK2048">
            <v>0</v>
          </cell>
        </row>
        <row r="2049">
          <cell r="B2049" t="str">
            <v>C583EXPFST</v>
          </cell>
          <cell r="F2049" t="str">
            <v>C583</v>
          </cell>
          <cell r="H2049" t="str">
            <v>EXPFST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I2049">
            <v>0</v>
          </cell>
          <cell r="AJ2049">
            <v>0</v>
          </cell>
          <cell r="AK2049">
            <v>0</v>
          </cell>
        </row>
        <row r="2050">
          <cell r="B2050" t="str">
            <v>C585ALCFST</v>
          </cell>
          <cell r="F2050" t="str">
            <v>C585</v>
          </cell>
          <cell r="H2050" t="str">
            <v>ALCFST</v>
          </cell>
          <cell r="U2050">
            <v>0</v>
          </cell>
          <cell r="V2050">
            <v>0</v>
          </cell>
          <cell r="W2050">
            <v>0</v>
          </cell>
          <cell r="X2050">
            <v>0</v>
          </cell>
          <cell r="Y2050">
            <v>0</v>
          </cell>
          <cell r="Z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0</v>
          </cell>
          <cell r="AI2050">
            <v>0</v>
          </cell>
          <cell r="AJ2050">
            <v>0</v>
          </cell>
          <cell r="AK2050">
            <v>0</v>
          </cell>
        </row>
        <row r="2051">
          <cell r="B2051" t="str">
            <v>C585BOAFST</v>
          </cell>
          <cell r="F2051" t="str">
            <v>C585</v>
          </cell>
          <cell r="H2051" t="str">
            <v>BOAFST</v>
          </cell>
          <cell r="U2051">
            <v>0</v>
          </cell>
          <cell r="V2051">
            <v>0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0</v>
          </cell>
          <cell r="AI2051">
            <v>0</v>
          </cell>
          <cell r="AJ2051">
            <v>0</v>
          </cell>
          <cell r="AK2051">
            <v>0</v>
          </cell>
        </row>
        <row r="2052">
          <cell r="B2052" t="str">
            <v>C585EXPFST</v>
          </cell>
          <cell r="F2052" t="str">
            <v>C585</v>
          </cell>
          <cell r="H2052" t="str">
            <v>EXPFST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I2052">
            <v>0</v>
          </cell>
          <cell r="AJ2052">
            <v>0</v>
          </cell>
          <cell r="AK2052">
            <v>0</v>
          </cell>
        </row>
        <row r="2053">
          <cell r="B2053" t="str">
            <v>C588ALCFST</v>
          </cell>
          <cell r="F2053" t="str">
            <v>C588</v>
          </cell>
          <cell r="H2053" t="str">
            <v>ALCFST</v>
          </cell>
          <cell r="U2053">
            <v>0</v>
          </cell>
          <cell r="V2053">
            <v>0</v>
          </cell>
          <cell r="W2053">
            <v>0</v>
          </cell>
          <cell r="X2053">
            <v>0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I2053">
            <v>0</v>
          </cell>
          <cell r="AJ2053">
            <v>0</v>
          </cell>
          <cell r="AK2053">
            <v>0</v>
          </cell>
        </row>
        <row r="2054">
          <cell r="B2054" t="str">
            <v>C588BOAFST</v>
          </cell>
          <cell r="F2054" t="str">
            <v>C588</v>
          </cell>
          <cell r="H2054" t="str">
            <v>BOAFST</v>
          </cell>
          <cell r="U2054">
            <v>0</v>
          </cell>
          <cell r="V2054">
            <v>0</v>
          </cell>
          <cell r="W2054">
            <v>0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I2054">
            <v>0</v>
          </cell>
          <cell r="AJ2054">
            <v>0</v>
          </cell>
          <cell r="AK2054">
            <v>0</v>
          </cell>
        </row>
        <row r="2055">
          <cell r="B2055" t="str">
            <v>C588DEPFST</v>
          </cell>
          <cell r="F2055" t="str">
            <v>C588</v>
          </cell>
          <cell r="H2055" t="str">
            <v>DEPFST</v>
          </cell>
          <cell r="U2055">
            <v>0</v>
          </cell>
          <cell r="V2055">
            <v>0</v>
          </cell>
          <cell r="W2055">
            <v>0</v>
          </cell>
          <cell r="X2055">
            <v>0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I2055">
            <v>0</v>
          </cell>
          <cell r="AJ2055">
            <v>0</v>
          </cell>
          <cell r="AK2055">
            <v>0</v>
          </cell>
        </row>
        <row r="2056">
          <cell r="B2056" t="str">
            <v>C588EXPFST</v>
          </cell>
          <cell r="F2056" t="str">
            <v>C588</v>
          </cell>
          <cell r="H2056" t="str">
            <v>EXPFST</v>
          </cell>
          <cell r="U2056">
            <v>0</v>
          </cell>
          <cell r="V2056">
            <v>0</v>
          </cell>
          <cell r="W2056">
            <v>0</v>
          </cell>
          <cell r="X2056">
            <v>0</v>
          </cell>
          <cell r="Y2056">
            <v>0</v>
          </cell>
          <cell r="Z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0</v>
          </cell>
          <cell r="AI2056">
            <v>0</v>
          </cell>
          <cell r="AJ2056">
            <v>0</v>
          </cell>
          <cell r="AK2056">
            <v>0</v>
          </cell>
        </row>
        <row r="2057">
          <cell r="B2057" t="str">
            <v>C588FINFST</v>
          </cell>
          <cell r="F2057" t="str">
            <v>C588</v>
          </cell>
          <cell r="H2057" t="str">
            <v>FINFST</v>
          </cell>
          <cell r="U2057">
            <v>0</v>
          </cell>
          <cell r="V2057">
            <v>0</v>
          </cell>
          <cell r="W2057">
            <v>0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0</v>
          </cell>
          <cell r="AI2057">
            <v>0</v>
          </cell>
          <cell r="AJ2057">
            <v>0</v>
          </cell>
          <cell r="AK2057">
            <v>0</v>
          </cell>
        </row>
        <row r="2058">
          <cell r="B2058" t="str">
            <v>C589ALCFST</v>
          </cell>
          <cell r="F2058" t="str">
            <v>C589</v>
          </cell>
          <cell r="H2058" t="str">
            <v>ALCFST</v>
          </cell>
          <cell r="U2058">
            <v>0</v>
          </cell>
          <cell r="V2058">
            <v>0</v>
          </cell>
          <cell r="W2058">
            <v>0</v>
          </cell>
          <cell r="X2058">
            <v>0</v>
          </cell>
          <cell r="Y2058">
            <v>0</v>
          </cell>
          <cell r="Z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0</v>
          </cell>
          <cell r="AI2058">
            <v>0</v>
          </cell>
          <cell r="AJ2058">
            <v>0</v>
          </cell>
          <cell r="AK2058">
            <v>0</v>
          </cell>
        </row>
        <row r="2059">
          <cell r="B2059" t="str">
            <v>C589BOAFST</v>
          </cell>
          <cell r="F2059" t="str">
            <v>C589</v>
          </cell>
          <cell r="H2059" t="str">
            <v>BOAFST</v>
          </cell>
          <cell r="U2059">
            <v>0</v>
          </cell>
          <cell r="V2059">
            <v>0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0</v>
          </cell>
          <cell r="AI2059">
            <v>0</v>
          </cell>
          <cell r="AJ2059">
            <v>0</v>
          </cell>
          <cell r="AK2059">
            <v>0</v>
          </cell>
        </row>
        <row r="2060">
          <cell r="B2060" t="str">
            <v>C589EXPFST</v>
          </cell>
          <cell r="F2060" t="str">
            <v>C589</v>
          </cell>
          <cell r="H2060" t="str">
            <v>EXPFST</v>
          </cell>
          <cell r="U2060">
            <v>0</v>
          </cell>
          <cell r="V2060">
            <v>0</v>
          </cell>
          <cell r="W2060">
            <v>0</v>
          </cell>
          <cell r="X2060">
            <v>0</v>
          </cell>
          <cell r="Y2060">
            <v>0</v>
          </cell>
          <cell r="Z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0</v>
          </cell>
          <cell r="AI2060">
            <v>0</v>
          </cell>
          <cell r="AJ2060">
            <v>0</v>
          </cell>
          <cell r="AK2060">
            <v>0</v>
          </cell>
        </row>
        <row r="2061">
          <cell r="B2061" t="str">
            <v>C589INCFST</v>
          </cell>
          <cell r="F2061" t="str">
            <v>C589</v>
          </cell>
          <cell r="H2061" t="str">
            <v>INCFST</v>
          </cell>
          <cell r="U2061">
            <v>0</v>
          </cell>
          <cell r="V2061">
            <v>0</v>
          </cell>
          <cell r="W2061">
            <v>0</v>
          </cell>
          <cell r="X2061">
            <v>0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I2061">
            <v>0</v>
          </cell>
          <cell r="AJ2061">
            <v>0</v>
          </cell>
          <cell r="AK2061">
            <v>0</v>
          </cell>
        </row>
        <row r="2062">
          <cell r="B2062" t="str">
            <v>C591BOAFST</v>
          </cell>
          <cell r="F2062" t="str">
            <v>C591</v>
          </cell>
          <cell r="H2062" t="str">
            <v>BOAFST</v>
          </cell>
          <cell r="U2062">
            <v>0</v>
          </cell>
          <cell r="V2062">
            <v>0</v>
          </cell>
          <cell r="W2062">
            <v>0</v>
          </cell>
          <cell r="X2062">
            <v>0</v>
          </cell>
          <cell r="Y2062">
            <v>0</v>
          </cell>
          <cell r="Z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0</v>
          </cell>
          <cell r="AI2062">
            <v>0</v>
          </cell>
          <cell r="AJ2062">
            <v>0</v>
          </cell>
          <cell r="AK2062">
            <v>0</v>
          </cell>
        </row>
        <row r="2063">
          <cell r="B2063" t="str">
            <v>C633EXPFST</v>
          </cell>
          <cell r="F2063" t="str">
            <v>C633</v>
          </cell>
          <cell r="H2063" t="str">
            <v>EXPFST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I2063">
            <v>0</v>
          </cell>
          <cell r="AJ2063">
            <v>0</v>
          </cell>
          <cell r="AK2063">
            <v>0</v>
          </cell>
        </row>
        <row r="2064">
          <cell r="B2064" t="str">
            <v>C633FINFST</v>
          </cell>
          <cell r="F2064" t="str">
            <v>C633</v>
          </cell>
          <cell r="H2064" t="str">
            <v>FINFST</v>
          </cell>
          <cell r="U2064">
            <v>0</v>
          </cell>
          <cell r="V2064">
            <v>0</v>
          </cell>
          <cell r="W2064">
            <v>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I2064">
            <v>0</v>
          </cell>
          <cell r="AJ2064">
            <v>0</v>
          </cell>
          <cell r="AK2064">
            <v>0</v>
          </cell>
        </row>
        <row r="2065">
          <cell r="B2065" t="str">
            <v>C635EXPFST</v>
          </cell>
          <cell r="F2065" t="str">
            <v>C635</v>
          </cell>
          <cell r="H2065" t="str">
            <v>EXPFST</v>
          </cell>
          <cell r="U2065">
            <v>0</v>
          </cell>
          <cell r="V2065">
            <v>0</v>
          </cell>
          <cell r="W2065">
            <v>0</v>
          </cell>
          <cell r="X2065">
            <v>0</v>
          </cell>
          <cell r="Y2065">
            <v>0</v>
          </cell>
          <cell r="Z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0</v>
          </cell>
          <cell r="AI2065">
            <v>0</v>
          </cell>
          <cell r="AJ2065">
            <v>0</v>
          </cell>
          <cell r="AK2065">
            <v>0</v>
          </cell>
        </row>
        <row r="2066">
          <cell r="B2066" t="str">
            <v>C638ALCFST</v>
          </cell>
          <cell r="F2066" t="str">
            <v>C638</v>
          </cell>
          <cell r="H2066" t="str">
            <v>ALCFST</v>
          </cell>
          <cell r="U2066">
            <v>0</v>
          </cell>
          <cell r="V2066">
            <v>0</v>
          </cell>
          <cell r="W2066">
            <v>0</v>
          </cell>
          <cell r="X2066">
            <v>0</v>
          </cell>
          <cell r="Y2066">
            <v>0</v>
          </cell>
          <cell r="Z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I2066">
            <v>0</v>
          </cell>
          <cell r="AJ2066">
            <v>0</v>
          </cell>
          <cell r="AK2066">
            <v>0</v>
          </cell>
        </row>
        <row r="2067">
          <cell r="B2067" t="str">
            <v>C638BOAFST</v>
          </cell>
          <cell r="F2067" t="str">
            <v>C638</v>
          </cell>
          <cell r="H2067" t="str">
            <v>BOAFST</v>
          </cell>
          <cell r="U2067">
            <v>0</v>
          </cell>
          <cell r="V2067">
            <v>0</v>
          </cell>
          <cell r="W2067">
            <v>0</v>
          </cell>
          <cell r="X2067">
            <v>0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I2067">
            <v>-183192.4450589504</v>
          </cell>
          <cell r="AJ2067">
            <v>-190303.02</v>
          </cell>
          <cell r="AK2067">
            <v>0</v>
          </cell>
        </row>
        <row r="2068">
          <cell r="B2068" t="str">
            <v>C638DEPFST</v>
          </cell>
          <cell r="F2068" t="str">
            <v>C638</v>
          </cell>
          <cell r="H2068" t="str">
            <v>DEPFST</v>
          </cell>
          <cell r="U2068">
            <v>0</v>
          </cell>
          <cell r="V2068">
            <v>0</v>
          </cell>
          <cell r="W2068">
            <v>0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0</v>
          </cell>
          <cell r="AI2068">
            <v>0</v>
          </cell>
          <cell r="AJ2068">
            <v>795</v>
          </cell>
          <cell r="AK2068">
            <v>0</v>
          </cell>
        </row>
        <row r="2069">
          <cell r="B2069" t="str">
            <v>C638DLBFST</v>
          </cell>
          <cell r="F2069" t="str">
            <v>C638</v>
          </cell>
          <cell r="H2069" t="str">
            <v>DLBFST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I2069">
            <v>43990.080000000002</v>
          </cell>
          <cell r="AJ2069">
            <v>36700</v>
          </cell>
          <cell r="AK2069">
            <v>0</v>
          </cell>
        </row>
        <row r="2070">
          <cell r="B2070" t="str">
            <v>C638EXPFST</v>
          </cell>
          <cell r="F2070" t="str">
            <v>C638</v>
          </cell>
          <cell r="H2070" t="str">
            <v>EXPFST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I2070">
            <v>25859.64</v>
          </cell>
          <cell r="AJ2070">
            <v>19203.448532088954</v>
          </cell>
          <cell r="AK2070">
            <v>0</v>
          </cell>
        </row>
        <row r="2071">
          <cell r="B2071" t="str">
            <v>C638FINFST</v>
          </cell>
          <cell r="F2071" t="str">
            <v>C638</v>
          </cell>
          <cell r="H2071" t="str">
            <v>FINFST</v>
          </cell>
          <cell r="U2071">
            <v>0</v>
          </cell>
          <cell r="V2071">
            <v>0</v>
          </cell>
          <cell r="W2071">
            <v>0</v>
          </cell>
          <cell r="X2071">
            <v>0</v>
          </cell>
          <cell r="Y2071">
            <v>0</v>
          </cell>
          <cell r="Z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0</v>
          </cell>
          <cell r="AI2071">
            <v>0</v>
          </cell>
          <cell r="AJ2071">
            <v>0</v>
          </cell>
          <cell r="AK2071">
            <v>0</v>
          </cell>
        </row>
        <row r="2072">
          <cell r="B2072" t="str">
            <v>C638INCFST</v>
          </cell>
          <cell r="F2072" t="str">
            <v>C638</v>
          </cell>
          <cell r="H2072" t="str">
            <v>INCFST</v>
          </cell>
          <cell r="U2072">
            <v>0</v>
          </cell>
          <cell r="V2072">
            <v>0</v>
          </cell>
          <cell r="W2072">
            <v>0</v>
          </cell>
          <cell r="X2072">
            <v>0</v>
          </cell>
          <cell r="Y2072">
            <v>0</v>
          </cell>
          <cell r="Z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0</v>
          </cell>
          <cell r="AI2072">
            <v>0</v>
          </cell>
          <cell r="AJ2072">
            <v>0</v>
          </cell>
          <cell r="AK2072">
            <v>0</v>
          </cell>
        </row>
        <row r="2073">
          <cell r="B2073" t="str">
            <v>C638INLFST</v>
          </cell>
          <cell r="F2073" t="str">
            <v>C638</v>
          </cell>
          <cell r="H2073" t="str">
            <v>INLFST</v>
          </cell>
          <cell r="U2073">
            <v>0</v>
          </cell>
          <cell r="V2073">
            <v>0</v>
          </cell>
          <cell r="W2073">
            <v>0</v>
          </cell>
          <cell r="X2073">
            <v>0</v>
          </cell>
          <cell r="Y2073">
            <v>0</v>
          </cell>
          <cell r="Z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0</v>
          </cell>
          <cell r="AI2073">
            <v>113342.72505895038</v>
          </cell>
          <cell r="AJ2073">
            <v>133608.01999999999</v>
          </cell>
          <cell r="AK2073">
            <v>0</v>
          </cell>
        </row>
        <row r="2074">
          <cell r="B2074" t="str">
            <v>C641EXPFST</v>
          </cell>
          <cell r="F2074" t="str">
            <v>C641</v>
          </cell>
          <cell r="H2074" t="str">
            <v>EXPFST</v>
          </cell>
          <cell r="U2074">
            <v>0</v>
          </cell>
          <cell r="V2074">
            <v>0</v>
          </cell>
          <cell r="W2074">
            <v>0</v>
          </cell>
          <cell r="X2074">
            <v>0</v>
          </cell>
          <cell r="Y2074">
            <v>0</v>
          </cell>
          <cell r="Z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0</v>
          </cell>
          <cell r="AI2074">
            <v>0</v>
          </cell>
          <cell r="AJ2074">
            <v>0</v>
          </cell>
          <cell r="AK2074">
            <v>0</v>
          </cell>
        </row>
        <row r="2075">
          <cell r="B2075" t="str">
            <v>C643ALCFST</v>
          </cell>
          <cell r="F2075" t="str">
            <v>C643</v>
          </cell>
          <cell r="H2075" t="str">
            <v>ALCFST</v>
          </cell>
          <cell r="U2075">
            <v>0</v>
          </cell>
          <cell r="V2075">
            <v>0</v>
          </cell>
          <cell r="W2075">
            <v>0</v>
          </cell>
          <cell r="X2075">
            <v>0</v>
          </cell>
          <cell r="Y2075">
            <v>0</v>
          </cell>
          <cell r="Z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0</v>
          </cell>
          <cell r="AI2075">
            <v>0</v>
          </cell>
          <cell r="AJ2075">
            <v>0</v>
          </cell>
          <cell r="AK2075">
            <v>0</v>
          </cell>
        </row>
        <row r="2076">
          <cell r="B2076" t="str">
            <v>C643DEPFST</v>
          </cell>
          <cell r="F2076" t="str">
            <v>C643</v>
          </cell>
          <cell r="H2076" t="str">
            <v>DEPFST</v>
          </cell>
          <cell r="U2076">
            <v>0</v>
          </cell>
          <cell r="V2076">
            <v>0</v>
          </cell>
          <cell r="W2076">
            <v>0</v>
          </cell>
          <cell r="X2076">
            <v>0</v>
          </cell>
          <cell r="Y2076">
            <v>0</v>
          </cell>
          <cell r="Z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0</v>
          </cell>
          <cell r="AI2076">
            <v>0</v>
          </cell>
          <cell r="AJ2076">
            <v>0</v>
          </cell>
          <cell r="AK2076">
            <v>0</v>
          </cell>
        </row>
        <row r="2077">
          <cell r="B2077" t="str">
            <v>C643DLBFST</v>
          </cell>
          <cell r="F2077" t="str">
            <v>C643</v>
          </cell>
          <cell r="H2077" t="str">
            <v>DLBFST</v>
          </cell>
          <cell r="U2077">
            <v>0</v>
          </cell>
          <cell r="V2077">
            <v>0</v>
          </cell>
          <cell r="W2077">
            <v>0</v>
          </cell>
          <cell r="X2077">
            <v>0</v>
          </cell>
          <cell r="Y2077">
            <v>0</v>
          </cell>
          <cell r="Z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0</v>
          </cell>
          <cell r="AI2077">
            <v>0</v>
          </cell>
          <cell r="AJ2077">
            <v>0</v>
          </cell>
          <cell r="AK2077">
            <v>0</v>
          </cell>
        </row>
        <row r="2078">
          <cell r="B2078" t="str">
            <v>C643EXPFST</v>
          </cell>
          <cell r="F2078" t="str">
            <v>C643</v>
          </cell>
          <cell r="H2078" t="str">
            <v>EXPFST</v>
          </cell>
          <cell r="U2078">
            <v>0</v>
          </cell>
          <cell r="V2078">
            <v>0</v>
          </cell>
          <cell r="W2078">
            <v>0</v>
          </cell>
          <cell r="X2078">
            <v>0</v>
          </cell>
          <cell r="Y2078">
            <v>0</v>
          </cell>
          <cell r="Z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0</v>
          </cell>
          <cell r="AI2078">
            <v>0</v>
          </cell>
          <cell r="AJ2078">
            <v>0</v>
          </cell>
          <cell r="AK2078">
            <v>0</v>
          </cell>
        </row>
        <row r="2079">
          <cell r="B2079" t="str">
            <v>C643FINFST</v>
          </cell>
          <cell r="F2079" t="str">
            <v>C643</v>
          </cell>
          <cell r="H2079" t="str">
            <v>FINFST</v>
          </cell>
          <cell r="U2079">
            <v>0</v>
          </cell>
          <cell r="V2079">
            <v>0</v>
          </cell>
          <cell r="W2079">
            <v>0</v>
          </cell>
          <cell r="X2079">
            <v>0</v>
          </cell>
          <cell r="Y2079">
            <v>0</v>
          </cell>
          <cell r="Z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0</v>
          </cell>
          <cell r="AI2079">
            <v>0</v>
          </cell>
          <cell r="AJ2079">
            <v>0</v>
          </cell>
          <cell r="AK2079">
            <v>0</v>
          </cell>
        </row>
        <row r="2080">
          <cell r="B2080" t="str">
            <v>C643INCFST</v>
          </cell>
          <cell r="F2080" t="str">
            <v>C643</v>
          </cell>
          <cell r="H2080" t="str">
            <v>INCFST</v>
          </cell>
          <cell r="U2080">
            <v>0</v>
          </cell>
          <cell r="V2080">
            <v>0</v>
          </cell>
          <cell r="W2080">
            <v>0</v>
          </cell>
          <cell r="X2080">
            <v>0</v>
          </cell>
          <cell r="Y2080">
            <v>0</v>
          </cell>
          <cell r="Z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0</v>
          </cell>
          <cell r="AI2080">
            <v>0</v>
          </cell>
          <cell r="AJ2080">
            <v>0</v>
          </cell>
          <cell r="AK2080">
            <v>0</v>
          </cell>
        </row>
        <row r="2081">
          <cell r="B2081" t="str">
            <v>C643INLFST</v>
          </cell>
          <cell r="F2081" t="str">
            <v>C643</v>
          </cell>
          <cell r="H2081" t="str">
            <v>INLFST</v>
          </cell>
          <cell r="U2081">
            <v>0</v>
          </cell>
          <cell r="V2081">
            <v>0</v>
          </cell>
          <cell r="W2081">
            <v>0</v>
          </cell>
          <cell r="X2081">
            <v>0</v>
          </cell>
          <cell r="Y2081">
            <v>0</v>
          </cell>
          <cell r="Z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0</v>
          </cell>
          <cell r="AI2081">
            <v>0</v>
          </cell>
          <cell r="AJ2081">
            <v>0</v>
          </cell>
          <cell r="AK2081">
            <v>0</v>
          </cell>
        </row>
        <row r="2082">
          <cell r="B2082" t="str">
            <v>C644EXPFST</v>
          </cell>
          <cell r="F2082" t="str">
            <v>C644</v>
          </cell>
          <cell r="H2082" t="str">
            <v>EXPFST</v>
          </cell>
          <cell r="U2082">
            <v>0</v>
          </cell>
          <cell r="V2082">
            <v>0</v>
          </cell>
          <cell r="W2082">
            <v>0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I2082">
            <v>0</v>
          </cell>
          <cell r="AJ2082">
            <v>0</v>
          </cell>
          <cell r="AK2082">
            <v>0</v>
          </cell>
        </row>
        <row r="2083">
          <cell r="B2083" t="str">
            <v>C644FINFST</v>
          </cell>
          <cell r="F2083" t="str">
            <v>C644</v>
          </cell>
          <cell r="H2083" t="str">
            <v>FINFST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I2083">
            <v>0</v>
          </cell>
          <cell r="AJ2083">
            <v>0</v>
          </cell>
          <cell r="AK2083">
            <v>0</v>
          </cell>
        </row>
        <row r="2084">
          <cell r="B2084" t="str">
            <v>C646EXPFST</v>
          </cell>
          <cell r="F2084" t="str">
            <v>C646</v>
          </cell>
          <cell r="H2084" t="str">
            <v>EXPFST</v>
          </cell>
          <cell r="U2084">
            <v>0</v>
          </cell>
          <cell r="V2084">
            <v>0</v>
          </cell>
          <cell r="W2084">
            <v>0</v>
          </cell>
          <cell r="X2084">
            <v>0</v>
          </cell>
          <cell r="Y2084">
            <v>0</v>
          </cell>
          <cell r="Z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0</v>
          </cell>
          <cell r="AI2084">
            <v>0</v>
          </cell>
          <cell r="AJ2084">
            <v>0</v>
          </cell>
          <cell r="AK2084">
            <v>0</v>
          </cell>
        </row>
        <row r="2085">
          <cell r="B2085" t="str">
            <v>C679INCCAP</v>
          </cell>
          <cell r="F2085" t="str">
            <v>C679</v>
          </cell>
          <cell r="H2085" t="str">
            <v>INCCAP</v>
          </cell>
          <cell r="U2085">
            <v>-1072134</v>
          </cell>
          <cell r="V2085">
            <v>-50272</v>
          </cell>
          <cell r="W2085">
            <v>-253074</v>
          </cell>
          <cell r="X2085">
            <v>-415341</v>
          </cell>
          <cell r="Y2085">
            <v>-134562</v>
          </cell>
          <cell r="Z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0</v>
          </cell>
          <cell r="AI2085">
            <v>0</v>
          </cell>
          <cell r="AJ2085">
            <v>-2580000</v>
          </cell>
          <cell r="AK2085">
            <v>-745000</v>
          </cell>
        </row>
        <row r="2086">
          <cell r="B2086" t="str">
            <v>C679INCFST</v>
          </cell>
          <cell r="F2086" t="str">
            <v>C679</v>
          </cell>
          <cell r="H2086" t="str">
            <v>INCFST</v>
          </cell>
          <cell r="U2086">
            <v>0</v>
          </cell>
          <cell r="V2086">
            <v>0</v>
          </cell>
          <cell r="W2086">
            <v>0</v>
          </cell>
          <cell r="X2086">
            <v>0</v>
          </cell>
          <cell r="Y2086">
            <v>0</v>
          </cell>
          <cell r="Z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0</v>
          </cell>
          <cell r="AI2086">
            <v>0</v>
          </cell>
          <cell r="AJ2086">
            <v>0</v>
          </cell>
          <cell r="AK2086">
            <v>0</v>
          </cell>
        </row>
        <row r="2087">
          <cell r="B2087" t="str">
            <v>C684EXPFST</v>
          </cell>
          <cell r="F2087" t="str">
            <v>C684</v>
          </cell>
          <cell r="H2087" t="str">
            <v>EXPFST</v>
          </cell>
          <cell r="U2087">
            <v>0</v>
          </cell>
          <cell r="V2087">
            <v>0</v>
          </cell>
          <cell r="W2087">
            <v>0</v>
          </cell>
          <cell r="X2087">
            <v>0</v>
          </cell>
          <cell r="Y2087">
            <v>0</v>
          </cell>
          <cell r="Z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0</v>
          </cell>
          <cell r="AI2087">
            <v>0</v>
          </cell>
          <cell r="AJ2087">
            <v>0</v>
          </cell>
          <cell r="AK2087">
            <v>0</v>
          </cell>
        </row>
        <row r="2088">
          <cell r="B2088" t="str">
            <v>C684INCCAP</v>
          </cell>
          <cell r="F2088" t="str">
            <v>C684</v>
          </cell>
          <cell r="H2088" t="str">
            <v>INCCAP</v>
          </cell>
          <cell r="U2088">
            <v>-380000</v>
          </cell>
          <cell r="V2088">
            <v>0</v>
          </cell>
          <cell r="W2088">
            <v>0</v>
          </cell>
          <cell r="X2088">
            <v>0</v>
          </cell>
          <cell r="Y2088">
            <v>0</v>
          </cell>
          <cell r="Z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0</v>
          </cell>
          <cell r="AI2088">
            <v>0</v>
          </cell>
          <cell r="AJ2088">
            <v>0</v>
          </cell>
          <cell r="AK2088">
            <v>0</v>
          </cell>
        </row>
        <row r="2089">
          <cell r="B2089" t="str">
            <v>P332DLBFST</v>
          </cell>
          <cell r="F2089" t="str">
            <v>P332</v>
          </cell>
          <cell r="H2089" t="str">
            <v>DLBFST</v>
          </cell>
          <cell r="U2089">
            <v>0</v>
          </cell>
          <cell r="V2089">
            <v>0</v>
          </cell>
          <cell r="W2089">
            <v>0</v>
          </cell>
          <cell r="X2089">
            <v>0</v>
          </cell>
          <cell r="Y2089">
            <v>0</v>
          </cell>
          <cell r="Z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0</v>
          </cell>
          <cell r="AI2089">
            <v>0</v>
          </cell>
          <cell r="AJ2089">
            <v>0</v>
          </cell>
          <cell r="AK2089">
            <v>0</v>
          </cell>
        </row>
        <row r="2090">
          <cell r="B2090" t="str">
            <v>P332EXPFST</v>
          </cell>
          <cell r="F2090" t="str">
            <v>P332</v>
          </cell>
          <cell r="H2090" t="str">
            <v>EXPFST</v>
          </cell>
          <cell r="U2090">
            <v>0</v>
          </cell>
          <cell r="V2090">
            <v>0</v>
          </cell>
          <cell r="W2090">
            <v>0</v>
          </cell>
          <cell r="X2090">
            <v>0</v>
          </cell>
          <cell r="Y2090">
            <v>0</v>
          </cell>
          <cell r="Z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0</v>
          </cell>
          <cell r="AI2090">
            <v>0</v>
          </cell>
          <cell r="AJ2090">
            <v>0</v>
          </cell>
          <cell r="AK2090">
            <v>0</v>
          </cell>
        </row>
        <row r="2091">
          <cell r="B2091" t="str">
            <v>P332FINFST</v>
          </cell>
          <cell r="F2091" t="str">
            <v>P332</v>
          </cell>
          <cell r="H2091" t="str">
            <v>FINFST</v>
          </cell>
          <cell r="U2091">
            <v>0</v>
          </cell>
          <cell r="V2091">
            <v>0</v>
          </cell>
          <cell r="W2091">
            <v>0</v>
          </cell>
          <cell r="X2091">
            <v>0</v>
          </cell>
          <cell r="Y2091">
            <v>0</v>
          </cell>
          <cell r="Z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0</v>
          </cell>
          <cell r="AI2091">
            <v>0</v>
          </cell>
          <cell r="AJ2091">
            <v>0</v>
          </cell>
          <cell r="AK2091">
            <v>0</v>
          </cell>
        </row>
        <row r="2092">
          <cell r="B2092" t="str">
            <v>P332INCFST</v>
          </cell>
          <cell r="F2092" t="str">
            <v>P332</v>
          </cell>
          <cell r="H2092" t="str">
            <v>INCFST</v>
          </cell>
          <cell r="U2092">
            <v>0</v>
          </cell>
          <cell r="V2092">
            <v>0</v>
          </cell>
          <cell r="W2092">
            <v>0</v>
          </cell>
          <cell r="X2092">
            <v>0</v>
          </cell>
          <cell r="Y2092">
            <v>0</v>
          </cell>
          <cell r="Z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0</v>
          </cell>
          <cell r="AI2092">
            <v>0</v>
          </cell>
          <cell r="AJ2092">
            <v>0</v>
          </cell>
          <cell r="AK2092">
            <v>0</v>
          </cell>
        </row>
        <row r="2093">
          <cell r="B2093" t="str">
            <v>P332INLFST</v>
          </cell>
          <cell r="F2093" t="str">
            <v>P332</v>
          </cell>
          <cell r="H2093" t="str">
            <v>INLFST</v>
          </cell>
          <cell r="U2093">
            <v>0</v>
          </cell>
          <cell r="V2093">
            <v>0</v>
          </cell>
          <cell r="W2093">
            <v>0</v>
          </cell>
          <cell r="X2093">
            <v>0</v>
          </cell>
          <cell r="Y2093">
            <v>0</v>
          </cell>
          <cell r="Z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0</v>
          </cell>
          <cell r="AI2093">
            <v>0</v>
          </cell>
          <cell r="AJ2093">
            <v>0</v>
          </cell>
          <cell r="AK2093">
            <v>0</v>
          </cell>
        </row>
        <row r="2094">
          <cell r="B2094" t="str">
            <v>ORGALCFST</v>
          </cell>
          <cell r="F2094" t="str">
            <v>ORG</v>
          </cell>
          <cell r="H2094" t="str">
            <v>ALCFST</v>
          </cell>
          <cell r="U2094">
            <v>0</v>
          </cell>
          <cell r="V2094">
            <v>0</v>
          </cell>
          <cell r="W2094">
            <v>0</v>
          </cell>
          <cell r="X2094">
            <v>0</v>
          </cell>
          <cell r="Y2094">
            <v>0</v>
          </cell>
          <cell r="Z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0</v>
          </cell>
          <cell r="AI2094">
            <v>0</v>
          </cell>
          <cell r="AJ2094">
            <v>0</v>
          </cell>
          <cell r="AK2094">
            <v>0</v>
          </cell>
        </row>
        <row r="2095">
          <cell r="B2095" t="str">
            <v>ORGALCORG</v>
          </cell>
          <cell r="F2095" t="str">
            <v>ORG</v>
          </cell>
          <cell r="H2095" t="str">
            <v>ALCORG</v>
          </cell>
          <cell r="U2095">
            <v>-33929726</v>
          </cell>
          <cell r="V2095">
            <v>-35224708</v>
          </cell>
          <cell r="W2095">
            <v>-37921558</v>
          </cell>
          <cell r="X2095">
            <v>-40064884</v>
          </cell>
          <cell r="Y2095">
            <v>-41669806</v>
          </cell>
          <cell r="Z2095">
            <v>-42897987</v>
          </cell>
          <cell r="AA2095">
            <v>-44086029</v>
          </cell>
          <cell r="AB2095">
            <v>-45625475</v>
          </cell>
          <cell r="AC2095">
            <v>-47004473</v>
          </cell>
          <cell r="AD2095">
            <v>-48438615</v>
          </cell>
          <cell r="AI2095">
            <v>-25739089.150471121</v>
          </cell>
          <cell r="AJ2095">
            <v>-32470810.552999984</v>
          </cell>
          <cell r="AK2095">
            <v>-35738339.080000006</v>
          </cell>
        </row>
        <row r="2096">
          <cell r="B2096" t="str">
            <v>ORGBOAORG</v>
          </cell>
          <cell r="F2096" t="str">
            <v>ORG</v>
          </cell>
          <cell r="H2096" t="str">
            <v>BOAORG</v>
          </cell>
          <cell r="U2096">
            <v>5560687</v>
          </cell>
          <cell r="V2096">
            <v>5825984</v>
          </cell>
          <cell r="W2096">
            <v>6021643</v>
          </cell>
          <cell r="X2096">
            <v>6765219</v>
          </cell>
          <cell r="Y2096">
            <v>6993917</v>
          </cell>
          <cell r="Z2096">
            <v>7072797</v>
          </cell>
          <cell r="AA2096">
            <v>7240919</v>
          </cell>
          <cell r="AB2096">
            <v>7098678</v>
          </cell>
          <cell r="AC2096">
            <v>7171136</v>
          </cell>
          <cell r="AD2096">
            <v>7077923</v>
          </cell>
          <cell r="AI2096">
            <v>2980100.7120204684</v>
          </cell>
          <cell r="AJ2096">
            <v>4206629.4529999997</v>
          </cell>
          <cell r="AK2096">
            <v>4108688.8689999999</v>
          </cell>
        </row>
        <row r="2097">
          <cell r="B2097" t="str">
            <v>ORGDEPFST</v>
          </cell>
          <cell r="F2097" t="str">
            <v>ORG</v>
          </cell>
          <cell r="H2097" t="str">
            <v>DEPFST</v>
          </cell>
          <cell r="U2097">
            <v>0</v>
          </cell>
          <cell r="V2097">
            <v>0</v>
          </cell>
          <cell r="W2097">
            <v>0</v>
          </cell>
          <cell r="X2097">
            <v>0</v>
          </cell>
          <cell r="Y2097">
            <v>0</v>
          </cell>
          <cell r="Z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0</v>
          </cell>
          <cell r="AI2097">
            <v>0</v>
          </cell>
          <cell r="AJ2097">
            <v>0</v>
          </cell>
          <cell r="AK2097">
            <v>0</v>
          </cell>
        </row>
        <row r="2098">
          <cell r="B2098" t="str">
            <v>ORGBOAFST</v>
          </cell>
          <cell r="F2098" t="str">
            <v>ORG</v>
          </cell>
          <cell r="H2098" t="str">
            <v>BOAFST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0</v>
          </cell>
          <cell r="AI2098">
            <v>0</v>
          </cell>
          <cell r="AJ2098">
            <v>0</v>
          </cell>
          <cell r="AK2098">
            <v>0</v>
          </cell>
        </row>
        <row r="2099">
          <cell r="B2099" t="str">
            <v>ORGNABOAFST</v>
          </cell>
          <cell r="F2099" t="str">
            <v>ORGNA</v>
          </cell>
          <cell r="H2099" t="str">
            <v>BOAFST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0</v>
          </cell>
          <cell r="AI2099">
            <v>0</v>
          </cell>
          <cell r="AJ2099">
            <v>0</v>
          </cell>
          <cell r="AK2099">
            <v>9003.83</v>
          </cell>
        </row>
        <row r="2100">
          <cell r="B2100" t="str">
            <v>ORGDEPORG</v>
          </cell>
          <cell r="F2100" t="str">
            <v>ORG</v>
          </cell>
          <cell r="H2100" t="str">
            <v>DEPORG</v>
          </cell>
          <cell r="U2100">
            <v>1922850</v>
          </cell>
          <cell r="V2100">
            <v>2931608</v>
          </cell>
          <cell r="W2100">
            <v>4264280</v>
          </cell>
          <cell r="X2100">
            <v>4883726</v>
          </cell>
          <cell r="Y2100">
            <v>5616653</v>
          </cell>
          <cell r="Z2100">
            <v>6072834</v>
          </cell>
          <cell r="AA2100">
            <v>6246592</v>
          </cell>
          <cell r="AB2100">
            <v>7362003</v>
          </cell>
          <cell r="AC2100">
            <v>7966410</v>
          </cell>
          <cell r="AD2100">
            <v>8557287</v>
          </cell>
          <cell r="AI2100">
            <v>1652864.76</v>
          </cell>
          <cell r="AJ2100">
            <v>2094728</v>
          </cell>
          <cell r="AK2100">
            <v>2645247.2400000002</v>
          </cell>
        </row>
        <row r="2101">
          <cell r="B2101" t="str">
            <v>ORGNADEVFST</v>
          </cell>
          <cell r="F2101" t="str">
            <v>ORGNA</v>
          </cell>
          <cell r="H2101" t="str">
            <v>DEVFST</v>
          </cell>
          <cell r="U2101">
            <v>-5752762</v>
          </cell>
          <cell r="V2101">
            <v>-10624260</v>
          </cell>
          <cell r="W2101">
            <v>-11012104</v>
          </cell>
          <cell r="X2101">
            <v>-11057647</v>
          </cell>
          <cell r="Y2101">
            <v>-11104660</v>
          </cell>
          <cell r="Z2101">
            <v>-11104660</v>
          </cell>
          <cell r="AA2101">
            <v>-11104660</v>
          </cell>
          <cell r="AB2101">
            <v>-11104660</v>
          </cell>
          <cell r="AC2101">
            <v>-11104660</v>
          </cell>
          <cell r="AD2101">
            <v>-11104660</v>
          </cell>
          <cell r="AI2101">
            <v>-1220000</v>
          </cell>
          <cell r="AJ2101">
            <v>-2356541.0099999998</v>
          </cell>
          <cell r="AK2101">
            <v>-4524139.1100000003</v>
          </cell>
        </row>
        <row r="2102">
          <cell r="B2102" t="str">
            <v>ORGNADIVFST</v>
          </cell>
          <cell r="F2102" t="str">
            <v>ORGNA</v>
          </cell>
          <cell r="H2102" t="str">
            <v>DIVFST</v>
          </cell>
          <cell r="U2102">
            <v>-5650000</v>
          </cell>
          <cell r="V2102">
            <v>-5650000</v>
          </cell>
          <cell r="W2102">
            <v>-5650000</v>
          </cell>
          <cell r="X2102">
            <v>-5650000</v>
          </cell>
          <cell r="Y2102">
            <v>-5650000</v>
          </cell>
          <cell r="Z2102">
            <v>-5650000</v>
          </cell>
          <cell r="AA2102">
            <v>-5650000</v>
          </cell>
          <cell r="AB2102">
            <v>-5650000</v>
          </cell>
          <cell r="AC2102">
            <v>-5650000</v>
          </cell>
          <cell r="AD2102">
            <v>-5650000</v>
          </cell>
          <cell r="AI2102">
            <v>-4750000</v>
          </cell>
          <cell r="AJ2102">
            <v>-4750000</v>
          </cell>
          <cell r="AK2102">
            <v>-5250000</v>
          </cell>
        </row>
        <row r="2103">
          <cell r="B2103" t="str">
            <v>ORGNADLBFST</v>
          </cell>
          <cell r="F2103" t="str">
            <v>ORGNA</v>
          </cell>
          <cell r="H2103" t="str">
            <v>DLBFST</v>
          </cell>
          <cell r="U2103">
            <v>0</v>
          </cell>
          <cell r="V2103">
            <v>0</v>
          </cell>
          <cell r="W2103">
            <v>0</v>
          </cell>
          <cell r="X2103">
            <v>0</v>
          </cell>
          <cell r="Y2103">
            <v>0</v>
          </cell>
          <cell r="Z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0</v>
          </cell>
          <cell r="AI2103">
            <v>0</v>
          </cell>
          <cell r="AJ2103">
            <v>0</v>
          </cell>
          <cell r="AK2103">
            <v>0</v>
          </cell>
        </row>
        <row r="2104">
          <cell r="B2104" t="str">
            <v>ORGDLBORG</v>
          </cell>
          <cell r="F2104" t="str">
            <v>ORG</v>
          </cell>
          <cell r="H2104" t="str">
            <v>DLBORG</v>
          </cell>
          <cell r="U2104">
            <v>48104906</v>
          </cell>
          <cell r="V2104">
            <v>48913235</v>
          </cell>
          <cell r="W2104">
            <v>50035680</v>
          </cell>
          <cell r="X2104">
            <v>51138501</v>
          </cell>
          <cell r="Y2104">
            <v>52289454</v>
          </cell>
          <cell r="Z2104">
            <v>53488546</v>
          </cell>
          <cell r="AA2104">
            <v>54688032</v>
          </cell>
          <cell r="AB2104">
            <v>55887778</v>
          </cell>
          <cell r="AC2104">
            <v>57137283</v>
          </cell>
          <cell r="AD2104">
            <v>58385471</v>
          </cell>
          <cell r="AI2104">
            <v>42512002.25</v>
          </cell>
          <cell r="AJ2104">
            <v>43771000.429999977</v>
          </cell>
          <cell r="AK2104">
            <v>46836792.57</v>
          </cell>
        </row>
        <row r="2105">
          <cell r="B2105" t="str">
            <v>ORGNADTLFST</v>
          </cell>
          <cell r="F2105" t="str">
            <v>ORGNA</v>
          </cell>
          <cell r="H2105" t="str">
            <v>DTLFST</v>
          </cell>
          <cell r="U2105">
            <v>-10857010</v>
          </cell>
          <cell r="V2105">
            <v>-10857010</v>
          </cell>
          <cell r="W2105">
            <v>-10857010</v>
          </cell>
          <cell r="X2105">
            <v>-10857010</v>
          </cell>
          <cell r="Y2105">
            <v>-10857010</v>
          </cell>
          <cell r="Z2105">
            <v>-10857010</v>
          </cell>
          <cell r="AA2105">
            <v>-10857010</v>
          </cell>
          <cell r="AB2105">
            <v>-10857010</v>
          </cell>
          <cell r="AC2105">
            <v>-10857010</v>
          </cell>
          <cell r="AD2105">
            <v>-10857010</v>
          </cell>
          <cell r="AI2105">
            <v>-9023000</v>
          </cell>
          <cell r="AJ2105">
            <v>-9947000</v>
          </cell>
          <cell r="AK2105">
            <v>-9577000</v>
          </cell>
        </row>
        <row r="2106">
          <cell r="B2106" t="str">
            <v>ORGEXPFST</v>
          </cell>
          <cell r="F2106" t="str">
            <v>ORG</v>
          </cell>
          <cell r="H2106" t="str">
            <v>EXPFST</v>
          </cell>
          <cell r="U2106">
            <v>0</v>
          </cell>
          <cell r="V2106">
            <v>0</v>
          </cell>
          <cell r="W2106">
            <v>0</v>
          </cell>
          <cell r="X2106">
            <v>0</v>
          </cell>
          <cell r="Y2106">
            <v>0</v>
          </cell>
          <cell r="Z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0</v>
          </cell>
          <cell r="AI2106">
            <v>0</v>
          </cell>
          <cell r="AJ2106">
            <v>0</v>
          </cell>
          <cell r="AK2106">
            <v>0</v>
          </cell>
        </row>
        <row r="2107">
          <cell r="B2107" t="str">
            <v>ORGEXPORG</v>
          </cell>
          <cell r="F2107" t="str">
            <v>ORG</v>
          </cell>
          <cell r="H2107" t="str">
            <v>EXPORG</v>
          </cell>
          <cell r="U2107">
            <v>-22579103</v>
          </cell>
          <cell r="V2107">
            <v>-23453150</v>
          </cell>
          <cell r="W2107">
            <v>-23612142</v>
          </cell>
          <cell r="X2107">
            <v>-23954209</v>
          </cell>
          <cell r="Y2107">
            <v>-24470663</v>
          </cell>
          <cell r="Z2107">
            <v>-24986961</v>
          </cell>
          <cell r="AA2107">
            <v>-25353652</v>
          </cell>
          <cell r="AB2107">
            <v>-26000347</v>
          </cell>
          <cell r="AC2107">
            <v>-26566482</v>
          </cell>
          <cell r="AD2107">
            <v>-26895225</v>
          </cell>
          <cell r="AI2107">
            <v>-22220191.418875992</v>
          </cell>
          <cell r="AJ2107">
            <v>-17422699.317104012</v>
          </cell>
          <cell r="AK2107">
            <v>-20258818.390000001</v>
          </cell>
        </row>
        <row r="2108">
          <cell r="B2108" t="str">
            <v>ORGFINORG</v>
          </cell>
          <cell r="F2108" t="str">
            <v>ORG</v>
          </cell>
          <cell r="H2108" t="str">
            <v>FINORG</v>
          </cell>
          <cell r="U2108">
            <v>313049</v>
          </cell>
          <cell r="V2108">
            <v>293893</v>
          </cell>
          <cell r="W2108">
            <v>282016</v>
          </cell>
          <cell r="X2108">
            <v>296855</v>
          </cell>
          <cell r="Y2108">
            <v>300034</v>
          </cell>
          <cell r="Z2108">
            <v>301990</v>
          </cell>
          <cell r="AA2108">
            <v>310640</v>
          </cell>
          <cell r="AB2108">
            <v>320932</v>
          </cell>
          <cell r="AC2108">
            <v>335224</v>
          </cell>
          <cell r="AD2108">
            <v>350201</v>
          </cell>
          <cell r="AI2108">
            <v>673217</v>
          </cell>
          <cell r="AJ2108">
            <v>0</v>
          </cell>
          <cell r="AK2108">
            <v>347592.70100000163</v>
          </cell>
        </row>
        <row r="2109">
          <cell r="B2109" t="str">
            <v>ORGFINFST</v>
          </cell>
          <cell r="F2109" t="str">
            <v>ORG</v>
          </cell>
          <cell r="H2109" t="str">
            <v>FINFST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J2109">
            <v>-539000</v>
          </cell>
          <cell r="AK2109">
            <v>0</v>
          </cell>
        </row>
        <row r="2110">
          <cell r="B2110" t="str">
            <v>ORGNAINLFST</v>
          </cell>
          <cell r="F2110" t="str">
            <v>ORGNA</v>
          </cell>
          <cell r="H2110" t="str">
            <v>INLFST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J2110">
            <v>2060814</v>
          </cell>
          <cell r="AK2110">
            <v>0</v>
          </cell>
        </row>
        <row r="2111">
          <cell r="B2111" t="str">
            <v>ORGGRCFST</v>
          </cell>
          <cell r="F2111" t="str">
            <v>ORG</v>
          </cell>
          <cell r="H2111" t="str">
            <v>GRCFST</v>
          </cell>
          <cell r="U2111">
            <v>0</v>
          </cell>
          <cell r="V2111">
            <v>0</v>
          </cell>
          <cell r="W2111">
            <v>0</v>
          </cell>
          <cell r="X2111">
            <v>0</v>
          </cell>
          <cell r="Y2111">
            <v>0</v>
          </cell>
          <cell r="Z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0</v>
          </cell>
          <cell r="AI2111">
            <v>0</v>
          </cell>
          <cell r="AJ2111">
            <v>0</v>
          </cell>
          <cell r="AK2111">
            <v>0</v>
          </cell>
        </row>
        <row r="2112">
          <cell r="B2112" t="str">
            <v>ORGNAGRRFST</v>
          </cell>
          <cell r="F2112" t="str">
            <v>ORGNA</v>
          </cell>
          <cell r="H2112" t="str">
            <v>GRRFST</v>
          </cell>
          <cell r="U2112">
            <v>-123475408</v>
          </cell>
          <cell r="V2112">
            <v>-123475408</v>
          </cell>
          <cell r="W2112">
            <v>-123475408</v>
          </cell>
          <cell r="X2112">
            <v>-123475408</v>
          </cell>
          <cell r="Y2112">
            <v>-123475408</v>
          </cell>
          <cell r="Z2112">
            <v>-123475408</v>
          </cell>
          <cell r="AA2112">
            <v>-123475408</v>
          </cell>
          <cell r="AB2112">
            <v>-123475408</v>
          </cell>
          <cell r="AC2112">
            <v>-123475408</v>
          </cell>
          <cell r="AD2112">
            <v>-123475408</v>
          </cell>
          <cell r="AI2112">
            <v>-98287000</v>
          </cell>
          <cell r="AJ2112">
            <v>-112383000</v>
          </cell>
          <cell r="AK2112">
            <v>-115680533</v>
          </cell>
        </row>
        <row r="2113">
          <cell r="B2113" t="str">
            <v>ORGINCFST</v>
          </cell>
          <cell r="F2113" t="str">
            <v>ORG</v>
          </cell>
          <cell r="H2113" t="str">
            <v>INCFST</v>
          </cell>
          <cell r="U2113">
            <v>0</v>
          </cell>
          <cell r="V2113">
            <v>0</v>
          </cell>
          <cell r="W2113">
            <v>0</v>
          </cell>
          <cell r="X2113">
            <v>0</v>
          </cell>
          <cell r="Y2113">
            <v>0</v>
          </cell>
          <cell r="Z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0</v>
          </cell>
          <cell r="AI2113">
            <v>0</v>
          </cell>
          <cell r="AJ2113">
            <v>0</v>
          </cell>
          <cell r="AK2113">
            <v>0</v>
          </cell>
        </row>
        <row r="2114">
          <cell r="B2114" t="str">
            <v>ORGINCORG</v>
          </cell>
          <cell r="F2114" t="str">
            <v>ORG</v>
          </cell>
          <cell r="H2114" t="str">
            <v>INCORG</v>
          </cell>
          <cell r="U2114">
            <v>-2104054</v>
          </cell>
          <cell r="V2114">
            <v>-2077979</v>
          </cell>
          <cell r="W2114">
            <v>-1926554</v>
          </cell>
          <cell r="X2114">
            <v>-1984659</v>
          </cell>
          <cell r="Y2114">
            <v>-2044580</v>
          </cell>
          <cell r="Z2114">
            <v>-2104502</v>
          </cell>
          <cell r="AA2114">
            <v>-2168054</v>
          </cell>
          <cell r="AB2114">
            <v>-2233422</v>
          </cell>
          <cell r="AC2114">
            <v>-2300605</v>
          </cell>
          <cell r="AD2114">
            <v>-2369607</v>
          </cell>
          <cell r="AI2114">
            <v>-4440529.51</v>
          </cell>
          <cell r="AJ2114">
            <v>-1232618</v>
          </cell>
          <cell r="AK2114">
            <v>-1395243</v>
          </cell>
        </row>
        <row r="2115">
          <cell r="B2115" t="str">
            <v>ORGINLFST</v>
          </cell>
          <cell r="F2115" t="str">
            <v>ORG</v>
          </cell>
          <cell r="H2115" t="str">
            <v>INLFST</v>
          </cell>
          <cell r="U2115">
            <v>0</v>
          </cell>
          <cell r="V2115">
            <v>0</v>
          </cell>
          <cell r="W2115">
            <v>0</v>
          </cell>
          <cell r="X2115">
            <v>0</v>
          </cell>
          <cell r="Y2115">
            <v>0</v>
          </cell>
          <cell r="Z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0</v>
          </cell>
          <cell r="AI2115">
            <v>0</v>
          </cell>
          <cell r="AJ2115">
            <v>0</v>
          </cell>
          <cell r="AK2115">
            <v>0</v>
          </cell>
        </row>
        <row r="2116">
          <cell r="B2116" t="str">
            <v>ORGINLORG</v>
          </cell>
          <cell r="F2116" t="str">
            <v>ORG</v>
          </cell>
          <cell r="H2116" t="str">
            <v>INLORG</v>
          </cell>
          <cell r="U2116">
            <v>2711413</v>
          </cell>
          <cell r="V2116">
            <v>2791127</v>
          </cell>
          <cell r="W2116">
            <v>2856673</v>
          </cell>
          <cell r="X2116">
            <v>2919487</v>
          </cell>
          <cell r="Y2116">
            <v>2985033</v>
          </cell>
          <cell r="Z2116">
            <v>3053308</v>
          </cell>
          <cell r="AA2116">
            <v>3121584</v>
          </cell>
          <cell r="AB2116">
            <v>3189862</v>
          </cell>
          <cell r="AC2116">
            <v>3261549</v>
          </cell>
          <cell r="AD2116">
            <v>3332570</v>
          </cell>
          <cell r="AI2116">
            <v>4400624.3573266398</v>
          </cell>
          <cell r="AJ2116">
            <v>3171888.4</v>
          </cell>
          <cell r="AK2116">
            <v>3454079.7</v>
          </cell>
        </row>
        <row r="2117">
          <cell r="B2117" t="str">
            <v>ORGLESFST</v>
          </cell>
          <cell r="F2117" t="str">
            <v>ORG</v>
          </cell>
          <cell r="H2117" t="str">
            <v>LESFST</v>
          </cell>
          <cell r="U2117">
            <v>-9118853</v>
          </cell>
          <cell r="V2117">
            <v>-9053859</v>
          </cell>
          <cell r="W2117">
            <v>-8954056</v>
          </cell>
          <cell r="X2117">
            <v>-8967381</v>
          </cell>
          <cell r="Y2117">
            <v>-8962915</v>
          </cell>
          <cell r="Z2117">
            <v>-8977576</v>
          </cell>
          <cell r="AA2117">
            <v>-9010386</v>
          </cell>
          <cell r="AB2117">
            <v>-9022830</v>
          </cell>
          <cell r="AC2117">
            <v>-9014962</v>
          </cell>
          <cell r="AD2117">
            <v>-9029624</v>
          </cell>
          <cell r="AI2117">
            <v>-11468211.039999999</v>
          </cell>
          <cell r="AJ2117">
            <v>-10906650.51</v>
          </cell>
          <cell r="AK2117">
            <v>-10376680.57</v>
          </cell>
        </row>
        <row r="2118">
          <cell r="B2118" t="str">
            <v>ORGNALEVFST</v>
          </cell>
          <cell r="F2118" t="str">
            <v>ORGNA</v>
          </cell>
          <cell r="H2118" t="str">
            <v>LEVFST</v>
          </cell>
          <cell r="U2118">
            <v>-47467</v>
          </cell>
          <cell r="V2118">
            <v>-47467</v>
          </cell>
          <cell r="W2118">
            <v>-47467</v>
          </cell>
          <cell r="X2118">
            <v>-47467</v>
          </cell>
          <cell r="Y2118">
            <v>-47467</v>
          </cell>
          <cell r="Z2118">
            <v>-47467</v>
          </cell>
          <cell r="AA2118">
            <v>-47467</v>
          </cell>
          <cell r="AB2118">
            <v>-47467</v>
          </cell>
          <cell r="AC2118">
            <v>-47467</v>
          </cell>
          <cell r="AD2118">
            <v>-47467</v>
          </cell>
          <cell r="AI2118">
            <v>-35000</v>
          </cell>
          <cell r="AJ2118">
            <v>-36000</v>
          </cell>
          <cell r="AK2118">
            <v>-47467</v>
          </cell>
        </row>
        <row r="2119">
          <cell r="B2119" t="str">
            <v>ORGMVLFST</v>
          </cell>
          <cell r="F2119" t="str">
            <v>ORG</v>
          </cell>
          <cell r="H2119" t="str">
            <v>MVLFST</v>
          </cell>
          <cell r="U2119">
            <v>0</v>
          </cell>
          <cell r="V2119">
            <v>0</v>
          </cell>
          <cell r="W2119">
            <v>0</v>
          </cell>
          <cell r="X2119">
            <v>0</v>
          </cell>
          <cell r="Y2119">
            <v>0</v>
          </cell>
          <cell r="Z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0</v>
          </cell>
          <cell r="AI2119">
            <v>0</v>
          </cell>
          <cell r="AJ2119">
            <v>0</v>
          </cell>
          <cell r="AK2119">
            <v>0</v>
          </cell>
        </row>
        <row r="2120">
          <cell r="B2120" t="str">
            <v>ORGNAINCFST</v>
          </cell>
          <cell r="F2120" t="str">
            <v>ORGNA</v>
          </cell>
          <cell r="H2120" t="str">
            <v>INCFST</v>
          </cell>
          <cell r="U2120">
            <v>-1767882</v>
          </cell>
          <cell r="V2120">
            <v>-1743822</v>
          </cell>
          <cell r="W2120">
            <v>-1554350</v>
          </cell>
          <cell r="X2120">
            <v>-1506699</v>
          </cell>
          <cell r="Y2120">
            <v>-1147021</v>
          </cell>
          <cell r="Z2120">
            <v>-877313</v>
          </cell>
          <cell r="AA2120">
            <v>-899967</v>
          </cell>
          <cell r="AB2120">
            <v>-923268</v>
          </cell>
          <cell r="AC2120">
            <v>-947216</v>
          </cell>
          <cell r="AD2120">
            <v>-971811</v>
          </cell>
          <cell r="AI2120">
            <v>-1555812</v>
          </cell>
          <cell r="AJ2120">
            <v>-4808547</v>
          </cell>
          <cell r="AK2120">
            <v>-2812996.31</v>
          </cell>
        </row>
        <row r="2121">
          <cell r="B2121" t="str">
            <v>ORGNAEXPFST</v>
          </cell>
          <cell r="F2121" t="str">
            <v>ORGNA</v>
          </cell>
          <cell r="H2121" t="str">
            <v>EXPFST</v>
          </cell>
          <cell r="U2121">
            <v>0</v>
          </cell>
          <cell r="V2121">
            <v>0</v>
          </cell>
          <cell r="W2121">
            <v>0</v>
          </cell>
          <cell r="X2121">
            <v>0</v>
          </cell>
          <cell r="Y2121">
            <v>0</v>
          </cell>
          <cell r="Z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I2121">
            <v>9.9999997764825821E-3</v>
          </cell>
          <cell r="AJ2121">
            <v>-4106330.9231056971</v>
          </cell>
          <cell r="AK2121">
            <v>-1800000</v>
          </cell>
        </row>
        <row r="2122">
          <cell r="B2122" t="str">
            <v>ORGNAFINFST</v>
          </cell>
          <cell r="F2122" t="str">
            <v>ORGNA</v>
          </cell>
          <cell r="H2122" t="str">
            <v>FINFST</v>
          </cell>
          <cell r="U2122">
            <v>0</v>
          </cell>
          <cell r="V2122">
            <v>0</v>
          </cell>
          <cell r="W2122">
            <v>0</v>
          </cell>
          <cell r="X2122">
            <v>0</v>
          </cell>
          <cell r="Y2122">
            <v>0</v>
          </cell>
          <cell r="Z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0</v>
          </cell>
          <cell r="AI2122">
            <v>9.9999997764825821E-3</v>
          </cell>
          <cell r="AJ2122">
            <v>-304000</v>
          </cell>
          <cell r="AK2122">
            <v>53397.15</v>
          </cell>
        </row>
        <row r="2123">
          <cell r="B2123" t="str">
            <v>ORGOTHFST</v>
          </cell>
          <cell r="F2123" t="str">
            <v>ORG</v>
          </cell>
          <cell r="H2123" t="str">
            <v>OTHFST</v>
          </cell>
          <cell r="U2123">
            <v>0</v>
          </cell>
          <cell r="V2123">
            <v>0</v>
          </cell>
          <cell r="W2123">
            <v>0</v>
          </cell>
          <cell r="X2123">
            <v>0</v>
          </cell>
          <cell r="Y2123">
            <v>0</v>
          </cell>
          <cell r="Z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0</v>
          </cell>
          <cell r="AI2123">
            <v>0</v>
          </cell>
          <cell r="AJ2123">
            <v>0</v>
          </cell>
          <cell r="AK2123">
            <v>0</v>
          </cell>
        </row>
        <row r="2124">
          <cell r="B2124" t="str">
            <v>ORGNaPENFST</v>
          </cell>
          <cell r="F2124" t="str">
            <v>ORGNa</v>
          </cell>
          <cell r="H2124" t="str">
            <v>PENFST</v>
          </cell>
          <cell r="U2124">
            <v>-1010000</v>
          </cell>
          <cell r="V2124">
            <v>-1010000</v>
          </cell>
          <cell r="W2124">
            <v>-1010000</v>
          </cell>
          <cell r="X2124">
            <v>-1010000</v>
          </cell>
          <cell r="Y2124">
            <v>-1010000</v>
          </cell>
          <cell r="Z2124">
            <v>-1010000</v>
          </cell>
          <cell r="AA2124">
            <v>-1010000</v>
          </cell>
          <cell r="AB2124">
            <v>-1010000</v>
          </cell>
          <cell r="AC2124">
            <v>-1010000</v>
          </cell>
          <cell r="AD2124">
            <v>-1010000</v>
          </cell>
          <cell r="AI2124">
            <v>-761999.96</v>
          </cell>
          <cell r="AJ2124">
            <v>-762000</v>
          </cell>
          <cell r="AK2124">
            <v>-962000</v>
          </cell>
        </row>
        <row r="2125">
          <cell r="B2125" t="str">
            <v>ORGNAPETFST</v>
          </cell>
          <cell r="F2125" t="str">
            <v>ORGNA</v>
          </cell>
          <cell r="H2125" t="str">
            <v>PETFST</v>
          </cell>
          <cell r="U2125">
            <v>-1300000</v>
          </cell>
          <cell r="V2125">
            <v>-1300000</v>
          </cell>
          <cell r="W2125">
            <v>-1300000</v>
          </cell>
          <cell r="X2125">
            <v>-1300000</v>
          </cell>
          <cell r="Y2125">
            <v>-1300000</v>
          </cell>
          <cell r="Z2125">
            <v>-1300000</v>
          </cell>
          <cell r="AA2125">
            <v>-1300000</v>
          </cell>
          <cell r="AB2125">
            <v>-1300000</v>
          </cell>
          <cell r="AC2125">
            <v>-1300000</v>
          </cell>
          <cell r="AD2125">
            <v>-1300000</v>
          </cell>
          <cell r="AI2125">
            <v>-1000000</v>
          </cell>
          <cell r="AJ2125">
            <v>-1000000</v>
          </cell>
          <cell r="AK2125">
            <v>-1100000</v>
          </cell>
        </row>
        <row r="2126">
          <cell r="B2126" t="str">
            <v>ORGSAVORG</v>
          </cell>
          <cell r="F2126" t="str">
            <v>ORG</v>
          </cell>
          <cell r="H2126" t="str">
            <v>SAVORG</v>
          </cell>
          <cell r="U2126">
            <v>0</v>
          </cell>
          <cell r="V2126">
            <v>0</v>
          </cell>
          <cell r="W2126">
            <v>0</v>
          </cell>
          <cell r="X2126">
            <v>0</v>
          </cell>
          <cell r="Y2126">
            <v>0</v>
          </cell>
          <cell r="Z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0</v>
          </cell>
          <cell r="AI2126">
            <v>0</v>
          </cell>
          <cell r="AJ2126">
            <v>530020.18948807777</v>
          </cell>
          <cell r="AK2126">
            <v>0</v>
          </cell>
        </row>
        <row r="2127">
          <cell r="B2127" t="str">
            <v>ORGNASEWFST</v>
          </cell>
          <cell r="F2127" t="str">
            <v>ORGNA</v>
          </cell>
          <cell r="H2127" t="str">
            <v>SEWFST</v>
          </cell>
          <cell r="U2127">
            <v>-29907292</v>
          </cell>
          <cell r="V2127">
            <v>-29907292</v>
          </cell>
          <cell r="W2127">
            <v>-29907292</v>
          </cell>
          <cell r="X2127">
            <v>-29907292</v>
          </cell>
          <cell r="Y2127">
            <v>-29907292</v>
          </cell>
          <cell r="Z2127">
            <v>-29907292</v>
          </cell>
          <cell r="AA2127">
            <v>-29907292</v>
          </cell>
          <cell r="AB2127">
            <v>-29907292</v>
          </cell>
          <cell r="AC2127">
            <v>-29907292</v>
          </cell>
          <cell r="AD2127">
            <v>-29907292</v>
          </cell>
          <cell r="AI2127">
            <v>-29668000</v>
          </cell>
          <cell r="AJ2127">
            <v>-30864000</v>
          </cell>
          <cell r="AK2127">
            <v>-30252000</v>
          </cell>
        </row>
        <row r="2128">
          <cell r="B2128" t="str">
            <v>ORGNASTWFST</v>
          </cell>
          <cell r="F2128" t="str">
            <v>ORGNA</v>
          </cell>
          <cell r="H2128" t="str">
            <v>STWFST</v>
          </cell>
          <cell r="U2128">
            <v>-14179045</v>
          </cell>
          <cell r="V2128">
            <v>-14179045</v>
          </cell>
          <cell r="W2128">
            <v>-14179045</v>
          </cell>
          <cell r="X2128">
            <v>-14179045</v>
          </cell>
          <cell r="Y2128">
            <v>-14179045</v>
          </cell>
          <cell r="Z2128">
            <v>-14179045</v>
          </cell>
          <cell r="AA2128">
            <v>-14179045</v>
          </cell>
          <cell r="AB2128">
            <v>-14179045</v>
          </cell>
          <cell r="AC2128">
            <v>-14179045</v>
          </cell>
          <cell r="AD2128">
            <v>-14179045</v>
          </cell>
          <cell r="AI2128">
            <v>-11583000</v>
          </cell>
          <cell r="AJ2128">
            <v>-12432000</v>
          </cell>
          <cell r="AK2128">
            <v>-13999000</v>
          </cell>
        </row>
        <row r="2129">
          <cell r="B2129" t="str">
            <v>ORGTDLFST</v>
          </cell>
          <cell r="F2129" t="str">
            <v>ORG</v>
          </cell>
          <cell r="H2129" t="str">
            <v>TDLFST</v>
          </cell>
          <cell r="U2129">
            <v>0</v>
          </cell>
          <cell r="V2129">
            <v>0</v>
          </cell>
          <cell r="W2129">
            <v>0</v>
          </cell>
          <cell r="X2129">
            <v>0</v>
          </cell>
          <cell r="Y2129">
            <v>0</v>
          </cell>
          <cell r="Z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0</v>
          </cell>
          <cell r="AI2129">
            <v>0</v>
          </cell>
          <cell r="AJ2129">
            <v>0</v>
          </cell>
          <cell r="AK2129">
            <v>0</v>
          </cell>
        </row>
        <row r="2130">
          <cell r="B2130" t="str">
            <v>ORGNATRBFST</v>
          </cell>
          <cell r="F2130" t="str">
            <v>ORGNA</v>
          </cell>
          <cell r="H2130" t="str">
            <v>TRBFST</v>
          </cell>
          <cell r="U2130">
            <v>-6669982</v>
          </cell>
          <cell r="V2130">
            <v>-6669982</v>
          </cell>
          <cell r="W2130">
            <v>-6669982</v>
          </cell>
          <cell r="X2130">
            <v>-6669982</v>
          </cell>
          <cell r="Y2130">
            <v>-6669982</v>
          </cell>
          <cell r="Z2130">
            <v>-6669982</v>
          </cell>
          <cell r="AA2130">
            <v>-6669982</v>
          </cell>
          <cell r="AB2130">
            <v>-6669982</v>
          </cell>
          <cell r="AC2130">
            <v>-6669982</v>
          </cell>
          <cell r="AD2130">
            <v>-6669982</v>
          </cell>
          <cell r="AI2130">
            <v>-5617000</v>
          </cell>
          <cell r="AJ2130">
            <v>-7653000</v>
          </cell>
          <cell r="AK2130">
            <v>-6451000</v>
          </cell>
        </row>
        <row r="2131">
          <cell r="B2131" t="str">
            <v>ORGNATRCFST</v>
          </cell>
          <cell r="F2131" t="str">
            <v>ORGNA</v>
          </cell>
          <cell r="H2131" t="str">
            <v>TRCFST</v>
          </cell>
          <cell r="U2131">
            <v>-3161036</v>
          </cell>
          <cell r="V2131">
            <v>-3161036</v>
          </cell>
          <cell r="W2131">
            <v>-3161036</v>
          </cell>
          <cell r="X2131">
            <v>-3161036</v>
          </cell>
          <cell r="Y2131">
            <v>-3161036</v>
          </cell>
          <cell r="Z2131">
            <v>-3161036</v>
          </cell>
          <cell r="AA2131">
            <v>-3161036</v>
          </cell>
          <cell r="AB2131">
            <v>-3161036</v>
          </cell>
          <cell r="AC2131">
            <v>-3161036</v>
          </cell>
          <cell r="AD2131">
            <v>-3161036</v>
          </cell>
          <cell r="AI2131">
            <v>-1354000</v>
          </cell>
          <cell r="AJ2131">
            <v>-1858000</v>
          </cell>
          <cell r="AK2131">
            <v>-2757000</v>
          </cell>
        </row>
        <row r="2132">
          <cell r="B2132" t="str">
            <v>ORGNADEPFST</v>
          </cell>
          <cell r="F2132" t="str">
            <v>ORGNA</v>
          </cell>
          <cell r="H2132" t="str">
            <v>DEPFST</v>
          </cell>
          <cell r="U2132">
            <v>0</v>
          </cell>
          <cell r="V2132">
            <v>0</v>
          </cell>
          <cell r="W2132">
            <v>0</v>
          </cell>
          <cell r="X2132">
            <v>0</v>
          </cell>
          <cell r="Y2132">
            <v>0</v>
          </cell>
          <cell r="Z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0</v>
          </cell>
          <cell r="AI2132">
            <v>0</v>
          </cell>
          <cell r="AJ2132">
            <v>0</v>
          </cell>
          <cell r="AK2132">
            <v>0</v>
          </cell>
        </row>
        <row r="2133">
          <cell r="B2133" t="str">
            <v>ORGNAWAMFST</v>
          </cell>
          <cell r="F2133" t="str">
            <v>ORGNA</v>
          </cell>
          <cell r="H2133" t="str">
            <v>WAMFST</v>
          </cell>
          <cell r="U2133">
            <v>-11819301</v>
          </cell>
          <cell r="V2133">
            <v>-11819301</v>
          </cell>
          <cell r="W2133">
            <v>-11819301</v>
          </cell>
          <cell r="X2133">
            <v>-11819301</v>
          </cell>
          <cell r="Y2133">
            <v>-11819301</v>
          </cell>
          <cell r="Z2133">
            <v>-11819301</v>
          </cell>
          <cell r="AA2133">
            <v>-11819301</v>
          </cell>
          <cell r="AB2133">
            <v>-11819301</v>
          </cell>
          <cell r="AC2133">
            <v>-11819301</v>
          </cell>
          <cell r="AD2133">
            <v>-11819301</v>
          </cell>
          <cell r="AI2133">
            <v>-8740000</v>
          </cell>
          <cell r="AJ2133">
            <v>-10245000</v>
          </cell>
          <cell r="AK2133">
            <v>-11818667</v>
          </cell>
        </row>
        <row r="2134">
          <cell r="B2134" t="str">
            <v>ORGNAWATFST</v>
          </cell>
          <cell r="F2134" t="str">
            <v>ORGNA</v>
          </cell>
          <cell r="H2134" t="str">
            <v>WATFST</v>
          </cell>
          <cell r="U2134">
            <v>-21871242</v>
          </cell>
          <cell r="V2134">
            <v>-21871242</v>
          </cell>
          <cell r="W2134">
            <v>-21871242</v>
          </cell>
          <cell r="X2134">
            <v>-21871242</v>
          </cell>
          <cell r="Y2134">
            <v>-21871242</v>
          </cell>
          <cell r="Z2134">
            <v>-21871242</v>
          </cell>
          <cell r="AA2134">
            <v>-21871242</v>
          </cell>
          <cell r="AB2134">
            <v>-21871242</v>
          </cell>
          <cell r="AC2134">
            <v>-21871242</v>
          </cell>
          <cell r="AD2134">
            <v>-21871242</v>
          </cell>
          <cell r="AI2134">
            <v>-17050000</v>
          </cell>
          <cell r="AJ2134">
            <v>-19423000</v>
          </cell>
          <cell r="AK2134">
            <v>-21600889</v>
          </cell>
        </row>
        <row r="2135">
          <cell r="U2135">
            <v>0</v>
          </cell>
          <cell r="AI2135">
            <v>0</v>
          </cell>
          <cell r="AJ2135">
            <v>0</v>
          </cell>
          <cell r="AK2135">
            <v>0</v>
          </cell>
        </row>
        <row r="2136">
          <cell r="U2136">
            <v>-46573788</v>
          </cell>
          <cell r="V2136">
            <v>-36684712</v>
          </cell>
          <cell r="W2136">
            <v>-19679990</v>
          </cell>
          <cell r="X2136">
            <v>-7568961</v>
          </cell>
          <cell r="Y2136">
            <v>13238683</v>
          </cell>
          <cell r="Z2136">
            <v>37776167</v>
          </cell>
          <cell r="AA2136">
            <v>41489969</v>
          </cell>
          <cell r="AB2136">
            <v>-905145</v>
          </cell>
          <cell r="AC2136">
            <v>57749879</v>
          </cell>
          <cell r="AD2136">
            <v>52944661</v>
          </cell>
          <cell r="AI2136">
            <v>7431152.8806515932</v>
          </cell>
          <cell r="AJ2136">
            <v>-19096171.430000156</v>
          </cell>
          <cell r="AK2136">
            <v>-22221763.410000272</v>
          </cell>
        </row>
        <row r="2137">
          <cell r="B2137" t="str">
            <v>ORGNAIFRSTA</v>
          </cell>
          <cell r="F2137" t="str">
            <v>ORGNA</v>
          </cell>
          <cell r="H2137" t="str">
            <v>IFRSTA</v>
          </cell>
          <cell r="AJ2137">
            <v>-822938</v>
          </cell>
        </row>
        <row r="2138">
          <cell r="B2138" t="str">
            <v>CHECK TOTAL PER OPERATING STATEMENT</v>
          </cell>
          <cell r="AJ2138">
            <v>-7321864.4300000817</v>
          </cell>
        </row>
        <row r="2140">
          <cell r="B2140" t="str">
            <v>CHECK TOTAL PER SOURCE DATA</v>
          </cell>
          <cell r="AJ2140">
            <v>-2228864.4300000221</v>
          </cell>
        </row>
        <row r="2141">
          <cell r="B2141" t="str">
            <v>DIFFERENCE TO SOURCE DATA</v>
          </cell>
          <cell r="AJ2141">
            <v>-5093000.0000000596</v>
          </cell>
        </row>
      </sheetData>
      <sheetData sheetId="4">
        <row r="7">
          <cell r="E7" t="str">
            <v>Account</v>
          </cell>
          <cell r="S7" t="str">
            <v>AP Budget</v>
          </cell>
          <cell r="T7" t="str">
            <v>LTFS</v>
          </cell>
          <cell r="U7" t="str">
            <v>LTFS</v>
          </cell>
          <cell r="V7" t="str">
            <v>LTFS</v>
          </cell>
          <cell r="W7" t="str">
            <v>LTFS</v>
          </cell>
          <cell r="X7" t="str">
            <v>LTFS</v>
          </cell>
          <cell r="Y7" t="str">
            <v>LTFS</v>
          </cell>
          <cell r="Z7" t="str">
            <v>LTFS</v>
          </cell>
          <cell r="AA7" t="str">
            <v>LTFS</v>
          </cell>
          <cell r="AB7" t="str">
            <v>LTFS</v>
          </cell>
        </row>
        <row r="8">
          <cell r="E8" t="str">
            <v>CAPFST</v>
          </cell>
          <cell r="S8">
            <v>3580572</v>
          </cell>
          <cell r="T8">
            <v>4262896</v>
          </cell>
          <cell r="U8">
            <v>4178124</v>
          </cell>
          <cell r="V8">
            <v>3245750</v>
          </cell>
          <cell r="W8">
            <v>2043776</v>
          </cell>
          <cell r="X8">
            <v>3044991</v>
          </cell>
          <cell r="Y8">
            <v>5413711</v>
          </cell>
          <cell r="Z8">
            <v>5081563</v>
          </cell>
          <cell r="AA8">
            <v>4560253</v>
          </cell>
          <cell r="AB8">
            <v>3183662</v>
          </cell>
        </row>
        <row r="9">
          <cell r="E9" t="str">
            <v>CXLFST</v>
          </cell>
          <cell r="S9">
            <v>1608126</v>
          </cell>
          <cell r="T9">
            <v>1910789</v>
          </cell>
          <cell r="U9">
            <v>2016329</v>
          </cell>
          <cell r="V9">
            <v>1753222</v>
          </cell>
          <cell r="W9">
            <v>1687655</v>
          </cell>
          <cell r="X9">
            <v>2097433</v>
          </cell>
          <cell r="Y9">
            <v>2267322</v>
          </cell>
          <cell r="Z9">
            <v>2251505</v>
          </cell>
          <cell r="AA9">
            <v>2056138</v>
          </cell>
          <cell r="AB9">
            <v>2109451</v>
          </cell>
        </row>
        <row r="10">
          <cell r="E10" t="str">
            <v>CAPFST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</row>
        <row r="11">
          <cell r="E11" t="str">
            <v>CXLFST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</row>
        <row r="12">
          <cell r="E12" t="str">
            <v>CAPFST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</row>
        <row r="13">
          <cell r="E13" t="str">
            <v>CXLFST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</row>
        <row r="14">
          <cell r="E14" t="str">
            <v>CAPFST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E15" t="str">
            <v>CXLFST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</row>
        <row r="16">
          <cell r="E16" t="str">
            <v>CAPFST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</row>
        <row r="17">
          <cell r="E17" t="str">
            <v>CXLFST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</row>
        <row r="18">
          <cell r="E18" t="str">
            <v>CAPFST</v>
          </cell>
          <cell r="S18">
            <v>313934</v>
          </cell>
          <cell r="T18">
            <v>273197</v>
          </cell>
          <cell r="U18">
            <v>282373</v>
          </cell>
          <cell r="V18">
            <v>291286</v>
          </cell>
          <cell r="W18">
            <v>299676</v>
          </cell>
          <cell r="X18">
            <v>793164</v>
          </cell>
          <cell r="Y18">
            <v>1683623</v>
          </cell>
          <cell r="Z18">
            <v>4138270</v>
          </cell>
          <cell r="AA18">
            <v>4232551</v>
          </cell>
          <cell r="AB18">
            <v>4330199</v>
          </cell>
        </row>
        <row r="19">
          <cell r="E19" t="str">
            <v>CXLFST</v>
          </cell>
          <cell r="S19">
            <v>46366</v>
          </cell>
          <cell r="T19">
            <v>47386</v>
          </cell>
          <cell r="U19">
            <v>48499</v>
          </cell>
          <cell r="V19">
            <v>49566</v>
          </cell>
          <cell r="W19">
            <v>50678</v>
          </cell>
          <cell r="X19">
            <v>51838</v>
          </cell>
          <cell r="Y19">
            <v>52997</v>
          </cell>
          <cell r="Z19">
            <v>54156</v>
          </cell>
          <cell r="AA19">
            <v>55361</v>
          </cell>
          <cell r="AB19">
            <v>56566</v>
          </cell>
        </row>
        <row r="20">
          <cell r="E20" t="str">
            <v>CAPFST</v>
          </cell>
          <cell r="S20">
            <v>0</v>
          </cell>
          <cell r="T20">
            <v>0</v>
          </cell>
          <cell r="U20">
            <v>0</v>
          </cell>
          <cell r="V20">
            <v>2009682</v>
          </cell>
          <cell r="W20">
            <v>0</v>
          </cell>
          <cell r="X20">
            <v>0</v>
          </cell>
          <cell r="Y20">
            <v>1283774</v>
          </cell>
          <cell r="Z20">
            <v>0</v>
          </cell>
          <cell r="AA20">
            <v>0</v>
          </cell>
          <cell r="AB20">
            <v>0</v>
          </cell>
        </row>
        <row r="21">
          <cell r="E21" t="str">
            <v>CXLFST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</row>
        <row r="22">
          <cell r="E22" t="str">
            <v>CAPFST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</row>
        <row r="23">
          <cell r="E23" t="str">
            <v>CXLFST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</row>
        <row r="24">
          <cell r="E24" t="str">
            <v>CAPFST</v>
          </cell>
          <cell r="S24">
            <v>18783</v>
          </cell>
          <cell r="T24">
            <v>20144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</row>
        <row r="25">
          <cell r="E25" t="str">
            <v>CXLFST</v>
          </cell>
          <cell r="S25">
            <v>2335</v>
          </cell>
          <cell r="T25">
            <v>2470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</row>
        <row r="26">
          <cell r="E26" t="str">
            <v>CAPFST</v>
          </cell>
          <cell r="S26">
            <v>0</v>
          </cell>
          <cell r="T26">
            <v>0</v>
          </cell>
          <cell r="U26">
            <v>0</v>
          </cell>
          <cell r="V26">
            <v>3828267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</row>
        <row r="27">
          <cell r="E27" t="str">
            <v>CXLFST</v>
          </cell>
          <cell r="S27">
            <v>0</v>
          </cell>
          <cell r="T27">
            <v>0</v>
          </cell>
          <cell r="U27">
            <v>0</v>
          </cell>
          <cell r="V27">
            <v>164132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</row>
        <row r="28">
          <cell r="E28" t="str">
            <v>CAPFST</v>
          </cell>
          <cell r="S28">
            <v>3026367</v>
          </cell>
          <cell r="T28">
            <v>1744382</v>
          </cell>
          <cell r="U28">
            <v>1296064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</row>
        <row r="29">
          <cell r="E29" t="str">
            <v>CXLFST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E30" t="str">
            <v>CAPFST</v>
          </cell>
          <cell r="S30">
            <v>3245638</v>
          </cell>
          <cell r="T30">
            <v>1249429</v>
          </cell>
          <cell r="U30">
            <v>1354941</v>
          </cell>
          <cell r="V30">
            <v>1745181</v>
          </cell>
          <cell r="W30">
            <v>1795164</v>
          </cell>
          <cell r="X30">
            <v>1838208</v>
          </cell>
          <cell r="Y30">
            <v>1610863</v>
          </cell>
          <cell r="Z30">
            <v>1233273</v>
          </cell>
          <cell r="AA30">
            <v>1330419</v>
          </cell>
          <cell r="AB30">
            <v>1361183</v>
          </cell>
        </row>
        <row r="31">
          <cell r="E31" t="str">
            <v>CXLFST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</row>
        <row r="32">
          <cell r="E32" t="str">
            <v>CAPFST</v>
          </cell>
          <cell r="S32">
            <v>250337</v>
          </cell>
          <cell r="T32">
            <v>12995</v>
          </cell>
          <cell r="U32">
            <v>100459</v>
          </cell>
          <cell r="V32">
            <v>27982</v>
          </cell>
          <cell r="W32">
            <v>108821</v>
          </cell>
          <cell r="X32">
            <v>115994</v>
          </cell>
          <cell r="Y32">
            <v>72936</v>
          </cell>
          <cell r="Z32">
            <v>50849</v>
          </cell>
          <cell r="AA32">
            <v>29637</v>
          </cell>
          <cell r="AB32">
            <v>30329</v>
          </cell>
        </row>
        <row r="33">
          <cell r="E33" t="str">
            <v>CXLFST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</row>
        <row r="34">
          <cell r="E34" t="str">
            <v>CAPFST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</row>
        <row r="35">
          <cell r="E35" t="str">
            <v>CXLFST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</row>
        <row r="36">
          <cell r="E36" t="str">
            <v>CAPFST</v>
          </cell>
          <cell r="S36">
            <v>1994940</v>
          </cell>
          <cell r="T36">
            <v>2419942</v>
          </cell>
          <cell r="U36">
            <v>2389972</v>
          </cell>
          <cell r="V36">
            <v>2465421</v>
          </cell>
          <cell r="W36">
            <v>2536433</v>
          </cell>
          <cell r="X36">
            <v>2603006</v>
          </cell>
          <cell r="Y36">
            <v>3486859</v>
          </cell>
          <cell r="Z36">
            <v>2811066</v>
          </cell>
          <cell r="AA36">
            <v>2875110</v>
          </cell>
          <cell r="AB36">
            <v>2941441</v>
          </cell>
        </row>
        <row r="37">
          <cell r="E37" t="str">
            <v>CXLFST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</row>
        <row r="38">
          <cell r="E38" t="str">
            <v>CAPFST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</row>
        <row r="39">
          <cell r="E39" t="str">
            <v>CXLFST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</row>
        <row r="40">
          <cell r="E40" t="str">
            <v>CAPFST</v>
          </cell>
          <cell r="S40">
            <v>668352</v>
          </cell>
          <cell r="T40">
            <v>316093</v>
          </cell>
          <cell r="U40">
            <v>865210</v>
          </cell>
          <cell r="V40">
            <v>1775769</v>
          </cell>
          <cell r="W40">
            <v>1272561</v>
          </cell>
          <cell r="X40">
            <v>1000982</v>
          </cell>
          <cell r="Y40">
            <v>9094696</v>
          </cell>
          <cell r="Z40">
            <v>16483638</v>
          </cell>
          <cell r="AA40">
            <v>349889</v>
          </cell>
          <cell r="AB40">
            <v>994531</v>
          </cell>
        </row>
        <row r="41">
          <cell r="E41" t="str">
            <v>CXLFST</v>
          </cell>
          <cell r="S41">
            <v>74359</v>
          </cell>
          <cell r="T41">
            <v>75995</v>
          </cell>
          <cell r="U41">
            <v>77779</v>
          </cell>
          <cell r="V41">
            <v>79490</v>
          </cell>
          <cell r="W41">
            <v>81274</v>
          </cell>
          <cell r="X41">
            <v>83133</v>
          </cell>
          <cell r="Y41">
            <v>84992</v>
          </cell>
          <cell r="Z41">
            <v>86851</v>
          </cell>
          <cell r="AA41">
            <v>88785</v>
          </cell>
          <cell r="AB41">
            <v>90718</v>
          </cell>
        </row>
        <row r="42">
          <cell r="E42" t="str">
            <v>CAPFST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</row>
        <row r="43">
          <cell r="E43" t="str">
            <v>CXLFST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</row>
        <row r="44">
          <cell r="E44" t="str">
            <v>CAPFST</v>
          </cell>
          <cell r="S44">
            <v>2948801</v>
          </cell>
          <cell r="T44">
            <v>3072650</v>
          </cell>
          <cell r="U44">
            <v>3175858</v>
          </cell>
          <cell r="V44">
            <v>3276117</v>
          </cell>
          <cell r="W44">
            <v>3370479</v>
          </cell>
          <cell r="X44">
            <v>3458943</v>
          </cell>
          <cell r="Y44">
            <v>3544458</v>
          </cell>
          <cell r="Z44">
            <v>3624076</v>
          </cell>
          <cell r="AA44">
            <v>3706642</v>
          </cell>
          <cell r="AB44">
            <v>3792158</v>
          </cell>
        </row>
        <row r="45">
          <cell r="E45" t="str">
            <v>CXLFST</v>
          </cell>
          <cell r="S45">
            <v>138991</v>
          </cell>
          <cell r="T45">
            <v>142049</v>
          </cell>
          <cell r="U45">
            <v>145385</v>
          </cell>
          <cell r="V45">
            <v>148582</v>
          </cell>
          <cell r="W45">
            <v>151918</v>
          </cell>
          <cell r="X45">
            <v>155393</v>
          </cell>
          <cell r="Y45">
            <v>158867</v>
          </cell>
          <cell r="Z45">
            <v>162342</v>
          </cell>
          <cell r="AA45">
            <v>165955</v>
          </cell>
          <cell r="AB45">
            <v>169570</v>
          </cell>
        </row>
        <row r="46">
          <cell r="E46" t="str">
            <v>CAPFST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</row>
        <row r="47">
          <cell r="E47" t="str">
            <v>CXLFST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</row>
        <row r="48">
          <cell r="E48" t="str">
            <v>CAPFST</v>
          </cell>
          <cell r="S48">
            <v>1485826</v>
          </cell>
          <cell r="T48">
            <v>1548230</v>
          </cell>
          <cell r="U48">
            <v>1600234</v>
          </cell>
          <cell r="V48">
            <v>1650752</v>
          </cell>
          <cell r="W48">
            <v>1698299</v>
          </cell>
          <cell r="X48">
            <v>1742874</v>
          </cell>
          <cell r="Y48">
            <v>1785962</v>
          </cell>
          <cell r="Z48">
            <v>1826080</v>
          </cell>
          <cell r="AA48">
            <v>1867683</v>
          </cell>
          <cell r="AB48">
            <v>1910772</v>
          </cell>
        </row>
        <row r="49">
          <cell r="E49" t="str">
            <v>CXLFST</v>
          </cell>
          <cell r="S49">
            <v>115402</v>
          </cell>
          <cell r="T49">
            <v>117940</v>
          </cell>
          <cell r="U49">
            <v>120711</v>
          </cell>
          <cell r="V49">
            <v>123365</v>
          </cell>
          <cell r="W49">
            <v>126134</v>
          </cell>
          <cell r="X49">
            <v>129020</v>
          </cell>
          <cell r="Y49">
            <v>131904</v>
          </cell>
          <cell r="Z49">
            <v>134789</v>
          </cell>
          <cell r="AA49">
            <v>137789</v>
          </cell>
          <cell r="AB49">
            <v>140791</v>
          </cell>
        </row>
        <row r="50">
          <cell r="E50" t="str">
            <v>CAPFST</v>
          </cell>
          <cell r="S50">
            <v>2016966</v>
          </cell>
          <cell r="T50">
            <v>2101679</v>
          </cell>
          <cell r="U50">
            <v>2172273</v>
          </cell>
          <cell r="V50">
            <v>2240850</v>
          </cell>
          <cell r="W50">
            <v>2305392</v>
          </cell>
          <cell r="X50">
            <v>2365902</v>
          </cell>
          <cell r="Y50">
            <v>2424393</v>
          </cell>
          <cell r="Z50">
            <v>2478851</v>
          </cell>
          <cell r="AA50">
            <v>2535326</v>
          </cell>
          <cell r="AB50">
            <v>2593818</v>
          </cell>
        </row>
        <row r="51">
          <cell r="E51" t="str">
            <v>CXLFST</v>
          </cell>
          <cell r="S51">
            <v>113798</v>
          </cell>
          <cell r="T51">
            <v>116302</v>
          </cell>
          <cell r="U51">
            <v>119034</v>
          </cell>
          <cell r="V51">
            <v>121651</v>
          </cell>
          <cell r="W51">
            <v>124382</v>
          </cell>
          <cell r="X51">
            <v>127227</v>
          </cell>
          <cell r="Y51">
            <v>130071</v>
          </cell>
          <cell r="Z51">
            <v>132916</v>
          </cell>
          <cell r="AA51">
            <v>135875</v>
          </cell>
          <cell r="AB51">
            <v>138835</v>
          </cell>
        </row>
        <row r="52">
          <cell r="E52" t="str">
            <v>CAPFST</v>
          </cell>
          <cell r="S52">
            <v>2720501</v>
          </cell>
          <cell r="T52">
            <v>2834762</v>
          </cell>
          <cell r="U52">
            <v>2929980</v>
          </cell>
          <cell r="V52">
            <v>3022477</v>
          </cell>
          <cell r="W52">
            <v>3109533</v>
          </cell>
          <cell r="X52">
            <v>3191148</v>
          </cell>
          <cell r="Y52">
            <v>3270042</v>
          </cell>
          <cell r="Z52">
            <v>3343496</v>
          </cell>
          <cell r="AA52">
            <v>3419670</v>
          </cell>
          <cell r="AB52">
            <v>3498564</v>
          </cell>
        </row>
        <row r="53">
          <cell r="E53" t="str">
            <v>CXLFST</v>
          </cell>
          <cell r="S53">
            <v>169841</v>
          </cell>
          <cell r="T53">
            <v>173577</v>
          </cell>
          <cell r="U53">
            <v>177654</v>
          </cell>
          <cell r="V53">
            <v>181560</v>
          </cell>
          <cell r="W53">
            <v>185636</v>
          </cell>
          <cell r="X53">
            <v>189882</v>
          </cell>
          <cell r="Y53">
            <v>194129</v>
          </cell>
          <cell r="Z53">
            <v>198374</v>
          </cell>
          <cell r="AA53">
            <v>202790</v>
          </cell>
          <cell r="AB53">
            <v>207206</v>
          </cell>
        </row>
        <row r="54">
          <cell r="E54" t="str">
            <v>CAPFST</v>
          </cell>
          <cell r="S54">
            <v>115035</v>
          </cell>
          <cell r="T54">
            <v>119867</v>
          </cell>
          <cell r="U54">
            <v>123893</v>
          </cell>
          <cell r="V54">
            <v>127804</v>
          </cell>
          <cell r="W54">
            <v>131485</v>
          </cell>
          <cell r="X54">
            <v>134936</v>
          </cell>
          <cell r="Y54">
            <v>138272</v>
          </cell>
          <cell r="Z54">
            <v>141378</v>
          </cell>
          <cell r="AA54">
            <v>144599</v>
          </cell>
          <cell r="AB54">
            <v>147935</v>
          </cell>
        </row>
        <row r="55">
          <cell r="E55" t="str">
            <v>CXLFST</v>
          </cell>
          <cell r="S55">
            <v>14022</v>
          </cell>
          <cell r="T55">
            <v>14330</v>
          </cell>
          <cell r="U55">
            <v>14667</v>
          </cell>
          <cell r="V55">
            <v>14989</v>
          </cell>
          <cell r="W55">
            <v>15326</v>
          </cell>
          <cell r="X55">
            <v>15677</v>
          </cell>
          <cell r="Y55">
            <v>16027</v>
          </cell>
          <cell r="Z55">
            <v>16377</v>
          </cell>
          <cell r="AA55">
            <v>16742</v>
          </cell>
          <cell r="AB55">
            <v>17107</v>
          </cell>
        </row>
        <row r="56">
          <cell r="E56" t="str">
            <v>CAPFST</v>
          </cell>
          <cell r="S56">
            <v>3970915</v>
          </cell>
          <cell r="T56">
            <v>4137694</v>
          </cell>
          <cell r="U56">
            <v>4276676</v>
          </cell>
          <cell r="V56">
            <v>4411687</v>
          </cell>
          <cell r="W56">
            <v>4538756</v>
          </cell>
          <cell r="X56">
            <v>4657884</v>
          </cell>
          <cell r="Y56">
            <v>4773040</v>
          </cell>
          <cell r="Z56">
            <v>4880255</v>
          </cell>
          <cell r="AA56">
            <v>4991441</v>
          </cell>
          <cell r="AB56">
            <v>5106597</v>
          </cell>
        </row>
        <row r="57">
          <cell r="E57" t="str">
            <v>CXLFST</v>
          </cell>
          <cell r="S57">
            <v>101805</v>
          </cell>
          <cell r="T57">
            <v>104045</v>
          </cell>
          <cell r="U57">
            <v>106488</v>
          </cell>
          <cell r="V57">
            <v>108830</v>
          </cell>
          <cell r="W57">
            <v>111272</v>
          </cell>
          <cell r="X57">
            <v>113818</v>
          </cell>
          <cell r="Y57">
            <v>116363</v>
          </cell>
          <cell r="Z57">
            <v>118908</v>
          </cell>
          <cell r="AA57">
            <v>121556</v>
          </cell>
          <cell r="AB57">
            <v>124202</v>
          </cell>
        </row>
        <row r="58">
          <cell r="E58" t="str">
            <v>CAPFST</v>
          </cell>
          <cell r="S58">
            <v>380956</v>
          </cell>
          <cell r="T58">
            <v>396956</v>
          </cell>
          <cell r="U58">
            <v>410290</v>
          </cell>
          <cell r="V58">
            <v>423242</v>
          </cell>
          <cell r="W58">
            <v>435433</v>
          </cell>
          <cell r="X58">
            <v>446861</v>
          </cell>
          <cell r="Y58">
            <v>457910</v>
          </cell>
          <cell r="Z58">
            <v>468195</v>
          </cell>
          <cell r="AA58">
            <v>478862</v>
          </cell>
          <cell r="AB58">
            <v>489910</v>
          </cell>
        </row>
        <row r="59">
          <cell r="E59" t="str">
            <v>CXLFST</v>
          </cell>
          <cell r="S59">
            <v>19788</v>
          </cell>
          <cell r="T59">
            <v>20224</v>
          </cell>
          <cell r="U59">
            <v>20698</v>
          </cell>
          <cell r="V59">
            <v>21153</v>
          </cell>
          <cell r="W59">
            <v>21628</v>
          </cell>
          <cell r="X59">
            <v>22123</v>
          </cell>
          <cell r="Y59">
            <v>22617</v>
          </cell>
          <cell r="Z59">
            <v>23112</v>
          </cell>
          <cell r="AA59">
            <v>23627</v>
          </cell>
          <cell r="AB59">
            <v>24141</v>
          </cell>
        </row>
        <row r="60">
          <cell r="E60" t="str">
            <v>CAPFST</v>
          </cell>
          <cell r="S60">
            <v>3537285</v>
          </cell>
          <cell r="T60">
            <v>4431499</v>
          </cell>
          <cell r="U60">
            <v>4580349</v>
          </cell>
          <cell r="V60">
            <v>4724947</v>
          </cell>
          <cell r="W60">
            <v>4861039</v>
          </cell>
          <cell r="X60">
            <v>4988626</v>
          </cell>
          <cell r="Y60">
            <v>5111959</v>
          </cell>
          <cell r="Z60">
            <v>5226787</v>
          </cell>
          <cell r="AA60">
            <v>5345867</v>
          </cell>
          <cell r="AB60">
            <v>5469201</v>
          </cell>
        </row>
        <row r="61">
          <cell r="E61" t="str">
            <v>CXLFST</v>
          </cell>
          <cell r="S61">
            <v>195351</v>
          </cell>
          <cell r="T61">
            <v>199648</v>
          </cell>
          <cell r="U61">
            <v>204337</v>
          </cell>
          <cell r="V61">
            <v>208830</v>
          </cell>
          <cell r="W61">
            <v>213519</v>
          </cell>
          <cell r="X61">
            <v>218402</v>
          </cell>
          <cell r="Y61">
            <v>223286</v>
          </cell>
          <cell r="Z61">
            <v>228169</v>
          </cell>
          <cell r="AA61">
            <v>233249</v>
          </cell>
          <cell r="AB61">
            <v>238327</v>
          </cell>
        </row>
        <row r="62">
          <cell r="E62" t="str">
            <v>CAPFST</v>
          </cell>
          <cell r="S62">
            <v>1679912</v>
          </cell>
          <cell r="T62">
            <v>1683368</v>
          </cell>
          <cell r="U62">
            <v>1739910</v>
          </cell>
          <cell r="V62">
            <v>1794838</v>
          </cell>
          <cell r="W62">
            <v>1846534</v>
          </cell>
          <cell r="X62">
            <v>1895000</v>
          </cell>
          <cell r="Y62">
            <v>1941850</v>
          </cell>
          <cell r="Z62">
            <v>1985469</v>
          </cell>
          <cell r="AA62">
            <v>2030703</v>
          </cell>
          <cell r="AB62">
            <v>2077553</v>
          </cell>
        </row>
        <row r="63">
          <cell r="E63" t="str">
            <v>CXLFST</v>
          </cell>
          <cell r="S63">
            <v>134477</v>
          </cell>
          <cell r="T63">
            <v>137435</v>
          </cell>
          <cell r="U63">
            <v>140663</v>
          </cell>
          <cell r="V63">
            <v>143755</v>
          </cell>
          <cell r="W63">
            <v>146983</v>
          </cell>
          <cell r="X63">
            <v>150345</v>
          </cell>
          <cell r="Y63">
            <v>153707</v>
          </cell>
          <cell r="Z63">
            <v>157069</v>
          </cell>
          <cell r="AA63">
            <v>160565</v>
          </cell>
          <cell r="AB63">
            <v>164062</v>
          </cell>
        </row>
        <row r="64">
          <cell r="E64" t="str">
            <v>CAPFST</v>
          </cell>
          <cell r="S64">
            <v>328400</v>
          </cell>
          <cell r="T64">
            <v>342193</v>
          </cell>
          <cell r="U64">
            <v>353918</v>
          </cell>
          <cell r="V64">
            <v>364376</v>
          </cell>
          <cell r="W64">
            <v>374871</v>
          </cell>
          <cell r="X64">
            <v>384710</v>
          </cell>
          <cell r="Y64">
            <v>394221</v>
          </cell>
          <cell r="Z64">
            <v>403076</v>
          </cell>
          <cell r="AA64">
            <v>412260</v>
          </cell>
          <cell r="AB64">
            <v>421771</v>
          </cell>
        </row>
        <row r="65">
          <cell r="E65" t="str">
            <v>CXLFST</v>
          </cell>
          <cell r="S65">
            <v>66185</v>
          </cell>
          <cell r="T65">
            <v>67641</v>
          </cell>
          <cell r="U65">
            <v>69229</v>
          </cell>
          <cell r="V65">
            <v>70751</v>
          </cell>
          <cell r="W65">
            <v>72339</v>
          </cell>
          <cell r="X65">
            <v>73994</v>
          </cell>
          <cell r="Y65">
            <v>75648</v>
          </cell>
          <cell r="Z65">
            <v>77303</v>
          </cell>
          <cell r="AA65">
            <v>79024</v>
          </cell>
          <cell r="AB65">
            <v>80744</v>
          </cell>
        </row>
        <row r="66">
          <cell r="E66" t="str">
            <v>CAPFST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</row>
        <row r="67">
          <cell r="E67" t="str">
            <v>CXLFST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</row>
        <row r="68">
          <cell r="E68" t="str">
            <v>CAPFST</v>
          </cell>
          <cell r="S68">
            <v>1221294</v>
          </cell>
          <cell r="T68">
            <v>1272588</v>
          </cell>
          <cell r="U68">
            <v>1315334</v>
          </cell>
          <cell r="V68">
            <v>1356857</v>
          </cell>
          <cell r="W68">
            <v>1395940</v>
          </cell>
          <cell r="X68">
            <v>1432579</v>
          </cell>
          <cell r="Y68">
            <v>1467996</v>
          </cell>
          <cell r="Z68">
            <v>1500970</v>
          </cell>
          <cell r="AA68">
            <v>1535167</v>
          </cell>
          <cell r="AB68">
            <v>1570584</v>
          </cell>
        </row>
        <row r="69">
          <cell r="E69" t="str">
            <v>CXLFST</v>
          </cell>
          <cell r="S69">
            <v>89009</v>
          </cell>
          <cell r="T69">
            <v>90968</v>
          </cell>
          <cell r="U69">
            <v>93104</v>
          </cell>
          <cell r="V69">
            <v>95151</v>
          </cell>
          <cell r="W69">
            <v>97288</v>
          </cell>
          <cell r="X69">
            <v>99513</v>
          </cell>
          <cell r="Y69">
            <v>101738</v>
          </cell>
          <cell r="Z69">
            <v>103963</v>
          </cell>
          <cell r="AA69">
            <v>106277</v>
          </cell>
          <cell r="AB69">
            <v>108592</v>
          </cell>
        </row>
        <row r="70">
          <cell r="E70" t="str">
            <v>CAPFST</v>
          </cell>
          <cell r="S70">
            <v>486971</v>
          </cell>
          <cell r="T70">
            <v>507424</v>
          </cell>
          <cell r="U70">
            <v>524468</v>
          </cell>
          <cell r="V70">
            <v>541026</v>
          </cell>
          <cell r="W70">
            <v>556609</v>
          </cell>
          <cell r="X70">
            <v>571218</v>
          </cell>
          <cell r="Y70">
            <v>585339</v>
          </cell>
          <cell r="Z70">
            <v>598488</v>
          </cell>
          <cell r="AA70">
            <v>612124</v>
          </cell>
          <cell r="AB70">
            <v>626245</v>
          </cell>
        </row>
        <row r="71">
          <cell r="E71" t="str">
            <v>CXLFST</v>
          </cell>
          <cell r="S71">
            <v>55226</v>
          </cell>
          <cell r="T71">
            <v>56441</v>
          </cell>
          <cell r="U71">
            <v>57767</v>
          </cell>
          <cell r="V71">
            <v>59037</v>
          </cell>
          <cell r="W71">
            <v>60362</v>
          </cell>
          <cell r="X71">
            <v>61743</v>
          </cell>
          <cell r="Y71">
            <v>63124</v>
          </cell>
          <cell r="Z71">
            <v>64504</v>
          </cell>
          <cell r="AA71">
            <v>65940</v>
          </cell>
          <cell r="AB71">
            <v>67376</v>
          </cell>
        </row>
        <row r="72">
          <cell r="E72" t="str">
            <v>CAPFST</v>
          </cell>
          <cell r="S72">
            <v>139837</v>
          </cell>
          <cell r="T72">
            <v>48274</v>
          </cell>
          <cell r="U72">
            <v>49896</v>
          </cell>
          <cell r="V72">
            <v>51471</v>
          </cell>
          <cell r="W72">
            <v>52954</v>
          </cell>
          <cell r="X72">
            <v>54344</v>
          </cell>
          <cell r="Y72">
            <v>55687</v>
          </cell>
          <cell r="Z72">
            <v>56938</v>
          </cell>
          <cell r="AA72">
            <v>58235</v>
          </cell>
          <cell r="AB72">
            <v>59579</v>
          </cell>
        </row>
        <row r="73">
          <cell r="E73" t="str">
            <v>CXLFST</v>
          </cell>
          <cell r="S73">
            <v>15149</v>
          </cell>
          <cell r="T73">
            <v>15483</v>
          </cell>
          <cell r="U73">
            <v>15846</v>
          </cell>
          <cell r="V73">
            <v>16195</v>
          </cell>
          <cell r="W73">
            <v>16559</v>
          </cell>
          <cell r="X73">
            <v>16937</v>
          </cell>
          <cell r="Y73">
            <v>17316</v>
          </cell>
          <cell r="Z73">
            <v>17694</v>
          </cell>
          <cell r="AA73">
            <v>18089</v>
          </cell>
          <cell r="AB73">
            <v>18482</v>
          </cell>
        </row>
        <row r="74">
          <cell r="E74" t="str">
            <v>CAPFST</v>
          </cell>
          <cell r="S74">
            <v>1019626</v>
          </cell>
          <cell r="T74">
            <v>0</v>
          </cell>
          <cell r="U74">
            <v>900976</v>
          </cell>
          <cell r="V74">
            <v>929419</v>
          </cell>
          <cell r="W74">
            <v>956188</v>
          </cell>
          <cell r="X74">
            <v>981285</v>
          </cell>
          <cell r="Y74">
            <v>1005546</v>
          </cell>
          <cell r="Z74">
            <v>1028133</v>
          </cell>
          <cell r="AA74">
            <v>1051556</v>
          </cell>
          <cell r="AB74">
            <v>1075817</v>
          </cell>
        </row>
        <row r="75">
          <cell r="E75" t="str">
            <v>CXLFST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</row>
        <row r="76">
          <cell r="E76" t="str">
            <v>CAPFST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</row>
        <row r="77">
          <cell r="E77" t="str">
            <v>CXLFST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</row>
        <row r="78">
          <cell r="E78" t="str">
            <v>CAPFST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</row>
        <row r="79">
          <cell r="E79" t="str">
            <v>CXLFST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</row>
        <row r="80">
          <cell r="E80" t="str">
            <v>CAPFST</v>
          </cell>
          <cell r="S80">
            <v>307886</v>
          </cell>
          <cell r="T80">
            <v>320817</v>
          </cell>
          <cell r="U80">
            <v>331593</v>
          </cell>
          <cell r="V80">
            <v>342061</v>
          </cell>
          <cell r="W80">
            <v>351914</v>
          </cell>
          <cell r="X80">
            <v>361151</v>
          </cell>
          <cell r="Y80">
            <v>370080</v>
          </cell>
          <cell r="Z80">
            <v>378393</v>
          </cell>
          <cell r="AA80">
            <v>387013</v>
          </cell>
          <cell r="AB80">
            <v>395942</v>
          </cell>
        </row>
        <row r="81">
          <cell r="E81" t="str">
            <v>CXLFST</v>
          </cell>
          <cell r="S81">
            <v>61547</v>
          </cell>
          <cell r="T81">
            <v>62902</v>
          </cell>
          <cell r="U81">
            <v>64379</v>
          </cell>
          <cell r="V81">
            <v>65794</v>
          </cell>
          <cell r="W81">
            <v>67271</v>
          </cell>
          <cell r="X81">
            <v>68811</v>
          </cell>
          <cell r="Y81">
            <v>70349</v>
          </cell>
          <cell r="Z81">
            <v>71888</v>
          </cell>
          <cell r="AA81">
            <v>73488</v>
          </cell>
          <cell r="AB81">
            <v>75088</v>
          </cell>
        </row>
        <row r="82">
          <cell r="E82" t="str">
            <v>CAPFST</v>
          </cell>
          <cell r="S82">
            <v>183682</v>
          </cell>
          <cell r="T82">
            <v>191397</v>
          </cell>
          <cell r="U82">
            <v>197827</v>
          </cell>
          <cell r="V82">
            <v>204072</v>
          </cell>
          <cell r="W82">
            <v>209950</v>
          </cell>
          <cell r="X82">
            <v>215460</v>
          </cell>
          <cell r="Y82">
            <v>220786</v>
          </cell>
          <cell r="Z82">
            <v>225746</v>
          </cell>
          <cell r="AA82">
            <v>230889</v>
          </cell>
          <cell r="AB82">
            <v>236216</v>
          </cell>
        </row>
        <row r="83">
          <cell r="E83" t="str">
            <v>CXLFST</v>
          </cell>
          <cell r="S83">
            <v>48580</v>
          </cell>
          <cell r="T83">
            <v>49649</v>
          </cell>
          <cell r="U83">
            <v>50815</v>
          </cell>
          <cell r="V83">
            <v>51932</v>
          </cell>
          <cell r="W83">
            <v>53098</v>
          </cell>
          <cell r="X83">
            <v>54313</v>
          </cell>
          <cell r="Y83">
            <v>55527</v>
          </cell>
          <cell r="Z83">
            <v>56742</v>
          </cell>
          <cell r="AA83">
            <v>58005</v>
          </cell>
          <cell r="AB83">
            <v>59268</v>
          </cell>
        </row>
        <row r="84">
          <cell r="E84" t="str">
            <v>CAPFST</v>
          </cell>
          <cell r="S84">
            <v>611241</v>
          </cell>
          <cell r="T84">
            <v>624666</v>
          </cell>
          <cell r="U84">
            <v>634947</v>
          </cell>
          <cell r="V84">
            <v>644403</v>
          </cell>
          <cell r="W84">
            <v>651172</v>
          </cell>
          <cell r="X84">
            <v>656261</v>
          </cell>
          <cell r="Y84">
            <v>660311</v>
          </cell>
          <cell r="Z84">
            <v>662017</v>
          </cell>
          <cell r="AA84">
            <v>677099</v>
          </cell>
          <cell r="AB84">
            <v>692721</v>
          </cell>
        </row>
        <row r="85">
          <cell r="E85" t="str">
            <v>CXLFST</v>
          </cell>
          <cell r="S85">
            <v>141030</v>
          </cell>
          <cell r="T85">
            <v>144132</v>
          </cell>
          <cell r="U85">
            <v>147517</v>
          </cell>
          <cell r="V85">
            <v>150760</v>
          </cell>
          <cell r="W85">
            <v>154145</v>
          </cell>
          <cell r="X85">
            <v>157671</v>
          </cell>
          <cell r="Y85">
            <v>161196</v>
          </cell>
          <cell r="Z85">
            <v>164722</v>
          </cell>
          <cell r="AA85">
            <v>168389</v>
          </cell>
          <cell r="AB85">
            <v>172056</v>
          </cell>
        </row>
        <row r="86">
          <cell r="E86" t="str">
            <v>CAPFST</v>
          </cell>
          <cell r="S86">
            <v>242384</v>
          </cell>
          <cell r="T86">
            <v>175640</v>
          </cell>
          <cell r="U86">
            <v>244914</v>
          </cell>
          <cell r="V86">
            <v>282206</v>
          </cell>
          <cell r="W86">
            <v>267304</v>
          </cell>
          <cell r="X86">
            <v>229171</v>
          </cell>
          <cell r="Y86">
            <v>234291</v>
          </cell>
          <cell r="Z86">
            <v>239616</v>
          </cell>
          <cell r="AA86">
            <v>245350</v>
          </cell>
          <cell r="AB86">
            <v>251085</v>
          </cell>
        </row>
        <row r="87">
          <cell r="E87" t="str">
            <v>CXLFST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</row>
        <row r="88">
          <cell r="E88" t="str">
            <v>CAPFST</v>
          </cell>
          <cell r="S88">
            <v>4429410</v>
          </cell>
          <cell r="T88">
            <v>4603610</v>
          </cell>
          <cell r="U88">
            <v>4756076</v>
          </cell>
          <cell r="V88">
            <v>4906222</v>
          </cell>
          <cell r="W88">
            <v>5197360</v>
          </cell>
          <cell r="X88">
            <v>5180016</v>
          </cell>
          <cell r="Y88">
            <v>5439820</v>
          </cell>
          <cell r="Z88">
            <v>5427316</v>
          </cell>
          <cell r="AA88">
            <v>5550964</v>
          </cell>
          <cell r="AB88">
            <v>5679029</v>
          </cell>
        </row>
        <row r="89">
          <cell r="E89" t="str">
            <v>CXLFST</v>
          </cell>
          <cell r="S89">
            <v>628482</v>
          </cell>
          <cell r="T89">
            <v>642308</v>
          </cell>
          <cell r="U89">
            <v>657392</v>
          </cell>
          <cell r="V89">
            <v>671847</v>
          </cell>
          <cell r="W89">
            <v>686931</v>
          </cell>
          <cell r="X89">
            <v>702643</v>
          </cell>
          <cell r="Y89">
            <v>718355</v>
          </cell>
          <cell r="Z89">
            <v>734067</v>
          </cell>
          <cell r="AA89">
            <v>750408</v>
          </cell>
          <cell r="AB89">
            <v>766748</v>
          </cell>
        </row>
        <row r="90">
          <cell r="E90" t="str">
            <v>CAPFST</v>
          </cell>
          <cell r="S90">
            <v>1942910</v>
          </cell>
          <cell r="T90">
            <v>1486319</v>
          </cell>
          <cell r="U90">
            <v>2288663</v>
          </cell>
          <cell r="V90">
            <v>2487400</v>
          </cell>
          <cell r="W90">
            <v>3565443</v>
          </cell>
          <cell r="X90">
            <v>3561036</v>
          </cell>
          <cell r="Y90">
            <v>3829464</v>
          </cell>
          <cell r="Z90">
            <v>2372149</v>
          </cell>
          <cell r="AA90">
            <v>2426191</v>
          </cell>
          <cell r="AB90">
            <v>2482166</v>
          </cell>
        </row>
        <row r="91">
          <cell r="E91" t="str">
            <v>CXLFST</v>
          </cell>
          <cell r="S91">
            <v>100195</v>
          </cell>
          <cell r="T91">
            <v>102400</v>
          </cell>
          <cell r="U91">
            <v>104804</v>
          </cell>
          <cell r="V91">
            <v>107109</v>
          </cell>
          <cell r="W91">
            <v>159778</v>
          </cell>
          <cell r="X91">
            <v>112018</v>
          </cell>
          <cell r="Y91">
            <v>114522</v>
          </cell>
          <cell r="Z91">
            <v>117027</v>
          </cell>
          <cell r="AA91">
            <v>119632</v>
          </cell>
          <cell r="AB91">
            <v>122238</v>
          </cell>
        </row>
        <row r="92">
          <cell r="E92" t="str">
            <v>CAPFST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</row>
        <row r="93">
          <cell r="E93" t="str">
            <v>CXLFST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</row>
        <row r="94">
          <cell r="E94" t="str">
            <v>CAPFST</v>
          </cell>
          <cell r="S94">
            <v>2100000</v>
          </cell>
          <cell r="T94">
            <v>1771400</v>
          </cell>
          <cell r="U94">
            <v>0</v>
          </cell>
          <cell r="V94">
            <v>0</v>
          </cell>
          <cell r="W94">
            <v>0</v>
          </cell>
          <cell r="X94">
            <v>1407600</v>
          </cell>
          <cell r="Y94">
            <v>4507500</v>
          </cell>
          <cell r="Z94">
            <v>2580900</v>
          </cell>
          <cell r="AA94">
            <v>2639700</v>
          </cell>
          <cell r="AB94">
            <v>0</v>
          </cell>
        </row>
        <row r="95">
          <cell r="E95" t="str">
            <v>CXLFST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</row>
        <row r="96">
          <cell r="E96" t="str">
            <v>CAPFST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</row>
        <row r="97">
          <cell r="E97" t="str">
            <v>CXLFST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</row>
        <row r="98">
          <cell r="E98" t="str">
            <v>CAPFST</v>
          </cell>
          <cell r="S98">
            <v>2958838</v>
          </cell>
          <cell r="T98">
            <v>3170196</v>
          </cell>
          <cell r="U98">
            <v>3363106</v>
          </cell>
          <cell r="V98">
            <v>3609603</v>
          </cell>
          <cell r="W98">
            <v>3740366</v>
          </cell>
          <cell r="X98">
            <v>3920158</v>
          </cell>
          <cell r="Y98">
            <v>4096461</v>
          </cell>
          <cell r="Z98">
            <v>4265272</v>
          </cell>
          <cell r="AA98">
            <v>4362696</v>
          </cell>
          <cell r="AB98">
            <v>4463590</v>
          </cell>
        </row>
        <row r="99">
          <cell r="E99" t="str">
            <v>CXLFST</v>
          </cell>
          <cell r="S99">
            <v>355967</v>
          </cell>
          <cell r="T99">
            <v>363798</v>
          </cell>
          <cell r="U99">
            <v>372341</v>
          </cell>
          <cell r="V99">
            <v>380529</v>
          </cell>
          <cell r="W99">
            <v>389071</v>
          </cell>
          <cell r="X99">
            <v>397970</v>
          </cell>
          <cell r="Y99">
            <v>406870</v>
          </cell>
          <cell r="Z99">
            <v>415769</v>
          </cell>
          <cell r="AA99">
            <v>425025</v>
          </cell>
          <cell r="AB99">
            <v>434280</v>
          </cell>
        </row>
        <row r="100">
          <cell r="E100" t="str">
            <v>CAPFST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</row>
        <row r="101">
          <cell r="E101" t="str">
            <v>CXLFST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</row>
        <row r="102">
          <cell r="E102" t="str">
            <v>CAPFST</v>
          </cell>
          <cell r="S102">
            <v>402600</v>
          </cell>
          <cell r="T102">
            <v>419509</v>
          </cell>
          <cell r="U102">
            <v>468645</v>
          </cell>
          <cell r="V102">
            <v>447288</v>
          </cell>
          <cell r="W102">
            <v>460171</v>
          </cell>
          <cell r="X102">
            <v>472250</v>
          </cell>
          <cell r="Y102">
            <v>483925</v>
          </cell>
          <cell r="Z102">
            <v>534786</v>
          </cell>
          <cell r="AA102">
            <v>546970</v>
          </cell>
          <cell r="AB102">
            <v>559589</v>
          </cell>
        </row>
        <row r="103">
          <cell r="E103" t="str">
            <v>CXLFST</v>
          </cell>
          <cell r="S103">
            <v>55148</v>
          </cell>
          <cell r="T103">
            <v>56362</v>
          </cell>
          <cell r="U103">
            <v>57685</v>
          </cell>
          <cell r="V103">
            <v>58954</v>
          </cell>
          <cell r="W103">
            <v>60277</v>
          </cell>
          <cell r="X103">
            <v>61655</v>
          </cell>
          <cell r="Y103">
            <v>63034</v>
          </cell>
          <cell r="Z103">
            <v>64413</v>
          </cell>
          <cell r="AA103">
            <v>65847</v>
          </cell>
          <cell r="AB103">
            <v>67281</v>
          </cell>
        </row>
        <row r="104">
          <cell r="E104" t="str">
            <v>CAPFST</v>
          </cell>
          <cell r="S104">
            <v>505023</v>
          </cell>
          <cell r="T104">
            <v>526234</v>
          </cell>
          <cell r="U104">
            <v>543910</v>
          </cell>
          <cell r="V104">
            <v>561081</v>
          </cell>
          <cell r="W104">
            <v>577242</v>
          </cell>
          <cell r="X104">
            <v>592392</v>
          </cell>
          <cell r="Y104">
            <v>607038</v>
          </cell>
          <cell r="Z104">
            <v>618945</v>
          </cell>
          <cell r="AA104">
            <v>633045</v>
          </cell>
          <cell r="AB104">
            <v>647651</v>
          </cell>
        </row>
        <row r="105">
          <cell r="E105" t="str">
            <v>CXLFST</v>
          </cell>
          <cell r="S105">
            <v>158255</v>
          </cell>
          <cell r="T105">
            <v>161737</v>
          </cell>
          <cell r="U105">
            <v>165535</v>
          </cell>
          <cell r="V105">
            <v>169175</v>
          </cell>
          <cell r="W105">
            <v>172973</v>
          </cell>
          <cell r="X105">
            <v>176929</v>
          </cell>
          <cell r="Y105">
            <v>180886</v>
          </cell>
          <cell r="Z105">
            <v>184842</v>
          </cell>
          <cell r="AA105">
            <v>188957</v>
          </cell>
          <cell r="AB105">
            <v>193072</v>
          </cell>
        </row>
        <row r="106">
          <cell r="E106" t="str">
            <v>CAPFST</v>
          </cell>
          <cell r="S106">
            <v>679097</v>
          </cell>
          <cell r="T106">
            <v>424209</v>
          </cell>
          <cell r="U106">
            <v>495851</v>
          </cell>
          <cell r="V106">
            <v>450272</v>
          </cell>
          <cell r="W106">
            <v>526237</v>
          </cell>
          <cell r="X106">
            <v>432730</v>
          </cell>
          <cell r="Y106">
            <v>443429</v>
          </cell>
          <cell r="Z106">
            <v>453389</v>
          </cell>
          <cell r="AA106">
            <v>463719</v>
          </cell>
          <cell r="AB106">
            <v>474417</v>
          </cell>
        </row>
        <row r="107">
          <cell r="E107" t="str">
            <v>CXLFST</v>
          </cell>
          <cell r="S107">
            <v>34220</v>
          </cell>
          <cell r="T107">
            <v>33503</v>
          </cell>
          <cell r="U107">
            <v>34290</v>
          </cell>
          <cell r="V107">
            <v>35044</v>
          </cell>
          <cell r="W107">
            <v>35831</v>
          </cell>
          <cell r="X107">
            <v>36650</v>
          </cell>
          <cell r="Y107">
            <v>37470</v>
          </cell>
          <cell r="Z107">
            <v>38289</v>
          </cell>
          <cell r="AA107">
            <v>39142</v>
          </cell>
          <cell r="AB107">
            <v>39994</v>
          </cell>
        </row>
        <row r="108">
          <cell r="E108" t="str">
            <v>CAPFST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</row>
        <row r="109">
          <cell r="E109" t="str">
            <v>CXLFST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</row>
        <row r="110">
          <cell r="E110" t="str">
            <v>CAPFST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</row>
        <row r="111">
          <cell r="E111" t="str">
            <v>CXLFST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</row>
        <row r="112">
          <cell r="E112" t="str">
            <v>CAPFST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</row>
        <row r="113">
          <cell r="E113" t="str">
            <v>CXLFST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</row>
        <row r="114">
          <cell r="E114" t="str">
            <v>CAPFST</v>
          </cell>
          <cell r="S114">
            <v>4300000</v>
          </cell>
          <cell r="T114">
            <v>4480600</v>
          </cell>
          <cell r="U114">
            <v>4631100</v>
          </cell>
          <cell r="V114">
            <v>4777300</v>
          </cell>
          <cell r="W114">
            <v>4914900</v>
          </cell>
          <cell r="X114">
            <v>5043900</v>
          </cell>
          <cell r="Y114">
            <v>5168600</v>
          </cell>
          <cell r="Z114">
            <v>5284700</v>
          </cell>
          <cell r="AA114">
            <v>5405100</v>
          </cell>
          <cell r="AB114">
            <v>5529800</v>
          </cell>
        </row>
        <row r="115">
          <cell r="E115" t="str">
            <v>CXLFST</v>
          </cell>
          <cell r="S115">
            <v>633404</v>
          </cell>
          <cell r="T115">
            <v>772023</v>
          </cell>
          <cell r="U115">
            <v>790153</v>
          </cell>
          <cell r="V115">
            <v>807527</v>
          </cell>
          <cell r="W115">
            <v>825657</v>
          </cell>
          <cell r="X115">
            <v>844542</v>
          </cell>
          <cell r="Y115">
            <v>863427</v>
          </cell>
          <cell r="Z115">
            <v>882312</v>
          </cell>
          <cell r="AA115">
            <v>901952</v>
          </cell>
          <cell r="AB115">
            <v>921593</v>
          </cell>
        </row>
        <row r="116">
          <cell r="E116" t="str">
            <v>CAPFST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</row>
        <row r="117">
          <cell r="E117" t="str">
            <v>CXLFST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</row>
        <row r="118">
          <cell r="E118" t="str">
            <v>CAPFST</v>
          </cell>
          <cell r="S118">
            <v>2010653</v>
          </cell>
          <cell r="T118">
            <v>2095100</v>
          </cell>
          <cell r="U118">
            <v>2165473</v>
          </cell>
          <cell r="V118">
            <v>2233835</v>
          </cell>
          <cell r="W118">
            <v>2298176</v>
          </cell>
          <cell r="X118">
            <v>2358496</v>
          </cell>
          <cell r="Y118">
            <v>2416805</v>
          </cell>
          <cell r="Z118">
            <v>2471092</v>
          </cell>
          <cell r="AA118">
            <v>2527391</v>
          </cell>
          <cell r="AB118">
            <v>2585700</v>
          </cell>
        </row>
        <row r="119">
          <cell r="E119" t="str">
            <v>CXLFST</v>
          </cell>
          <cell r="S119">
            <v>136928</v>
          </cell>
          <cell r="T119">
            <v>139941</v>
          </cell>
          <cell r="U119">
            <v>143227</v>
          </cell>
          <cell r="V119">
            <v>146377</v>
          </cell>
          <cell r="W119">
            <v>149662</v>
          </cell>
          <cell r="X119">
            <v>153086</v>
          </cell>
          <cell r="Y119">
            <v>156510</v>
          </cell>
          <cell r="Z119">
            <v>159932</v>
          </cell>
          <cell r="AA119">
            <v>163493</v>
          </cell>
          <cell r="AB119">
            <v>167053</v>
          </cell>
        </row>
        <row r="120">
          <cell r="E120" t="str">
            <v>CAPFST</v>
          </cell>
          <cell r="S120">
            <v>250000</v>
          </cell>
          <cell r="T120">
            <v>625200</v>
          </cell>
          <cell r="U120">
            <v>323100</v>
          </cell>
          <cell r="V120">
            <v>333300</v>
          </cell>
          <cell r="W120">
            <v>365760</v>
          </cell>
          <cell r="X120">
            <v>234600</v>
          </cell>
          <cell r="Y120">
            <v>300500</v>
          </cell>
          <cell r="Z120">
            <v>368700</v>
          </cell>
          <cell r="AA120">
            <v>377100</v>
          </cell>
          <cell r="AB120">
            <v>771600</v>
          </cell>
        </row>
        <row r="121">
          <cell r="E121" t="str">
            <v>CXLFST</v>
          </cell>
          <cell r="S121">
            <v>30000</v>
          </cell>
          <cell r="T121">
            <v>102200</v>
          </cell>
          <cell r="U121">
            <v>62760</v>
          </cell>
          <cell r="V121">
            <v>64140</v>
          </cell>
          <cell r="W121">
            <v>69952</v>
          </cell>
          <cell r="X121">
            <v>44720</v>
          </cell>
          <cell r="Y121">
            <v>57150</v>
          </cell>
          <cell r="Z121">
            <v>70080</v>
          </cell>
          <cell r="AA121">
            <v>71640</v>
          </cell>
          <cell r="AB121">
            <v>122000</v>
          </cell>
        </row>
        <row r="122">
          <cell r="E122" t="str">
            <v>CAPFST</v>
          </cell>
          <cell r="S122">
            <v>230000</v>
          </cell>
          <cell r="T122">
            <v>343860</v>
          </cell>
          <cell r="U122">
            <v>118470</v>
          </cell>
          <cell r="V122">
            <v>255530</v>
          </cell>
          <cell r="W122">
            <v>1554480</v>
          </cell>
          <cell r="X122">
            <v>129030</v>
          </cell>
          <cell r="Y122">
            <v>276460</v>
          </cell>
          <cell r="Z122">
            <v>405570</v>
          </cell>
          <cell r="AA122">
            <v>414810</v>
          </cell>
          <cell r="AB122">
            <v>64300</v>
          </cell>
        </row>
        <row r="123">
          <cell r="E123" t="str">
            <v>CXLFST</v>
          </cell>
          <cell r="S123">
            <v>0</v>
          </cell>
          <cell r="T123">
            <v>30660</v>
          </cell>
          <cell r="U123">
            <v>31380</v>
          </cell>
          <cell r="V123">
            <v>57726</v>
          </cell>
          <cell r="W123">
            <v>71046</v>
          </cell>
          <cell r="X123">
            <v>33540</v>
          </cell>
          <cell r="Y123">
            <v>34290</v>
          </cell>
          <cell r="Z123">
            <v>84096</v>
          </cell>
          <cell r="AA123">
            <v>85968</v>
          </cell>
          <cell r="AB123">
            <v>18300</v>
          </cell>
        </row>
        <row r="124">
          <cell r="E124" t="str">
            <v>CAPFST</v>
          </cell>
          <cell r="S124">
            <v>1580098</v>
          </cell>
          <cell r="T124">
            <v>1992304</v>
          </cell>
          <cell r="U124">
            <v>1725354</v>
          </cell>
          <cell r="V124">
            <v>2685287</v>
          </cell>
          <cell r="W124">
            <v>1271016</v>
          </cell>
          <cell r="X124">
            <v>1562436</v>
          </cell>
          <cell r="Y124">
            <v>1709244</v>
          </cell>
          <cell r="Z124">
            <v>1514128</v>
          </cell>
          <cell r="AA124">
            <v>2648499</v>
          </cell>
          <cell r="AB124">
            <v>2192630</v>
          </cell>
        </row>
        <row r="125">
          <cell r="E125" t="str">
            <v>CXLFST</v>
          </cell>
          <cell r="S125">
            <v>73902</v>
          </cell>
          <cell r="T125">
            <v>286160</v>
          </cell>
          <cell r="U125">
            <v>276144</v>
          </cell>
          <cell r="V125">
            <v>452187</v>
          </cell>
          <cell r="W125">
            <v>153020</v>
          </cell>
          <cell r="X125">
            <v>149812</v>
          </cell>
          <cell r="Y125">
            <v>196596</v>
          </cell>
          <cell r="Z125">
            <v>184544</v>
          </cell>
          <cell r="AA125">
            <v>290142</v>
          </cell>
          <cell r="AB125">
            <v>278160</v>
          </cell>
        </row>
        <row r="126">
          <cell r="E126" t="str">
            <v>CAPFST</v>
          </cell>
          <cell r="S126">
            <v>690977</v>
          </cell>
          <cell r="T126">
            <v>208400</v>
          </cell>
          <cell r="U126">
            <v>253095</v>
          </cell>
          <cell r="V126">
            <v>405515</v>
          </cell>
          <cell r="W126">
            <v>708660</v>
          </cell>
          <cell r="X126">
            <v>146625</v>
          </cell>
          <cell r="Y126">
            <v>330550</v>
          </cell>
          <cell r="Z126">
            <v>190495</v>
          </cell>
          <cell r="AA126">
            <v>194835</v>
          </cell>
          <cell r="AB126">
            <v>630140</v>
          </cell>
        </row>
        <row r="127">
          <cell r="E127" t="str">
            <v>CXLFST</v>
          </cell>
          <cell r="S127">
            <v>110323</v>
          </cell>
          <cell r="T127">
            <v>61320</v>
          </cell>
          <cell r="U127">
            <v>70082</v>
          </cell>
          <cell r="V127">
            <v>90865</v>
          </cell>
          <cell r="W127">
            <v>172694</v>
          </cell>
          <cell r="X127">
            <v>72670</v>
          </cell>
          <cell r="Y127">
            <v>85725</v>
          </cell>
          <cell r="Z127">
            <v>59568</v>
          </cell>
          <cell r="AA127">
            <v>60894</v>
          </cell>
          <cell r="AB127">
            <v>695401</v>
          </cell>
        </row>
        <row r="128">
          <cell r="E128" t="str">
            <v>CAPFST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</row>
        <row r="129">
          <cell r="E129" t="str">
            <v>CXLFST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</row>
        <row r="130">
          <cell r="E130" t="str">
            <v>CAPFST</v>
          </cell>
          <cell r="S130">
            <v>0</v>
          </cell>
          <cell r="T130">
            <v>86145</v>
          </cell>
          <cell r="U130">
            <v>2374352</v>
          </cell>
          <cell r="V130">
            <v>91849</v>
          </cell>
          <cell r="W130">
            <v>94495</v>
          </cell>
          <cell r="X130">
            <v>96975</v>
          </cell>
          <cell r="Y130">
            <v>99372</v>
          </cell>
          <cell r="Z130">
            <v>101604</v>
          </cell>
          <cell r="AA130">
            <v>103919</v>
          </cell>
          <cell r="AB130">
            <v>106317</v>
          </cell>
        </row>
        <row r="131">
          <cell r="E131" t="str">
            <v>CXLFST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</row>
        <row r="132">
          <cell r="E132" t="str">
            <v>CAPFST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</row>
        <row r="133">
          <cell r="E133" t="str">
            <v>CXLFST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</row>
        <row r="134">
          <cell r="E134" t="str">
            <v>CAPFST</v>
          </cell>
          <cell r="S134">
            <v>2200676</v>
          </cell>
          <cell r="T134">
            <v>1895923</v>
          </cell>
          <cell r="U134">
            <v>761411</v>
          </cell>
          <cell r="V134">
            <v>1266626</v>
          </cell>
          <cell r="W134">
            <v>1112152</v>
          </cell>
          <cell r="X134">
            <v>630705</v>
          </cell>
          <cell r="Y134">
            <v>904599</v>
          </cell>
          <cell r="Z134">
            <v>398984</v>
          </cell>
          <cell r="AA134">
            <v>830411</v>
          </cell>
          <cell r="AB134">
            <v>821121</v>
          </cell>
        </row>
        <row r="135">
          <cell r="E135" t="str">
            <v>CXLFST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</row>
        <row r="136">
          <cell r="E136" t="str">
            <v>CAPFST</v>
          </cell>
          <cell r="S136">
            <v>291229</v>
          </cell>
          <cell r="T136">
            <v>578946</v>
          </cell>
          <cell r="U136">
            <v>596929</v>
          </cell>
          <cell r="V136">
            <v>901528</v>
          </cell>
          <cell r="W136">
            <v>926616</v>
          </cell>
          <cell r="X136">
            <v>344604</v>
          </cell>
          <cell r="Y136">
            <v>352780</v>
          </cell>
          <cell r="Z136">
            <v>360743</v>
          </cell>
          <cell r="AA136">
            <v>369136</v>
          </cell>
          <cell r="AB136">
            <v>377698</v>
          </cell>
        </row>
        <row r="137">
          <cell r="E137" t="str">
            <v>CXLFST</v>
          </cell>
          <cell r="S137">
            <v>36787</v>
          </cell>
          <cell r="T137">
            <v>40351</v>
          </cell>
          <cell r="U137">
            <v>41299</v>
          </cell>
          <cell r="V137">
            <v>42207</v>
          </cell>
          <cell r="W137">
            <v>43155</v>
          </cell>
          <cell r="X137">
            <v>44142</v>
          </cell>
          <cell r="Y137">
            <v>45129</v>
          </cell>
          <cell r="Z137">
            <v>46116</v>
          </cell>
          <cell r="AA137">
            <v>47142</v>
          </cell>
          <cell r="AB137">
            <v>48169</v>
          </cell>
        </row>
        <row r="138">
          <cell r="E138" t="str">
            <v>CAPFST</v>
          </cell>
          <cell r="S138">
            <v>49305</v>
          </cell>
          <cell r="T138">
            <v>42264</v>
          </cell>
          <cell r="U138">
            <v>43782</v>
          </cell>
          <cell r="V138">
            <v>97094</v>
          </cell>
          <cell r="W138">
            <v>99891</v>
          </cell>
          <cell r="X138">
            <v>102513</v>
          </cell>
          <cell r="Y138">
            <v>105046</v>
          </cell>
          <cell r="Z138">
            <v>107406</v>
          </cell>
          <cell r="AA138">
            <v>109853</v>
          </cell>
          <cell r="AB138">
            <v>112387</v>
          </cell>
        </row>
        <row r="139">
          <cell r="E139" t="str">
            <v>CXLFST</v>
          </cell>
          <cell r="S139">
            <v>3181</v>
          </cell>
          <cell r="T139">
            <v>2626</v>
          </cell>
          <cell r="U139">
            <v>2688</v>
          </cell>
          <cell r="V139">
            <v>2747</v>
          </cell>
          <cell r="W139">
            <v>2808</v>
          </cell>
          <cell r="X139">
            <v>2873</v>
          </cell>
          <cell r="Y139">
            <v>2937</v>
          </cell>
          <cell r="Z139">
            <v>3001</v>
          </cell>
          <cell r="AA139">
            <v>3068</v>
          </cell>
          <cell r="AB139">
            <v>3135</v>
          </cell>
        </row>
        <row r="140">
          <cell r="E140" t="str">
            <v>CAPFST</v>
          </cell>
          <cell r="S140">
            <v>214680</v>
          </cell>
          <cell r="T140">
            <v>223698</v>
          </cell>
          <cell r="U140">
            <v>231211</v>
          </cell>
          <cell r="V140">
            <v>238511</v>
          </cell>
          <cell r="W140">
            <v>245380</v>
          </cell>
          <cell r="X140">
            <v>251821</v>
          </cell>
          <cell r="Y140">
            <v>258046</v>
          </cell>
          <cell r="Z140">
            <v>263843</v>
          </cell>
          <cell r="AA140">
            <v>269853</v>
          </cell>
          <cell r="AB140">
            <v>276080</v>
          </cell>
        </row>
        <row r="141">
          <cell r="E141" t="str">
            <v>CXLFST</v>
          </cell>
          <cell r="S141">
            <v>75074</v>
          </cell>
          <cell r="T141">
            <v>76725</v>
          </cell>
          <cell r="U141">
            <v>78527</v>
          </cell>
          <cell r="V141">
            <v>80254</v>
          </cell>
          <cell r="W141">
            <v>82056</v>
          </cell>
          <cell r="X141">
            <v>83933</v>
          </cell>
          <cell r="Y141">
            <v>85809</v>
          </cell>
          <cell r="Z141">
            <v>87687</v>
          </cell>
          <cell r="AA141">
            <v>89638</v>
          </cell>
          <cell r="AB141">
            <v>91590</v>
          </cell>
        </row>
        <row r="142">
          <cell r="E142" t="str">
            <v>CAPFST</v>
          </cell>
          <cell r="S142">
            <v>726181</v>
          </cell>
          <cell r="T142">
            <v>1250400</v>
          </cell>
          <cell r="U142">
            <v>1292400</v>
          </cell>
          <cell r="V142">
            <v>1333200</v>
          </cell>
          <cell r="W142">
            <v>1371600</v>
          </cell>
          <cell r="X142">
            <v>1407600</v>
          </cell>
          <cell r="Y142">
            <v>1442400</v>
          </cell>
          <cell r="Z142">
            <v>1474800</v>
          </cell>
          <cell r="AA142">
            <v>1508400</v>
          </cell>
          <cell r="AB142">
            <v>1543200</v>
          </cell>
        </row>
        <row r="143">
          <cell r="E143" t="str">
            <v>CXLFST</v>
          </cell>
          <cell r="S143">
            <v>66680</v>
          </cell>
          <cell r="T143">
            <v>319375</v>
          </cell>
          <cell r="U143">
            <v>326875</v>
          </cell>
          <cell r="V143">
            <v>334063</v>
          </cell>
          <cell r="W143">
            <v>341563</v>
          </cell>
          <cell r="X143">
            <v>349375</v>
          </cell>
          <cell r="Y143">
            <v>357188</v>
          </cell>
          <cell r="Z143">
            <v>365000</v>
          </cell>
          <cell r="AA143">
            <v>373125</v>
          </cell>
          <cell r="AB143">
            <v>381250</v>
          </cell>
        </row>
        <row r="144">
          <cell r="E144" t="str">
            <v>CAPFST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</row>
        <row r="145">
          <cell r="E145" t="str">
            <v>CXLFST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</row>
        <row r="146">
          <cell r="E146" t="str">
            <v>CAPFST</v>
          </cell>
          <cell r="S146">
            <v>300000</v>
          </cell>
          <cell r="T146">
            <v>312600</v>
          </cell>
          <cell r="U146">
            <v>323100</v>
          </cell>
          <cell r="V146">
            <v>333300</v>
          </cell>
          <cell r="W146">
            <v>342900</v>
          </cell>
          <cell r="X146">
            <v>351900</v>
          </cell>
          <cell r="Y146">
            <v>360600</v>
          </cell>
          <cell r="Z146">
            <v>368700</v>
          </cell>
          <cell r="AA146">
            <v>377100</v>
          </cell>
          <cell r="AB146">
            <v>385800</v>
          </cell>
        </row>
        <row r="147">
          <cell r="E147" t="str">
            <v>CXLFST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</row>
        <row r="148">
          <cell r="E148" t="str">
            <v>CAPFST</v>
          </cell>
          <cell r="S148">
            <v>28000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</row>
        <row r="149">
          <cell r="E149" t="str">
            <v>CXLFST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</row>
        <row r="150">
          <cell r="E150" t="str">
            <v>CAPFST</v>
          </cell>
          <cell r="S150">
            <v>2251537</v>
          </cell>
          <cell r="T150">
            <v>586565</v>
          </cell>
          <cell r="U150">
            <v>0</v>
          </cell>
          <cell r="V150">
            <v>2028516</v>
          </cell>
          <cell r="W150">
            <v>103</v>
          </cell>
          <cell r="X150">
            <v>106</v>
          </cell>
          <cell r="Y150">
            <v>6643366</v>
          </cell>
          <cell r="Z150">
            <v>64614026</v>
          </cell>
          <cell r="AA150">
            <v>113</v>
          </cell>
          <cell r="AB150">
            <v>116</v>
          </cell>
        </row>
        <row r="151">
          <cell r="E151" t="str">
            <v>CXLFST</v>
          </cell>
          <cell r="S151">
            <v>65048</v>
          </cell>
          <cell r="T151">
            <v>66479</v>
          </cell>
          <cell r="U151">
            <v>26299</v>
          </cell>
          <cell r="V151">
            <v>69536</v>
          </cell>
          <cell r="W151">
            <v>0</v>
          </cell>
          <cell r="X151">
            <v>0</v>
          </cell>
          <cell r="Y151">
            <v>74349</v>
          </cell>
          <cell r="Z151">
            <v>75976</v>
          </cell>
          <cell r="AA151">
            <v>0</v>
          </cell>
          <cell r="AB151">
            <v>0</v>
          </cell>
        </row>
        <row r="152">
          <cell r="E152" t="str">
            <v>CAPFST</v>
          </cell>
          <cell r="S152">
            <v>242506</v>
          </cell>
          <cell r="T152">
            <v>252691</v>
          </cell>
          <cell r="U152">
            <v>261180</v>
          </cell>
          <cell r="V152">
            <v>269424</v>
          </cell>
          <cell r="W152">
            <v>277185</v>
          </cell>
          <cell r="X152">
            <v>284460</v>
          </cell>
          <cell r="Y152">
            <v>291492</v>
          </cell>
          <cell r="Z152">
            <v>298041</v>
          </cell>
          <cell r="AA152">
            <v>304830</v>
          </cell>
          <cell r="AB152">
            <v>311862</v>
          </cell>
        </row>
        <row r="153">
          <cell r="E153" t="str">
            <v>CXLFST</v>
          </cell>
          <cell r="S153">
            <v>54012</v>
          </cell>
          <cell r="T153">
            <v>55199</v>
          </cell>
          <cell r="U153">
            <v>56496</v>
          </cell>
          <cell r="V153">
            <v>57738</v>
          </cell>
          <cell r="W153">
            <v>59034</v>
          </cell>
          <cell r="X153">
            <v>60385</v>
          </cell>
          <cell r="Y153">
            <v>61735</v>
          </cell>
          <cell r="Z153">
            <v>63085</v>
          </cell>
          <cell r="AA153">
            <v>64489</v>
          </cell>
          <cell r="AB153">
            <v>65894</v>
          </cell>
        </row>
        <row r="154">
          <cell r="E154" t="str">
            <v>CAPFST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</row>
        <row r="155">
          <cell r="E155" t="str">
            <v>CXLFST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</row>
        <row r="156">
          <cell r="E156" t="str">
            <v>CAPFST</v>
          </cell>
          <cell r="S156">
            <v>1287504</v>
          </cell>
          <cell r="T156">
            <v>904747</v>
          </cell>
          <cell r="U156">
            <v>465807</v>
          </cell>
          <cell r="V156">
            <v>1151112</v>
          </cell>
          <cell r="W156">
            <v>1241113</v>
          </cell>
          <cell r="X156">
            <v>1391575</v>
          </cell>
          <cell r="Y156">
            <v>1332607</v>
          </cell>
          <cell r="Z156">
            <v>533187</v>
          </cell>
          <cell r="AA156">
            <v>545335</v>
          </cell>
          <cell r="AB156">
            <v>557916</v>
          </cell>
        </row>
        <row r="157">
          <cell r="E157" t="str">
            <v>CXLFST</v>
          </cell>
          <cell r="S157">
            <v>116222</v>
          </cell>
          <cell r="T157">
            <v>118779</v>
          </cell>
          <cell r="U157">
            <v>121568</v>
          </cell>
          <cell r="V157">
            <v>124241</v>
          </cell>
          <cell r="W157">
            <v>127031</v>
          </cell>
          <cell r="X157">
            <v>129936</v>
          </cell>
          <cell r="Y157">
            <v>132841</v>
          </cell>
          <cell r="Z157">
            <v>135747</v>
          </cell>
          <cell r="AA157">
            <v>138768</v>
          </cell>
          <cell r="AB157">
            <v>141791</v>
          </cell>
        </row>
        <row r="158">
          <cell r="E158" t="str">
            <v>CAPFST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</row>
        <row r="159">
          <cell r="E159" t="str">
            <v>CXLFST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</row>
        <row r="160">
          <cell r="E160" t="str">
            <v>CAPFST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</row>
        <row r="161">
          <cell r="E161" t="str">
            <v>CXLFST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</row>
        <row r="162">
          <cell r="E162" t="str">
            <v>CAPFST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</row>
        <row r="163">
          <cell r="E163" t="str">
            <v>CXLFST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</row>
        <row r="164">
          <cell r="E164" t="str">
            <v>CAPFST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</row>
        <row r="165">
          <cell r="E165" t="str">
            <v>CXLFST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</row>
        <row r="166">
          <cell r="E166" t="str">
            <v>CAPFST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</row>
        <row r="167">
          <cell r="E167" t="str">
            <v>CXLFST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</row>
        <row r="168">
          <cell r="E168" t="str">
            <v>CAPFST</v>
          </cell>
          <cell r="S168">
            <v>6585481</v>
          </cell>
          <cell r="T168">
            <v>6914283</v>
          </cell>
          <cell r="U168">
            <v>7203985</v>
          </cell>
          <cell r="V168">
            <v>7596524</v>
          </cell>
          <cell r="W168">
            <v>7698570</v>
          </cell>
          <cell r="X168">
            <v>7920371</v>
          </cell>
          <cell r="Y168">
            <v>8126987</v>
          </cell>
          <cell r="Z168">
            <v>8311163</v>
          </cell>
          <cell r="AA168">
            <v>8501029</v>
          </cell>
          <cell r="AB168">
            <v>8697657</v>
          </cell>
        </row>
        <row r="169">
          <cell r="E169" t="str">
            <v>CXLFST</v>
          </cell>
          <cell r="S169">
            <v>1173533</v>
          </cell>
          <cell r="T169">
            <v>1214518</v>
          </cell>
          <cell r="U169">
            <v>1148907</v>
          </cell>
          <cell r="V169">
            <v>1147376</v>
          </cell>
          <cell r="W169">
            <v>1138325</v>
          </cell>
          <cell r="X169">
            <v>1129547</v>
          </cell>
          <cell r="Y169">
            <v>1126474</v>
          </cell>
          <cell r="Z169">
            <v>1134440</v>
          </cell>
          <cell r="AA169">
            <v>1124134</v>
          </cell>
          <cell r="AB169">
            <v>1129892</v>
          </cell>
        </row>
        <row r="170">
          <cell r="E170" t="str">
            <v>CAPFST</v>
          </cell>
          <cell r="S170">
            <v>568152</v>
          </cell>
          <cell r="T170">
            <v>3342114</v>
          </cell>
          <cell r="U170">
            <v>3515762</v>
          </cell>
          <cell r="V170">
            <v>4546659</v>
          </cell>
          <cell r="W170">
            <v>0</v>
          </cell>
          <cell r="X170">
            <v>308385</v>
          </cell>
          <cell r="Y170">
            <v>1808893</v>
          </cell>
          <cell r="Z170">
            <v>1849525</v>
          </cell>
          <cell r="AA170">
            <v>1891663</v>
          </cell>
          <cell r="AB170">
            <v>1935304</v>
          </cell>
        </row>
        <row r="171">
          <cell r="E171" t="str">
            <v>CXLFST</v>
          </cell>
          <cell r="S171">
            <v>70512</v>
          </cell>
          <cell r="T171">
            <v>72063</v>
          </cell>
          <cell r="U171">
            <v>73755</v>
          </cell>
          <cell r="V171">
            <v>75376</v>
          </cell>
          <cell r="W171">
            <v>5234</v>
          </cell>
          <cell r="X171">
            <v>78832</v>
          </cell>
          <cell r="Y171">
            <v>80594</v>
          </cell>
          <cell r="Z171">
            <v>82357</v>
          </cell>
          <cell r="AA171">
            <v>84190</v>
          </cell>
          <cell r="AB171">
            <v>86024</v>
          </cell>
        </row>
        <row r="172">
          <cell r="E172" t="str">
            <v>CAPFST</v>
          </cell>
          <cell r="S172">
            <v>185940</v>
          </cell>
          <cell r="T172">
            <v>8386108</v>
          </cell>
          <cell r="U172">
            <v>118718</v>
          </cell>
          <cell r="V172">
            <v>4525978</v>
          </cell>
          <cell r="W172">
            <v>3392270</v>
          </cell>
          <cell r="X172">
            <v>129300</v>
          </cell>
          <cell r="Y172">
            <v>132496</v>
          </cell>
          <cell r="Z172">
            <v>135473</v>
          </cell>
          <cell r="AA172">
            <v>138559</v>
          </cell>
          <cell r="AB172">
            <v>141756</v>
          </cell>
        </row>
        <row r="173">
          <cell r="E173" t="str">
            <v>CXLFST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</row>
        <row r="174">
          <cell r="E174" t="str">
            <v>CAPFST</v>
          </cell>
          <cell r="S174">
            <v>4288538</v>
          </cell>
          <cell r="T174">
            <v>199724</v>
          </cell>
          <cell r="U174">
            <v>997984</v>
          </cell>
          <cell r="V174">
            <v>1626405</v>
          </cell>
          <cell r="W174">
            <v>522951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</row>
        <row r="175">
          <cell r="E175" t="str">
            <v>CXLFST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</row>
        <row r="176">
          <cell r="E176" t="str">
            <v>CAPFST</v>
          </cell>
          <cell r="S176">
            <v>53520</v>
          </cell>
          <cell r="T176">
            <v>32371</v>
          </cell>
          <cell r="U176">
            <v>48296</v>
          </cell>
          <cell r="V176">
            <v>28301</v>
          </cell>
          <cell r="W176">
            <v>445291</v>
          </cell>
          <cell r="X176">
            <v>53393</v>
          </cell>
          <cell r="Y176">
            <v>39841</v>
          </cell>
          <cell r="Z176">
            <v>72053</v>
          </cell>
          <cell r="AA176">
            <v>32020</v>
          </cell>
          <cell r="AB176">
            <v>32758</v>
          </cell>
        </row>
        <row r="177">
          <cell r="E177" t="str">
            <v>CXLFST</v>
          </cell>
          <cell r="S177">
            <v>3576</v>
          </cell>
          <cell r="T177">
            <v>23484</v>
          </cell>
          <cell r="U177">
            <v>24036</v>
          </cell>
          <cell r="V177">
            <v>24564</v>
          </cell>
          <cell r="W177">
            <v>25116</v>
          </cell>
          <cell r="X177">
            <v>25690</v>
          </cell>
          <cell r="Y177">
            <v>26264</v>
          </cell>
          <cell r="Z177">
            <v>26839</v>
          </cell>
          <cell r="AA177">
            <v>27436</v>
          </cell>
          <cell r="AB177">
            <v>28034</v>
          </cell>
        </row>
        <row r="178">
          <cell r="E178" t="str">
            <v>CAPFST</v>
          </cell>
          <cell r="S178">
            <v>101177</v>
          </cell>
          <cell r="T178">
            <v>83862</v>
          </cell>
          <cell r="U178">
            <v>101590</v>
          </cell>
          <cell r="V178">
            <v>83416</v>
          </cell>
          <cell r="W178">
            <v>85819</v>
          </cell>
          <cell r="X178">
            <v>116570</v>
          </cell>
          <cell r="Y178">
            <v>90249</v>
          </cell>
          <cell r="Z178">
            <v>140519</v>
          </cell>
          <cell r="AA178">
            <v>94378</v>
          </cell>
          <cell r="AB178">
            <v>325020</v>
          </cell>
        </row>
        <row r="179">
          <cell r="E179" t="str">
            <v>CXLFST</v>
          </cell>
          <cell r="S179">
            <v>5633</v>
          </cell>
          <cell r="T179">
            <v>4158</v>
          </cell>
          <cell r="U179">
            <v>4256</v>
          </cell>
          <cell r="V179">
            <v>4349</v>
          </cell>
          <cell r="W179">
            <v>4447</v>
          </cell>
          <cell r="X179">
            <v>4548</v>
          </cell>
          <cell r="Y179">
            <v>4650</v>
          </cell>
          <cell r="Z179">
            <v>4752</v>
          </cell>
          <cell r="AA179">
            <v>4858</v>
          </cell>
          <cell r="AB179">
            <v>4963</v>
          </cell>
        </row>
        <row r="180">
          <cell r="E180" t="str">
            <v>CAPFST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</row>
        <row r="181">
          <cell r="E181" t="str">
            <v>CXLFST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</row>
        <row r="182">
          <cell r="E182" t="str">
            <v>CAPFST</v>
          </cell>
          <cell r="S182">
            <v>513357</v>
          </cell>
          <cell r="T182">
            <v>1404585</v>
          </cell>
          <cell r="U182">
            <v>335240</v>
          </cell>
          <cell r="V182">
            <v>345823</v>
          </cell>
          <cell r="W182">
            <v>355784</v>
          </cell>
          <cell r="X182">
            <v>365122</v>
          </cell>
          <cell r="Y182">
            <v>374149</v>
          </cell>
          <cell r="Z182">
            <v>382553</v>
          </cell>
          <cell r="AA182">
            <v>391269</v>
          </cell>
          <cell r="AB182">
            <v>400296</v>
          </cell>
        </row>
        <row r="183">
          <cell r="E183" t="str">
            <v>CXLFST</v>
          </cell>
          <cell r="S183">
            <v>52837</v>
          </cell>
          <cell r="T183">
            <v>52922</v>
          </cell>
          <cell r="U183">
            <v>54165</v>
          </cell>
          <cell r="V183">
            <v>55356</v>
          </cell>
          <cell r="W183">
            <v>56598</v>
          </cell>
          <cell r="X183">
            <v>57893</v>
          </cell>
          <cell r="Y183">
            <v>59188</v>
          </cell>
          <cell r="Z183">
            <v>60482</v>
          </cell>
          <cell r="AA183">
            <v>61828</v>
          </cell>
          <cell r="AB183">
            <v>63174</v>
          </cell>
        </row>
        <row r="184">
          <cell r="E184" t="str">
            <v>CAPFST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</row>
        <row r="185">
          <cell r="E185" t="str">
            <v>CXLFST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</row>
        <row r="186">
          <cell r="E186" t="str">
            <v>CAPFST</v>
          </cell>
          <cell r="S186">
            <v>643997</v>
          </cell>
          <cell r="T186">
            <v>1823159</v>
          </cell>
          <cell r="U186">
            <v>798507</v>
          </cell>
          <cell r="V186">
            <v>828612</v>
          </cell>
          <cell r="W186">
            <v>725520</v>
          </cell>
          <cell r="X186">
            <v>778742</v>
          </cell>
          <cell r="Y186">
            <v>792852</v>
          </cell>
          <cell r="Z186">
            <v>824611</v>
          </cell>
          <cell r="AA186">
            <v>803182</v>
          </cell>
          <cell r="AB186">
            <v>821759</v>
          </cell>
        </row>
        <row r="187">
          <cell r="E187" t="str">
            <v>CXLFST</v>
          </cell>
          <cell r="S187">
            <v>161518</v>
          </cell>
          <cell r="T187">
            <v>135718</v>
          </cell>
          <cell r="U187">
            <v>138905</v>
          </cell>
          <cell r="V187">
            <v>141959</v>
          </cell>
          <cell r="W187">
            <v>145146</v>
          </cell>
          <cell r="X187">
            <v>148466</v>
          </cell>
          <cell r="Y187">
            <v>151786</v>
          </cell>
          <cell r="Z187">
            <v>155106</v>
          </cell>
          <cell r="AA187">
            <v>158558</v>
          </cell>
          <cell r="AB187">
            <v>162011</v>
          </cell>
        </row>
        <row r="188">
          <cell r="E188" t="str">
            <v>CAPFST</v>
          </cell>
          <cell r="S188">
            <v>103949</v>
          </cell>
          <cell r="T188">
            <v>111413</v>
          </cell>
          <cell r="U188">
            <v>114647</v>
          </cell>
          <cell r="V188">
            <v>347799</v>
          </cell>
          <cell r="W188">
            <v>137515</v>
          </cell>
          <cell r="X188">
            <v>124866</v>
          </cell>
          <cell r="Y188">
            <v>127953</v>
          </cell>
          <cell r="Z188">
            <v>130828</v>
          </cell>
          <cell r="AA188">
            <v>133808</v>
          </cell>
          <cell r="AB188">
            <v>136895</v>
          </cell>
        </row>
        <row r="189">
          <cell r="E189" t="str">
            <v>CXLFST</v>
          </cell>
          <cell r="S189">
            <v>6983</v>
          </cell>
          <cell r="T189">
            <v>6439</v>
          </cell>
          <cell r="U189">
            <v>6590</v>
          </cell>
          <cell r="V189">
            <v>6735</v>
          </cell>
          <cell r="W189">
            <v>6886</v>
          </cell>
          <cell r="X189">
            <v>7044</v>
          </cell>
          <cell r="Y189">
            <v>7201</v>
          </cell>
          <cell r="Z189">
            <v>7359</v>
          </cell>
          <cell r="AA189">
            <v>7523</v>
          </cell>
          <cell r="AB189">
            <v>7686</v>
          </cell>
        </row>
        <row r="190">
          <cell r="E190" t="str">
            <v>CAPFST</v>
          </cell>
          <cell r="S190">
            <v>825925</v>
          </cell>
          <cell r="T190">
            <v>493427</v>
          </cell>
          <cell r="U190">
            <v>699761</v>
          </cell>
          <cell r="V190">
            <v>721852</v>
          </cell>
          <cell r="W190">
            <v>742643</v>
          </cell>
          <cell r="X190">
            <v>762135</v>
          </cell>
          <cell r="Y190">
            <v>780978</v>
          </cell>
          <cell r="Z190">
            <v>798520</v>
          </cell>
          <cell r="AA190">
            <v>816713</v>
          </cell>
          <cell r="AB190">
            <v>835556</v>
          </cell>
        </row>
        <row r="191">
          <cell r="E191" t="str">
            <v>CXLFST</v>
          </cell>
          <cell r="S191">
            <v>82271</v>
          </cell>
          <cell r="T191">
            <v>84081</v>
          </cell>
          <cell r="U191">
            <v>86055</v>
          </cell>
          <cell r="V191">
            <v>87947</v>
          </cell>
          <cell r="W191">
            <v>89922</v>
          </cell>
          <cell r="X191">
            <v>91979</v>
          </cell>
          <cell r="Y191">
            <v>94036</v>
          </cell>
          <cell r="Z191">
            <v>96092</v>
          </cell>
          <cell r="AA191">
            <v>98231</v>
          </cell>
          <cell r="AB191">
            <v>100371</v>
          </cell>
        </row>
        <row r="192">
          <cell r="E192" t="str">
            <v>CAPFST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</row>
        <row r="193">
          <cell r="E193" t="str">
            <v>CXLFST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</row>
        <row r="194">
          <cell r="E194" t="str">
            <v>CAPFST</v>
          </cell>
          <cell r="S194">
            <v>573033</v>
          </cell>
          <cell r="T194">
            <v>597100</v>
          </cell>
          <cell r="U194">
            <v>617156</v>
          </cell>
          <cell r="V194">
            <v>636639</v>
          </cell>
          <cell r="W194">
            <v>654976</v>
          </cell>
          <cell r="X194">
            <v>672167</v>
          </cell>
          <cell r="Y194">
            <v>688785</v>
          </cell>
          <cell r="Z194">
            <v>704257</v>
          </cell>
          <cell r="AA194">
            <v>720302</v>
          </cell>
          <cell r="AB194">
            <v>736920</v>
          </cell>
        </row>
        <row r="195">
          <cell r="E195" t="str">
            <v>CXLFST</v>
          </cell>
          <cell r="S195">
            <v>46432</v>
          </cell>
          <cell r="T195">
            <v>47455</v>
          </cell>
          <cell r="U195">
            <v>48569</v>
          </cell>
          <cell r="V195">
            <v>49636</v>
          </cell>
          <cell r="W195">
            <v>50751</v>
          </cell>
          <cell r="X195">
            <v>51912</v>
          </cell>
          <cell r="Y195">
            <v>53073</v>
          </cell>
          <cell r="Z195">
            <v>54233</v>
          </cell>
          <cell r="AA195">
            <v>55441</v>
          </cell>
          <cell r="AB195">
            <v>56648</v>
          </cell>
        </row>
        <row r="196">
          <cell r="E196" t="str">
            <v>CAPFST</v>
          </cell>
          <cell r="S196">
            <v>467065</v>
          </cell>
          <cell r="T196">
            <v>486682</v>
          </cell>
          <cell r="U196">
            <v>503029</v>
          </cell>
          <cell r="V196">
            <v>518909</v>
          </cell>
          <cell r="W196">
            <v>533855</v>
          </cell>
          <cell r="X196">
            <v>547867</v>
          </cell>
          <cell r="Y196">
            <v>561412</v>
          </cell>
          <cell r="Z196">
            <v>574023</v>
          </cell>
          <cell r="AA196">
            <v>587100</v>
          </cell>
          <cell r="AB196">
            <v>600645</v>
          </cell>
        </row>
        <row r="197">
          <cell r="E197" t="str">
            <v>CXLFST</v>
          </cell>
          <cell r="S197">
            <v>30986</v>
          </cell>
          <cell r="T197">
            <v>31668</v>
          </cell>
          <cell r="U197">
            <v>32411</v>
          </cell>
          <cell r="V197">
            <v>33124</v>
          </cell>
          <cell r="W197">
            <v>33868</v>
          </cell>
          <cell r="X197">
            <v>34642</v>
          </cell>
          <cell r="Y197">
            <v>35417</v>
          </cell>
          <cell r="Z197">
            <v>36192</v>
          </cell>
          <cell r="AA197">
            <v>36998</v>
          </cell>
          <cell r="AB197">
            <v>37802</v>
          </cell>
        </row>
        <row r="198">
          <cell r="E198" t="str">
            <v>CAPFST</v>
          </cell>
          <cell r="S198">
            <v>0</v>
          </cell>
          <cell r="T198">
            <v>89590</v>
          </cell>
          <cell r="U198">
            <v>92600</v>
          </cell>
          <cell r="V198">
            <v>95523</v>
          </cell>
          <cell r="W198">
            <v>943001</v>
          </cell>
          <cell r="X198">
            <v>5137023</v>
          </cell>
          <cell r="Y198">
            <v>7362765</v>
          </cell>
          <cell r="Z198">
            <v>105669</v>
          </cell>
          <cell r="AA198">
            <v>108076</v>
          </cell>
          <cell r="AB198">
            <v>110569</v>
          </cell>
        </row>
        <row r="199">
          <cell r="E199" t="str">
            <v>CXLFST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</row>
        <row r="200">
          <cell r="E200" t="str">
            <v>CAPFST</v>
          </cell>
          <cell r="S200">
            <v>54436</v>
          </cell>
          <cell r="T200">
            <v>59631</v>
          </cell>
          <cell r="U200">
            <v>128269</v>
          </cell>
          <cell r="V200">
            <v>236395</v>
          </cell>
          <cell r="W200">
            <v>109398</v>
          </cell>
          <cell r="X200">
            <v>28089</v>
          </cell>
          <cell r="Y200">
            <v>120110</v>
          </cell>
          <cell r="Z200">
            <v>180469</v>
          </cell>
          <cell r="AA200">
            <v>458868</v>
          </cell>
          <cell r="AB200">
            <v>469592</v>
          </cell>
        </row>
        <row r="201">
          <cell r="E201" t="str">
            <v>CXLFST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</row>
        <row r="202">
          <cell r="E202" t="str">
            <v>CAPFST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</row>
        <row r="203">
          <cell r="E203" t="str">
            <v>CXLFST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</row>
        <row r="204">
          <cell r="E204" t="str">
            <v>CAPFST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</row>
        <row r="205">
          <cell r="E205" t="str">
            <v>CXLFST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</row>
        <row r="206">
          <cell r="E206" t="str">
            <v>CAPFST</v>
          </cell>
          <cell r="S206">
            <v>634649</v>
          </cell>
          <cell r="T206">
            <v>517360</v>
          </cell>
          <cell r="U206">
            <v>657063</v>
          </cell>
          <cell r="V206">
            <v>536140</v>
          </cell>
          <cell r="W206">
            <v>700066</v>
          </cell>
          <cell r="X206">
            <v>1059383</v>
          </cell>
          <cell r="Y206">
            <v>1095346</v>
          </cell>
          <cell r="Z206">
            <v>1064191</v>
          </cell>
          <cell r="AA206">
            <v>972290</v>
          </cell>
          <cell r="AB206">
            <v>994864</v>
          </cell>
        </row>
        <row r="207">
          <cell r="E207" t="str">
            <v>CXLFST</v>
          </cell>
          <cell r="S207">
            <v>82098</v>
          </cell>
          <cell r="T207">
            <v>92985</v>
          </cell>
          <cell r="U207">
            <v>95168</v>
          </cell>
          <cell r="V207">
            <v>97261</v>
          </cell>
          <cell r="W207">
            <v>99444</v>
          </cell>
          <cell r="X207">
            <v>101718</v>
          </cell>
          <cell r="Y207">
            <v>103993</v>
          </cell>
          <cell r="Z207">
            <v>106267</v>
          </cell>
          <cell r="AA207">
            <v>108633</v>
          </cell>
          <cell r="AB207">
            <v>110999</v>
          </cell>
        </row>
        <row r="208">
          <cell r="E208" t="str">
            <v>CAPFST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</row>
        <row r="209">
          <cell r="E209" t="str">
            <v>CXLFST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</row>
        <row r="210">
          <cell r="E210" t="str">
            <v>CAPFST</v>
          </cell>
          <cell r="S210">
            <v>195411</v>
          </cell>
          <cell r="T210">
            <v>377474</v>
          </cell>
          <cell r="U210">
            <v>282583</v>
          </cell>
          <cell r="V210">
            <v>319017</v>
          </cell>
          <cell r="W210">
            <v>328797</v>
          </cell>
          <cell r="X210">
            <v>332548</v>
          </cell>
          <cell r="Y210">
            <v>391050</v>
          </cell>
          <cell r="Z210">
            <v>354553</v>
          </cell>
          <cell r="AA210">
            <v>339747</v>
          </cell>
          <cell r="AB210">
            <v>347590</v>
          </cell>
        </row>
        <row r="211">
          <cell r="E211" t="str">
            <v>CXLFST</v>
          </cell>
          <cell r="S211">
            <v>16128</v>
          </cell>
          <cell r="T211">
            <v>17059</v>
          </cell>
          <cell r="U211">
            <v>17460</v>
          </cell>
          <cell r="V211">
            <v>17844</v>
          </cell>
          <cell r="W211">
            <v>18244</v>
          </cell>
          <cell r="X211">
            <v>18662</v>
          </cell>
          <cell r="Y211">
            <v>19079</v>
          </cell>
          <cell r="Z211">
            <v>19496</v>
          </cell>
          <cell r="AA211">
            <v>19930</v>
          </cell>
          <cell r="AB211">
            <v>20364</v>
          </cell>
        </row>
        <row r="212">
          <cell r="E212" t="str">
            <v>CAPFST</v>
          </cell>
          <cell r="S212">
            <v>41488620</v>
          </cell>
          <cell r="T212">
            <v>34374146</v>
          </cell>
          <cell r="U212">
            <v>27989746</v>
          </cell>
          <cell r="V212">
            <v>33317360</v>
          </cell>
          <cell r="W212">
            <v>20652434</v>
          </cell>
          <cell r="X212">
            <v>5667710</v>
          </cell>
          <cell r="Y212">
            <v>666757</v>
          </cell>
          <cell r="Z212">
            <v>809509</v>
          </cell>
          <cell r="AA212">
            <v>448881</v>
          </cell>
          <cell r="AB212">
            <v>459237</v>
          </cell>
        </row>
        <row r="213">
          <cell r="E213" t="str">
            <v>CXLFST</v>
          </cell>
          <cell r="S213">
            <v>1265577</v>
          </cell>
          <cell r="T213">
            <v>1293420</v>
          </cell>
          <cell r="U213">
            <v>1323793</v>
          </cell>
          <cell r="V213">
            <v>1352903</v>
          </cell>
          <cell r="W213">
            <v>1383276</v>
          </cell>
          <cell r="X213">
            <v>1414915</v>
          </cell>
          <cell r="Y213">
            <v>1446555</v>
          </cell>
          <cell r="Z213">
            <v>1478195</v>
          </cell>
          <cell r="AA213">
            <v>576816</v>
          </cell>
          <cell r="AB213">
            <v>589378</v>
          </cell>
        </row>
        <row r="214">
          <cell r="E214" t="str">
            <v>CAPFST</v>
          </cell>
          <cell r="S214">
            <v>2863624</v>
          </cell>
          <cell r="T214">
            <v>3210853</v>
          </cell>
          <cell r="U214">
            <v>5063902</v>
          </cell>
          <cell r="V214">
            <v>3186187</v>
          </cell>
          <cell r="W214">
            <v>4690029</v>
          </cell>
          <cell r="X214">
            <v>2620917</v>
          </cell>
          <cell r="Y214">
            <v>6622081</v>
          </cell>
          <cell r="Z214">
            <v>3442455</v>
          </cell>
          <cell r="AA214">
            <v>3524838</v>
          </cell>
          <cell r="AB214">
            <v>3607222</v>
          </cell>
        </row>
        <row r="215">
          <cell r="E215" t="str">
            <v>CXLFST</v>
          </cell>
          <cell r="S215">
            <v>56375</v>
          </cell>
          <cell r="T215">
            <v>57615</v>
          </cell>
          <cell r="U215">
            <v>58968</v>
          </cell>
          <cell r="V215">
            <v>60265</v>
          </cell>
          <cell r="W215">
            <v>61618</v>
          </cell>
          <cell r="X215">
            <v>63027</v>
          </cell>
          <cell r="Y215">
            <v>64437</v>
          </cell>
          <cell r="Z215">
            <v>65846</v>
          </cell>
          <cell r="AA215">
            <v>67312</v>
          </cell>
          <cell r="AB215">
            <v>68778</v>
          </cell>
        </row>
        <row r="216">
          <cell r="E216" t="str">
            <v>CAPFST</v>
          </cell>
          <cell r="S216">
            <v>3207</v>
          </cell>
          <cell r="T216">
            <v>123235</v>
          </cell>
          <cell r="U216">
            <v>145285</v>
          </cell>
          <cell r="V216">
            <v>40443</v>
          </cell>
          <cell r="W216">
            <v>194437</v>
          </cell>
          <cell r="X216">
            <v>99360</v>
          </cell>
          <cell r="Y216">
            <v>124167</v>
          </cell>
          <cell r="Z216">
            <v>0</v>
          </cell>
          <cell r="AA216">
            <v>0</v>
          </cell>
          <cell r="AB216">
            <v>0</v>
          </cell>
        </row>
        <row r="217">
          <cell r="E217" t="str">
            <v>CXLFST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</row>
        <row r="218">
          <cell r="E218" t="str">
            <v>CAPFST</v>
          </cell>
          <cell r="S218">
            <v>1494073</v>
          </cell>
          <cell r="T218">
            <v>4084514</v>
          </cell>
          <cell r="U218">
            <v>1287924</v>
          </cell>
          <cell r="V218">
            <v>0</v>
          </cell>
          <cell r="W218">
            <v>0</v>
          </cell>
          <cell r="X218">
            <v>0</v>
          </cell>
          <cell r="Y218">
            <v>5241693</v>
          </cell>
          <cell r="Z218">
            <v>0</v>
          </cell>
          <cell r="AA218">
            <v>2596962</v>
          </cell>
          <cell r="AB218">
            <v>2656876</v>
          </cell>
        </row>
        <row r="219">
          <cell r="E219" t="str">
            <v>CXLFST</v>
          </cell>
          <cell r="S219">
            <v>57077</v>
          </cell>
          <cell r="T219">
            <v>58333</v>
          </cell>
          <cell r="U219">
            <v>33404</v>
          </cell>
          <cell r="V219">
            <v>0</v>
          </cell>
          <cell r="W219">
            <v>0</v>
          </cell>
          <cell r="X219">
            <v>0</v>
          </cell>
          <cell r="Y219">
            <v>65239</v>
          </cell>
          <cell r="Z219">
            <v>0</v>
          </cell>
          <cell r="AA219">
            <v>68149</v>
          </cell>
          <cell r="AB219">
            <v>69634</v>
          </cell>
        </row>
        <row r="220">
          <cell r="E220" t="str">
            <v>CAPFST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</row>
        <row r="221">
          <cell r="E221" t="str">
            <v>CXLFST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</row>
        <row r="222">
          <cell r="E222" t="str">
            <v>CAPFST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</row>
        <row r="223">
          <cell r="E223" t="str">
            <v>CXLFST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</row>
        <row r="224">
          <cell r="E224" t="str">
            <v>CAPFST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</row>
        <row r="225">
          <cell r="E225" t="str">
            <v>CXLFST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</row>
        <row r="226">
          <cell r="E226" t="str">
            <v>CAPFST</v>
          </cell>
          <cell r="S226">
            <v>132567</v>
          </cell>
          <cell r="T226">
            <v>3157586</v>
          </cell>
          <cell r="U226">
            <v>3263593</v>
          </cell>
          <cell r="V226">
            <v>186516</v>
          </cell>
          <cell r="W226">
            <v>147316</v>
          </cell>
          <cell r="X226">
            <v>151184</v>
          </cell>
          <cell r="Y226">
            <v>154922</v>
          </cell>
          <cell r="Z226">
            <v>158402</v>
          </cell>
          <cell r="AA226">
            <v>162009</v>
          </cell>
          <cell r="AB226">
            <v>165748</v>
          </cell>
        </row>
        <row r="227">
          <cell r="E227" t="str">
            <v>CXLFST</v>
          </cell>
          <cell r="S227">
            <v>26573</v>
          </cell>
          <cell r="T227">
            <v>1010</v>
          </cell>
          <cell r="U227">
            <v>27795</v>
          </cell>
          <cell r="V227">
            <v>28406</v>
          </cell>
          <cell r="W227">
            <v>29044</v>
          </cell>
          <cell r="X227">
            <v>29708</v>
          </cell>
          <cell r="Y227">
            <v>30372</v>
          </cell>
          <cell r="Z227">
            <v>31037</v>
          </cell>
          <cell r="AA227">
            <v>31728</v>
          </cell>
          <cell r="AB227">
            <v>32418</v>
          </cell>
        </row>
        <row r="228">
          <cell r="E228" t="str">
            <v>CAPFST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</row>
        <row r="229">
          <cell r="E229" t="str">
            <v>CXLFST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</row>
        <row r="230">
          <cell r="E230" t="str">
            <v>CAPFST</v>
          </cell>
          <cell r="S230">
            <v>532672</v>
          </cell>
          <cell r="T230">
            <v>555044</v>
          </cell>
          <cell r="U230">
            <v>573688</v>
          </cell>
          <cell r="V230">
            <v>591798</v>
          </cell>
          <cell r="W230">
            <v>608844</v>
          </cell>
          <cell r="X230">
            <v>624824</v>
          </cell>
          <cell r="Y230">
            <v>640271</v>
          </cell>
          <cell r="Z230">
            <v>654654</v>
          </cell>
          <cell r="AA230">
            <v>669568</v>
          </cell>
          <cell r="AB230">
            <v>685016</v>
          </cell>
        </row>
        <row r="231">
          <cell r="E231" t="str">
            <v>CXLFST</v>
          </cell>
          <cell r="S231">
            <v>32796</v>
          </cell>
          <cell r="T231">
            <v>33517</v>
          </cell>
          <cell r="U231">
            <v>34304</v>
          </cell>
          <cell r="V231">
            <v>35058</v>
          </cell>
          <cell r="W231">
            <v>35845</v>
          </cell>
          <cell r="X231">
            <v>36665</v>
          </cell>
          <cell r="Y231">
            <v>37484</v>
          </cell>
          <cell r="Z231">
            <v>38305</v>
          </cell>
          <cell r="AA231">
            <v>39158</v>
          </cell>
          <cell r="AB231">
            <v>40010</v>
          </cell>
        </row>
        <row r="232">
          <cell r="E232" t="str">
            <v>CAPFST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</row>
        <row r="233">
          <cell r="E233" t="str">
            <v>CXLFST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</row>
        <row r="234">
          <cell r="E234" t="str">
            <v>CAPFST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</row>
        <row r="235">
          <cell r="E235" t="str">
            <v>CXLFST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</row>
        <row r="236">
          <cell r="E236" t="str">
            <v>CAPFST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</row>
        <row r="237">
          <cell r="E237" t="str">
            <v>CXLFST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</row>
        <row r="238">
          <cell r="E238" t="str">
            <v>CAPFST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</row>
        <row r="239">
          <cell r="E239" t="str">
            <v>CXLFST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</row>
        <row r="240">
          <cell r="E240" t="str">
            <v>CAPFST</v>
          </cell>
          <cell r="S240">
            <v>1890301</v>
          </cell>
          <cell r="T240">
            <v>2001940</v>
          </cell>
          <cell r="U240">
            <v>2340192</v>
          </cell>
          <cell r="V240">
            <v>1450812</v>
          </cell>
          <cell r="W240">
            <v>0</v>
          </cell>
          <cell r="X240">
            <v>943709</v>
          </cell>
          <cell r="Y240">
            <v>0</v>
          </cell>
          <cell r="Z240">
            <v>1597082</v>
          </cell>
          <cell r="AA240">
            <v>1633468</v>
          </cell>
          <cell r="AB240">
            <v>1671154</v>
          </cell>
        </row>
        <row r="241">
          <cell r="E241" t="str">
            <v>CXLFST</v>
          </cell>
          <cell r="S241">
            <v>136182</v>
          </cell>
          <cell r="T241">
            <v>248381</v>
          </cell>
          <cell r="U241">
            <v>134133</v>
          </cell>
          <cell r="V241">
            <v>104173</v>
          </cell>
          <cell r="W241">
            <v>42913</v>
          </cell>
          <cell r="X241">
            <v>236232</v>
          </cell>
          <cell r="Y241">
            <v>44876</v>
          </cell>
          <cell r="Z241">
            <v>269635</v>
          </cell>
          <cell r="AA241">
            <v>275637</v>
          </cell>
          <cell r="AB241">
            <v>281639</v>
          </cell>
        </row>
        <row r="242">
          <cell r="E242" t="str">
            <v>CAPFST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</row>
        <row r="243">
          <cell r="E243" t="str">
            <v>CXLFST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</row>
        <row r="244">
          <cell r="E244" t="str">
            <v>CAPFST</v>
          </cell>
          <cell r="S244">
            <v>0</v>
          </cell>
          <cell r="T244">
            <v>0</v>
          </cell>
          <cell r="U244">
            <v>3523886</v>
          </cell>
          <cell r="V244">
            <v>0</v>
          </cell>
          <cell r="W244">
            <v>850237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</row>
        <row r="245">
          <cell r="E245" t="str">
            <v>CXLFST</v>
          </cell>
          <cell r="S245">
            <v>0</v>
          </cell>
          <cell r="T245">
            <v>0</v>
          </cell>
          <cell r="U245">
            <v>140138</v>
          </cell>
          <cell r="V245">
            <v>0</v>
          </cell>
          <cell r="W245">
            <v>184015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</row>
        <row r="246">
          <cell r="E246" t="str">
            <v>CAPFST</v>
          </cell>
          <cell r="S246">
            <v>164547</v>
          </cell>
          <cell r="T246">
            <v>171458</v>
          </cell>
          <cell r="U246">
            <v>177217</v>
          </cell>
          <cell r="V246">
            <v>182811</v>
          </cell>
          <cell r="W246">
            <v>188077</v>
          </cell>
          <cell r="X246">
            <v>193013</v>
          </cell>
          <cell r="Y246">
            <v>197785</v>
          </cell>
          <cell r="Z246">
            <v>202228</v>
          </cell>
          <cell r="AA246">
            <v>206835</v>
          </cell>
          <cell r="AB246">
            <v>211607</v>
          </cell>
        </row>
        <row r="247">
          <cell r="E247" t="str">
            <v>CXLFST</v>
          </cell>
          <cell r="S247">
            <v>23160</v>
          </cell>
          <cell r="T247">
            <v>32883</v>
          </cell>
          <cell r="U247">
            <v>22448</v>
          </cell>
          <cell r="V247">
            <v>23577</v>
          </cell>
          <cell r="W247">
            <v>56797</v>
          </cell>
          <cell r="X247">
            <v>55798</v>
          </cell>
          <cell r="Y247">
            <v>166923</v>
          </cell>
          <cell r="Z247">
            <v>45531</v>
          </cell>
          <cell r="AA247">
            <v>46545</v>
          </cell>
          <cell r="AB247">
            <v>47559</v>
          </cell>
        </row>
        <row r="248">
          <cell r="E248" t="str">
            <v>CAPFST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</row>
        <row r="249">
          <cell r="E249" t="str">
            <v>CXLFST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</row>
        <row r="250">
          <cell r="E250" t="str">
            <v>CAPFST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</row>
        <row r="251">
          <cell r="E251" t="str">
            <v>CXLFST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</row>
        <row r="252">
          <cell r="E252" t="str">
            <v>CAPFST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</row>
        <row r="253">
          <cell r="E253" t="str">
            <v>CXLFST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</row>
        <row r="254">
          <cell r="E254" t="str">
            <v>CAPFST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</row>
        <row r="255">
          <cell r="E255" t="str">
            <v>CXLFST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</row>
        <row r="256">
          <cell r="E256" t="str">
            <v>CAPFST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</row>
        <row r="257">
          <cell r="E257" t="str">
            <v>CXLFST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</row>
        <row r="258">
          <cell r="E258" t="str">
            <v>CAPFST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</row>
        <row r="259">
          <cell r="E259" t="str">
            <v>CXLFST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</row>
        <row r="260">
          <cell r="E260" t="str">
            <v>CAPFST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</row>
        <row r="261">
          <cell r="E261" t="str">
            <v>CXLFST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</row>
        <row r="262">
          <cell r="E262" t="str">
            <v>CAPFST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</row>
        <row r="263">
          <cell r="E263" t="str">
            <v>CXLFST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</row>
        <row r="264">
          <cell r="E264" t="str">
            <v>CAPFST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</row>
        <row r="265">
          <cell r="E265" t="str">
            <v>CXLFST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</row>
        <row r="266">
          <cell r="E266" t="str">
            <v>CAPFST</v>
          </cell>
          <cell r="S266">
            <v>0</v>
          </cell>
          <cell r="T266">
            <v>0</v>
          </cell>
          <cell r="U266">
            <v>115148</v>
          </cell>
          <cell r="V266">
            <v>0</v>
          </cell>
          <cell r="W266">
            <v>0</v>
          </cell>
          <cell r="X266">
            <v>125412</v>
          </cell>
          <cell r="Y266">
            <v>0</v>
          </cell>
          <cell r="Z266">
            <v>0</v>
          </cell>
          <cell r="AA266">
            <v>134393</v>
          </cell>
          <cell r="AB266">
            <v>0</v>
          </cell>
        </row>
        <row r="267">
          <cell r="E267" t="str">
            <v>CXLFST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</row>
        <row r="268">
          <cell r="E268" t="str">
            <v>CAPFST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</row>
        <row r="269">
          <cell r="E269" t="str">
            <v>CXLFST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</row>
        <row r="270">
          <cell r="E270" t="str">
            <v>CAPFST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</row>
        <row r="271">
          <cell r="E271" t="str">
            <v>CXLFST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</row>
        <row r="272">
          <cell r="E272" t="str">
            <v>CAPFST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</row>
        <row r="273">
          <cell r="E273" t="str">
            <v>CXLFST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</row>
        <row r="274">
          <cell r="E274" t="str">
            <v>CAPFST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</row>
        <row r="275">
          <cell r="E275" t="str">
            <v>CXLFST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</row>
        <row r="276">
          <cell r="E276" t="str">
            <v>CAPFST</v>
          </cell>
          <cell r="S276">
            <v>1563024</v>
          </cell>
          <cell r="T276">
            <v>1488485</v>
          </cell>
          <cell r="U276">
            <v>2532823</v>
          </cell>
          <cell r="V276">
            <v>3301762</v>
          </cell>
          <cell r="W276">
            <v>2086748</v>
          </cell>
          <cell r="X276">
            <v>2748684</v>
          </cell>
          <cell r="Y276">
            <v>2372160</v>
          </cell>
          <cell r="Z276">
            <v>1264871</v>
          </cell>
          <cell r="AA276">
            <v>1318856</v>
          </cell>
          <cell r="AB276">
            <v>1349681</v>
          </cell>
        </row>
        <row r="277">
          <cell r="E277" t="str">
            <v>CXLFST</v>
          </cell>
          <cell r="S277">
            <v>110983</v>
          </cell>
          <cell r="T277">
            <v>113425</v>
          </cell>
          <cell r="U277">
            <v>116089</v>
          </cell>
          <cell r="V277">
            <v>118641</v>
          </cell>
          <cell r="W277">
            <v>121305</v>
          </cell>
          <cell r="X277">
            <v>124079</v>
          </cell>
          <cell r="Y277">
            <v>126854</v>
          </cell>
          <cell r="Z277">
            <v>129629</v>
          </cell>
          <cell r="AA277">
            <v>132514</v>
          </cell>
          <cell r="AB277">
            <v>135400</v>
          </cell>
        </row>
        <row r="278">
          <cell r="E278" t="str">
            <v>CAPFST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</row>
        <row r="279">
          <cell r="E279" t="str">
            <v>CXLFST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</row>
        <row r="280">
          <cell r="E280" t="str">
            <v>CAPFST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</row>
        <row r="281">
          <cell r="E281" t="str">
            <v>CXLFST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</row>
        <row r="282">
          <cell r="E282" t="str">
            <v>CAPFST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</row>
        <row r="283">
          <cell r="E283" t="str">
            <v>CXLFST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</row>
        <row r="284">
          <cell r="E284" t="str">
            <v>CAPFST</v>
          </cell>
          <cell r="S284">
            <v>1168135</v>
          </cell>
          <cell r="T284">
            <v>1217197</v>
          </cell>
          <cell r="U284">
            <v>1258082</v>
          </cell>
          <cell r="V284">
            <v>1297798</v>
          </cell>
          <cell r="W284">
            <v>1335179</v>
          </cell>
          <cell r="X284">
            <v>1370222</v>
          </cell>
          <cell r="Y284">
            <v>1404098</v>
          </cell>
          <cell r="Z284">
            <v>1435638</v>
          </cell>
          <cell r="AA284">
            <v>1468345</v>
          </cell>
          <cell r="AB284">
            <v>1502223</v>
          </cell>
        </row>
        <row r="285">
          <cell r="E285" t="str">
            <v>CXLFST</v>
          </cell>
          <cell r="S285">
            <v>99592</v>
          </cell>
          <cell r="T285">
            <v>101782</v>
          </cell>
          <cell r="U285">
            <v>104172</v>
          </cell>
          <cell r="V285">
            <v>106464</v>
          </cell>
          <cell r="W285">
            <v>130424</v>
          </cell>
          <cell r="X285">
            <v>111343</v>
          </cell>
          <cell r="Y285">
            <v>113833</v>
          </cell>
          <cell r="Z285">
            <v>116323</v>
          </cell>
          <cell r="AA285">
            <v>118912</v>
          </cell>
          <cell r="AB285">
            <v>121502</v>
          </cell>
        </row>
        <row r="286">
          <cell r="E286" t="str">
            <v>CAPFST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</row>
        <row r="287">
          <cell r="E287" t="str">
            <v>CXLFST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</row>
        <row r="288">
          <cell r="E288" t="str">
            <v>CAPFST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</row>
        <row r="289">
          <cell r="E289" t="str">
            <v>CXLFST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</row>
        <row r="290">
          <cell r="E290" t="str">
            <v>CAPFST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</row>
        <row r="291">
          <cell r="E291" t="str">
            <v>CXLFST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</row>
        <row r="292">
          <cell r="E292" t="str">
            <v>CAPFST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</row>
        <row r="293">
          <cell r="E293" t="str">
            <v>CXLFST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</row>
        <row r="294">
          <cell r="E294" t="str">
            <v>CAPFST</v>
          </cell>
          <cell r="S294">
            <v>293918</v>
          </cell>
          <cell r="T294">
            <v>424003</v>
          </cell>
          <cell r="U294">
            <v>438245</v>
          </cell>
          <cell r="V294">
            <v>960798</v>
          </cell>
          <cell r="W294">
            <v>465101</v>
          </cell>
          <cell r="X294">
            <v>477309</v>
          </cell>
          <cell r="Y294">
            <v>489110</v>
          </cell>
          <cell r="Z294">
            <v>500096</v>
          </cell>
          <cell r="AA294">
            <v>511489</v>
          </cell>
          <cell r="AB294">
            <v>523290</v>
          </cell>
        </row>
        <row r="295">
          <cell r="E295" t="str">
            <v>CXLFST</v>
          </cell>
          <cell r="S295">
            <v>42775</v>
          </cell>
          <cell r="T295">
            <v>41879</v>
          </cell>
          <cell r="U295">
            <v>42862</v>
          </cell>
          <cell r="V295">
            <v>43805</v>
          </cell>
          <cell r="W295">
            <v>44788</v>
          </cell>
          <cell r="X295">
            <v>45812</v>
          </cell>
          <cell r="Y295">
            <v>46837</v>
          </cell>
          <cell r="Z295">
            <v>47861</v>
          </cell>
          <cell r="AA295">
            <v>48927</v>
          </cell>
          <cell r="AB295">
            <v>49992</v>
          </cell>
        </row>
        <row r="296">
          <cell r="E296" t="str">
            <v>CAPFST</v>
          </cell>
          <cell r="S296">
            <v>474212</v>
          </cell>
          <cell r="T296">
            <v>214107</v>
          </cell>
          <cell r="U296">
            <v>466732</v>
          </cell>
          <cell r="V296">
            <v>311949</v>
          </cell>
          <cell r="W296">
            <v>299962</v>
          </cell>
          <cell r="X296">
            <v>410085</v>
          </cell>
          <cell r="Y296">
            <v>706790</v>
          </cell>
          <cell r="Z296">
            <v>588684</v>
          </cell>
          <cell r="AA296">
            <v>518743</v>
          </cell>
          <cell r="AB296">
            <v>530799</v>
          </cell>
        </row>
        <row r="297">
          <cell r="E297" t="str">
            <v>CXLFST</v>
          </cell>
          <cell r="S297">
            <v>32556</v>
          </cell>
          <cell r="T297">
            <v>37055</v>
          </cell>
          <cell r="U297">
            <v>37925</v>
          </cell>
          <cell r="V297">
            <v>38759</v>
          </cell>
          <cell r="W297">
            <v>39629</v>
          </cell>
          <cell r="X297">
            <v>40536</v>
          </cell>
          <cell r="Y297">
            <v>41442</v>
          </cell>
          <cell r="Z297">
            <v>42348</v>
          </cell>
          <cell r="AA297">
            <v>43291</v>
          </cell>
          <cell r="AB297">
            <v>44234</v>
          </cell>
        </row>
        <row r="298">
          <cell r="E298" t="str">
            <v>CAPFST</v>
          </cell>
          <cell r="S298">
            <v>216975</v>
          </cell>
          <cell r="T298">
            <v>339834</v>
          </cell>
          <cell r="U298">
            <v>349893</v>
          </cell>
          <cell r="V298">
            <v>360939</v>
          </cell>
          <cell r="W298">
            <v>371334</v>
          </cell>
          <cell r="X298">
            <v>381081</v>
          </cell>
          <cell r="Y298">
            <v>1342550</v>
          </cell>
          <cell r="Z298">
            <v>399274</v>
          </cell>
          <cell r="AA298">
            <v>408370</v>
          </cell>
          <cell r="AB298">
            <v>417792</v>
          </cell>
        </row>
        <row r="299">
          <cell r="E299" t="str">
            <v>CXLFST</v>
          </cell>
          <cell r="S299">
            <v>84885</v>
          </cell>
          <cell r="T299">
            <v>75512</v>
          </cell>
          <cell r="U299">
            <v>77285</v>
          </cell>
          <cell r="V299">
            <v>78984</v>
          </cell>
          <cell r="W299">
            <v>80758</v>
          </cell>
          <cell r="X299">
            <v>82605</v>
          </cell>
          <cell r="Y299">
            <v>84452</v>
          </cell>
          <cell r="Z299">
            <v>86299</v>
          </cell>
          <cell r="AA299">
            <v>88220</v>
          </cell>
          <cell r="AB299">
            <v>90141</v>
          </cell>
        </row>
        <row r="300">
          <cell r="E300" t="str">
            <v>CAPFST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</row>
        <row r="301">
          <cell r="E301" t="str">
            <v>CXLFST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</row>
        <row r="302">
          <cell r="E302" t="str">
            <v>CAPFST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</row>
        <row r="303">
          <cell r="E303" t="str">
            <v>CXLFST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</row>
        <row r="304">
          <cell r="E304" t="str">
            <v>CAPFST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</row>
        <row r="305">
          <cell r="E305" t="str">
            <v>CXLFST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</row>
        <row r="306">
          <cell r="E306" t="str">
            <v>CAPFST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</row>
        <row r="307">
          <cell r="E307" t="str">
            <v>CAPFST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</row>
        <row r="308">
          <cell r="E308" t="str">
            <v>CXLFST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</row>
        <row r="309">
          <cell r="E309" t="str">
            <v>CAPFST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</row>
        <row r="310">
          <cell r="E310" t="str">
            <v>CXLFST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</row>
        <row r="311">
          <cell r="E311" t="str">
            <v>CAPFST</v>
          </cell>
          <cell r="S311">
            <v>1021019</v>
          </cell>
          <cell r="T311">
            <v>1063901</v>
          </cell>
          <cell r="U311">
            <v>1099637</v>
          </cell>
          <cell r="V311">
            <v>1134352</v>
          </cell>
          <cell r="W311">
            <v>1167025</v>
          </cell>
          <cell r="X311">
            <v>1197655</v>
          </cell>
          <cell r="Y311">
            <v>1227264</v>
          </cell>
          <cell r="Z311">
            <v>1254831</v>
          </cell>
          <cell r="AA311">
            <v>1283421</v>
          </cell>
          <cell r="AB311">
            <v>1313029</v>
          </cell>
        </row>
        <row r="312">
          <cell r="E312" t="str">
            <v>CXLFST</v>
          </cell>
          <cell r="S312">
            <v>104069</v>
          </cell>
          <cell r="T312">
            <v>106359</v>
          </cell>
          <cell r="U312">
            <v>108857</v>
          </cell>
          <cell r="V312">
            <v>111250</v>
          </cell>
          <cell r="W312">
            <v>113748</v>
          </cell>
          <cell r="X312">
            <v>116349</v>
          </cell>
          <cell r="Y312">
            <v>118951</v>
          </cell>
          <cell r="Z312">
            <v>121553</v>
          </cell>
          <cell r="AA312">
            <v>124259</v>
          </cell>
          <cell r="AB312">
            <v>126965</v>
          </cell>
        </row>
        <row r="313">
          <cell r="E313" t="str">
            <v>CAPFST</v>
          </cell>
          <cell r="S313">
            <v>1034837</v>
          </cell>
          <cell r="T313">
            <v>107639</v>
          </cell>
          <cell r="U313">
            <v>111254</v>
          </cell>
          <cell r="V313">
            <v>368059</v>
          </cell>
          <cell r="W313">
            <v>118072</v>
          </cell>
          <cell r="X313">
            <v>121171</v>
          </cell>
          <cell r="Y313">
            <v>124167</v>
          </cell>
          <cell r="Z313">
            <v>126956</v>
          </cell>
          <cell r="AA313">
            <v>129848</v>
          </cell>
          <cell r="AB313">
            <v>132844</v>
          </cell>
        </row>
        <row r="314">
          <cell r="E314" t="str">
            <v>CXLFST</v>
          </cell>
          <cell r="S314">
            <v>72689</v>
          </cell>
          <cell r="T314">
            <v>31260</v>
          </cell>
          <cell r="U314">
            <v>24958</v>
          </cell>
          <cell r="V314">
            <v>36766</v>
          </cell>
          <cell r="W314">
            <v>47011</v>
          </cell>
          <cell r="X314">
            <v>46643</v>
          </cell>
          <cell r="Y314">
            <v>116666</v>
          </cell>
          <cell r="Z314">
            <v>40718</v>
          </cell>
          <cell r="AA314">
            <v>41624</v>
          </cell>
          <cell r="AB314">
            <v>42530</v>
          </cell>
        </row>
        <row r="315">
          <cell r="E315" t="str">
            <v>CAPFST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</row>
        <row r="316">
          <cell r="E316" t="str">
            <v>CXLFST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</row>
        <row r="317">
          <cell r="E317" t="str">
            <v>CAPFST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</row>
        <row r="318">
          <cell r="E318" t="str">
            <v>CXLFST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</row>
        <row r="319">
          <cell r="E319" t="str">
            <v>CAPFST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</row>
        <row r="320">
          <cell r="E320" t="str">
            <v>CXLFST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</row>
        <row r="321">
          <cell r="E321" t="str">
            <v>CAPFST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</row>
        <row r="322">
          <cell r="E322" t="str">
            <v>CXLFST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</row>
        <row r="323">
          <cell r="E323" t="str">
            <v>CAPFST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</row>
        <row r="324">
          <cell r="E324" t="str">
            <v>CXLFST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</row>
        <row r="325">
          <cell r="E325" t="str">
            <v>CAPFST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</row>
        <row r="326">
          <cell r="E326" t="str">
            <v>CXLFST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</row>
        <row r="327">
          <cell r="E327" t="str">
            <v>CAPFST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</row>
        <row r="328">
          <cell r="E328" t="str">
            <v>CXLFST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</row>
        <row r="329">
          <cell r="E329" t="str">
            <v>CAPFST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</row>
        <row r="330">
          <cell r="E330" t="str">
            <v>CXLFST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</row>
        <row r="331">
          <cell r="E331" t="str">
            <v>CAPFST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</row>
        <row r="332">
          <cell r="E332" t="str">
            <v>CXLFST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</row>
        <row r="333">
          <cell r="E333" t="str">
            <v>CAPFST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</row>
        <row r="334">
          <cell r="E334" t="str">
            <v>CXLFST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</row>
        <row r="335">
          <cell r="E335" t="str">
            <v>CAPFST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</row>
        <row r="336">
          <cell r="E336" t="str">
            <v>CXLFST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</row>
        <row r="337">
          <cell r="E337" t="str">
            <v>CAPFST</v>
          </cell>
          <cell r="S337">
            <v>26626</v>
          </cell>
          <cell r="T337">
            <v>27744</v>
          </cell>
          <cell r="U337">
            <v>28676</v>
          </cell>
          <cell r="V337">
            <v>29581</v>
          </cell>
          <cell r="W337">
            <v>30433</v>
          </cell>
          <cell r="X337">
            <v>31232</v>
          </cell>
          <cell r="Y337">
            <v>32004</v>
          </cell>
          <cell r="Z337">
            <v>32723</v>
          </cell>
          <cell r="AA337">
            <v>33468</v>
          </cell>
          <cell r="AB337">
            <v>34240</v>
          </cell>
        </row>
        <row r="338">
          <cell r="E338" t="str">
            <v>CXLFST</v>
          </cell>
          <cell r="S338">
            <v>16088</v>
          </cell>
          <cell r="T338">
            <v>17933</v>
          </cell>
          <cell r="U338">
            <v>16540</v>
          </cell>
          <cell r="V338">
            <v>17007</v>
          </cell>
          <cell r="W338">
            <v>22679</v>
          </cell>
          <cell r="X338">
            <v>22825</v>
          </cell>
          <cell r="Y338">
            <v>41115</v>
          </cell>
          <cell r="Z338">
            <v>21781</v>
          </cell>
          <cell r="AA338">
            <v>22266</v>
          </cell>
          <cell r="AB338">
            <v>22751</v>
          </cell>
        </row>
        <row r="339">
          <cell r="E339" t="str">
            <v>CAPFST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</row>
        <row r="340">
          <cell r="E340" t="str">
            <v>CAPFST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</row>
        <row r="341">
          <cell r="E341" t="str">
            <v>CAPFST</v>
          </cell>
          <cell r="S341">
            <v>310876</v>
          </cell>
          <cell r="T341">
            <v>53667</v>
          </cell>
          <cell r="U341">
            <v>110631</v>
          </cell>
          <cell r="V341">
            <v>226323</v>
          </cell>
          <cell r="W341">
            <v>1189626</v>
          </cell>
          <cell r="X341">
            <v>1014198</v>
          </cell>
          <cell r="Y341">
            <v>444996</v>
          </cell>
          <cell r="Z341">
            <v>3077252</v>
          </cell>
          <cell r="AA341">
            <v>291638</v>
          </cell>
          <cell r="AB341">
            <v>298454</v>
          </cell>
        </row>
        <row r="342">
          <cell r="E342" t="str">
            <v>CAPFST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</row>
        <row r="343">
          <cell r="E343" t="str">
            <v>CAPFST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</row>
        <row r="344">
          <cell r="E344" t="str">
            <v>CAPFST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</row>
        <row r="345">
          <cell r="E345" t="str">
            <v>CAPFST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</row>
        <row r="346">
          <cell r="E346" t="str">
            <v>CAPFST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</row>
        <row r="347">
          <cell r="E347" t="str">
            <v>CXLFST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</row>
        <row r="348">
          <cell r="E348" t="str">
            <v>CAPFST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</row>
        <row r="349">
          <cell r="E349" t="str">
            <v>CXLFST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</row>
        <row r="350">
          <cell r="E350" t="str">
            <v>CAPFST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</row>
        <row r="351">
          <cell r="E351" t="str">
            <v>CAPFST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</row>
        <row r="352">
          <cell r="E352" t="str">
            <v>CAPFST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</row>
        <row r="353">
          <cell r="E353" t="str">
            <v>CAPFST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</row>
        <row r="354">
          <cell r="E354" t="str">
            <v>CXLFST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</row>
        <row r="355">
          <cell r="E355" t="str">
            <v>CAPFST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</row>
        <row r="356">
          <cell r="E356" t="str">
            <v>CXLFST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</row>
        <row r="357">
          <cell r="E357" t="str">
            <v>CAPFST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</row>
        <row r="358">
          <cell r="E358" t="str">
            <v>CXLFST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</row>
        <row r="359">
          <cell r="E359" t="str">
            <v>CAPFST</v>
          </cell>
          <cell r="S359">
            <v>1467169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</row>
        <row r="360">
          <cell r="E360" t="str">
            <v>CXLFST</v>
          </cell>
          <cell r="S360">
            <v>94856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</row>
        <row r="361">
          <cell r="E361" t="str">
            <v>CAPFST</v>
          </cell>
          <cell r="S361">
            <v>1986769</v>
          </cell>
          <cell r="T361">
            <v>1264236</v>
          </cell>
          <cell r="U361">
            <v>1304560</v>
          </cell>
          <cell r="V361">
            <v>999147</v>
          </cell>
          <cell r="W361">
            <v>1025099</v>
          </cell>
          <cell r="X361">
            <v>1049480</v>
          </cell>
          <cell r="Y361">
            <v>1072869</v>
          </cell>
          <cell r="Z361">
            <v>1094650</v>
          </cell>
          <cell r="AA361">
            <v>1116990</v>
          </cell>
          <cell r="AB361">
            <v>1142484</v>
          </cell>
        </row>
        <row r="362">
          <cell r="E362" t="str">
            <v>CXLFST</v>
          </cell>
          <cell r="S362">
            <v>167703</v>
          </cell>
          <cell r="T362">
            <v>119625</v>
          </cell>
          <cell r="U362">
            <v>175418</v>
          </cell>
          <cell r="V362">
            <v>179274</v>
          </cell>
          <cell r="W362">
            <v>183300</v>
          </cell>
          <cell r="X362">
            <v>187492</v>
          </cell>
          <cell r="Y362">
            <v>121408</v>
          </cell>
          <cell r="Z362">
            <v>154393</v>
          </cell>
          <cell r="AA362">
            <v>157830</v>
          </cell>
          <cell r="AB362">
            <v>161266</v>
          </cell>
        </row>
        <row r="363">
          <cell r="E363" t="str">
            <v>CAPFST</v>
          </cell>
          <cell r="S363">
            <v>0</v>
          </cell>
          <cell r="T363">
            <v>2490804</v>
          </cell>
          <cell r="U363">
            <v>0</v>
          </cell>
          <cell r="V363">
            <v>0</v>
          </cell>
          <cell r="W363">
            <v>1015960</v>
          </cell>
          <cell r="X363">
            <v>1018862</v>
          </cell>
          <cell r="Y363">
            <v>1943522</v>
          </cell>
          <cell r="Z363">
            <v>0</v>
          </cell>
          <cell r="AA363">
            <v>0</v>
          </cell>
          <cell r="AB363">
            <v>0</v>
          </cell>
        </row>
        <row r="364">
          <cell r="E364" t="str">
            <v>CXLFST</v>
          </cell>
          <cell r="S364">
            <v>0</v>
          </cell>
          <cell r="T364">
            <v>14029</v>
          </cell>
          <cell r="U364">
            <v>0</v>
          </cell>
          <cell r="V364">
            <v>0</v>
          </cell>
          <cell r="W364">
            <v>12368</v>
          </cell>
          <cell r="X364">
            <v>12273</v>
          </cell>
          <cell r="Y364">
            <v>12153</v>
          </cell>
          <cell r="Z364">
            <v>0</v>
          </cell>
          <cell r="AA364">
            <v>0</v>
          </cell>
          <cell r="AB364">
            <v>0</v>
          </cell>
        </row>
        <row r="365">
          <cell r="E365" t="str">
            <v>CAPFST</v>
          </cell>
          <cell r="S365">
            <v>150000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</row>
        <row r="366">
          <cell r="E366" t="str">
            <v>CXLFST</v>
          </cell>
          <cell r="S366">
            <v>48051</v>
          </cell>
          <cell r="T366">
            <v>49108</v>
          </cell>
          <cell r="U366">
            <v>50261</v>
          </cell>
          <cell r="V366">
            <v>51367</v>
          </cell>
          <cell r="W366">
            <v>52520</v>
          </cell>
          <cell r="X366">
            <v>53721</v>
          </cell>
          <cell r="Y366">
            <v>54922</v>
          </cell>
          <cell r="Z366">
            <v>56124</v>
          </cell>
          <cell r="AA366">
            <v>57373</v>
          </cell>
          <cell r="AB366">
            <v>58622</v>
          </cell>
        </row>
        <row r="367">
          <cell r="E367" t="str">
            <v>CAPFST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</row>
        <row r="368">
          <cell r="E368" t="str">
            <v>CXLFST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</row>
        <row r="369">
          <cell r="E369" t="str">
            <v>CAPFST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</row>
        <row r="370">
          <cell r="E370" t="str">
            <v>CAPFST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</row>
        <row r="371">
          <cell r="E371" t="str">
            <v>CAPFST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</row>
        <row r="372">
          <cell r="E372" t="str">
            <v>CAPFST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</row>
        <row r="373">
          <cell r="E373" t="str">
            <v>CXLFST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</row>
        <row r="374">
          <cell r="E374" t="str">
            <v>CAPFST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</row>
        <row r="375">
          <cell r="E375" t="str">
            <v>CAPFST</v>
          </cell>
          <cell r="S375">
            <v>76884</v>
          </cell>
          <cell r="T375">
            <v>47396</v>
          </cell>
          <cell r="U375">
            <v>203987</v>
          </cell>
          <cell r="V375">
            <v>36493</v>
          </cell>
          <cell r="W375">
            <v>150562</v>
          </cell>
          <cell r="X375">
            <v>70990</v>
          </cell>
          <cell r="Y375">
            <v>161610</v>
          </cell>
          <cell r="Z375">
            <v>159593</v>
          </cell>
          <cell r="AA375">
            <v>138233</v>
          </cell>
          <cell r="AB375">
            <v>141464</v>
          </cell>
        </row>
        <row r="376">
          <cell r="E376" t="str">
            <v>CXLFST</v>
          </cell>
          <cell r="S376">
            <v>90851</v>
          </cell>
          <cell r="T376">
            <v>92850</v>
          </cell>
          <cell r="U376">
            <v>95030</v>
          </cell>
          <cell r="V376">
            <v>97120</v>
          </cell>
          <cell r="W376">
            <v>99300</v>
          </cell>
          <cell r="X376">
            <v>101571</v>
          </cell>
          <cell r="Y376">
            <v>103842</v>
          </cell>
          <cell r="Z376">
            <v>106114</v>
          </cell>
          <cell r="AA376">
            <v>108476</v>
          </cell>
          <cell r="AB376">
            <v>110838</v>
          </cell>
        </row>
        <row r="377">
          <cell r="E377" t="str">
            <v>CAPFST</v>
          </cell>
          <cell r="S377">
            <v>269079</v>
          </cell>
          <cell r="T377">
            <v>194851</v>
          </cell>
          <cell r="U377">
            <v>306699</v>
          </cell>
          <cell r="V377">
            <v>124233</v>
          </cell>
          <cell r="W377">
            <v>181860</v>
          </cell>
          <cell r="X377">
            <v>282876</v>
          </cell>
          <cell r="Y377">
            <v>320115</v>
          </cell>
          <cell r="Z377">
            <v>871698</v>
          </cell>
          <cell r="AA377">
            <v>153586</v>
          </cell>
          <cell r="AB377">
            <v>157176</v>
          </cell>
        </row>
        <row r="378">
          <cell r="E378" t="str">
            <v>CXLFST</v>
          </cell>
          <cell r="S378">
            <v>88455</v>
          </cell>
          <cell r="T378">
            <v>90402</v>
          </cell>
          <cell r="U378">
            <v>92525</v>
          </cell>
          <cell r="V378">
            <v>94559</v>
          </cell>
          <cell r="W378">
            <v>96682</v>
          </cell>
          <cell r="X378">
            <v>98894</v>
          </cell>
          <cell r="Y378">
            <v>101105</v>
          </cell>
          <cell r="Z378">
            <v>103316</v>
          </cell>
          <cell r="AA378">
            <v>105616</v>
          </cell>
          <cell r="AB378">
            <v>107915</v>
          </cell>
        </row>
        <row r="379">
          <cell r="E379" t="str">
            <v>CAPFST</v>
          </cell>
          <cell r="S379">
            <v>270022</v>
          </cell>
          <cell r="T379">
            <v>129713</v>
          </cell>
          <cell r="U379">
            <v>137979</v>
          </cell>
          <cell r="V379">
            <v>369604</v>
          </cell>
          <cell r="W379">
            <v>359252</v>
          </cell>
          <cell r="X379">
            <v>223471</v>
          </cell>
          <cell r="Y379">
            <v>25355</v>
          </cell>
          <cell r="Z379">
            <v>352397</v>
          </cell>
          <cell r="AA379">
            <v>12154</v>
          </cell>
          <cell r="AB379">
            <v>12434</v>
          </cell>
        </row>
        <row r="380">
          <cell r="E380" t="str">
            <v>CXLFST</v>
          </cell>
          <cell r="S380">
            <v>27000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</row>
        <row r="381">
          <cell r="E381" t="str">
            <v>CAPFST</v>
          </cell>
          <cell r="S381">
            <v>0</v>
          </cell>
          <cell r="T381">
            <v>0</v>
          </cell>
          <cell r="U381">
            <v>1768940</v>
          </cell>
          <cell r="V381">
            <v>1824784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</row>
        <row r="382">
          <cell r="E382" t="str">
            <v>CAPFST</v>
          </cell>
          <cell r="S382">
            <v>400000</v>
          </cell>
          <cell r="T382">
            <v>0</v>
          </cell>
          <cell r="U382">
            <v>0</v>
          </cell>
          <cell r="V382">
            <v>145230</v>
          </cell>
          <cell r="W382">
            <v>5217536</v>
          </cell>
          <cell r="X382">
            <v>7215805</v>
          </cell>
          <cell r="Y382">
            <v>15085634</v>
          </cell>
          <cell r="Z382">
            <v>11799517</v>
          </cell>
          <cell r="AA382">
            <v>0</v>
          </cell>
          <cell r="AB382">
            <v>0</v>
          </cell>
        </row>
        <row r="383">
          <cell r="E383" t="str">
            <v>CXLFST</v>
          </cell>
          <cell r="S383">
            <v>91272</v>
          </cell>
          <cell r="T383">
            <v>52400</v>
          </cell>
          <cell r="U383">
            <v>53631</v>
          </cell>
          <cell r="V383">
            <v>54810</v>
          </cell>
          <cell r="W383">
            <v>56040</v>
          </cell>
          <cell r="X383">
            <v>57322</v>
          </cell>
          <cell r="Y383">
            <v>58604</v>
          </cell>
          <cell r="Z383">
            <v>59886</v>
          </cell>
          <cell r="AA383">
            <v>61219</v>
          </cell>
          <cell r="AB383">
            <v>62552</v>
          </cell>
        </row>
        <row r="384">
          <cell r="E384" t="str">
            <v>CAPFST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1635807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</row>
        <row r="385">
          <cell r="E385" t="str">
            <v>CXLFST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</row>
        <row r="386">
          <cell r="E386" t="str">
            <v>CAPFST</v>
          </cell>
          <cell r="S386">
            <v>0</v>
          </cell>
          <cell r="T386">
            <v>0</v>
          </cell>
          <cell r="U386">
            <v>55627</v>
          </cell>
          <cell r="V386">
            <v>1721495</v>
          </cell>
          <cell r="W386">
            <v>1712043</v>
          </cell>
          <cell r="X386">
            <v>60585</v>
          </cell>
          <cell r="Y386">
            <v>1800416</v>
          </cell>
          <cell r="Z386">
            <v>0</v>
          </cell>
          <cell r="AA386">
            <v>0</v>
          </cell>
          <cell r="AB386">
            <v>0</v>
          </cell>
        </row>
        <row r="387">
          <cell r="E387" t="str">
            <v>CXLFST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</row>
        <row r="388">
          <cell r="E388" t="str">
            <v>CAPFST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</row>
        <row r="389">
          <cell r="E389" t="str">
            <v>CAPFST</v>
          </cell>
          <cell r="S389">
            <v>380000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</row>
        <row r="392">
          <cell r="S392">
            <v>152088738</v>
          </cell>
          <cell r="T392">
            <v>155483618</v>
          </cell>
          <cell r="U392">
            <v>145994289</v>
          </cell>
          <cell r="V392">
            <v>159559928</v>
          </cell>
          <cell r="W392">
            <v>139103198</v>
          </cell>
          <cell r="X392">
            <v>127172724</v>
          </cell>
          <cell r="Y392">
            <v>169714739</v>
          </cell>
          <cell r="Z392">
            <v>212017760</v>
          </cell>
          <cell r="AA392">
            <v>120320020</v>
          </cell>
          <cell r="AB392">
            <v>120123496</v>
          </cell>
        </row>
        <row r="394">
          <cell r="S394">
            <v>0</v>
          </cell>
        </row>
        <row r="395">
          <cell r="S395">
            <v>152088738</v>
          </cell>
          <cell r="T395">
            <v>155483618</v>
          </cell>
          <cell r="U395">
            <v>145994289</v>
          </cell>
          <cell r="V395">
            <v>159559928</v>
          </cell>
          <cell r="W395">
            <v>139103198</v>
          </cell>
          <cell r="X395">
            <v>127172724</v>
          </cell>
          <cell r="Y395">
            <v>169714739</v>
          </cell>
          <cell r="Z395">
            <v>212017760</v>
          </cell>
          <cell r="AA395">
            <v>120320020</v>
          </cell>
          <cell r="AB395">
            <v>120123496</v>
          </cell>
        </row>
        <row r="396"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</row>
      </sheetData>
      <sheetData sheetId="5">
        <row r="5">
          <cell r="A5" t="str">
            <v>Project ID</v>
          </cell>
          <cell r="B5" t="str">
            <v>Project Name</v>
          </cell>
          <cell r="C5" t="str">
            <v xml:space="preserve">Activity                      </v>
          </cell>
          <cell r="D5" t="str">
            <v>Opex/Capex</v>
          </cell>
          <cell r="E5" t="str">
            <v>Old Activity code</v>
          </cell>
        </row>
        <row r="6">
          <cell r="A6" t="str">
            <v>C639</v>
          </cell>
          <cell r="B6" t="str">
            <v>Forward planning</v>
          </cell>
          <cell r="C6" t="str">
            <v>Urban planning and policy development</v>
          </cell>
          <cell r="D6" t="str">
            <v>Opex</v>
          </cell>
          <cell r="E6" t="str">
            <v>1.1.1</v>
          </cell>
        </row>
        <row r="7">
          <cell r="A7" t="str">
            <v>C533</v>
          </cell>
          <cell r="B7" t="str">
            <v>District Plan</v>
          </cell>
          <cell r="C7" t="str">
            <v>Urban planning and policy development</v>
          </cell>
          <cell r="D7" t="str">
            <v>Opex</v>
          </cell>
          <cell r="E7" t="str">
            <v>1.1.1</v>
          </cell>
        </row>
        <row r="8">
          <cell r="A8" t="str">
            <v>C578</v>
          </cell>
          <cell r="B8" t="str">
            <v>Northern Growth Management Framework implementation</v>
          </cell>
          <cell r="C8" t="str">
            <v>Urban planning and policy development</v>
          </cell>
          <cell r="D8" t="str">
            <v>Opex</v>
          </cell>
          <cell r="E8" t="str">
            <v>1.1.1</v>
          </cell>
        </row>
        <row r="9">
          <cell r="A9" t="str">
            <v>P311</v>
          </cell>
          <cell r="B9" t="str">
            <v>Gateway Planning</v>
          </cell>
          <cell r="C9" t="str">
            <v>Urban planning and policy development</v>
          </cell>
          <cell r="D9" t="str">
            <v>Opex</v>
          </cell>
          <cell r="E9" t="str">
            <v>1.1.1</v>
          </cell>
        </row>
        <row r="10">
          <cell r="A10" t="str">
            <v>C649</v>
          </cell>
          <cell r="B10" t="str">
            <v>Delivering high quality urban design</v>
          </cell>
          <cell r="C10" t="str">
            <v>Urban planning and policy development</v>
          </cell>
          <cell r="D10" t="str">
            <v>Opex</v>
          </cell>
          <cell r="E10" t="str">
            <v>1.1.1</v>
          </cell>
        </row>
        <row r="11">
          <cell r="A11" t="str">
            <v>C648</v>
          </cell>
          <cell r="B11" t="str">
            <v>Improving management of residential infill</v>
          </cell>
          <cell r="C11" t="str">
            <v>Smart growth</v>
          </cell>
          <cell r="D11" t="str">
            <v>Opex</v>
          </cell>
          <cell r="E11" t="str">
            <v>1.2.1</v>
          </cell>
        </row>
        <row r="12">
          <cell r="A12" t="str">
            <v>C650</v>
          </cell>
          <cell r="B12" t="str">
            <v>USD implementation plan - growth spine</v>
          </cell>
          <cell r="C12" t="str">
            <v>Smart growth</v>
          </cell>
          <cell r="E12" t="str">
            <v>1.2.1</v>
          </cell>
        </row>
        <row r="13">
          <cell r="A13" t="str">
            <v>C672</v>
          </cell>
          <cell r="B13" t="str">
            <v>Inner city living</v>
          </cell>
          <cell r="C13" t="str">
            <v>Smart growth</v>
          </cell>
          <cell r="E13" t="str">
            <v>1.2.1</v>
          </cell>
        </row>
        <row r="14">
          <cell r="A14" t="str">
            <v>C683</v>
          </cell>
          <cell r="B14" t="str">
            <v>Urban Maori Engagement</v>
          </cell>
          <cell r="C14" t="str">
            <v>Smart growth</v>
          </cell>
          <cell r="E14" t="str">
            <v>7.2.1</v>
          </cell>
        </row>
        <row r="15">
          <cell r="A15" t="str">
            <v>C479</v>
          </cell>
          <cell r="B15" t="str">
            <v>Development control and facilitation</v>
          </cell>
          <cell r="C15" t="str">
            <v>Development regulation and facilitation</v>
          </cell>
          <cell r="D15" t="str">
            <v>Opex</v>
          </cell>
          <cell r="E15" t="str">
            <v>1.3.1</v>
          </cell>
        </row>
        <row r="16">
          <cell r="A16" t="str">
            <v>P057</v>
          </cell>
          <cell r="B16" t="str">
            <v>Earthquake risk building project</v>
          </cell>
          <cell r="C16" t="str">
            <v>Earthquake risk mitigation</v>
          </cell>
          <cell r="D16" t="str">
            <v>Opex</v>
          </cell>
          <cell r="E16" t="str">
            <v>1.4.1</v>
          </cell>
        </row>
        <row r="17">
          <cell r="A17" t="str">
            <v>C651</v>
          </cell>
          <cell r="B17" t="str">
            <v>Localised earthquke assessment studty</v>
          </cell>
          <cell r="C17" t="str">
            <v>Earthquake risk mitigation</v>
          </cell>
          <cell r="D17" t="str">
            <v>Opex</v>
          </cell>
          <cell r="E17" t="str">
            <v>1.4.1</v>
          </cell>
        </row>
        <row r="18">
          <cell r="A18" t="str">
            <v>C480</v>
          </cell>
          <cell r="B18" t="str">
            <v>Building control and facilitation</v>
          </cell>
          <cell r="C18" t="str">
            <v>Building regulation and facilitation</v>
          </cell>
          <cell r="D18" t="str">
            <v>Opex</v>
          </cell>
          <cell r="E18" t="str">
            <v>1.4.2</v>
          </cell>
        </row>
        <row r="19">
          <cell r="A19" t="str">
            <v>C685</v>
          </cell>
          <cell r="B19" t="str">
            <v>Weathertight Homes</v>
          </cell>
          <cell r="C19" t="str">
            <v>Implementation of FAP</v>
          </cell>
          <cell r="D19" t="str">
            <v>Opex</v>
          </cell>
          <cell r="E19" t="str">
            <v>1.4.2</v>
          </cell>
        </row>
        <row r="20">
          <cell r="A20" t="str">
            <v>A312</v>
          </cell>
          <cell r="B20" t="str">
            <v>Wellington waterfront operations</v>
          </cell>
          <cell r="C20" t="str">
            <v>Waterfront development</v>
          </cell>
          <cell r="D20" t="str">
            <v>Opex</v>
          </cell>
          <cell r="E20" t="str">
            <v>1.5.1</v>
          </cell>
        </row>
        <row r="21">
          <cell r="A21" t="str">
            <v>C378</v>
          </cell>
          <cell r="B21" t="str">
            <v>Wellington waterfront operations</v>
          </cell>
          <cell r="C21" t="str">
            <v>Waterfront development</v>
          </cell>
          <cell r="D21" t="str">
            <v>Opex</v>
          </cell>
          <cell r="E21" t="str">
            <v>1.5.1</v>
          </cell>
        </row>
        <row r="22">
          <cell r="A22" t="str">
            <v>C350</v>
          </cell>
          <cell r="B22" t="str">
            <v>Maintenance of city art works</v>
          </cell>
          <cell r="C22" t="str">
            <v>Public space and centre developments</v>
          </cell>
          <cell r="D22" t="str">
            <v>Opex</v>
          </cell>
          <cell r="E22" t="str">
            <v>1.5.2</v>
          </cell>
        </row>
        <row r="23">
          <cell r="A23" t="str">
            <v>C370</v>
          </cell>
          <cell r="B23" t="str">
            <v>Public space/centre development planning</v>
          </cell>
          <cell r="C23" t="str">
            <v>Public space and centre developments</v>
          </cell>
          <cell r="D23" t="str">
            <v>Opex</v>
          </cell>
          <cell r="E23" t="str">
            <v>1.5.2</v>
          </cell>
        </row>
        <row r="24">
          <cell r="A24" t="str">
            <v>P065</v>
          </cell>
          <cell r="B24" t="str">
            <v>City heritage development</v>
          </cell>
          <cell r="C24" t="str">
            <v>Heritage development</v>
          </cell>
          <cell r="D24" t="str">
            <v>Opex</v>
          </cell>
          <cell r="E24" t="str">
            <v>1.5.3</v>
          </cell>
        </row>
        <row r="25">
          <cell r="A25" t="str">
            <v>TOTAL URBAN DEVELOPMENT STRATEGY</v>
          </cell>
          <cell r="D25" t="str">
            <v>Opex</v>
          </cell>
        </row>
        <row r="26">
          <cell r="A26" t="str">
            <v>C290</v>
          </cell>
          <cell r="B26" t="str">
            <v>Parking services and enforcement</v>
          </cell>
          <cell r="C26" t="str">
            <v>Car parking</v>
          </cell>
          <cell r="D26" t="str">
            <v>Opex</v>
          </cell>
          <cell r="E26" t="str">
            <v>2.1.1</v>
          </cell>
        </row>
        <row r="27">
          <cell r="A27" t="str">
            <v>P249</v>
          </cell>
          <cell r="B27" t="str">
            <v xml:space="preserve">Transport policy projects </v>
          </cell>
          <cell r="C27" t="str">
            <v>Transport planning</v>
          </cell>
          <cell r="D27" t="str">
            <v>Opex</v>
          </cell>
          <cell r="E27" t="str">
            <v>2.1.2</v>
          </cell>
        </row>
        <row r="28">
          <cell r="A28" t="str">
            <v>C654</v>
          </cell>
          <cell r="B28" t="str">
            <v>State Highway investment</v>
          </cell>
          <cell r="C28" t="str">
            <v>Regional advocacy</v>
          </cell>
          <cell r="D28" t="str">
            <v>Opex</v>
          </cell>
          <cell r="E28" t="str">
            <v>2.2.1</v>
          </cell>
        </row>
        <row r="29">
          <cell r="A29" t="str">
            <v>C656</v>
          </cell>
          <cell r="B29" t="str">
            <v>Port and ferry access</v>
          </cell>
          <cell r="C29" t="str">
            <v>Facilitation of ports access</v>
          </cell>
          <cell r="D29" t="str">
            <v>Opex</v>
          </cell>
          <cell r="E29" t="str">
            <v>2.2.2</v>
          </cell>
        </row>
        <row r="30">
          <cell r="A30" t="str">
            <v>C653</v>
          </cell>
          <cell r="B30" t="str">
            <v>Travel demand management plan</v>
          </cell>
          <cell r="C30" t="str">
            <v>Travel Demand Management planning</v>
          </cell>
          <cell r="D30" t="str">
            <v>Opex</v>
          </cell>
          <cell r="E30" t="str">
            <v>2.3.1</v>
          </cell>
        </row>
        <row r="31">
          <cell r="A31" t="str">
            <v>C006</v>
          </cell>
          <cell r="B31" t="str">
            <v>Open space vegetation management</v>
          </cell>
          <cell r="C31" t="str">
            <v>Roads Open Spaces</v>
          </cell>
          <cell r="D31" t="str">
            <v>Opex</v>
          </cell>
          <cell r="E31" t="str">
            <v>2.3.2</v>
          </cell>
        </row>
        <row r="32">
          <cell r="A32" t="str">
            <v>C289</v>
          </cell>
          <cell r="B32" t="str">
            <v>Street cleaning contract</v>
          </cell>
          <cell r="C32" t="str">
            <v>Roads Open Spaces</v>
          </cell>
          <cell r="D32" t="str">
            <v>Opex</v>
          </cell>
          <cell r="E32" t="str">
            <v>2.3.2</v>
          </cell>
        </row>
        <row r="33">
          <cell r="A33" t="str">
            <v>A357</v>
          </cell>
          <cell r="B33" t="str">
            <v>Road maintenance, slips and storm cleanup</v>
          </cell>
          <cell r="C33" t="str">
            <v>Vehicle network</v>
          </cell>
          <cell r="D33" t="str">
            <v>Opex</v>
          </cell>
          <cell r="E33" t="str">
            <v>2.4.1</v>
          </cell>
        </row>
        <row r="34">
          <cell r="A34" t="str">
            <v>C304</v>
          </cell>
          <cell r="B34" t="str">
            <v>Planned road maintenance</v>
          </cell>
          <cell r="C34" t="str">
            <v>Vehicle network</v>
          </cell>
          <cell r="D34" t="str">
            <v>Opex</v>
          </cell>
          <cell r="E34" t="str">
            <v>2.4.1</v>
          </cell>
        </row>
        <row r="35">
          <cell r="A35" t="str">
            <v>C441</v>
          </cell>
          <cell r="B35" t="str">
            <v>Bridges and tunnels maintenance</v>
          </cell>
          <cell r="C35" t="str">
            <v>Vehicle network</v>
          </cell>
          <cell r="D35" t="str">
            <v>Opex</v>
          </cell>
          <cell r="E35" t="str">
            <v>2.4.1</v>
          </cell>
        </row>
        <row r="36">
          <cell r="A36" t="str">
            <v>C453</v>
          </cell>
          <cell r="B36" t="str">
            <v>Vehicle network asset stewardship</v>
          </cell>
          <cell r="C36" t="str">
            <v>Vehicle network</v>
          </cell>
          <cell r="D36" t="str">
            <v>Opex</v>
          </cell>
          <cell r="E36" t="str">
            <v>2.4.1</v>
          </cell>
        </row>
        <row r="37">
          <cell r="A37" t="str">
            <v>C481</v>
          </cell>
          <cell r="B37" t="str">
            <v>Road protection services</v>
          </cell>
          <cell r="C37" t="str">
            <v>Vehicle network</v>
          </cell>
          <cell r="D37" t="str">
            <v>Opex</v>
          </cell>
          <cell r="E37" t="str">
            <v>2.4.1</v>
          </cell>
        </row>
        <row r="38">
          <cell r="A38" t="str">
            <v>C315</v>
          </cell>
          <cell r="B38" t="str">
            <v>Walls general maintenance</v>
          </cell>
          <cell r="C38" t="str">
            <v>Vehicle network</v>
          </cell>
          <cell r="D38" t="str">
            <v>Opex</v>
          </cell>
          <cell r="E38" t="str">
            <v>2.4.1</v>
          </cell>
        </row>
        <row r="39">
          <cell r="A39" t="str">
            <v>C444</v>
          </cell>
          <cell r="B39" t="str">
            <v>Drains and walls asset stewardship</v>
          </cell>
          <cell r="C39" t="str">
            <v>Vehicle network</v>
          </cell>
          <cell r="D39" t="str">
            <v>Opex</v>
          </cell>
          <cell r="E39" t="str">
            <v>2.4.1</v>
          </cell>
        </row>
        <row r="40">
          <cell r="A40" t="str">
            <v>C445</v>
          </cell>
          <cell r="B40" t="str">
            <v>Kerb and channel maintenance</v>
          </cell>
          <cell r="C40" t="str">
            <v>Vehicle network</v>
          </cell>
          <cell r="D40" t="str">
            <v>Opex</v>
          </cell>
          <cell r="E40" t="str">
            <v>2.4.1</v>
          </cell>
        </row>
        <row r="41">
          <cell r="A41" t="str">
            <v>C681</v>
          </cell>
          <cell r="B41" t="str">
            <v>Ngaraunga to airport study</v>
          </cell>
          <cell r="C41" t="str">
            <v>Vehicle network</v>
          </cell>
          <cell r="D41" t="str">
            <v>Opex</v>
          </cell>
          <cell r="E41" t="str">
            <v>2.4.1</v>
          </cell>
        </row>
        <row r="42">
          <cell r="A42" t="str">
            <v>C493</v>
          </cell>
          <cell r="B42" t="str">
            <v>Cycleways maintenance</v>
          </cell>
          <cell r="C42" t="str">
            <v>Cycle network</v>
          </cell>
          <cell r="D42" t="str">
            <v>Opex</v>
          </cell>
          <cell r="E42" t="str">
            <v>2.4.2</v>
          </cell>
        </row>
        <row r="43">
          <cell r="A43" t="str">
            <v>C577</v>
          </cell>
          <cell r="B43" t="str">
            <v>Cycleway asset stewardship</v>
          </cell>
          <cell r="C43" t="str">
            <v>Cycle network</v>
          </cell>
          <cell r="D43" t="str">
            <v>Opex</v>
          </cell>
          <cell r="E43" t="str">
            <v>2.4.2</v>
          </cell>
        </row>
        <row r="44">
          <cell r="A44" t="str">
            <v>C072A</v>
          </cell>
          <cell r="B44" t="str">
            <v>Passenger transport facilities</v>
          </cell>
          <cell r="C44" t="str">
            <v>Passenger transport network</v>
          </cell>
          <cell r="D44" t="str">
            <v>Opex</v>
          </cell>
          <cell r="E44" t="str">
            <v>2.4.3</v>
          </cell>
        </row>
        <row r="45">
          <cell r="A45" t="str">
            <v>C550</v>
          </cell>
          <cell r="B45" t="str">
            <v>Bus shelter contract income</v>
          </cell>
          <cell r="C45" t="str">
            <v>Passenger transport network</v>
          </cell>
          <cell r="D45" t="str">
            <v>Opex</v>
          </cell>
          <cell r="E45" t="str">
            <v>2.4.3</v>
          </cell>
        </row>
        <row r="46">
          <cell r="A46" t="str">
            <v>C576</v>
          </cell>
          <cell r="B46" t="str">
            <v>Passenger transport asset stewardship</v>
          </cell>
          <cell r="C46" t="str">
            <v>Passenger transport network</v>
          </cell>
          <cell r="D46" t="str">
            <v>Opex</v>
          </cell>
          <cell r="E46" t="str">
            <v>2.4.3</v>
          </cell>
        </row>
        <row r="47">
          <cell r="A47" t="str">
            <v>C655</v>
          </cell>
          <cell r="B47" t="str">
            <v>Bus priority</v>
          </cell>
          <cell r="C47" t="str">
            <v>Passenger transport network</v>
          </cell>
          <cell r="D47" t="str">
            <v>Opex</v>
          </cell>
          <cell r="E47" t="str">
            <v>2.4.3</v>
          </cell>
        </row>
        <row r="48">
          <cell r="A48" t="str">
            <v>C305</v>
          </cell>
          <cell r="B48" t="str">
            <v>Footpath maintenance</v>
          </cell>
          <cell r="C48" t="str">
            <v>Pedestrian network</v>
          </cell>
          <cell r="D48" t="str">
            <v>Opex</v>
          </cell>
          <cell r="E48" t="str">
            <v>2.4.4</v>
          </cell>
        </row>
        <row r="49">
          <cell r="A49" t="str">
            <v>C307</v>
          </cell>
          <cell r="B49" t="str">
            <v>Street furniture and special surface</v>
          </cell>
          <cell r="C49" t="str">
            <v>Pedestrian network</v>
          </cell>
          <cell r="D49" t="str">
            <v>Opex</v>
          </cell>
          <cell r="E49" t="str">
            <v>2.4.4</v>
          </cell>
        </row>
        <row r="50">
          <cell r="A50" t="str">
            <v>C312</v>
          </cell>
          <cell r="B50" t="str">
            <v>Maintenance of Tawa shared driveways</v>
          </cell>
          <cell r="C50" t="str">
            <v>Pedestrian network</v>
          </cell>
          <cell r="D50" t="str">
            <v>Opex</v>
          </cell>
          <cell r="E50" t="str">
            <v>2.4.4</v>
          </cell>
        </row>
        <row r="51">
          <cell r="A51" t="str">
            <v>C365</v>
          </cell>
          <cell r="B51" t="str">
            <v>Street activity co-ordination</v>
          </cell>
          <cell r="C51" t="str">
            <v>Pedestrian network</v>
          </cell>
          <cell r="D51" t="str">
            <v>Opex</v>
          </cell>
          <cell r="E51" t="str">
            <v>2.4.4</v>
          </cell>
        </row>
        <row r="52">
          <cell r="A52" t="str">
            <v>C377</v>
          </cell>
          <cell r="B52" t="str">
            <v>Footpaths asset stewardship</v>
          </cell>
          <cell r="C52" t="str">
            <v>Pedestrian network</v>
          </cell>
          <cell r="D52" t="str">
            <v>Opex</v>
          </cell>
          <cell r="E52" t="str">
            <v>2.4.4</v>
          </cell>
        </row>
        <row r="53">
          <cell r="A53" t="str">
            <v>C448</v>
          </cell>
          <cell r="B53" t="str">
            <v>Pedestrian network maintenance</v>
          </cell>
          <cell r="C53" t="str">
            <v>Pedestrian network</v>
          </cell>
          <cell r="D53" t="str">
            <v>Opex</v>
          </cell>
          <cell r="E53" t="str">
            <v>2.4.4</v>
          </cell>
        </row>
        <row r="54">
          <cell r="A54" t="str">
            <v>C492</v>
          </cell>
          <cell r="B54" t="str">
            <v>Pedestrian network structures maintenance</v>
          </cell>
          <cell r="C54" t="str">
            <v>Pedestrian network</v>
          </cell>
          <cell r="D54" t="str">
            <v>Opex</v>
          </cell>
          <cell r="E54" t="str">
            <v>2.4.4</v>
          </cell>
        </row>
        <row r="55">
          <cell r="A55" t="str">
            <v>A026</v>
          </cell>
          <cell r="B55" t="str">
            <v>Traffic signals system maintenance</v>
          </cell>
          <cell r="C55" t="str">
            <v>Network-wide control and management</v>
          </cell>
          <cell r="D55" t="str">
            <v>Opex</v>
          </cell>
          <cell r="E55" t="str">
            <v>2.4.5</v>
          </cell>
        </row>
        <row r="56">
          <cell r="A56" t="str">
            <v>A153A</v>
          </cell>
          <cell r="B56" t="str">
            <v>Traffic control asset stewardship</v>
          </cell>
          <cell r="C56" t="str">
            <v>Network-wide control and management</v>
          </cell>
          <cell r="D56" t="str">
            <v>Opex</v>
          </cell>
          <cell r="E56" t="str">
            <v>2.4.5</v>
          </cell>
        </row>
        <row r="57">
          <cell r="A57" t="str">
            <v>C026C</v>
          </cell>
          <cell r="B57" t="str">
            <v>Road marking maintenance</v>
          </cell>
          <cell r="C57" t="str">
            <v>Network-wide control and management</v>
          </cell>
          <cell r="D57" t="str">
            <v>Opex</v>
          </cell>
          <cell r="E57" t="str">
            <v>2.4.5</v>
          </cell>
        </row>
        <row r="58">
          <cell r="A58" t="str">
            <v>C452</v>
          </cell>
          <cell r="B58" t="str">
            <v>Traffic signs maintenance</v>
          </cell>
          <cell r="C58" t="str">
            <v>Network-wide control and management</v>
          </cell>
          <cell r="D58" t="str">
            <v>Opex</v>
          </cell>
          <cell r="E58" t="str">
            <v>2.4.5</v>
          </cell>
        </row>
        <row r="59">
          <cell r="A59" t="str">
            <v>P184</v>
          </cell>
          <cell r="B59" t="str">
            <v>City gateway infrastructure improvement</v>
          </cell>
          <cell r="C59" t="str">
            <v>Network-wide control and management</v>
          </cell>
          <cell r="D59" t="str">
            <v>Opex</v>
          </cell>
          <cell r="E59" t="str">
            <v>2.4.5</v>
          </cell>
        </row>
        <row r="60">
          <cell r="A60" t="str">
            <v>C026B</v>
          </cell>
          <cell r="B60" t="str">
            <v>Streetlight maintenance</v>
          </cell>
          <cell r="C60" t="str">
            <v>Road safety faciliation</v>
          </cell>
          <cell r="D60" t="str">
            <v>Opex</v>
          </cell>
          <cell r="E60" t="str">
            <v>2.5.1</v>
          </cell>
        </row>
        <row r="61">
          <cell r="A61" t="str">
            <v>C450</v>
          </cell>
          <cell r="B61" t="str">
            <v>Road safety education and promotion</v>
          </cell>
          <cell r="C61" t="str">
            <v>Road safety faciliation</v>
          </cell>
          <cell r="D61" t="str">
            <v>Opex</v>
          </cell>
          <cell r="E61" t="str">
            <v>2.5.1</v>
          </cell>
        </row>
        <row r="62">
          <cell r="A62" t="str">
            <v>C451</v>
          </cell>
          <cell r="B62" t="str">
            <v>School safety projects</v>
          </cell>
          <cell r="C62" t="str">
            <v>Road safety faciliation</v>
          </cell>
          <cell r="D62" t="str">
            <v>Opex</v>
          </cell>
          <cell r="E62" t="str">
            <v>2.5.1</v>
          </cell>
        </row>
        <row r="63">
          <cell r="A63" t="str">
            <v>C494</v>
          </cell>
          <cell r="B63" t="str">
            <v>Fences and guardrails maintenance</v>
          </cell>
          <cell r="C63" t="str">
            <v>Road safety faciliation</v>
          </cell>
          <cell r="D63" t="str">
            <v>Opex</v>
          </cell>
          <cell r="E63" t="str">
            <v>2.5.1</v>
          </cell>
        </row>
        <row r="64">
          <cell r="A64" t="str">
            <v>C575</v>
          </cell>
          <cell r="B64" t="str">
            <v>Safety asset stewardship</v>
          </cell>
          <cell r="C64" t="str">
            <v>Road safety faciliation</v>
          </cell>
          <cell r="D64" t="str">
            <v>Opex</v>
          </cell>
          <cell r="E64" t="str">
            <v>2.5.1</v>
          </cell>
        </row>
        <row r="65">
          <cell r="A65" t="str">
            <v>TOTAL TRANSPORT STRATEGY</v>
          </cell>
          <cell r="D65" t="str">
            <v>Opex</v>
          </cell>
        </row>
        <row r="66">
          <cell r="A66" t="str">
            <v>C105</v>
          </cell>
          <cell r="B66" t="str">
            <v>Positively Wellington Tourism</v>
          </cell>
          <cell r="C66" t="str">
            <v>Tourism promotion</v>
          </cell>
          <cell r="D66" t="str">
            <v>Opex</v>
          </cell>
          <cell r="E66" t="str">
            <v>3.1.1</v>
          </cell>
        </row>
        <row r="67">
          <cell r="A67" t="str">
            <v>C440</v>
          </cell>
          <cell r="B67" t="str">
            <v>Te Papa funding</v>
          </cell>
          <cell r="C67" t="str">
            <v>Visitor attractions</v>
          </cell>
          <cell r="D67" t="str">
            <v>Opex</v>
          </cell>
          <cell r="E67" t="str">
            <v>3.1.2</v>
          </cell>
        </row>
        <row r="68">
          <cell r="A68" t="str">
            <v>C101</v>
          </cell>
          <cell r="B68" t="str">
            <v>Wellington Convention Centre operation</v>
          </cell>
          <cell r="C68" t="str">
            <v>Convention centre</v>
          </cell>
          <cell r="D68" t="str">
            <v>Opex</v>
          </cell>
          <cell r="E68" t="str">
            <v>3.1.3</v>
          </cell>
        </row>
        <row r="69">
          <cell r="A69" t="str">
            <v>C686</v>
          </cell>
          <cell r="B69" t="str">
            <v>Wellington Venues Limited</v>
          </cell>
          <cell r="C69" t="str">
            <v>Venues CCO</v>
          </cell>
          <cell r="D69" t="str">
            <v>Opex</v>
          </cell>
          <cell r="E69" t="str">
            <v>3.1.3</v>
          </cell>
        </row>
        <row r="70">
          <cell r="A70" t="str">
            <v>C659</v>
          </cell>
          <cell r="B70" t="str">
            <v>Carter observatory development</v>
          </cell>
          <cell r="C70" t="str">
            <v>Visitor attractions</v>
          </cell>
          <cell r="D70" t="str">
            <v>Opex</v>
          </cell>
          <cell r="E70" t="str">
            <v>3.1.2</v>
          </cell>
        </row>
        <row r="71">
          <cell r="A71" t="str">
            <v>C618</v>
          </cell>
          <cell r="B71" t="str">
            <v>The Film Archive - Mediaplex</v>
          </cell>
          <cell r="C71" t="str">
            <v>Visitor attractions</v>
          </cell>
          <cell r="D71" t="str">
            <v>Opex</v>
          </cell>
          <cell r="E71" t="str">
            <v>3.1.2</v>
          </cell>
        </row>
        <row r="72">
          <cell r="A72" t="str">
            <v>C105B</v>
          </cell>
          <cell r="B72" t="str">
            <v>CBD weekend parking</v>
          </cell>
          <cell r="C72" t="str">
            <v>Facilitation of suburban and city centres vitality</v>
          </cell>
          <cell r="D72" t="str">
            <v>Opex</v>
          </cell>
          <cell r="E72" t="str">
            <v>3.2.1</v>
          </cell>
        </row>
        <row r="73">
          <cell r="A73" t="str">
            <v>C645</v>
          </cell>
          <cell r="B73" t="str">
            <v>Marsden Village</v>
          </cell>
          <cell r="C73" t="str">
            <v>Facilitation of suburban and city centres vitality</v>
          </cell>
          <cell r="D73" t="str">
            <v>Opex</v>
          </cell>
          <cell r="E73" t="str">
            <v>3.2.1</v>
          </cell>
        </row>
        <row r="74">
          <cell r="A74" t="str">
            <v>C581</v>
          </cell>
          <cell r="B74" t="str">
            <v>Events development fund</v>
          </cell>
          <cell r="C74" t="str">
            <v>Events attraction and support</v>
          </cell>
          <cell r="D74" t="str">
            <v>Opex</v>
          </cell>
          <cell r="E74" t="str">
            <v>3.3.1</v>
          </cell>
        </row>
        <row r="75">
          <cell r="A75" t="str">
            <v>-</v>
          </cell>
          <cell r="B75" t="str">
            <v>No projects proposed</v>
          </cell>
          <cell r="C75" t="str">
            <v>Facilitation of ICT access</v>
          </cell>
          <cell r="D75" t="str">
            <v>Opex</v>
          </cell>
          <cell r="E75" t="str">
            <v>3.4.1</v>
          </cell>
        </row>
        <row r="76">
          <cell r="A76" t="str">
            <v>C658</v>
          </cell>
          <cell r="B76" t="str">
            <v>Long-haul aricraft services</v>
          </cell>
          <cell r="C76" t="str">
            <v>Gateway connections facilitation</v>
          </cell>
          <cell r="D76" t="str">
            <v>Opex</v>
          </cell>
          <cell r="E76" t="str">
            <v>3.4.2</v>
          </cell>
        </row>
        <row r="77">
          <cell r="A77" t="str">
            <v>C434</v>
          </cell>
          <cell r="B77" t="str">
            <v>Positively Wellington Business funding</v>
          </cell>
          <cell r="C77" t="str">
            <v>Funder of Positively Wellington Business</v>
          </cell>
          <cell r="D77" t="str">
            <v>Opex</v>
          </cell>
          <cell r="E77" t="str">
            <v>3.5.1</v>
          </cell>
        </row>
        <row r="78">
          <cell r="A78" t="str">
            <v>C647</v>
          </cell>
          <cell r="B78" t="str">
            <v>Economic grants Pool</v>
          </cell>
          <cell r="C78" t="str">
            <v>Economic grants</v>
          </cell>
          <cell r="D78" t="str">
            <v>Opex</v>
          </cell>
          <cell r="E78" t="str">
            <v>3.5.2</v>
          </cell>
        </row>
        <row r="79">
          <cell r="A79" t="str">
            <v>C584</v>
          </cell>
          <cell r="B79" t="str">
            <v>Creative achiever programme</v>
          </cell>
          <cell r="C79" t="str">
            <v>Creative workforce promotion and facilitation</v>
          </cell>
          <cell r="D79" t="str">
            <v>Opex</v>
          </cell>
          <cell r="E79" t="str">
            <v>3.6.1</v>
          </cell>
        </row>
        <row r="80">
          <cell r="A80" t="str">
            <v>C582</v>
          </cell>
          <cell r="B80" t="str">
            <v>Creative workforce</v>
          </cell>
          <cell r="C80" t="str">
            <v>Creative workforce promotion and facilitation</v>
          </cell>
          <cell r="D80" t="str">
            <v>Opex</v>
          </cell>
          <cell r="E80" t="str">
            <v>3.6.1</v>
          </cell>
        </row>
        <row r="81">
          <cell r="A81" t="str">
            <v>C616</v>
          </cell>
          <cell r="B81" t="str">
            <v>"Creative Wellington - Innovation Capital" vision communication</v>
          </cell>
          <cell r="C81" t="str">
            <v>Creative workforce promotion and facilitation</v>
          </cell>
          <cell r="D81" t="str">
            <v>Opex</v>
          </cell>
          <cell r="E81" t="str">
            <v>3.6.1</v>
          </cell>
        </row>
        <row r="82">
          <cell r="A82" t="str">
            <v>C676</v>
          </cell>
          <cell r="B82" t="str">
            <v>The Film School</v>
          </cell>
          <cell r="C82" t="str">
            <v>Creative workforce promotion and facilitation</v>
          </cell>
          <cell r="D82" t="str">
            <v>Opex</v>
          </cell>
          <cell r="E82" t="str">
            <v>3.6.1</v>
          </cell>
        </row>
        <row r="83">
          <cell r="A83" t="str">
            <v>C145</v>
          </cell>
          <cell r="B83" t="str">
            <v>External relations</v>
          </cell>
          <cell r="C83" t="str">
            <v>Facilitation of external relations</v>
          </cell>
          <cell r="D83" t="str">
            <v>Opex</v>
          </cell>
          <cell r="E83" t="str">
            <v>3.7.1</v>
          </cell>
        </row>
        <row r="84">
          <cell r="A84" t="str">
            <v>C657</v>
          </cell>
          <cell r="B84" t="str">
            <v>Wellington regional strategy</v>
          </cell>
          <cell r="C84" t="str">
            <v>Facilitation of external relations</v>
          </cell>
          <cell r="D84" t="str">
            <v>Opex</v>
          </cell>
          <cell r="E84" t="str">
            <v>3.7.1</v>
          </cell>
        </row>
        <row r="85">
          <cell r="A85" t="str">
            <v>C636</v>
          </cell>
          <cell r="B85" t="str">
            <v>Massey film school</v>
          </cell>
          <cell r="C85" t="str">
            <v>Facilitation of external relations</v>
          </cell>
          <cell r="D85" t="str">
            <v>Opex</v>
          </cell>
          <cell r="E85" t="str">
            <v>3.7.1</v>
          </cell>
        </row>
        <row r="86">
          <cell r="A86" t="str">
            <v>TOTAL ECONOMIC DEVELOPMENT STRATEGY</v>
          </cell>
          <cell r="D86" t="str">
            <v>Opex</v>
          </cell>
        </row>
        <row r="87">
          <cell r="A87" t="str">
            <v>A004</v>
          </cell>
          <cell r="B87" t="str">
            <v>Parks and reserves planning</v>
          </cell>
          <cell r="C87" t="str">
            <v>Local parks and open spaces</v>
          </cell>
          <cell r="D87" t="str">
            <v>Opex</v>
          </cell>
          <cell r="E87" t="str">
            <v>4.1.1</v>
          </cell>
        </row>
        <row r="88">
          <cell r="A88" t="str">
            <v>A011</v>
          </cell>
          <cell r="B88" t="str">
            <v xml:space="preserve">Reserves unplanned maintenance </v>
          </cell>
          <cell r="C88" t="str">
            <v>Local parks and open spaces</v>
          </cell>
          <cell r="D88" t="str">
            <v>Opex</v>
          </cell>
          <cell r="E88" t="str">
            <v>4.1.1</v>
          </cell>
        </row>
        <row r="89">
          <cell r="A89" t="str">
            <v>C515</v>
          </cell>
          <cell r="B89" t="str">
            <v>Turf management</v>
          </cell>
          <cell r="C89" t="str">
            <v>Local parks and open spaces</v>
          </cell>
          <cell r="D89" t="str">
            <v>Opex</v>
          </cell>
          <cell r="E89" t="str">
            <v>4.1.1</v>
          </cell>
        </row>
        <row r="90">
          <cell r="A90" t="str">
            <v>C517</v>
          </cell>
          <cell r="B90" t="str">
            <v>Park furniture maintenance</v>
          </cell>
          <cell r="C90" t="str">
            <v>Local parks and open spaces</v>
          </cell>
          <cell r="D90" t="str">
            <v>Opex</v>
          </cell>
          <cell r="E90" t="str">
            <v>4.1.1</v>
          </cell>
        </row>
        <row r="91">
          <cell r="A91" t="str">
            <v>C518</v>
          </cell>
          <cell r="B91" t="str">
            <v>Park buildings and infrastructure maintenance</v>
          </cell>
          <cell r="C91" t="str">
            <v>Local parks and open spaces</v>
          </cell>
          <cell r="D91" t="str">
            <v>Opex</v>
          </cell>
          <cell r="E91" t="str">
            <v>4.1.1</v>
          </cell>
        </row>
        <row r="92">
          <cell r="A92" t="str">
            <v>C563</v>
          </cell>
          <cell r="B92" t="str">
            <v>Horticultural operations</v>
          </cell>
          <cell r="C92" t="str">
            <v>Local parks and open spaces</v>
          </cell>
          <cell r="D92" t="str">
            <v>Opex</v>
          </cell>
          <cell r="E92" t="str">
            <v>4.1.1</v>
          </cell>
        </row>
        <row r="93">
          <cell r="A93" t="str">
            <v>C564</v>
          </cell>
          <cell r="B93" t="str">
            <v>Arboricultural operations</v>
          </cell>
          <cell r="C93" t="str">
            <v>Local parks and open spaces</v>
          </cell>
          <cell r="D93" t="str">
            <v>Opex</v>
          </cell>
          <cell r="E93" t="str">
            <v>4.1.1</v>
          </cell>
        </row>
        <row r="94">
          <cell r="A94" t="str">
            <v>C560</v>
          </cell>
          <cell r="B94" t="str">
            <v>Botanic gardens services</v>
          </cell>
          <cell r="C94" t="str">
            <v>Botanical gardens</v>
          </cell>
          <cell r="D94" t="str">
            <v>Opex</v>
          </cell>
          <cell r="E94" t="str">
            <v>4.2.1</v>
          </cell>
        </row>
        <row r="95">
          <cell r="A95" t="str">
            <v>C298</v>
          </cell>
          <cell r="B95" t="str">
            <v>Coastal operations</v>
          </cell>
          <cell r="C95" t="str">
            <v>Beaches and coast operations</v>
          </cell>
          <cell r="D95" t="str">
            <v>Opex</v>
          </cell>
          <cell r="E95" t="str">
            <v>4.2.2</v>
          </cell>
        </row>
        <row r="96">
          <cell r="A96" t="str">
            <v>C429</v>
          </cell>
          <cell r="B96" t="str">
            <v>Reserve land resolutions</v>
          </cell>
          <cell r="C96" t="str">
            <v>Town belts</v>
          </cell>
          <cell r="D96" t="str">
            <v>Opex</v>
          </cell>
          <cell r="E96" t="str">
            <v>4.2.3</v>
          </cell>
        </row>
        <row r="97">
          <cell r="A97" t="str">
            <v>C524</v>
          </cell>
          <cell r="B97" t="str">
            <v>Town belts management</v>
          </cell>
          <cell r="C97" t="str">
            <v>Town belts</v>
          </cell>
          <cell r="D97" t="str">
            <v>Opex</v>
          </cell>
          <cell r="E97" t="str">
            <v>4.2.3</v>
          </cell>
        </row>
        <row r="98">
          <cell r="A98" t="str">
            <v>C514</v>
          </cell>
          <cell r="B98" t="str">
            <v>Town belts management</v>
          </cell>
          <cell r="C98" t="str">
            <v>Town belts</v>
          </cell>
          <cell r="D98" t="str">
            <v>Opex</v>
          </cell>
          <cell r="E98" t="str">
            <v>4.2.3</v>
          </cell>
        </row>
        <row r="99">
          <cell r="A99" t="str">
            <v>A008</v>
          </cell>
          <cell r="B99" t="str">
            <v>Hazardous trees removal</v>
          </cell>
          <cell r="C99" t="str">
            <v>Town belts</v>
          </cell>
          <cell r="D99" t="str">
            <v>Opex</v>
          </cell>
          <cell r="E99" t="str">
            <v>4.2.3</v>
          </cell>
        </row>
        <row r="100">
          <cell r="A100" t="str">
            <v>C513</v>
          </cell>
          <cell r="B100" t="str">
            <v>Community greening initiatives</v>
          </cell>
          <cell r="C100" t="str">
            <v>Facilitation of community environmental initiatives</v>
          </cell>
          <cell r="D100" t="str">
            <v>Opex</v>
          </cell>
          <cell r="E100" t="str">
            <v>4.3.1</v>
          </cell>
        </row>
        <row r="101">
          <cell r="A101" t="str">
            <v>C652</v>
          </cell>
          <cell r="B101" t="str">
            <v>Environmental grants pool</v>
          </cell>
          <cell r="C101" t="str">
            <v>Facilitation of community environmental initiatives</v>
          </cell>
          <cell r="D101" t="str">
            <v>Opex</v>
          </cell>
          <cell r="E101" t="str">
            <v>4.3.1</v>
          </cell>
        </row>
        <row r="102">
          <cell r="A102" t="str">
            <v>C664</v>
          </cell>
          <cell r="B102" t="str">
            <v>Enviro-schools sponsorship</v>
          </cell>
          <cell r="C102" t="str">
            <v>Facilitation of community environmental initiatives</v>
          </cell>
          <cell r="D102" t="str">
            <v>Opex</v>
          </cell>
          <cell r="E102" t="str">
            <v>4.3.1</v>
          </cell>
        </row>
        <row r="103">
          <cell r="A103" t="str">
            <v>C561</v>
          </cell>
          <cell r="B103" t="str">
            <v>Walkway maintenance</v>
          </cell>
          <cell r="C103" t="str">
            <v>Walkways</v>
          </cell>
          <cell r="D103" t="str">
            <v>Opex</v>
          </cell>
          <cell r="E103" t="str">
            <v>4.4.1</v>
          </cell>
        </row>
        <row r="104">
          <cell r="A104" t="str">
            <v>N/A</v>
          </cell>
          <cell r="B104" t="str">
            <v>Evironmental educator</v>
          </cell>
          <cell r="C104" t="str">
            <v>Facilitation of community environmental initiatives</v>
          </cell>
          <cell r="D104" t="str">
            <v>Opex</v>
          </cell>
          <cell r="E104" t="str">
            <v>4.3.1</v>
          </cell>
        </row>
        <row r="105">
          <cell r="A105" t="str">
            <v>C660</v>
          </cell>
          <cell r="B105" t="str">
            <v>Sustainable building guidelines</v>
          </cell>
          <cell r="C105" t="str">
            <v>Energy efficiency facilitation</v>
          </cell>
          <cell r="D105" t="str">
            <v>Opex</v>
          </cell>
          <cell r="E105" t="str">
            <v>4.5.1</v>
          </cell>
        </row>
        <row r="106">
          <cell r="A106" t="str">
            <v>C662</v>
          </cell>
          <cell r="B106" t="str">
            <v>Energy management plan</v>
          </cell>
          <cell r="C106" t="str">
            <v>Energy efficiency facilitation</v>
          </cell>
          <cell r="D106" t="str">
            <v>Opex</v>
          </cell>
          <cell r="E106" t="str">
            <v>4.5.1</v>
          </cell>
        </row>
        <row r="107">
          <cell r="A107" t="str">
            <v>C556</v>
          </cell>
          <cell r="B107" t="str">
            <v>Quarry operations</v>
          </cell>
          <cell r="C107" t="str">
            <v>Quarry</v>
          </cell>
          <cell r="D107" t="str">
            <v>Opex</v>
          </cell>
          <cell r="E107" t="str">
            <v>4.5.2</v>
          </cell>
        </row>
        <row r="108">
          <cell r="A108" t="str">
            <v>C079</v>
          </cell>
          <cell r="B108" t="str">
            <v>Domestic recycling</v>
          </cell>
          <cell r="C108" t="str">
            <v>Recycling</v>
          </cell>
          <cell r="D108" t="str">
            <v>Opex</v>
          </cell>
          <cell r="E108" t="str">
            <v>4.5.3</v>
          </cell>
        </row>
        <row r="109">
          <cell r="A109" t="str">
            <v>C076</v>
          </cell>
          <cell r="B109" t="str">
            <v>Landfill operations and maintenance</v>
          </cell>
          <cell r="C109" t="str">
            <v>Waste minimisation and disposal management</v>
          </cell>
          <cell r="D109" t="str">
            <v>Opex</v>
          </cell>
          <cell r="E109" t="str">
            <v>4.5.4</v>
          </cell>
        </row>
        <row r="110">
          <cell r="A110" t="str">
            <v>C409</v>
          </cell>
          <cell r="B110" t="str">
            <v>Hazardous waste disposal</v>
          </cell>
          <cell r="C110" t="str">
            <v>Waste minimisation and disposal management</v>
          </cell>
          <cell r="D110" t="str">
            <v>Opex</v>
          </cell>
          <cell r="E110" t="str">
            <v>4.5.4</v>
          </cell>
        </row>
        <row r="111">
          <cell r="A111" t="str">
            <v>C078A</v>
          </cell>
          <cell r="B111" t="str">
            <v>Suburban refuse collection</v>
          </cell>
          <cell r="C111" t="str">
            <v>Waste minimisation and disposal management</v>
          </cell>
          <cell r="D111" t="str">
            <v>Opex</v>
          </cell>
          <cell r="E111" t="str">
            <v>4.5.4</v>
          </cell>
        </row>
        <row r="112">
          <cell r="A112" t="str">
            <v>C078B</v>
          </cell>
          <cell r="B112" t="str">
            <v>Inner city refuse collection</v>
          </cell>
          <cell r="C112" t="str">
            <v>Waste minimisation and disposal management</v>
          </cell>
          <cell r="D112" t="str">
            <v>Opex</v>
          </cell>
          <cell r="E112" t="str">
            <v>4.5.4</v>
          </cell>
        </row>
        <row r="113">
          <cell r="A113" t="str">
            <v>C080</v>
          </cell>
          <cell r="B113" t="str">
            <v>Environmental monitoring</v>
          </cell>
          <cell r="C113" t="str">
            <v>Waste minimisation and disposal management</v>
          </cell>
          <cell r="D113" t="str">
            <v>Opex</v>
          </cell>
          <cell r="E113" t="str">
            <v>4.5.4</v>
          </cell>
        </row>
        <row r="114">
          <cell r="A114" t="str">
            <v>C558</v>
          </cell>
          <cell r="B114" t="str">
            <v>Litter enforcement</v>
          </cell>
          <cell r="C114" t="str">
            <v>Waste minimisation and disposal management</v>
          </cell>
          <cell r="D114" t="str">
            <v>Opex</v>
          </cell>
          <cell r="E114" t="str">
            <v>4.5.4</v>
          </cell>
        </row>
        <row r="115">
          <cell r="A115" t="str">
            <v>C077</v>
          </cell>
          <cell r="B115" t="str">
            <v>Closed landfills gas migration monitoring</v>
          </cell>
          <cell r="C115" t="str">
            <v>Waste minimisation and disposal management</v>
          </cell>
          <cell r="D115" t="str">
            <v>Opex</v>
          </cell>
          <cell r="E115" t="str">
            <v>4.5.4</v>
          </cell>
        </row>
        <row r="116">
          <cell r="A116" t="str">
            <v>C391</v>
          </cell>
          <cell r="B116" t="str">
            <v>Waste minimisation information</v>
          </cell>
          <cell r="C116" t="str">
            <v>Waste minimisation and disposal management</v>
          </cell>
          <cell r="D116" t="str">
            <v>Opex</v>
          </cell>
          <cell r="E116" t="str">
            <v>4.5.4</v>
          </cell>
        </row>
        <row r="117">
          <cell r="A117" t="str">
            <v>C113</v>
          </cell>
          <cell r="B117" t="str">
            <v>Water reticulation unplanned maintenance</v>
          </cell>
          <cell r="C117" t="str">
            <v>Water network</v>
          </cell>
          <cell r="D117" t="str">
            <v>Opex</v>
          </cell>
          <cell r="E117" t="str">
            <v>4.5.5</v>
          </cell>
        </row>
        <row r="118">
          <cell r="A118" t="str">
            <v>C412</v>
          </cell>
          <cell r="B118" t="str">
            <v>Water network operations</v>
          </cell>
          <cell r="C118" t="str">
            <v>Water network</v>
          </cell>
          <cell r="D118" t="str">
            <v>Opex</v>
          </cell>
          <cell r="E118" t="str">
            <v>4.5.5</v>
          </cell>
        </row>
        <row r="119">
          <cell r="A119" t="str">
            <v>C462</v>
          </cell>
          <cell r="B119" t="str">
            <v>Water reservoir/pump station unplanned maintenance</v>
          </cell>
          <cell r="C119" t="str">
            <v>Water network</v>
          </cell>
          <cell r="D119" t="str">
            <v>Opex</v>
          </cell>
          <cell r="E119" t="str">
            <v>4.5.5</v>
          </cell>
        </row>
        <row r="120">
          <cell r="A120" t="str">
            <v>C463</v>
          </cell>
          <cell r="B120" t="str">
            <v>Water asset stewardship</v>
          </cell>
          <cell r="C120" t="str">
            <v>Water network</v>
          </cell>
          <cell r="D120" t="str">
            <v>Opex</v>
          </cell>
          <cell r="E120" t="str">
            <v>4.5.5</v>
          </cell>
        </row>
        <row r="121">
          <cell r="A121" t="str">
            <v>C464</v>
          </cell>
          <cell r="B121" t="str">
            <v>Water network information compliance monitoring</v>
          </cell>
          <cell r="C121" t="str">
            <v>Water network</v>
          </cell>
          <cell r="D121" t="str">
            <v>Opex</v>
          </cell>
          <cell r="E121" t="str">
            <v>4.5.5</v>
          </cell>
        </row>
        <row r="122">
          <cell r="A122" t="str">
            <v>C536</v>
          </cell>
          <cell r="B122" t="str">
            <v>Karori dam maintenance</v>
          </cell>
          <cell r="C122" t="str">
            <v>Water network</v>
          </cell>
          <cell r="D122" t="str">
            <v>Opex</v>
          </cell>
          <cell r="E122" t="str">
            <v>4.5.5</v>
          </cell>
        </row>
        <row r="123">
          <cell r="A123" t="str">
            <v>C112</v>
          </cell>
          <cell r="B123" t="str">
            <v>Water meter reading</v>
          </cell>
          <cell r="C123" t="str">
            <v>Water network</v>
          </cell>
          <cell r="D123" t="str">
            <v>Opex</v>
          </cell>
          <cell r="E123" t="str">
            <v>4.5.5</v>
          </cell>
        </row>
        <row r="124">
          <cell r="A124" t="str">
            <v>C547</v>
          </cell>
          <cell r="B124" t="str">
            <v>Water conservation and leak detection</v>
          </cell>
          <cell r="C124" t="str">
            <v>Water network</v>
          </cell>
          <cell r="D124" t="str">
            <v>Opex</v>
          </cell>
          <cell r="E124" t="str">
            <v>4.5.5</v>
          </cell>
        </row>
        <row r="125">
          <cell r="A125" t="str">
            <v>C671</v>
          </cell>
          <cell r="B125" t="str">
            <v>Water asset management</v>
          </cell>
          <cell r="C125" t="str">
            <v>Water network</v>
          </cell>
          <cell r="D125" t="str">
            <v>Opex</v>
          </cell>
          <cell r="E125" t="str">
            <v>4.5.5</v>
          </cell>
        </row>
        <row r="126">
          <cell r="A126" t="str">
            <v>C115</v>
          </cell>
          <cell r="B126" t="str">
            <v>Bulk water purchase</v>
          </cell>
          <cell r="C126" t="str">
            <v>Water collection and treatment</v>
          </cell>
          <cell r="D126" t="str">
            <v>Opex</v>
          </cell>
          <cell r="E126" t="str">
            <v>4.6.1</v>
          </cell>
        </row>
        <row r="127">
          <cell r="A127" t="str">
            <v>C506</v>
          </cell>
          <cell r="B127" t="str">
            <v>Water metering</v>
          </cell>
          <cell r="C127" t="str">
            <v>Water collection and treatment</v>
          </cell>
          <cell r="D127" t="str">
            <v>Opex</v>
          </cell>
          <cell r="E127" t="str">
            <v>4.6.1</v>
          </cell>
        </row>
        <row r="128">
          <cell r="A128" t="str">
            <v>A041A</v>
          </cell>
          <cell r="B128" t="str">
            <v>Stormwater network stewardship</v>
          </cell>
          <cell r="C128" t="str">
            <v>Stormwater management</v>
          </cell>
          <cell r="D128" t="str">
            <v>Opex</v>
          </cell>
          <cell r="E128" t="str">
            <v>4.6.2</v>
          </cell>
        </row>
        <row r="129">
          <cell r="A129" t="str">
            <v>C086C</v>
          </cell>
          <cell r="B129" t="str">
            <v xml:space="preserve">Stormwater network maintenance </v>
          </cell>
          <cell r="C129" t="str">
            <v>Stormwater management</v>
          </cell>
          <cell r="D129" t="str">
            <v>Opex</v>
          </cell>
          <cell r="E129" t="str">
            <v>4.6.2</v>
          </cell>
        </row>
        <row r="130">
          <cell r="A130" t="str">
            <v>C496</v>
          </cell>
          <cell r="B130" t="str">
            <v>Stormwater critical drains inspections</v>
          </cell>
          <cell r="C130" t="str">
            <v>Stormwater management</v>
          </cell>
          <cell r="D130" t="str">
            <v>Opex</v>
          </cell>
          <cell r="E130" t="str">
            <v>4.6.2</v>
          </cell>
        </row>
        <row r="131">
          <cell r="A131" t="str">
            <v>C498</v>
          </cell>
          <cell r="B131" t="str">
            <v>Stormwater network asset information</v>
          </cell>
          <cell r="C131" t="str">
            <v>Stormwater management</v>
          </cell>
          <cell r="D131" t="str">
            <v>Opex</v>
          </cell>
          <cell r="E131" t="str">
            <v>4.6.2</v>
          </cell>
        </row>
        <row r="132">
          <cell r="A132" t="str">
            <v>C090</v>
          </cell>
          <cell r="B132" t="str">
            <v>Stormwater resource consent monitoring</v>
          </cell>
          <cell r="C132" t="str">
            <v>Stormwater management</v>
          </cell>
          <cell r="D132" t="str">
            <v>Opex</v>
          </cell>
          <cell r="E132" t="str">
            <v>4.6.2</v>
          </cell>
        </row>
        <row r="133">
          <cell r="A133" t="str">
            <v>C677</v>
          </cell>
          <cell r="B133" t="str">
            <v>?????</v>
          </cell>
          <cell r="C133" t="str">
            <v>Water network</v>
          </cell>
          <cell r="D133" t="str">
            <v>Opex</v>
          </cell>
          <cell r="E133" t="str">
            <v>4.6.2</v>
          </cell>
        </row>
        <row r="134">
          <cell r="A134" t="str">
            <v>C503</v>
          </cell>
          <cell r="B134" t="str">
            <v>Stormwater pollution prevention</v>
          </cell>
          <cell r="C134" t="str">
            <v>Stormwater management</v>
          </cell>
          <cell r="D134" t="str">
            <v>Opex</v>
          </cell>
          <cell r="E134" t="str">
            <v>4.6.2</v>
          </cell>
        </row>
        <row r="135">
          <cell r="A135" t="str">
            <v>A041</v>
          </cell>
          <cell r="B135" t="str">
            <v>Sewerage network asset stewardship</v>
          </cell>
          <cell r="C135" t="str">
            <v>Sewage collection and disposal network</v>
          </cell>
          <cell r="D135" t="str">
            <v>Opex</v>
          </cell>
          <cell r="E135" t="str">
            <v>4.6.3</v>
          </cell>
        </row>
        <row r="136">
          <cell r="A136" t="str">
            <v>C084</v>
          </cell>
          <cell r="B136" t="str">
            <v>Sewerage network trade waste enforcement</v>
          </cell>
          <cell r="C136" t="str">
            <v>Sewage collection and disposal network</v>
          </cell>
          <cell r="D136" t="str">
            <v>Opex</v>
          </cell>
          <cell r="E136" t="str">
            <v>4.6.3</v>
          </cell>
        </row>
        <row r="137">
          <cell r="A137" t="str">
            <v>C085</v>
          </cell>
          <cell r="B137" t="str">
            <v xml:space="preserve">Sewage pollution elimination unplanned maintenance </v>
          </cell>
          <cell r="C137" t="str">
            <v>Sewage collection and disposal network</v>
          </cell>
          <cell r="D137" t="str">
            <v>Opex</v>
          </cell>
          <cell r="E137" t="str">
            <v>4.6.3</v>
          </cell>
        </row>
        <row r="138">
          <cell r="A138" t="str">
            <v>C086A</v>
          </cell>
          <cell r="B138" t="str">
            <v xml:space="preserve">Sewerage network unplanned maintenance </v>
          </cell>
          <cell r="C138" t="str">
            <v>Sewage collection and disposal network</v>
          </cell>
          <cell r="D138" t="str">
            <v>Opex</v>
          </cell>
          <cell r="E138" t="str">
            <v>4.6.3</v>
          </cell>
        </row>
        <row r="139">
          <cell r="A139" t="str">
            <v>C089</v>
          </cell>
          <cell r="B139" t="str">
            <v>Sewer interceptor flow monitoring</v>
          </cell>
          <cell r="C139" t="str">
            <v>Sewage collection and disposal network</v>
          </cell>
          <cell r="D139" t="str">
            <v>Opex</v>
          </cell>
          <cell r="E139" t="str">
            <v>4.6.3</v>
          </cell>
        </row>
        <row r="140">
          <cell r="A140" t="str">
            <v>C495</v>
          </cell>
          <cell r="B140" t="str">
            <v>Sewerage network critical drain inspection</v>
          </cell>
          <cell r="C140" t="str">
            <v>Sewage collection and disposal network</v>
          </cell>
          <cell r="D140" t="str">
            <v>Opex</v>
          </cell>
          <cell r="E140" t="str">
            <v>4.6.3</v>
          </cell>
        </row>
        <row r="141">
          <cell r="A141" t="str">
            <v>C497</v>
          </cell>
          <cell r="B141" t="str">
            <v>Sewerage network maintenance of asset information</v>
          </cell>
          <cell r="C141" t="str">
            <v>Sewage collection and disposal network</v>
          </cell>
          <cell r="D141" t="str">
            <v>Opex</v>
          </cell>
          <cell r="E141" t="str">
            <v>4.6.3</v>
          </cell>
        </row>
        <row r="142">
          <cell r="A142" t="str">
            <v>C501</v>
          </cell>
          <cell r="B142" t="str">
            <v>Sewerage network sewage pollution detection and monitoring</v>
          </cell>
          <cell r="C142" t="str">
            <v>Sewage collection and disposal network</v>
          </cell>
          <cell r="D142" t="str">
            <v>Opex</v>
          </cell>
          <cell r="E142" t="str">
            <v>4.6.3</v>
          </cell>
        </row>
        <row r="143">
          <cell r="A143" t="str">
            <v>C502</v>
          </cell>
          <cell r="B143" t="str">
            <v>Pump stations operations and maintenance</v>
          </cell>
          <cell r="C143" t="str">
            <v>Sewage collection and disposal network</v>
          </cell>
          <cell r="D143" t="str">
            <v>Opex</v>
          </cell>
          <cell r="E143" t="str">
            <v>4.6.3</v>
          </cell>
        </row>
        <row r="144">
          <cell r="A144" t="str">
            <v>C087</v>
          </cell>
          <cell r="B144" t="str">
            <v>Clearwater operations and maintenance contract</v>
          </cell>
          <cell r="C144" t="str">
            <v>Sewage treatment</v>
          </cell>
          <cell r="D144" t="str">
            <v>Opex</v>
          </cell>
          <cell r="E144" t="str">
            <v>4.6.4</v>
          </cell>
        </row>
        <row r="145">
          <cell r="A145" t="str">
            <v>C088</v>
          </cell>
          <cell r="B145" t="str">
            <v>Porirua sewage treatment contribution</v>
          </cell>
          <cell r="C145" t="str">
            <v>Sewage treatment</v>
          </cell>
          <cell r="D145" t="str">
            <v>Opex</v>
          </cell>
          <cell r="E145" t="str">
            <v>4.6.4</v>
          </cell>
        </row>
        <row r="146">
          <cell r="A146" t="str">
            <v>C347</v>
          </cell>
          <cell r="B146" t="str">
            <v>Living Earth green waste contract</v>
          </cell>
          <cell r="C146" t="str">
            <v>Sewage treatment</v>
          </cell>
          <cell r="D146" t="str">
            <v>Opex</v>
          </cell>
          <cell r="E146" t="str">
            <v>4.6.4</v>
          </cell>
        </row>
        <row r="147">
          <cell r="A147" t="str">
            <v>C663</v>
          </cell>
          <cell r="B147" t="str">
            <v>Stream protection</v>
          </cell>
          <cell r="C147" t="str">
            <v>Stream protection</v>
          </cell>
          <cell r="D147" t="str">
            <v>Opex</v>
          </cell>
          <cell r="E147" t="str">
            <v>4.7.1</v>
          </cell>
        </row>
        <row r="148">
          <cell r="A148" t="str">
            <v>C509</v>
          </cell>
          <cell r="B148" t="str">
            <v>Pest plant control and monitoring</v>
          </cell>
          <cell r="C148" t="str">
            <v>Pest plant and animal management</v>
          </cell>
          <cell r="D148" t="str">
            <v>Opex</v>
          </cell>
          <cell r="E148" t="str">
            <v>4.7.2</v>
          </cell>
        </row>
        <row r="149">
          <cell r="A149" t="str">
            <v>C510</v>
          </cell>
          <cell r="B149" t="str">
            <v>Animal pest management</v>
          </cell>
          <cell r="C149" t="str">
            <v>Pest plant and animal management</v>
          </cell>
          <cell r="D149" t="str">
            <v>Opex</v>
          </cell>
          <cell r="E149" t="str">
            <v>4.7.2</v>
          </cell>
        </row>
        <row r="150">
          <cell r="A150" t="str">
            <v>A288</v>
          </cell>
          <cell r="B150" t="str">
            <v>Karori Sanctuary</v>
          </cell>
          <cell r="C150" t="str">
            <v>Environmental and conservation attractions</v>
          </cell>
          <cell r="D150" t="str">
            <v>Opex</v>
          </cell>
          <cell r="E150" t="str">
            <v>4.8.1</v>
          </cell>
        </row>
        <row r="151">
          <cell r="A151" t="str">
            <v>C426</v>
          </cell>
          <cell r="B151" t="str">
            <v>Marine Education Centre</v>
          </cell>
          <cell r="C151" t="str">
            <v>Environmental and conservation attractions</v>
          </cell>
          <cell r="D151" t="str">
            <v>Opex</v>
          </cell>
          <cell r="E151" t="str">
            <v>4.8.1</v>
          </cell>
        </row>
        <row r="152">
          <cell r="A152" t="str">
            <v>C046</v>
          </cell>
          <cell r="B152" t="str">
            <v>Wellington Zoo Trust funding</v>
          </cell>
          <cell r="C152" t="str">
            <v>Environmental and conservation attractions</v>
          </cell>
          <cell r="D152" t="str">
            <v>Opex</v>
          </cell>
          <cell r="E152" t="str">
            <v>4.8.1</v>
          </cell>
        </row>
        <row r="153">
          <cell r="A153" t="str">
            <v>TOTAL ENVIRONMENTAL STRATEGY</v>
          </cell>
          <cell r="D153" t="str">
            <v>Opex</v>
          </cell>
        </row>
        <row r="154">
          <cell r="A154" t="str">
            <v>C373</v>
          </cell>
          <cell r="B154" t="str">
            <v>Archives</v>
          </cell>
          <cell r="C154" t="str">
            <v>Provision of City Archives</v>
          </cell>
          <cell r="D154" t="str">
            <v>Opex</v>
          </cell>
          <cell r="E154" t="str">
            <v>5.1.1</v>
          </cell>
        </row>
        <row r="155">
          <cell r="A155" t="str">
            <v>C665</v>
          </cell>
          <cell r="B155" t="str">
            <v>Extension of Maori heritage trails</v>
          </cell>
          <cell r="C155" t="str">
            <v>Promotion of heritage landmarks</v>
          </cell>
          <cell r="D155" t="str">
            <v>Opex</v>
          </cell>
          <cell r="E155" t="str">
            <v>5.1.2</v>
          </cell>
        </row>
        <row r="156">
          <cell r="A156" t="str">
            <v>C020</v>
          </cell>
          <cell r="B156" t="str">
            <v>Civic Square marketing and events contract</v>
          </cell>
          <cell r="C156" t="str">
            <v>Promoting and hosting cultural festivals</v>
          </cell>
          <cell r="D156" t="str">
            <v>Opex</v>
          </cell>
          <cell r="E156" t="str">
            <v>5.2.1</v>
          </cell>
        </row>
        <row r="157">
          <cell r="A157" t="str">
            <v>C130E</v>
          </cell>
          <cell r="B157" t="str">
            <v>Community events programme</v>
          </cell>
          <cell r="C157" t="str">
            <v>Promoting and hosting cultural festivals</v>
          </cell>
          <cell r="D157" t="str">
            <v>Opex</v>
          </cell>
          <cell r="E157" t="str">
            <v>5.2.1</v>
          </cell>
        </row>
        <row r="158">
          <cell r="A158" t="str">
            <v>C587</v>
          </cell>
          <cell r="B158" t="str">
            <v>Citizens day</v>
          </cell>
          <cell r="C158" t="str">
            <v>Promoting and hosting cultural festivals</v>
          </cell>
          <cell r="D158" t="str">
            <v>Opex</v>
          </cell>
          <cell r="E158" t="str">
            <v>5.2.1</v>
          </cell>
        </row>
        <row r="159">
          <cell r="A159" t="str">
            <v>C423</v>
          </cell>
          <cell r="B159" t="str">
            <v>The New Zealand International Arts Festival</v>
          </cell>
          <cell r="C159" t="str">
            <v>The New Zealand International Arts Festival</v>
          </cell>
          <cell r="D159" t="str">
            <v>Opex</v>
          </cell>
          <cell r="E159" t="str">
            <v>5.2.2</v>
          </cell>
        </row>
        <row r="160">
          <cell r="A160" t="str">
            <v>C661</v>
          </cell>
          <cell r="B160" t="str">
            <v>Cultural grants pool</v>
          </cell>
          <cell r="C160" t="str">
            <v>Cultural grants</v>
          </cell>
          <cell r="D160" t="str">
            <v>Opex</v>
          </cell>
          <cell r="E160" t="str">
            <v>5.2.3</v>
          </cell>
        </row>
        <row r="161">
          <cell r="A161" t="str">
            <v>C101A</v>
          </cell>
          <cell r="B161" t="str">
            <v>Wellington Convention Centre community subsidy</v>
          </cell>
          <cell r="C161" t="str">
            <v>Access and support for community arts</v>
          </cell>
          <cell r="D161" t="str">
            <v>Opex</v>
          </cell>
          <cell r="E161" t="str">
            <v>5.3.1</v>
          </cell>
        </row>
        <row r="162">
          <cell r="A162" t="str">
            <v>C130K</v>
          </cell>
          <cell r="B162" t="str">
            <v>Community arts programme</v>
          </cell>
          <cell r="C162" t="str">
            <v>Access and support for community arts</v>
          </cell>
          <cell r="D162" t="str">
            <v>Opex</v>
          </cell>
          <cell r="E162" t="str">
            <v>5.3.1</v>
          </cell>
        </row>
        <row r="163">
          <cell r="A163" t="str">
            <v>C102</v>
          </cell>
          <cell r="B163" t="str">
            <v>Wellington Museums Trust funding</v>
          </cell>
          <cell r="C163" t="str">
            <v>Provision of galleries and museums</v>
          </cell>
          <cell r="D163" t="str">
            <v>Opex</v>
          </cell>
          <cell r="E163" t="str">
            <v>5.4.1</v>
          </cell>
        </row>
        <row r="164">
          <cell r="A164" t="str">
            <v>C666</v>
          </cell>
          <cell r="B164" t="str">
            <v>NZ Portrait Gallery/Centre for Photography</v>
          </cell>
          <cell r="C164" t="str">
            <v>Provision of galleries and museums</v>
          </cell>
          <cell r="D164" t="str">
            <v>Opex</v>
          </cell>
          <cell r="E164" t="str">
            <v>5.4.1</v>
          </cell>
        </row>
        <row r="165">
          <cell r="A165" t="str">
            <v>C422</v>
          </cell>
          <cell r="B165" t="str">
            <v>New Zealand Symphony Orchestra subsidy</v>
          </cell>
          <cell r="C165" t="str">
            <v>Facilitator arts partnerships</v>
          </cell>
          <cell r="D165" t="str">
            <v>Opex</v>
          </cell>
          <cell r="E165" t="str">
            <v>5.4.2</v>
          </cell>
        </row>
        <row r="166">
          <cell r="A166" t="str">
            <v>C670</v>
          </cell>
          <cell r="B166" t="str">
            <v>Public Art Fund</v>
          </cell>
          <cell r="C166" t="str">
            <v>Facilitator arts partnerships</v>
          </cell>
          <cell r="D166" t="str">
            <v>Opex</v>
          </cell>
          <cell r="E166" t="str">
            <v>5.4.2</v>
          </cell>
        </row>
        <row r="167">
          <cell r="A167" t="str">
            <v>C605</v>
          </cell>
          <cell r="B167" t="str">
            <v xml:space="preserve">Arts Centre </v>
          </cell>
          <cell r="C167" t="str">
            <v>Facilitator arts partnerships</v>
          </cell>
          <cell r="D167" t="str">
            <v>Opex</v>
          </cell>
          <cell r="E167" t="str">
            <v>5.4.2</v>
          </cell>
        </row>
        <row r="168">
          <cell r="A168" t="str">
            <v>C580</v>
          </cell>
          <cell r="B168" t="str">
            <v>St James Theatre Charitable Trust</v>
          </cell>
          <cell r="C168" t="str">
            <v>Facilitator arts partnerships</v>
          </cell>
          <cell r="D168" t="str">
            <v>Opex</v>
          </cell>
          <cell r="E168" t="str">
            <v>5.4.2</v>
          </cell>
        </row>
        <row r="169">
          <cell r="A169" t="str">
            <v>TOTAL CULTURAL WELLBEING STRATEGY</v>
          </cell>
          <cell r="D169" t="str">
            <v>Opex</v>
          </cell>
        </row>
        <row r="170">
          <cell r="A170" t="str">
            <v>C125</v>
          </cell>
          <cell r="B170" t="str">
            <v>Housing operations and maintenance</v>
          </cell>
          <cell r="C170" t="str">
            <v>Provision of community housing</v>
          </cell>
          <cell r="D170" t="str">
            <v>Opex</v>
          </cell>
          <cell r="E170" t="str">
            <v>6.1.1</v>
          </cell>
        </row>
        <row r="171">
          <cell r="A171" t="str">
            <v>C680</v>
          </cell>
          <cell r="B171" t="str">
            <v>Housing Project</v>
          </cell>
          <cell r="C171" t="str">
            <v>Provision of community housing</v>
          </cell>
          <cell r="D171" t="str">
            <v>Opex</v>
          </cell>
          <cell r="E171" t="str">
            <v>6.1.1</v>
          </cell>
        </row>
        <row r="172">
          <cell r="A172" t="str">
            <v>C008</v>
          </cell>
          <cell r="B172" t="str">
            <v>Basin Reserve grant</v>
          </cell>
          <cell r="C172" t="str">
            <v>Facilitation of recreation partnerships</v>
          </cell>
          <cell r="D172" t="str">
            <v>Opex</v>
          </cell>
          <cell r="E172" t="str">
            <v>6.1.2</v>
          </cell>
        </row>
        <row r="173">
          <cell r="A173" t="str">
            <v>C632</v>
          </cell>
          <cell r="B173" t="str">
            <v>Ice skating rink</v>
          </cell>
          <cell r="C173" t="str">
            <v>Facilitation of recreation partnerships</v>
          </cell>
          <cell r="D173" t="str">
            <v>Opex</v>
          </cell>
          <cell r="E173" t="str">
            <v>6.1.2</v>
          </cell>
        </row>
        <row r="174">
          <cell r="A174" t="str">
            <v>C586</v>
          </cell>
          <cell r="B174" t="str">
            <v>Indoor Stadium Trust</v>
          </cell>
          <cell r="C174" t="str">
            <v>Facilitation of recreation partnerships</v>
          </cell>
          <cell r="D174" t="str">
            <v>Opex</v>
          </cell>
          <cell r="E174" t="str">
            <v>6.1.2</v>
          </cell>
        </row>
        <row r="175">
          <cell r="A175" t="str">
            <v>C642</v>
          </cell>
          <cell r="B175" t="str">
            <v>Spinks Café funding</v>
          </cell>
          <cell r="C175" t="str">
            <v>Facilitation of recreation partnerships</v>
          </cell>
          <cell r="D175" t="str">
            <v>Opex</v>
          </cell>
          <cell r="E175" t="str">
            <v>6.1.2</v>
          </cell>
        </row>
        <row r="176">
          <cell r="A176" t="str">
            <v>C384</v>
          </cell>
          <cell r="B176" t="str">
            <v>Academy of Sport Funding</v>
          </cell>
          <cell r="C176" t="str">
            <v>Facilitation of recreation partnerships</v>
          </cell>
          <cell r="D176" t="str">
            <v>Opex</v>
          </cell>
          <cell r="E176" t="str">
            <v>6.1.2</v>
          </cell>
        </row>
        <row r="177">
          <cell r="A177" t="str">
            <v>C604</v>
          </cell>
          <cell r="B177" t="str">
            <v>Night shelter</v>
          </cell>
          <cell r="C177" t="str">
            <v>Implementation of the homelessness strategy</v>
          </cell>
          <cell r="D177" t="str">
            <v>Opex</v>
          </cell>
          <cell r="E177" t="str">
            <v>6.2.1</v>
          </cell>
        </row>
        <row r="178">
          <cell r="A178" t="str">
            <v>C637</v>
          </cell>
          <cell r="B178" t="str">
            <v>Support for Wellington homeless</v>
          </cell>
          <cell r="C178" t="str">
            <v>Implementation of the homelessness strategy</v>
          </cell>
          <cell r="D178" t="str">
            <v>Opex</v>
          </cell>
          <cell r="E178" t="str">
            <v>6.2.1</v>
          </cell>
        </row>
        <row r="179">
          <cell r="A179" t="str">
            <v>C674</v>
          </cell>
          <cell r="B179" t="str">
            <v>Support for Wellington homeless</v>
          </cell>
          <cell r="C179" t="str">
            <v>Wet hostel for Wellington City</v>
          </cell>
          <cell r="D179" t="str">
            <v>Opex</v>
          </cell>
          <cell r="E179" t="str">
            <v>6.2.1</v>
          </cell>
        </row>
        <row r="180">
          <cell r="A180" t="str">
            <v>C130G</v>
          </cell>
          <cell r="B180" t="str">
            <v>Community advice and information</v>
          </cell>
          <cell r="C180" t="str">
            <v>Community advocacy</v>
          </cell>
          <cell r="D180" t="str">
            <v>Opex</v>
          </cell>
          <cell r="E180" t="str">
            <v>6.2.2</v>
          </cell>
        </row>
        <row r="181">
          <cell r="A181" t="str">
            <v>C531</v>
          </cell>
          <cell r="B181" t="str">
            <v>Community advice and information</v>
          </cell>
          <cell r="C181" t="str">
            <v>Community advocacy</v>
          </cell>
          <cell r="D181" t="str">
            <v>Opex</v>
          </cell>
          <cell r="E181" t="str">
            <v>6.2.2</v>
          </cell>
        </row>
        <row r="182">
          <cell r="A182" t="str">
            <v>C640</v>
          </cell>
          <cell r="B182" t="str">
            <v>Older persons policy</v>
          </cell>
          <cell r="C182" t="str">
            <v>Community advocacy</v>
          </cell>
          <cell r="D182" t="str">
            <v>Opex</v>
          </cell>
          <cell r="E182" t="str">
            <v>6.2.2</v>
          </cell>
        </row>
        <row r="183">
          <cell r="A183" t="str">
            <v>C419</v>
          </cell>
          <cell r="B183" t="str">
            <v>Passport to Leisure programme</v>
          </cell>
          <cell r="C183" t="str">
            <v>Access support</v>
          </cell>
          <cell r="D183" t="str">
            <v>Opex</v>
          </cell>
          <cell r="E183" t="str">
            <v>6.3.1</v>
          </cell>
        </row>
        <row r="184">
          <cell r="A184" t="str">
            <v>C130A</v>
          </cell>
          <cell r="B184" t="str">
            <v>General Grants</v>
          </cell>
          <cell r="C184" t="str">
            <v>Social and recreational grants</v>
          </cell>
          <cell r="D184" t="str">
            <v>Opex</v>
          </cell>
          <cell r="E184" t="str">
            <v>6.3.2</v>
          </cell>
        </row>
        <row r="185">
          <cell r="A185" t="str">
            <v>C678</v>
          </cell>
          <cell r="B185" t="str">
            <v>Social and recreational grants Pool</v>
          </cell>
          <cell r="C185" t="str">
            <v>Social and recreational grants</v>
          </cell>
          <cell r="D185" t="str">
            <v>Opex</v>
          </cell>
          <cell r="E185" t="str">
            <v>6.3.2</v>
          </cell>
        </row>
        <row r="186">
          <cell r="A186" t="str">
            <v>C130D</v>
          </cell>
          <cell r="B186" t="str">
            <v>Recreation programmes</v>
          </cell>
          <cell r="C186" t="str">
            <v>Recreation programmes</v>
          </cell>
          <cell r="D186" t="str">
            <v>Opex</v>
          </cell>
          <cell r="E186" t="str">
            <v>6.3.3</v>
          </cell>
        </row>
        <row r="187">
          <cell r="A187" t="str">
            <v>-</v>
          </cell>
          <cell r="C187" t="str">
            <v>Recreation programmes</v>
          </cell>
          <cell r="D187" t="str">
            <v>Opex</v>
          </cell>
          <cell r="E187" t="str">
            <v>6.3.3</v>
          </cell>
        </row>
        <row r="188">
          <cell r="A188" t="str">
            <v>C034</v>
          </cell>
          <cell r="B188" t="str">
            <v>Swimming pools operations</v>
          </cell>
          <cell r="C188" t="str">
            <v>Provision of swimming pools</v>
          </cell>
          <cell r="D188" t="str">
            <v>Opex</v>
          </cell>
          <cell r="E188" t="str">
            <v>6.4.1</v>
          </cell>
        </row>
        <row r="189">
          <cell r="A189" t="str">
            <v>C562</v>
          </cell>
          <cell r="B189" t="str">
            <v>Sports fields operations</v>
          </cell>
          <cell r="C189" t="str">
            <v>Provision of sports fields</v>
          </cell>
          <cell r="D189" t="str">
            <v>Opex</v>
          </cell>
          <cell r="E189" t="str">
            <v>6.4.2</v>
          </cell>
        </row>
        <row r="190">
          <cell r="A190" t="str">
            <v>C682</v>
          </cell>
          <cell r="B190" t="str">
            <v>Synthetic sports turf operations</v>
          </cell>
          <cell r="C190" t="str">
            <v>Provision of sports fields</v>
          </cell>
          <cell r="D190" t="str">
            <v>Opex</v>
          </cell>
          <cell r="E190" t="str">
            <v>6.4.2</v>
          </cell>
        </row>
        <row r="191">
          <cell r="A191" t="str">
            <v>C037</v>
          </cell>
          <cell r="B191" t="str">
            <v>Recreation centre operations</v>
          </cell>
          <cell r="C191" t="str">
            <v>Provision of recreation centres</v>
          </cell>
          <cell r="D191" t="str">
            <v>Opex</v>
          </cell>
          <cell r="E191" t="str">
            <v>6.4.3</v>
          </cell>
        </row>
        <row r="192">
          <cell r="A192" t="str">
            <v>C669</v>
          </cell>
          <cell r="B192" t="str">
            <v>Indoor Community Sports Stadium</v>
          </cell>
          <cell r="C192" t="str">
            <v>Provision of recreation centres</v>
          </cell>
          <cell r="D192" t="str">
            <v>Opex</v>
          </cell>
          <cell r="E192" t="str">
            <v>6.4.3</v>
          </cell>
        </row>
        <row r="193">
          <cell r="A193" t="str">
            <v>C559</v>
          </cell>
          <cell r="B193" t="str">
            <v>Playgrounds and skateboard facilities maintenance</v>
          </cell>
          <cell r="C193" t="str">
            <v>Provision of playgrounds</v>
          </cell>
          <cell r="D193" t="str">
            <v>Opex</v>
          </cell>
          <cell r="E193" t="str">
            <v>6.4.4</v>
          </cell>
        </row>
        <row r="194">
          <cell r="A194" t="str">
            <v>C418</v>
          </cell>
          <cell r="B194" t="str">
            <v>Marina operations</v>
          </cell>
          <cell r="C194" t="str">
            <v>Provision of marinas</v>
          </cell>
          <cell r="D194" t="str">
            <v>Opex</v>
          </cell>
          <cell r="E194" t="str">
            <v>6.4.5</v>
          </cell>
        </row>
        <row r="195">
          <cell r="A195" t="str">
            <v>A468</v>
          </cell>
          <cell r="B195" t="str">
            <v>Community properties programmed maintenance</v>
          </cell>
          <cell r="C195" t="str">
            <v>Provision of community centres and halls</v>
          </cell>
          <cell r="D195" t="str">
            <v>Opex</v>
          </cell>
          <cell r="E195" t="str">
            <v>6.4.6</v>
          </cell>
        </row>
        <row r="196">
          <cell r="A196" t="str">
            <v>C068</v>
          </cell>
          <cell r="B196" t="str">
            <v>Community halls operations and maintenance</v>
          </cell>
          <cell r="C196" t="str">
            <v>Provision of community centres and halls</v>
          </cell>
          <cell r="D196" t="str">
            <v>Opex</v>
          </cell>
          <cell r="E196" t="str">
            <v>6.4.6</v>
          </cell>
        </row>
        <row r="197">
          <cell r="A197" t="str">
            <v>C130B</v>
          </cell>
          <cell r="B197" t="str">
            <v>Community properties and facilities operations</v>
          </cell>
          <cell r="C197" t="str">
            <v>Provision of community centres and halls</v>
          </cell>
          <cell r="D197" t="str">
            <v>Opex</v>
          </cell>
          <cell r="E197" t="str">
            <v>6.4.6</v>
          </cell>
        </row>
        <row r="198">
          <cell r="A198" t="str">
            <v>C130I</v>
          </cell>
          <cell r="B198" t="str">
            <v>Accommodation assistance fund</v>
          </cell>
          <cell r="C198" t="str">
            <v>Provision of community centres and halls</v>
          </cell>
          <cell r="D198" t="str">
            <v>Opex</v>
          </cell>
          <cell r="E198" t="str">
            <v>6.4.6</v>
          </cell>
        </row>
        <row r="199">
          <cell r="A199" t="str">
            <v>C592</v>
          </cell>
          <cell r="B199" t="str">
            <v>Community computing - digital divide</v>
          </cell>
          <cell r="C199" t="str">
            <v>Provision of community ICT access</v>
          </cell>
          <cell r="D199" t="str">
            <v>Opex</v>
          </cell>
          <cell r="E199" t="str">
            <v>6.4.7</v>
          </cell>
        </row>
        <row r="200">
          <cell r="A200" t="str">
            <v>C050</v>
          </cell>
          <cell r="B200" t="str">
            <v>Central library and library network-wide operations</v>
          </cell>
          <cell r="C200" t="str">
            <v>Provision of libraries network</v>
          </cell>
          <cell r="D200" t="str">
            <v>Opex</v>
          </cell>
          <cell r="E200" t="str">
            <v>6.4.8</v>
          </cell>
        </row>
        <row r="201">
          <cell r="A201" t="str">
            <v>C467</v>
          </cell>
          <cell r="B201" t="str">
            <v>Branch libraries operations and maintenance</v>
          </cell>
          <cell r="C201" t="str">
            <v>Provision of libraries network</v>
          </cell>
          <cell r="D201" t="str">
            <v>Opex</v>
          </cell>
          <cell r="E201" t="str">
            <v>6.4.8</v>
          </cell>
        </row>
        <row r="202">
          <cell r="A202" t="str">
            <v>C007</v>
          </cell>
          <cell r="B202" t="str">
            <v>Burials and cremations operations</v>
          </cell>
          <cell r="C202" t="str">
            <v>Burials and cremations</v>
          </cell>
          <cell r="D202" t="str">
            <v>Opex</v>
          </cell>
          <cell r="E202" t="str">
            <v>6.5.1</v>
          </cell>
        </row>
        <row r="203">
          <cell r="A203" t="str">
            <v>C072</v>
          </cell>
          <cell r="B203" t="str">
            <v>Public conveniences contracts</v>
          </cell>
          <cell r="C203" t="str">
            <v>Provision of public toilets</v>
          </cell>
          <cell r="D203" t="str">
            <v>Opex</v>
          </cell>
          <cell r="E203" t="str">
            <v>6.5.2</v>
          </cell>
        </row>
        <row r="204">
          <cell r="A204" t="str">
            <v>C478</v>
          </cell>
          <cell r="B204" t="str">
            <v>Public health</v>
          </cell>
          <cell r="C204" t="str">
            <v>Regulation of public health</v>
          </cell>
          <cell r="D204" t="str">
            <v>Opex</v>
          </cell>
          <cell r="E204" t="str">
            <v>6.5.3</v>
          </cell>
        </row>
        <row r="205">
          <cell r="A205" t="str">
            <v>C675</v>
          </cell>
          <cell r="B205" t="str">
            <v>Noise Monitoring</v>
          </cell>
          <cell r="C205" t="str">
            <v>Regulation of public health</v>
          </cell>
          <cell r="D205" t="str">
            <v>Opex</v>
          </cell>
          <cell r="E205" t="str">
            <v>6.5.3</v>
          </cell>
        </row>
        <row r="206">
          <cell r="A206" t="str">
            <v>C673</v>
          </cell>
          <cell r="B206" t="str">
            <v>Anti-graffitti flying squad</v>
          </cell>
          <cell r="C206" t="str">
            <v>Facilitation of city safety</v>
          </cell>
          <cell r="D206" t="str">
            <v>Opex</v>
          </cell>
          <cell r="E206" t="str">
            <v>6.6.1</v>
          </cell>
        </row>
        <row r="207">
          <cell r="A207" t="str">
            <v>P169</v>
          </cell>
          <cell r="B207" t="str">
            <v>Safe city project operations</v>
          </cell>
          <cell r="C207" t="str">
            <v>Faciliation of city safety</v>
          </cell>
          <cell r="D207" t="str">
            <v>Opex</v>
          </cell>
          <cell r="E207" t="str">
            <v>6.6.1</v>
          </cell>
        </row>
        <row r="208">
          <cell r="A208" t="str">
            <v>C540</v>
          </cell>
          <cell r="B208" t="str">
            <v>Emergency management operations</v>
          </cell>
          <cell r="C208" t="str">
            <v>Wellington Emergency Management Office</v>
          </cell>
          <cell r="D208" t="str">
            <v>Opex</v>
          </cell>
          <cell r="E208" t="str">
            <v>6.6.2</v>
          </cell>
        </row>
        <row r="209">
          <cell r="A209" t="str">
            <v>C543</v>
          </cell>
          <cell r="B209" t="str">
            <v>Emergency management rural fire management</v>
          </cell>
          <cell r="C209" t="str">
            <v>Wellington Emergency Management Office</v>
          </cell>
          <cell r="D209" t="str">
            <v>Opex</v>
          </cell>
          <cell r="E209" t="str">
            <v>6.6.2</v>
          </cell>
        </row>
        <row r="210">
          <cell r="A210" t="str">
            <v>-</v>
          </cell>
          <cell r="C210" t="str">
            <v>Wellington Emergency Management Office</v>
          </cell>
          <cell r="D210" t="str">
            <v>Opex</v>
          </cell>
          <cell r="E210" t="str">
            <v>6.6.2</v>
          </cell>
        </row>
        <row r="211">
          <cell r="A211" t="str">
            <v>TOTAL SOCIAL AND RECREATION STRATEGY</v>
          </cell>
          <cell r="D211" t="str">
            <v>Opex</v>
          </cell>
        </row>
        <row r="212">
          <cell r="A212" t="str">
            <v>C667</v>
          </cell>
          <cell r="B212" t="str">
            <v>Civic network programme</v>
          </cell>
          <cell r="C212" t="str">
            <v>Consultation and communication</v>
          </cell>
          <cell r="D212" t="str">
            <v>Opex</v>
          </cell>
          <cell r="E212" t="str">
            <v>7.1.1</v>
          </cell>
        </row>
        <row r="213">
          <cell r="A213" t="str">
            <v>C668</v>
          </cell>
          <cell r="B213" t="str">
            <v>e-Democracy initiatives</v>
          </cell>
          <cell r="C213" t="str">
            <v>Consultation and communication</v>
          </cell>
          <cell r="D213" t="str">
            <v>Opex</v>
          </cell>
          <cell r="E213" t="str">
            <v>7.1.1</v>
          </cell>
        </row>
        <row r="214">
          <cell r="A214" t="str">
            <v>C529</v>
          </cell>
          <cell r="B214" t="str">
            <v>Memoranda of Understanding</v>
          </cell>
          <cell r="C214" t="str">
            <v>Mana Whenua partnerships</v>
          </cell>
          <cell r="D214" t="str">
            <v>Opex</v>
          </cell>
          <cell r="E214" t="str">
            <v>7.2.1</v>
          </cell>
        </row>
        <row r="215">
          <cell r="A215" t="str">
            <v>C530</v>
          </cell>
          <cell r="B215" t="str">
            <v>Annual planning</v>
          </cell>
          <cell r="C215" t="str">
            <v>City governance and decision-making</v>
          </cell>
          <cell r="D215" t="str">
            <v>Opex</v>
          </cell>
          <cell r="E215" t="str">
            <v>7.2.2</v>
          </cell>
        </row>
        <row r="216">
          <cell r="A216" t="str">
            <v>C532</v>
          </cell>
          <cell r="B216" t="str">
            <v>Policy</v>
          </cell>
          <cell r="C216" t="str">
            <v>City governance and decision-making</v>
          </cell>
          <cell r="D216" t="str">
            <v>Opex</v>
          </cell>
          <cell r="E216" t="str">
            <v>7.2.2</v>
          </cell>
        </row>
        <row r="217">
          <cell r="A217" t="str">
            <v>C534</v>
          </cell>
          <cell r="B217" t="str">
            <v>Committee and Council process</v>
          </cell>
          <cell r="C217" t="str">
            <v>City governance and decision-making</v>
          </cell>
          <cell r="D217" t="str">
            <v>Opex</v>
          </cell>
          <cell r="E217" t="str">
            <v>7.2.2</v>
          </cell>
        </row>
        <row r="218">
          <cell r="A218" t="str">
            <v>C590</v>
          </cell>
          <cell r="B218" t="str">
            <v>Tawa discretionary fund</v>
          </cell>
          <cell r="C218" t="str">
            <v>City governance and decision-making</v>
          </cell>
          <cell r="D218" t="str">
            <v>Opex</v>
          </cell>
          <cell r="E218" t="str">
            <v>7.2.2</v>
          </cell>
        </row>
        <row r="219">
          <cell r="A219" t="str">
            <v>C334</v>
          </cell>
          <cell r="B219" t="str">
            <v>City service centre</v>
          </cell>
          <cell r="C219" t="str">
            <v>Provision of civic information</v>
          </cell>
          <cell r="D219" t="str">
            <v>Opex</v>
          </cell>
          <cell r="E219" t="str">
            <v>7.2.3</v>
          </cell>
        </row>
        <row r="220">
          <cell r="A220" t="str">
            <v>C338</v>
          </cell>
          <cell r="B220" t="str">
            <v>Call centre</v>
          </cell>
          <cell r="C220" t="str">
            <v>Provision of civic information</v>
          </cell>
          <cell r="D220" t="str">
            <v>Opex</v>
          </cell>
          <cell r="E220" t="str">
            <v>7.2.3</v>
          </cell>
        </row>
        <row r="221">
          <cell r="A221" t="str">
            <v>C340</v>
          </cell>
          <cell r="B221" t="str">
            <v>Valuation service provision contract</v>
          </cell>
          <cell r="C221" t="str">
            <v>Provision of civic information</v>
          </cell>
          <cell r="D221" t="str">
            <v>Opex</v>
          </cell>
          <cell r="E221" t="str">
            <v>7.2.3</v>
          </cell>
        </row>
        <row r="222">
          <cell r="A222" t="str">
            <v>C355</v>
          </cell>
          <cell r="B222" t="str">
            <v>Core property system maintenance</v>
          </cell>
          <cell r="C222" t="str">
            <v>Provision of civic information</v>
          </cell>
          <cell r="D222" t="str">
            <v>Opex</v>
          </cell>
          <cell r="E222" t="str">
            <v>7.2.3</v>
          </cell>
        </row>
        <row r="223">
          <cell r="A223" t="str">
            <v>C679</v>
          </cell>
          <cell r="B223" t="str">
            <v>?????</v>
          </cell>
          <cell r="C223" t="str">
            <v>????</v>
          </cell>
          <cell r="D223" t="str">
            <v>Opex</v>
          </cell>
          <cell r="E223" t="str">
            <v>10.1.1</v>
          </cell>
        </row>
        <row r="224">
          <cell r="A224" t="str">
            <v>TOTAL GOVERNANCE STRATEGY</v>
          </cell>
        </row>
      </sheetData>
      <sheetData sheetId="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orm"/>
      <sheetName val="Position"/>
      <sheetName val="Mvts in equity"/>
      <sheetName val="Cash flows"/>
      <sheetName val="Borrowings"/>
      <sheetName val="Mkt values"/>
      <sheetName val="Maturity"/>
      <sheetName val="Movements"/>
      <sheetName val="Commitments"/>
      <sheetName val="Notes 1-5"/>
      <sheetName val="Notes 6,7,8"/>
      <sheetName val="SOE CE Fin Perf"/>
      <sheetName val="SOE CE BS"/>
      <sheetName val="SOE CE Summary"/>
      <sheetName val="Notes 10 - 13"/>
      <sheetName val="Note 15"/>
      <sheetName val="Note 16"/>
      <sheetName val="Note 17"/>
      <sheetName val="note 19"/>
      <sheetName val="Xchecks"/>
      <sheetName val="analysis accounts"/>
      <sheetName val="consistency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w to"/>
      <sheetName val="GL"/>
      <sheetName val="RV"/>
      <sheetName val="PJ"/>
      <sheetName val="Sheet1"/>
      <sheetName val="Lookup"/>
      <sheetName val="Active_Tasks"/>
      <sheetName val="Pivot"/>
      <sheetName val="New W&amp;A"/>
    </sheetNames>
    <sheetDataSet>
      <sheetData sheetId="0"/>
      <sheetData sheetId="1"/>
      <sheetData sheetId="2"/>
      <sheetData sheetId="3"/>
      <sheetData sheetId="4">
        <row r="2">
          <cell r="C2" t="str">
            <v>Adjustment Type List</v>
          </cell>
        </row>
        <row r="3">
          <cell r="C3" t="str">
            <v>(select from list)</v>
          </cell>
        </row>
        <row r="4">
          <cell r="C4" t="str">
            <v>Carry forward</v>
          </cell>
        </row>
        <row r="5">
          <cell r="C5" t="str">
            <v>Funding request</v>
          </cell>
        </row>
        <row r="6">
          <cell r="C6" t="str">
            <v>Funding transfer</v>
          </cell>
        </row>
        <row r="7">
          <cell r="C7" t="str">
            <v>Budget correction</v>
          </cell>
        </row>
      </sheetData>
      <sheetData sheetId="5">
        <row r="3">
          <cell r="D3" t="str">
            <v>T1 Activity</v>
          </cell>
        </row>
      </sheetData>
      <sheetData sheetId="6">
        <row r="1">
          <cell r="A1" t="str">
            <v>My Enquiry (Enquiry) (E1QRY020)</v>
          </cell>
        </row>
      </sheetData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Summary"/>
      <sheetName val="Changes"/>
      <sheetName val="Dashboard"/>
      <sheetName val="Charts"/>
      <sheetName val="journey1"/>
      <sheetName val="TRate"/>
      <sheetName val="30 years"/>
      <sheetName val="H3 adj"/>
      <sheetName val="Data Tables Input  "/>
      <sheetName val="Infras Plan"/>
      <sheetName val="Solid Waste"/>
      <sheetName val="Water"/>
      <sheetName val="Wastewater"/>
      <sheetName val="Stormwater"/>
      <sheetName val="Transport"/>
      <sheetName val="P&amp;O"/>
      <sheetName val="Stadia"/>
      <sheetName val="Swim"/>
      <sheetName val="Theatres"/>
      <sheetName val="Libraries"/>
      <sheetName val="Claudelands"/>
      <sheetName val="#REF"/>
    </sheetNames>
    <sheetDataSet>
      <sheetData sheetId="0"/>
      <sheetData sheetId="1" refreshError="1"/>
      <sheetData sheetId="2" refreshError="1"/>
      <sheetData sheetId="3" refreshError="1"/>
      <sheetData sheetId="4">
        <row r="3">
          <cell r="T3" t="str">
            <v>2009-19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">
          <cell r="L3" t="str">
            <v>Hamilton City Council</v>
          </cell>
        </row>
        <row r="4">
          <cell r="L4" t="str">
            <v>Solid Waste Management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sk Register "/>
      <sheetName val="Actions Register"/>
      <sheetName val="Rating info - highways (Z44)"/>
      <sheetName val="Risk status definitions"/>
      <sheetName val="data lists"/>
    </sheetNames>
    <sheetDataSet>
      <sheetData sheetId="0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RISK parameters"/>
      <sheetName val="Economic data"/>
      <sheetName val="Fiscal data"/>
      <sheetName val="Elasticity data"/>
      <sheetName val="Calculation &amp; Results"/>
      <sheetName val="cab"/>
      <sheetName val="Inverse CAB"/>
      <sheetName val="Historical results"/>
      <sheetName val="Cyclically adj balance vsOBEGAL"/>
      <sheetName val="BEFU Table"/>
      <sheetName val="Chart1"/>
      <sheetName val="Sheet1"/>
      <sheetName val="Historical results (2)"/>
      <sheetName val="Sheet3"/>
      <sheetName val="Sheet6"/>
      <sheetName val="Sheet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7">
          <cell r="D47">
            <v>9.3062176691348E-3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ttons"/>
      <sheetName val="Assumptions"/>
      <sheetName val="UOMI"/>
      <sheetName val="NRWTByPayer"/>
      <sheetName val="NRWTListed"/>
      <sheetName val="NRWTNoms"/>
      <sheetName val="OutturnData"/>
      <sheetName val="MacroInputs"/>
      <sheetName val="NZSFund"/>
      <sheetName val="ExAdj"/>
      <sheetName val="OpSurp"/>
      <sheetName val="AnnToQtr"/>
      <sheetName val="FIRST"/>
      <sheetName val="NRWT"/>
      <sheetName val="NRWTRex"/>
      <sheetName val="NRWTSumm"/>
      <sheetName val="FDWPbyPayer"/>
      <sheetName val="FDWP"/>
      <sheetName val="FDWPRex"/>
      <sheetName val="Dividends"/>
      <sheetName val="DWT"/>
      <sheetName val="DWTRex"/>
      <sheetName val="DWTSumm"/>
      <sheetName val="DWTDtl"/>
      <sheetName val="LossEqns"/>
      <sheetName val="ScratchPad"/>
      <sheetName val="Forecast"/>
      <sheetName val="Funds"/>
      <sheetName val="PandL"/>
      <sheetName val="MonthlySum"/>
      <sheetName val="AnnualSum"/>
      <sheetName val="AllRec"/>
      <sheetName val="SumAll"/>
      <sheetName val="ToSumFile"/>
      <sheetName val="ToAremos"/>
      <sheetName val="MonthTrak"/>
      <sheetName val="TrakChart"/>
      <sheetName val="TraxInput"/>
      <sheetName val="TrakCompare"/>
      <sheetName val="CompChart"/>
      <sheetName val="CompChartYTD"/>
      <sheetName val="Graphing"/>
      <sheetName val="OSvsCorptax"/>
      <sheetName val="CorpTaxJune"/>
      <sheetName val="OSJune"/>
      <sheetName val="Reckon"/>
      <sheetName val="ETRdata"/>
      <sheetName val="ETR1"/>
      <sheetName val="ETR2"/>
      <sheetName val="ETR3"/>
      <sheetName val="ETR4"/>
      <sheetName val="Alldiv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>
        <row r="3">
          <cell r="C3" t="str">
            <v>2005 PREFU</v>
          </cell>
          <cell r="D3" t="str">
            <v>2005 BEFU</v>
          </cell>
          <cell r="E3" t="str">
            <v>2004 DEFU</v>
          </cell>
          <cell r="F3" t="str">
            <v>2005 PREFU</v>
          </cell>
          <cell r="G3" t="str">
            <v>2005 BEFU</v>
          </cell>
          <cell r="H3" t="str">
            <v>2004 DEFU</v>
          </cell>
          <cell r="I3" t="str">
            <v>2005 PREFU</v>
          </cell>
          <cell r="J3" t="str">
            <v>2005 BEFU</v>
          </cell>
          <cell r="K3" t="str">
            <v>2004 DEFU</v>
          </cell>
        </row>
        <row r="21">
          <cell r="E21">
            <v>1</v>
          </cell>
        </row>
        <row r="23">
          <cell r="E23">
            <v>15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sus - Income"/>
      <sheetName val="Census - Expenditure"/>
      <sheetName val="Income &amp; Exp"/>
      <sheetName val="INC MAP"/>
      <sheetName val="INC QUERY"/>
      <sheetName val="EXP MAP"/>
      <sheetName val="EXP QUERY"/>
      <sheetName val="PROJ Mapping"/>
      <sheetName val="Associates"/>
      <sheetName val="CONSOL"/>
      <sheetName val="WWP"/>
      <sheetName val="PCC JV1"/>
      <sheetName val="PCC JV2"/>
      <sheetName val="PWT"/>
      <sheetName val="Cable Car"/>
      <sheetName val="Zoo"/>
      <sheetName val="St James"/>
      <sheetName val="Museums"/>
      <sheetName val="YE DL SUBS"/>
      <sheetName val="YE DL"/>
      <sheetName val="PCC"/>
      <sheetName val="Process"/>
      <sheetName val="continuity"/>
      <sheetName val="revaluation"/>
      <sheetName val="additions"/>
      <sheetName val="depreciation"/>
      <sheetName val="disposals"/>
      <sheetName val="Sheet1 (3)"/>
      <sheetName val="Stj&amp;Mus"/>
      <sheetName val="OP GRANTS"/>
      <sheetName val="Sale of Goods"/>
      <sheetName val="Fines&amp;Pen"/>
      <sheetName val="OTH OP INC"/>
      <sheetName val="VESTED"/>
      <sheetName val="GAIN ON SALE"/>
      <sheetName val="Sheet2"/>
      <sheetName val="Sheet1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rections"/>
      <sheetName val="Disclaimer"/>
      <sheetName val="Inputs (Bank Facilities)"/>
      <sheetName val="Debt Forecast"/>
      <sheetName val="Inputs"/>
      <sheetName val="Carbon risk position"/>
      <sheetName val="Carbon Input"/>
      <sheetName val="Analysis"/>
      <sheetName val="Interest expense &amp; capex"/>
      <sheetName val="Inputs (Bank facilties)"/>
      <sheetName val="Summary (CCL)"/>
      <sheetName val="Summary (Council Report)"/>
      <sheetName val="Compliance"/>
      <sheetName val="Interest rate risk position"/>
      <sheetName val="Funding Maturity Chart"/>
      <sheetName val="Fixed position chart"/>
      <sheetName val="Funding &amp; liquidity position"/>
      <sheetName val="Deposit"/>
      <sheetName val="Projections"/>
      <sheetName val="Graph data"/>
      <sheetName val="Hedgebook data dump (Borrow)"/>
      <sheetName val="Hedgebook data dump (Swaps)"/>
      <sheetName val="Hedgebook data dump (Invest)"/>
      <sheetName val="Consolidated List"/>
      <sheetName val="Project Cashflows"/>
      <sheetName val="Report Data"/>
    </sheetNames>
    <sheetDataSet>
      <sheetData sheetId="0"/>
      <sheetData sheetId="1"/>
      <sheetData sheetId="2"/>
      <sheetData sheetId="3" refreshError="1"/>
      <sheetData sheetId="4">
        <row r="4">
          <cell r="C4">
            <v>44074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ed accounts Checklist"/>
      <sheetName val="Cross Checks"/>
      <sheetName val="Control"/>
      <sheetName val="Perform"/>
      <sheetName val="Fun Class"/>
      <sheetName val="SOCRE"/>
      <sheetName val="Net worth"/>
      <sheetName val="Cash flows"/>
      <sheetName val="CF Rec"/>
      <sheetName val="Position"/>
      <sheetName val="Borrowings"/>
      <sheetName val="Commit &amp; Cont"/>
      <sheetName val="Notes 1- 6"/>
      <sheetName val="Note 7-12"/>
      <sheetName val="Notes 13-15"/>
      <sheetName val="Note 16"/>
      <sheetName val="Note 17"/>
      <sheetName val="2019 Actual"/>
      <sheetName val="2020 Forecast"/>
      <sheetName val="2021 Forecast"/>
      <sheetName val="2022 Forecast"/>
      <sheetName val="2023 Forecast"/>
      <sheetName val="2024 Forecast"/>
      <sheetName val="Time Series"/>
      <sheetName val="FSM Data"/>
      <sheetName val="Fiscal Data - CAB New"/>
      <sheetName val="Fiscal Data - FI New"/>
      <sheetName val="CAB data -Old"/>
      <sheetName val="CC Impulse - Old"/>
      <sheetName val="CC + CE Impulse - old"/>
      <sheetName val="TR Comms table"/>
      <sheetName val="Chapter FI table"/>
      <sheetName val="Dashboard tables"/>
      <sheetName val="Note 17 (old)"/>
      <sheetName val="FSM data old version"/>
    </sheetNames>
    <sheetDataSet>
      <sheetData sheetId="0"/>
      <sheetData sheetId="1"/>
      <sheetData sheetId="2"/>
      <sheetData sheetId="3">
        <row r="5">
          <cell r="F5" t="str">
            <v>for the years ended 30 June</v>
          </cell>
        </row>
      </sheetData>
      <sheetData sheetId="4">
        <row r="46">
          <cell r="G46">
            <v>28757</v>
          </cell>
        </row>
      </sheetData>
      <sheetData sheetId="5"/>
      <sheetData sheetId="6"/>
      <sheetData sheetId="7">
        <row r="27">
          <cell r="K27">
            <v>-1400</v>
          </cell>
        </row>
      </sheetData>
      <sheetData sheetId="8"/>
      <sheetData sheetId="9">
        <row r="15">
          <cell r="J15">
            <v>20248</v>
          </cell>
        </row>
      </sheetData>
      <sheetData sheetId="10">
        <row r="15">
          <cell r="L15">
            <v>102215</v>
          </cell>
        </row>
      </sheetData>
      <sheetData sheetId="11"/>
      <sheetData sheetId="12">
        <row r="161">
          <cell r="K161"/>
        </row>
      </sheetData>
      <sheetData sheetId="13">
        <row r="26">
          <cell r="M26">
            <v>10731</v>
          </cell>
        </row>
      </sheetData>
      <sheetData sheetId="14">
        <row r="116">
          <cell r="M116" t="str">
            <v>$m</v>
          </cell>
        </row>
      </sheetData>
      <sheetData sheetId="15">
        <row r="22">
          <cell r="B22">
            <v>6036</v>
          </cell>
        </row>
      </sheetData>
      <sheetData sheetId="16"/>
      <sheetData sheetId="17">
        <row r="11">
          <cell r="B11">
            <v>86468</v>
          </cell>
        </row>
      </sheetData>
      <sheetData sheetId="18">
        <row r="12">
          <cell r="B12">
            <v>82330</v>
          </cell>
        </row>
      </sheetData>
      <sheetData sheetId="19">
        <row r="12">
          <cell r="B12">
            <v>80079</v>
          </cell>
        </row>
      </sheetData>
      <sheetData sheetId="20">
        <row r="12">
          <cell r="B12">
            <v>87265</v>
          </cell>
        </row>
      </sheetData>
      <sheetData sheetId="21">
        <row r="12">
          <cell r="B12">
            <v>96518</v>
          </cell>
        </row>
      </sheetData>
      <sheetData sheetId="22">
        <row r="12">
          <cell r="B12">
            <v>102130</v>
          </cell>
        </row>
      </sheetData>
      <sheetData sheetId="23">
        <row r="8">
          <cell r="Z8">
            <v>82330</v>
          </cell>
        </row>
      </sheetData>
      <sheetData sheetId="24"/>
      <sheetData sheetId="25">
        <row r="61">
          <cell r="A61"/>
          <cell r="B61"/>
          <cell r="C61"/>
          <cell r="D61" t="str">
            <v>TAG</v>
          </cell>
          <cell r="E61"/>
          <cell r="F61"/>
          <cell r="G61"/>
          <cell r="H61"/>
          <cell r="I61"/>
          <cell r="J61"/>
          <cell r="K61"/>
          <cell r="L61"/>
          <cell r="M61"/>
          <cell r="N61"/>
        </row>
        <row r="62">
          <cell r="A62"/>
          <cell r="B62"/>
          <cell r="C62"/>
          <cell r="D62" t="str">
            <v>STATUS</v>
          </cell>
          <cell r="E62"/>
          <cell r="F62"/>
          <cell r="G62"/>
          <cell r="H62"/>
          <cell r="I62" t="str">
            <v>Actuals</v>
          </cell>
          <cell r="J62" t="str">
            <v>Forecast</v>
          </cell>
          <cell r="K62" t="str">
            <v>Forecast</v>
          </cell>
          <cell r="L62" t="str">
            <v>Forecast</v>
          </cell>
          <cell r="M62" t="str">
            <v>Forecast</v>
          </cell>
          <cell r="N62" t="str">
            <v>Forecast</v>
          </cell>
        </row>
        <row r="63">
          <cell r="A63"/>
          <cell r="B63"/>
          <cell r="C63"/>
          <cell r="D63" t="str">
            <v>YEARS</v>
          </cell>
          <cell r="E63"/>
          <cell r="F63" t="str">
            <v>June years ($ million)</v>
          </cell>
          <cell r="G63" t="str">
            <v>FR Comments</v>
          </cell>
          <cell r="H63"/>
          <cell r="I63" t="str">
            <v>2019</v>
          </cell>
          <cell r="J63" t="str">
            <v>2020</v>
          </cell>
          <cell r="K63" t="str">
            <v>2021</v>
          </cell>
          <cell r="L63" t="str">
            <v>2022</v>
          </cell>
          <cell r="M63" t="str">
            <v>2023</v>
          </cell>
          <cell r="N63" t="str">
            <v>2024</v>
          </cell>
        </row>
        <row r="64">
          <cell r="A64"/>
          <cell r="B64"/>
          <cell r="C64"/>
          <cell r="D64"/>
          <cell r="E64"/>
          <cell r="F64"/>
          <cell r="G64"/>
          <cell r="H64"/>
          <cell r="I64"/>
          <cell r="J64"/>
          <cell r="K64"/>
          <cell r="L64"/>
          <cell r="M64"/>
          <cell r="N64"/>
        </row>
        <row r="65">
          <cell r="A65"/>
          <cell r="B65"/>
          <cell r="C65"/>
          <cell r="D65"/>
          <cell r="E65"/>
          <cell r="F65" t="str">
            <v>Total Crown (Accrual)</v>
          </cell>
          <cell r="G65"/>
          <cell r="H65"/>
          <cell r="I65"/>
          <cell r="J65"/>
          <cell r="K65"/>
          <cell r="L65"/>
          <cell r="M65"/>
          <cell r="N65"/>
        </row>
        <row r="66">
          <cell r="A66"/>
          <cell r="B66"/>
          <cell r="C66"/>
          <cell r="D66"/>
          <cell r="E66"/>
          <cell r="F66" t="str">
            <v>Revenue</v>
          </cell>
          <cell r="G66"/>
          <cell r="H66"/>
          <cell r="I66"/>
          <cell r="J66"/>
          <cell r="K66"/>
          <cell r="L66"/>
          <cell r="M66"/>
          <cell r="N66"/>
        </row>
        <row r="67">
          <cell r="A67"/>
          <cell r="B67"/>
          <cell r="C67"/>
          <cell r="D67"/>
          <cell r="E67"/>
          <cell r="F67"/>
          <cell r="G67"/>
          <cell r="H67"/>
          <cell r="I67"/>
          <cell r="J67"/>
          <cell r="K67"/>
          <cell r="L67"/>
          <cell r="M67"/>
          <cell r="N67"/>
        </row>
        <row r="68">
          <cell r="A68"/>
          <cell r="B68"/>
          <cell r="C68"/>
          <cell r="D68"/>
          <cell r="E68"/>
          <cell r="F68" t="str">
            <v>Taxation Revenue</v>
          </cell>
          <cell r="G68"/>
          <cell r="H68"/>
          <cell r="I68"/>
          <cell r="J68"/>
          <cell r="K68"/>
          <cell r="L68"/>
          <cell r="M68"/>
          <cell r="N68"/>
        </row>
        <row r="69">
          <cell r="A69"/>
          <cell r="B69"/>
          <cell r="C69"/>
          <cell r="D69" t="str">
            <v>R_TAX_DIR_PER</v>
          </cell>
          <cell r="E69"/>
          <cell r="F69" t="str">
            <v>Individuals tax</v>
          </cell>
          <cell r="G69"/>
          <cell r="H69"/>
          <cell r="I69">
            <v>38698</v>
          </cell>
          <cell r="J69">
            <v>40209</v>
          </cell>
          <cell r="K69">
            <v>40228</v>
          </cell>
          <cell r="L69">
            <v>41723</v>
          </cell>
          <cell r="M69">
            <v>45319</v>
          </cell>
          <cell r="N69">
            <v>47945</v>
          </cell>
        </row>
        <row r="70">
          <cell r="A70"/>
          <cell r="B70"/>
          <cell r="C70"/>
          <cell r="D70" t="str">
            <v>R_TAX_DIR_CORP</v>
          </cell>
          <cell r="E70"/>
          <cell r="F70" t="str">
            <v>Corporate tax</v>
          </cell>
          <cell r="G70"/>
          <cell r="H70"/>
          <cell r="I70">
            <v>15199</v>
          </cell>
          <cell r="J70">
            <v>11593</v>
          </cell>
          <cell r="K70">
            <v>9736</v>
          </cell>
          <cell r="L70">
            <v>12338</v>
          </cell>
          <cell r="M70">
            <v>15642</v>
          </cell>
          <cell r="N70">
            <v>16408</v>
          </cell>
        </row>
        <row r="71">
          <cell r="A71"/>
          <cell r="B71"/>
          <cell r="C71"/>
          <cell r="D71" t="str">
            <v>R_TAX_DIR_OTHER</v>
          </cell>
          <cell r="E71"/>
          <cell r="F71" t="str">
            <v>Other direct income tax</v>
          </cell>
          <cell r="G71"/>
          <cell r="H71"/>
          <cell r="I71">
            <v>2497</v>
          </cell>
          <cell r="J71">
            <v>2245</v>
          </cell>
          <cell r="K71">
            <v>1612</v>
          </cell>
          <cell r="L71">
            <v>1638</v>
          </cell>
          <cell r="M71">
            <v>1791</v>
          </cell>
          <cell r="N71">
            <v>1917</v>
          </cell>
        </row>
        <row r="72">
          <cell r="A72"/>
          <cell r="B72"/>
          <cell r="C72"/>
          <cell r="D72" t="str">
            <v>R_TAX_INDIR_CONS</v>
          </cell>
          <cell r="E72"/>
          <cell r="F72" t="str">
            <v>GST</v>
          </cell>
          <cell r="G72"/>
          <cell r="H72"/>
          <cell r="I72">
            <v>21862</v>
          </cell>
          <cell r="J72">
            <v>20008</v>
          </cell>
          <cell r="K72">
            <v>20039</v>
          </cell>
          <cell r="L72">
            <v>22761</v>
          </cell>
          <cell r="M72">
            <v>24733</v>
          </cell>
          <cell r="N72">
            <v>26608</v>
          </cell>
        </row>
        <row r="73">
          <cell r="A73"/>
          <cell r="B73"/>
          <cell r="C73"/>
          <cell r="D73" t="str">
            <v>R_TAX_INDIR_OTHER</v>
          </cell>
          <cell r="E73"/>
          <cell r="F73" t="str">
            <v>Other indirect tax</v>
          </cell>
          <cell r="G73"/>
          <cell r="H73"/>
          <cell r="I73">
            <v>7467</v>
          </cell>
          <cell r="J73">
            <v>7533</v>
          </cell>
          <cell r="K73">
            <v>7716</v>
          </cell>
          <cell r="L73">
            <v>8029</v>
          </cell>
          <cell r="M73">
            <v>8214</v>
          </cell>
          <cell r="N73">
            <v>8384</v>
          </cell>
        </row>
        <row r="74">
          <cell r="A74"/>
          <cell r="B74"/>
          <cell r="C74"/>
          <cell r="D74" t="str">
            <v>R_TAX_TOTAL</v>
          </cell>
          <cell r="E74"/>
          <cell r="F74" t="str">
            <v>Total Taxation Revenue</v>
          </cell>
          <cell r="G74"/>
          <cell r="H74"/>
          <cell r="I74">
            <v>85723</v>
          </cell>
          <cell r="J74">
            <v>81588</v>
          </cell>
          <cell r="K74">
            <v>79331</v>
          </cell>
          <cell r="L74">
            <v>86489</v>
          </cell>
          <cell r="M74">
            <v>95699</v>
          </cell>
          <cell r="N74">
            <v>101262</v>
          </cell>
        </row>
        <row r="75">
          <cell r="A75"/>
          <cell r="B75"/>
          <cell r="C75"/>
          <cell r="D75"/>
          <cell r="E75"/>
          <cell r="F75"/>
          <cell r="G75"/>
          <cell r="H75"/>
          <cell r="I75"/>
          <cell r="J75"/>
          <cell r="K75"/>
          <cell r="L75"/>
          <cell r="M75"/>
          <cell r="N75"/>
        </row>
        <row r="76">
          <cell r="A76"/>
          <cell r="B76"/>
          <cell r="C76"/>
          <cell r="D76"/>
          <cell r="E76"/>
          <cell r="F76" t="str">
            <v>Other Revenue</v>
          </cell>
          <cell r="G76"/>
          <cell r="H76"/>
          <cell r="I76"/>
          <cell r="J76"/>
          <cell r="K76"/>
          <cell r="L76"/>
          <cell r="M76"/>
          <cell r="N76"/>
        </row>
        <row r="77">
          <cell r="A77"/>
          <cell r="B77"/>
          <cell r="C77"/>
          <cell r="D77" t="str">
            <v>R_OTHER_INVEST</v>
          </cell>
          <cell r="E77"/>
          <cell r="F77" t="str">
            <v>Investment income</v>
          </cell>
          <cell r="G77"/>
          <cell r="H77"/>
          <cell r="I77">
            <v>2646</v>
          </cell>
          <cell r="J77">
            <v>2440</v>
          </cell>
          <cell r="K77">
            <v>2513</v>
          </cell>
          <cell r="L77">
            <v>2772</v>
          </cell>
          <cell r="M77">
            <v>2958</v>
          </cell>
          <cell r="N77">
            <v>3178</v>
          </cell>
        </row>
        <row r="78">
          <cell r="A78"/>
          <cell r="B78"/>
          <cell r="C78"/>
          <cell r="D78" t="str">
            <v>R_OTHER_OTHER</v>
          </cell>
          <cell r="E78"/>
          <cell r="F78" t="str">
            <v xml:space="preserve">Sales of goods and services, Other </v>
          </cell>
          <cell r="G78"/>
          <cell r="H78"/>
          <cell r="I78">
            <v>30773</v>
          </cell>
          <cell r="J78">
            <v>30375</v>
          </cell>
          <cell r="K78">
            <v>28223</v>
          </cell>
          <cell r="L78">
            <v>32023</v>
          </cell>
          <cell r="M78">
            <v>32761</v>
          </cell>
          <cell r="N78">
            <v>33743</v>
          </cell>
        </row>
        <row r="79">
          <cell r="A79"/>
          <cell r="B79"/>
          <cell r="C79"/>
          <cell r="D79" t="str">
            <v>R_OTHER_TOTAL</v>
          </cell>
          <cell r="E79"/>
          <cell r="F79" t="str">
            <v>Total Other Revenue</v>
          </cell>
          <cell r="G79"/>
          <cell r="H79"/>
          <cell r="I79">
            <v>33419</v>
          </cell>
          <cell r="J79">
            <v>32815</v>
          </cell>
          <cell r="K79">
            <v>30736</v>
          </cell>
          <cell r="L79">
            <v>34795</v>
          </cell>
          <cell r="M79">
            <v>35719</v>
          </cell>
          <cell r="N79">
            <v>36921</v>
          </cell>
        </row>
        <row r="80">
          <cell r="A80"/>
          <cell r="B80"/>
          <cell r="C80"/>
          <cell r="D80"/>
          <cell r="E80"/>
          <cell r="F80"/>
          <cell r="G80"/>
          <cell r="H80"/>
          <cell r="I80"/>
          <cell r="J80"/>
          <cell r="K80"/>
          <cell r="L80"/>
          <cell r="M80"/>
          <cell r="N80"/>
        </row>
        <row r="81">
          <cell r="A81"/>
          <cell r="B81"/>
          <cell r="C81"/>
          <cell r="D81" t="str">
            <v>R_TOTAL</v>
          </cell>
          <cell r="E81"/>
          <cell r="F81" t="str">
            <v>Total Revenue</v>
          </cell>
          <cell r="G81"/>
          <cell r="H81"/>
          <cell r="I81">
            <v>119142</v>
          </cell>
          <cell r="J81">
            <v>114403</v>
          </cell>
          <cell r="K81">
            <v>110067</v>
          </cell>
          <cell r="L81">
            <v>121284</v>
          </cell>
          <cell r="M81">
            <v>131418</v>
          </cell>
          <cell r="N81">
            <v>138183</v>
          </cell>
        </row>
        <row r="82">
          <cell r="A82"/>
          <cell r="B82"/>
          <cell r="C82"/>
          <cell r="D82"/>
          <cell r="E82"/>
          <cell r="F82"/>
          <cell r="G82"/>
          <cell r="H82"/>
          <cell r="I82"/>
          <cell r="J82"/>
          <cell r="K82"/>
          <cell r="L82"/>
          <cell r="M82"/>
          <cell r="N82"/>
        </row>
        <row r="83">
          <cell r="A83"/>
          <cell r="B83"/>
          <cell r="C83"/>
          <cell r="D83"/>
          <cell r="E83"/>
          <cell r="F83" t="str">
            <v>Expenses</v>
          </cell>
          <cell r="G83"/>
          <cell r="H83"/>
          <cell r="I83"/>
          <cell r="J83"/>
          <cell r="K83"/>
          <cell r="L83"/>
          <cell r="M83"/>
          <cell r="N83"/>
        </row>
        <row r="84">
          <cell r="A84"/>
          <cell r="B84"/>
          <cell r="C84"/>
          <cell r="D84"/>
          <cell r="E84"/>
          <cell r="F84"/>
          <cell r="G84"/>
          <cell r="H84"/>
          <cell r="I84"/>
          <cell r="J84"/>
          <cell r="K84"/>
          <cell r="L84"/>
          <cell r="M84"/>
          <cell r="N84"/>
        </row>
        <row r="85">
          <cell r="A85"/>
          <cell r="B85"/>
          <cell r="C85"/>
          <cell r="D85"/>
          <cell r="E85"/>
          <cell r="F85" t="str">
            <v>Transfer Payments and Subsidies</v>
          </cell>
          <cell r="G85"/>
          <cell r="H85"/>
          <cell r="I85"/>
          <cell r="J85"/>
          <cell r="K85"/>
          <cell r="L85"/>
          <cell r="M85"/>
          <cell r="N85"/>
        </row>
        <row r="86">
          <cell r="A86"/>
          <cell r="B86"/>
          <cell r="C86"/>
          <cell r="D86" t="str">
            <v>E_SA_PENSION</v>
          </cell>
          <cell r="E86"/>
          <cell r="F86" t="str">
            <v>New Zealand superannuation</v>
          </cell>
          <cell r="G86"/>
          <cell r="H86"/>
          <cell r="I86">
            <v>14562</v>
          </cell>
          <cell r="J86">
            <v>15516</v>
          </cell>
          <cell r="K86">
            <v>16346</v>
          </cell>
          <cell r="L86">
            <v>16941</v>
          </cell>
          <cell r="M86">
            <v>17859</v>
          </cell>
          <cell r="N86">
            <v>18983</v>
          </cell>
        </row>
        <row r="87">
          <cell r="A87"/>
          <cell r="B87"/>
          <cell r="C87"/>
          <cell r="D87" t="str">
            <v>E_SA_INC</v>
          </cell>
          <cell r="E87"/>
          <cell r="F87" t="str">
            <v>Family tax credit</v>
          </cell>
          <cell r="G87"/>
          <cell r="H87"/>
          <cell r="I87">
            <v>2131</v>
          </cell>
          <cell r="J87">
            <v>2144</v>
          </cell>
          <cell r="K87">
            <v>2139</v>
          </cell>
          <cell r="L87">
            <v>2042</v>
          </cell>
          <cell r="M87">
            <v>2043</v>
          </cell>
          <cell r="N87">
            <v>2125</v>
          </cell>
        </row>
        <row r="88">
          <cell r="A88"/>
          <cell r="B88"/>
          <cell r="C88"/>
          <cell r="D88" t="str">
            <v>E_SA_UNEMP</v>
          </cell>
          <cell r="E88"/>
          <cell r="F88" t="str">
            <v>Jobseeker support and emergency benefit</v>
          </cell>
          <cell r="G88"/>
          <cell r="H88"/>
          <cell r="I88">
            <v>1854</v>
          </cell>
          <cell r="J88">
            <v>2373</v>
          </cell>
          <cell r="K88">
            <v>4521</v>
          </cell>
          <cell r="L88">
            <v>3731</v>
          </cell>
          <cell r="M88">
            <v>3175</v>
          </cell>
          <cell r="N88">
            <v>2951</v>
          </cell>
        </row>
        <row r="89">
          <cell r="A89"/>
          <cell r="B89"/>
          <cell r="C89"/>
          <cell r="D89" t="str">
            <v>E_SA_INC</v>
          </cell>
          <cell r="E89"/>
          <cell r="F89" t="str">
            <v>Accommodation assistance</v>
          </cell>
          <cell r="G89"/>
          <cell r="H89"/>
          <cell r="I89">
            <v>1640</v>
          </cell>
          <cell r="J89">
            <v>1936</v>
          </cell>
          <cell r="K89">
            <v>2607</v>
          </cell>
          <cell r="L89">
            <v>2518</v>
          </cell>
          <cell r="M89">
            <v>2410</v>
          </cell>
          <cell r="N89">
            <v>2367</v>
          </cell>
        </row>
        <row r="90">
          <cell r="A90"/>
          <cell r="B90"/>
          <cell r="C90"/>
          <cell r="D90" t="str">
            <v>E_SA_INC</v>
          </cell>
          <cell r="E90"/>
          <cell r="F90" t="str">
            <v>Supported living payment</v>
          </cell>
          <cell r="G90"/>
          <cell r="H90"/>
          <cell r="I90">
            <v>1556</v>
          </cell>
          <cell r="J90">
            <v>1645</v>
          </cell>
          <cell r="K90">
            <v>1807</v>
          </cell>
          <cell r="L90">
            <v>1850</v>
          </cell>
          <cell r="M90">
            <v>1937</v>
          </cell>
          <cell r="N90">
            <v>2031</v>
          </cell>
        </row>
        <row r="91">
          <cell r="A91"/>
          <cell r="B91"/>
          <cell r="C91"/>
          <cell r="D91" t="str">
            <v>E_SA_INC</v>
          </cell>
          <cell r="E91"/>
          <cell r="F91" t="str">
            <v>Sole parent support</v>
          </cell>
          <cell r="G91"/>
          <cell r="H91"/>
          <cell r="I91">
            <v>1115</v>
          </cell>
          <cell r="J91">
            <v>1235</v>
          </cell>
          <cell r="K91">
            <v>1577</v>
          </cell>
          <cell r="L91">
            <v>1679</v>
          </cell>
          <cell r="M91">
            <v>1689</v>
          </cell>
          <cell r="N91">
            <v>1677</v>
          </cell>
        </row>
        <row r="92">
          <cell r="A92"/>
          <cell r="B92"/>
          <cell r="C92"/>
          <cell r="D92" t="str">
            <v>E_SA_OTHER</v>
          </cell>
          <cell r="E92"/>
          <cell r="F92" t="str">
            <v>Kiwisaver subsidies</v>
          </cell>
          <cell r="G92"/>
          <cell r="H92"/>
          <cell r="I92">
            <v>951</v>
          </cell>
          <cell r="J92">
            <v>944</v>
          </cell>
          <cell r="K92">
            <v>935</v>
          </cell>
          <cell r="L92">
            <v>970</v>
          </cell>
          <cell r="M92">
            <v>1002</v>
          </cell>
          <cell r="N92">
            <v>1036</v>
          </cell>
        </row>
        <row r="93">
          <cell r="A93"/>
          <cell r="B93"/>
          <cell r="C93"/>
          <cell r="D93" t="str">
            <v>E_SA_OTHER</v>
          </cell>
          <cell r="E93"/>
          <cell r="F93" t="str">
            <v>Official development assistance</v>
          </cell>
          <cell r="G93"/>
          <cell r="H93"/>
          <cell r="I93">
            <v>708</v>
          </cell>
          <cell r="J93">
            <v>784</v>
          </cell>
          <cell r="K93">
            <v>777</v>
          </cell>
          <cell r="L93">
            <v>819</v>
          </cell>
          <cell r="M93">
            <v>858</v>
          </cell>
          <cell r="N93">
            <v>860</v>
          </cell>
        </row>
        <row r="94">
          <cell r="A94"/>
          <cell r="B94"/>
          <cell r="C94"/>
          <cell r="D94" t="str">
            <v>E_SA_INC</v>
          </cell>
          <cell r="E94"/>
          <cell r="F94" t="str">
            <v>Other working for families tax credits</v>
          </cell>
          <cell r="G94"/>
          <cell r="H94"/>
          <cell r="I94">
            <v>635</v>
          </cell>
          <cell r="J94">
            <v>624</v>
          </cell>
          <cell r="K94">
            <v>653</v>
          </cell>
          <cell r="L94">
            <v>653</v>
          </cell>
          <cell r="M94">
            <v>653</v>
          </cell>
          <cell r="N94">
            <v>662</v>
          </cell>
        </row>
        <row r="95">
          <cell r="A95"/>
          <cell r="B95"/>
          <cell r="C95"/>
          <cell r="D95" t="str">
            <v>E_SA_OTHER</v>
          </cell>
          <cell r="E95"/>
          <cell r="F95" t="str">
            <v>Student allowances</v>
          </cell>
          <cell r="G95"/>
          <cell r="H95"/>
          <cell r="I95">
            <v>583</v>
          </cell>
          <cell r="J95">
            <v>580</v>
          </cell>
          <cell r="K95">
            <v>641</v>
          </cell>
          <cell r="L95">
            <v>682</v>
          </cell>
          <cell r="M95">
            <v>658</v>
          </cell>
          <cell r="N95">
            <v>642</v>
          </cell>
        </row>
        <row r="96">
          <cell r="A96"/>
          <cell r="B96"/>
          <cell r="C96"/>
          <cell r="D96" t="str">
            <v>E_SA_INC</v>
          </cell>
          <cell r="E96"/>
          <cell r="F96" t="str">
            <v>Winter energy payment</v>
          </cell>
          <cell r="G96"/>
          <cell r="H96"/>
          <cell r="I96">
            <v>441</v>
          </cell>
          <cell r="J96">
            <v>682</v>
          </cell>
          <cell r="K96">
            <v>880</v>
          </cell>
          <cell r="L96">
            <v>543</v>
          </cell>
          <cell r="M96">
            <v>532</v>
          </cell>
          <cell r="N96">
            <v>529</v>
          </cell>
        </row>
        <row r="97">
          <cell r="A97"/>
          <cell r="B97"/>
          <cell r="C97"/>
          <cell r="D97" t="str">
            <v>E_SA_INC</v>
          </cell>
          <cell r="E97"/>
          <cell r="F97" t="str">
            <v>Disability allowances</v>
          </cell>
          <cell r="G97"/>
          <cell r="H97"/>
          <cell r="I97">
            <v>386</v>
          </cell>
          <cell r="J97">
            <v>397</v>
          </cell>
          <cell r="K97">
            <v>419</v>
          </cell>
          <cell r="L97">
            <v>414</v>
          </cell>
          <cell r="M97">
            <v>411</v>
          </cell>
          <cell r="N97">
            <v>414</v>
          </cell>
        </row>
        <row r="98">
          <cell r="A98"/>
          <cell r="B98"/>
          <cell r="C98"/>
          <cell r="D98" t="str">
            <v>E_SA_INC</v>
          </cell>
          <cell r="E98"/>
          <cell r="F98" t="str">
            <v>Hardship assistance</v>
          </cell>
          <cell r="G98"/>
          <cell r="H98"/>
          <cell r="I98">
            <v>300</v>
          </cell>
          <cell r="J98">
            <v>400</v>
          </cell>
          <cell r="K98">
            <v>623</v>
          </cell>
          <cell r="L98">
            <v>609</v>
          </cell>
          <cell r="M98">
            <v>601</v>
          </cell>
          <cell r="N98">
            <v>609</v>
          </cell>
        </row>
        <row r="99">
          <cell r="A99"/>
          <cell r="B99"/>
          <cell r="C99"/>
          <cell r="D99" t="str">
            <v>E_SA_INC</v>
          </cell>
          <cell r="E99"/>
          <cell r="F99" t="str">
            <v>Orphan's/unsupported child's benefit</v>
          </cell>
          <cell r="G99"/>
          <cell r="H99"/>
          <cell r="I99">
            <v>225</v>
          </cell>
          <cell r="J99">
            <v>248</v>
          </cell>
          <cell r="K99">
            <v>268</v>
          </cell>
          <cell r="L99">
            <v>285</v>
          </cell>
          <cell r="M99">
            <v>304</v>
          </cell>
          <cell r="N99">
            <v>323</v>
          </cell>
        </row>
        <row r="100">
          <cell r="A100"/>
          <cell r="B100"/>
          <cell r="C100"/>
          <cell r="D100" t="str">
            <v>E_SA_INC</v>
          </cell>
          <cell r="E100"/>
          <cell r="F100" t="str">
            <v>Best start</v>
          </cell>
          <cell r="G100"/>
          <cell r="H100"/>
          <cell r="I100">
            <v>48</v>
          </cell>
          <cell r="J100">
            <v>188</v>
          </cell>
          <cell r="K100">
            <v>336</v>
          </cell>
          <cell r="L100">
            <v>447</v>
          </cell>
          <cell r="M100">
            <v>454</v>
          </cell>
          <cell r="N100">
            <v>471</v>
          </cell>
        </row>
        <row r="101">
          <cell r="A101"/>
          <cell r="B101"/>
          <cell r="C101"/>
          <cell r="D101" t="str">
            <v>E_SA_INC</v>
          </cell>
          <cell r="E101"/>
          <cell r="F101" t="str">
            <v>Income related rent subsidy</v>
          </cell>
          <cell r="G101"/>
          <cell r="H101"/>
          <cell r="I101">
            <v>45</v>
          </cell>
          <cell r="J101">
            <v>95</v>
          </cell>
          <cell r="K101">
            <v>157</v>
          </cell>
          <cell r="L101">
            <v>202</v>
          </cell>
          <cell r="M101">
            <v>150</v>
          </cell>
          <cell r="N101">
            <v>149</v>
          </cell>
        </row>
        <row r="102">
          <cell r="A102"/>
          <cell r="B102"/>
          <cell r="C102"/>
          <cell r="D102" t="str">
            <v>E_SA_OTHER</v>
          </cell>
          <cell r="E102"/>
          <cell r="F102" t="str">
            <v>Other social assistance benefits</v>
          </cell>
          <cell r="G102"/>
          <cell r="H102"/>
          <cell r="I102">
            <v>923</v>
          </cell>
          <cell r="J102">
            <v>1040</v>
          </cell>
          <cell r="K102">
            <v>1026</v>
          </cell>
          <cell r="L102">
            <v>1039</v>
          </cell>
          <cell r="M102">
            <v>1047</v>
          </cell>
          <cell r="N102">
            <v>1067</v>
          </cell>
        </row>
        <row r="103">
          <cell r="A103"/>
          <cell r="B103"/>
          <cell r="C103"/>
          <cell r="D103" t="str">
            <v>E_SA_TOTAL</v>
          </cell>
          <cell r="E103"/>
          <cell r="F103" t="str">
            <v>Total Transfer Payments and Subsidies</v>
          </cell>
          <cell r="G103"/>
          <cell r="H103"/>
          <cell r="I103">
            <v>28103</v>
          </cell>
          <cell r="J103">
            <v>30831</v>
          </cell>
          <cell r="K103">
            <v>35712</v>
          </cell>
          <cell r="L103">
            <v>35424</v>
          </cell>
          <cell r="M103">
            <v>35783</v>
          </cell>
          <cell r="N103">
            <v>36896</v>
          </cell>
        </row>
        <row r="104">
          <cell r="A104"/>
          <cell r="B104"/>
          <cell r="C104"/>
          <cell r="D104"/>
          <cell r="E104"/>
          <cell r="F104"/>
          <cell r="G104"/>
          <cell r="H104"/>
          <cell r="I104"/>
          <cell r="J104"/>
          <cell r="K104"/>
          <cell r="L104"/>
          <cell r="M104"/>
          <cell r="N104"/>
        </row>
        <row r="105">
          <cell r="A105"/>
          <cell r="B105"/>
          <cell r="C105"/>
          <cell r="D105"/>
          <cell r="E105"/>
          <cell r="F105" t="str">
            <v>Other Expenditure</v>
          </cell>
          <cell r="G105"/>
          <cell r="H105"/>
          <cell r="I105"/>
          <cell r="J105"/>
          <cell r="K105"/>
          <cell r="L105"/>
          <cell r="M105"/>
          <cell r="N105"/>
        </row>
        <row r="106">
          <cell r="A106"/>
          <cell r="B106"/>
          <cell r="C106"/>
          <cell r="D106" t="str">
            <v>E_OTHER_INTEREST</v>
          </cell>
          <cell r="E106"/>
          <cell r="F106" t="str">
            <v>Finance Costs</v>
          </cell>
          <cell r="G106"/>
          <cell r="H106"/>
          <cell r="I106">
            <v>4340</v>
          </cell>
          <cell r="J106">
            <v>3896</v>
          </cell>
          <cell r="K106">
            <v>3615</v>
          </cell>
          <cell r="L106">
            <v>4069</v>
          </cell>
          <cell r="M106">
            <v>4887</v>
          </cell>
          <cell r="N106">
            <v>5422</v>
          </cell>
        </row>
        <row r="107">
          <cell r="A107"/>
          <cell r="B107"/>
          <cell r="C107"/>
          <cell r="D107" t="str">
            <v>E_OTHER_EXP</v>
          </cell>
          <cell r="E107"/>
          <cell r="F107" t="str">
            <v>Other Expenses</v>
          </cell>
          <cell r="G107"/>
          <cell r="H107"/>
          <cell r="I107">
            <v>78992</v>
          </cell>
          <cell r="J107">
            <v>107957</v>
          </cell>
          <cell r="K107">
            <v>100258</v>
          </cell>
          <cell r="L107">
            <v>108547</v>
          </cell>
          <cell r="M107">
            <v>106769</v>
          </cell>
          <cell r="N107">
            <v>100349</v>
          </cell>
        </row>
        <row r="108">
          <cell r="A108"/>
          <cell r="B108"/>
          <cell r="C108"/>
          <cell r="D108" t="str">
            <v>E_OTHER_TOTAL</v>
          </cell>
          <cell r="E108"/>
          <cell r="F108" t="str">
            <v>Total Other Expenditure</v>
          </cell>
          <cell r="G108"/>
          <cell r="H108"/>
          <cell r="I108">
            <v>83332</v>
          </cell>
          <cell r="J108">
            <v>111853</v>
          </cell>
          <cell r="K108">
            <v>103873</v>
          </cell>
          <cell r="L108">
            <v>112616</v>
          </cell>
          <cell r="M108">
            <v>111656</v>
          </cell>
          <cell r="N108">
            <v>105771</v>
          </cell>
        </row>
        <row r="109">
          <cell r="A109"/>
          <cell r="B109"/>
          <cell r="C109"/>
          <cell r="D109"/>
          <cell r="E109"/>
          <cell r="F109"/>
          <cell r="G109"/>
          <cell r="H109"/>
          <cell r="I109"/>
          <cell r="J109"/>
          <cell r="K109"/>
          <cell r="L109"/>
          <cell r="M109"/>
          <cell r="N109"/>
        </row>
        <row r="110">
          <cell r="A110"/>
          <cell r="B110"/>
          <cell r="C110"/>
          <cell r="D110" t="str">
            <v>E_TOTAL</v>
          </cell>
          <cell r="E110"/>
          <cell r="F110" t="str">
            <v>Total Expenses</v>
          </cell>
          <cell r="G110"/>
          <cell r="H110"/>
          <cell r="I110">
            <v>111435</v>
          </cell>
          <cell r="J110">
            <v>142684</v>
          </cell>
          <cell r="K110">
            <v>139585</v>
          </cell>
          <cell r="L110">
            <v>148040</v>
          </cell>
          <cell r="M110">
            <v>147439</v>
          </cell>
          <cell r="N110">
            <v>142667</v>
          </cell>
        </row>
        <row r="111">
          <cell r="A111"/>
          <cell r="B111"/>
          <cell r="C111"/>
          <cell r="D111"/>
          <cell r="E111"/>
          <cell r="F111"/>
          <cell r="G111"/>
          <cell r="H111"/>
          <cell r="I111"/>
          <cell r="J111"/>
          <cell r="K111"/>
          <cell r="L111"/>
          <cell r="M111"/>
          <cell r="N111"/>
        </row>
        <row r="112">
          <cell r="A112"/>
          <cell r="B112"/>
          <cell r="C112"/>
          <cell r="D112"/>
          <cell r="E112"/>
          <cell r="F112" t="str">
            <v>Operating Balance</v>
          </cell>
          <cell r="G112"/>
          <cell r="H112"/>
          <cell r="I112"/>
          <cell r="J112"/>
          <cell r="K112"/>
          <cell r="L112"/>
          <cell r="M112"/>
          <cell r="N112"/>
        </row>
        <row r="113">
          <cell r="A113"/>
          <cell r="B113"/>
          <cell r="C113"/>
          <cell r="D113"/>
          <cell r="E113"/>
          <cell r="F113"/>
          <cell r="G113"/>
          <cell r="H113"/>
          <cell r="I113"/>
          <cell r="J113"/>
          <cell r="K113"/>
          <cell r="L113"/>
          <cell r="M113"/>
          <cell r="N113"/>
        </row>
        <row r="114">
          <cell r="A114"/>
          <cell r="B114"/>
          <cell r="C114"/>
          <cell r="D114"/>
          <cell r="E114"/>
          <cell r="F114" t="str">
            <v>OBEGAL excl. minority interest</v>
          </cell>
          <cell r="G114"/>
          <cell r="H114"/>
          <cell r="I114">
            <v>7707</v>
          </cell>
          <cell r="J114">
            <v>-28281</v>
          </cell>
          <cell r="K114">
            <v>-29518</v>
          </cell>
          <cell r="L114">
            <v>-26756</v>
          </cell>
          <cell r="M114">
            <v>-16021</v>
          </cell>
          <cell r="N114">
            <v>-4484</v>
          </cell>
        </row>
        <row r="115">
          <cell r="A115"/>
          <cell r="B115"/>
          <cell r="C115"/>
          <cell r="D115"/>
          <cell r="E115"/>
          <cell r="F115"/>
          <cell r="G115"/>
          <cell r="H115"/>
          <cell r="I115"/>
          <cell r="J115"/>
          <cell r="K115"/>
          <cell r="L115"/>
          <cell r="M115"/>
          <cell r="N115"/>
        </row>
        <row r="116">
          <cell r="A116"/>
          <cell r="B116"/>
          <cell r="C116"/>
          <cell r="D116"/>
          <cell r="E116"/>
          <cell r="F116" t="str">
            <v>Minority interests (Mixed ownership forgone profits)</v>
          </cell>
          <cell r="G116"/>
          <cell r="H116"/>
          <cell r="I116"/>
          <cell r="J116"/>
          <cell r="K116"/>
          <cell r="L116"/>
          <cell r="M116"/>
          <cell r="N116"/>
        </row>
        <row r="117">
          <cell r="A117"/>
          <cell r="B117"/>
          <cell r="C117"/>
          <cell r="D117"/>
          <cell r="E117"/>
          <cell r="F117" t="str">
            <v>Minority interest share of OBEGAL</v>
          </cell>
          <cell r="G117"/>
          <cell r="H117"/>
          <cell r="I117">
            <v>-337</v>
          </cell>
          <cell r="J117">
            <v>-12</v>
          </cell>
          <cell r="K117">
            <v>-81</v>
          </cell>
          <cell r="L117">
            <v>-443</v>
          </cell>
          <cell r="M117">
            <v>-433</v>
          </cell>
          <cell r="N117">
            <v>-451</v>
          </cell>
        </row>
        <row r="118">
          <cell r="A118"/>
          <cell r="B118"/>
          <cell r="C118"/>
          <cell r="D118" t="str">
            <v>OB_OBEGAL</v>
          </cell>
          <cell r="E118"/>
          <cell r="F118" t="str">
            <v>OBEGAL incl. minority interest</v>
          </cell>
          <cell r="G118"/>
          <cell r="H118"/>
          <cell r="I118">
            <v>7370</v>
          </cell>
          <cell r="J118">
            <v>-28293</v>
          </cell>
          <cell r="K118">
            <v>-29599</v>
          </cell>
          <cell r="L118">
            <v>-27199</v>
          </cell>
          <cell r="M118">
            <v>-16454</v>
          </cell>
          <cell r="N118">
            <v>-4935</v>
          </cell>
        </row>
        <row r="119">
          <cell r="A119"/>
          <cell r="B119"/>
          <cell r="C119"/>
          <cell r="D119"/>
          <cell r="E119"/>
          <cell r="F119"/>
          <cell r="G119"/>
          <cell r="H119"/>
          <cell r="I119"/>
          <cell r="J119"/>
          <cell r="K119"/>
          <cell r="L119"/>
          <cell r="M119"/>
          <cell r="N119"/>
        </row>
        <row r="120">
          <cell r="A120"/>
          <cell r="B120"/>
          <cell r="C120"/>
          <cell r="D120"/>
          <cell r="E120"/>
          <cell r="F120" t="str">
            <v>Gains and Losses</v>
          </cell>
          <cell r="G120" t="str">
            <v>Also includes net surplus/(deficit) from associates and JV</v>
          </cell>
          <cell r="H120"/>
          <cell r="I120">
            <v>-7041</v>
          </cell>
          <cell r="J120">
            <v>-8822</v>
          </cell>
          <cell r="K120">
            <v>273</v>
          </cell>
          <cell r="L120">
            <v>2967</v>
          </cell>
          <cell r="M120">
            <v>3445</v>
          </cell>
          <cell r="N120">
            <v>3899</v>
          </cell>
        </row>
        <row r="121">
          <cell r="A121"/>
          <cell r="B121"/>
          <cell r="C121"/>
          <cell r="D121"/>
          <cell r="E121"/>
          <cell r="F121"/>
          <cell r="G121"/>
          <cell r="H121"/>
          <cell r="I121"/>
          <cell r="J121"/>
          <cell r="K121"/>
          <cell r="L121"/>
          <cell r="M121"/>
          <cell r="N121"/>
        </row>
        <row r="122">
          <cell r="A122"/>
          <cell r="B122"/>
          <cell r="C122"/>
          <cell r="D122" t="str">
            <v>OB_TOTAL</v>
          </cell>
          <cell r="E122"/>
          <cell r="F122" t="str">
            <v>Operating Balance</v>
          </cell>
          <cell r="G122"/>
          <cell r="H122"/>
          <cell r="I122">
            <v>329</v>
          </cell>
          <cell r="J122">
            <v>-37115</v>
          </cell>
          <cell r="K122">
            <v>-29326</v>
          </cell>
          <cell r="L122">
            <v>-24232</v>
          </cell>
          <cell r="M122">
            <v>-13009</v>
          </cell>
          <cell r="N122">
            <v>-1036</v>
          </cell>
        </row>
        <row r="123">
          <cell r="A123"/>
          <cell r="B123"/>
          <cell r="C123"/>
          <cell r="D123"/>
          <cell r="E123"/>
          <cell r="F123"/>
          <cell r="G123"/>
          <cell r="H123"/>
          <cell r="I123"/>
          <cell r="J123"/>
          <cell r="K123"/>
          <cell r="L123"/>
          <cell r="M123"/>
          <cell r="N123"/>
        </row>
        <row r="124">
          <cell r="A124"/>
          <cell r="B124"/>
          <cell r="C124"/>
          <cell r="D124"/>
          <cell r="E124"/>
          <cell r="F124" t="str">
            <v>Adjustments for CAB</v>
          </cell>
          <cell r="G124"/>
          <cell r="H124"/>
          <cell r="I124"/>
          <cell r="J124"/>
          <cell r="K124"/>
          <cell r="L124"/>
          <cell r="M124"/>
          <cell r="N124"/>
        </row>
        <row r="125">
          <cell r="A125"/>
          <cell r="B125"/>
          <cell r="C125"/>
          <cell r="D125"/>
          <cell r="E125"/>
          <cell r="F125"/>
          <cell r="G125"/>
          <cell r="H125"/>
          <cell r="I125"/>
          <cell r="J125"/>
          <cell r="K125"/>
          <cell r="L125"/>
          <cell r="M125"/>
          <cell r="N125"/>
        </row>
        <row r="126">
          <cell r="A126"/>
          <cell r="B126"/>
          <cell r="C126"/>
          <cell r="D126"/>
          <cell r="E126"/>
          <cell r="F126" t="str">
            <v>OBEGAL excl. minority interest</v>
          </cell>
          <cell r="G126" t="str">
            <v>should this be excl or incl MI?? - the Key FI OBEGAL includes it</v>
          </cell>
          <cell r="H126"/>
          <cell r="I126">
            <v>7707</v>
          </cell>
          <cell r="J126">
            <v>-28281</v>
          </cell>
          <cell r="K126">
            <v>-29518</v>
          </cell>
          <cell r="L126">
            <v>-26756</v>
          </cell>
          <cell r="M126">
            <v>-16021</v>
          </cell>
          <cell r="N126">
            <v>-4484</v>
          </cell>
        </row>
        <row r="127">
          <cell r="A127"/>
          <cell r="B127"/>
          <cell r="C127"/>
          <cell r="D127"/>
          <cell r="E127"/>
          <cell r="F127"/>
          <cell r="G127"/>
          <cell r="H127"/>
          <cell r="I127"/>
          <cell r="J127"/>
          <cell r="K127"/>
          <cell r="L127"/>
          <cell r="M127"/>
          <cell r="N127"/>
        </row>
        <row r="128">
          <cell r="A128"/>
          <cell r="B128"/>
          <cell r="C128"/>
          <cell r="D128"/>
          <cell r="E128"/>
          <cell r="F128"/>
          <cell r="G128"/>
          <cell r="H128"/>
          <cell r="I128"/>
          <cell r="J128"/>
          <cell r="K128"/>
          <cell r="L128"/>
          <cell r="M128"/>
          <cell r="N128"/>
        </row>
        <row r="129">
          <cell r="A129"/>
          <cell r="B129"/>
          <cell r="C129"/>
          <cell r="D129"/>
          <cell r="E129"/>
          <cell r="F129" t="str">
            <v>NZSF Net Revenue (Retained Surplus)</v>
          </cell>
          <cell r="G129"/>
          <cell r="H129"/>
          <cell r="I129">
            <v>286</v>
          </cell>
          <cell r="J129">
            <v>1346</v>
          </cell>
          <cell r="K129">
            <v>-147</v>
          </cell>
          <cell r="L129">
            <v>-160</v>
          </cell>
          <cell r="M129">
            <v>-163</v>
          </cell>
          <cell r="N129">
            <v>-171</v>
          </cell>
        </row>
        <row r="130">
          <cell r="A130"/>
          <cell r="B130"/>
          <cell r="C130"/>
          <cell r="D130"/>
          <cell r="E130"/>
          <cell r="F130" t="str">
            <v>NZSF Contributions</v>
          </cell>
          <cell r="G130"/>
          <cell r="H130"/>
          <cell r="I130">
            <v>1000</v>
          </cell>
          <cell r="J130">
            <v>1460</v>
          </cell>
          <cell r="K130">
            <v>2120</v>
          </cell>
          <cell r="L130">
            <v>2420</v>
          </cell>
          <cell r="M130">
            <v>2030</v>
          </cell>
          <cell r="N130">
            <v>2332</v>
          </cell>
        </row>
        <row r="131">
          <cell r="A131"/>
          <cell r="B131"/>
          <cell r="C131"/>
          <cell r="D131" t="str">
            <v>OB_ADJ_NZSF</v>
          </cell>
          <cell r="E131"/>
          <cell r="F131" t="str">
            <v>Excluding NZSF</v>
          </cell>
          <cell r="G131"/>
          <cell r="H131"/>
          <cell r="I131">
            <v>1286</v>
          </cell>
          <cell r="J131">
            <v>2806</v>
          </cell>
          <cell r="K131">
            <v>1973</v>
          </cell>
          <cell r="L131">
            <v>2260</v>
          </cell>
          <cell r="M131">
            <v>1867</v>
          </cell>
          <cell r="N131">
            <v>2161</v>
          </cell>
        </row>
        <row r="132">
          <cell r="A132"/>
          <cell r="B132"/>
          <cell r="C132"/>
          <cell r="D132"/>
          <cell r="E132"/>
          <cell r="F132"/>
          <cell r="G132"/>
          <cell r="H132"/>
          <cell r="I132"/>
          <cell r="J132"/>
          <cell r="K132"/>
          <cell r="L132"/>
          <cell r="M132"/>
          <cell r="N132"/>
        </row>
        <row r="133">
          <cell r="A133"/>
          <cell r="B133"/>
          <cell r="C133"/>
          <cell r="D133"/>
          <cell r="E133"/>
          <cell r="F133"/>
          <cell r="G133"/>
          <cell r="H133"/>
          <cell r="I133"/>
          <cell r="J133"/>
          <cell r="K133"/>
          <cell r="L133"/>
          <cell r="M133"/>
          <cell r="N133"/>
        </row>
        <row r="134">
          <cell r="A134"/>
          <cell r="B134"/>
          <cell r="C134"/>
          <cell r="D134"/>
          <cell r="E134"/>
          <cell r="F134" t="str">
            <v>Reconstruction expenses (Total Crown) operating</v>
          </cell>
          <cell r="G134"/>
          <cell r="H134"/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/>
          <cell r="B135"/>
          <cell r="C135"/>
          <cell r="D135"/>
          <cell r="E135"/>
          <cell r="F135" t="str">
            <v>Capital costs re earthquake (Total Crown)</v>
          </cell>
          <cell r="G135"/>
          <cell r="H135"/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A136"/>
          <cell r="B136"/>
          <cell r="C136"/>
          <cell r="D136" t="str">
            <v>OB_ADJ_ONEOFF</v>
          </cell>
          <cell r="E136"/>
          <cell r="F136" t="str">
            <v>Excluding Structural One-Offs</v>
          </cell>
          <cell r="G136"/>
          <cell r="H136"/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A137"/>
          <cell r="B137"/>
          <cell r="C137"/>
          <cell r="D137"/>
          <cell r="E137"/>
          <cell r="F137"/>
          <cell r="G137"/>
          <cell r="H137"/>
          <cell r="I137"/>
          <cell r="J137"/>
          <cell r="K137"/>
          <cell r="L137"/>
          <cell r="M137"/>
          <cell r="N137"/>
        </row>
        <row r="138">
          <cell r="A138"/>
          <cell r="B138"/>
          <cell r="C138"/>
          <cell r="D138"/>
          <cell r="E138"/>
          <cell r="F138"/>
          <cell r="G138"/>
          <cell r="H138"/>
          <cell r="I138"/>
          <cell r="J138"/>
          <cell r="K138"/>
          <cell r="L138"/>
          <cell r="M138"/>
          <cell r="N138"/>
        </row>
        <row r="139">
          <cell r="A139"/>
          <cell r="B139"/>
          <cell r="C139"/>
          <cell r="D139"/>
          <cell r="E139"/>
          <cell r="F139" t="str">
            <v>Impairment Adjustments</v>
          </cell>
          <cell r="G139"/>
          <cell r="H139"/>
          <cell r="I139"/>
          <cell r="J139"/>
          <cell r="K139"/>
          <cell r="L139"/>
          <cell r="M139"/>
          <cell r="N139"/>
        </row>
        <row r="140">
          <cell r="A140"/>
          <cell r="B140"/>
          <cell r="C140"/>
          <cell r="D140"/>
          <cell r="E140"/>
          <cell r="F140" t="str">
            <v>Placeholder</v>
          </cell>
          <cell r="G140"/>
          <cell r="H140"/>
          <cell r="I140"/>
          <cell r="J140"/>
          <cell r="K140"/>
          <cell r="L140"/>
          <cell r="M140"/>
          <cell r="N140"/>
        </row>
        <row r="141">
          <cell r="A141"/>
          <cell r="B141"/>
          <cell r="C141"/>
          <cell r="D141" t="str">
            <v>OB_ADJ_IMPAIR</v>
          </cell>
          <cell r="E141"/>
          <cell r="F141" t="str">
            <v>Excluding Impairments</v>
          </cell>
          <cell r="G141"/>
          <cell r="H141"/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</row>
        <row r="142">
          <cell r="A142"/>
          <cell r="B142"/>
          <cell r="C142"/>
          <cell r="D142"/>
          <cell r="E142"/>
          <cell r="F142"/>
          <cell r="G142"/>
          <cell r="H142"/>
          <cell r="I142"/>
          <cell r="J142"/>
          <cell r="K142"/>
          <cell r="L142"/>
          <cell r="M142"/>
          <cell r="N142"/>
        </row>
        <row r="143">
          <cell r="A143"/>
          <cell r="B143"/>
          <cell r="C143"/>
          <cell r="D143"/>
          <cell r="E143"/>
          <cell r="F143" t="str">
            <v>Placeholder Deposit Guarantee Scheme</v>
          </cell>
          <cell r="G143"/>
          <cell r="H143"/>
          <cell r="I143"/>
          <cell r="J143"/>
          <cell r="K143"/>
          <cell r="L143"/>
          <cell r="M143"/>
          <cell r="N143"/>
        </row>
        <row r="144">
          <cell r="A144"/>
          <cell r="B144"/>
          <cell r="C144"/>
          <cell r="D144"/>
          <cell r="E144"/>
          <cell r="F144" t="str">
            <v>ETS?</v>
          </cell>
          <cell r="G144"/>
          <cell r="H144"/>
          <cell r="I144"/>
          <cell r="J144"/>
          <cell r="K144"/>
          <cell r="L144"/>
          <cell r="M144"/>
          <cell r="N144"/>
        </row>
        <row r="145">
          <cell r="A145"/>
          <cell r="B145"/>
          <cell r="C145"/>
          <cell r="D145" t="str">
            <v>OB_ADJ_PROV</v>
          </cell>
          <cell r="E145"/>
          <cell r="F145" t="str">
            <v>Excluding Other Changes to Provisions</v>
          </cell>
          <cell r="G145"/>
          <cell r="H145"/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A146"/>
          <cell r="B146"/>
          <cell r="C146"/>
          <cell r="D146"/>
          <cell r="E146"/>
          <cell r="F146"/>
          <cell r="G146"/>
          <cell r="H146"/>
          <cell r="I146"/>
          <cell r="J146"/>
          <cell r="K146"/>
          <cell r="L146"/>
          <cell r="M146"/>
          <cell r="N146"/>
        </row>
        <row r="147">
          <cell r="A147"/>
          <cell r="B147"/>
          <cell r="C147"/>
          <cell r="D147"/>
          <cell r="E147"/>
          <cell r="F147"/>
          <cell r="G147"/>
          <cell r="H147"/>
          <cell r="I147"/>
          <cell r="J147"/>
          <cell r="K147"/>
          <cell r="L147"/>
          <cell r="M147"/>
          <cell r="N147"/>
        </row>
        <row r="148">
          <cell r="A148"/>
          <cell r="B148"/>
          <cell r="C148"/>
          <cell r="D148"/>
          <cell r="E148"/>
          <cell r="F148" t="str">
            <v>Placeholder KiwiRail</v>
          </cell>
          <cell r="G148"/>
          <cell r="H148"/>
          <cell r="I148"/>
          <cell r="J148"/>
          <cell r="K148"/>
          <cell r="L148"/>
          <cell r="M148"/>
          <cell r="N148"/>
        </row>
        <row r="149">
          <cell r="A149"/>
          <cell r="B149"/>
          <cell r="C149"/>
          <cell r="D149" t="str">
            <v>OB_ADJ_REVAL</v>
          </cell>
          <cell r="E149"/>
          <cell r="F149" t="str">
            <v>Excluding Other Revaluations and Gains/Losses</v>
          </cell>
          <cell r="G149"/>
          <cell r="H149"/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A150"/>
          <cell r="B150"/>
          <cell r="C150"/>
          <cell r="D150"/>
          <cell r="E150"/>
          <cell r="F150"/>
          <cell r="G150"/>
          <cell r="H150"/>
          <cell r="I150"/>
          <cell r="J150"/>
          <cell r="K150"/>
          <cell r="L150"/>
          <cell r="M150"/>
          <cell r="N150"/>
        </row>
        <row r="151">
          <cell r="A151"/>
          <cell r="B151"/>
          <cell r="C151"/>
          <cell r="D151"/>
          <cell r="E151"/>
          <cell r="F151"/>
          <cell r="G151"/>
          <cell r="H151"/>
          <cell r="I151"/>
          <cell r="J151"/>
          <cell r="K151"/>
          <cell r="L151"/>
          <cell r="M151"/>
          <cell r="N151"/>
        </row>
        <row r="152">
          <cell r="A152"/>
          <cell r="B152"/>
          <cell r="C152"/>
          <cell r="D152"/>
          <cell r="E152"/>
          <cell r="F152" t="str">
            <v>Placeholder Changes due to recognition basis</v>
          </cell>
          <cell r="G152"/>
          <cell r="H152"/>
          <cell r="I152"/>
          <cell r="J152"/>
          <cell r="K152"/>
          <cell r="L152"/>
          <cell r="M152"/>
          <cell r="N152"/>
        </row>
        <row r="153">
          <cell r="A153"/>
          <cell r="B153"/>
          <cell r="C153"/>
          <cell r="D153" t="str">
            <v>OB_ADJ_ACCT</v>
          </cell>
          <cell r="E153"/>
          <cell r="F153" t="str">
            <v>Excluding Accounting Standard Changes</v>
          </cell>
          <cell r="G153"/>
          <cell r="H153"/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/>
          <cell r="B154"/>
          <cell r="C154"/>
          <cell r="D154"/>
          <cell r="E154"/>
          <cell r="F154"/>
          <cell r="G154"/>
          <cell r="H154"/>
          <cell r="I154"/>
          <cell r="J154"/>
          <cell r="K154"/>
          <cell r="L154"/>
          <cell r="M154"/>
          <cell r="N154"/>
        </row>
        <row r="155">
          <cell r="A155"/>
          <cell r="B155"/>
          <cell r="C155"/>
          <cell r="D155"/>
          <cell r="E155"/>
          <cell r="F155"/>
          <cell r="G155"/>
          <cell r="H155"/>
          <cell r="I155"/>
          <cell r="J155"/>
          <cell r="K155"/>
          <cell r="L155"/>
          <cell r="M155"/>
          <cell r="N155"/>
        </row>
        <row r="156">
          <cell r="A156"/>
          <cell r="B156"/>
          <cell r="C156"/>
          <cell r="D156" t="str">
            <v>OB_ADJ_TOTAL</v>
          </cell>
          <cell r="E156"/>
          <cell r="F156" t="str">
            <v>Total Adjustments</v>
          </cell>
          <cell r="G156"/>
          <cell r="H156"/>
          <cell r="I156">
            <v>1286</v>
          </cell>
          <cell r="J156">
            <v>2806</v>
          </cell>
          <cell r="K156">
            <v>1973</v>
          </cell>
          <cell r="L156">
            <v>2260</v>
          </cell>
          <cell r="M156">
            <v>1867</v>
          </cell>
          <cell r="N156">
            <v>2161</v>
          </cell>
        </row>
        <row r="157">
          <cell r="A157"/>
          <cell r="B157"/>
          <cell r="C157"/>
          <cell r="D157"/>
          <cell r="E157"/>
          <cell r="F157"/>
          <cell r="G157"/>
          <cell r="H157"/>
          <cell r="I157"/>
          <cell r="J157"/>
          <cell r="K157"/>
          <cell r="L157"/>
          <cell r="M157"/>
          <cell r="N157"/>
        </row>
        <row r="158">
          <cell r="A158"/>
          <cell r="B158"/>
          <cell r="C158"/>
          <cell r="D158"/>
          <cell r="E158"/>
          <cell r="F158" t="str">
            <v>Adjusted OBEGAL</v>
          </cell>
          <cell r="G158" t="str">
            <v>this shouuld use OBEGAL incl MI before adjustemtns</v>
          </cell>
          <cell r="H158"/>
          <cell r="I158">
            <v>8993</v>
          </cell>
          <cell r="J158">
            <v>-25475</v>
          </cell>
          <cell r="K158">
            <v>-27545</v>
          </cell>
          <cell r="L158">
            <v>-24496</v>
          </cell>
          <cell r="M158">
            <v>-14154</v>
          </cell>
          <cell r="N158">
            <v>-2323</v>
          </cell>
        </row>
        <row r="159">
          <cell r="A159"/>
          <cell r="B159"/>
          <cell r="C159"/>
          <cell r="D159"/>
          <cell r="E159"/>
          <cell r="F159"/>
          <cell r="G159"/>
          <cell r="H159"/>
          <cell r="I159"/>
          <cell r="J159"/>
          <cell r="K159"/>
          <cell r="L159"/>
          <cell r="M159"/>
          <cell r="N159"/>
        </row>
        <row r="160">
          <cell r="A160"/>
          <cell r="B160"/>
          <cell r="C160"/>
          <cell r="D160"/>
          <cell r="E160"/>
          <cell r="F160" t="str">
            <v>Other Information</v>
          </cell>
          <cell r="G160"/>
          <cell r="H160"/>
          <cell r="I160"/>
          <cell r="J160"/>
          <cell r="K160"/>
          <cell r="L160"/>
          <cell r="M160"/>
          <cell r="N160"/>
        </row>
        <row r="161">
          <cell r="A161"/>
          <cell r="B161"/>
          <cell r="C161"/>
          <cell r="D161"/>
          <cell r="E161"/>
          <cell r="F161"/>
          <cell r="G161"/>
          <cell r="H161"/>
          <cell r="I161"/>
          <cell r="J161"/>
          <cell r="K161"/>
          <cell r="L161"/>
          <cell r="M161"/>
          <cell r="N161"/>
        </row>
        <row r="162">
          <cell r="A162"/>
          <cell r="B162"/>
          <cell r="C162"/>
          <cell r="D162" t="str">
            <v>E_SA_NEW</v>
          </cell>
          <cell r="E162"/>
          <cell r="F162" t="str">
            <v>New Transfer Payments and Subsidies</v>
          </cell>
          <cell r="G162"/>
          <cell r="H162"/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/>
          <cell r="B163"/>
          <cell r="C163"/>
          <cell r="D163" t="str">
            <v>E_SA_STOP</v>
          </cell>
          <cell r="E163"/>
          <cell r="F163" t="str">
            <v>Removed Transfer Payments and Subsidies</v>
          </cell>
          <cell r="G163"/>
          <cell r="H163"/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/>
          <cell r="B164"/>
          <cell r="C164"/>
          <cell r="D164" t="str">
            <v>E_SA_CHG</v>
          </cell>
          <cell r="E164"/>
          <cell r="F164" t="str">
            <v>Discretionary Change in Transfer Payments and Subsidies</v>
          </cell>
          <cell r="G164"/>
          <cell r="H164"/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/>
          <cell r="B165"/>
          <cell r="C165"/>
          <cell r="D165"/>
          <cell r="E165"/>
          <cell r="F165"/>
          <cell r="G165"/>
          <cell r="H165"/>
          <cell r="I165"/>
          <cell r="J165"/>
          <cell r="K165"/>
          <cell r="L165"/>
          <cell r="M165"/>
          <cell r="N165"/>
        </row>
        <row r="166">
          <cell r="A166"/>
          <cell r="B166"/>
          <cell r="C166"/>
          <cell r="D166"/>
          <cell r="E166"/>
          <cell r="F166"/>
          <cell r="G166"/>
          <cell r="H166"/>
          <cell r="I166"/>
          <cell r="J166"/>
          <cell r="K166"/>
          <cell r="L166"/>
          <cell r="M166"/>
          <cell r="N166"/>
        </row>
        <row r="167">
          <cell r="A167"/>
          <cell r="B167"/>
          <cell r="C167"/>
          <cell r="D167"/>
          <cell r="E167"/>
          <cell r="F167"/>
          <cell r="G167"/>
          <cell r="H167"/>
          <cell r="I167"/>
          <cell r="J167"/>
          <cell r="K167"/>
          <cell r="L167"/>
          <cell r="M167"/>
          <cell r="N167"/>
        </row>
        <row r="168">
          <cell r="A168"/>
          <cell r="B168"/>
          <cell r="C168"/>
          <cell r="D168"/>
          <cell r="E168"/>
          <cell r="F168"/>
          <cell r="G168"/>
          <cell r="H168"/>
          <cell r="I168"/>
          <cell r="J168"/>
          <cell r="K168"/>
          <cell r="L168"/>
          <cell r="M168"/>
          <cell r="N168"/>
        </row>
        <row r="169">
          <cell r="A169"/>
          <cell r="B169"/>
          <cell r="C169"/>
          <cell r="D169"/>
          <cell r="E169"/>
          <cell r="F169"/>
          <cell r="G169"/>
          <cell r="H169"/>
          <cell r="I169"/>
          <cell r="J169"/>
          <cell r="K169"/>
          <cell r="L169"/>
          <cell r="M169"/>
          <cell r="N169"/>
        </row>
        <row r="170">
          <cell r="A170"/>
          <cell r="B170"/>
          <cell r="C170"/>
          <cell r="D170"/>
          <cell r="E170"/>
          <cell r="F170"/>
          <cell r="G170"/>
          <cell r="H170"/>
          <cell r="I170"/>
          <cell r="J170"/>
          <cell r="K170"/>
          <cell r="L170"/>
          <cell r="M170"/>
          <cell r="N170"/>
        </row>
        <row r="171">
          <cell r="A171"/>
          <cell r="B171"/>
          <cell r="C171"/>
          <cell r="D171"/>
          <cell r="E171"/>
          <cell r="F171"/>
          <cell r="G171"/>
          <cell r="H171"/>
          <cell r="I171"/>
          <cell r="J171"/>
          <cell r="K171"/>
          <cell r="L171"/>
          <cell r="M171"/>
          <cell r="N171"/>
        </row>
        <row r="172">
          <cell r="A172"/>
          <cell r="B172"/>
          <cell r="C172"/>
          <cell r="D172"/>
          <cell r="E172"/>
          <cell r="F172"/>
          <cell r="G172"/>
          <cell r="H172"/>
          <cell r="I172"/>
          <cell r="J172"/>
          <cell r="K172"/>
          <cell r="L172"/>
          <cell r="M172"/>
          <cell r="N172"/>
        </row>
        <row r="173">
          <cell r="A173"/>
          <cell r="B173"/>
          <cell r="C173"/>
          <cell r="D173"/>
          <cell r="E173"/>
          <cell r="F173"/>
          <cell r="G173"/>
          <cell r="H173"/>
          <cell r="I173"/>
          <cell r="J173"/>
          <cell r="K173"/>
          <cell r="L173"/>
          <cell r="M173"/>
          <cell r="N173"/>
        </row>
        <row r="174">
          <cell r="A174"/>
          <cell r="B174"/>
          <cell r="C174"/>
          <cell r="D174"/>
          <cell r="E174"/>
          <cell r="F174"/>
          <cell r="G174"/>
          <cell r="H174"/>
          <cell r="I174"/>
          <cell r="J174"/>
          <cell r="K174"/>
          <cell r="L174"/>
          <cell r="M174"/>
          <cell r="N174"/>
        </row>
        <row r="175">
          <cell r="A175"/>
          <cell r="B175"/>
          <cell r="C175"/>
          <cell r="D175"/>
          <cell r="E175"/>
          <cell r="F175"/>
          <cell r="G175"/>
          <cell r="H175"/>
          <cell r="I175"/>
          <cell r="J175"/>
          <cell r="K175"/>
          <cell r="L175"/>
          <cell r="M175"/>
          <cell r="N175"/>
        </row>
        <row r="176">
          <cell r="A176"/>
          <cell r="B176"/>
          <cell r="C176"/>
          <cell r="D176"/>
          <cell r="E176"/>
          <cell r="F176"/>
          <cell r="G176"/>
          <cell r="H176"/>
          <cell r="I176"/>
          <cell r="J176"/>
          <cell r="K176"/>
          <cell r="L176"/>
          <cell r="M176"/>
          <cell r="N176"/>
        </row>
        <row r="177">
          <cell r="A177"/>
          <cell r="B177"/>
          <cell r="C177"/>
          <cell r="D177"/>
          <cell r="E177"/>
          <cell r="F177"/>
          <cell r="G177"/>
          <cell r="H177"/>
          <cell r="I177"/>
          <cell r="J177"/>
          <cell r="K177"/>
          <cell r="L177"/>
          <cell r="M177"/>
          <cell r="N177"/>
        </row>
        <row r="178">
          <cell r="A178"/>
          <cell r="B178"/>
          <cell r="C178"/>
          <cell r="D178"/>
          <cell r="E178"/>
          <cell r="F178"/>
          <cell r="G178"/>
          <cell r="H178"/>
          <cell r="I178"/>
          <cell r="J178"/>
          <cell r="K178"/>
          <cell r="L178"/>
          <cell r="M178"/>
          <cell r="N178"/>
        </row>
        <row r="179">
          <cell r="A179"/>
          <cell r="B179"/>
          <cell r="C179"/>
          <cell r="D179"/>
          <cell r="E179"/>
          <cell r="F179"/>
          <cell r="G179"/>
          <cell r="H179"/>
          <cell r="I179"/>
          <cell r="J179"/>
          <cell r="K179"/>
          <cell r="L179"/>
          <cell r="M179"/>
          <cell r="N179"/>
        </row>
        <row r="180">
          <cell r="A180"/>
          <cell r="B180"/>
          <cell r="C180"/>
          <cell r="D180"/>
          <cell r="E180"/>
          <cell r="F180"/>
          <cell r="G180"/>
          <cell r="H180"/>
          <cell r="I180"/>
          <cell r="J180"/>
          <cell r="K180"/>
          <cell r="L180"/>
          <cell r="M180"/>
          <cell r="N180"/>
        </row>
        <row r="181">
          <cell r="A181"/>
          <cell r="B181"/>
          <cell r="C181"/>
          <cell r="D181"/>
          <cell r="E181"/>
          <cell r="F181"/>
          <cell r="G181"/>
          <cell r="H181"/>
          <cell r="I181"/>
          <cell r="J181"/>
          <cell r="K181"/>
          <cell r="L181"/>
          <cell r="M181"/>
          <cell r="N181"/>
        </row>
        <row r="182">
          <cell r="A182"/>
          <cell r="B182"/>
          <cell r="C182"/>
          <cell r="D182"/>
          <cell r="E182"/>
          <cell r="F182"/>
          <cell r="G182"/>
          <cell r="H182"/>
          <cell r="I182"/>
          <cell r="J182"/>
          <cell r="K182"/>
          <cell r="L182"/>
          <cell r="M182"/>
          <cell r="N182"/>
        </row>
        <row r="183">
          <cell r="A183"/>
          <cell r="B183"/>
          <cell r="C183"/>
          <cell r="D183"/>
          <cell r="E183"/>
          <cell r="F183"/>
          <cell r="G183"/>
          <cell r="H183"/>
          <cell r="I183"/>
          <cell r="J183"/>
          <cell r="K183"/>
          <cell r="L183"/>
          <cell r="M183"/>
          <cell r="N183"/>
        </row>
        <row r="184">
          <cell r="A184"/>
          <cell r="B184"/>
          <cell r="C184"/>
          <cell r="D184"/>
          <cell r="E184"/>
          <cell r="F184"/>
          <cell r="G184"/>
          <cell r="H184"/>
          <cell r="I184"/>
          <cell r="J184"/>
          <cell r="K184"/>
          <cell r="L184"/>
          <cell r="M184"/>
          <cell r="N184"/>
        </row>
        <row r="185">
          <cell r="A185"/>
          <cell r="B185"/>
          <cell r="C185"/>
          <cell r="D185"/>
          <cell r="E185"/>
          <cell r="F185"/>
          <cell r="G185"/>
          <cell r="H185"/>
          <cell r="I185"/>
          <cell r="J185"/>
          <cell r="K185"/>
          <cell r="L185"/>
          <cell r="M185"/>
          <cell r="N185"/>
        </row>
        <row r="186">
          <cell r="A186"/>
          <cell r="B186"/>
          <cell r="C186"/>
          <cell r="D186"/>
          <cell r="E186"/>
          <cell r="F186"/>
          <cell r="G186"/>
          <cell r="H186"/>
          <cell r="I186"/>
          <cell r="J186"/>
          <cell r="K186"/>
          <cell r="L186"/>
          <cell r="M186"/>
          <cell r="N186"/>
        </row>
        <row r="187">
          <cell r="A187"/>
          <cell r="B187"/>
          <cell r="C187"/>
          <cell r="D187"/>
          <cell r="E187"/>
          <cell r="F187"/>
          <cell r="G187"/>
          <cell r="H187"/>
          <cell r="I187"/>
          <cell r="J187"/>
          <cell r="K187"/>
          <cell r="L187"/>
          <cell r="M187"/>
          <cell r="N187"/>
        </row>
        <row r="188">
          <cell r="A188"/>
          <cell r="B188"/>
          <cell r="C188"/>
          <cell r="D188"/>
          <cell r="E188"/>
          <cell r="F188"/>
          <cell r="G188"/>
          <cell r="H188"/>
          <cell r="I188"/>
          <cell r="J188"/>
          <cell r="K188"/>
          <cell r="L188"/>
          <cell r="M188"/>
          <cell r="N188"/>
        </row>
        <row r="189">
          <cell r="A189"/>
          <cell r="B189"/>
          <cell r="C189"/>
          <cell r="D189"/>
          <cell r="E189"/>
          <cell r="F189"/>
          <cell r="G189"/>
          <cell r="H189"/>
          <cell r="I189"/>
          <cell r="J189"/>
          <cell r="K189"/>
          <cell r="L189"/>
          <cell r="M189"/>
          <cell r="N189"/>
        </row>
        <row r="190">
          <cell r="A190"/>
          <cell r="B190"/>
          <cell r="C190"/>
          <cell r="D190"/>
          <cell r="E190"/>
          <cell r="F190"/>
          <cell r="G190"/>
          <cell r="H190"/>
          <cell r="I190"/>
          <cell r="J190"/>
          <cell r="K190"/>
          <cell r="L190"/>
          <cell r="M190"/>
          <cell r="N190"/>
        </row>
        <row r="191">
          <cell r="A191"/>
          <cell r="B191"/>
          <cell r="C191"/>
          <cell r="D191"/>
          <cell r="E191"/>
          <cell r="F191"/>
          <cell r="G191"/>
          <cell r="H191"/>
          <cell r="I191"/>
          <cell r="J191"/>
          <cell r="K191"/>
          <cell r="L191"/>
          <cell r="M191"/>
          <cell r="N191"/>
        </row>
        <row r="192">
          <cell r="A192"/>
          <cell r="B192"/>
          <cell r="C192"/>
          <cell r="D192"/>
          <cell r="E192"/>
          <cell r="F192"/>
          <cell r="G192"/>
          <cell r="H192"/>
          <cell r="I192"/>
          <cell r="J192"/>
          <cell r="K192"/>
          <cell r="L192"/>
          <cell r="M192"/>
          <cell r="N192"/>
        </row>
        <row r="193">
          <cell r="A193"/>
          <cell r="B193"/>
          <cell r="C193"/>
          <cell r="D193"/>
          <cell r="E193"/>
          <cell r="F193"/>
          <cell r="G193"/>
          <cell r="H193"/>
          <cell r="I193"/>
          <cell r="J193"/>
          <cell r="K193"/>
          <cell r="L193"/>
          <cell r="M193"/>
          <cell r="N193"/>
        </row>
        <row r="194">
          <cell r="A194"/>
          <cell r="B194"/>
          <cell r="C194"/>
          <cell r="D194"/>
          <cell r="E194"/>
          <cell r="F194"/>
          <cell r="G194"/>
          <cell r="H194"/>
          <cell r="I194"/>
          <cell r="J194"/>
          <cell r="K194"/>
          <cell r="L194"/>
          <cell r="M194"/>
          <cell r="N194"/>
        </row>
        <row r="195">
          <cell r="A195"/>
          <cell r="B195"/>
          <cell r="C195"/>
          <cell r="D195"/>
          <cell r="E195"/>
          <cell r="F195"/>
          <cell r="G195"/>
          <cell r="H195"/>
          <cell r="I195"/>
          <cell r="J195"/>
          <cell r="K195"/>
          <cell r="L195"/>
          <cell r="M195"/>
          <cell r="N195"/>
        </row>
        <row r="196">
          <cell r="A196"/>
          <cell r="B196"/>
          <cell r="C196"/>
          <cell r="D196"/>
          <cell r="E196"/>
          <cell r="F196"/>
          <cell r="G196"/>
          <cell r="H196"/>
          <cell r="I196"/>
          <cell r="J196"/>
          <cell r="K196"/>
          <cell r="L196"/>
          <cell r="M196"/>
          <cell r="N196"/>
        </row>
        <row r="197">
          <cell r="A197"/>
          <cell r="B197"/>
          <cell r="C197"/>
          <cell r="D197"/>
          <cell r="E197"/>
          <cell r="F197"/>
          <cell r="G197"/>
          <cell r="H197"/>
          <cell r="I197"/>
          <cell r="J197"/>
          <cell r="K197"/>
          <cell r="L197"/>
          <cell r="M197"/>
          <cell r="N197"/>
        </row>
        <row r="198">
          <cell r="A198"/>
          <cell r="B198"/>
          <cell r="C198"/>
          <cell r="D198"/>
          <cell r="E198"/>
          <cell r="F198"/>
          <cell r="G198"/>
          <cell r="H198"/>
          <cell r="I198"/>
          <cell r="J198"/>
          <cell r="K198"/>
          <cell r="L198"/>
          <cell r="M198"/>
          <cell r="N198"/>
        </row>
        <row r="199">
          <cell r="A199"/>
          <cell r="B199"/>
          <cell r="C199"/>
          <cell r="D199"/>
          <cell r="E199"/>
          <cell r="F199"/>
          <cell r="G199"/>
          <cell r="H199"/>
          <cell r="I199"/>
          <cell r="J199"/>
          <cell r="K199"/>
          <cell r="L199"/>
          <cell r="M199"/>
          <cell r="N199"/>
        </row>
        <row r="200">
          <cell r="A200"/>
          <cell r="B200"/>
          <cell r="C200"/>
          <cell r="D200"/>
          <cell r="E200"/>
          <cell r="F200"/>
          <cell r="G200"/>
          <cell r="H200"/>
          <cell r="I200"/>
          <cell r="J200"/>
          <cell r="K200"/>
          <cell r="L200"/>
          <cell r="M200"/>
          <cell r="N200"/>
        </row>
        <row r="201">
          <cell r="A201"/>
          <cell r="B201"/>
          <cell r="C201"/>
          <cell r="D201"/>
          <cell r="E201"/>
          <cell r="F201"/>
          <cell r="G201"/>
          <cell r="H201"/>
          <cell r="I201"/>
          <cell r="J201"/>
          <cell r="K201"/>
          <cell r="L201"/>
          <cell r="M201"/>
          <cell r="N201"/>
        </row>
        <row r="202">
          <cell r="A202"/>
          <cell r="B202"/>
          <cell r="C202"/>
          <cell r="D202"/>
          <cell r="E202"/>
          <cell r="F202"/>
          <cell r="G202"/>
          <cell r="H202"/>
          <cell r="I202"/>
          <cell r="J202"/>
          <cell r="K202"/>
          <cell r="L202"/>
          <cell r="M202"/>
          <cell r="N202"/>
        </row>
        <row r="203">
          <cell r="A203"/>
          <cell r="B203"/>
          <cell r="C203"/>
          <cell r="D203"/>
          <cell r="E203"/>
          <cell r="F203"/>
          <cell r="G203"/>
          <cell r="H203"/>
          <cell r="I203"/>
          <cell r="J203"/>
          <cell r="K203"/>
          <cell r="L203"/>
          <cell r="M203"/>
          <cell r="N203"/>
        </row>
        <row r="204">
          <cell r="A204"/>
          <cell r="B204"/>
          <cell r="C204"/>
          <cell r="D204"/>
          <cell r="E204"/>
          <cell r="F204"/>
          <cell r="G204"/>
          <cell r="H204"/>
          <cell r="I204"/>
          <cell r="J204"/>
          <cell r="K204"/>
          <cell r="L204"/>
          <cell r="M204"/>
          <cell r="N204"/>
        </row>
        <row r="205">
          <cell r="A205"/>
          <cell r="B205"/>
          <cell r="C205"/>
          <cell r="D205"/>
          <cell r="E205"/>
          <cell r="F205"/>
          <cell r="G205"/>
          <cell r="H205"/>
          <cell r="I205"/>
          <cell r="J205"/>
          <cell r="K205"/>
          <cell r="L205"/>
          <cell r="M205"/>
          <cell r="N205"/>
        </row>
        <row r="206">
          <cell r="A206"/>
          <cell r="B206"/>
          <cell r="C206"/>
          <cell r="D206"/>
          <cell r="E206"/>
          <cell r="F206"/>
          <cell r="G206"/>
          <cell r="H206"/>
          <cell r="I206"/>
          <cell r="J206"/>
          <cell r="K206"/>
          <cell r="L206"/>
          <cell r="M206"/>
          <cell r="N206"/>
        </row>
        <row r="207">
          <cell r="A207"/>
          <cell r="B207"/>
          <cell r="C207"/>
          <cell r="D207"/>
          <cell r="E207"/>
          <cell r="F207"/>
          <cell r="G207"/>
          <cell r="H207"/>
          <cell r="I207"/>
          <cell r="J207"/>
          <cell r="K207"/>
          <cell r="L207"/>
          <cell r="M207"/>
          <cell r="N207"/>
        </row>
        <row r="208">
          <cell r="A208"/>
          <cell r="B208"/>
          <cell r="C208"/>
          <cell r="D208"/>
          <cell r="E208"/>
          <cell r="F208"/>
          <cell r="G208"/>
          <cell r="H208"/>
          <cell r="I208"/>
          <cell r="J208"/>
          <cell r="K208"/>
          <cell r="L208"/>
          <cell r="M208"/>
          <cell r="N208"/>
        </row>
        <row r="209">
          <cell r="A209"/>
          <cell r="B209"/>
          <cell r="C209"/>
          <cell r="D209"/>
          <cell r="E209"/>
          <cell r="F209"/>
          <cell r="G209"/>
          <cell r="H209"/>
          <cell r="I209"/>
          <cell r="J209"/>
          <cell r="K209"/>
          <cell r="L209"/>
          <cell r="M209"/>
          <cell r="N209"/>
        </row>
        <row r="210">
          <cell r="A210"/>
          <cell r="B210"/>
          <cell r="C210"/>
          <cell r="D210"/>
          <cell r="E210"/>
          <cell r="F210"/>
          <cell r="G210"/>
          <cell r="H210"/>
          <cell r="I210"/>
          <cell r="J210"/>
          <cell r="K210"/>
          <cell r="L210"/>
          <cell r="M210"/>
          <cell r="N210"/>
        </row>
        <row r="211">
          <cell r="A211"/>
          <cell r="B211"/>
          <cell r="C211"/>
          <cell r="D211"/>
          <cell r="E211"/>
          <cell r="F211"/>
          <cell r="G211"/>
          <cell r="H211"/>
          <cell r="I211"/>
          <cell r="J211"/>
          <cell r="K211"/>
          <cell r="L211"/>
          <cell r="M211"/>
          <cell r="N211"/>
        </row>
        <row r="212">
          <cell r="A212"/>
          <cell r="B212"/>
          <cell r="C212"/>
          <cell r="D212"/>
          <cell r="E212"/>
          <cell r="F212"/>
          <cell r="G212"/>
          <cell r="H212"/>
          <cell r="I212"/>
          <cell r="J212"/>
          <cell r="K212"/>
          <cell r="L212"/>
          <cell r="M212"/>
          <cell r="N212"/>
        </row>
        <row r="213">
          <cell r="A213"/>
          <cell r="B213"/>
          <cell r="C213"/>
          <cell r="D213"/>
          <cell r="E213"/>
          <cell r="F213"/>
          <cell r="G213"/>
          <cell r="H213"/>
          <cell r="I213"/>
          <cell r="J213"/>
          <cell r="K213"/>
          <cell r="L213"/>
          <cell r="M213"/>
          <cell r="N213"/>
        </row>
        <row r="214">
          <cell r="A214"/>
          <cell r="B214"/>
          <cell r="C214"/>
          <cell r="D214"/>
          <cell r="E214"/>
          <cell r="F214"/>
          <cell r="G214"/>
          <cell r="H214"/>
          <cell r="I214"/>
          <cell r="J214"/>
          <cell r="K214"/>
          <cell r="L214"/>
          <cell r="M214"/>
          <cell r="N214"/>
        </row>
        <row r="215">
          <cell r="A215"/>
          <cell r="B215"/>
          <cell r="C215"/>
          <cell r="D215"/>
          <cell r="E215"/>
          <cell r="F215"/>
          <cell r="G215"/>
          <cell r="H215"/>
          <cell r="I215"/>
          <cell r="J215"/>
          <cell r="K215"/>
          <cell r="L215"/>
          <cell r="M215"/>
          <cell r="N215"/>
        </row>
        <row r="216">
          <cell r="A216"/>
          <cell r="B216"/>
          <cell r="C216"/>
          <cell r="D216"/>
          <cell r="E216"/>
          <cell r="F216"/>
          <cell r="G216"/>
          <cell r="H216"/>
          <cell r="I216"/>
          <cell r="J216"/>
          <cell r="K216"/>
          <cell r="L216"/>
          <cell r="M216"/>
          <cell r="N216"/>
        </row>
        <row r="217">
          <cell r="A217"/>
          <cell r="B217"/>
          <cell r="C217"/>
          <cell r="D217"/>
          <cell r="E217"/>
          <cell r="F217"/>
          <cell r="G217"/>
          <cell r="H217"/>
          <cell r="I217"/>
          <cell r="J217"/>
          <cell r="K217"/>
          <cell r="L217"/>
          <cell r="M217"/>
          <cell r="N217"/>
        </row>
        <row r="218">
          <cell r="A218"/>
          <cell r="B218"/>
          <cell r="C218"/>
          <cell r="D218"/>
          <cell r="E218"/>
          <cell r="F218"/>
          <cell r="G218"/>
          <cell r="H218"/>
          <cell r="I218"/>
          <cell r="J218"/>
          <cell r="K218"/>
          <cell r="L218"/>
          <cell r="M218"/>
          <cell r="N218"/>
        </row>
        <row r="219">
          <cell r="A219"/>
          <cell r="B219"/>
          <cell r="C219"/>
          <cell r="D219"/>
          <cell r="E219"/>
          <cell r="F219"/>
          <cell r="G219"/>
          <cell r="H219"/>
          <cell r="I219"/>
          <cell r="J219"/>
          <cell r="K219"/>
          <cell r="L219"/>
          <cell r="M219"/>
          <cell r="N219"/>
        </row>
        <row r="220">
          <cell r="A220"/>
          <cell r="B220"/>
          <cell r="C220"/>
          <cell r="D220"/>
          <cell r="E220"/>
          <cell r="F220"/>
          <cell r="G220"/>
          <cell r="H220"/>
          <cell r="I220"/>
          <cell r="J220"/>
          <cell r="K220"/>
          <cell r="L220"/>
          <cell r="M220"/>
          <cell r="N220"/>
        </row>
        <row r="221">
          <cell r="A221"/>
          <cell r="B221"/>
          <cell r="C221"/>
          <cell r="D221"/>
          <cell r="E221"/>
          <cell r="F221"/>
          <cell r="G221"/>
          <cell r="H221"/>
          <cell r="I221"/>
          <cell r="J221"/>
          <cell r="K221"/>
          <cell r="L221"/>
          <cell r="M221"/>
          <cell r="N221"/>
        </row>
        <row r="222">
          <cell r="A222"/>
          <cell r="B222"/>
          <cell r="C222"/>
          <cell r="D222"/>
          <cell r="E222"/>
          <cell r="F222"/>
          <cell r="G222"/>
          <cell r="H222"/>
          <cell r="I222"/>
          <cell r="J222"/>
          <cell r="K222"/>
          <cell r="L222"/>
          <cell r="M222"/>
          <cell r="N222"/>
        </row>
        <row r="223">
          <cell r="A223"/>
          <cell r="B223"/>
          <cell r="C223"/>
          <cell r="D223"/>
          <cell r="E223"/>
          <cell r="F223"/>
          <cell r="G223"/>
          <cell r="H223"/>
          <cell r="I223"/>
          <cell r="J223"/>
          <cell r="K223"/>
          <cell r="L223"/>
          <cell r="M223"/>
          <cell r="N223"/>
        </row>
        <row r="224">
          <cell r="A224"/>
          <cell r="B224"/>
          <cell r="C224"/>
          <cell r="D224"/>
          <cell r="E224"/>
          <cell r="F224"/>
          <cell r="G224"/>
          <cell r="H224"/>
          <cell r="I224"/>
          <cell r="J224"/>
          <cell r="K224"/>
          <cell r="L224"/>
          <cell r="M224"/>
          <cell r="N224"/>
        </row>
        <row r="225">
          <cell r="A225"/>
          <cell r="B225"/>
          <cell r="C225"/>
          <cell r="D225"/>
          <cell r="E225"/>
          <cell r="F225"/>
          <cell r="G225"/>
          <cell r="H225"/>
          <cell r="I225"/>
          <cell r="J225"/>
          <cell r="K225"/>
          <cell r="L225"/>
          <cell r="M225"/>
          <cell r="N225"/>
        </row>
        <row r="226">
          <cell r="A226"/>
          <cell r="B226"/>
          <cell r="C226"/>
          <cell r="D226"/>
          <cell r="E226"/>
          <cell r="F226"/>
          <cell r="G226"/>
          <cell r="H226"/>
          <cell r="I226"/>
          <cell r="J226"/>
          <cell r="K226"/>
          <cell r="L226"/>
          <cell r="M226"/>
          <cell r="N226"/>
        </row>
        <row r="227">
          <cell r="A227"/>
          <cell r="B227"/>
          <cell r="C227"/>
          <cell r="D227"/>
          <cell r="E227"/>
          <cell r="F227"/>
          <cell r="G227"/>
          <cell r="H227"/>
          <cell r="I227"/>
          <cell r="J227"/>
          <cell r="K227"/>
          <cell r="L227"/>
          <cell r="M227"/>
          <cell r="N227"/>
        </row>
        <row r="228">
          <cell r="A228"/>
          <cell r="B228"/>
          <cell r="C228"/>
          <cell r="D228"/>
          <cell r="E228"/>
          <cell r="F228"/>
          <cell r="G228"/>
          <cell r="H228"/>
          <cell r="I228"/>
          <cell r="J228"/>
          <cell r="K228"/>
          <cell r="L228"/>
          <cell r="M228"/>
          <cell r="N228"/>
        </row>
        <row r="229">
          <cell r="A229"/>
          <cell r="B229"/>
          <cell r="C229"/>
          <cell r="D229"/>
          <cell r="E229"/>
          <cell r="F229"/>
          <cell r="G229"/>
          <cell r="H229"/>
          <cell r="I229"/>
          <cell r="J229"/>
          <cell r="K229"/>
          <cell r="L229"/>
          <cell r="M229"/>
          <cell r="N229"/>
        </row>
        <row r="230">
          <cell r="A230"/>
          <cell r="B230"/>
          <cell r="C230"/>
          <cell r="D230"/>
          <cell r="E230"/>
          <cell r="F230"/>
          <cell r="G230"/>
          <cell r="H230"/>
          <cell r="I230"/>
          <cell r="J230"/>
          <cell r="K230"/>
          <cell r="L230"/>
          <cell r="M230"/>
          <cell r="N230"/>
        </row>
        <row r="231">
          <cell r="A231"/>
          <cell r="B231"/>
          <cell r="C231"/>
          <cell r="D231"/>
          <cell r="E231"/>
          <cell r="F231"/>
          <cell r="G231"/>
          <cell r="H231"/>
          <cell r="I231"/>
          <cell r="J231"/>
          <cell r="K231"/>
          <cell r="L231"/>
          <cell r="M231"/>
          <cell r="N231"/>
        </row>
        <row r="232">
          <cell r="A232"/>
          <cell r="B232"/>
          <cell r="C232"/>
          <cell r="D232"/>
          <cell r="E232"/>
          <cell r="F232"/>
          <cell r="G232"/>
          <cell r="H232"/>
          <cell r="I232"/>
          <cell r="J232"/>
          <cell r="K232"/>
          <cell r="L232"/>
          <cell r="M232"/>
          <cell r="N232"/>
        </row>
        <row r="233">
          <cell r="A233"/>
          <cell r="B233"/>
          <cell r="C233"/>
          <cell r="D233"/>
          <cell r="E233"/>
          <cell r="F233"/>
          <cell r="G233"/>
          <cell r="H233"/>
          <cell r="I233"/>
          <cell r="J233"/>
          <cell r="K233"/>
          <cell r="L233"/>
          <cell r="M233"/>
          <cell r="N233"/>
        </row>
        <row r="234">
          <cell r="A234"/>
          <cell r="B234"/>
          <cell r="C234"/>
          <cell r="D234"/>
          <cell r="E234"/>
          <cell r="F234"/>
          <cell r="G234"/>
          <cell r="H234"/>
          <cell r="I234"/>
          <cell r="J234"/>
          <cell r="K234"/>
          <cell r="L234"/>
          <cell r="M234"/>
          <cell r="N234"/>
        </row>
        <row r="235">
          <cell r="A235"/>
          <cell r="B235"/>
          <cell r="C235"/>
          <cell r="D235"/>
          <cell r="E235"/>
          <cell r="F235"/>
          <cell r="G235"/>
          <cell r="H235"/>
          <cell r="I235"/>
          <cell r="J235"/>
          <cell r="K235"/>
          <cell r="L235"/>
          <cell r="M235"/>
          <cell r="N235"/>
        </row>
        <row r="236">
          <cell r="A236"/>
          <cell r="B236"/>
          <cell r="C236"/>
          <cell r="D236"/>
          <cell r="E236"/>
          <cell r="F236"/>
          <cell r="G236"/>
          <cell r="H236"/>
          <cell r="I236"/>
          <cell r="J236"/>
          <cell r="K236"/>
          <cell r="L236"/>
          <cell r="M236"/>
          <cell r="N236"/>
        </row>
        <row r="237">
          <cell r="A237"/>
          <cell r="B237"/>
          <cell r="C237"/>
          <cell r="D237"/>
          <cell r="E237"/>
          <cell r="F237"/>
          <cell r="G237"/>
          <cell r="H237"/>
          <cell r="I237"/>
          <cell r="J237"/>
          <cell r="K237"/>
          <cell r="L237"/>
          <cell r="M237"/>
          <cell r="N237"/>
        </row>
        <row r="238">
          <cell r="A238"/>
          <cell r="B238"/>
          <cell r="C238"/>
          <cell r="D238"/>
          <cell r="E238"/>
          <cell r="F238"/>
          <cell r="G238"/>
          <cell r="H238"/>
          <cell r="I238"/>
          <cell r="J238"/>
          <cell r="K238"/>
          <cell r="L238"/>
          <cell r="M238"/>
          <cell r="N238"/>
        </row>
        <row r="239">
          <cell r="A239"/>
          <cell r="B239"/>
          <cell r="C239"/>
          <cell r="D239"/>
          <cell r="E239"/>
          <cell r="F239"/>
          <cell r="G239"/>
          <cell r="H239"/>
          <cell r="I239"/>
          <cell r="J239"/>
          <cell r="K239"/>
          <cell r="L239"/>
          <cell r="M239"/>
          <cell r="N239"/>
        </row>
        <row r="240">
          <cell r="A240"/>
          <cell r="B240"/>
          <cell r="C240"/>
          <cell r="D240"/>
          <cell r="E240"/>
          <cell r="F240"/>
          <cell r="G240"/>
          <cell r="H240"/>
          <cell r="I240"/>
          <cell r="J240"/>
          <cell r="K240"/>
          <cell r="L240"/>
          <cell r="M240"/>
          <cell r="N240"/>
        </row>
        <row r="241">
          <cell r="A241"/>
          <cell r="B241"/>
          <cell r="C241"/>
          <cell r="D241"/>
          <cell r="E241"/>
          <cell r="F241"/>
          <cell r="G241"/>
          <cell r="H241"/>
          <cell r="I241"/>
          <cell r="J241"/>
          <cell r="K241"/>
          <cell r="L241"/>
          <cell r="M241"/>
          <cell r="N241"/>
        </row>
        <row r="242">
          <cell r="A242"/>
          <cell r="B242"/>
          <cell r="C242"/>
          <cell r="D242"/>
          <cell r="E242"/>
          <cell r="F242"/>
          <cell r="G242"/>
          <cell r="H242"/>
          <cell r="I242"/>
          <cell r="J242"/>
          <cell r="K242"/>
          <cell r="L242"/>
          <cell r="M242"/>
          <cell r="N242"/>
        </row>
        <row r="243">
          <cell r="A243"/>
          <cell r="B243"/>
          <cell r="C243"/>
          <cell r="D243"/>
          <cell r="E243"/>
          <cell r="F243"/>
          <cell r="G243"/>
          <cell r="H243"/>
          <cell r="I243"/>
          <cell r="J243"/>
          <cell r="K243"/>
          <cell r="L243"/>
          <cell r="M243"/>
          <cell r="N243"/>
        </row>
        <row r="244">
          <cell r="A244"/>
          <cell r="B244"/>
          <cell r="C244"/>
          <cell r="D244"/>
          <cell r="E244"/>
          <cell r="F244"/>
          <cell r="G244"/>
          <cell r="H244"/>
          <cell r="I244"/>
          <cell r="J244"/>
          <cell r="K244"/>
          <cell r="L244"/>
          <cell r="M244"/>
          <cell r="N244"/>
        </row>
        <row r="245">
          <cell r="A245"/>
          <cell r="B245"/>
          <cell r="C245"/>
          <cell r="D245"/>
          <cell r="F245"/>
          <cell r="H245"/>
        </row>
        <row r="246">
          <cell r="A246"/>
          <cell r="B246"/>
          <cell r="C246"/>
          <cell r="D246"/>
          <cell r="F246"/>
          <cell r="G246"/>
          <cell r="H246"/>
          <cell r="I246"/>
          <cell r="J246"/>
          <cell r="K246"/>
          <cell r="L246"/>
          <cell r="M246"/>
          <cell r="N246"/>
        </row>
        <row r="247">
          <cell r="A247"/>
          <cell r="B247"/>
          <cell r="C247"/>
          <cell r="D247"/>
          <cell r="F247"/>
          <cell r="G247"/>
          <cell r="H247"/>
          <cell r="I247"/>
          <cell r="J247"/>
          <cell r="K247"/>
          <cell r="L247"/>
          <cell r="M247"/>
          <cell r="N247"/>
        </row>
        <row r="248">
          <cell r="A248"/>
          <cell r="B248"/>
          <cell r="C248"/>
          <cell r="D248"/>
          <cell r="E248"/>
          <cell r="F248"/>
          <cell r="G248"/>
          <cell r="H248"/>
          <cell r="I248"/>
          <cell r="J248"/>
          <cell r="K248"/>
          <cell r="L248"/>
          <cell r="M248"/>
          <cell r="N248"/>
        </row>
        <row r="249">
          <cell r="A249"/>
          <cell r="B249"/>
          <cell r="C249"/>
          <cell r="D249"/>
          <cell r="E249"/>
          <cell r="F249"/>
          <cell r="G249"/>
          <cell r="H249"/>
          <cell r="I249"/>
          <cell r="J249"/>
          <cell r="K249"/>
          <cell r="L249"/>
          <cell r="M249"/>
          <cell r="N249"/>
        </row>
        <row r="250">
          <cell r="A250"/>
          <cell r="B250"/>
          <cell r="C250"/>
          <cell r="D250"/>
          <cell r="E250"/>
          <cell r="F250"/>
          <cell r="G250"/>
          <cell r="H250"/>
          <cell r="I250"/>
          <cell r="J250"/>
          <cell r="K250"/>
          <cell r="L250"/>
          <cell r="M250"/>
          <cell r="N250"/>
        </row>
        <row r="251">
          <cell r="A251"/>
          <cell r="B251"/>
          <cell r="C251"/>
          <cell r="D251"/>
          <cell r="E251"/>
          <cell r="F251"/>
          <cell r="G251"/>
          <cell r="H251"/>
          <cell r="I251"/>
          <cell r="J251"/>
          <cell r="K251"/>
          <cell r="L251"/>
          <cell r="M251"/>
          <cell r="N251"/>
        </row>
        <row r="252">
          <cell r="A252"/>
          <cell r="B252"/>
          <cell r="C252"/>
          <cell r="D252"/>
          <cell r="E252"/>
          <cell r="F252"/>
          <cell r="G252"/>
          <cell r="H252"/>
          <cell r="I252"/>
          <cell r="J252"/>
          <cell r="K252"/>
          <cell r="L252"/>
          <cell r="M252"/>
          <cell r="N252"/>
        </row>
        <row r="253">
          <cell r="A253"/>
          <cell r="B253"/>
          <cell r="C253"/>
          <cell r="D253"/>
          <cell r="E253"/>
          <cell r="F253"/>
          <cell r="G253"/>
          <cell r="H253"/>
          <cell r="I253"/>
          <cell r="J253"/>
          <cell r="K253"/>
          <cell r="L253"/>
          <cell r="M253"/>
          <cell r="N253"/>
        </row>
        <row r="254">
          <cell r="A254"/>
          <cell r="B254"/>
          <cell r="C254"/>
          <cell r="D254"/>
          <cell r="E254"/>
          <cell r="F254"/>
          <cell r="G254"/>
          <cell r="H254"/>
          <cell r="I254"/>
          <cell r="J254"/>
          <cell r="K254"/>
          <cell r="L254"/>
          <cell r="M254"/>
          <cell r="N254"/>
        </row>
        <row r="255">
          <cell r="A255"/>
          <cell r="B255"/>
          <cell r="C255"/>
          <cell r="D255"/>
          <cell r="E255"/>
          <cell r="F255"/>
          <cell r="G255"/>
          <cell r="H255"/>
          <cell r="I255"/>
          <cell r="J255"/>
          <cell r="K255"/>
          <cell r="L255"/>
          <cell r="M255"/>
          <cell r="N255"/>
        </row>
        <row r="256">
          <cell r="A256"/>
          <cell r="B256"/>
          <cell r="C256"/>
          <cell r="D256"/>
          <cell r="E256"/>
          <cell r="F256"/>
          <cell r="G256"/>
          <cell r="H256"/>
          <cell r="I256"/>
          <cell r="J256"/>
          <cell r="K256"/>
          <cell r="L256"/>
          <cell r="M256"/>
          <cell r="N256"/>
        </row>
        <row r="257">
          <cell r="A257"/>
          <cell r="B257"/>
          <cell r="C257"/>
          <cell r="D257"/>
          <cell r="E257"/>
          <cell r="F257"/>
          <cell r="G257"/>
          <cell r="H257"/>
          <cell r="I257"/>
          <cell r="J257"/>
          <cell r="K257"/>
          <cell r="L257"/>
          <cell r="M257"/>
          <cell r="N257"/>
        </row>
        <row r="258">
          <cell r="A258"/>
          <cell r="B258"/>
          <cell r="C258"/>
          <cell r="D258"/>
          <cell r="E258"/>
          <cell r="F258"/>
          <cell r="G258"/>
          <cell r="H258"/>
          <cell r="I258"/>
          <cell r="J258"/>
          <cell r="K258"/>
          <cell r="L258"/>
          <cell r="M258"/>
          <cell r="N258"/>
        </row>
        <row r="259">
          <cell r="A259"/>
          <cell r="B259"/>
          <cell r="C259"/>
          <cell r="D259"/>
          <cell r="E259"/>
          <cell r="F259"/>
          <cell r="G259"/>
          <cell r="H259"/>
          <cell r="I259"/>
          <cell r="J259"/>
          <cell r="K259"/>
          <cell r="L259"/>
          <cell r="M259"/>
          <cell r="N259"/>
        </row>
        <row r="260">
          <cell r="A260"/>
          <cell r="B260"/>
          <cell r="C260"/>
          <cell r="D260"/>
          <cell r="E260"/>
          <cell r="F260"/>
          <cell r="G260"/>
          <cell r="H260"/>
          <cell r="I260"/>
          <cell r="J260"/>
          <cell r="K260"/>
          <cell r="L260"/>
          <cell r="M260"/>
          <cell r="N260"/>
        </row>
        <row r="261">
          <cell r="A261"/>
          <cell r="B261"/>
          <cell r="C261"/>
          <cell r="D261"/>
          <cell r="E261"/>
          <cell r="F261"/>
          <cell r="G261"/>
          <cell r="H261"/>
          <cell r="I261"/>
          <cell r="J261"/>
          <cell r="K261"/>
          <cell r="L261"/>
          <cell r="M261"/>
          <cell r="N261"/>
        </row>
        <row r="262">
          <cell r="A262"/>
          <cell r="B262"/>
          <cell r="C262"/>
          <cell r="D262"/>
          <cell r="E262"/>
          <cell r="F262"/>
          <cell r="G262"/>
          <cell r="H262"/>
          <cell r="I262"/>
          <cell r="J262"/>
          <cell r="K262"/>
          <cell r="L262"/>
          <cell r="M262"/>
          <cell r="N262"/>
        </row>
        <row r="263">
          <cell r="A263"/>
          <cell r="B263"/>
          <cell r="C263"/>
          <cell r="D263"/>
          <cell r="E263"/>
          <cell r="F263"/>
          <cell r="G263"/>
          <cell r="H263"/>
          <cell r="I263"/>
          <cell r="J263"/>
          <cell r="K263"/>
          <cell r="L263"/>
          <cell r="M263"/>
          <cell r="N263"/>
        </row>
        <row r="264">
          <cell r="A264"/>
          <cell r="B264"/>
          <cell r="C264"/>
          <cell r="D264"/>
          <cell r="E264"/>
          <cell r="F264"/>
          <cell r="G264"/>
          <cell r="H264"/>
          <cell r="I264"/>
          <cell r="J264"/>
          <cell r="K264"/>
          <cell r="L264"/>
          <cell r="M264"/>
          <cell r="N264"/>
        </row>
        <row r="265">
          <cell r="A265"/>
          <cell r="B265"/>
          <cell r="C265"/>
          <cell r="D265"/>
          <cell r="E265"/>
          <cell r="F265"/>
          <cell r="G265"/>
          <cell r="H265"/>
          <cell r="I265"/>
          <cell r="J265"/>
          <cell r="K265"/>
          <cell r="L265"/>
          <cell r="M265"/>
          <cell r="N265"/>
        </row>
        <row r="266">
          <cell r="A266"/>
          <cell r="B266"/>
          <cell r="C266"/>
          <cell r="D266"/>
          <cell r="E266"/>
          <cell r="F266"/>
          <cell r="G266"/>
          <cell r="H266"/>
          <cell r="I266"/>
          <cell r="J266"/>
          <cell r="K266"/>
          <cell r="L266"/>
          <cell r="M266"/>
          <cell r="N266"/>
        </row>
        <row r="267">
          <cell r="A267"/>
          <cell r="B267"/>
          <cell r="C267"/>
          <cell r="D267"/>
          <cell r="E267"/>
          <cell r="F267"/>
          <cell r="G267"/>
          <cell r="H267"/>
          <cell r="I267"/>
          <cell r="J267"/>
          <cell r="K267"/>
          <cell r="L267"/>
          <cell r="M267"/>
          <cell r="N267"/>
        </row>
        <row r="268">
          <cell r="A268"/>
          <cell r="B268"/>
          <cell r="C268"/>
          <cell r="D268"/>
          <cell r="E268"/>
          <cell r="F268"/>
          <cell r="G268"/>
          <cell r="H268"/>
          <cell r="I268"/>
          <cell r="J268"/>
          <cell r="K268"/>
          <cell r="L268"/>
          <cell r="M268"/>
          <cell r="N268"/>
        </row>
        <row r="269">
          <cell r="A269"/>
          <cell r="B269"/>
          <cell r="C269"/>
          <cell r="D269"/>
          <cell r="E269"/>
          <cell r="F269"/>
          <cell r="G269"/>
          <cell r="H269"/>
          <cell r="I269"/>
          <cell r="J269"/>
          <cell r="K269"/>
          <cell r="L269"/>
          <cell r="M269"/>
          <cell r="N269"/>
        </row>
        <row r="270">
          <cell r="A270"/>
          <cell r="B270"/>
          <cell r="C270"/>
          <cell r="D270"/>
          <cell r="E270"/>
          <cell r="F270"/>
          <cell r="G270"/>
          <cell r="H270"/>
          <cell r="I270"/>
          <cell r="J270"/>
          <cell r="K270"/>
          <cell r="L270"/>
          <cell r="M270"/>
          <cell r="N270"/>
        </row>
        <row r="271">
          <cell r="A271"/>
          <cell r="B271"/>
          <cell r="C271"/>
          <cell r="D271"/>
          <cell r="E271"/>
          <cell r="F271"/>
          <cell r="G271"/>
          <cell r="H271"/>
          <cell r="I271"/>
          <cell r="J271"/>
          <cell r="K271"/>
          <cell r="L271"/>
          <cell r="M271"/>
          <cell r="N271"/>
        </row>
        <row r="272">
          <cell r="A272"/>
          <cell r="B272"/>
          <cell r="C272"/>
          <cell r="D272"/>
          <cell r="E272"/>
          <cell r="F272"/>
          <cell r="G272"/>
          <cell r="H272"/>
          <cell r="I272"/>
          <cell r="J272"/>
          <cell r="K272"/>
          <cell r="L272"/>
          <cell r="M272"/>
          <cell r="N272"/>
        </row>
        <row r="273">
          <cell r="A273"/>
          <cell r="B273"/>
          <cell r="C273"/>
          <cell r="D273"/>
          <cell r="E273"/>
          <cell r="F273"/>
          <cell r="G273"/>
          <cell r="H273"/>
          <cell r="I273"/>
          <cell r="J273"/>
          <cell r="K273"/>
          <cell r="L273"/>
          <cell r="M273"/>
          <cell r="N273"/>
        </row>
        <row r="274">
          <cell r="A274"/>
          <cell r="B274"/>
          <cell r="C274"/>
          <cell r="D274"/>
          <cell r="E274"/>
          <cell r="F274"/>
          <cell r="G274"/>
          <cell r="H274"/>
          <cell r="I274"/>
          <cell r="J274"/>
          <cell r="K274"/>
          <cell r="L274"/>
          <cell r="M274"/>
          <cell r="N274"/>
        </row>
        <row r="275">
          <cell r="A275"/>
          <cell r="B275"/>
          <cell r="C275"/>
          <cell r="D275"/>
          <cell r="E275"/>
          <cell r="F275"/>
          <cell r="G275"/>
          <cell r="H275"/>
          <cell r="I275"/>
          <cell r="J275"/>
          <cell r="K275"/>
          <cell r="L275"/>
          <cell r="M275"/>
          <cell r="N275"/>
        </row>
        <row r="276">
          <cell r="A276"/>
          <cell r="B276"/>
          <cell r="C276"/>
          <cell r="D276"/>
          <cell r="E276"/>
          <cell r="F276"/>
          <cell r="G276"/>
          <cell r="H276"/>
          <cell r="I276"/>
          <cell r="J276"/>
          <cell r="K276"/>
          <cell r="L276"/>
          <cell r="M276"/>
          <cell r="N276"/>
        </row>
        <row r="277">
          <cell r="A277"/>
          <cell r="B277"/>
          <cell r="C277"/>
          <cell r="D277"/>
          <cell r="E277"/>
          <cell r="F277"/>
          <cell r="G277"/>
          <cell r="H277"/>
          <cell r="I277"/>
          <cell r="J277"/>
          <cell r="K277"/>
          <cell r="L277"/>
          <cell r="M277"/>
          <cell r="N277"/>
        </row>
        <row r="278">
          <cell r="A278"/>
          <cell r="B278"/>
          <cell r="C278"/>
          <cell r="D278"/>
          <cell r="E278"/>
          <cell r="F278"/>
          <cell r="G278"/>
          <cell r="H278"/>
          <cell r="I278"/>
          <cell r="J278"/>
          <cell r="K278"/>
          <cell r="L278"/>
          <cell r="M278"/>
          <cell r="N278"/>
        </row>
        <row r="279">
          <cell r="A279"/>
          <cell r="B279"/>
          <cell r="C279"/>
          <cell r="D279"/>
          <cell r="E279"/>
          <cell r="F279"/>
          <cell r="G279"/>
          <cell r="H279"/>
          <cell r="I279"/>
          <cell r="J279"/>
          <cell r="K279"/>
          <cell r="L279"/>
          <cell r="M279"/>
          <cell r="N279"/>
        </row>
        <row r="280">
          <cell r="A280"/>
          <cell r="B280"/>
          <cell r="C280"/>
          <cell r="D280"/>
          <cell r="E280"/>
          <cell r="F280"/>
          <cell r="G280"/>
          <cell r="H280"/>
          <cell r="I280"/>
          <cell r="J280"/>
          <cell r="K280"/>
          <cell r="L280"/>
          <cell r="M280"/>
          <cell r="N280"/>
        </row>
        <row r="281">
          <cell r="A281"/>
          <cell r="B281"/>
          <cell r="C281"/>
          <cell r="D281"/>
          <cell r="E281"/>
          <cell r="F281"/>
          <cell r="G281"/>
          <cell r="H281"/>
          <cell r="I281"/>
          <cell r="J281"/>
          <cell r="K281"/>
          <cell r="L281"/>
          <cell r="M281"/>
          <cell r="N281"/>
        </row>
        <row r="282">
          <cell r="A282"/>
          <cell r="B282"/>
          <cell r="C282"/>
          <cell r="D282"/>
          <cell r="E282"/>
          <cell r="F282"/>
          <cell r="G282"/>
          <cell r="H282"/>
          <cell r="I282"/>
          <cell r="J282"/>
          <cell r="K282"/>
          <cell r="L282"/>
          <cell r="M282"/>
          <cell r="N282"/>
        </row>
        <row r="283">
          <cell r="A283"/>
          <cell r="B283"/>
          <cell r="C283"/>
          <cell r="D283"/>
          <cell r="E283"/>
          <cell r="F283"/>
          <cell r="G283"/>
          <cell r="H283"/>
          <cell r="I283"/>
          <cell r="J283"/>
          <cell r="K283"/>
          <cell r="L283"/>
          <cell r="M283"/>
          <cell r="N283"/>
        </row>
        <row r="284">
          <cell r="A284"/>
          <cell r="B284"/>
          <cell r="C284"/>
          <cell r="D284"/>
          <cell r="E284"/>
          <cell r="F284"/>
          <cell r="G284"/>
          <cell r="H284"/>
          <cell r="I284"/>
          <cell r="J284"/>
          <cell r="K284"/>
          <cell r="L284"/>
          <cell r="M284"/>
          <cell r="N284"/>
        </row>
        <row r="285">
          <cell r="A285"/>
          <cell r="B285"/>
          <cell r="C285"/>
          <cell r="D285"/>
          <cell r="E285"/>
          <cell r="F285"/>
          <cell r="G285"/>
          <cell r="H285"/>
          <cell r="I285"/>
          <cell r="J285"/>
          <cell r="K285"/>
          <cell r="L285"/>
          <cell r="M285"/>
          <cell r="N285"/>
        </row>
        <row r="286">
          <cell r="A286"/>
          <cell r="B286"/>
          <cell r="C286"/>
          <cell r="D286"/>
          <cell r="E286"/>
          <cell r="F286"/>
          <cell r="G286"/>
          <cell r="H286"/>
          <cell r="I286"/>
          <cell r="J286"/>
          <cell r="K286"/>
          <cell r="L286"/>
          <cell r="M286"/>
          <cell r="N286"/>
        </row>
        <row r="287">
          <cell r="A287"/>
          <cell r="B287"/>
          <cell r="C287"/>
          <cell r="D287"/>
          <cell r="E287"/>
          <cell r="F287"/>
          <cell r="G287"/>
          <cell r="H287"/>
          <cell r="I287"/>
          <cell r="J287"/>
          <cell r="K287"/>
          <cell r="L287"/>
          <cell r="M287"/>
          <cell r="N287"/>
        </row>
        <row r="288">
          <cell r="A288"/>
          <cell r="B288"/>
          <cell r="C288"/>
          <cell r="D288"/>
          <cell r="E288"/>
          <cell r="F288"/>
          <cell r="G288"/>
          <cell r="H288"/>
          <cell r="I288"/>
          <cell r="J288"/>
          <cell r="K288"/>
          <cell r="L288"/>
          <cell r="M288"/>
          <cell r="N288"/>
        </row>
        <row r="289">
          <cell r="A289"/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</row>
        <row r="290">
          <cell r="A290"/>
          <cell r="B290"/>
          <cell r="C290"/>
          <cell r="D290"/>
          <cell r="E290"/>
          <cell r="F290"/>
          <cell r="G290"/>
          <cell r="H290"/>
          <cell r="I290"/>
          <cell r="J290"/>
          <cell r="K290"/>
          <cell r="L290"/>
          <cell r="M290"/>
          <cell r="N290"/>
        </row>
        <row r="291">
          <cell r="A291"/>
          <cell r="B291"/>
          <cell r="C291"/>
          <cell r="D291"/>
          <cell r="E291"/>
          <cell r="F291"/>
          <cell r="G291"/>
          <cell r="H291"/>
          <cell r="I291"/>
          <cell r="J291"/>
          <cell r="K291"/>
          <cell r="L291"/>
          <cell r="M291"/>
          <cell r="N291"/>
        </row>
        <row r="292">
          <cell r="A292"/>
          <cell r="B292"/>
          <cell r="C292"/>
          <cell r="D292"/>
          <cell r="E292"/>
          <cell r="F292"/>
          <cell r="G292"/>
          <cell r="H292"/>
          <cell r="I292"/>
          <cell r="J292"/>
          <cell r="K292"/>
          <cell r="L292"/>
          <cell r="M292"/>
          <cell r="N292"/>
        </row>
        <row r="293">
          <cell r="A293"/>
          <cell r="B293"/>
          <cell r="C293"/>
          <cell r="D293"/>
          <cell r="E293"/>
          <cell r="F293"/>
          <cell r="G293"/>
          <cell r="H293"/>
          <cell r="I293"/>
          <cell r="J293"/>
          <cell r="K293"/>
          <cell r="L293"/>
          <cell r="M293"/>
          <cell r="N293"/>
        </row>
        <row r="294">
          <cell r="A294"/>
          <cell r="B294"/>
          <cell r="C294"/>
          <cell r="D294"/>
          <cell r="E294"/>
          <cell r="F294"/>
          <cell r="G294"/>
          <cell r="H294"/>
          <cell r="I294"/>
          <cell r="J294"/>
          <cell r="K294"/>
          <cell r="L294"/>
          <cell r="M294"/>
          <cell r="N294"/>
        </row>
        <row r="295">
          <cell r="A295"/>
          <cell r="B295"/>
          <cell r="C295"/>
          <cell r="D295"/>
          <cell r="E295"/>
          <cell r="F295"/>
          <cell r="G295"/>
          <cell r="H295"/>
          <cell r="I295"/>
          <cell r="J295"/>
          <cell r="K295"/>
          <cell r="L295"/>
          <cell r="M295"/>
          <cell r="N295"/>
        </row>
        <row r="296">
          <cell r="A296"/>
          <cell r="B296"/>
          <cell r="C296"/>
          <cell r="D296"/>
          <cell r="E296"/>
          <cell r="F296"/>
          <cell r="G296"/>
          <cell r="H296"/>
          <cell r="I296"/>
          <cell r="J296"/>
          <cell r="K296"/>
          <cell r="L296"/>
          <cell r="M296"/>
          <cell r="N296"/>
        </row>
        <row r="297">
          <cell r="A297"/>
          <cell r="B297"/>
          <cell r="C297"/>
          <cell r="D297"/>
          <cell r="E297"/>
          <cell r="F297"/>
          <cell r="G297"/>
          <cell r="H297"/>
          <cell r="I297"/>
          <cell r="J297"/>
          <cell r="K297"/>
          <cell r="L297"/>
          <cell r="M297"/>
          <cell r="N297"/>
        </row>
        <row r="298">
          <cell r="A298"/>
          <cell r="B298"/>
          <cell r="C298"/>
          <cell r="D298"/>
          <cell r="E298"/>
          <cell r="F298"/>
          <cell r="G298"/>
          <cell r="H298"/>
          <cell r="I298"/>
          <cell r="J298"/>
          <cell r="K298"/>
          <cell r="L298"/>
          <cell r="M298"/>
          <cell r="N298"/>
        </row>
        <row r="299">
          <cell r="A299"/>
          <cell r="B299"/>
          <cell r="C299"/>
          <cell r="D299"/>
          <cell r="E299"/>
          <cell r="F299"/>
          <cell r="G299"/>
          <cell r="H299"/>
          <cell r="I299"/>
          <cell r="J299"/>
          <cell r="K299"/>
          <cell r="L299"/>
          <cell r="M299"/>
          <cell r="N299"/>
        </row>
        <row r="300">
          <cell r="A300"/>
          <cell r="B300"/>
          <cell r="C300"/>
          <cell r="D300"/>
          <cell r="E300"/>
          <cell r="F300"/>
          <cell r="G300"/>
          <cell r="H300"/>
          <cell r="I300"/>
          <cell r="J300"/>
          <cell r="K300"/>
          <cell r="L300"/>
          <cell r="M300"/>
          <cell r="N300"/>
        </row>
        <row r="301">
          <cell r="A301"/>
          <cell r="B301"/>
          <cell r="C301"/>
          <cell r="D301"/>
          <cell r="E301"/>
          <cell r="F301"/>
          <cell r="G301"/>
          <cell r="H301"/>
          <cell r="I301"/>
          <cell r="J301"/>
          <cell r="K301"/>
          <cell r="L301"/>
          <cell r="M301"/>
          <cell r="N301"/>
        </row>
        <row r="302">
          <cell r="A302"/>
          <cell r="B302"/>
          <cell r="C302"/>
          <cell r="D302"/>
          <cell r="E302"/>
          <cell r="F302"/>
          <cell r="G302"/>
          <cell r="H302"/>
          <cell r="I302"/>
          <cell r="J302"/>
          <cell r="K302"/>
          <cell r="L302"/>
          <cell r="M302"/>
          <cell r="N302"/>
        </row>
        <row r="303">
          <cell r="A303"/>
          <cell r="B303"/>
          <cell r="C303"/>
          <cell r="D303"/>
          <cell r="E303"/>
          <cell r="F303"/>
          <cell r="G303"/>
          <cell r="H303"/>
          <cell r="I303"/>
          <cell r="J303"/>
          <cell r="K303"/>
          <cell r="L303"/>
          <cell r="M303"/>
          <cell r="N303"/>
        </row>
        <row r="304">
          <cell r="A304"/>
          <cell r="B304"/>
          <cell r="C304"/>
          <cell r="D304"/>
          <cell r="E304"/>
          <cell r="F304"/>
          <cell r="G304"/>
          <cell r="H304"/>
          <cell r="I304"/>
          <cell r="J304"/>
          <cell r="K304"/>
          <cell r="L304"/>
          <cell r="M304"/>
          <cell r="N304"/>
        </row>
        <row r="305">
          <cell r="A305"/>
          <cell r="B305"/>
          <cell r="C305"/>
          <cell r="D305"/>
          <cell r="E305"/>
          <cell r="F305"/>
          <cell r="G305"/>
          <cell r="H305"/>
          <cell r="I305"/>
          <cell r="J305"/>
          <cell r="K305"/>
          <cell r="L305"/>
          <cell r="M305"/>
          <cell r="N305"/>
        </row>
        <row r="306">
          <cell r="A306"/>
          <cell r="B306"/>
          <cell r="C306"/>
          <cell r="D306"/>
          <cell r="E306"/>
          <cell r="F306"/>
          <cell r="G306"/>
          <cell r="H306"/>
          <cell r="I306"/>
          <cell r="J306"/>
          <cell r="K306"/>
          <cell r="L306"/>
          <cell r="M306"/>
          <cell r="N306"/>
        </row>
        <row r="307">
          <cell r="A307"/>
          <cell r="B307"/>
          <cell r="C307"/>
          <cell r="D307"/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</row>
        <row r="308">
          <cell r="A308"/>
          <cell r="B308"/>
          <cell r="C308"/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</row>
        <row r="309">
          <cell r="A309"/>
          <cell r="B309"/>
          <cell r="C309"/>
          <cell r="D309"/>
          <cell r="E309"/>
          <cell r="F309"/>
          <cell r="G309"/>
          <cell r="H309"/>
          <cell r="I309"/>
          <cell r="J309"/>
          <cell r="K309"/>
          <cell r="L309"/>
          <cell r="M309"/>
          <cell r="N309"/>
        </row>
        <row r="310">
          <cell r="A310"/>
          <cell r="B310"/>
          <cell r="C310"/>
          <cell r="D310"/>
          <cell r="E310"/>
          <cell r="F310"/>
          <cell r="G310"/>
          <cell r="H310"/>
          <cell r="I310"/>
          <cell r="J310"/>
          <cell r="K310"/>
          <cell r="L310"/>
          <cell r="M310"/>
          <cell r="N310"/>
        </row>
        <row r="311">
          <cell r="A311"/>
          <cell r="B311"/>
          <cell r="C311"/>
          <cell r="D311"/>
          <cell r="E311"/>
          <cell r="F311"/>
          <cell r="G311"/>
          <cell r="H311"/>
          <cell r="I311"/>
          <cell r="J311"/>
          <cell r="K311"/>
          <cell r="L311"/>
          <cell r="M311"/>
          <cell r="N311"/>
        </row>
        <row r="312">
          <cell r="A312"/>
          <cell r="B312"/>
          <cell r="C312"/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</row>
        <row r="313">
          <cell r="A313"/>
          <cell r="B313"/>
          <cell r="C313"/>
          <cell r="D313"/>
          <cell r="E313"/>
          <cell r="F313"/>
          <cell r="G313"/>
          <cell r="H313"/>
          <cell r="I313"/>
          <cell r="J313"/>
          <cell r="K313"/>
          <cell r="L313"/>
          <cell r="M313"/>
          <cell r="N313"/>
        </row>
        <row r="314">
          <cell r="A314"/>
          <cell r="B314"/>
          <cell r="C314"/>
          <cell r="D314"/>
          <cell r="E314"/>
          <cell r="F314"/>
          <cell r="G314"/>
          <cell r="H314"/>
          <cell r="I314"/>
          <cell r="J314"/>
          <cell r="K314"/>
          <cell r="L314"/>
          <cell r="M314"/>
          <cell r="N314"/>
        </row>
        <row r="315">
          <cell r="A315"/>
          <cell r="B315"/>
          <cell r="C315"/>
          <cell r="D315"/>
          <cell r="E315"/>
          <cell r="F315"/>
          <cell r="G315"/>
          <cell r="H315"/>
          <cell r="I315"/>
          <cell r="J315"/>
          <cell r="K315"/>
          <cell r="L315"/>
          <cell r="M315"/>
          <cell r="N315"/>
        </row>
        <row r="316">
          <cell r="A316"/>
          <cell r="B316"/>
          <cell r="C316"/>
          <cell r="D316"/>
          <cell r="E316"/>
          <cell r="F316"/>
          <cell r="G316"/>
          <cell r="H316"/>
          <cell r="I316"/>
          <cell r="J316"/>
          <cell r="K316"/>
          <cell r="L316"/>
          <cell r="M316"/>
          <cell r="N316"/>
        </row>
        <row r="317">
          <cell r="A317"/>
          <cell r="B317"/>
          <cell r="C317"/>
          <cell r="D317"/>
          <cell r="E317"/>
          <cell r="F317"/>
          <cell r="G317"/>
          <cell r="H317"/>
          <cell r="I317"/>
          <cell r="J317"/>
          <cell r="K317"/>
          <cell r="L317"/>
          <cell r="M317"/>
          <cell r="N317"/>
        </row>
        <row r="318">
          <cell r="A318"/>
          <cell r="B318"/>
          <cell r="C318"/>
          <cell r="D318"/>
          <cell r="E318"/>
          <cell r="F318"/>
          <cell r="G318"/>
          <cell r="H318"/>
          <cell r="I318"/>
          <cell r="J318"/>
          <cell r="K318"/>
          <cell r="L318"/>
          <cell r="M318"/>
          <cell r="N318"/>
        </row>
        <row r="319">
          <cell r="A319"/>
          <cell r="B319"/>
          <cell r="C319"/>
          <cell r="D319"/>
          <cell r="E319"/>
          <cell r="F319"/>
          <cell r="G319"/>
          <cell r="H319"/>
          <cell r="I319"/>
          <cell r="J319"/>
          <cell r="K319"/>
          <cell r="L319"/>
          <cell r="M319"/>
          <cell r="N319"/>
        </row>
        <row r="320">
          <cell r="A320"/>
          <cell r="B320"/>
          <cell r="C320"/>
          <cell r="D320"/>
          <cell r="E320"/>
          <cell r="F320"/>
          <cell r="G320"/>
          <cell r="H320"/>
          <cell r="I320"/>
          <cell r="J320"/>
          <cell r="K320"/>
          <cell r="L320"/>
          <cell r="M320"/>
          <cell r="N320"/>
        </row>
        <row r="321">
          <cell r="A321"/>
          <cell r="B321"/>
          <cell r="C321"/>
          <cell r="D321"/>
          <cell r="E321"/>
          <cell r="F321"/>
          <cell r="G321"/>
          <cell r="H321"/>
          <cell r="I321"/>
          <cell r="J321"/>
          <cell r="K321"/>
          <cell r="L321"/>
          <cell r="M321"/>
          <cell r="N321"/>
        </row>
        <row r="322">
          <cell r="A322"/>
          <cell r="B322"/>
          <cell r="C322"/>
          <cell r="D322"/>
          <cell r="E322"/>
          <cell r="F322"/>
          <cell r="G322"/>
          <cell r="H322"/>
          <cell r="I322"/>
          <cell r="J322"/>
          <cell r="K322"/>
          <cell r="L322"/>
          <cell r="M322"/>
          <cell r="N322"/>
        </row>
        <row r="323">
          <cell r="A323"/>
          <cell r="B323"/>
          <cell r="C323"/>
          <cell r="D323"/>
          <cell r="E323"/>
          <cell r="F323"/>
          <cell r="G323"/>
          <cell r="H323"/>
          <cell r="I323"/>
          <cell r="J323"/>
          <cell r="K323"/>
          <cell r="L323"/>
          <cell r="M323"/>
          <cell r="N323"/>
        </row>
        <row r="324">
          <cell r="A324"/>
          <cell r="B324"/>
          <cell r="C324"/>
          <cell r="D324"/>
          <cell r="E324"/>
          <cell r="F324"/>
          <cell r="G324"/>
          <cell r="H324"/>
          <cell r="I324"/>
          <cell r="J324"/>
          <cell r="K324"/>
          <cell r="L324"/>
          <cell r="M324"/>
          <cell r="N324"/>
        </row>
        <row r="325">
          <cell r="A325"/>
          <cell r="B325"/>
          <cell r="C325"/>
          <cell r="D325"/>
          <cell r="E325"/>
          <cell r="F325"/>
          <cell r="G325"/>
          <cell r="H325"/>
          <cell r="I325"/>
          <cell r="J325"/>
          <cell r="K325"/>
          <cell r="L325"/>
          <cell r="M325"/>
          <cell r="N325"/>
        </row>
        <row r="326">
          <cell r="A326"/>
          <cell r="B326"/>
          <cell r="C326"/>
          <cell r="D326"/>
          <cell r="E326"/>
          <cell r="F326"/>
          <cell r="G326"/>
          <cell r="H326"/>
          <cell r="I326"/>
          <cell r="J326"/>
          <cell r="K326"/>
          <cell r="L326"/>
          <cell r="M326"/>
          <cell r="N326"/>
        </row>
        <row r="327">
          <cell r="A327"/>
          <cell r="B327"/>
          <cell r="C327"/>
          <cell r="D327"/>
          <cell r="E327"/>
          <cell r="F327"/>
          <cell r="G327"/>
          <cell r="H327"/>
          <cell r="I327"/>
          <cell r="J327"/>
          <cell r="K327"/>
          <cell r="L327"/>
          <cell r="M327"/>
          <cell r="N327"/>
        </row>
        <row r="328">
          <cell r="A328"/>
          <cell r="B328"/>
          <cell r="C328"/>
          <cell r="D328"/>
          <cell r="E328"/>
          <cell r="F328"/>
          <cell r="G328"/>
          <cell r="H328"/>
          <cell r="I328"/>
          <cell r="J328"/>
          <cell r="K328"/>
          <cell r="L328"/>
          <cell r="M328"/>
          <cell r="N328"/>
        </row>
        <row r="329">
          <cell r="A329"/>
          <cell r="B329"/>
          <cell r="C329"/>
          <cell r="D329"/>
          <cell r="E329"/>
          <cell r="F329"/>
          <cell r="G329"/>
          <cell r="H329"/>
          <cell r="I329"/>
          <cell r="J329"/>
          <cell r="K329"/>
          <cell r="L329"/>
          <cell r="M329"/>
          <cell r="N329"/>
        </row>
        <row r="330">
          <cell r="A330"/>
          <cell r="B330"/>
          <cell r="C330"/>
          <cell r="D330"/>
          <cell r="E330"/>
          <cell r="F330"/>
          <cell r="G330"/>
          <cell r="H330"/>
          <cell r="I330"/>
          <cell r="J330"/>
          <cell r="K330"/>
          <cell r="L330"/>
          <cell r="M330"/>
          <cell r="N330"/>
        </row>
        <row r="331">
          <cell r="A331"/>
          <cell r="B331"/>
          <cell r="C331"/>
          <cell r="D331"/>
          <cell r="E331"/>
          <cell r="F331"/>
          <cell r="G331"/>
          <cell r="H331"/>
          <cell r="I331"/>
          <cell r="J331"/>
          <cell r="K331"/>
          <cell r="L331"/>
          <cell r="M331"/>
          <cell r="N331"/>
        </row>
        <row r="332">
          <cell r="A332"/>
          <cell r="B332"/>
          <cell r="C332"/>
          <cell r="D332"/>
          <cell r="E332"/>
          <cell r="F332"/>
          <cell r="G332"/>
          <cell r="H332"/>
          <cell r="I332"/>
          <cell r="J332"/>
          <cell r="K332"/>
          <cell r="L332"/>
          <cell r="M332"/>
          <cell r="N332"/>
        </row>
        <row r="333">
          <cell r="A333"/>
          <cell r="B333"/>
          <cell r="C333"/>
          <cell r="D333"/>
          <cell r="E333"/>
          <cell r="F333"/>
          <cell r="G333"/>
          <cell r="H333"/>
          <cell r="I333"/>
          <cell r="J333"/>
          <cell r="K333"/>
          <cell r="L333"/>
          <cell r="M333"/>
          <cell r="N333"/>
        </row>
        <row r="334">
          <cell r="A334"/>
          <cell r="B334"/>
          <cell r="C334"/>
          <cell r="D334"/>
          <cell r="E334"/>
          <cell r="F334"/>
          <cell r="G334"/>
          <cell r="H334"/>
          <cell r="I334"/>
          <cell r="J334"/>
          <cell r="K334"/>
          <cell r="L334"/>
          <cell r="M334"/>
          <cell r="N334"/>
        </row>
        <row r="335">
          <cell r="A335"/>
          <cell r="B335"/>
          <cell r="C335"/>
          <cell r="D335"/>
          <cell r="E335"/>
          <cell r="F335"/>
          <cell r="G335"/>
          <cell r="H335"/>
          <cell r="I335"/>
          <cell r="J335"/>
          <cell r="K335"/>
          <cell r="L335"/>
          <cell r="M335"/>
          <cell r="N335"/>
        </row>
        <row r="336">
          <cell r="A336"/>
          <cell r="B336"/>
          <cell r="C336"/>
          <cell r="D336"/>
          <cell r="E336"/>
          <cell r="F336"/>
          <cell r="G336"/>
          <cell r="H336"/>
          <cell r="I336"/>
          <cell r="J336"/>
          <cell r="K336"/>
          <cell r="L336"/>
          <cell r="M336"/>
          <cell r="N336"/>
        </row>
        <row r="337">
          <cell r="A337"/>
          <cell r="B337"/>
          <cell r="C337"/>
          <cell r="D337"/>
          <cell r="E337"/>
          <cell r="F337"/>
          <cell r="G337"/>
          <cell r="H337"/>
          <cell r="I337"/>
          <cell r="J337"/>
          <cell r="K337"/>
          <cell r="L337"/>
          <cell r="M337"/>
          <cell r="N337"/>
        </row>
        <row r="338">
          <cell r="A338"/>
          <cell r="B338"/>
          <cell r="C338"/>
          <cell r="D338"/>
          <cell r="E338"/>
          <cell r="F338"/>
          <cell r="G338"/>
          <cell r="H338"/>
          <cell r="I338"/>
          <cell r="J338"/>
          <cell r="K338"/>
          <cell r="L338"/>
          <cell r="M338"/>
          <cell r="N338"/>
        </row>
        <row r="339">
          <cell r="A339"/>
          <cell r="B339"/>
          <cell r="C339"/>
          <cell r="D339"/>
          <cell r="E339"/>
          <cell r="F339"/>
          <cell r="G339"/>
          <cell r="H339"/>
          <cell r="I339"/>
          <cell r="J339"/>
          <cell r="K339"/>
          <cell r="L339"/>
          <cell r="M339"/>
          <cell r="N339"/>
        </row>
        <row r="340">
          <cell r="A340"/>
          <cell r="B340"/>
          <cell r="C340"/>
          <cell r="D340"/>
          <cell r="E340"/>
          <cell r="F340"/>
          <cell r="G340"/>
          <cell r="H340"/>
          <cell r="I340"/>
          <cell r="J340"/>
          <cell r="K340"/>
          <cell r="L340"/>
          <cell r="M340"/>
          <cell r="N340"/>
        </row>
        <row r="341">
          <cell r="A341"/>
          <cell r="B341"/>
          <cell r="C341"/>
          <cell r="D341"/>
          <cell r="E341"/>
          <cell r="F341"/>
          <cell r="G341"/>
          <cell r="H341"/>
          <cell r="I341"/>
          <cell r="J341"/>
          <cell r="K341"/>
          <cell r="L341"/>
          <cell r="M341"/>
          <cell r="N341"/>
        </row>
        <row r="342">
          <cell r="A342"/>
          <cell r="B342"/>
          <cell r="C342"/>
          <cell r="D342"/>
          <cell r="E342"/>
          <cell r="F342"/>
          <cell r="G342"/>
          <cell r="H342"/>
          <cell r="I342"/>
          <cell r="J342"/>
          <cell r="K342"/>
          <cell r="L342"/>
          <cell r="M342"/>
          <cell r="N342"/>
        </row>
        <row r="343">
          <cell r="A343"/>
          <cell r="B343"/>
          <cell r="C343"/>
          <cell r="D343"/>
          <cell r="E343"/>
          <cell r="F343"/>
          <cell r="G343"/>
          <cell r="H343"/>
          <cell r="I343"/>
          <cell r="J343"/>
          <cell r="K343"/>
          <cell r="L343"/>
          <cell r="M343"/>
          <cell r="N343"/>
        </row>
        <row r="344">
          <cell r="A344"/>
          <cell r="B344"/>
          <cell r="C344"/>
          <cell r="D344"/>
          <cell r="E344"/>
          <cell r="F344"/>
          <cell r="G344"/>
          <cell r="H344"/>
          <cell r="I344"/>
          <cell r="J344"/>
          <cell r="K344"/>
          <cell r="L344"/>
          <cell r="M344"/>
          <cell r="N344"/>
        </row>
        <row r="345">
          <cell r="A345"/>
          <cell r="B345"/>
          <cell r="C345"/>
          <cell r="D345"/>
          <cell r="E345"/>
          <cell r="F345"/>
          <cell r="G345"/>
          <cell r="H345"/>
          <cell r="I345"/>
          <cell r="J345"/>
          <cell r="K345"/>
          <cell r="L345"/>
          <cell r="M345"/>
          <cell r="N345"/>
        </row>
        <row r="346">
          <cell r="A346"/>
          <cell r="B346"/>
          <cell r="C346"/>
          <cell r="D346"/>
          <cell r="E346"/>
          <cell r="F346"/>
          <cell r="G346"/>
          <cell r="H346"/>
          <cell r="I346"/>
          <cell r="J346"/>
          <cell r="K346"/>
          <cell r="L346"/>
          <cell r="M346"/>
          <cell r="N346"/>
        </row>
        <row r="347">
          <cell r="A347"/>
          <cell r="B347"/>
          <cell r="C347"/>
          <cell r="D347"/>
          <cell r="E347"/>
          <cell r="F347"/>
          <cell r="G347"/>
          <cell r="H347"/>
          <cell r="I347"/>
          <cell r="J347"/>
          <cell r="K347"/>
          <cell r="L347"/>
          <cell r="M347"/>
          <cell r="N347"/>
        </row>
        <row r="348">
          <cell r="A348"/>
          <cell r="B348"/>
          <cell r="C348"/>
          <cell r="D348"/>
          <cell r="E348"/>
          <cell r="F348"/>
          <cell r="G348"/>
          <cell r="H348"/>
          <cell r="I348"/>
          <cell r="J348"/>
          <cell r="K348"/>
          <cell r="L348"/>
          <cell r="M348"/>
          <cell r="N348"/>
        </row>
        <row r="349">
          <cell r="A349"/>
          <cell r="B349"/>
          <cell r="C349"/>
          <cell r="D349"/>
          <cell r="E349"/>
          <cell r="F349"/>
          <cell r="G349"/>
          <cell r="H349"/>
          <cell r="I349"/>
          <cell r="J349"/>
          <cell r="K349"/>
          <cell r="L349"/>
          <cell r="M349"/>
          <cell r="N349"/>
        </row>
        <row r="350">
          <cell r="A350"/>
          <cell r="B350"/>
          <cell r="C350"/>
          <cell r="D350"/>
          <cell r="E350"/>
          <cell r="F350"/>
          <cell r="G350"/>
          <cell r="H350"/>
          <cell r="I350"/>
          <cell r="J350"/>
          <cell r="K350"/>
          <cell r="L350"/>
          <cell r="M350"/>
          <cell r="N350"/>
        </row>
        <row r="351">
          <cell r="A351"/>
          <cell r="B351"/>
          <cell r="C351"/>
          <cell r="D351"/>
          <cell r="E351"/>
          <cell r="F351"/>
          <cell r="G351"/>
          <cell r="H351"/>
          <cell r="I351"/>
          <cell r="J351"/>
          <cell r="K351"/>
          <cell r="L351"/>
          <cell r="M351"/>
          <cell r="N351"/>
        </row>
        <row r="352">
          <cell r="A352"/>
          <cell r="B352"/>
          <cell r="C352"/>
          <cell r="D352"/>
          <cell r="E352"/>
          <cell r="F352"/>
          <cell r="G352"/>
          <cell r="H352"/>
          <cell r="I352"/>
          <cell r="J352"/>
          <cell r="K352"/>
          <cell r="L352"/>
          <cell r="M352"/>
          <cell r="N352"/>
        </row>
        <row r="353">
          <cell r="A353"/>
          <cell r="B353"/>
          <cell r="C353"/>
          <cell r="D353"/>
          <cell r="E353"/>
          <cell r="F353"/>
          <cell r="G353"/>
          <cell r="H353"/>
          <cell r="I353"/>
          <cell r="J353"/>
          <cell r="K353"/>
          <cell r="L353"/>
          <cell r="M353"/>
          <cell r="N353"/>
        </row>
        <row r="354">
          <cell r="A354"/>
          <cell r="B354"/>
          <cell r="C354"/>
          <cell r="D354"/>
          <cell r="E354"/>
          <cell r="F354"/>
          <cell r="G354"/>
          <cell r="H354"/>
          <cell r="I354"/>
          <cell r="J354"/>
          <cell r="K354"/>
          <cell r="L354"/>
          <cell r="M354"/>
          <cell r="N354"/>
        </row>
        <row r="355">
          <cell r="A355"/>
          <cell r="B355"/>
          <cell r="C355"/>
          <cell r="D355"/>
          <cell r="E355"/>
          <cell r="F355"/>
          <cell r="G355"/>
          <cell r="H355"/>
          <cell r="I355"/>
          <cell r="J355"/>
          <cell r="K355"/>
          <cell r="L355"/>
          <cell r="M355"/>
          <cell r="N355"/>
        </row>
        <row r="356">
          <cell r="A356"/>
          <cell r="B356"/>
          <cell r="C356"/>
          <cell r="D356"/>
          <cell r="E356"/>
          <cell r="F356"/>
          <cell r="G356"/>
          <cell r="H356"/>
          <cell r="I356"/>
          <cell r="J356"/>
          <cell r="K356"/>
          <cell r="L356"/>
          <cell r="M356"/>
          <cell r="N356"/>
        </row>
        <row r="357">
          <cell r="A357"/>
          <cell r="B357"/>
          <cell r="C357"/>
          <cell r="D357"/>
          <cell r="E357"/>
          <cell r="F357"/>
          <cell r="G357"/>
          <cell r="H357"/>
          <cell r="I357"/>
          <cell r="J357"/>
          <cell r="K357"/>
          <cell r="L357"/>
          <cell r="M357"/>
          <cell r="N357"/>
        </row>
        <row r="358">
          <cell r="A358"/>
          <cell r="B358"/>
          <cell r="C358"/>
          <cell r="D358"/>
          <cell r="E358"/>
          <cell r="F358"/>
          <cell r="G358"/>
          <cell r="H358"/>
          <cell r="I358"/>
          <cell r="J358"/>
          <cell r="K358"/>
          <cell r="L358"/>
          <cell r="M358"/>
          <cell r="N358"/>
        </row>
        <row r="359">
          <cell r="A359"/>
          <cell r="B359"/>
          <cell r="C359"/>
          <cell r="D359"/>
          <cell r="E359"/>
          <cell r="F359"/>
          <cell r="G359"/>
          <cell r="H359"/>
          <cell r="I359"/>
          <cell r="J359"/>
          <cell r="K359"/>
          <cell r="L359"/>
          <cell r="M359"/>
          <cell r="N359"/>
        </row>
        <row r="360">
          <cell r="A360"/>
          <cell r="B360"/>
          <cell r="C360"/>
          <cell r="D360"/>
          <cell r="E360"/>
          <cell r="F360"/>
          <cell r="G360"/>
          <cell r="H360"/>
          <cell r="I360"/>
          <cell r="J360"/>
          <cell r="K360"/>
          <cell r="L360"/>
          <cell r="M360"/>
          <cell r="N360"/>
        </row>
        <row r="361">
          <cell r="A361"/>
          <cell r="B361"/>
          <cell r="C361"/>
          <cell r="D361"/>
          <cell r="E361"/>
          <cell r="F361"/>
          <cell r="G361"/>
          <cell r="H361"/>
          <cell r="I361"/>
          <cell r="J361"/>
          <cell r="K361"/>
          <cell r="L361"/>
          <cell r="M361"/>
          <cell r="N361"/>
        </row>
        <row r="362">
          <cell r="A362"/>
          <cell r="B362"/>
          <cell r="C362"/>
          <cell r="D362"/>
          <cell r="E362"/>
          <cell r="F362"/>
          <cell r="G362"/>
          <cell r="H362"/>
          <cell r="I362"/>
          <cell r="J362"/>
          <cell r="K362"/>
          <cell r="L362"/>
          <cell r="M362"/>
          <cell r="N362"/>
        </row>
        <row r="363">
          <cell r="A363"/>
          <cell r="B363"/>
          <cell r="C363"/>
          <cell r="D363"/>
          <cell r="E363"/>
          <cell r="F363"/>
          <cell r="G363"/>
          <cell r="H363"/>
          <cell r="I363"/>
          <cell r="J363"/>
          <cell r="K363"/>
          <cell r="L363"/>
          <cell r="M363"/>
          <cell r="N363"/>
        </row>
        <row r="364">
          <cell r="A364"/>
          <cell r="B364"/>
          <cell r="C364"/>
          <cell r="D364"/>
          <cell r="E364"/>
          <cell r="F364"/>
          <cell r="G364"/>
          <cell r="H364"/>
          <cell r="I364"/>
          <cell r="J364"/>
          <cell r="K364"/>
          <cell r="L364"/>
          <cell r="M364"/>
          <cell r="N364"/>
        </row>
        <row r="365">
          <cell r="A365"/>
          <cell r="B365"/>
          <cell r="C365"/>
          <cell r="D365"/>
          <cell r="E365"/>
          <cell r="F365"/>
          <cell r="G365"/>
          <cell r="H365"/>
          <cell r="I365"/>
          <cell r="J365"/>
          <cell r="K365"/>
          <cell r="L365"/>
          <cell r="M365"/>
          <cell r="N365"/>
        </row>
        <row r="366">
          <cell r="A366"/>
          <cell r="B366"/>
          <cell r="C366"/>
          <cell r="D366"/>
          <cell r="E366"/>
          <cell r="F366"/>
          <cell r="G366"/>
          <cell r="H366"/>
          <cell r="I366"/>
          <cell r="J366"/>
          <cell r="K366"/>
          <cell r="L366"/>
          <cell r="M366"/>
          <cell r="N366"/>
        </row>
        <row r="367">
          <cell r="A367"/>
          <cell r="B367"/>
          <cell r="C367"/>
          <cell r="D367"/>
          <cell r="E367"/>
          <cell r="F367"/>
          <cell r="G367"/>
          <cell r="H367"/>
          <cell r="I367"/>
          <cell r="J367"/>
          <cell r="K367"/>
          <cell r="L367"/>
          <cell r="M367"/>
          <cell r="N367"/>
        </row>
        <row r="368">
          <cell r="A368"/>
          <cell r="B368"/>
          <cell r="C368"/>
          <cell r="D368"/>
          <cell r="E368"/>
          <cell r="F368"/>
          <cell r="G368"/>
          <cell r="H368"/>
          <cell r="I368"/>
          <cell r="J368"/>
          <cell r="K368"/>
          <cell r="L368"/>
          <cell r="M368"/>
          <cell r="N368"/>
        </row>
        <row r="369">
          <cell r="A369"/>
          <cell r="B369"/>
          <cell r="C369"/>
          <cell r="D369"/>
          <cell r="E369"/>
          <cell r="F369"/>
          <cell r="G369"/>
          <cell r="H369"/>
          <cell r="I369"/>
          <cell r="J369"/>
          <cell r="K369"/>
          <cell r="L369"/>
          <cell r="M369"/>
          <cell r="N369"/>
        </row>
        <row r="370">
          <cell r="A370"/>
          <cell r="B370"/>
          <cell r="C370"/>
          <cell r="D370"/>
          <cell r="E370"/>
          <cell r="F370"/>
          <cell r="G370"/>
          <cell r="H370"/>
          <cell r="I370"/>
          <cell r="J370"/>
          <cell r="K370"/>
          <cell r="L370"/>
          <cell r="M370"/>
          <cell r="N370"/>
        </row>
        <row r="371">
          <cell r="A371"/>
          <cell r="B371"/>
          <cell r="C371"/>
          <cell r="D371"/>
          <cell r="E371"/>
          <cell r="F371"/>
          <cell r="G371"/>
          <cell r="H371"/>
          <cell r="I371"/>
          <cell r="J371"/>
          <cell r="K371"/>
          <cell r="L371"/>
          <cell r="M371"/>
          <cell r="N371"/>
        </row>
        <row r="372">
          <cell r="A372"/>
          <cell r="B372"/>
          <cell r="C372"/>
          <cell r="D372"/>
          <cell r="E372"/>
          <cell r="F372"/>
          <cell r="G372"/>
          <cell r="H372"/>
          <cell r="I372"/>
          <cell r="J372"/>
          <cell r="K372"/>
          <cell r="L372"/>
          <cell r="M372"/>
          <cell r="N372"/>
        </row>
        <row r="373">
          <cell r="A373"/>
          <cell r="B373"/>
          <cell r="C373"/>
          <cell r="D373"/>
          <cell r="E373"/>
          <cell r="F373"/>
          <cell r="G373"/>
          <cell r="H373"/>
          <cell r="I373"/>
          <cell r="J373"/>
          <cell r="K373"/>
          <cell r="L373"/>
          <cell r="M373"/>
          <cell r="N373"/>
        </row>
        <row r="374">
          <cell r="A374"/>
          <cell r="B374"/>
          <cell r="C374"/>
          <cell r="D374"/>
          <cell r="E374"/>
          <cell r="F374"/>
          <cell r="G374"/>
          <cell r="H374"/>
          <cell r="I374"/>
          <cell r="J374"/>
          <cell r="K374"/>
          <cell r="L374"/>
          <cell r="M374"/>
          <cell r="N374"/>
        </row>
        <row r="375">
          <cell r="A375"/>
          <cell r="B375"/>
          <cell r="C375"/>
          <cell r="D375"/>
          <cell r="E375"/>
          <cell r="F375"/>
          <cell r="G375"/>
          <cell r="H375"/>
          <cell r="I375"/>
          <cell r="J375"/>
          <cell r="K375"/>
          <cell r="L375"/>
          <cell r="M375"/>
          <cell r="N375"/>
        </row>
        <row r="376">
          <cell r="A376"/>
          <cell r="B376"/>
          <cell r="C376"/>
          <cell r="D376"/>
          <cell r="E376"/>
          <cell r="F376"/>
          <cell r="G376"/>
          <cell r="H376"/>
          <cell r="I376"/>
          <cell r="J376"/>
          <cell r="K376"/>
          <cell r="L376"/>
          <cell r="M376"/>
          <cell r="N376"/>
        </row>
        <row r="377">
          <cell r="A377"/>
          <cell r="B377"/>
          <cell r="C377"/>
          <cell r="D377"/>
          <cell r="E377"/>
          <cell r="F377"/>
          <cell r="G377"/>
          <cell r="H377"/>
          <cell r="I377"/>
          <cell r="J377"/>
          <cell r="K377"/>
          <cell r="L377"/>
          <cell r="M377"/>
          <cell r="N377"/>
        </row>
        <row r="378">
          <cell r="A378"/>
          <cell r="B378"/>
          <cell r="C378"/>
          <cell r="D378"/>
          <cell r="E378"/>
          <cell r="F378"/>
          <cell r="G378"/>
          <cell r="H378"/>
          <cell r="I378"/>
          <cell r="J378"/>
          <cell r="K378"/>
          <cell r="L378"/>
          <cell r="M378"/>
          <cell r="N378"/>
        </row>
        <row r="379">
          <cell r="A379"/>
          <cell r="B379"/>
          <cell r="C379"/>
          <cell r="D379"/>
          <cell r="E379"/>
          <cell r="F379"/>
          <cell r="G379"/>
          <cell r="H379"/>
          <cell r="I379"/>
          <cell r="J379"/>
          <cell r="K379"/>
          <cell r="L379"/>
          <cell r="M379"/>
          <cell r="N379"/>
        </row>
        <row r="380">
          <cell r="A380"/>
          <cell r="B380"/>
          <cell r="C380"/>
          <cell r="D380"/>
          <cell r="E380"/>
          <cell r="F380"/>
          <cell r="G380"/>
          <cell r="H380"/>
          <cell r="I380"/>
          <cell r="J380"/>
          <cell r="K380"/>
          <cell r="L380"/>
          <cell r="M380"/>
          <cell r="N380"/>
        </row>
        <row r="381">
          <cell r="A381"/>
          <cell r="B381"/>
          <cell r="C381"/>
          <cell r="D381"/>
          <cell r="E381"/>
          <cell r="F381"/>
          <cell r="G381"/>
          <cell r="H381"/>
          <cell r="I381"/>
          <cell r="J381"/>
          <cell r="K381"/>
          <cell r="L381"/>
          <cell r="M381"/>
          <cell r="N381"/>
        </row>
        <row r="382">
          <cell r="A382"/>
          <cell r="B382"/>
          <cell r="C382"/>
          <cell r="D382"/>
          <cell r="E382"/>
          <cell r="F382"/>
          <cell r="G382"/>
          <cell r="H382"/>
          <cell r="I382"/>
          <cell r="J382"/>
          <cell r="K382"/>
          <cell r="L382"/>
          <cell r="M382"/>
          <cell r="N382"/>
        </row>
        <row r="383">
          <cell r="A383"/>
          <cell r="B383"/>
          <cell r="C383"/>
          <cell r="D383"/>
          <cell r="E383"/>
          <cell r="F383"/>
          <cell r="G383"/>
          <cell r="H383"/>
          <cell r="I383"/>
          <cell r="J383"/>
          <cell r="K383"/>
          <cell r="L383"/>
          <cell r="M383"/>
          <cell r="N383"/>
        </row>
        <row r="384">
          <cell r="A384"/>
          <cell r="B384"/>
          <cell r="C384"/>
          <cell r="D384"/>
          <cell r="E384"/>
          <cell r="F384"/>
          <cell r="G384"/>
          <cell r="H384"/>
          <cell r="I384"/>
          <cell r="J384"/>
          <cell r="K384"/>
          <cell r="L384"/>
          <cell r="M384"/>
          <cell r="N384"/>
        </row>
        <row r="385">
          <cell r="A385"/>
          <cell r="B385"/>
          <cell r="C385"/>
          <cell r="D385"/>
          <cell r="E385"/>
          <cell r="F385"/>
          <cell r="G385"/>
          <cell r="H385"/>
          <cell r="I385"/>
          <cell r="J385"/>
          <cell r="K385"/>
          <cell r="L385"/>
          <cell r="M385"/>
          <cell r="N385"/>
        </row>
        <row r="386">
          <cell r="A386"/>
          <cell r="B386"/>
          <cell r="C386"/>
          <cell r="D386"/>
          <cell r="E386"/>
          <cell r="F386"/>
          <cell r="G386"/>
          <cell r="H386"/>
          <cell r="I386"/>
          <cell r="J386"/>
          <cell r="K386"/>
          <cell r="L386"/>
          <cell r="M386"/>
          <cell r="N386"/>
        </row>
        <row r="387">
          <cell r="A387"/>
          <cell r="B387"/>
          <cell r="C387"/>
          <cell r="D387"/>
          <cell r="E387"/>
          <cell r="F387"/>
          <cell r="G387"/>
          <cell r="H387"/>
          <cell r="I387"/>
          <cell r="J387"/>
          <cell r="K387"/>
          <cell r="L387"/>
          <cell r="M387"/>
          <cell r="N387"/>
        </row>
        <row r="388">
          <cell r="A388"/>
          <cell r="B388"/>
          <cell r="C388"/>
          <cell r="D388"/>
          <cell r="E388"/>
          <cell r="F388"/>
          <cell r="G388"/>
          <cell r="H388"/>
          <cell r="I388"/>
          <cell r="J388"/>
          <cell r="K388"/>
          <cell r="L388"/>
          <cell r="M388"/>
          <cell r="N388"/>
        </row>
        <row r="389">
          <cell r="A389"/>
          <cell r="B389"/>
          <cell r="C389"/>
          <cell r="D389"/>
          <cell r="E389"/>
          <cell r="F389"/>
          <cell r="G389"/>
          <cell r="H389"/>
          <cell r="I389"/>
          <cell r="J389"/>
          <cell r="K389"/>
          <cell r="L389"/>
          <cell r="M389"/>
          <cell r="N389"/>
        </row>
        <row r="390">
          <cell r="A390"/>
          <cell r="B390"/>
          <cell r="C390"/>
          <cell r="D390"/>
          <cell r="E390"/>
          <cell r="F390"/>
          <cell r="G390"/>
          <cell r="H390"/>
          <cell r="I390"/>
          <cell r="J390"/>
          <cell r="K390"/>
          <cell r="L390"/>
          <cell r="M390"/>
          <cell r="N390"/>
        </row>
        <row r="391">
          <cell r="A391"/>
          <cell r="B391"/>
          <cell r="C391"/>
          <cell r="D391"/>
          <cell r="E391"/>
          <cell r="F391"/>
          <cell r="G391"/>
          <cell r="H391"/>
          <cell r="I391"/>
          <cell r="J391"/>
          <cell r="K391"/>
          <cell r="L391"/>
          <cell r="M391"/>
          <cell r="N391"/>
        </row>
        <row r="392">
          <cell r="A392"/>
          <cell r="B392"/>
          <cell r="C392"/>
          <cell r="D392"/>
          <cell r="E392"/>
          <cell r="F392"/>
          <cell r="G392"/>
          <cell r="H392"/>
          <cell r="I392"/>
          <cell r="J392"/>
          <cell r="K392"/>
          <cell r="L392"/>
          <cell r="M392"/>
          <cell r="N392"/>
        </row>
        <row r="393">
          <cell r="A393"/>
          <cell r="B393"/>
          <cell r="C393"/>
          <cell r="D393"/>
          <cell r="E393"/>
          <cell r="F393"/>
          <cell r="G393"/>
          <cell r="H393"/>
          <cell r="I393"/>
          <cell r="J393"/>
          <cell r="K393"/>
          <cell r="L393"/>
          <cell r="M393"/>
          <cell r="N393"/>
        </row>
        <row r="394">
          <cell r="A394"/>
          <cell r="B394"/>
          <cell r="C394"/>
          <cell r="D394"/>
          <cell r="E394"/>
          <cell r="F394"/>
          <cell r="G394"/>
          <cell r="H394"/>
          <cell r="I394"/>
          <cell r="J394"/>
          <cell r="K394"/>
          <cell r="L394"/>
          <cell r="M394"/>
          <cell r="N394"/>
        </row>
        <row r="395">
          <cell r="A395"/>
          <cell r="B395"/>
          <cell r="C395"/>
          <cell r="D395"/>
          <cell r="E395"/>
          <cell r="F395"/>
          <cell r="G395"/>
          <cell r="H395"/>
          <cell r="I395"/>
          <cell r="J395"/>
          <cell r="K395"/>
          <cell r="L395"/>
          <cell r="M395"/>
          <cell r="N395"/>
        </row>
        <row r="396">
          <cell r="A396"/>
          <cell r="B396"/>
          <cell r="C396"/>
          <cell r="D396"/>
          <cell r="E396"/>
          <cell r="F396"/>
          <cell r="G396"/>
          <cell r="H396"/>
          <cell r="I396"/>
          <cell r="J396"/>
          <cell r="K396"/>
          <cell r="L396"/>
          <cell r="M396"/>
          <cell r="N396"/>
        </row>
        <row r="397">
          <cell r="A397"/>
          <cell r="B397"/>
          <cell r="C397"/>
          <cell r="D397"/>
          <cell r="E397"/>
          <cell r="F397"/>
          <cell r="G397"/>
          <cell r="H397"/>
          <cell r="I397"/>
          <cell r="J397"/>
          <cell r="K397"/>
          <cell r="L397"/>
          <cell r="M397"/>
          <cell r="N397"/>
        </row>
        <row r="398">
          <cell r="D398"/>
        </row>
        <row r="399">
          <cell r="D399"/>
        </row>
        <row r="400">
          <cell r="D400"/>
        </row>
        <row r="401">
          <cell r="D401"/>
        </row>
      </sheetData>
      <sheetData sheetId="26">
        <row r="47">
          <cell r="A47"/>
          <cell r="B47"/>
          <cell r="C47"/>
          <cell r="D47" t="str">
            <v>TAG</v>
          </cell>
          <cell r="E47"/>
          <cell r="F47"/>
          <cell r="G47"/>
          <cell r="H47"/>
          <cell r="J47"/>
          <cell r="K47"/>
          <cell r="L47"/>
          <cell r="M47"/>
          <cell r="N47"/>
        </row>
        <row r="48">
          <cell r="A48"/>
          <cell r="B48"/>
          <cell r="C48"/>
          <cell r="D48" t="str">
            <v>STATUS</v>
          </cell>
          <cell r="E48"/>
          <cell r="F48"/>
          <cell r="G48"/>
          <cell r="H48"/>
          <cell r="I48" t="str">
            <v>Actuals</v>
          </cell>
          <cell r="J48" t="str">
            <v>Forecast</v>
          </cell>
          <cell r="K48" t="str">
            <v>Forecast</v>
          </cell>
          <cell r="L48" t="str">
            <v>Forecast</v>
          </cell>
          <cell r="M48" t="str">
            <v>Forecast</v>
          </cell>
          <cell r="N48" t="str">
            <v>Forecast</v>
          </cell>
        </row>
        <row r="49">
          <cell r="A49"/>
          <cell r="B49"/>
          <cell r="C49"/>
          <cell r="D49" t="str">
            <v>YEARS</v>
          </cell>
          <cell r="E49"/>
          <cell r="F49" t="str">
            <v>June years ($ million)</v>
          </cell>
          <cell r="G49" t="str">
            <v>FR Comments</v>
          </cell>
          <cell r="H49"/>
          <cell r="I49" t="str">
            <v>2019</v>
          </cell>
          <cell r="J49" t="str">
            <v>2020</v>
          </cell>
          <cell r="K49" t="str">
            <v>2021</v>
          </cell>
          <cell r="L49" t="str">
            <v>2022</v>
          </cell>
          <cell r="M49" t="str">
            <v>2023</v>
          </cell>
          <cell r="N49" t="str">
            <v>2024</v>
          </cell>
        </row>
        <row r="50">
          <cell r="A50"/>
          <cell r="B50"/>
          <cell r="C50"/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</row>
        <row r="51">
          <cell r="A51"/>
          <cell r="B51"/>
          <cell r="C51"/>
          <cell r="D51"/>
          <cell r="E51"/>
          <cell r="F51" t="str">
            <v>Core Crown + Crown Entities (Cash)</v>
          </cell>
          <cell r="G51"/>
          <cell r="H51"/>
          <cell r="I51"/>
          <cell r="J51"/>
          <cell r="K51"/>
          <cell r="L51"/>
          <cell r="M51"/>
          <cell r="N51"/>
        </row>
        <row r="52">
          <cell r="A52"/>
          <cell r="B52"/>
          <cell r="C52"/>
          <cell r="D52"/>
          <cell r="E52"/>
          <cell r="F52" t="str">
            <v>Residual Cash</v>
          </cell>
          <cell r="G52" t="str">
            <v>From RC - CC+CE spreadsheet</v>
          </cell>
          <cell r="H52"/>
          <cell r="I52"/>
          <cell r="J52"/>
          <cell r="K52"/>
          <cell r="L52"/>
          <cell r="M52"/>
          <cell r="N52"/>
        </row>
        <row r="53">
          <cell r="A53"/>
          <cell r="B53"/>
          <cell r="C53"/>
          <cell r="D53"/>
          <cell r="E53"/>
          <cell r="F53"/>
          <cell r="G53"/>
          <cell r="H53"/>
          <cell r="I53"/>
          <cell r="J53"/>
          <cell r="K53"/>
          <cell r="L53"/>
          <cell r="M53"/>
          <cell r="N53"/>
        </row>
        <row r="54">
          <cell r="A54"/>
          <cell r="B54"/>
          <cell r="C54"/>
          <cell r="D54"/>
          <cell r="E54"/>
          <cell r="F54" t="str">
            <v>Cash From</v>
          </cell>
          <cell r="G54"/>
          <cell r="H54"/>
          <cell r="I54"/>
          <cell r="J54"/>
          <cell r="K54"/>
          <cell r="L54"/>
          <cell r="M54"/>
          <cell r="N54"/>
        </row>
        <row r="55">
          <cell r="A55"/>
          <cell r="B55"/>
          <cell r="C55"/>
          <cell r="D55" t="str">
            <v>IN_TAX_DIR_PER</v>
          </cell>
          <cell r="E55"/>
          <cell r="F55" t="str">
            <v>Individual Income Tax</v>
          </cell>
          <cell r="G55"/>
          <cell r="H55"/>
          <cell r="I55">
            <v>37820</v>
          </cell>
          <cell r="J55">
            <v>39114</v>
          </cell>
          <cell r="K55">
            <v>38704</v>
          </cell>
          <cell r="L55">
            <v>41712</v>
          </cell>
          <cell r="M55">
            <v>44498</v>
          </cell>
          <cell r="N55">
            <v>47425</v>
          </cell>
        </row>
        <row r="56">
          <cell r="A56"/>
          <cell r="B56"/>
          <cell r="C56"/>
          <cell r="D56" t="str">
            <v>IN_TAX_DIR_CORP</v>
          </cell>
          <cell r="E56"/>
          <cell r="F56" t="str">
            <v>Company Tax</v>
          </cell>
          <cell r="G56"/>
          <cell r="H56"/>
          <cell r="I56">
            <v>14261</v>
          </cell>
          <cell r="J56">
            <v>13219</v>
          </cell>
          <cell r="K56">
            <v>9314</v>
          </cell>
          <cell r="L56">
            <v>14552</v>
          </cell>
          <cell r="M56">
            <v>16667</v>
          </cell>
          <cell r="N56">
            <v>18052</v>
          </cell>
        </row>
        <row r="57">
          <cell r="A57"/>
          <cell r="B57"/>
          <cell r="C57"/>
          <cell r="D57" t="str">
            <v>IN_TAX_DIR_OTHER</v>
          </cell>
          <cell r="E57"/>
          <cell r="F57" t="str">
            <v>Withholding Taxes</v>
          </cell>
          <cell r="G57"/>
          <cell r="H57"/>
          <cell r="I57">
            <v>2431</v>
          </cell>
          <cell r="J57">
            <v>2245</v>
          </cell>
          <cell r="K57">
            <v>1612</v>
          </cell>
          <cell r="L57">
            <v>1638</v>
          </cell>
          <cell r="M57">
            <v>1791</v>
          </cell>
          <cell r="N57">
            <v>1917</v>
          </cell>
        </row>
        <row r="58">
          <cell r="A58"/>
          <cell r="B58"/>
          <cell r="C58"/>
          <cell r="D58" t="str">
            <v>IN_TAX_INDIR_CONS</v>
          </cell>
          <cell r="E58"/>
          <cell r="F58" t="str">
            <v>GST</v>
          </cell>
          <cell r="G58"/>
          <cell r="H58"/>
          <cell r="I58">
            <v>21623</v>
          </cell>
          <cell r="J58">
            <v>19615</v>
          </cell>
          <cell r="K58">
            <v>19718</v>
          </cell>
          <cell r="L58">
            <v>22405</v>
          </cell>
          <cell r="M58">
            <v>24405</v>
          </cell>
          <cell r="N58">
            <v>26278</v>
          </cell>
        </row>
        <row r="59">
          <cell r="A59"/>
          <cell r="B59"/>
          <cell r="C59"/>
          <cell r="D59" t="str">
            <v>IN_TAX_INDIR_OTHER</v>
          </cell>
          <cell r="E59"/>
          <cell r="F59" t="str">
            <v>Excise Duties</v>
          </cell>
          <cell r="G59" t="str">
            <v>Petroleum, tobacco, alcohol</v>
          </cell>
          <cell r="H59"/>
          <cell r="I59">
            <v>2385</v>
          </cell>
          <cell r="J59">
            <v>2346</v>
          </cell>
          <cell r="K59">
            <v>2146</v>
          </cell>
          <cell r="L59">
            <v>2048</v>
          </cell>
          <cell r="M59">
            <v>2093</v>
          </cell>
          <cell r="N59">
            <v>2140</v>
          </cell>
        </row>
        <row r="60">
          <cell r="A60"/>
          <cell r="B60"/>
          <cell r="C60"/>
          <cell r="D60" t="str">
            <v>IN_TAX_INDIR_OTHER</v>
          </cell>
          <cell r="E60"/>
          <cell r="F60" t="str">
            <v>Other Indirect Tax</v>
          </cell>
          <cell r="G60"/>
          <cell r="H60"/>
          <cell r="I60">
            <v>5014</v>
          </cell>
          <cell r="J60">
            <v>5207</v>
          </cell>
          <cell r="K60">
            <v>5512</v>
          </cell>
          <cell r="L60">
            <v>5967</v>
          </cell>
          <cell r="M60">
            <v>6120</v>
          </cell>
          <cell r="N60">
            <v>6243</v>
          </cell>
        </row>
        <row r="61">
          <cell r="A61"/>
          <cell r="B61"/>
          <cell r="C61"/>
          <cell r="D61" t="str">
            <v>IN_OTHER_INVEST</v>
          </cell>
          <cell r="F61" t="str">
            <v>Interest, profits and dividend income</v>
          </cell>
          <cell r="G61"/>
          <cell r="H61"/>
          <cell r="I61">
            <v>2369</v>
          </cell>
          <cell r="J61">
            <v>2216</v>
          </cell>
          <cell r="K61">
            <v>2365</v>
          </cell>
          <cell r="L61">
            <v>2495</v>
          </cell>
          <cell r="M61">
            <v>2484</v>
          </cell>
          <cell r="N61">
            <v>2564</v>
          </cell>
        </row>
        <row r="62">
          <cell r="A62"/>
          <cell r="B62"/>
          <cell r="C62"/>
          <cell r="D62" t="str">
            <v>IN_OTHER_OTHER</v>
          </cell>
          <cell r="F62" t="str">
            <v>Other receipts</v>
          </cell>
          <cell r="G62" t="str">
            <v>other sovereign,SOGS and other</v>
          </cell>
          <cell r="H62"/>
          <cell r="I62">
            <v>11314</v>
          </cell>
          <cell r="J62">
            <v>12324</v>
          </cell>
          <cell r="K62">
            <v>12295</v>
          </cell>
          <cell r="L62">
            <v>13311</v>
          </cell>
          <cell r="M62">
            <v>13526</v>
          </cell>
          <cell r="N62">
            <v>13674</v>
          </cell>
        </row>
        <row r="63">
          <cell r="A63"/>
          <cell r="B63"/>
          <cell r="C63"/>
          <cell r="D63" t="str">
            <v>IN_TOTAL</v>
          </cell>
          <cell r="F63" t="str">
            <v>Total Cash From Operations</v>
          </cell>
          <cell r="G63"/>
          <cell r="H63"/>
          <cell r="I63">
            <v>97217</v>
          </cell>
          <cell r="J63">
            <v>96286</v>
          </cell>
          <cell r="K63">
            <v>91666</v>
          </cell>
          <cell r="L63">
            <v>104128</v>
          </cell>
          <cell r="M63">
            <v>111584</v>
          </cell>
          <cell r="N63">
            <v>118293</v>
          </cell>
        </row>
        <row r="64">
          <cell r="A64"/>
          <cell r="B64"/>
          <cell r="C64"/>
          <cell r="D64"/>
          <cell r="F64"/>
          <cell r="G64"/>
          <cell r="H64"/>
          <cell r="I64"/>
          <cell r="J64"/>
          <cell r="K64"/>
          <cell r="L64"/>
          <cell r="M64"/>
          <cell r="N64"/>
        </row>
        <row r="65">
          <cell r="A65"/>
          <cell r="B65"/>
          <cell r="C65"/>
          <cell r="D65"/>
          <cell r="F65" t="str">
            <v>Cash To</v>
          </cell>
          <cell r="G65" t="str">
            <v>incorrect title - have corrected</v>
          </cell>
          <cell r="H65"/>
          <cell r="I65"/>
          <cell r="J65"/>
          <cell r="K65"/>
          <cell r="L65"/>
          <cell r="M65"/>
          <cell r="N65"/>
        </row>
        <row r="66">
          <cell r="A66"/>
          <cell r="B66"/>
          <cell r="C66"/>
          <cell r="D66" t="str">
            <v>OUT_SA_TOTAL</v>
          </cell>
          <cell r="F66" t="str">
            <v>Transfer payments and subsidies</v>
          </cell>
          <cell r="G66" t="str">
            <v>entered as a positive here to get your formula to work but normally cash out would be entered as negatives in our docs - i.e. cash out = _ve</v>
          </cell>
          <cell r="H66"/>
          <cell r="I66">
            <v>27982</v>
          </cell>
          <cell r="J66">
            <v>30981</v>
          </cell>
          <cell r="K66">
            <v>35966</v>
          </cell>
          <cell r="L66">
            <v>35685</v>
          </cell>
          <cell r="M66">
            <v>36031</v>
          </cell>
          <cell r="N66">
            <v>37040</v>
          </cell>
        </row>
        <row r="67">
          <cell r="A67"/>
          <cell r="B67"/>
          <cell r="C67"/>
          <cell r="D67" t="str">
            <v>OUT_OTHER_WAGES</v>
          </cell>
          <cell r="F67" t="str">
            <v>Personnel and operating costs</v>
          </cell>
          <cell r="G67"/>
          <cell r="H67"/>
          <cell r="I67">
            <v>58540</v>
          </cell>
          <cell r="J67">
            <v>77881</v>
          </cell>
          <cell r="K67">
            <v>68860</v>
          </cell>
          <cell r="L67">
            <v>67039</v>
          </cell>
          <cell r="M67">
            <v>67448</v>
          </cell>
          <cell r="N67">
            <v>67354</v>
          </cell>
        </row>
        <row r="68">
          <cell r="A68"/>
          <cell r="B68"/>
          <cell r="C68"/>
          <cell r="D68" t="str">
            <v>OUT_OTHER_INTEREST</v>
          </cell>
          <cell r="F68" t="str">
            <v>Finance costs</v>
          </cell>
          <cell r="G68"/>
          <cell r="H68"/>
          <cell r="I68">
            <v>3050</v>
          </cell>
          <cell r="J68">
            <v>2691</v>
          </cell>
          <cell r="K68">
            <v>3576</v>
          </cell>
          <cell r="L68">
            <v>4476</v>
          </cell>
          <cell r="M68">
            <v>5506</v>
          </cell>
          <cell r="N68">
            <v>5464</v>
          </cell>
        </row>
        <row r="69">
          <cell r="A69"/>
          <cell r="B69"/>
          <cell r="C69"/>
          <cell r="D69" t="str">
            <v>OUT_OTHER_OTHER</v>
          </cell>
          <cell r="F69" t="str">
            <v>Other outlays</v>
          </cell>
          <cell r="G69"/>
          <cell r="H69"/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A70"/>
          <cell r="B70"/>
          <cell r="C70"/>
          <cell r="D70" t="str">
            <v>OUT_FCAST_OPEX</v>
          </cell>
          <cell r="F70" t="str">
            <v>Forecast for future new operating spending</v>
          </cell>
          <cell r="G70"/>
          <cell r="H70"/>
          <cell r="I70">
            <v>0</v>
          </cell>
          <cell r="J70">
            <v>5357</v>
          </cell>
          <cell r="K70">
            <v>10991</v>
          </cell>
          <cell r="L70">
            <v>18266</v>
          </cell>
          <cell r="M70">
            <v>16168</v>
          </cell>
          <cell r="N70">
            <v>8972</v>
          </cell>
        </row>
        <row r="71">
          <cell r="A71"/>
          <cell r="B71"/>
          <cell r="C71"/>
          <cell r="D71" t="str">
            <v>OUT_FCAST_ADJ</v>
          </cell>
          <cell r="F71" t="str">
            <v>Top-down expense adjustment</v>
          </cell>
          <cell r="G71"/>
          <cell r="H71"/>
          <cell r="I71">
            <v>0</v>
          </cell>
          <cell r="J71">
            <v>-1075</v>
          </cell>
          <cell r="K71">
            <v>-975</v>
          </cell>
          <cell r="L71">
            <v>-750</v>
          </cell>
          <cell r="M71">
            <v>-650</v>
          </cell>
          <cell r="N71">
            <v>-650</v>
          </cell>
        </row>
        <row r="72">
          <cell r="A72"/>
          <cell r="B72"/>
          <cell r="C72"/>
          <cell r="D72" t="str">
            <v>OUT_TOTAL</v>
          </cell>
          <cell r="F72" t="str">
            <v>Total Cash To Operations</v>
          </cell>
          <cell r="G72"/>
          <cell r="H72"/>
          <cell r="I72">
            <v>89572</v>
          </cell>
          <cell r="J72">
            <v>115835</v>
          </cell>
          <cell r="K72">
            <v>118418</v>
          </cell>
          <cell r="L72">
            <v>124716</v>
          </cell>
          <cell r="M72">
            <v>124503</v>
          </cell>
          <cell r="N72">
            <v>118180</v>
          </cell>
        </row>
        <row r="73">
          <cell r="A73"/>
          <cell r="B73"/>
          <cell r="C73"/>
          <cell r="D73"/>
          <cell r="F73"/>
          <cell r="G73"/>
          <cell r="H73"/>
          <cell r="I73"/>
          <cell r="J73"/>
          <cell r="K73"/>
          <cell r="L73"/>
          <cell r="M73"/>
          <cell r="N73"/>
        </row>
        <row r="74">
          <cell r="A74"/>
          <cell r="B74"/>
          <cell r="C74"/>
          <cell r="D74" t="str">
            <v>OCF_TOTAL</v>
          </cell>
          <cell r="F74" t="str">
            <v>Net Cash Flow From Operations</v>
          </cell>
          <cell r="G74"/>
          <cell r="H74"/>
          <cell r="I74">
            <v>7645</v>
          </cell>
          <cell r="J74">
            <v>-19549</v>
          </cell>
          <cell r="K74">
            <v>-26752</v>
          </cell>
          <cell r="L74">
            <v>-20588</v>
          </cell>
          <cell r="M74">
            <v>-12919</v>
          </cell>
          <cell r="N74">
            <v>113</v>
          </cell>
        </row>
        <row r="75">
          <cell r="A75"/>
          <cell r="B75"/>
          <cell r="C75"/>
          <cell r="D75"/>
          <cell r="F75"/>
          <cell r="G75"/>
          <cell r="H75"/>
          <cell r="I75"/>
          <cell r="J75"/>
          <cell r="K75"/>
          <cell r="L75"/>
          <cell r="M75"/>
          <cell r="N75"/>
        </row>
        <row r="76">
          <cell r="A76"/>
          <cell r="B76"/>
          <cell r="C76"/>
          <cell r="D76" t="str">
            <v>CCF_CAPEX</v>
          </cell>
          <cell r="F76" t="str">
            <v>Net purchase of physical assets</v>
          </cell>
          <cell r="G76"/>
          <cell r="H76"/>
          <cell r="I76">
            <v>7272</v>
          </cell>
          <cell r="J76">
            <v>9488</v>
          </cell>
          <cell r="K76">
            <v>8992</v>
          </cell>
          <cell r="L76">
            <v>8045</v>
          </cell>
          <cell r="M76">
            <v>6945</v>
          </cell>
          <cell r="N76">
            <v>6438</v>
          </cell>
        </row>
        <row r="77">
          <cell r="A77"/>
          <cell r="B77"/>
          <cell r="C77"/>
          <cell r="D77" t="str">
            <v>CCF_ADV</v>
          </cell>
          <cell r="F77" t="str">
            <v>Net repayment/(issue) of advances</v>
          </cell>
          <cell r="G77"/>
          <cell r="H77"/>
          <cell r="I77">
            <v>87</v>
          </cell>
          <cell r="J77">
            <v>2648</v>
          </cell>
          <cell r="K77">
            <v>5310</v>
          </cell>
          <cell r="L77">
            <v>-510</v>
          </cell>
          <cell r="M77">
            <v>218</v>
          </cell>
          <cell r="N77">
            <v>102</v>
          </cell>
        </row>
        <row r="78">
          <cell r="A78"/>
          <cell r="B78"/>
          <cell r="C78"/>
          <cell r="D78" t="str">
            <v>CCF_INVEST</v>
          </cell>
          <cell r="F78" t="str">
            <v>Net purchase of investments</v>
          </cell>
          <cell r="G78"/>
          <cell r="H78"/>
          <cell r="I78">
            <v>182</v>
          </cell>
          <cell r="J78">
            <v>990</v>
          </cell>
          <cell r="K78">
            <v>868</v>
          </cell>
          <cell r="L78">
            <v>869</v>
          </cell>
          <cell r="M78">
            <v>461</v>
          </cell>
          <cell r="N78">
            <v>132</v>
          </cell>
        </row>
        <row r="79">
          <cell r="A79"/>
          <cell r="B79"/>
          <cell r="C79"/>
          <cell r="D79" t="str">
            <v>CCF_NZSF</v>
          </cell>
          <cell r="F79" t="str">
            <v>Contribution to NZS Fund</v>
          </cell>
          <cell r="G79"/>
          <cell r="H79"/>
          <cell r="I79">
            <v>1312</v>
          </cell>
          <cell r="J79">
            <v>1697</v>
          </cell>
          <cell r="K79">
            <v>2742</v>
          </cell>
          <cell r="L79">
            <v>3120</v>
          </cell>
          <cell r="M79">
            <v>2682</v>
          </cell>
          <cell r="N79">
            <v>2573</v>
          </cell>
        </row>
        <row r="80">
          <cell r="A80"/>
          <cell r="B80"/>
          <cell r="C80"/>
          <cell r="D80" t="str">
            <v>CCF_FCAST_CAPEX</v>
          </cell>
          <cell r="F80" t="str">
            <v>Forecast for future new capital spending</v>
          </cell>
          <cell r="G80"/>
          <cell r="H80"/>
          <cell r="I80">
            <v>0</v>
          </cell>
          <cell r="J80">
            <v>212</v>
          </cell>
          <cell r="K80">
            <v>1990</v>
          </cell>
          <cell r="L80">
            <v>2145</v>
          </cell>
          <cell r="M80">
            <v>2654</v>
          </cell>
          <cell r="N80">
            <v>3288</v>
          </cell>
        </row>
        <row r="81">
          <cell r="A81"/>
          <cell r="B81"/>
          <cell r="C81"/>
          <cell r="D81" t="str">
            <v>CCF_FCAST_ADJ</v>
          </cell>
          <cell r="F81" t="str">
            <v>Top-down capital adjustment</v>
          </cell>
          <cell r="G81"/>
          <cell r="H81"/>
          <cell r="I81">
            <v>0</v>
          </cell>
          <cell r="J81">
            <v>-1050</v>
          </cell>
          <cell r="K81">
            <v>-650</v>
          </cell>
          <cell r="L81">
            <v>-350</v>
          </cell>
          <cell r="M81">
            <v>-250</v>
          </cell>
          <cell r="N81">
            <v>-250</v>
          </cell>
        </row>
        <row r="82">
          <cell r="A82"/>
          <cell r="B82"/>
          <cell r="C82"/>
          <cell r="D82" t="str">
            <v>CCF_TOTAL</v>
          </cell>
          <cell r="F82" t="str">
            <v>Net Capital Cash Flows</v>
          </cell>
          <cell r="G82"/>
          <cell r="H82"/>
          <cell r="I82">
            <v>8853</v>
          </cell>
          <cell r="J82">
            <v>13985</v>
          </cell>
          <cell r="K82">
            <v>19252</v>
          </cell>
          <cell r="L82">
            <v>13319</v>
          </cell>
          <cell r="M82">
            <v>12710</v>
          </cell>
          <cell r="N82">
            <v>12283</v>
          </cell>
        </row>
        <row r="83">
          <cell r="A83"/>
          <cell r="B83"/>
          <cell r="C83"/>
          <cell r="D83"/>
          <cell r="F83"/>
          <cell r="G83"/>
          <cell r="H83"/>
          <cell r="I83"/>
          <cell r="J83"/>
          <cell r="K83"/>
          <cell r="L83"/>
          <cell r="M83"/>
          <cell r="N83"/>
        </row>
        <row r="84">
          <cell r="A84"/>
          <cell r="B84"/>
          <cell r="C84"/>
          <cell r="D84" t="str">
            <v>RC_TOTAL</v>
          </cell>
          <cell r="F84" t="str">
            <v>Residual Cash Surplus / (Deficit)</v>
          </cell>
          <cell r="G84" t="str">
            <v>Formula was wrong (because of -ve/+ve issue noted above), I have fixed  - but if want it to be the same sign as published will need to adjust formulae above</v>
          </cell>
          <cell r="H84"/>
          <cell r="I84">
            <v>-1208</v>
          </cell>
          <cell r="J84">
            <v>-33534</v>
          </cell>
          <cell r="K84">
            <v>-46004</v>
          </cell>
          <cell r="L84">
            <v>-33907</v>
          </cell>
          <cell r="M84">
            <v>-25629</v>
          </cell>
          <cell r="N84">
            <v>-12170</v>
          </cell>
        </row>
        <row r="85">
          <cell r="A85"/>
          <cell r="B85"/>
          <cell r="C85"/>
          <cell r="D85"/>
          <cell r="F85"/>
          <cell r="G85"/>
          <cell r="H85"/>
          <cell r="I85"/>
          <cell r="J85"/>
          <cell r="K85"/>
          <cell r="L85"/>
          <cell r="M85"/>
          <cell r="N85"/>
        </row>
        <row r="86">
          <cell r="A86"/>
          <cell r="B86"/>
          <cell r="C86"/>
          <cell r="D86"/>
          <cell r="F86" t="str">
            <v>Adjustments for FI</v>
          </cell>
          <cell r="G86"/>
          <cell r="H86"/>
          <cell r="I86"/>
          <cell r="J86"/>
          <cell r="K86"/>
          <cell r="L86"/>
          <cell r="M86"/>
          <cell r="N86"/>
        </row>
        <row r="87">
          <cell r="A87"/>
          <cell r="B87"/>
          <cell r="C87"/>
          <cell r="D87"/>
          <cell r="F87"/>
          <cell r="G87"/>
          <cell r="H87"/>
          <cell r="I87"/>
          <cell r="J87"/>
          <cell r="K87"/>
          <cell r="L87"/>
          <cell r="M87"/>
          <cell r="N87"/>
        </row>
        <row r="88">
          <cell r="A88"/>
          <cell r="B88"/>
          <cell r="C88"/>
          <cell r="D88"/>
          <cell r="F88" t="str">
            <v>Residual Cash Surplus / (Deficit)</v>
          </cell>
          <cell r="G88"/>
          <cell r="H88"/>
          <cell r="I88">
            <v>-1208</v>
          </cell>
          <cell r="J88">
            <v>-33534</v>
          </cell>
          <cell r="K88">
            <v>-46004</v>
          </cell>
          <cell r="L88">
            <v>-33907</v>
          </cell>
          <cell r="M88">
            <v>-25629</v>
          </cell>
          <cell r="N88">
            <v>-12170</v>
          </cell>
        </row>
        <row r="89">
          <cell r="A89"/>
          <cell r="B89"/>
          <cell r="C89"/>
          <cell r="D89"/>
          <cell r="F89"/>
          <cell r="G89"/>
          <cell r="H89"/>
          <cell r="I89"/>
          <cell r="J89"/>
          <cell r="K89"/>
          <cell r="L89"/>
          <cell r="M89"/>
          <cell r="N89"/>
        </row>
        <row r="90">
          <cell r="A90"/>
          <cell r="B90"/>
          <cell r="C90"/>
          <cell r="D90"/>
          <cell r="F90" t="str">
            <v>Net Purchase of Physical Assets</v>
          </cell>
          <cell r="G90"/>
          <cell r="H90"/>
          <cell r="I90"/>
          <cell r="J90"/>
          <cell r="K90"/>
          <cell r="L90"/>
          <cell r="M90"/>
          <cell r="N90"/>
        </row>
        <row r="91">
          <cell r="A91"/>
          <cell r="B91"/>
          <cell r="C91"/>
          <cell r="D91"/>
          <cell r="F91"/>
          <cell r="G91"/>
          <cell r="H91"/>
          <cell r="I91"/>
          <cell r="J91"/>
          <cell r="K91"/>
          <cell r="L91"/>
          <cell r="M91"/>
          <cell r="N91"/>
        </row>
        <row r="92">
          <cell r="A92"/>
          <cell r="B92"/>
          <cell r="C92"/>
          <cell r="D92"/>
          <cell r="F92"/>
          <cell r="G92"/>
          <cell r="H92"/>
          <cell r="I92"/>
          <cell r="J92"/>
          <cell r="K92"/>
          <cell r="L92"/>
          <cell r="M92"/>
          <cell r="N92"/>
        </row>
        <row r="93">
          <cell r="A93"/>
          <cell r="B93"/>
          <cell r="C93"/>
          <cell r="D93"/>
          <cell r="F93" t="str">
            <v>Defence purchases of physical assets</v>
          </cell>
          <cell r="G93" t="str">
            <v>MOD 1:72:0, line 2420 + NZDF 1:52:0, line 2420 - purchase of PPE - 3rd</v>
          </cell>
          <cell r="H93"/>
          <cell r="I93">
            <v>716.721</v>
          </cell>
          <cell r="J93">
            <v>990.23800000000006</v>
          </cell>
          <cell r="K93">
            <v>697.90499999999997</v>
          </cell>
          <cell r="L93">
            <v>1439.6220000000001</v>
          </cell>
          <cell r="M93">
            <v>567.50700000000006</v>
          </cell>
          <cell r="N93">
            <v>371.16800000000001</v>
          </cell>
        </row>
        <row r="94">
          <cell r="A94"/>
          <cell r="B94"/>
          <cell r="C94"/>
          <cell r="D94"/>
          <cell r="F94" t="str">
            <v>Excluding High Import Share Capital Spend</v>
          </cell>
          <cell r="G94"/>
          <cell r="H94"/>
          <cell r="I94">
            <v>716.721</v>
          </cell>
          <cell r="J94">
            <v>990.23800000000006</v>
          </cell>
          <cell r="K94">
            <v>697.90499999999997</v>
          </cell>
          <cell r="L94">
            <v>1439.6220000000001</v>
          </cell>
          <cell r="M94">
            <v>567.50700000000006</v>
          </cell>
          <cell r="N94">
            <v>371.16800000000001</v>
          </cell>
        </row>
        <row r="95">
          <cell r="A95"/>
          <cell r="B95"/>
          <cell r="C95"/>
          <cell r="D95"/>
          <cell r="F95"/>
          <cell r="G95"/>
          <cell r="H95"/>
          <cell r="I95"/>
          <cell r="J95"/>
          <cell r="K95"/>
          <cell r="L95"/>
          <cell r="M95"/>
          <cell r="N95"/>
        </row>
        <row r="96">
          <cell r="A96"/>
          <cell r="B96"/>
          <cell r="C96"/>
          <cell r="D96"/>
          <cell r="F96"/>
          <cell r="G96"/>
          <cell r="H96"/>
          <cell r="I96"/>
          <cell r="J96"/>
          <cell r="K96"/>
          <cell r="L96"/>
          <cell r="M96"/>
          <cell r="N96"/>
        </row>
        <row r="97">
          <cell r="A97"/>
          <cell r="B97"/>
          <cell r="C97"/>
          <cell r="D97"/>
          <cell r="F97" t="str">
            <v>Placeholder - purchases of land</v>
          </cell>
          <cell r="G97" t="str">
            <v>not available for forecast - checking if available for actuals</v>
          </cell>
          <cell r="H97"/>
          <cell r="I97"/>
          <cell r="J97"/>
          <cell r="K97"/>
          <cell r="L97"/>
          <cell r="M97"/>
          <cell r="N97"/>
        </row>
        <row r="98">
          <cell r="A98"/>
          <cell r="B98"/>
          <cell r="C98"/>
          <cell r="D98"/>
          <cell r="F98" t="str">
            <v>Excluding Land Purchases</v>
          </cell>
          <cell r="G98"/>
          <cell r="H98"/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/>
          <cell r="B99"/>
          <cell r="C99"/>
          <cell r="D99"/>
          <cell r="F99"/>
          <cell r="G99"/>
          <cell r="H99"/>
          <cell r="I99"/>
          <cell r="J99"/>
          <cell r="K99"/>
          <cell r="L99"/>
          <cell r="M99"/>
          <cell r="N99"/>
        </row>
        <row r="100">
          <cell r="A100"/>
          <cell r="B100"/>
          <cell r="C100"/>
          <cell r="D100" t="str">
            <v>RC_ADJ_CAPEX</v>
          </cell>
          <cell r="F100" t="str">
            <v>Adjustments - Net Purchase of Physical Assets</v>
          </cell>
          <cell r="G100"/>
          <cell r="H100"/>
          <cell r="I100">
            <v>716.721</v>
          </cell>
          <cell r="J100">
            <v>990.23800000000006</v>
          </cell>
          <cell r="K100">
            <v>697.90499999999997</v>
          </cell>
          <cell r="L100">
            <v>1439.6220000000001</v>
          </cell>
          <cell r="M100">
            <v>567.50700000000006</v>
          </cell>
          <cell r="N100">
            <v>371.16800000000001</v>
          </cell>
        </row>
        <row r="101">
          <cell r="A101"/>
          <cell r="B101"/>
          <cell r="C101"/>
          <cell r="D101"/>
          <cell r="F101"/>
          <cell r="G101"/>
          <cell r="H101"/>
          <cell r="I101"/>
          <cell r="J101"/>
          <cell r="K101"/>
          <cell r="L101"/>
          <cell r="M101"/>
          <cell r="N101"/>
        </row>
        <row r="102">
          <cell r="A102"/>
          <cell r="B102"/>
          <cell r="C102"/>
          <cell r="D102"/>
          <cell r="F102" t="str">
            <v>Net Purchase of Investments</v>
          </cell>
          <cell r="G102"/>
          <cell r="H102"/>
          <cell r="I102"/>
          <cell r="J102"/>
          <cell r="K102"/>
          <cell r="L102"/>
          <cell r="M102"/>
          <cell r="N102"/>
        </row>
        <row r="103">
          <cell r="A103"/>
          <cell r="B103"/>
          <cell r="C103"/>
          <cell r="D103"/>
          <cell r="F103"/>
          <cell r="G103"/>
          <cell r="H103"/>
          <cell r="I103"/>
          <cell r="J103"/>
          <cell r="K103"/>
          <cell r="L103"/>
          <cell r="M103"/>
          <cell r="N103"/>
        </row>
        <row r="104">
          <cell r="A104"/>
          <cell r="B104"/>
          <cell r="C104"/>
          <cell r="D104"/>
          <cell r="F104"/>
          <cell r="G104"/>
          <cell r="H104"/>
          <cell r="I104"/>
          <cell r="J104"/>
          <cell r="K104"/>
          <cell r="L104"/>
          <cell r="M104"/>
          <cell r="N104"/>
        </row>
        <row r="105">
          <cell r="A105"/>
          <cell r="B105"/>
          <cell r="C105"/>
          <cell r="D105"/>
          <cell r="F105" t="str">
            <v>NZSF net purchase of investments</v>
          </cell>
          <cell r="G105" t="str">
            <v>already exlc above as CC residual cash excludes  NZSF activity??</v>
          </cell>
          <cell r="H105"/>
          <cell r="I105"/>
          <cell r="J105"/>
          <cell r="K105"/>
          <cell r="L105"/>
          <cell r="M105"/>
          <cell r="N105"/>
        </row>
        <row r="106">
          <cell r="A106"/>
          <cell r="B106"/>
          <cell r="C106"/>
          <cell r="D106"/>
          <cell r="F106" t="str">
            <v>Excluding Sale/Purchase of Financial Assets/Liabilities</v>
          </cell>
          <cell r="G106"/>
          <cell r="H106"/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/>
          <cell r="B107"/>
          <cell r="C107"/>
          <cell r="D107"/>
          <cell r="F107"/>
          <cell r="G107"/>
          <cell r="H107"/>
          <cell r="I107"/>
          <cell r="J107"/>
          <cell r="K107"/>
          <cell r="L107"/>
          <cell r="M107"/>
          <cell r="N107"/>
        </row>
        <row r="108">
          <cell r="A108"/>
          <cell r="B108"/>
          <cell r="C108"/>
          <cell r="D108"/>
          <cell r="F108"/>
          <cell r="G108"/>
          <cell r="H108"/>
          <cell r="I108"/>
          <cell r="J108"/>
          <cell r="K108"/>
          <cell r="L108"/>
          <cell r="M108"/>
          <cell r="N108"/>
        </row>
        <row r="109">
          <cell r="A109"/>
          <cell r="B109"/>
          <cell r="C109"/>
          <cell r="D109"/>
          <cell r="F109" t="str">
            <v>Purchases of Air NZ</v>
          </cell>
          <cell r="G109" t="str">
            <v>Historical number only</v>
          </cell>
          <cell r="H109"/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/>
          <cell r="B110"/>
          <cell r="C110"/>
          <cell r="D110"/>
          <cell r="F110" t="str">
            <v>Sale of Contact, Forestry Corp etc.</v>
          </cell>
          <cell r="G110" t="str">
            <v>Historical number only</v>
          </cell>
          <cell r="H110"/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/>
          <cell r="B111"/>
          <cell r="C111"/>
          <cell r="D111"/>
          <cell r="F111" t="str">
            <v>Excluding Sale/Purchase of Entities</v>
          </cell>
          <cell r="G111"/>
          <cell r="H111"/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/>
          <cell r="B112"/>
          <cell r="C112"/>
          <cell r="D112"/>
          <cell r="F112"/>
          <cell r="G112"/>
          <cell r="H112"/>
          <cell r="I112"/>
          <cell r="J112"/>
          <cell r="K112"/>
          <cell r="L112"/>
          <cell r="M112"/>
          <cell r="N112"/>
        </row>
        <row r="113">
          <cell r="A113"/>
          <cell r="B113"/>
          <cell r="C113"/>
          <cell r="D113" t="str">
            <v>RC_ADJ_INVEST</v>
          </cell>
          <cell r="F113" t="str">
            <v>Adjustments - Net Purchase of Investments</v>
          </cell>
          <cell r="G113"/>
          <cell r="H113"/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A114"/>
          <cell r="B114"/>
          <cell r="C114"/>
          <cell r="D114"/>
          <cell r="F114"/>
          <cell r="G114"/>
          <cell r="H114"/>
          <cell r="I114"/>
          <cell r="J114"/>
          <cell r="K114"/>
          <cell r="L114"/>
          <cell r="M114"/>
          <cell r="N114"/>
        </row>
        <row r="115">
          <cell r="A115"/>
          <cell r="B115"/>
          <cell r="C115"/>
          <cell r="D115"/>
          <cell r="F115" t="str">
            <v>Forecast For Future New Capital Spending</v>
          </cell>
          <cell r="G115"/>
          <cell r="H115"/>
          <cell r="I115"/>
          <cell r="J115"/>
          <cell r="K115"/>
          <cell r="L115"/>
          <cell r="M115"/>
          <cell r="N115"/>
        </row>
        <row r="116">
          <cell r="A116"/>
          <cell r="B116"/>
          <cell r="C116"/>
          <cell r="D116"/>
          <cell r="F116"/>
          <cell r="G116"/>
          <cell r="H116"/>
          <cell r="I116"/>
          <cell r="J116"/>
          <cell r="K116"/>
          <cell r="L116"/>
          <cell r="M116"/>
          <cell r="N116"/>
        </row>
        <row r="117">
          <cell r="A117"/>
          <cell r="B117"/>
          <cell r="C117"/>
          <cell r="D117"/>
          <cell r="F117"/>
          <cell r="G117"/>
          <cell r="H117"/>
          <cell r="I117"/>
          <cell r="J117"/>
          <cell r="K117"/>
          <cell r="L117"/>
          <cell r="M117"/>
          <cell r="N117"/>
        </row>
        <row r="118">
          <cell r="A118"/>
          <cell r="B118"/>
          <cell r="C118"/>
          <cell r="D118"/>
          <cell r="F118" t="str">
            <v>Less expected defence</v>
          </cell>
          <cell r="G118" t="str">
            <v>what is the point of these?  - If I link to jhuibers above - the formula below doubloe counts them!</v>
          </cell>
          <cell r="H118"/>
          <cell r="I118"/>
          <cell r="J118"/>
          <cell r="K118"/>
          <cell r="L118"/>
          <cell r="M118"/>
          <cell r="N118"/>
        </row>
        <row r="119">
          <cell r="A119"/>
          <cell r="B119"/>
          <cell r="C119"/>
          <cell r="D119"/>
          <cell r="F119" t="str">
            <v>Less expected financial asset/liability transactions</v>
          </cell>
          <cell r="G119"/>
          <cell r="H119"/>
          <cell r="I119"/>
          <cell r="J119"/>
          <cell r="K119"/>
          <cell r="L119"/>
          <cell r="M119"/>
          <cell r="N119"/>
        </row>
        <row r="120">
          <cell r="A120"/>
          <cell r="B120"/>
          <cell r="C120"/>
          <cell r="D120"/>
          <cell r="F120" t="str">
            <v>Less expected sale/purchase of entities</v>
          </cell>
          <cell r="G120"/>
          <cell r="H120"/>
          <cell r="I120"/>
          <cell r="J120"/>
          <cell r="K120"/>
          <cell r="L120"/>
          <cell r="M120"/>
          <cell r="N120"/>
        </row>
        <row r="121">
          <cell r="A121"/>
          <cell r="B121"/>
          <cell r="C121"/>
          <cell r="D121" t="str">
            <v>RC_ADJ_FCAST</v>
          </cell>
          <cell r="F121" t="str">
            <v>Adjustments - Forecast For Future New Capital Spending</v>
          </cell>
          <cell r="G121"/>
          <cell r="H121"/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/>
          <cell r="B122"/>
          <cell r="C122"/>
          <cell r="D122"/>
          <cell r="F122"/>
          <cell r="G122"/>
          <cell r="H122"/>
          <cell r="I122"/>
          <cell r="J122"/>
          <cell r="K122"/>
          <cell r="L122"/>
          <cell r="M122"/>
          <cell r="N122"/>
        </row>
        <row r="123">
          <cell r="A123"/>
          <cell r="B123"/>
          <cell r="C123"/>
          <cell r="D123" t="str">
            <v>RC_ADJ_TOTAL</v>
          </cell>
          <cell r="F123" t="str">
            <v>Total Adjustments</v>
          </cell>
          <cell r="G123" t="str">
            <v>this formula double-counts numbers</v>
          </cell>
          <cell r="H123"/>
          <cell r="I123">
            <v>716.721</v>
          </cell>
          <cell r="J123">
            <v>990.23800000000006</v>
          </cell>
          <cell r="K123">
            <v>697.90499999999997</v>
          </cell>
          <cell r="L123">
            <v>1439.6220000000001</v>
          </cell>
          <cell r="M123">
            <v>567.50700000000006</v>
          </cell>
          <cell r="N123">
            <v>371.16800000000001</v>
          </cell>
        </row>
        <row r="124">
          <cell r="A124"/>
          <cell r="B124"/>
          <cell r="C124"/>
          <cell r="D124"/>
          <cell r="F124"/>
          <cell r="G124"/>
          <cell r="H124"/>
          <cell r="I124"/>
          <cell r="J124"/>
          <cell r="K124"/>
          <cell r="L124"/>
          <cell r="M124"/>
          <cell r="N124"/>
        </row>
        <row r="125">
          <cell r="A125"/>
          <cell r="B125"/>
          <cell r="C125"/>
          <cell r="D125"/>
          <cell r="F125" t="str">
            <v>Adjusted Residual Cash</v>
          </cell>
          <cell r="G125"/>
          <cell r="H125"/>
          <cell r="I125">
            <v>-491.279</v>
          </cell>
          <cell r="J125">
            <v>-32543.761999999999</v>
          </cell>
          <cell r="K125">
            <v>-45306.095000000001</v>
          </cell>
          <cell r="L125">
            <v>-32467.378000000001</v>
          </cell>
          <cell r="M125">
            <v>-25061.492999999999</v>
          </cell>
          <cell r="N125">
            <v>-11798.832</v>
          </cell>
        </row>
        <row r="126">
          <cell r="A126"/>
          <cell r="B126"/>
          <cell r="C126"/>
          <cell r="D126"/>
          <cell r="F126"/>
          <cell r="G126"/>
          <cell r="H126"/>
          <cell r="J126"/>
          <cell r="K126"/>
          <cell r="L126"/>
          <cell r="M126"/>
          <cell r="N126"/>
        </row>
        <row r="127">
          <cell r="A127"/>
          <cell r="B127"/>
          <cell r="C127"/>
          <cell r="D127"/>
          <cell r="F127"/>
          <cell r="G127"/>
          <cell r="H127"/>
          <cell r="I127"/>
          <cell r="J127"/>
          <cell r="K127"/>
          <cell r="L127"/>
          <cell r="M127"/>
          <cell r="N127"/>
        </row>
        <row r="128">
          <cell r="A128"/>
          <cell r="B128"/>
          <cell r="C128"/>
          <cell r="D128"/>
          <cell r="G128"/>
          <cell r="H128"/>
        </row>
        <row r="129">
          <cell r="A129"/>
          <cell r="B129"/>
          <cell r="C129"/>
          <cell r="D129"/>
          <cell r="G129"/>
          <cell r="H129"/>
        </row>
        <row r="130">
          <cell r="A130"/>
          <cell r="B130"/>
          <cell r="C130"/>
          <cell r="D130"/>
          <cell r="E130"/>
          <cell r="F130"/>
          <cell r="G130"/>
          <cell r="H130"/>
          <cell r="I130"/>
          <cell r="J130"/>
          <cell r="K130"/>
          <cell r="L130"/>
          <cell r="M130"/>
          <cell r="N130"/>
        </row>
        <row r="131">
          <cell r="A131"/>
          <cell r="B131"/>
          <cell r="C131"/>
          <cell r="D131"/>
        </row>
        <row r="132">
          <cell r="A132"/>
          <cell r="B132"/>
          <cell r="C132"/>
          <cell r="D132"/>
        </row>
        <row r="133">
          <cell r="A133"/>
          <cell r="B133"/>
          <cell r="C133"/>
          <cell r="D133"/>
        </row>
        <row r="134">
          <cell r="A134"/>
          <cell r="B134"/>
          <cell r="C134"/>
          <cell r="D134"/>
        </row>
        <row r="135">
          <cell r="A135"/>
          <cell r="B135"/>
          <cell r="C135"/>
          <cell r="D135"/>
        </row>
        <row r="136">
          <cell r="A136"/>
          <cell r="B136"/>
          <cell r="C136"/>
          <cell r="D136"/>
          <cell r="E136"/>
          <cell r="F136"/>
          <cell r="G136"/>
          <cell r="H136"/>
          <cell r="I136"/>
          <cell r="J136"/>
          <cell r="K136"/>
          <cell r="L136"/>
          <cell r="M136"/>
          <cell r="N136"/>
        </row>
        <row r="137">
          <cell r="A137"/>
          <cell r="B137"/>
          <cell r="C137"/>
          <cell r="D137"/>
          <cell r="E137"/>
          <cell r="F137"/>
          <cell r="G137"/>
          <cell r="H137"/>
          <cell r="I137"/>
          <cell r="J137"/>
          <cell r="K137"/>
          <cell r="L137"/>
          <cell r="M137"/>
          <cell r="N137"/>
        </row>
        <row r="138">
          <cell r="A138"/>
          <cell r="B138"/>
          <cell r="C138"/>
          <cell r="D138"/>
          <cell r="E138"/>
          <cell r="F138"/>
          <cell r="G138"/>
          <cell r="H138"/>
          <cell r="I138"/>
          <cell r="J138"/>
          <cell r="K138"/>
          <cell r="L138"/>
          <cell r="M138"/>
          <cell r="N138"/>
        </row>
        <row r="139">
          <cell r="A139"/>
          <cell r="B139"/>
          <cell r="C139"/>
          <cell r="D139"/>
          <cell r="E139"/>
          <cell r="F139"/>
          <cell r="G139"/>
          <cell r="H139"/>
          <cell r="I139"/>
          <cell r="J139"/>
          <cell r="K139"/>
          <cell r="L139"/>
          <cell r="M139"/>
          <cell r="N139"/>
        </row>
        <row r="140">
          <cell r="A140"/>
          <cell r="B140"/>
          <cell r="C140"/>
          <cell r="D140"/>
          <cell r="E140"/>
          <cell r="F140"/>
          <cell r="G140"/>
          <cell r="H140"/>
          <cell r="I140"/>
          <cell r="J140"/>
          <cell r="K140"/>
          <cell r="L140"/>
          <cell r="M140"/>
          <cell r="N140"/>
        </row>
        <row r="141">
          <cell r="A141"/>
          <cell r="B141"/>
          <cell r="C141"/>
          <cell r="D141"/>
          <cell r="E141"/>
          <cell r="F141"/>
          <cell r="G141"/>
          <cell r="H141"/>
          <cell r="I141"/>
          <cell r="J141"/>
          <cell r="K141"/>
          <cell r="L141"/>
          <cell r="M141"/>
          <cell r="N141"/>
        </row>
        <row r="142">
          <cell r="A142"/>
          <cell r="B142"/>
          <cell r="C142"/>
          <cell r="D142"/>
          <cell r="E142"/>
          <cell r="F142"/>
          <cell r="G142"/>
          <cell r="H142"/>
          <cell r="I142"/>
          <cell r="J142"/>
          <cell r="K142"/>
          <cell r="L142"/>
          <cell r="M142"/>
          <cell r="N142"/>
        </row>
        <row r="143">
          <cell r="A143"/>
          <cell r="B143"/>
          <cell r="C143"/>
          <cell r="D143"/>
          <cell r="E143"/>
          <cell r="F143"/>
          <cell r="G143"/>
          <cell r="H143"/>
          <cell r="I143"/>
          <cell r="J143"/>
          <cell r="K143"/>
          <cell r="L143"/>
          <cell r="M143"/>
          <cell r="N143"/>
        </row>
        <row r="144">
          <cell r="A144"/>
          <cell r="B144"/>
          <cell r="C144"/>
          <cell r="D144"/>
          <cell r="E144"/>
          <cell r="F144"/>
          <cell r="G144"/>
          <cell r="H144"/>
          <cell r="I144"/>
          <cell r="J144"/>
          <cell r="K144"/>
          <cell r="L144"/>
          <cell r="M144"/>
          <cell r="N144"/>
        </row>
        <row r="145">
          <cell r="A145"/>
          <cell r="B145"/>
          <cell r="C145"/>
          <cell r="D145"/>
          <cell r="E145"/>
          <cell r="F145"/>
          <cell r="G145"/>
          <cell r="H145"/>
          <cell r="I145"/>
          <cell r="J145"/>
          <cell r="K145"/>
          <cell r="L145"/>
          <cell r="M145"/>
          <cell r="N145"/>
        </row>
        <row r="146">
          <cell r="A146"/>
          <cell r="B146"/>
          <cell r="C146"/>
          <cell r="D146"/>
          <cell r="E146"/>
          <cell r="F146"/>
          <cell r="G146"/>
          <cell r="H146"/>
          <cell r="I146"/>
          <cell r="J146"/>
          <cell r="K146"/>
          <cell r="L146"/>
          <cell r="M146"/>
          <cell r="N146"/>
        </row>
        <row r="147">
          <cell r="A147"/>
          <cell r="B147"/>
          <cell r="C147"/>
          <cell r="D147"/>
          <cell r="E147"/>
          <cell r="F147"/>
          <cell r="G147"/>
          <cell r="H147"/>
          <cell r="I147"/>
          <cell r="J147"/>
          <cell r="K147"/>
          <cell r="L147"/>
          <cell r="M147"/>
          <cell r="N147"/>
        </row>
        <row r="148">
          <cell r="A148"/>
          <cell r="B148"/>
          <cell r="C148"/>
          <cell r="D148"/>
          <cell r="E148"/>
          <cell r="F148"/>
          <cell r="G148"/>
          <cell r="H148"/>
          <cell r="I148"/>
          <cell r="J148"/>
          <cell r="K148"/>
          <cell r="L148"/>
          <cell r="M148"/>
          <cell r="N148"/>
        </row>
        <row r="149">
          <cell r="A149"/>
          <cell r="B149"/>
          <cell r="C149"/>
          <cell r="D149"/>
          <cell r="E149"/>
          <cell r="F149"/>
          <cell r="G149"/>
          <cell r="H149"/>
          <cell r="I149"/>
          <cell r="J149"/>
          <cell r="K149"/>
          <cell r="L149"/>
          <cell r="M149"/>
          <cell r="N149"/>
        </row>
        <row r="150">
          <cell r="A150"/>
          <cell r="B150"/>
          <cell r="C150"/>
          <cell r="D150"/>
          <cell r="E150"/>
          <cell r="F150"/>
          <cell r="G150"/>
          <cell r="H150"/>
          <cell r="I150"/>
          <cell r="J150"/>
          <cell r="K150"/>
          <cell r="L150"/>
          <cell r="M150"/>
          <cell r="N150"/>
        </row>
        <row r="151">
          <cell r="A151"/>
          <cell r="B151"/>
          <cell r="C151"/>
          <cell r="D151"/>
          <cell r="E151"/>
          <cell r="F151"/>
          <cell r="G151"/>
          <cell r="H151"/>
          <cell r="I151"/>
          <cell r="J151"/>
          <cell r="K151"/>
          <cell r="L151"/>
          <cell r="M151"/>
          <cell r="N151"/>
        </row>
        <row r="152">
          <cell r="A152"/>
          <cell r="B152"/>
          <cell r="C152"/>
          <cell r="D152"/>
          <cell r="E152"/>
          <cell r="F152"/>
          <cell r="G152"/>
          <cell r="H152"/>
          <cell r="I152"/>
          <cell r="J152"/>
          <cell r="K152"/>
          <cell r="L152"/>
          <cell r="M152"/>
          <cell r="N152"/>
        </row>
        <row r="153">
          <cell r="A153"/>
          <cell r="B153"/>
          <cell r="C153"/>
          <cell r="D153"/>
          <cell r="E153"/>
          <cell r="F153"/>
          <cell r="G153"/>
          <cell r="H153"/>
          <cell r="I153"/>
          <cell r="J153"/>
          <cell r="K153"/>
          <cell r="L153"/>
          <cell r="M153"/>
          <cell r="N153"/>
        </row>
        <row r="154">
          <cell r="A154"/>
          <cell r="B154"/>
          <cell r="C154"/>
          <cell r="D154"/>
          <cell r="E154"/>
          <cell r="F154"/>
          <cell r="G154"/>
          <cell r="H154"/>
          <cell r="I154"/>
          <cell r="J154"/>
          <cell r="K154"/>
          <cell r="L154"/>
          <cell r="M154"/>
          <cell r="N154"/>
        </row>
        <row r="155">
          <cell r="A155"/>
          <cell r="B155"/>
          <cell r="C155"/>
          <cell r="D155"/>
          <cell r="E155"/>
          <cell r="F155"/>
          <cell r="G155"/>
          <cell r="H155"/>
          <cell r="I155"/>
          <cell r="J155"/>
          <cell r="K155"/>
          <cell r="L155"/>
          <cell r="M155"/>
          <cell r="N155"/>
        </row>
        <row r="156">
          <cell r="A156"/>
          <cell r="B156"/>
          <cell r="C156"/>
          <cell r="D156"/>
          <cell r="E156"/>
          <cell r="F156"/>
          <cell r="G156"/>
          <cell r="H156"/>
          <cell r="I156"/>
          <cell r="J156"/>
          <cell r="K156"/>
          <cell r="L156"/>
          <cell r="M156"/>
          <cell r="N156"/>
        </row>
        <row r="157">
          <cell r="A157"/>
          <cell r="B157"/>
          <cell r="C157"/>
          <cell r="D157"/>
          <cell r="E157"/>
          <cell r="F157"/>
          <cell r="G157"/>
          <cell r="H157"/>
          <cell r="I157"/>
          <cell r="J157"/>
          <cell r="K157"/>
          <cell r="L157"/>
          <cell r="M157"/>
          <cell r="N157"/>
        </row>
        <row r="158">
          <cell r="A158"/>
          <cell r="B158"/>
          <cell r="C158"/>
          <cell r="D158"/>
          <cell r="E158"/>
          <cell r="F158"/>
          <cell r="G158"/>
          <cell r="H158"/>
          <cell r="I158"/>
          <cell r="J158"/>
          <cell r="K158"/>
          <cell r="L158"/>
          <cell r="M158"/>
          <cell r="N158"/>
        </row>
        <row r="159">
          <cell r="A159"/>
          <cell r="B159"/>
          <cell r="C159"/>
          <cell r="D159"/>
          <cell r="E159"/>
          <cell r="F159"/>
          <cell r="G159"/>
          <cell r="H159"/>
          <cell r="I159"/>
          <cell r="J159"/>
          <cell r="K159"/>
          <cell r="L159"/>
          <cell r="M159"/>
          <cell r="N159"/>
        </row>
        <row r="160">
          <cell r="A160"/>
          <cell r="B160"/>
          <cell r="C160"/>
          <cell r="D160"/>
          <cell r="E160"/>
          <cell r="F160"/>
          <cell r="G160"/>
          <cell r="H160"/>
          <cell r="I160"/>
          <cell r="J160"/>
          <cell r="K160"/>
          <cell r="L160"/>
          <cell r="M160"/>
          <cell r="N160"/>
        </row>
        <row r="161">
          <cell r="A161"/>
          <cell r="B161"/>
          <cell r="C161"/>
          <cell r="D161"/>
          <cell r="E161"/>
          <cell r="F161"/>
          <cell r="G161"/>
          <cell r="H161"/>
          <cell r="I161"/>
          <cell r="J161"/>
          <cell r="K161"/>
          <cell r="L161"/>
          <cell r="M161"/>
          <cell r="N161"/>
        </row>
        <row r="162">
          <cell r="A162"/>
          <cell r="B162"/>
          <cell r="C162"/>
          <cell r="D162"/>
          <cell r="E162"/>
          <cell r="F162"/>
          <cell r="G162"/>
          <cell r="H162"/>
          <cell r="I162"/>
          <cell r="J162"/>
          <cell r="K162"/>
          <cell r="L162"/>
          <cell r="M162"/>
          <cell r="N162"/>
        </row>
        <row r="163">
          <cell r="A163"/>
          <cell r="B163"/>
          <cell r="C163"/>
          <cell r="D163"/>
          <cell r="E163"/>
          <cell r="F163"/>
          <cell r="G163"/>
          <cell r="H163"/>
          <cell r="I163"/>
          <cell r="J163"/>
          <cell r="K163"/>
          <cell r="L163"/>
          <cell r="M163"/>
          <cell r="N163"/>
        </row>
        <row r="164">
          <cell r="A164"/>
          <cell r="B164"/>
          <cell r="C164"/>
          <cell r="D164"/>
          <cell r="E164"/>
          <cell r="F164"/>
          <cell r="G164"/>
          <cell r="H164"/>
          <cell r="I164"/>
          <cell r="J164"/>
          <cell r="K164"/>
          <cell r="L164"/>
          <cell r="M164"/>
          <cell r="N164"/>
        </row>
        <row r="165">
          <cell r="A165"/>
          <cell r="B165"/>
          <cell r="C165"/>
          <cell r="D165"/>
          <cell r="E165"/>
          <cell r="F165"/>
          <cell r="G165"/>
          <cell r="H165"/>
          <cell r="I165"/>
          <cell r="J165"/>
          <cell r="K165"/>
          <cell r="L165"/>
          <cell r="M165"/>
          <cell r="N165"/>
        </row>
        <row r="166">
          <cell r="A166"/>
          <cell r="B166"/>
          <cell r="C166"/>
          <cell r="D166"/>
          <cell r="E166"/>
          <cell r="F166"/>
          <cell r="G166"/>
          <cell r="H166"/>
          <cell r="I166"/>
          <cell r="J166"/>
          <cell r="K166"/>
          <cell r="L166"/>
          <cell r="M166"/>
          <cell r="N166"/>
        </row>
        <row r="167">
          <cell r="A167"/>
          <cell r="B167"/>
          <cell r="C167"/>
          <cell r="D167"/>
          <cell r="E167"/>
          <cell r="F167"/>
          <cell r="G167"/>
          <cell r="H167"/>
          <cell r="I167"/>
          <cell r="J167"/>
          <cell r="K167"/>
          <cell r="L167"/>
          <cell r="M167"/>
          <cell r="N167"/>
        </row>
        <row r="168">
          <cell r="A168"/>
          <cell r="B168"/>
          <cell r="C168"/>
          <cell r="D168"/>
          <cell r="E168"/>
          <cell r="F168"/>
          <cell r="G168"/>
          <cell r="H168"/>
          <cell r="I168"/>
          <cell r="J168"/>
          <cell r="K168"/>
          <cell r="L168"/>
          <cell r="M168"/>
          <cell r="N168"/>
        </row>
        <row r="169">
          <cell r="A169"/>
          <cell r="B169"/>
          <cell r="C169"/>
          <cell r="D169"/>
          <cell r="E169"/>
          <cell r="F169"/>
          <cell r="G169"/>
          <cell r="H169"/>
          <cell r="I169"/>
          <cell r="J169"/>
          <cell r="K169"/>
          <cell r="L169"/>
          <cell r="M169"/>
          <cell r="N169"/>
        </row>
        <row r="170">
          <cell r="A170"/>
          <cell r="B170"/>
          <cell r="C170"/>
          <cell r="D170"/>
          <cell r="E170"/>
          <cell r="F170"/>
          <cell r="G170"/>
          <cell r="H170"/>
          <cell r="I170"/>
          <cell r="J170"/>
          <cell r="K170"/>
          <cell r="L170"/>
          <cell r="M170"/>
          <cell r="N170"/>
        </row>
        <row r="171">
          <cell r="A171"/>
          <cell r="B171"/>
          <cell r="C171"/>
          <cell r="D171"/>
          <cell r="E171"/>
          <cell r="F171"/>
          <cell r="G171"/>
          <cell r="H171"/>
          <cell r="I171"/>
          <cell r="J171"/>
          <cell r="K171"/>
          <cell r="L171"/>
          <cell r="M171"/>
          <cell r="N171"/>
        </row>
        <row r="172">
          <cell r="A172"/>
          <cell r="B172"/>
          <cell r="C172"/>
          <cell r="D172"/>
          <cell r="E172"/>
          <cell r="F172"/>
          <cell r="G172"/>
          <cell r="H172"/>
          <cell r="I172"/>
          <cell r="J172"/>
          <cell r="K172"/>
          <cell r="L172"/>
          <cell r="M172"/>
          <cell r="N172"/>
        </row>
        <row r="173">
          <cell r="A173"/>
          <cell r="B173"/>
          <cell r="C173"/>
          <cell r="D173"/>
          <cell r="E173"/>
          <cell r="F173"/>
          <cell r="G173"/>
          <cell r="H173"/>
          <cell r="I173"/>
          <cell r="J173"/>
          <cell r="K173"/>
          <cell r="L173"/>
          <cell r="M173"/>
          <cell r="N173"/>
        </row>
        <row r="174">
          <cell r="A174"/>
          <cell r="B174"/>
          <cell r="C174"/>
          <cell r="D174"/>
          <cell r="E174"/>
          <cell r="F174"/>
          <cell r="G174"/>
          <cell r="H174"/>
          <cell r="I174"/>
          <cell r="J174"/>
          <cell r="K174"/>
          <cell r="L174"/>
          <cell r="M174"/>
          <cell r="N174"/>
        </row>
        <row r="175">
          <cell r="A175"/>
          <cell r="B175"/>
          <cell r="C175"/>
          <cell r="D175"/>
          <cell r="E175"/>
          <cell r="F175"/>
          <cell r="G175"/>
          <cell r="H175"/>
          <cell r="I175"/>
          <cell r="J175"/>
          <cell r="K175"/>
          <cell r="L175"/>
          <cell r="M175"/>
          <cell r="N175"/>
        </row>
        <row r="176">
          <cell r="A176"/>
          <cell r="B176"/>
          <cell r="C176"/>
          <cell r="D176"/>
          <cell r="E176"/>
          <cell r="F176"/>
          <cell r="G176"/>
          <cell r="H176"/>
          <cell r="I176"/>
          <cell r="J176"/>
          <cell r="K176"/>
          <cell r="L176"/>
          <cell r="M176"/>
          <cell r="N176"/>
        </row>
        <row r="177">
          <cell r="A177"/>
          <cell r="B177"/>
          <cell r="C177"/>
          <cell r="D177"/>
          <cell r="E177"/>
          <cell r="F177"/>
          <cell r="G177"/>
          <cell r="H177"/>
          <cell r="I177"/>
          <cell r="J177"/>
          <cell r="K177"/>
          <cell r="L177"/>
          <cell r="M177"/>
          <cell r="N177"/>
        </row>
        <row r="178">
          <cell r="A178"/>
          <cell r="B178"/>
          <cell r="C178"/>
          <cell r="D178"/>
          <cell r="E178"/>
          <cell r="F178"/>
          <cell r="G178"/>
          <cell r="H178"/>
          <cell r="I178"/>
          <cell r="J178"/>
          <cell r="K178"/>
          <cell r="L178"/>
          <cell r="M178"/>
          <cell r="N178"/>
        </row>
        <row r="179">
          <cell r="A179"/>
          <cell r="B179"/>
          <cell r="C179"/>
          <cell r="D179"/>
          <cell r="E179"/>
          <cell r="F179"/>
          <cell r="G179"/>
          <cell r="H179"/>
          <cell r="I179"/>
          <cell r="J179"/>
          <cell r="K179"/>
          <cell r="L179"/>
          <cell r="M179"/>
          <cell r="N179"/>
        </row>
        <row r="180">
          <cell r="A180"/>
          <cell r="B180"/>
          <cell r="C180"/>
          <cell r="D180"/>
          <cell r="E180"/>
          <cell r="F180"/>
          <cell r="G180"/>
          <cell r="H180"/>
          <cell r="I180"/>
          <cell r="J180"/>
          <cell r="K180"/>
          <cell r="L180"/>
          <cell r="M180"/>
          <cell r="N180"/>
        </row>
        <row r="181">
          <cell r="A181"/>
          <cell r="B181"/>
          <cell r="C181"/>
          <cell r="D181"/>
          <cell r="E181"/>
          <cell r="F181"/>
          <cell r="G181"/>
          <cell r="H181"/>
          <cell r="I181"/>
          <cell r="J181"/>
          <cell r="K181"/>
          <cell r="L181"/>
          <cell r="M181"/>
          <cell r="N181"/>
        </row>
        <row r="182">
          <cell r="A182"/>
          <cell r="B182"/>
          <cell r="C182"/>
          <cell r="D182"/>
          <cell r="E182"/>
          <cell r="F182"/>
          <cell r="G182"/>
          <cell r="H182"/>
          <cell r="I182"/>
          <cell r="J182"/>
          <cell r="K182"/>
          <cell r="L182"/>
          <cell r="M182"/>
          <cell r="N182"/>
        </row>
        <row r="183">
          <cell r="A183"/>
          <cell r="B183"/>
          <cell r="C183"/>
          <cell r="D183"/>
          <cell r="E183"/>
          <cell r="F183"/>
          <cell r="G183"/>
          <cell r="H183"/>
          <cell r="I183"/>
          <cell r="J183"/>
          <cell r="K183"/>
          <cell r="L183"/>
          <cell r="M183"/>
          <cell r="N183"/>
        </row>
        <row r="184">
          <cell r="A184"/>
          <cell r="B184"/>
          <cell r="C184"/>
          <cell r="D184"/>
          <cell r="E184"/>
          <cell r="F184"/>
          <cell r="G184"/>
          <cell r="H184"/>
          <cell r="I184"/>
          <cell r="J184"/>
          <cell r="K184"/>
          <cell r="L184"/>
          <cell r="M184"/>
          <cell r="N184"/>
        </row>
        <row r="185">
          <cell r="A185"/>
          <cell r="B185"/>
          <cell r="C185"/>
          <cell r="D185"/>
          <cell r="E185"/>
          <cell r="F185"/>
          <cell r="G185"/>
          <cell r="H185"/>
          <cell r="I185"/>
          <cell r="J185"/>
          <cell r="K185"/>
          <cell r="L185"/>
          <cell r="M185"/>
          <cell r="N185"/>
        </row>
        <row r="186">
          <cell r="A186"/>
          <cell r="B186"/>
          <cell r="C186"/>
          <cell r="D186"/>
          <cell r="E186"/>
          <cell r="F186"/>
          <cell r="G186"/>
          <cell r="H186"/>
          <cell r="I186"/>
          <cell r="J186"/>
          <cell r="K186"/>
          <cell r="L186"/>
          <cell r="M186"/>
          <cell r="N186"/>
        </row>
        <row r="187">
          <cell r="A187"/>
          <cell r="B187"/>
          <cell r="C187"/>
          <cell r="D187"/>
          <cell r="E187"/>
          <cell r="F187"/>
          <cell r="G187"/>
          <cell r="H187"/>
          <cell r="I187"/>
          <cell r="J187"/>
          <cell r="K187"/>
          <cell r="L187"/>
          <cell r="M187"/>
          <cell r="N187"/>
        </row>
        <row r="188">
          <cell r="A188"/>
          <cell r="B188"/>
          <cell r="C188"/>
          <cell r="D188"/>
          <cell r="E188"/>
          <cell r="F188"/>
          <cell r="G188"/>
          <cell r="H188"/>
          <cell r="I188"/>
          <cell r="J188"/>
          <cell r="K188"/>
          <cell r="L188"/>
          <cell r="M188"/>
          <cell r="N188"/>
        </row>
        <row r="189">
          <cell r="A189"/>
          <cell r="B189"/>
          <cell r="C189"/>
          <cell r="D189"/>
          <cell r="E189"/>
          <cell r="F189"/>
          <cell r="G189"/>
          <cell r="H189"/>
          <cell r="I189"/>
          <cell r="J189"/>
          <cell r="K189"/>
          <cell r="L189"/>
          <cell r="M189"/>
          <cell r="N189"/>
        </row>
        <row r="190">
          <cell r="A190"/>
          <cell r="B190"/>
          <cell r="C190"/>
          <cell r="D190"/>
          <cell r="E190"/>
          <cell r="F190"/>
          <cell r="G190"/>
          <cell r="H190"/>
          <cell r="I190"/>
          <cell r="J190"/>
          <cell r="K190"/>
          <cell r="L190"/>
          <cell r="M190"/>
          <cell r="N190"/>
        </row>
        <row r="191">
          <cell r="A191"/>
          <cell r="B191"/>
          <cell r="C191"/>
          <cell r="D191"/>
          <cell r="E191"/>
          <cell r="F191"/>
          <cell r="G191"/>
          <cell r="H191"/>
          <cell r="I191"/>
          <cell r="J191"/>
          <cell r="K191"/>
          <cell r="L191"/>
          <cell r="M191"/>
          <cell r="N191"/>
        </row>
        <row r="192">
          <cell r="A192"/>
          <cell r="B192"/>
          <cell r="C192"/>
          <cell r="D192"/>
          <cell r="E192"/>
          <cell r="F192"/>
          <cell r="G192"/>
          <cell r="H192"/>
          <cell r="I192"/>
          <cell r="J192"/>
          <cell r="K192"/>
          <cell r="L192"/>
          <cell r="M192"/>
          <cell r="N192"/>
        </row>
        <row r="193">
          <cell r="A193"/>
          <cell r="B193"/>
          <cell r="C193"/>
          <cell r="D193"/>
          <cell r="E193"/>
          <cell r="F193"/>
          <cell r="G193"/>
          <cell r="H193"/>
          <cell r="I193"/>
          <cell r="J193"/>
          <cell r="K193"/>
          <cell r="L193"/>
          <cell r="M193"/>
          <cell r="N193"/>
        </row>
        <row r="194">
          <cell r="A194"/>
          <cell r="B194"/>
          <cell r="C194"/>
          <cell r="D194"/>
          <cell r="E194"/>
          <cell r="F194"/>
          <cell r="G194"/>
          <cell r="H194"/>
          <cell r="I194"/>
          <cell r="J194"/>
          <cell r="K194"/>
          <cell r="L194"/>
          <cell r="M194"/>
          <cell r="N194"/>
        </row>
        <row r="195">
          <cell r="A195"/>
          <cell r="B195"/>
          <cell r="C195"/>
          <cell r="D195"/>
          <cell r="E195"/>
          <cell r="F195"/>
          <cell r="G195"/>
          <cell r="H195"/>
          <cell r="I195"/>
          <cell r="J195"/>
          <cell r="K195"/>
          <cell r="L195"/>
          <cell r="M195"/>
          <cell r="N195"/>
        </row>
        <row r="196">
          <cell r="A196"/>
          <cell r="B196"/>
          <cell r="C196"/>
          <cell r="D196"/>
          <cell r="E196"/>
          <cell r="F196"/>
          <cell r="G196"/>
          <cell r="H196"/>
          <cell r="I196"/>
          <cell r="J196"/>
          <cell r="K196"/>
          <cell r="L196"/>
          <cell r="M196"/>
          <cell r="N196"/>
        </row>
        <row r="197">
          <cell r="A197"/>
          <cell r="B197"/>
          <cell r="C197"/>
          <cell r="D197"/>
          <cell r="E197"/>
          <cell r="F197"/>
          <cell r="G197"/>
          <cell r="H197"/>
          <cell r="I197"/>
          <cell r="J197"/>
          <cell r="K197"/>
          <cell r="L197"/>
          <cell r="M197"/>
          <cell r="N197"/>
        </row>
        <row r="198">
          <cell r="A198"/>
          <cell r="B198"/>
          <cell r="C198"/>
          <cell r="D198"/>
          <cell r="E198"/>
          <cell r="F198"/>
          <cell r="G198"/>
          <cell r="H198"/>
          <cell r="I198"/>
          <cell r="J198"/>
          <cell r="K198"/>
          <cell r="L198"/>
          <cell r="M198"/>
          <cell r="N198"/>
        </row>
        <row r="199">
          <cell r="A199"/>
          <cell r="B199"/>
          <cell r="C199"/>
          <cell r="D199"/>
          <cell r="E199"/>
          <cell r="F199"/>
          <cell r="G199"/>
          <cell r="H199"/>
          <cell r="I199"/>
          <cell r="J199"/>
          <cell r="K199"/>
          <cell r="L199"/>
          <cell r="M199"/>
          <cell r="N199"/>
        </row>
        <row r="200">
          <cell r="A200"/>
          <cell r="B200"/>
          <cell r="C200"/>
          <cell r="D200"/>
          <cell r="E200"/>
          <cell r="F200"/>
          <cell r="G200"/>
          <cell r="H200"/>
          <cell r="I200"/>
          <cell r="J200"/>
          <cell r="K200"/>
          <cell r="L200"/>
          <cell r="M200"/>
          <cell r="N200"/>
        </row>
        <row r="201">
          <cell r="A201"/>
          <cell r="B201"/>
          <cell r="C201"/>
          <cell r="D201"/>
          <cell r="E201"/>
          <cell r="F201"/>
          <cell r="G201"/>
          <cell r="H201"/>
          <cell r="I201"/>
          <cell r="J201"/>
          <cell r="K201"/>
          <cell r="L201"/>
          <cell r="M201"/>
          <cell r="N201"/>
        </row>
        <row r="202">
          <cell r="A202"/>
          <cell r="B202"/>
          <cell r="C202"/>
          <cell r="D202"/>
          <cell r="E202"/>
          <cell r="F202"/>
          <cell r="G202"/>
          <cell r="H202"/>
          <cell r="I202"/>
          <cell r="J202"/>
          <cell r="K202"/>
          <cell r="L202"/>
          <cell r="M202"/>
          <cell r="N202"/>
        </row>
        <row r="203">
          <cell r="A203"/>
          <cell r="B203"/>
          <cell r="C203"/>
          <cell r="D203"/>
          <cell r="E203"/>
          <cell r="F203"/>
          <cell r="G203"/>
          <cell r="H203"/>
          <cell r="I203"/>
          <cell r="J203"/>
          <cell r="K203"/>
          <cell r="L203"/>
          <cell r="M203"/>
          <cell r="N203"/>
        </row>
        <row r="204">
          <cell r="A204"/>
          <cell r="B204"/>
          <cell r="C204"/>
          <cell r="D204"/>
          <cell r="E204"/>
          <cell r="F204"/>
          <cell r="G204"/>
          <cell r="H204"/>
          <cell r="I204"/>
          <cell r="J204"/>
          <cell r="K204"/>
          <cell r="L204"/>
          <cell r="M204"/>
          <cell r="N204"/>
        </row>
        <row r="205">
          <cell r="A205"/>
          <cell r="B205"/>
          <cell r="C205"/>
          <cell r="D205"/>
          <cell r="E205"/>
          <cell r="F205"/>
          <cell r="G205"/>
          <cell r="H205"/>
          <cell r="I205"/>
          <cell r="J205"/>
          <cell r="K205"/>
          <cell r="L205"/>
          <cell r="M205"/>
          <cell r="N205"/>
        </row>
        <row r="206">
          <cell r="A206"/>
          <cell r="B206"/>
          <cell r="C206"/>
          <cell r="D206"/>
          <cell r="E206"/>
          <cell r="F206"/>
          <cell r="G206"/>
          <cell r="H206"/>
          <cell r="I206"/>
          <cell r="J206"/>
          <cell r="K206"/>
          <cell r="L206"/>
          <cell r="M206"/>
          <cell r="N206"/>
        </row>
        <row r="207">
          <cell r="A207"/>
          <cell r="B207"/>
          <cell r="C207"/>
          <cell r="D207"/>
          <cell r="E207"/>
          <cell r="F207"/>
          <cell r="G207"/>
          <cell r="H207"/>
          <cell r="I207"/>
          <cell r="J207"/>
          <cell r="K207"/>
          <cell r="L207"/>
          <cell r="M207"/>
          <cell r="N207"/>
        </row>
        <row r="208">
          <cell r="A208"/>
          <cell r="B208"/>
          <cell r="C208"/>
          <cell r="D208"/>
          <cell r="E208"/>
          <cell r="F208"/>
          <cell r="G208"/>
          <cell r="H208"/>
          <cell r="I208"/>
          <cell r="J208"/>
          <cell r="K208"/>
          <cell r="L208"/>
          <cell r="M208"/>
          <cell r="N208"/>
        </row>
        <row r="209">
          <cell r="A209"/>
          <cell r="B209"/>
          <cell r="C209"/>
          <cell r="D209"/>
          <cell r="E209"/>
          <cell r="F209"/>
          <cell r="G209"/>
          <cell r="H209"/>
          <cell r="I209"/>
          <cell r="J209"/>
          <cell r="K209"/>
          <cell r="L209"/>
          <cell r="M209"/>
          <cell r="N209"/>
        </row>
        <row r="210">
          <cell r="A210"/>
          <cell r="B210"/>
          <cell r="C210"/>
          <cell r="D210"/>
          <cell r="E210"/>
          <cell r="F210"/>
          <cell r="G210"/>
          <cell r="H210"/>
          <cell r="I210"/>
          <cell r="J210"/>
          <cell r="K210"/>
          <cell r="L210"/>
          <cell r="M210"/>
          <cell r="N210"/>
        </row>
        <row r="211">
          <cell r="A211"/>
          <cell r="B211"/>
          <cell r="C211"/>
          <cell r="D211"/>
          <cell r="E211"/>
          <cell r="F211"/>
          <cell r="G211"/>
          <cell r="H211"/>
          <cell r="I211"/>
          <cell r="J211"/>
          <cell r="K211"/>
          <cell r="L211"/>
          <cell r="M211"/>
          <cell r="N211"/>
        </row>
        <row r="212">
          <cell r="A212"/>
          <cell r="B212"/>
          <cell r="C212"/>
          <cell r="D212"/>
          <cell r="E212"/>
          <cell r="F212"/>
          <cell r="G212"/>
          <cell r="H212"/>
          <cell r="I212"/>
          <cell r="J212"/>
          <cell r="K212"/>
          <cell r="L212"/>
          <cell r="M212"/>
          <cell r="N212"/>
        </row>
        <row r="213">
          <cell r="A213"/>
          <cell r="B213"/>
          <cell r="C213"/>
          <cell r="D213"/>
          <cell r="E213"/>
          <cell r="F213"/>
          <cell r="G213"/>
          <cell r="H213"/>
          <cell r="I213"/>
          <cell r="J213"/>
          <cell r="K213"/>
          <cell r="L213"/>
          <cell r="M213"/>
          <cell r="N213"/>
        </row>
        <row r="214">
          <cell r="A214"/>
          <cell r="B214"/>
          <cell r="C214"/>
          <cell r="D214"/>
          <cell r="E214"/>
          <cell r="F214"/>
          <cell r="G214"/>
          <cell r="H214"/>
          <cell r="I214"/>
          <cell r="J214"/>
          <cell r="K214"/>
          <cell r="L214"/>
          <cell r="M214"/>
          <cell r="N214"/>
        </row>
        <row r="215">
          <cell r="A215"/>
          <cell r="B215"/>
          <cell r="C215"/>
          <cell r="D215"/>
          <cell r="E215"/>
          <cell r="F215"/>
          <cell r="G215"/>
          <cell r="H215"/>
          <cell r="I215"/>
          <cell r="J215"/>
          <cell r="K215"/>
          <cell r="L215"/>
          <cell r="M215"/>
          <cell r="N215"/>
        </row>
        <row r="216">
          <cell r="A216"/>
          <cell r="B216"/>
          <cell r="C216"/>
          <cell r="D216"/>
          <cell r="E216"/>
          <cell r="F216"/>
          <cell r="G216"/>
          <cell r="H216"/>
          <cell r="I216"/>
          <cell r="J216"/>
          <cell r="K216"/>
          <cell r="L216"/>
          <cell r="M216"/>
          <cell r="N216"/>
        </row>
        <row r="217">
          <cell r="A217"/>
          <cell r="B217"/>
          <cell r="C217"/>
          <cell r="D217"/>
          <cell r="E217"/>
          <cell r="F217"/>
          <cell r="G217"/>
          <cell r="H217"/>
          <cell r="I217"/>
          <cell r="J217"/>
          <cell r="K217"/>
          <cell r="L217"/>
          <cell r="M217"/>
          <cell r="N217"/>
        </row>
        <row r="218">
          <cell r="A218"/>
          <cell r="B218"/>
          <cell r="C218"/>
          <cell r="D218"/>
          <cell r="E218"/>
          <cell r="F218"/>
          <cell r="G218"/>
          <cell r="H218"/>
          <cell r="I218"/>
          <cell r="J218"/>
          <cell r="K218"/>
          <cell r="L218"/>
          <cell r="M218"/>
          <cell r="N218"/>
        </row>
        <row r="219">
          <cell r="A219"/>
          <cell r="B219"/>
          <cell r="C219"/>
          <cell r="D219"/>
          <cell r="E219"/>
          <cell r="F219"/>
          <cell r="G219"/>
          <cell r="H219"/>
          <cell r="I219"/>
          <cell r="J219"/>
          <cell r="K219"/>
          <cell r="L219"/>
          <cell r="M219"/>
          <cell r="N219"/>
        </row>
        <row r="220">
          <cell r="A220"/>
          <cell r="B220"/>
          <cell r="C220"/>
          <cell r="D220"/>
          <cell r="E220"/>
          <cell r="F220"/>
          <cell r="G220"/>
          <cell r="H220"/>
          <cell r="I220"/>
          <cell r="J220"/>
          <cell r="K220"/>
          <cell r="L220"/>
          <cell r="M220"/>
          <cell r="N220"/>
        </row>
        <row r="221">
          <cell r="A221"/>
          <cell r="B221"/>
          <cell r="C221"/>
          <cell r="D221"/>
          <cell r="E221"/>
          <cell r="F221"/>
          <cell r="G221"/>
          <cell r="H221"/>
          <cell r="I221"/>
          <cell r="J221"/>
          <cell r="K221"/>
          <cell r="L221"/>
          <cell r="M221"/>
          <cell r="N221"/>
        </row>
        <row r="222">
          <cell r="A222"/>
          <cell r="B222"/>
          <cell r="C222"/>
          <cell r="D222"/>
          <cell r="E222"/>
          <cell r="F222"/>
          <cell r="G222"/>
          <cell r="H222"/>
          <cell r="I222"/>
          <cell r="J222"/>
          <cell r="K222"/>
          <cell r="L222"/>
          <cell r="M222"/>
          <cell r="N222"/>
        </row>
        <row r="223">
          <cell r="A223"/>
          <cell r="B223"/>
          <cell r="C223"/>
          <cell r="D223"/>
          <cell r="E223"/>
          <cell r="F223"/>
          <cell r="G223"/>
          <cell r="H223"/>
          <cell r="I223"/>
          <cell r="J223"/>
          <cell r="K223"/>
          <cell r="L223"/>
          <cell r="M223"/>
          <cell r="N223"/>
        </row>
        <row r="224">
          <cell r="A224"/>
          <cell r="B224"/>
          <cell r="C224"/>
          <cell r="D224"/>
          <cell r="E224"/>
          <cell r="F224"/>
          <cell r="G224"/>
          <cell r="H224"/>
          <cell r="I224"/>
          <cell r="J224"/>
          <cell r="K224"/>
          <cell r="L224"/>
          <cell r="M224"/>
          <cell r="N224"/>
        </row>
        <row r="225">
          <cell r="A225"/>
          <cell r="B225"/>
          <cell r="C225"/>
          <cell r="D225"/>
          <cell r="E225"/>
          <cell r="F225"/>
          <cell r="G225"/>
          <cell r="H225"/>
          <cell r="I225"/>
          <cell r="J225"/>
          <cell r="K225"/>
          <cell r="L225"/>
          <cell r="M225"/>
          <cell r="N225"/>
        </row>
        <row r="226">
          <cell r="A226"/>
          <cell r="B226"/>
          <cell r="C226"/>
          <cell r="D226"/>
          <cell r="E226"/>
          <cell r="F226"/>
          <cell r="G226"/>
          <cell r="H226"/>
          <cell r="I226"/>
          <cell r="J226"/>
          <cell r="K226"/>
          <cell r="L226"/>
          <cell r="M226"/>
          <cell r="N226"/>
        </row>
        <row r="227">
          <cell r="A227"/>
          <cell r="B227"/>
          <cell r="C227"/>
          <cell r="D227"/>
          <cell r="E227"/>
          <cell r="F227"/>
          <cell r="G227"/>
          <cell r="H227"/>
          <cell r="I227"/>
          <cell r="J227"/>
          <cell r="K227"/>
          <cell r="L227"/>
          <cell r="M227"/>
          <cell r="N227"/>
        </row>
        <row r="228">
          <cell r="A228"/>
          <cell r="B228"/>
          <cell r="C228"/>
          <cell r="D228"/>
          <cell r="E228"/>
          <cell r="F228"/>
          <cell r="G228"/>
          <cell r="H228"/>
          <cell r="I228"/>
          <cell r="J228"/>
          <cell r="K228"/>
          <cell r="L228"/>
          <cell r="M228"/>
          <cell r="N228"/>
        </row>
        <row r="229">
          <cell r="A229"/>
          <cell r="B229"/>
          <cell r="C229"/>
          <cell r="D229"/>
          <cell r="E229"/>
          <cell r="F229"/>
          <cell r="G229"/>
          <cell r="H229"/>
          <cell r="I229"/>
          <cell r="J229"/>
          <cell r="K229"/>
          <cell r="L229"/>
          <cell r="M229"/>
          <cell r="N229"/>
        </row>
        <row r="230">
          <cell r="A230"/>
          <cell r="B230"/>
          <cell r="C230"/>
          <cell r="D230"/>
          <cell r="E230"/>
          <cell r="F230"/>
          <cell r="G230"/>
          <cell r="H230"/>
          <cell r="I230"/>
          <cell r="J230"/>
          <cell r="K230"/>
          <cell r="L230"/>
          <cell r="M230"/>
          <cell r="N230"/>
        </row>
        <row r="231">
          <cell r="A231"/>
          <cell r="B231"/>
          <cell r="C231"/>
          <cell r="D231"/>
          <cell r="E231"/>
          <cell r="F231"/>
          <cell r="G231"/>
          <cell r="H231"/>
          <cell r="I231"/>
          <cell r="J231"/>
          <cell r="K231"/>
          <cell r="L231"/>
          <cell r="M231"/>
          <cell r="N231"/>
        </row>
        <row r="232">
          <cell r="A232"/>
          <cell r="B232"/>
          <cell r="C232"/>
          <cell r="D232"/>
          <cell r="E232"/>
          <cell r="F232"/>
          <cell r="G232"/>
          <cell r="H232"/>
          <cell r="I232"/>
          <cell r="J232"/>
          <cell r="K232"/>
          <cell r="L232"/>
          <cell r="M232"/>
          <cell r="N232"/>
        </row>
        <row r="233">
          <cell r="A233"/>
          <cell r="B233"/>
          <cell r="C233"/>
          <cell r="D233"/>
          <cell r="E233"/>
          <cell r="F233"/>
          <cell r="G233"/>
          <cell r="H233"/>
          <cell r="I233"/>
          <cell r="J233"/>
          <cell r="K233"/>
          <cell r="L233"/>
          <cell r="M233"/>
          <cell r="N233"/>
        </row>
        <row r="234">
          <cell r="A234"/>
          <cell r="B234"/>
          <cell r="C234"/>
          <cell r="D234"/>
          <cell r="E234"/>
          <cell r="F234"/>
          <cell r="G234"/>
          <cell r="H234"/>
          <cell r="I234"/>
          <cell r="J234"/>
          <cell r="K234"/>
          <cell r="L234"/>
          <cell r="M234"/>
          <cell r="N234"/>
        </row>
        <row r="235">
          <cell r="A235"/>
          <cell r="B235"/>
          <cell r="C235"/>
          <cell r="D235"/>
          <cell r="E235"/>
          <cell r="F235"/>
          <cell r="G235"/>
          <cell r="H235"/>
          <cell r="I235"/>
          <cell r="J235"/>
          <cell r="K235"/>
          <cell r="L235"/>
          <cell r="M235"/>
          <cell r="N235"/>
        </row>
        <row r="236">
          <cell r="A236"/>
          <cell r="B236"/>
          <cell r="C236"/>
          <cell r="D236"/>
          <cell r="E236"/>
          <cell r="F236"/>
          <cell r="G236"/>
          <cell r="H236"/>
          <cell r="I236"/>
          <cell r="J236"/>
          <cell r="K236"/>
          <cell r="L236"/>
          <cell r="M236"/>
          <cell r="N236"/>
        </row>
        <row r="237">
          <cell r="A237"/>
          <cell r="B237"/>
          <cell r="C237"/>
          <cell r="D237"/>
          <cell r="E237"/>
          <cell r="F237"/>
          <cell r="G237"/>
          <cell r="H237"/>
          <cell r="I237"/>
          <cell r="J237"/>
          <cell r="K237"/>
          <cell r="L237"/>
          <cell r="M237"/>
          <cell r="N237"/>
        </row>
        <row r="238">
          <cell r="A238"/>
          <cell r="B238"/>
          <cell r="C238"/>
          <cell r="D238"/>
          <cell r="E238"/>
          <cell r="F238"/>
          <cell r="G238"/>
          <cell r="H238"/>
          <cell r="I238"/>
          <cell r="J238"/>
          <cell r="K238"/>
          <cell r="L238"/>
          <cell r="M238"/>
          <cell r="N238"/>
        </row>
        <row r="239">
          <cell r="A239"/>
          <cell r="B239"/>
          <cell r="C239"/>
          <cell r="D239"/>
          <cell r="E239"/>
          <cell r="F239"/>
          <cell r="G239"/>
          <cell r="H239"/>
          <cell r="I239"/>
          <cell r="J239"/>
          <cell r="K239"/>
          <cell r="L239"/>
          <cell r="M239"/>
          <cell r="N239"/>
        </row>
        <row r="240">
          <cell r="A240"/>
          <cell r="B240"/>
          <cell r="C240"/>
          <cell r="D240"/>
          <cell r="E240"/>
          <cell r="F240"/>
          <cell r="G240"/>
          <cell r="H240"/>
          <cell r="I240"/>
          <cell r="J240"/>
          <cell r="K240"/>
          <cell r="L240"/>
          <cell r="M240"/>
          <cell r="N240"/>
        </row>
        <row r="241">
          <cell r="A241"/>
          <cell r="B241"/>
          <cell r="C241"/>
          <cell r="D241"/>
          <cell r="E241"/>
          <cell r="F241"/>
          <cell r="G241"/>
          <cell r="H241"/>
          <cell r="I241"/>
          <cell r="J241"/>
          <cell r="K241"/>
          <cell r="L241"/>
          <cell r="M241"/>
          <cell r="N241"/>
        </row>
        <row r="242">
          <cell r="A242"/>
          <cell r="B242"/>
          <cell r="C242"/>
          <cell r="D242"/>
          <cell r="E242"/>
          <cell r="F242"/>
          <cell r="G242"/>
          <cell r="H242"/>
          <cell r="I242"/>
          <cell r="J242"/>
          <cell r="K242"/>
          <cell r="L242"/>
          <cell r="M242"/>
          <cell r="N242"/>
        </row>
        <row r="243">
          <cell r="A243"/>
          <cell r="B243"/>
          <cell r="C243"/>
          <cell r="D243"/>
          <cell r="E243"/>
          <cell r="F243"/>
          <cell r="G243"/>
          <cell r="H243"/>
          <cell r="I243"/>
          <cell r="J243"/>
          <cell r="K243"/>
          <cell r="L243"/>
          <cell r="M243"/>
          <cell r="N243"/>
        </row>
        <row r="244">
          <cell r="A244"/>
          <cell r="B244"/>
          <cell r="C244"/>
          <cell r="D244"/>
          <cell r="E244"/>
          <cell r="F244"/>
          <cell r="G244"/>
          <cell r="H244"/>
          <cell r="I244"/>
          <cell r="J244"/>
          <cell r="K244"/>
          <cell r="L244"/>
          <cell r="M244"/>
          <cell r="N244"/>
        </row>
        <row r="245">
          <cell r="A245"/>
          <cell r="B245"/>
          <cell r="C245"/>
          <cell r="D245"/>
          <cell r="E245"/>
          <cell r="F245"/>
          <cell r="G245"/>
          <cell r="H245"/>
          <cell r="I245"/>
          <cell r="J245"/>
          <cell r="K245"/>
          <cell r="L245"/>
          <cell r="M245"/>
          <cell r="N245"/>
        </row>
        <row r="246">
          <cell r="A246"/>
          <cell r="B246"/>
          <cell r="C246"/>
          <cell r="D246"/>
          <cell r="E246"/>
          <cell r="F246"/>
          <cell r="G246"/>
          <cell r="H246"/>
          <cell r="I246"/>
          <cell r="J246"/>
          <cell r="K246"/>
          <cell r="L246"/>
          <cell r="M246"/>
          <cell r="N246"/>
        </row>
        <row r="247">
          <cell r="A247"/>
          <cell r="B247"/>
          <cell r="C247"/>
          <cell r="D247"/>
          <cell r="E247"/>
          <cell r="F247"/>
          <cell r="G247"/>
          <cell r="H247"/>
          <cell r="I247"/>
          <cell r="J247"/>
          <cell r="K247"/>
          <cell r="L247"/>
          <cell r="M247"/>
          <cell r="N247"/>
        </row>
        <row r="248">
          <cell r="A248"/>
          <cell r="B248"/>
          <cell r="C248"/>
          <cell r="D248"/>
          <cell r="E248"/>
          <cell r="F248"/>
          <cell r="G248"/>
          <cell r="H248"/>
          <cell r="I248"/>
          <cell r="J248"/>
          <cell r="K248"/>
          <cell r="L248"/>
          <cell r="M248"/>
          <cell r="N248"/>
        </row>
        <row r="249">
          <cell r="A249"/>
          <cell r="B249"/>
          <cell r="C249"/>
          <cell r="D249"/>
          <cell r="E249"/>
          <cell r="F249"/>
          <cell r="G249"/>
          <cell r="H249"/>
          <cell r="I249"/>
          <cell r="J249"/>
          <cell r="K249"/>
          <cell r="L249"/>
          <cell r="M249"/>
          <cell r="N249"/>
        </row>
        <row r="250">
          <cell r="C250"/>
          <cell r="D250"/>
          <cell r="E250"/>
          <cell r="F250"/>
          <cell r="G250"/>
          <cell r="H250"/>
          <cell r="I250"/>
          <cell r="J250"/>
          <cell r="K250"/>
          <cell r="L250"/>
          <cell r="M250"/>
          <cell r="N250"/>
        </row>
        <row r="251">
          <cell r="C251"/>
          <cell r="D251"/>
          <cell r="E251"/>
          <cell r="F251"/>
          <cell r="G251"/>
          <cell r="H251"/>
          <cell r="I251"/>
          <cell r="J251"/>
          <cell r="K251"/>
          <cell r="L251"/>
          <cell r="M251"/>
          <cell r="N251"/>
        </row>
        <row r="252">
          <cell r="C252"/>
          <cell r="D252"/>
          <cell r="E252"/>
          <cell r="F252"/>
          <cell r="G252"/>
          <cell r="H252"/>
          <cell r="I252"/>
          <cell r="J252"/>
          <cell r="K252"/>
          <cell r="L252"/>
          <cell r="M252"/>
          <cell r="N252"/>
        </row>
        <row r="253">
          <cell r="A253"/>
          <cell r="B253"/>
          <cell r="C253"/>
          <cell r="D253"/>
          <cell r="E253"/>
          <cell r="F253"/>
          <cell r="G253"/>
          <cell r="H253"/>
          <cell r="I253"/>
          <cell r="J253"/>
          <cell r="K253"/>
          <cell r="L253"/>
          <cell r="M253"/>
          <cell r="N253"/>
        </row>
        <row r="254">
          <cell r="A254"/>
          <cell r="B254"/>
          <cell r="C254"/>
          <cell r="D254"/>
          <cell r="E254"/>
          <cell r="F254"/>
          <cell r="G254"/>
          <cell r="H254"/>
          <cell r="I254"/>
          <cell r="J254"/>
          <cell r="K254"/>
          <cell r="L254"/>
          <cell r="M254"/>
          <cell r="N254"/>
        </row>
        <row r="255">
          <cell r="A255"/>
          <cell r="B255"/>
          <cell r="C255"/>
          <cell r="D255"/>
          <cell r="E255"/>
          <cell r="F255"/>
          <cell r="G255"/>
          <cell r="H255"/>
          <cell r="I255"/>
          <cell r="J255"/>
          <cell r="K255"/>
          <cell r="L255"/>
          <cell r="M255"/>
          <cell r="N255"/>
        </row>
        <row r="256">
          <cell r="A256"/>
          <cell r="B256"/>
          <cell r="C256"/>
          <cell r="D256"/>
          <cell r="E256"/>
          <cell r="F256"/>
          <cell r="G256"/>
          <cell r="H256"/>
          <cell r="I256"/>
          <cell r="J256"/>
          <cell r="K256"/>
          <cell r="L256"/>
          <cell r="M256"/>
          <cell r="N256"/>
        </row>
        <row r="257">
          <cell r="A257"/>
          <cell r="B257"/>
          <cell r="C257"/>
          <cell r="D257"/>
          <cell r="E257"/>
          <cell r="F257"/>
          <cell r="G257"/>
          <cell r="H257"/>
          <cell r="I257"/>
          <cell r="J257"/>
          <cell r="K257"/>
          <cell r="L257"/>
          <cell r="M257"/>
          <cell r="N257"/>
        </row>
        <row r="258">
          <cell r="A258"/>
          <cell r="B258"/>
          <cell r="C258"/>
          <cell r="D258"/>
          <cell r="E258"/>
          <cell r="F258"/>
          <cell r="G258"/>
          <cell r="H258"/>
          <cell r="I258"/>
          <cell r="J258"/>
          <cell r="K258"/>
          <cell r="L258"/>
          <cell r="M258"/>
          <cell r="N258"/>
        </row>
        <row r="259">
          <cell r="A259"/>
          <cell r="B259"/>
          <cell r="C259"/>
          <cell r="D259"/>
          <cell r="E259"/>
          <cell r="F259"/>
          <cell r="G259"/>
          <cell r="H259"/>
          <cell r="I259"/>
          <cell r="J259"/>
          <cell r="K259"/>
          <cell r="L259"/>
          <cell r="M259"/>
          <cell r="N259"/>
        </row>
        <row r="260">
          <cell r="A260"/>
          <cell r="B260"/>
          <cell r="C260"/>
          <cell r="D260"/>
          <cell r="E260"/>
          <cell r="F260"/>
          <cell r="G260"/>
          <cell r="H260"/>
          <cell r="I260"/>
          <cell r="J260"/>
          <cell r="K260"/>
          <cell r="L260"/>
          <cell r="M260"/>
          <cell r="N260"/>
        </row>
        <row r="261">
          <cell r="A261"/>
          <cell r="B261"/>
          <cell r="C261"/>
          <cell r="D261"/>
          <cell r="E261"/>
          <cell r="F261"/>
          <cell r="G261"/>
          <cell r="H261"/>
          <cell r="I261"/>
          <cell r="J261"/>
          <cell r="K261"/>
          <cell r="L261"/>
          <cell r="M261"/>
          <cell r="N261"/>
        </row>
        <row r="262">
          <cell r="A262"/>
          <cell r="B262"/>
          <cell r="C262"/>
          <cell r="D262"/>
          <cell r="E262"/>
          <cell r="F262"/>
          <cell r="G262"/>
          <cell r="H262"/>
          <cell r="I262"/>
          <cell r="J262"/>
          <cell r="K262"/>
          <cell r="L262"/>
          <cell r="M262"/>
          <cell r="N262"/>
        </row>
        <row r="263">
          <cell r="A263"/>
          <cell r="B263"/>
          <cell r="C263"/>
          <cell r="D263"/>
          <cell r="E263"/>
          <cell r="F263"/>
          <cell r="G263"/>
          <cell r="H263"/>
          <cell r="I263"/>
          <cell r="J263"/>
          <cell r="K263"/>
          <cell r="L263"/>
          <cell r="M263"/>
          <cell r="N263"/>
        </row>
        <row r="264">
          <cell r="A264"/>
          <cell r="B264"/>
          <cell r="C264"/>
          <cell r="D264"/>
          <cell r="E264"/>
          <cell r="F264"/>
          <cell r="G264"/>
          <cell r="H264"/>
          <cell r="I264"/>
          <cell r="J264"/>
          <cell r="K264"/>
          <cell r="L264"/>
          <cell r="M264"/>
          <cell r="N264"/>
        </row>
        <row r="265">
          <cell r="A265"/>
          <cell r="B265"/>
          <cell r="C265"/>
          <cell r="D265"/>
          <cell r="E265"/>
          <cell r="F265"/>
          <cell r="G265"/>
          <cell r="H265"/>
          <cell r="I265"/>
          <cell r="J265"/>
          <cell r="K265"/>
          <cell r="L265"/>
          <cell r="M265"/>
          <cell r="N265"/>
        </row>
        <row r="266">
          <cell r="A266"/>
          <cell r="B266"/>
          <cell r="C266"/>
          <cell r="D266"/>
          <cell r="E266"/>
          <cell r="F266"/>
          <cell r="G266"/>
          <cell r="H266"/>
          <cell r="I266"/>
          <cell r="J266"/>
          <cell r="K266"/>
          <cell r="L266"/>
          <cell r="M266"/>
          <cell r="N266"/>
        </row>
        <row r="267">
          <cell r="A267"/>
          <cell r="B267"/>
          <cell r="C267"/>
          <cell r="D267"/>
          <cell r="E267"/>
          <cell r="F267"/>
          <cell r="G267"/>
          <cell r="H267"/>
          <cell r="I267"/>
          <cell r="J267"/>
          <cell r="K267"/>
          <cell r="L267"/>
          <cell r="M267"/>
          <cell r="N267"/>
        </row>
        <row r="268">
          <cell r="A268"/>
          <cell r="B268"/>
          <cell r="C268"/>
          <cell r="D268"/>
          <cell r="E268"/>
          <cell r="F268"/>
          <cell r="G268"/>
          <cell r="H268"/>
          <cell r="I268"/>
          <cell r="J268"/>
          <cell r="K268"/>
          <cell r="L268"/>
          <cell r="M268"/>
          <cell r="N268"/>
        </row>
        <row r="269">
          <cell r="A269"/>
          <cell r="B269"/>
          <cell r="C269"/>
          <cell r="D269"/>
          <cell r="E269"/>
          <cell r="F269"/>
          <cell r="G269"/>
          <cell r="H269"/>
          <cell r="I269"/>
          <cell r="J269"/>
          <cell r="K269"/>
          <cell r="L269"/>
          <cell r="M269"/>
          <cell r="N269"/>
        </row>
        <row r="270">
          <cell r="A270"/>
          <cell r="B270"/>
          <cell r="C270"/>
          <cell r="D270"/>
          <cell r="E270"/>
          <cell r="F270"/>
          <cell r="G270"/>
          <cell r="H270"/>
          <cell r="I270"/>
          <cell r="J270"/>
          <cell r="K270"/>
          <cell r="L270"/>
          <cell r="M270"/>
          <cell r="N270"/>
        </row>
        <row r="271">
          <cell r="A271"/>
          <cell r="B271"/>
          <cell r="C271"/>
          <cell r="D271"/>
          <cell r="E271"/>
          <cell r="F271"/>
          <cell r="G271"/>
          <cell r="H271"/>
          <cell r="I271"/>
          <cell r="J271"/>
          <cell r="K271"/>
          <cell r="L271"/>
          <cell r="M271"/>
          <cell r="N271"/>
        </row>
        <row r="272">
          <cell r="A272"/>
          <cell r="B272"/>
          <cell r="C272"/>
          <cell r="D272"/>
          <cell r="E272"/>
          <cell r="F272"/>
          <cell r="G272"/>
          <cell r="H272"/>
          <cell r="I272"/>
          <cell r="J272"/>
          <cell r="K272"/>
          <cell r="L272"/>
          <cell r="M272"/>
          <cell r="N272"/>
        </row>
        <row r="273">
          <cell r="A273"/>
          <cell r="B273"/>
          <cell r="C273"/>
          <cell r="D273"/>
          <cell r="E273"/>
          <cell r="F273"/>
          <cell r="G273"/>
          <cell r="H273"/>
          <cell r="I273"/>
          <cell r="J273"/>
          <cell r="K273"/>
          <cell r="L273"/>
          <cell r="M273"/>
          <cell r="N273"/>
        </row>
        <row r="274">
          <cell r="A274"/>
          <cell r="B274"/>
          <cell r="C274"/>
          <cell r="D274"/>
          <cell r="E274"/>
          <cell r="F274"/>
          <cell r="G274"/>
          <cell r="H274"/>
          <cell r="I274"/>
          <cell r="J274"/>
          <cell r="K274"/>
          <cell r="L274"/>
          <cell r="M274"/>
          <cell r="N274"/>
        </row>
        <row r="275">
          <cell r="A275"/>
          <cell r="B275"/>
          <cell r="C275"/>
          <cell r="D275"/>
          <cell r="E275"/>
          <cell r="F275"/>
          <cell r="G275"/>
          <cell r="H275"/>
          <cell r="I275"/>
          <cell r="J275"/>
          <cell r="K275"/>
          <cell r="L275"/>
          <cell r="M275"/>
          <cell r="N275"/>
        </row>
        <row r="276">
          <cell r="A276"/>
          <cell r="B276"/>
          <cell r="C276"/>
          <cell r="D276"/>
          <cell r="E276"/>
          <cell r="F276"/>
          <cell r="G276"/>
          <cell r="H276"/>
          <cell r="I276"/>
          <cell r="J276"/>
          <cell r="K276"/>
          <cell r="L276"/>
          <cell r="M276"/>
          <cell r="N276"/>
        </row>
        <row r="277">
          <cell r="A277"/>
          <cell r="B277"/>
          <cell r="C277"/>
          <cell r="D277"/>
          <cell r="E277"/>
          <cell r="F277"/>
          <cell r="G277"/>
          <cell r="H277"/>
          <cell r="I277"/>
          <cell r="J277"/>
          <cell r="K277"/>
          <cell r="L277"/>
          <cell r="M277"/>
          <cell r="N277"/>
        </row>
        <row r="278">
          <cell r="A278"/>
          <cell r="B278"/>
          <cell r="C278"/>
          <cell r="D278"/>
          <cell r="E278"/>
          <cell r="F278"/>
          <cell r="G278"/>
          <cell r="H278"/>
          <cell r="I278"/>
          <cell r="J278"/>
          <cell r="K278"/>
          <cell r="L278"/>
          <cell r="M278"/>
          <cell r="N278"/>
        </row>
        <row r="279">
          <cell r="A279"/>
          <cell r="B279"/>
          <cell r="C279"/>
          <cell r="D279"/>
          <cell r="E279"/>
          <cell r="F279"/>
          <cell r="G279"/>
          <cell r="H279"/>
          <cell r="I279"/>
          <cell r="J279"/>
          <cell r="K279"/>
          <cell r="L279"/>
          <cell r="M279"/>
          <cell r="N279"/>
        </row>
        <row r="280">
          <cell r="A280"/>
          <cell r="B280"/>
          <cell r="C280"/>
          <cell r="D280"/>
          <cell r="E280"/>
          <cell r="F280"/>
          <cell r="G280"/>
          <cell r="H280"/>
          <cell r="I280"/>
          <cell r="J280"/>
          <cell r="K280"/>
          <cell r="L280"/>
          <cell r="M280"/>
          <cell r="N280"/>
        </row>
        <row r="281">
          <cell r="A281"/>
          <cell r="B281"/>
          <cell r="C281"/>
          <cell r="D281"/>
          <cell r="E281"/>
          <cell r="F281"/>
          <cell r="G281"/>
          <cell r="H281"/>
          <cell r="I281"/>
          <cell r="J281"/>
          <cell r="K281"/>
          <cell r="L281"/>
          <cell r="M281"/>
          <cell r="N281"/>
        </row>
        <row r="282">
          <cell r="A282"/>
          <cell r="B282"/>
          <cell r="C282"/>
          <cell r="D282"/>
          <cell r="E282"/>
          <cell r="F282"/>
          <cell r="G282"/>
          <cell r="H282"/>
          <cell r="I282"/>
          <cell r="J282"/>
          <cell r="K282"/>
          <cell r="L282"/>
          <cell r="M282"/>
          <cell r="N282"/>
        </row>
        <row r="283">
          <cell r="A283"/>
          <cell r="B283"/>
          <cell r="C283"/>
          <cell r="D283"/>
          <cell r="E283"/>
          <cell r="F283"/>
          <cell r="G283"/>
          <cell r="H283"/>
          <cell r="I283"/>
          <cell r="J283"/>
          <cell r="K283"/>
          <cell r="L283"/>
          <cell r="M283"/>
          <cell r="N283"/>
        </row>
        <row r="284">
          <cell r="A284"/>
          <cell r="B284"/>
          <cell r="C284"/>
          <cell r="D284"/>
          <cell r="E284"/>
          <cell r="F284"/>
          <cell r="G284"/>
          <cell r="H284"/>
          <cell r="I284"/>
          <cell r="J284"/>
          <cell r="K284"/>
          <cell r="L284"/>
          <cell r="M284"/>
          <cell r="N284"/>
        </row>
        <row r="285">
          <cell r="A285"/>
          <cell r="B285"/>
          <cell r="C285"/>
          <cell r="D285"/>
          <cell r="E285"/>
          <cell r="F285"/>
          <cell r="G285"/>
          <cell r="H285"/>
          <cell r="I285"/>
          <cell r="J285"/>
          <cell r="K285"/>
          <cell r="L285"/>
          <cell r="M285"/>
          <cell r="N285"/>
        </row>
        <row r="286">
          <cell r="A286"/>
          <cell r="B286"/>
          <cell r="C286"/>
          <cell r="D286"/>
          <cell r="E286"/>
          <cell r="F286"/>
          <cell r="G286"/>
          <cell r="H286"/>
          <cell r="I286"/>
          <cell r="J286"/>
          <cell r="K286"/>
          <cell r="L286"/>
          <cell r="M286"/>
          <cell r="N286"/>
        </row>
        <row r="287">
          <cell r="A287"/>
          <cell r="B287"/>
          <cell r="C287"/>
          <cell r="D287"/>
          <cell r="E287"/>
          <cell r="F287"/>
          <cell r="G287"/>
          <cell r="H287"/>
          <cell r="I287"/>
          <cell r="J287"/>
          <cell r="K287"/>
          <cell r="L287"/>
          <cell r="M287"/>
          <cell r="N287"/>
        </row>
        <row r="288">
          <cell r="A288"/>
          <cell r="B288"/>
          <cell r="C288"/>
          <cell r="D288"/>
          <cell r="E288"/>
          <cell r="F288"/>
          <cell r="G288"/>
          <cell r="H288"/>
          <cell r="I288"/>
          <cell r="J288"/>
          <cell r="K288"/>
          <cell r="L288"/>
          <cell r="M288"/>
          <cell r="N288"/>
        </row>
        <row r="289">
          <cell r="A289"/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</row>
        <row r="290">
          <cell r="A290"/>
          <cell r="B290"/>
          <cell r="C290"/>
          <cell r="D290"/>
          <cell r="E290"/>
          <cell r="F290"/>
          <cell r="G290"/>
          <cell r="H290"/>
          <cell r="I290"/>
          <cell r="J290"/>
          <cell r="K290"/>
          <cell r="L290"/>
          <cell r="M290"/>
          <cell r="N290"/>
        </row>
        <row r="291">
          <cell r="A291"/>
          <cell r="B291"/>
          <cell r="C291"/>
          <cell r="D291"/>
          <cell r="E291"/>
          <cell r="F291"/>
          <cell r="G291"/>
          <cell r="H291"/>
          <cell r="I291"/>
          <cell r="J291"/>
          <cell r="K291"/>
          <cell r="L291"/>
          <cell r="M291"/>
          <cell r="N291"/>
        </row>
        <row r="292">
          <cell r="A292"/>
          <cell r="B292"/>
          <cell r="C292"/>
          <cell r="D292"/>
          <cell r="E292"/>
          <cell r="F292"/>
          <cell r="G292"/>
          <cell r="H292"/>
          <cell r="I292"/>
          <cell r="J292"/>
          <cell r="K292"/>
          <cell r="L292"/>
          <cell r="M292"/>
          <cell r="N292"/>
        </row>
        <row r="293">
          <cell r="A293"/>
          <cell r="B293"/>
          <cell r="C293"/>
          <cell r="D293"/>
          <cell r="E293"/>
          <cell r="F293"/>
          <cell r="G293"/>
          <cell r="H293"/>
          <cell r="I293"/>
          <cell r="J293"/>
          <cell r="K293"/>
          <cell r="L293"/>
          <cell r="M293"/>
          <cell r="N293"/>
        </row>
        <row r="294">
          <cell r="A294"/>
          <cell r="B294"/>
          <cell r="C294"/>
          <cell r="D294"/>
          <cell r="E294"/>
          <cell r="F294"/>
          <cell r="G294"/>
          <cell r="H294"/>
          <cell r="I294"/>
          <cell r="J294"/>
          <cell r="K294"/>
          <cell r="L294"/>
          <cell r="M294"/>
          <cell r="N294"/>
        </row>
        <row r="295">
          <cell r="A295"/>
          <cell r="B295"/>
          <cell r="C295"/>
          <cell r="D295"/>
          <cell r="E295"/>
          <cell r="F295"/>
          <cell r="G295"/>
          <cell r="H295"/>
          <cell r="I295"/>
          <cell r="J295"/>
          <cell r="K295"/>
          <cell r="L295"/>
          <cell r="M295"/>
          <cell r="N295"/>
        </row>
        <row r="296">
          <cell r="A296"/>
          <cell r="B296"/>
          <cell r="C296"/>
          <cell r="D296"/>
          <cell r="E296"/>
          <cell r="F296"/>
          <cell r="G296"/>
          <cell r="H296"/>
          <cell r="I296"/>
          <cell r="J296"/>
          <cell r="K296"/>
          <cell r="L296"/>
          <cell r="M296"/>
          <cell r="N296"/>
        </row>
        <row r="297">
          <cell r="A297"/>
          <cell r="B297"/>
          <cell r="C297"/>
          <cell r="D297"/>
          <cell r="E297"/>
          <cell r="F297"/>
          <cell r="G297"/>
          <cell r="H297"/>
          <cell r="I297"/>
          <cell r="J297"/>
          <cell r="K297"/>
          <cell r="L297"/>
          <cell r="M297"/>
          <cell r="N297"/>
        </row>
        <row r="298">
          <cell r="A298"/>
          <cell r="B298"/>
          <cell r="C298"/>
          <cell r="D298"/>
          <cell r="E298"/>
          <cell r="F298"/>
          <cell r="G298"/>
          <cell r="H298"/>
          <cell r="I298"/>
          <cell r="J298"/>
          <cell r="K298"/>
          <cell r="L298"/>
          <cell r="M298"/>
          <cell r="N298"/>
        </row>
        <row r="299">
          <cell r="A299"/>
          <cell r="B299"/>
          <cell r="C299"/>
          <cell r="D299"/>
          <cell r="E299"/>
          <cell r="F299"/>
          <cell r="G299"/>
          <cell r="H299"/>
          <cell r="I299"/>
          <cell r="J299"/>
          <cell r="K299"/>
          <cell r="L299"/>
          <cell r="M299"/>
          <cell r="N299"/>
        </row>
        <row r="300">
          <cell r="A300"/>
          <cell r="B300"/>
          <cell r="C300"/>
          <cell r="D300"/>
          <cell r="E300"/>
          <cell r="F300"/>
          <cell r="G300"/>
          <cell r="H300"/>
          <cell r="I300"/>
          <cell r="J300"/>
          <cell r="K300"/>
          <cell r="L300"/>
          <cell r="M300"/>
          <cell r="N300"/>
        </row>
        <row r="301">
          <cell r="A301"/>
          <cell r="B301"/>
          <cell r="C301"/>
          <cell r="D301"/>
          <cell r="E301"/>
          <cell r="F301"/>
          <cell r="G301"/>
          <cell r="H301"/>
          <cell r="I301"/>
          <cell r="J301"/>
          <cell r="K301"/>
          <cell r="L301"/>
          <cell r="M301"/>
          <cell r="N301"/>
        </row>
        <row r="302">
          <cell r="A302"/>
          <cell r="B302"/>
          <cell r="C302"/>
          <cell r="D302"/>
          <cell r="E302"/>
          <cell r="F302"/>
          <cell r="G302"/>
          <cell r="H302"/>
          <cell r="I302"/>
          <cell r="J302"/>
          <cell r="K302"/>
          <cell r="L302"/>
          <cell r="M302"/>
          <cell r="N302"/>
        </row>
        <row r="303">
          <cell r="A303"/>
          <cell r="B303"/>
          <cell r="C303"/>
          <cell r="D303"/>
          <cell r="E303"/>
          <cell r="F303"/>
          <cell r="G303"/>
          <cell r="H303"/>
          <cell r="I303"/>
          <cell r="J303"/>
          <cell r="K303"/>
          <cell r="L303"/>
          <cell r="M303"/>
          <cell r="N303"/>
        </row>
        <row r="304">
          <cell r="A304"/>
          <cell r="B304"/>
          <cell r="C304"/>
          <cell r="D304"/>
          <cell r="E304"/>
          <cell r="F304"/>
          <cell r="G304"/>
          <cell r="H304"/>
          <cell r="I304"/>
          <cell r="J304"/>
          <cell r="K304"/>
          <cell r="L304"/>
          <cell r="M304"/>
          <cell r="N304"/>
        </row>
        <row r="305">
          <cell r="A305"/>
          <cell r="B305"/>
          <cell r="C305"/>
          <cell r="D305"/>
          <cell r="E305"/>
          <cell r="F305"/>
          <cell r="G305"/>
          <cell r="H305"/>
          <cell r="I305"/>
          <cell r="J305"/>
          <cell r="K305"/>
          <cell r="L305"/>
          <cell r="M305"/>
          <cell r="N305"/>
        </row>
        <row r="306">
          <cell r="A306"/>
          <cell r="B306"/>
          <cell r="C306"/>
          <cell r="D306"/>
          <cell r="E306"/>
          <cell r="F306"/>
          <cell r="G306"/>
          <cell r="H306"/>
          <cell r="I306"/>
          <cell r="J306"/>
          <cell r="K306"/>
          <cell r="L306"/>
          <cell r="M306"/>
          <cell r="N306"/>
        </row>
        <row r="307">
          <cell r="A307"/>
          <cell r="B307"/>
          <cell r="C307"/>
          <cell r="D307"/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</row>
        <row r="308">
          <cell r="A308"/>
          <cell r="B308"/>
          <cell r="C308"/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</row>
        <row r="309">
          <cell r="A309"/>
          <cell r="B309"/>
          <cell r="C309"/>
          <cell r="D309"/>
          <cell r="E309"/>
          <cell r="F309"/>
          <cell r="G309"/>
          <cell r="H309"/>
          <cell r="I309"/>
          <cell r="J309"/>
          <cell r="K309"/>
          <cell r="L309"/>
          <cell r="M309"/>
          <cell r="N309"/>
        </row>
        <row r="310">
          <cell r="A310"/>
          <cell r="B310"/>
          <cell r="C310"/>
          <cell r="D310"/>
          <cell r="E310"/>
          <cell r="F310"/>
          <cell r="G310"/>
          <cell r="H310"/>
          <cell r="I310"/>
          <cell r="J310"/>
          <cell r="K310"/>
          <cell r="L310"/>
          <cell r="M310"/>
          <cell r="N310"/>
        </row>
        <row r="311">
          <cell r="A311"/>
          <cell r="B311"/>
          <cell r="C311"/>
          <cell r="D311"/>
          <cell r="E311"/>
          <cell r="F311"/>
          <cell r="G311"/>
          <cell r="H311"/>
          <cell r="I311"/>
          <cell r="J311"/>
          <cell r="K311"/>
          <cell r="L311"/>
          <cell r="M311"/>
          <cell r="N311"/>
        </row>
        <row r="312">
          <cell r="A312"/>
          <cell r="B312"/>
          <cell r="C312"/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</row>
        <row r="313">
          <cell r="A313"/>
          <cell r="B313"/>
          <cell r="C313"/>
          <cell r="D313"/>
          <cell r="E313"/>
          <cell r="F313"/>
          <cell r="G313"/>
          <cell r="H313"/>
          <cell r="I313"/>
          <cell r="J313"/>
          <cell r="K313"/>
          <cell r="L313"/>
          <cell r="M313"/>
          <cell r="N313"/>
        </row>
        <row r="314">
          <cell r="A314"/>
          <cell r="B314"/>
          <cell r="C314"/>
          <cell r="D314"/>
          <cell r="E314"/>
          <cell r="F314"/>
          <cell r="G314"/>
          <cell r="H314"/>
          <cell r="I314"/>
          <cell r="J314"/>
          <cell r="K314"/>
          <cell r="L314"/>
          <cell r="M314"/>
          <cell r="N314"/>
        </row>
        <row r="315">
          <cell r="A315"/>
          <cell r="B315"/>
          <cell r="C315"/>
          <cell r="D315"/>
          <cell r="E315"/>
          <cell r="F315"/>
          <cell r="G315"/>
          <cell r="H315"/>
          <cell r="I315"/>
          <cell r="J315"/>
          <cell r="K315"/>
          <cell r="L315"/>
          <cell r="M315"/>
          <cell r="N315"/>
        </row>
        <row r="316">
          <cell r="A316"/>
          <cell r="B316"/>
          <cell r="C316"/>
          <cell r="D316"/>
          <cell r="E316"/>
          <cell r="F316"/>
          <cell r="G316"/>
          <cell r="H316"/>
          <cell r="I316"/>
          <cell r="J316"/>
          <cell r="K316"/>
          <cell r="L316"/>
          <cell r="M316"/>
          <cell r="N316"/>
        </row>
        <row r="317">
          <cell r="A317"/>
          <cell r="B317"/>
          <cell r="C317"/>
          <cell r="D317"/>
          <cell r="E317"/>
          <cell r="F317"/>
          <cell r="G317"/>
          <cell r="H317"/>
          <cell r="I317"/>
          <cell r="J317"/>
          <cell r="K317"/>
          <cell r="L317"/>
          <cell r="M317"/>
          <cell r="N317"/>
        </row>
        <row r="318">
          <cell r="A318"/>
          <cell r="B318"/>
          <cell r="C318"/>
          <cell r="D318"/>
          <cell r="E318"/>
          <cell r="F318"/>
          <cell r="G318"/>
          <cell r="H318"/>
          <cell r="I318"/>
          <cell r="J318"/>
          <cell r="K318"/>
          <cell r="L318"/>
          <cell r="M318"/>
          <cell r="N318"/>
        </row>
        <row r="319">
          <cell r="A319"/>
          <cell r="B319"/>
          <cell r="C319"/>
          <cell r="D319"/>
          <cell r="E319"/>
          <cell r="F319"/>
          <cell r="G319"/>
          <cell r="H319"/>
          <cell r="I319"/>
          <cell r="J319"/>
          <cell r="K319"/>
          <cell r="L319"/>
          <cell r="M319"/>
          <cell r="N319"/>
        </row>
        <row r="320">
          <cell r="A320"/>
          <cell r="B320"/>
          <cell r="C320"/>
          <cell r="D320"/>
          <cell r="E320"/>
          <cell r="F320"/>
          <cell r="G320"/>
          <cell r="H320"/>
          <cell r="I320"/>
          <cell r="J320"/>
          <cell r="K320"/>
          <cell r="L320"/>
          <cell r="M320"/>
          <cell r="N320"/>
        </row>
        <row r="321">
          <cell r="A321"/>
          <cell r="B321"/>
          <cell r="C321"/>
          <cell r="D321"/>
          <cell r="E321"/>
          <cell r="F321"/>
          <cell r="G321"/>
          <cell r="H321"/>
          <cell r="I321"/>
          <cell r="J321"/>
          <cell r="K321"/>
          <cell r="L321"/>
          <cell r="M321"/>
          <cell r="N321"/>
        </row>
        <row r="322">
          <cell r="A322"/>
          <cell r="B322"/>
          <cell r="C322"/>
          <cell r="D322"/>
          <cell r="E322"/>
          <cell r="F322"/>
          <cell r="G322"/>
          <cell r="H322"/>
          <cell r="I322"/>
          <cell r="J322"/>
          <cell r="K322"/>
          <cell r="L322"/>
          <cell r="M322"/>
          <cell r="N322"/>
        </row>
        <row r="323">
          <cell r="A323"/>
          <cell r="B323"/>
          <cell r="C323"/>
          <cell r="D323"/>
          <cell r="E323"/>
          <cell r="F323"/>
          <cell r="G323"/>
          <cell r="H323"/>
          <cell r="I323"/>
          <cell r="J323"/>
          <cell r="K323"/>
          <cell r="L323"/>
          <cell r="M323"/>
          <cell r="N323"/>
        </row>
        <row r="324">
          <cell r="A324"/>
          <cell r="B324"/>
          <cell r="C324"/>
          <cell r="D324"/>
          <cell r="E324"/>
          <cell r="F324"/>
          <cell r="G324"/>
          <cell r="H324"/>
          <cell r="I324"/>
          <cell r="J324"/>
          <cell r="K324"/>
          <cell r="L324"/>
          <cell r="M324"/>
          <cell r="N324"/>
        </row>
        <row r="325">
          <cell r="A325"/>
          <cell r="B325"/>
          <cell r="C325"/>
          <cell r="D325"/>
          <cell r="E325"/>
          <cell r="F325"/>
          <cell r="G325"/>
          <cell r="H325"/>
          <cell r="I325"/>
          <cell r="J325"/>
          <cell r="K325"/>
          <cell r="L325"/>
          <cell r="M325"/>
          <cell r="N325"/>
        </row>
        <row r="326">
          <cell r="A326"/>
          <cell r="B326"/>
          <cell r="C326"/>
          <cell r="D326"/>
          <cell r="E326"/>
          <cell r="F326"/>
          <cell r="G326"/>
          <cell r="H326"/>
          <cell r="I326"/>
          <cell r="J326"/>
          <cell r="K326"/>
          <cell r="L326"/>
          <cell r="M326"/>
          <cell r="N326"/>
        </row>
        <row r="327">
          <cell r="A327"/>
          <cell r="B327"/>
          <cell r="C327"/>
          <cell r="D327"/>
          <cell r="E327"/>
          <cell r="F327"/>
          <cell r="G327"/>
          <cell r="H327"/>
          <cell r="I327"/>
          <cell r="J327"/>
          <cell r="K327"/>
          <cell r="L327"/>
          <cell r="M327"/>
          <cell r="N327"/>
        </row>
        <row r="328">
          <cell r="A328"/>
          <cell r="B328"/>
          <cell r="C328"/>
          <cell r="D328"/>
          <cell r="E328"/>
          <cell r="F328"/>
          <cell r="G328"/>
          <cell r="H328"/>
          <cell r="I328"/>
          <cell r="J328"/>
          <cell r="K328"/>
          <cell r="L328"/>
          <cell r="M328"/>
          <cell r="N328"/>
        </row>
        <row r="329">
          <cell r="A329"/>
          <cell r="B329"/>
          <cell r="C329"/>
          <cell r="D329"/>
          <cell r="E329"/>
          <cell r="F329"/>
          <cell r="G329"/>
          <cell r="H329"/>
          <cell r="I329"/>
          <cell r="J329"/>
          <cell r="K329"/>
          <cell r="L329"/>
          <cell r="M329"/>
          <cell r="N329"/>
        </row>
        <row r="330">
          <cell r="A330"/>
          <cell r="B330"/>
          <cell r="C330"/>
          <cell r="D330"/>
          <cell r="E330"/>
          <cell r="F330"/>
          <cell r="G330"/>
          <cell r="H330"/>
          <cell r="I330"/>
          <cell r="J330"/>
          <cell r="K330"/>
          <cell r="L330"/>
          <cell r="M330"/>
          <cell r="N330"/>
        </row>
        <row r="331">
          <cell r="A331"/>
          <cell r="B331"/>
          <cell r="C331"/>
          <cell r="D331"/>
          <cell r="E331"/>
          <cell r="F331"/>
          <cell r="G331"/>
          <cell r="H331"/>
          <cell r="I331"/>
          <cell r="J331"/>
          <cell r="K331"/>
          <cell r="L331"/>
          <cell r="M331"/>
          <cell r="N331"/>
        </row>
        <row r="332">
          <cell r="A332"/>
          <cell r="B332"/>
          <cell r="C332"/>
          <cell r="D332"/>
          <cell r="E332"/>
          <cell r="F332"/>
          <cell r="G332"/>
          <cell r="H332"/>
          <cell r="I332"/>
          <cell r="J332"/>
          <cell r="K332"/>
          <cell r="L332"/>
          <cell r="M332"/>
          <cell r="N332"/>
        </row>
        <row r="333">
          <cell r="A333"/>
          <cell r="B333"/>
          <cell r="C333"/>
          <cell r="D333"/>
          <cell r="E333"/>
          <cell r="F333"/>
          <cell r="G333"/>
          <cell r="H333"/>
          <cell r="I333"/>
          <cell r="J333"/>
          <cell r="K333"/>
          <cell r="L333"/>
          <cell r="M333"/>
          <cell r="N333"/>
        </row>
        <row r="334">
          <cell r="A334"/>
          <cell r="B334"/>
          <cell r="C334"/>
          <cell r="D334"/>
          <cell r="E334"/>
          <cell r="F334"/>
          <cell r="G334"/>
          <cell r="H334"/>
          <cell r="I334"/>
          <cell r="J334"/>
          <cell r="K334"/>
          <cell r="L334"/>
          <cell r="M334"/>
          <cell r="N334"/>
        </row>
        <row r="335">
          <cell r="A335"/>
          <cell r="B335"/>
          <cell r="C335"/>
          <cell r="D335"/>
          <cell r="E335"/>
          <cell r="F335"/>
          <cell r="G335"/>
          <cell r="H335"/>
          <cell r="I335"/>
          <cell r="J335"/>
          <cell r="K335"/>
          <cell r="L335"/>
          <cell r="M335"/>
          <cell r="N335"/>
        </row>
        <row r="336">
          <cell r="A336"/>
          <cell r="B336"/>
          <cell r="C336"/>
          <cell r="D336"/>
          <cell r="E336"/>
          <cell r="F336"/>
          <cell r="G336"/>
          <cell r="H336"/>
          <cell r="I336"/>
          <cell r="J336"/>
          <cell r="K336"/>
          <cell r="L336"/>
          <cell r="M336"/>
          <cell r="N336"/>
        </row>
        <row r="337">
          <cell r="A337"/>
          <cell r="B337"/>
          <cell r="C337"/>
          <cell r="D337"/>
          <cell r="E337"/>
          <cell r="F337"/>
          <cell r="G337"/>
          <cell r="H337"/>
          <cell r="I337"/>
          <cell r="J337"/>
          <cell r="K337"/>
          <cell r="L337"/>
          <cell r="M337"/>
          <cell r="N337"/>
        </row>
        <row r="338">
          <cell r="A338"/>
          <cell r="B338"/>
          <cell r="C338"/>
          <cell r="D338"/>
          <cell r="E338"/>
          <cell r="F338"/>
          <cell r="G338"/>
          <cell r="H338"/>
          <cell r="I338"/>
          <cell r="J338"/>
          <cell r="K338"/>
          <cell r="L338"/>
          <cell r="M338"/>
          <cell r="N338"/>
        </row>
        <row r="339">
          <cell r="A339"/>
          <cell r="B339"/>
          <cell r="C339"/>
          <cell r="D339"/>
          <cell r="E339"/>
          <cell r="F339"/>
          <cell r="G339"/>
          <cell r="H339"/>
          <cell r="I339"/>
          <cell r="J339"/>
          <cell r="K339"/>
          <cell r="L339"/>
          <cell r="M339"/>
          <cell r="N339"/>
        </row>
        <row r="340">
          <cell r="A340"/>
          <cell r="B340"/>
          <cell r="C340"/>
          <cell r="D340"/>
          <cell r="E340"/>
          <cell r="F340"/>
          <cell r="G340"/>
          <cell r="H340"/>
          <cell r="I340"/>
          <cell r="J340"/>
          <cell r="K340"/>
          <cell r="L340"/>
          <cell r="M340"/>
          <cell r="N340"/>
        </row>
        <row r="341">
          <cell r="A341"/>
          <cell r="B341"/>
          <cell r="C341"/>
          <cell r="D341"/>
          <cell r="E341"/>
          <cell r="F341"/>
          <cell r="G341"/>
          <cell r="H341"/>
          <cell r="I341"/>
          <cell r="J341"/>
          <cell r="K341"/>
          <cell r="L341"/>
          <cell r="M341"/>
          <cell r="N341"/>
        </row>
        <row r="342">
          <cell r="A342"/>
          <cell r="B342"/>
          <cell r="C342"/>
          <cell r="D342"/>
          <cell r="E342"/>
          <cell r="F342"/>
          <cell r="G342"/>
          <cell r="H342"/>
          <cell r="I342"/>
          <cell r="J342"/>
          <cell r="K342"/>
          <cell r="L342"/>
          <cell r="M342"/>
          <cell r="N342"/>
        </row>
        <row r="343">
          <cell r="A343"/>
          <cell r="B343"/>
          <cell r="C343"/>
          <cell r="D343"/>
          <cell r="E343"/>
          <cell r="F343"/>
          <cell r="G343"/>
          <cell r="H343"/>
          <cell r="I343"/>
          <cell r="J343"/>
          <cell r="K343"/>
          <cell r="L343"/>
          <cell r="M343"/>
          <cell r="N343"/>
        </row>
        <row r="344">
          <cell r="A344"/>
          <cell r="B344"/>
          <cell r="C344"/>
          <cell r="D344"/>
          <cell r="E344"/>
          <cell r="F344"/>
          <cell r="G344"/>
          <cell r="H344"/>
          <cell r="I344"/>
          <cell r="J344"/>
          <cell r="K344"/>
          <cell r="L344"/>
          <cell r="M344"/>
          <cell r="N344"/>
        </row>
        <row r="345">
          <cell r="A345"/>
          <cell r="B345"/>
          <cell r="C345"/>
          <cell r="D345"/>
          <cell r="E345"/>
          <cell r="F345"/>
          <cell r="G345"/>
          <cell r="H345"/>
          <cell r="I345"/>
          <cell r="J345"/>
          <cell r="K345"/>
          <cell r="L345"/>
          <cell r="M345"/>
          <cell r="N345"/>
        </row>
        <row r="346">
          <cell r="A346"/>
          <cell r="B346"/>
          <cell r="C346"/>
          <cell r="D346"/>
          <cell r="E346"/>
          <cell r="F346"/>
          <cell r="G346"/>
          <cell r="H346"/>
          <cell r="I346"/>
          <cell r="J346"/>
          <cell r="K346"/>
          <cell r="L346"/>
          <cell r="M346"/>
          <cell r="N346"/>
        </row>
        <row r="347">
          <cell r="A347"/>
          <cell r="B347"/>
          <cell r="C347"/>
          <cell r="D347"/>
          <cell r="E347"/>
          <cell r="F347"/>
          <cell r="G347"/>
          <cell r="H347"/>
          <cell r="I347"/>
          <cell r="J347"/>
          <cell r="K347"/>
          <cell r="L347"/>
          <cell r="M347"/>
          <cell r="N347"/>
        </row>
        <row r="348">
          <cell r="A348"/>
          <cell r="B348"/>
          <cell r="C348"/>
          <cell r="D348"/>
          <cell r="E348"/>
          <cell r="F348"/>
          <cell r="G348"/>
          <cell r="H348"/>
          <cell r="I348"/>
          <cell r="J348"/>
          <cell r="K348"/>
          <cell r="L348"/>
          <cell r="M348"/>
          <cell r="N348"/>
        </row>
        <row r="349">
          <cell r="A349"/>
          <cell r="B349"/>
          <cell r="C349"/>
          <cell r="D349"/>
          <cell r="E349"/>
          <cell r="F349"/>
          <cell r="G349"/>
          <cell r="H349"/>
          <cell r="I349"/>
          <cell r="J349"/>
          <cell r="K349"/>
          <cell r="L349"/>
          <cell r="M349"/>
          <cell r="N349"/>
        </row>
        <row r="350">
          <cell r="A350"/>
          <cell r="B350"/>
          <cell r="C350"/>
          <cell r="D350"/>
          <cell r="E350"/>
          <cell r="F350"/>
          <cell r="G350"/>
          <cell r="H350"/>
          <cell r="I350"/>
          <cell r="J350"/>
          <cell r="K350"/>
          <cell r="L350"/>
          <cell r="M350"/>
          <cell r="N350"/>
        </row>
        <row r="351">
          <cell r="A351"/>
          <cell r="B351"/>
          <cell r="C351"/>
          <cell r="D351"/>
          <cell r="E351"/>
          <cell r="F351"/>
          <cell r="G351"/>
          <cell r="H351"/>
          <cell r="I351"/>
          <cell r="J351"/>
          <cell r="K351"/>
          <cell r="L351"/>
          <cell r="M351"/>
          <cell r="N351"/>
        </row>
        <row r="352">
          <cell r="A352"/>
          <cell r="B352"/>
          <cell r="C352"/>
          <cell r="D352"/>
          <cell r="E352"/>
          <cell r="F352"/>
          <cell r="G352"/>
          <cell r="H352"/>
          <cell r="I352"/>
          <cell r="J352"/>
          <cell r="K352"/>
          <cell r="L352"/>
          <cell r="M352"/>
          <cell r="N352"/>
        </row>
        <row r="353">
          <cell r="A353"/>
          <cell r="B353"/>
          <cell r="C353"/>
          <cell r="D353"/>
          <cell r="E353"/>
          <cell r="F353"/>
          <cell r="G353"/>
          <cell r="H353"/>
          <cell r="I353"/>
          <cell r="J353"/>
          <cell r="K353"/>
          <cell r="L353"/>
          <cell r="M353"/>
          <cell r="N353"/>
        </row>
        <row r="354">
          <cell r="A354"/>
          <cell r="B354"/>
          <cell r="C354"/>
          <cell r="D354"/>
          <cell r="E354"/>
          <cell r="F354"/>
          <cell r="G354"/>
          <cell r="H354"/>
          <cell r="I354"/>
          <cell r="J354"/>
          <cell r="K354"/>
          <cell r="L354"/>
          <cell r="M354"/>
          <cell r="N354"/>
        </row>
        <row r="355">
          <cell r="A355"/>
          <cell r="B355"/>
          <cell r="C355"/>
          <cell r="D355"/>
          <cell r="E355"/>
          <cell r="F355"/>
          <cell r="G355"/>
          <cell r="H355"/>
          <cell r="I355"/>
          <cell r="J355"/>
          <cell r="K355"/>
          <cell r="L355"/>
          <cell r="M355"/>
          <cell r="N355"/>
        </row>
        <row r="356">
          <cell r="A356"/>
          <cell r="B356"/>
          <cell r="C356"/>
          <cell r="D356"/>
          <cell r="E356"/>
          <cell r="F356"/>
          <cell r="G356"/>
          <cell r="H356"/>
          <cell r="I356"/>
          <cell r="J356"/>
          <cell r="K356"/>
          <cell r="L356"/>
          <cell r="M356"/>
          <cell r="N356"/>
        </row>
        <row r="357">
          <cell r="A357"/>
          <cell r="B357"/>
          <cell r="C357"/>
          <cell r="D357"/>
          <cell r="E357"/>
          <cell r="F357"/>
          <cell r="G357"/>
          <cell r="H357"/>
          <cell r="I357"/>
          <cell r="J357"/>
          <cell r="K357"/>
          <cell r="L357"/>
          <cell r="M357"/>
          <cell r="N357"/>
        </row>
        <row r="358">
          <cell r="A358"/>
          <cell r="B358"/>
          <cell r="C358"/>
          <cell r="D358"/>
          <cell r="E358"/>
          <cell r="F358"/>
          <cell r="G358"/>
          <cell r="H358"/>
          <cell r="I358"/>
          <cell r="J358"/>
          <cell r="K358"/>
          <cell r="L358"/>
          <cell r="M358"/>
          <cell r="N358"/>
        </row>
        <row r="359">
          <cell r="A359"/>
          <cell r="B359"/>
          <cell r="C359"/>
          <cell r="D359"/>
          <cell r="E359"/>
          <cell r="F359"/>
          <cell r="G359"/>
          <cell r="H359"/>
          <cell r="I359"/>
          <cell r="J359"/>
          <cell r="K359"/>
          <cell r="L359"/>
          <cell r="M359"/>
          <cell r="N359"/>
        </row>
        <row r="360">
          <cell r="A360"/>
          <cell r="B360"/>
          <cell r="C360"/>
          <cell r="D360"/>
          <cell r="E360"/>
          <cell r="F360"/>
          <cell r="G360"/>
          <cell r="H360"/>
          <cell r="I360"/>
          <cell r="J360"/>
          <cell r="K360"/>
          <cell r="L360"/>
          <cell r="M360"/>
          <cell r="N360"/>
        </row>
        <row r="361">
          <cell r="A361"/>
          <cell r="B361"/>
          <cell r="C361"/>
          <cell r="D361"/>
          <cell r="E361"/>
          <cell r="F361"/>
          <cell r="G361"/>
          <cell r="H361"/>
          <cell r="I361"/>
          <cell r="J361"/>
          <cell r="K361"/>
          <cell r="L361"/>
          <cell r="M361"/>
          <cell r="N361"/>
        </row>
        <row r="362">
          <cell r="A362"/>
          <cell r="B362"/>
          <cell r="C362"/>
          <cell r="D362"/>
          <cell r="E362"/>
          <cell r="F362"/>
          <cell r="G362"/>
          <cell r="H362"/>
          <cell r="I362"/>
          <cell r="J362"/>
          <cell r="K362"/>
          <cell r="L362"/>
          <cell r="M362"/>
          <cell r="N362"/>
        </row>
        <row r="363">
          <cell r="A363"/>
          <cell r="B363"/>
          <cell r="C363"/>
          <cell r="D363"/>
          <cell r="E363"/>
          <cell r="F363"/>
          <cell r="G363"/>
          <cell r="H363"/>
          <cell r="I363"/>
          <cell r="J363"/>
          <cell r="K363"/>
          <cell r="L363"/>
          <cell r="M363"/>
          <cell r="N363"/>
        </row>
        <row r="364">
          <cell r="A364"/>
          <cell r="B364"/>
          <cell r="C364"/>
          <cell r="D364"/>
          <cell r="E364"/>
          <cell r="F364"/>
          <cell r="G364"/>
          <cell r="H364"/>
          <cell r="I364"/>
          <cell r="J364"/>
          <cell r="K364"/>
          <cell r="L364"/>
          <cell r="M364"/>
          <cell r="N364"/>
        </row>
        <row r="365">
          <cell r="A365"/>
          <cell r="B365"/>
          <cell r="C365"/>
          <cell r="D365"/>
          <cell r="E365"/>
          <cell r="F365"/>
          <cell r="G365"/>
          <cell r="H365"/>
          <cell r="I365"/>
          <cell r="J365"/>
          <cell r="K365"/>
          <cell r="L365"/>
          <cell r="M365"/>
          <cell r="N365"/>
        </row>
        <row r="366">
          <cell r="A366"/>
          <cell r="B366"/>
          <cell r="C366"/>
          <cell r="D366"/>
          <cell r="E366"/>
          <cell r="F366"/>
          <cell r="G366"/>
          <cell r="H366"/>
          <cell r="I366"/>
          <cell r="J366"/>
          <cell r="K366"/>
          <cell r="L366"/>
          <cell r="M366"/>
          <cell r="N366"/>
        </row>
        <row r="367">
          <cell r="A367"/>
          <cell r="B367"/>
          <cell r="C367"/>
          <cell r="D367"/>
          <cell r="E367"/>
          <cell r="F367"/>
          <cell r="G367"/>
          <cell r="H367"/>
          <cell r="I367"/>
          <cell r="J367"/>
          <cell r="K367"/>
          <cell r="L367"/>
          <cell r="M367"/>
          <cell r="N367"/>
        </row>
        <row r="368">
          <cell r="A368"/>
          <cell r="B368"/>
          <cell r="C368"/>
          <cell r="D368"/>
          <cell r="E368"/>
          <cell r="F368"/>
          <cell r="G368"/>
          <cell r="H368"/>
          <cell r="I368"/>
          <cell r="J368"/>
          <cell r="K368"/>
          <cell r="L368"/>
          <cell r="M368"/>
          <cell r="N368"/>
        </row>
        <row r="369">
          <cell r="A369"/>
          <cell r="B369"/>
          <cell r="C369"/>
          <cell r="D369"/>
          <cell r="E369"/>
          <cell r="F369"/>
          <cell r="G369"/>
          <cell r="H369"/>
          <cell r="I369"/>
          <cell r="J369"/>
          <cell r="K369"/>
          <cell r="L369"/>
          <cell r="M369"/>
          <cell r="N369"/>
        </row>
        <row r="370">
          <cell r="A370"/>
          <cell r="B370"/>
          <cell r="C370"/>
          <cell r="D370"/>
          <cell r="E370"/>
          <cell r="F370"/>
          <cell r="G370"/>
          <cell r="H370"/>
          <cell r="I370"/>
          <cell r="J370"/>
          <cell r="K370"/>
          <cell r="L370"/>
          <cell r="M370"/>
          <cell r="N370"/>
        </row>
        <row r="371">
          <cell r="A371"/>
          <cell r="B371"/>
          <cell r="C371"/>
          <cell r="D371"/>
          <cell r="E371"/>
          <cell r="F371"/>
          <cell r="G371"/>
          <cell r="H371"/>
          <cell r="I371"/>
          <cell r="J371"/>
          <cell r="K371"/>
          <cell r="L371"/>
          <cell r="M371"/>
          <cell r="N371"/>
        </row>
        <row r="372">
          <cell r="A372"/>
          <cell r="B372"/>
          <cell r="C372"/>
          <cell r="D372"/>
          <cell r="E372"/>
          <cell r="F372"/>
          <cell r="G372"/>
          <cell r="H372"/>
          <cell r="I372"/>
          <cell r="J372"/>
          <cell r="K372"/>
          <cell r="L372"/>
          <cell r="M372"/>
          <cell r="N372"/>
        </row>
        <row r="373">
          <cell r="A373"/>
          <cell r="B373"/>
          <cell r="C373"/>
          <cell r="D373"/>
          <cell r="E373"/>
          <cell r="F373"/>
          <cell r="G373"/>
          <cell r="H373"/>
          <cell r="I373"/>
          <cell r="J373"/>
          <cell r="K373"/>
          <cell r="L373"/>
          <cell r="M373"/>
          <cell r="N373"/>
        </row>
        <row r="374">
          <cell r="A374"/>
          <cell r="B374"/>
          <cell r="C374"/>
          <cell r="D374"/>
          <cell r="E374"/>
          <cell r="F374"/>
          <cell r="G374"/>
          <cell r="H374"/>
          <cell r="I374"/>
          <cell r="J374"/>
          <cell r="K374"/>
          <cell r="L374"/>
          <cell r="M374"/>
          <cell r="N374"/>
        </row>
        <row r="375">
          <cell r="A375"/>
          <cell r="B375"/>
          <cell r="C375"/>
          <cell r="D375"/>
          <cell r="E375"/>
          <cell r="F375"/>
          <cell r="G375"/>
          <cell r="H375"/>
          <cell r="I375"/>
          <cell r="J375"/>
          <cell r="K375"/>
          <cell r="L375"/>
          <cell r="M375"/>
          <cell r="N375"/>
        </row>
        <row r="376">
          <cell r="A376"/>
          <cell r="B376"/>
          <cell r="C376"/>
          <cell r="D376"/>
          <cell r="E376"/>
          <cell r="F376"/>
          <cell r="G376"/>
          <cell r="H376"/>
          <cell r="I376"/>
          <cell r="J376"/>
          <cell r="K376"/>
          <cell r="L376"/>
          <cell r="M376"/>
          <cell r="N376"/>
        </row>
        <row r="377">
          <cell r="A377"/>
          <cell r="B377"/>
          <cell r="C377"/>
          <cell r="D377"/>
          <cell r="E377"/>
          <cell r="F377"/>
          <cell r="G377"/>
          <cell r="H377"/>
          <cell r="I377"/>
          <cell r="J377"/>
          <cell r="K377"/>
          <cell r="L377"/>
          <cell r="M377"/>
          <cell r="N377"/>
        </row>
        <row r="378">
          <cell r="A378"/>
          <cell r="B378"/>
          <cell r="C378"/>
          <cell r="D378"/>
          <cell r="E378"/>
          <cell r="F378"/>
          <cell r="G378"/>
          <cell r="H378"/>
          <cell r="I378"/>
          <cell r="J378"/>
          <cell r="K378"/>
          <cell r="L378"/>
          <cell r="M378"/>
          <cell r="N378"/>
        </row>
        <row r="379">
          <cell r="A379"/>
          <cell r="B379"/>
          <cell r="C379"/>
          <cell r="D379"/>
          <cell r="E379"/>
          <cell r="F379"/>
          <cell r="G379"/>
          <cell r="H379"/>
          <cell r="I379"/>
          <cell r="J379"/>
          <cell r="K379"/>
          <cell r="L379"/>
          <cell r="M379"/>
          <cell r="N379"/>
        </row>
        <row r="380">
          <cell r="A380"/>
          <cell r="B380"/>
          <cell r="C380"/>
          <cell r="D380"/>
          <cell r="E380"/>
          <cell r="F380"/>
          <cell r="G380"/>
          <cell r="H380"/>
          <cell r="I380"/>
          <cell r="J380"/>
          <cell r="K380"/>
          <cell r="L380"/>
          <cell r="M380"/>
          <cell r="N380"/>
        </row>
        <row r="381">
          <cell r="A381"/>
          <cell r="B381"/>
          <cell r="C381"/>
          <cell r="D381"/>
          <cell r="E381"/>
          <cell r="F381"/>
          <cell r="G381"/>
          <cell r="H381"/>
          <cell r="I381"/>
          <cell r="J381"/>
          <cell r="K381"/>
          <cell r="L381"/>
          <cell r="M381"/>
          <cell r="N381"/>
        </row>
        <row r="382">
          <cell r="A382"/>
          <cell r="B382"/>
          <cell r="C382"/>
          <cell r="D382"/>
          <cell r="E382"/>
          <cell r="F382"/>
          <cell r="G382"/>
          <cell r="H382"/>
          <cell r="I382"/>
          <cell r="J382"/>
          <cell r="K382"/>
          <cell r="L382"/>
          <cell r="M382"/>
          <cell r="N382"/>
        </row>
        <row r="383">
          <cell r="A383"/>
          <cell r="B383"/>
          <cell r="C383"/>
          <cell r="D383"/>
          <cell r="E383"/>
          <cell r="F383"/>
          <cell r="G383"/>
          <cell r="H383"/>
          <cell r="I383"/>
          <cell r="J383"/>
          <cell r="K383"/>
          <cell r="L383"/>
          <cell r="M383"/>
          <cell r="N383"/>
        </row>
        <row r="384">
          <cell r="A384"/>
          <cell r="B384"/>
          <cell r="C384"/>
          <cell r="D384"/>
          <cell r="E384"/>
          <cell r="F384"/>
          <cell r="G384"/>
          <cell r="H384"/>
          <cell r="I384"/>
          <cell r="J384"/>
          <cell r="K384"/>
          <cell r="L384"/>
          <cell r="M384"/>
          <cell r="N384"/>
        </row>
        <row r="385">
          <cell r="A385"/>
          <cell r="B385"/>
          <cell r="C385"/>
          <cell r="D385"/>
          <cell r="E385"/>
          <cell r="F385"/>
          <cell r="G385"/>
          <cell r="H385"/>
          <cell r="I385"/>
          <cell r="J385"/>
          <cell r="K385"/>
          <cell r="L385"/>
          <cell r="M385"/>
          <cell r="N385"/>
        </row>
        <row r="386">
          <cell r="A386"/>
          <cell r="B386"/>
          <cell r="C386"/>
          <cell r="D386"/>
          <cell r="E386"/>
          <cell r="F386"/>
          <cell r="G386"/>
          <cell r="H386"/>
          <cell r="I386"/>
          <cell r="J386"/>
          <cell r="K386"/>
          <cell r="L386"/>
          <cell r="M386"/>
          <cell r="N386"/>
        </row>
        <row r="387">
          <cell r="A387"/>
          <cell r="B387"/>
          <cell r="C387"/>
          <cell r="D387"/>
          <cell r="E387"/>
          <cell r="F387"/>
          <cell r="G387"/>
          <cell r="H387"/>
          <cell r="I387"/>
          <cell r="J387"/>
          <cell r="K387"/>
          <cell r="L387"/>
          <cell r="M387"/>
          <cell r="N387"/>
        </row>
        <row r="388">
          <cell r="A388"/>
          <cell r="B388"/>
          <cell r="C388"/>
          <cell r="D388"/>
          <cell r="E388"/>
          <cell r="F388"/>
          <cell r="G388"/>
          <cell r="H388"/>
          <cell r="I388"/>
          <cell r="J388"/>
          <cell r="K388"/>
          <cell r="L388"/>
          <cell r="M388"/>
          <cell r="N388"/>
        </row>
        <row r="389">
          <cell r="A389"/>
          <cell r="B389"/>
          <cell r="C389"/>
          <cell r="D389"/>
          <cell r="E389"/>
          <cell r="F389"/>
          <cell r="G389"/>
          <cell r="H389"/>
          <cell r="I389"/>
          <cell r="J389"/>
          <cell r="K389"/>
          <cell r="L389"/>
          <cell r="M389"/>
          <cell r="N389"/>
        </row>
        <row r="390">
          <cell r="A390"/>
          <cell r="B390"/>
          <cell r="C390"/>
          <cell r="D390"/>
          <cell r="E390"/>
          <cell r="F390"/>
          <cell r="G390"/>
          <cell r="H390"/>
          <cell r="I390"/>
          <cell r="J390"/>
          <cell r="K390"/>
          <cell r="L390"/>
          <cell r="M390"/>
          <cell r="N390"/>
        </row>
        <row r="391">
          <cell r="A391"/>
          <cell r="B391"/>
          <cell r="C391"/>
          <cell r="D391"/>
          <cell r="E391"/>
          <cell r="F391"/>
          <cell r="G391"/>
          <cell r="H391"/>
          <cell r="I391"/>
          <cell r="J391"/>
          <cell r="K391"/>
          <cell r="L391"/>
          <cell r="M391"/>
          <cell r="N391"/>
        </row>
        <row r="392">
          <cell r="A392"/>
          <cell r="B392"/>
          <cell r="C392"/>
          <cell r="D392"/>
          <cell r="E392"/>
          <cell r="F392"/>
          <cell r="G392"/>
          <cell r="H392"/>
          <cell r="I392"/>
          <cell r="J392"/>
          <cell r="K392"/>
          <cell r="L392"/>
          <cell r="M392"/>
          <cell r="N392"/>
        </row>
        <row r="393">
          <cell r="A393"/>
          <cell r="B393"/>
          <cell r="C393"/>
          <cell r="D393"/>
          <cell r="E393"/>
          <cell r="F393"/>
          <cell r="G393"/>
          <cell r="H393"/>
          <cell r="I393"/>
          <cell r="J393"/>
          <cell r="K393"/>
          <cell r="L393"/>
          <cell r="M393"/>
          <cell r="N393"/>
        </row>
        <row r="394">
          <cell r="A394"/>
          <cell r="B394"/>
          <cell r="C394"/>
          <cell r="D394"/>
          <cell r="E394"/>
          <cell r="F394"/>
          <cell r="G394"/>
          <cell r="H394"/>
          <cell r="I394"/>
          <cell r="J394"/>
          <cell r="K394"/>
          <cell r="L394"/>
          <cell r="M394"/>
          <cell r="N394"/>
        </row>
        <row r="395">
          <cell r="A395"/>
          <cell r="B395"/>
          <cell r="C395"/>
          <cell r="D395"/>
          <cell r="E395"/>
          <cell r="F395"/>
          <cell r="G395"/>
          <cell r="H395"/>
          <cell r="I395"/>
          <cell r="J395"/>
          <cell r="K395"/>
          <cell r="L395"/>
          <cell r="M395"/>
          <cell r="N395"/>
        </row>
        <row r="396">
          <cell r="A396"/>
          <cell r="B396"/>
          <cell r="C396"/>
          <cell r="D396"/>
          <cell r="E396"/>
          <cell r="F396"/>
          <cell r="G396"/>
          <cell r="H396"/>
          <cell r="I396"/>
          <cell r="J396"/>
          <cell r="K396"/>
          <cell r="L396"/>
          <cell r="M396"/>
          <cell r="N396"/>
        </row>
        <row r="397">
          <cell r="A397"/>
          <cell r="B397"/>
          <cell r="C397"/>
          <cell r="D397"/>
          <cell r="E397"/>
          <cell r="F397"/>
          <cell r="G397"/>
          <cell r="H397"/>
          <cell r="I397"/>
          <cell r="J397"/>
          <cell r="K397"/>
          <cell r="L397"/>
          <cell r="M397"/>
          <cell r="N397"/>
        </row>
        <row r="398">
          <cell r="A398"/>
          <cell r="B398"/>
          <cell r="C398"/>
          <cell r="D398"/>
          <cell r="E398"/>
          <cell r="F398"/>
          <cell r="G398"/>
          <cell r="H398"/>
          <cell r="I398"/>
          <cell r="J398"/>
          <cell r="K398"/>
          <cell r="L398"/>
          <cell r="M398"/>
          <cell r="N398"/>
        </row>
        <row r="399">
          <cell r="A399"/>
          <cell r="B399"/>
          <cell r="C399"/>
          <cell r="D399"/>
          <cell r="E399"/>
          <cell r="F399"/>
          <cell r="G399"/>
          <cell r="H399"/>
          <cell r="I399"/>
          <cell r="J399"/>
          <cell r="K399"/>
          <cell r="L399"/>
          <cell r="M399"/>
          <cell r="N399"/>
        </row>
        <row r="400">
          <cell r="C400"/>
          <cell r="D400"/>
        </row>
      </sheetData>
      <sheetData sheetId="27"/>
      <sheetData sheetId="28"/>
      <sheetData sheetId="29"/>
      <sheetData sheetId="30"/>
      <sheetData sheetId="31">
        <row r="3">
          <cell r="F3" t="str">
            <v>2020</v>
          </cell>
        </row>
      </sheetData>
      <sheetData sheetId="32"/>
      <sheetData sheetId="33"/>
      <sheetData sheetId="3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Other assets - indexed"/>
      <sheetName val="Other assets - normal"/>
      <sheetName val="Trust v company v direct"/>
      <sheetName val="Bond v rental housing"/>
      <sheetName val="40% saving"/>
      <sheetName val="Indexation"/>
      <sheetName val="Indexation (2)"/>
      <sheetName val="Directly held"/>
      <sheetName val="Tax gap - Hypothetical person"/>
      <sheetName val="Tax gap"/>
      <sheetName val="Tax gap (2)"/>
      <sheetName val="Tax gap (3)"/>
      <sheetName val="Nordic @ 17.5"/>
      <sheetName val="Simplified nordic"/>
      <sheetName val="Sheet2"/>
      <sheetName val="Directly held v2"/>
      <sheetName val="Company"/>
    </sheetNames>
    <sheetDataSet>
      <sheetData sheetId="0" refreshError="1"/>
      <sheetData sheetId="1" refreshError="1"/>
      <sheetData sheetId="2">
        <row r="4">
          <cell r="A4">
            <v>0.01</v>
          </cell>
        </row>
      </sheetData>
      <sheetData sheetId="3" refreshError="1"/>
      <sheetData sheetId="4">
        <row r="3">
          <cell r="B3">
            <v>0.06</v>
          </cell>
        </row>
        <row r="4">
          <cell r="B4">
            <v>0.03</v>
          </cell>
        </row>
        <row r="5">
          <cell r="B5">
            <v>0.03</v>
          </cell>
        </row>
        <row r="6">
          <cell r="B6">
            <v>2.5000000000000001E-2</v>
          </cell>
        </row>
        <row r="7">
          <cell r="B7">
            <v>100</v>
          </cell>
        </row>
      </sheetData>
      <sheetData sheetId="5">
        <row r="10">
          <cell r="B10">
            <v>0.4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3">
          <cell r="B3">
            <v>100</v>
          </cell>
        </row>
        <row r="4">
          <cell r="B4">
            <v>0.06</v>
          </cell>
        </row>
      </sheetData>
      <sheetData sheetId="11" refreshError="1"/>
      <sheetData sheetId="12" refreshError="1"/>
      <sheetData sheetId="13">
        <row r="184">
          <cell r="O184">
            <v>4.9499999999999995E-2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mp NGAP (Adv&amp;Emg)"/>
      <sheetName val="Panel 1"/>
      <sheetName val="Panel 2"/>
      <sheetName val="Panel 3"/>
      <sheetName val="Panel 4"/>
      <sheetName val="Panel 5"/>
      <sheetName val="ChartData"/>
      <sheetName val="Pr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very Costs"/>
      <sheetName val="BU Reconciliation"/>
      <sheetName val="BU Summary"/>
      <sheetName val="KCIF02"/>
      <sheetName val="KMIF02"/>
      <sheetName val="A026"/>
      <sheetName val="A153A"/>
      <sheetName val="C026B"/>
      <sheetName val="C026C"/>
      <sheetName val="C072A"/>
      <sheetName val="C304"/>
      <sheetName val="C307"/>
      <sheetName val="C312"/>
      <sheetName val="C377"/>
      <sheetName val="C441"/>
      <sheetName val="C444"/>
      <sheetName val="C445"/>
      <sheetName val="C448"/>
      <sheetName val="C450"/>
      <sheetName val="C452"/>
      <sheetName val="C453"/>
      <sheetName val="C480"/>
      <sheetName val="C481"/>
      <sheetName val="C492"/>
      <sheetName val="C493"/>
      <sheetName val="C494"/>
      <sheetName val="C550"/>
      <sheetName val="C575"/>
      <sheetName val="C576"/>
      <sheetName val="C577"/>
      <sheetName val="C653"/>
      <sheetName val="C655"/>
      <sheetName val="C681"/>
      <sheetName val="P249"/>
      <sheetName val="Base"/>
      <sheetName val="Adjustment"/>
      <sheetName val="Adjs to Upload"/>
      <sheetName val="Upload"/>
      <sheetName val="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13">
          <cell r="B13" t="str">
            <v>(select from list)</v>
          </cell>
        </row>
        <row r="14">
          <cell r="B14" t="str">
            <v>Volume Change (Revenue)</v>
          </cell>
        </row>
        <row r="15">
          <cell r="B15" t="str">
            <v>Price Change (Revenue)</v>
          </cell>
        </row>
        <row r="16">
          <cell r="B16" t="str">
            <v>Cost Pressures</v>
          </cell>
        </row>
        <row r="17">
          <cell r="B17" t="str">
            <v>Saving Efficiencies</v>
          </cell>
        </row>
        <row r="18">
          <cell r="B18" t="str">
            <v>Account Transfers Within BU</v>
          </cell>
        </row>
        <row r="19">
          <cell r="B19" t="str">
            <v>Transfer To/From Other BUs</v>
          </cell>
        </row>
        <row r="20">
          <cell r="B20" t="str">
            <v>Service Level Change</v>
          </cell>
        </row>
        <row r="21">
          <cell r="B21" t="str">
            <v>Budget Corrections</v>
          </cell>
        </row>
        <row r="22">
          <cell r="B22" t="str">
            <v>New Initiatives</v>
          </cell>
        </row>
        <row r="23">
          <cell r="B23" t="str">
            <v>Councillor Approved Changes</v>
          </cell>
        </row>
        <row r="24">
          <cell r="B24" t="str">
            <v>Other (TL Approved)</v>
          </cell>
        </row>
        <row r="25">
          <cell r="B25" t="str">
            <v>Depn - Revaluation</v>
          </cell>
        </row>
        <row r="26">
          <cell r="B26" t="str">
            <v>Depn - Different Assumptions</v>
          </cell>
        </row>
        <row r="27">
          <cell r="B27" t="str">
            <v>Depn - New Assets</v>
          </cell>
        </row>
        <row r="28">
          <cell r="B28" t="str">
            <v>Depn - Capex Variance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"/>
      <sheetName val="GUIDE"/>
      <sheetName val="Risk Definition"/>
      <sheetName val="Template"/>
      <sheetName val="Working"/>
      <sheetName val="Lookup"/>
      <sheetName val="BU Looku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Other Depn"/>
      <sheetName val="Existing Assets"/>
      <sheetName val="00.01 CAPEX"/>
      <sheetName val="YR02.10 CAPEX"/>
      <sheetName val="Other_Depn"/>
      <sheetName val="Existing_Assets"/>
      <sheetName val="00_01_CAPEX"/>
      <sheetName val="YR02_10_CAPEX"/>
    </sheetNames>
    <sheetDataSet>
      <sheetData sheetId="0"/>
      <sheetData sheetId="1">
        <row r="2">
          <cell r="C2">
            <v>73031</v>
          </cell>
          <cell r="D2">
            <v>129076</v>
          </cell>
          <cell r="E2">
            <v>193428</v>
          </cell>
          <cell r="F2">
            <v>251199</v>
          </cell>
          <cell r="G2">
            <v>302720</v>
          </cell>
          <cell r="H2">
            <v>359440</v>
          </cell>
          <cell r="I2">
            <v>408733</v>
          </cell>
          <cell r="J2">
            <v>443315</v>
          </cell>
          <cell r="K2">
            <v>478618</v>
          </cell>
          <cell r="L2">
            <v>511828</v>
          </cell>
        </row>
        <row r="3">
          <cell r="D3">
            <v>100000</v>
          </cell>
          <cell r="E3">
            <v>200000</v>
          </cell>
          <cell r="F3">
            <v>300000</v>
          </cell>
          <cell r="G3">
            <v>400000</v>
          </cell>
          <cell r="H3">
            <v>500000</v>
          </cell>
          <cell r="I3">
            <v>600000</v>
          </cell>
          <cell r="J3">
            <v>600000</v>
          </cell>
          <cell r="K3">
            <v>600000</v>
          </cell>
          <cell r="L3">
            <v>600000</v>
          </cell>
        </row>
      </sheetData>
      <sheetData sheetId="2">
        <row r="3">
          <cell r="B3">
            <v>15161.16</v>
          </cell>
          <cell r="C3">
            <v>15161.16</v>
          </cell>
          <cell r="D3">
            <v>15161.16</v>
          </cell>
          <cell r="E3">
            <v>15161.16</v>
          </cell>
          <cell r="F3">
            <v>15161.16</v>
          </cell>
          <cell r="G3">
            <v>15161.16</v>
          </cell>
          <cell r="H3">
            <v>15161.16</v>
          </cell>
          <cell r="I3">
            <v>15161.16</v>
          </cell>
          <cell r="J3">
            <v>15161.16</v>
          </cell>
          <cell r="K3">
            <v>15161.16</v>
          </cell>
        </row>
        <row r="4">
          <cell r="B4">
            <v>5589.27</v>
          </cell>
          <cell r="C4">
            <v>5306.35</v>
          </cell>
          <cell r="D4">
            <v>5306.35</v>
          </cell>
          <cell r="E4">
            <v>5306.35</v>
          </cell>
          <cell r="F4">
            <v>5306.35</v>
          </cell>
          <cell r="G4">
            <v>1895.02</v>
          </cell>
          <cell r="H4">
            <v>820.4</v>
          </cell>
          <cell r="I4">
            <v>820.4</v>
          </cell>
          <cell r="J4">
            <v>820.4</v>
          </cell>
          <cell r="K4">
            <v>182.4</v>
          </cell>
        </row>
        <row r="5">
          <cell r="B5">
            <v>1797684.6</v>
          </cell>
          <cell r="C5">
            <v>1797684.6</v>
          </cell>
          <cell r="D5">
            <v>1797684.61</v>
          </cell>
          <cell r="E5">
            <v>802786.94</v>
          </cell>
          <cell r="F5">
            <v>91646.23</v>
          </cell>
          <cell r="G5">
            <v>91389.54</v>
          </cell>
          <cell r="H5">
            <v>91014.56</v>
          </cell>
          <cell r="I5">
            <v>90889.54</v>
          </cell>
          <cell r="J5">
            <v>69482.94</v>
          </cell>
          <cell r="K5">
            <v>69482.929999999993</v>
          </cell>
        </row>
        <row r="6">
          <cell r="B6">
            <v>848720.07</v>
          </cell>
          <cell r="C6">
            <v>848720.08</v>
          </cell>
          <cell r="D6">
            <v>636540.05000000005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1635</v>
          </cell>
          <cell r="C7">
            <v>1635</v>
          </cell>
          <cell r="D7">
            <v>1635</v>
          </cell>
          <cell r="E7">
            <v>1635</v>
          </cell>
          <cell r="F7">
            <v>1635</v>
          </cell>
          <cell r="G7">
            <v>1635</v>
          </cell>
          <cell r="H7">
            <v>1635</v>
          </cell>
          <cell r="I7">
            <v>1635</v>
          </cell>
          <cell r="J7">
            <v>1635</v>
          </cell>
          <cell r="K7">
            <v>1635</v>
          </cell>
        </row>
        <row r="8">
          <cell r="B8">
            <v>118559.54</v>
          </cell>
          <cell r="C8">
            <v>115973.21</v>
          </cell>
          <cell r="D8">
            <v>115973.21</v>
          </cell>
          <cell r="E8">
            <v>115973.21</v>
          </cell>
          <cell r="F8">
            <v>111865.91</v>
          </cell>
          <cell r="G8">
            <v>107336.81</v>
          </cell>
          <cell r="H8">
            <v>106377.25</v>
          </cell>
          <cell r="I8">
            <v>106377.26</v>
          </cell>
          <cell r="J8">
            <v>106377.25</v>
          </cell>
          <cell r="K8">
            <v>105952.86</v>
          </cell>
        </row>
        <row r="9">
          <cell r="B9">
            <v>30274.61</v>
          </cell>
          <cell r="C9">
            <v>22685.47</v>
          </cell>
          <cell r="D9">
            <v>208.58</v>
          </cell>
          <cell r="E9">
            <v>208.58</v>
          </cell>
          <cell r="F9">
            <v>208.58</v>
          </cell>
          <cell r="G9">
            <v>208.58</v>
          </cell>
          <cell r="H9">
            <v>208.58</v>
          </cell>
          <cell r="I9">
            <v>208.58</v>
          </cell>
          <cell r="J9">
            <v>208.58</v>
          </cell>
          <cell r="K9">
            <v>208.58</v>
          </cell>
        </row>
        <row r="10">
          <cell r="B10">
            <v>55796.88</v>
          </cell>
          <cell r="C10">
            <v>49760.95</v>
          </cell>
          <cell r="D10">
            <v>45959.48</v>
          </cell>
          <cell r="E10">
            <v>39522.1</v>
          </cell>
          <cell r="F10">
            <v>30756.32</v>
          </cell>
          <cell r="G10">
            <v>28645.74</v>
          </cell>
          <cell r="H10">
            <v>28645.72</v>
          </cell>
          <cell r="I10">
            <v>21406.13</v>
          </cell>
          <cell r="J10">
            <v>13854.52</v>
          </cell>
          <cell r="K10">
            <v>13289.35</v>
          </cell>
        </row>
        <row r="11">
          <cell r="B11">
            <v>94323.23</v>
          </cell>
          <cell r="C11">
            <v>94323.23</v>
          </cell>
          <cell r="D11">
            <v>94323.23</v>
          </cell>
          <cell r="E11">
            <v>94323.23</v>
          </cell>
          <cell r="F11">
            <v>94323.23</v>
          </cell>
          <cell r="G11">
            <v>94323.23</v>
          </cell>
          <cell r="H11">
            <v>94323.23</v>
          </cell>
          <cell r="I11">
            <v>94323.23</v>
          </cell>
          <cell r="J11">
            <v>94323.23</v>
          </cell>
          <cell r="K11">
            <v>94323.23</v>
          </cell>
        </row>
        <row r="12">
          <cell r="B12">
            <v>1398579.69</v>
          </cell>
          <cell r="C12">
            <v>1299057.26</v>
          </cell>
          <cell r="D12">
            <v>204310.56</v>
          </cell>
          <cell r="E12">
            <v>27060.53</v>
          </cell>
          <cell r="F12">
            <v>27060.53</v>
          </cell>
          <cell r="G12">
            <v>27060.53</v>
          </cell>
          <cell r="H12">
            <v>27060.54</v>
          </cell>
          <cell r="I12">
            <v>27060.53</v>
          </cell>
          <cell r="J12">
            <v>27060.54</v>
          </cell>
          <cell r="K12">
            <v>27060.53</v>
          </cell>
        </row>
        <row r="13">
          <cell r="B13">
            <v>9728.33</v>
          </cell>
          <cell r="C13">
            <v>9728.34</v>
          </cell>
          <cell r="D13">
            <v>9728.33</v>
          </cell>
          <cell r="E13">
            <v>9728.34</v>
          </cell>
          <cell r="F13">
            <v>9728.33</v>
          </cell>
          <cell r="G13">
            <v>9728.34</v>
          </cell>
          <cell r="H13">
            <v>9728.33</v>
          </cell>
          <cell r="I13">
            <v>9728.34</v>
          </cell>
          <cell r="J13">
            <v>9728.33</v>
          </cell>
          <cell r="K13">
            <v>0</v>
          </cell>
        </row>
        <row r="14">
          <cell r="B14">
            <v>608507.79</v>
          </cell>
          <cell r="C14">
            <v>593898.37</v>
          </cell>
          <cell r="D14">
            <v>574165.02</v>
          </cell>
          <cell r="E14">
            <v>569843.5</v>
          </cell>
          <cell r="F14">
            <v>567705.57999999996</v>
          </cell>
          <cell r="G14">
            <v>564422.22</v>
          </cell>
          <cell r="H14">
            <v>559465.37</v>
          </cell>
          <cell r="I14">
            <v>524404.89</v>
          </cell>
          <cell r="J14">
            <v>474790.56</v>
          </cell>
          <cell r="K14">
            <v>434651.36</v>
          </cell>
        </row>
        <row r="15">
          <cell r="B15">
            <v>340659.51</v>
          </cell>
          <cell r="C15">
            <v>340659.51</v>
          </cell>
          <cell r="D15">
            <v>340659.51</v>
          </cell>
          <cell r="E15">
            <v>340659.52</v>
          </cell>
          <cell r="F15">
            <v>340478.93</v>
          </cell>
          <cell r="G15">
            <v>339698.24</v>
          </cell>
          <cell r="H15">
            <v>339559.91</v>
          </cell>
          <cell r="I15">
            <v>339559.91</v>
          </cell>
          <cell r="J15">
            <v>332082.09000000003</v>
          </cell>
          <cell r="K15">
            <v>331372.57</v>
          </cell>
        </row>
        <row r="16">
          <cell r="B16">
            <v>94710.47</v>
          </cell>
          <cell r="C16">
            <v>92972.34</v>
          </cell>
          <cell r="D16">
            <v>91116.08</v>
          </cell>
          <cell r="E16">
            <v>86838.92</v>
          </cell>
          <cell r="F16">
            <v>83388.12</v>
          </cell>
          <cell r="G16">
            <v>79902.44</v>
          </cell>
          <cell r="H16">
            <v>76169.740000000005</v>
          </cell>
          <cell r="I16">
            <v>75492.02</v>
          </cell>
          <cell r="J16">
            <v>74509.119999999995</v>
          </cell>
          <cell r="K16">
            <v>74163.5</v>
          </cell>
        </row>
        <row r="17">
          <cell r="B17">
            <v>1735010.26</v>
          </cell>
          <cell r="C17">
            <v>1719459.85</v>
          </cell>
          <cell r="D17">
            <v>1664941.18</v>
          </cell>
          <cell r="E17">
            <v>1598042.03</v>
          </cell>
          <cell r="F17">
            <v>1597791.74</v>
          </cell>
          <cell r="G17">
            <v>1587372.15</v>
          </cell>
          <cell r="H17">
            <v>1570317.15</v>
          </cell>
          <cell r="I17">
            <v>1518384.01</v>
          </cell>
          <cell r="J17">
            <v>838938.05</v>
          </cell>
          <cell r="K17">
            <v>676910.53</v>
          </cell>
        </row>
        <row r="18">
          <cell r="B18">
            <v>1644.37</v>
          </cell>
          <cell r="C18">
            <v>1644.36</v>
          </cell>
          <cell r="D18">
            <v>1644.37</v>
          </cell>
          <cell r="E18">
            <v>1644.37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31952.02</v>
          </cell>
          <cell r="C19">
            <v>31952.02</v>
          </cell>
          <cell r="D19">
            <v>31952.02</v>
          </cell>
          <cell r="E19">
            <v>31952.02</v>
          </cell>
          <cell r="F19">
            <v>31952.02</v>
          </cell>
          <cell r="G19">
            <v>31952.02</v>
          </cell>
          <cell r="H19">
            <v>31952.02</v>
          </cell>
          <cell r="I19">
            <v>31952.02</v>
          </cell>
          <cell r="J19">
            <v>31952.02</v>
          </cell>
          <cell r="K19">
            <v>31952.02</v>
          </cell>
        </row>
        <row r="20">
          <cell r="B20">
            <v>19458.16</v>
          </cell>
          <cell r="C20">
            <v>19458.16</v>
          </cell>
          <cell r="D20">
            <v>19458.16</v>
          </cell>
          <cell r="E20">
            <v>19458.16</v>
          </cell>
          <cell r="F20">
            <v>19458.16</v>
          </cell>
          <cell r="G20">
            <v>19458.16</v>
          </cell>
          <cell r="H20">
            <v>19458.16</v>
          </cell>
          <cell r="I20">
            <v>19458.16</v>
          </cell>
          <cell r="J20">
            <v>19458.16</v>
          </cell>
          <cell r="K20">
            <v>19458.16</v>
          </cell>
        </row>
        <row r="21">
          <cell r="B21">
            <v>95295.81</v>
          </cell>
          <cell r="C21">
            <v>95295.8</v>
          </cell>
          <cell r="D21">
            <v>95229.77</v>
          </cell>
          <cell r="E21">
            <v>94503.37</v>
          </cell>
          <cell r="F21">
            <v>94503.37</v>
          </cell>
          <cell r="G21">
            <v>53482.58</v>
          </cell>
          <cell r="H21">
            <v>53339.41</v>
          </cell>
          <cell r="I21">
            <v>53310.78</v>
          </cell>
          <cell r="J21">
            <v>53310.78</v>
          </cell>
          <cell r="K21">
            <v>53310.78</v>
          </cell>
        </row>
        <row r="22">
          <cell r="B22">
            <v>15744.13</v>
          </cell>
          <cell r="C22">
            <v>15744.13</v>
          </cell>
          <cell r="D22">
            <v>15744.12</v>
          </cell>
          <cell r="E22">
            <v>15744.13</v>
          </cell>
          <cell r="F22">
            <v>15744.12</v>
          </cell>
          <cell r="G22">
            <v>15744.13</v>
          </cell>
          <cell r="H22">
            <v>15744.12</v>
          </cell>
          <cell r="I22">
            <v>12403.62</v>
          </cell>
          <cell r="J22">
            <v>12403.62</v>
          </cell>
          <cell r="K22">
            <v>11655.11</v>
          </cell>
        </row>
        <row r="23">
          <cell r="B23">
            <v>2736.51</v>
          </cell>
          <cell r="C23">
            <v>2736.51</v>
          </cell>
          <cell r="D23">
            <v>2736.48</v>
          </cell>
          <cell r="E23">
            <v>2736.51</v>
          </cell>
          <cell r="F23">
            <v>2736.48</v>
          </cell>
          <cell r="G23">
            <v>2736.51</v>
          </cell>
          <cell r="H23">
            <v>2736.48</v>
          </cell>
          <cell r="I23">
            <v>330</v>
          </cell>
          <cell r="J23">
            <v>0</v>
          </cell>
          <cell r="K23">
            <v>0</v>
          </cell>
        </row>
        <row r="24">
          <cell r="B24">
            <v>3807269.92</v>
          </cell>
          <cell r="C24">
            <v>3807144.37</v>
          </cell>
          <cell r="D24">
            <v>3806516.54</v>
          </cell>
          <cell r="E24">
            <v>3806516.55</v>
          </cell>
          <cell r="F24">
            <v>3806516.55</v>
          </cell>
          <cell r="G24">
            <v>3806516.55</v>
          </cell>
          <cell r="H24">
            <v>3806516.55</v>
          </cell>
          <cell r="I24">
            <v>3806516.54</v>
          </cell>
          <cell r="J24">
            <v>3806516.56</v>
          </cell>
          <cell r="K24">
            <v>3806516.55</v>
          </cell>
        </row>
        <row r="25">
          <cell r="B25">
            <v>634469.22</v>
          </cell>
          <cell r="C25">
            <v>628856.34</v>
          </cell>
          <cell r="D25">
            <v>577478.57999999996</v>
          </cell>
          <cell r="E25">
            <v>576911.44999999995</v>
          </cell>
          <cell r="F25">
            <v>557784.98</v>
          </cell>
          <cell r="G25">
            <v>548080.4</v>
          </cell>
          <cell r="H25">
            <v>505610.34</v>
          </cell>
          <cell r="I25">
            <v>479556.39</v>
          </cell>
          <cell r="J25">
            <v>477636.36</v>
          </cell>
          <cell r="K25">
            <v>462991.83</v>
          </cell>
        </row>
        <row r="26">
          <cell r="B26">
            <v>272504.73</v>
          </cell>
          <cell r="C26">
            <v>272504.71000000002</v>
          </cell>
          <cell r="D26">
            <v>271734.06</v>
          </cell>
          <cell r="E26">
            <v>271734.05</v>
          </cell>
          <cell r="F26">
            <v>271734.05</v>
          </cell>
          <cell r="G26">
            <v>271734.05</v>
          </cell>
          <cell r="H26">
            <v>271734.05</v>
          </cell>
          <cell r="I26">
            <v>271734.05</v>
          </cell>
          <cell r="J26">
            <v>271734.05</v>
          </cell>
          <cell r="K26">
            <v>271006.96999999997</v>
          </cell>
        </row>
        <row r="27">
          <cell r="B27">
            <v>1067538.05</v>
          </cell>
          <cell r="C27">
            <v>1049958.56</v>
          </cell>
          <cell r="D27">
            <v>1048794.2</v>
          </cell>
          <cell r="E27">
            <v>1048794.19</v>
          </cell>
          <cell r="F27">
            <v>1048794.2</v>
          </cell>
          <cell r="G27">
            <v>1048794.19</v>
          </cell>
          <cell r="H27">
            <v>1048794.2</v>
          </cell>
          <cell r="I27">
            <v>1048794.19</v>
          </cell>
          <cell r="J27">
            <v>1048794.2</v>
          </cell>
          <cell r="K27">
            <v>1047067.79</v>
          </cell>
        </row>
        <row r="28">
          <cell r="B28">
            <v>113880.12</v>
          </cell>
          <cell r="C28">
            <v>113880.13</v>
          </cell>
          <cell r="D28">
            <v>113880.12</v>
          </cell>
          <cell r="E28">
            <v>113880.12</v>
          </cell>
          <cell r="F28">
            <v>113880.12</v>
          </cell>
          <cell r="G28">
            <v>113880.12</v>
          </cell>
          <cell r="H28">
            <v>113880.13</v>
          </cell>
          <cell r="I28">
            <v>113880.12</v>
          </cell>
          <cell r="J28">
            <v>113880.12</v>
          </cell>
          <cell r="K28">
            <v>113880.12</v>
          </cell>
        </row>
        <row r="29">
          <cell r="B29">
            <v>250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1510.5</v>
          </cell>
          <cell r="C30">
            <v>1510.5</v>
          </cell>
          <cell r="D30">
            <v>1510.5</v>
          </cell>
          <cell r="E30">
            <v>1384.62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547.16</v>
          </cell>
          <cell r="C31">
            <v>547.16</v>
          </cell>
          <cell r="D31">
            <v>547.16</v>
          </cell>
          <cell r="E31">
            <v>547.16</v>
          </cell>
          <cell r="F31">
            <v>547.16</v>
          </cell>
          <cell r="G31">
            <v>547.16</v>
          </cell>
          <cell r="H31">
            <v>547.16</v>
          </cell>
          <cell r="I31">
            <v>547.16</v>
          </cell>
          <cell r="J31">
            <v>547.16</v>
          </cell>
          <cell r="K31">
            <v>547.16</v>
          </cell>
        </row>
        <row r="32">
          <cell r="B32">
            <v>67554.399999999994</v>
          </cell>
          <cell r="C32">
            <v>67554.399999999994</v>
          </cell>
          <cell r="D32">
            <v>67554.399999999994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369629.9</v>
          </cell>
          <cell r="C33">
            <v>356789.81</v>
          </cell>
          <cell r="D33">
            <v>292311.03000000003</v>
          </cell>
          <cell r="E33">
            <v>116046.62</v>
          </cell>
          <cell r="F33">
            <v>113027.6</v>
          </cell>
          <cell r="G33">
            <v>113027.6</v>
          </cell>
          <cell r="H33">
            <v>113027.6</v>
          </cell>
          <cell r="I33">
            <v>113027.6</v>
          </cell>
          <cell r="J33">
            <v>113027.6</v>
          </cell>
          <cell r="K33">
            <v>113027.6</v>
          </cell>
        </row>
        <row r="34">
          <cell r="B34">
            <v>15526.85</v>
          </cell>
          <cell r="C34">
            <v>15526.85</v>
          </cell>
          <cell r="D34">
            <v>15526.85</v>
          </cell>
          <cell r="E34">
            <v>15526.85</v>
          </cell>
          <cell r="F34">
            <v>15526.85</v>
          </cell>
          <cell r="G34">
            <v>15526.85</v>
          </cell>
          <cell r="H34">
            <v>15526.85</v>
          </cell>
          <cell r="I34">
            <v>15526.85</v>
          </cell>
          <cell r="J34">
            <v>15526.85</v>
          </cell>
          <cell r="K34">
            <v>15526.85</v>
          </cell>
        </row>
        <row r="35">
          <cell r="B35">
            <v>7975629.4099999992</v>
          </cell>
          <cell r="C35">
            <v>7974318.1599999992</v>
          </cell>
          <cell r="D35">
            <v>7974182.9199999999</v>
          </cell>
          <cell r="E35">
            <v>7973435.3099999996</v>
          </cell>
          <cell r="F35">
            <v>7972388.6699999999</v>
          </cell>
          <cell r="G35">
            <v>7972388.6699999999</v>
          </cell>
          <cell r="H35">
            <v>7972388.6699999999</v>
          </cell>
          <cell r="I35">
            <v>7972388.6699999999</v>
          </cell>
          <cell r="J35">
            <v>7373295.6400000006</v>
          </cell>
          <cell r="K35">
            <v>5576016.5700000003</v>
          </cell>
        </row>
        <row r="36">
          <cell r="B36">
            <v>2413936.62</v>
          </cell>
          <cell r="C36">
            <v>2413936.63</v>
          </cell>
          <cell r="D36">
            <v>2413936.62</v>
          </cell>
          <cell r="E36">
            <v>2413936.63</v>
          </cell>
          <cell r="F36">
            <v>2413936.62</v>
          </cell>
          <cell r="G36">
            <v>2413936.6400000001</v>
          </cell>
          <cell r="H36">
            <v>2413936.62</v>
          </cell>
          <cell r="I36">
            <v>2413936.6400000001</v>
          </cell>
          <cell r="J36">
            <v>2413936.62</v>
          </cell>
          <cell r="K36">
            <v>2041069.48</v>
          </cell>
        </row>
        <row r="37">
          <cell r="B37">
            <v>1135001.76</v>
          </cell>
          <cell r="C37">
            <v>1135001.76</v>
          </cell>
          <cell r="D37">
            <v>1135001.76</v>
          </cell>
          <cell r="E37">
            <v>1135001.76</v>
          </cell>
          <cell r="F37">
            <v>1135001.76</v>
          </cell>
          <cell r="G37">
            <v>1135001.75</v>
          </cell>
          <cell r="H37">
            <v>1135001.76</v>
          </cell>
          <cell r="I37">
            <v>1135001.75</v>
          </cell>
          <cell r="J37">
            <v>1135001.76</v>
          </cell>
          <cell r="K37">
            <v>1135001.75</v>
          </cell>
        </row>
        <row r="38">
          <cell r="B38">
            <v>407092.1</v>
          </cell>
          <cell r="C38">
            <v>407092.07</v>
          </cell>
          <cell r="D38">
            <v>407092.1</v>
          </cell>
          <cell r="E38">
            <v>407092.07</v>
          </cell>
          <cell r="F38">
            <v>407092.09</v>
          </cell>
          <cell r="G38">
            <v>407092.07</v>
          </cell>
          <cell r="H38">
            <v>407092.09</v>
          </cell>
          <cell r="I38">
            <v>404449.56</v>
          </cell>
          <cell r="J38">
            <v>402809.66</v>
          </cell>
          <cell r="K38">
            <v>398285.63</v>
          </cell>
        </row>
        <row r="39">
          <cell r="B39">
            <v>1440325.58</v>
          </cell>
          <cell r="C39">
            <v>1437352.3</v>
          </cell>
          <cell r="D39">
            <v>1430342.36</v>
          </cell>
          <cell r="E39">
            <v>1422554.37</v>
          </cell>
          <cell r="F39">
            <v>498686.71999999997</v>
          </cell>
          <cell r="G39">
            <v>490803.46</v>
          </cell>
          <cell r="H39">
            <v>488083.65</v>
          </cell>
          <cell r="I39">
            <v>484187.58</v>
          </cell>
          <cell r="J39">
            <v>483298.32</v>
          </cell>
          <cell r="K39">
            <v>437376.27</v>
          </cell>
        </row>
        <row r="40">
          <cell r="B40">
            <v>37085.82</v>
          </cell>
          <cell r="C40">
            <v>37085.83</v>
          </cell>
          <cell r="D40">
            <v>11691.05</v>
          </cell>
          <cell r="E40">
            <v>10492.24</v>
          </cell>
          <cell r="F40">
            <v>10492.3</v>
          </cell>
          <cell r="G40">
            <v>10492.23</v>
          </cell>
          <cell r="H40">
            <v>10376.780000000001</v>
          </cell>
          <cell r="I40">
            <v>10294.219999999999</v>
          </cell>
          <cell r="J40">
            <v>10294.280000000001</v>
          </cell>
          <cell r="K40">
            <v>10294.209999999999</v>
          </cell>
        </row>
        <row r="41">
          <cell r="B41">
            <v>83544.320000000007</v>
          </cell>
          <cell r="C41">
            <v>83376.320000000007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1351.5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121758.72</v>
          </cell>
          <cell r="C43">
            <v>120620.81</v>
          </cell>
          <cell r="D43">
            <v>79045.850000000006</v>
          </cell>
          <cell r="E43">
            <v>77566.34</v>
          </cell>
          <cell r="F43">
            <v>77542.350000000006</v>
          </cell>
          <cell r="G43">
            <v>77422.100000000006</v>
          </cell>
          <cell r="H43">
            <v>77422.16</v>
          </cell>
          <cell r="I43">
            <v>76172.100000000006</v>
          </cell>
          <cell r="J43">
            <v>75623.199999999997</v>
          </cell>
          <cell r="K43">
            <v>74854.61</v>
          </cell>
        </row>
        <row r="44">
          <cell r="B44">
            <v>17438.04</v>
          </cell>
          <cell r="C44">
            <v>17438.04</v>
          </cell>
          <cell r="D44">
            <v>17438.04</v>
          </cell>
          <cell r="E44">
            <v>17438.04</v>
          </cell>
          <cell r="F44">
            <v>17438.04</v>
          </cell>
          <cell r="G44">
            <v>17438.04</v>
          </cell>
          <cell r="H44">
            <v>17438.04</v>
          </cell>
          <cell r="I44">
            <v>17438.04</v>
          </cell>
          <cell r="J44">
            <v>17438.04</v>
          </cell>
          <cell r="K44">
            <v>17438.04</v>
          </cell>
        </row>
        <row r="45">
          <cell r="B45">
            <v>500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11987.95</v>
          </cell>
          <cell r="C46">
            <v>11987.95</v>
          </cell>
          <cell r="D46">
            <v>11987.95</v>
          </cell>
          <cell r="E46">
            <v>11987.95</v>
          </cell>
          <cell r="F46">
            <v>11987.95</v>
          </cell>
          <cell r="G46">
            <v>11987.95</v>
          </cell>
          <cell r="H46">
            <v>11987.95</v>
          </cell>
          <cell r="I46">
            <v>11987.95</v>
          </cell>
          <cell r="J46">
            <v>10000</v>
          </cell>
          <cell r="K46">
            <v>0</v>
          </cell>
        </row>
        <row r="47">
          <cell r="B47">
            <v>29743.47</v>
          </cell>
          <cell r="C47">
            <v>29482.77</v>
          </cell>
          <cell r="D47">
            <v>11687.11</v>
          </cell>
          <cell r="E47">
            <v>7517.85</v>
          </cell>
          <cell r="F47">
            <v>4455.21</v>
          </cell>
          <cell r="G47">
            <v>3009.38</v>
          </cell>
          <cell r="H47">
            <v>1831.38</v>
          </cell>
          <cell r="I47">
            <v>1560.19</v>
          </cell>
          <cell r="J47">
            <v>421.7</v>
          </cell>
          <cell r="K47">
            <v>421.69</v>
          </cell>
        </row>
        <row r="48">
          <cell r="B48">
            <v>37923.279999999999</v>
          </cell>
          <cell r="C48">
            <v>37921.99</v>
          </cell>
          <cell r="D48">
            <v>34758.17</v>
          </cell>
          <cell r="E48">
            <v>28022.94</v>
          </cell>
          <cell r="F48">
            <v>26541.22</v>
          </cell>
          <cell r="G48">
            <v>26514.28</v>
          </cell>
          <cell r="H48">
            <v>26514.28</v>
          </cell>
          <cell r="I48">
            <v>26514.27</v>
          </cell>
          <cell r="J48">
            <v>21320.49</v>
          </cell>
          <cell r="K48">
            <v>8456.3799999999992</v>
          </cell>
        </row>
        <row r="49">
          <cell r="B49">
            <v>9544.9599999999991</v>
          </cell>
          <cell r="C49">
            <v>7365.06</v>
          </cell>
          <cell r="D49">
            <v>4952.79</v>
          </cell>
          <cell r="E49">
            <v>2651.09</v>
          </cell>
          <cell r="F49">
            <v>1500.26</v>
          </cell>
          <cell r="G49">
            <v>1500.26</v>
          </cell>
          <cell r="H49">
            <v>1500.25</v>
          </cell>
          <cell r="I49">
            <v>1500.26</v>
          </cell>
          <cell r="J49">
            <v>1500.26</v>
          </cell>
          <cell r="K49">
            <v>1500.25</v>
          </cell>
        </row>
        <row r="50">
          <cell r="B50">
            <v>40686.83</v>
          </cell>
          <cell r="C50">
            <v>37134.050000000003</v>
          </cell>
          <cell r="D50">
            <v>30925.63</v>
          </cell>
          <cell r="E50">
            <v>10062.26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12878.74</v>
          </cell>
          <cell r="C51">
            <v>11404.32</v>
          </cell>
          <cell r="D51">
            <v>1618.43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4819959.37</v>
          </cell>
          <cell r="C52">
            <v>4819959.37</v>
          </cell>
          <cell r="D52">
            <v>4819959.37</v>
          </cell>
          <cell r="E52">
            <v>4819959.37</v>
          </cell>
          <cell r="F52">
            <v>4819959.37</v>
          </cell>
          <cell r="G52">
            <v>4819959.37</v>
          </cell>
          <cell r="H52">
            <v>4819959.37</v>
          </cell>
          <cell r="I52">
            <v>4819959.37</v>
          </cell>
          <cell r="J52">
            <v>4819959.37</v>
          </cell>
          <cell r="K52">
            <v>4819959.37</v>
          </cell>
        </row>
        <row r="53">
          <cell r="B53">
            <v>3505153.9</v>
          </cell>
          <cell r="C53">
            <v>3505153.9</v>
          </cell>
          <cell r="D53">
            <v>3505153.9</v>
          </cell>
          <cell r="E53">
            <v>3505153.9</v>
          </cell>
          <cell r="F53">
            <v>3505153.9</v>
          </cell>
          <cell r="G53">
            <v>3505153.9</v>
          </cell>
          <cell r="H53">
            <v>3505153.9</v>
          </cell>
          <cell r="I53">
            <v>3505153.9</v>
          </cell>
          <cell r="J53">
            <v>3505153.9</v>
          </cell>
          <cell r="K53">
            <v>3505153.9</v>
          </cell>
        </row>
        <row r="54">
          <cell r="B54">
            <v>585312.02</v>
          </cell>
          <cell r="C54">
            <v>585312.03</v>
          </cell>
          <cell r="D54">
            <v>585312.02</v>
          </cell>
          <cell r="E54">
            <v>585312.03</v>
          </cell>
          <cell r="F54">
            <v>585312.02</v>
          </cell>
          <cell r="G54">
            <v>585312.03</v>
          </cell>
          <cell r="H54">
            <v>585312.02</v>
          </cell>
          <cell r="I54">
            <v>585312.03</v>
          </cell>
          <cell r="J54">
            <v>585312.02</v>
          </cell>
          <cell r="K54">
            <v>585312.03</v>
          </cell>
        </row>
        <row r="55">
          <cell r="B55">
            <v>1658573.1</v>
          </cell>
          <cell r="C55">
            <v>1658480.85</v>
          </cell>
          <cell r="D55">
            <v>1658480.85</v>
          </cell>
          <cell r="E55">
            <v>1658480.85</v>
          </cell>
          <cell r="F55">
            <v>1655111.6799999999</v>
          </cell>
          <cell r="G55">
            <v>1654941.05</v>
          </cell>
          <cell r="H55">
            <v>1654941.05</v>
          </cell>
          <cell r="I55">
            <v>1654941.05</v>
          </cell>
          <cell r="J55">
            <v>1654941.06</v>
          </cell>
          <cell r="K55">
            <v>1652426.05</v>
          </cell>
        </row>
        <row r="56">
          <cell r="B56">
            <v>24497.74</v>
          </cell>
          <cell r="C56">
            <v>21015.51</v>
          </cell>
          <cell r="D56">
            <v>13292.6</v>
          </cell>
          <cell r="E56">
            <v>10605.62</v>
          </cell>
          <cell r="F56">
            <v>4894.95</v>
          </cell>
          <cell r="G56">
            <v>4894.9399999999996</v>
          </cell>
          <cell r="H56">
            <v>4894.95</v>
          </cell>
          <cell r="I56">
            <v>3597.94</v>
          </cell>
          <cell r="J56">
            <v>0</v>
          </cell>
          <cell r="K56">
            <v>0</v>
          </cell>
        </row>
        <row r="57">
          <cell r="B57">
            <v>32679.81</v>
          </cell>
          <cell r="C57">
            <v>30865.58</v>
          </cell>
          <cell r="D57">
            <v>29739.4</v>
          </cell>
          <cell r="E57">
            <v>29739.41</v>
          </cell>
          <cell r="F57">
            <v>29739.4</v>
          </cell>
          <cell r="G57">
            <v>27148.78</v>
          </cell>
          <cell r="H57">
            <v>21976.39</v>
          </cell>
          <cell r="I57">
            <v>5700.98</v>
          </cell>
          <cell r="J57">
            <v>5700.98</v>
          </cell>
          <cell r="K57">
            <v>64.180000000000007</v>
          </cell>
        </row>
        <row r="58">
          <cell r="B58">
            <v>91202.49</v>
          </cell>
          <cell r="C58">
            <v>91202.46</v>
          </cell>
          <cell r="D58">
            <v>91202.49</v>
          </cell>
          <cell r="E58">
            <v>91202.46</v>
          </cell>
          <cell r="F58">
            <v>91202.49</v>
          </cell>
          <cell r="G58">
            <v>91202.46</v>
          </cell>
          <cell r="H58">
            <v>91202.49</v>
          </cell>
          <cell r="I58">
            <v>91202.46</v>
          </cell>
          <cell r="J58">
            <v>91202.49</v>
          </cell>
          <cell r="K58">
            <v>91202.46</v>
          </cell>
        </row>
        <row r="59">
          <cell r="B59">
            <v>38668.410000000003</v>
          </cell>
          <cell r="C59">
            <v>38668.400000000001</v>
          </cell>
          <cell r="D59">
            <v>38668.410000000003</v>
          </cell>
          <cell r="E59">
            <v>38668.400000000001</v>
          </cell>
          <cell r="F59">
            <v>38668.410000000003</v>
          </cell>
          <cell r="G59">
            <v>38668.400000000001</v>
          </cell>
          <cell r="H59">
            <v>38668.410000000003</v>
          </cell>
          <cell r="I59">
            <v>38668.400000000001</v>
          </cell>
          <cell r="J59">
            <v>35125.21</v>
          </cell>
          <cell r="K59">
            <v>35125.21</v>
          </cell>
        </row>
        <row r="60">
          <cell r="B60">
            <v>23843.65</v>
          </cell>
          <cell r="C60">
            <v>21436.99</v>
          </cell>
          <cell r="D60">
            <v>15605.46</v>
          </cell>
          <cell r="E60">
            <v>15605.47</v>
          </cell>
          <cell r="F60">
            <v>4204.57</v>
          </cell>
          <cell r="G60">
            <v>4204.58</v>
          </cell>
          <cell r="H60">
            <v>4204.57</v>
          </cell>
          <cell r="I60">
            <v>4204.58</v>
          </cell>
          <cell r="J60">
            <v>4204.57</v>
          </cell>
          <cell r="K60">
            <v>4204.57</v>
          </cell>
        </row>
        <row r="61">
          <cell r="B61">
            <v>66172.899999999994</v>
          </cell>
          <cell r="C61">
            <v>53588.86</v>
          </cell>
          <cell r="D61">
            <v>37266</v>
          </cell>
          <cell r="E61">
            <v>35701.949999999997</v>
          </cell>
          <cell r="F61">
            <v>30613.19</v>
          </cell>
          <cell r="G61">
            <v>30613.19</v>
          </cell>
          <cell r="H61">
            <v>30589.599999999999</v>
          </cell>
          <cell r="I61">
            <v>30330.14</v>
          </cell>
          <cell r="J61">
            <v>30330.14</v>
          </cell>
          <cell r="K61">
            <v>30330.14</v>
          </cell>
        </row>
        <row r="62">
          <cell r="B62">
            <v>3698657.64</v>
          </cell>
          <cell r="C62">
            <v>3380822.85</v>
          </cell>
          <cell r="D62">
            <v>685484.73</v>
          </cell>
          <cell r="E62">
            <v>538085.26</v>
          </cell>
          <cell r="F62">
            <v>276930.27</v>
          </cell>
          <cell r="G62">
            <v>209079.48</v>
          </cell>
          <cell r="H62">
            <v>190990.88</v>
          </cell>
          <cell r="I62">
            <v>160786.23000000001</v>
          </cell>
          <cell r="J62">
            <v>127125.17</v>
          </cell>
          <cell r="K62">
            <v>98373.56</v>
          </cell>
        </row>
      </sheetData>
      <sheetData sheetId="3">
        <row r="3">
          <cell r="N3">
            <v>65312.7</v>
          </cell>
          <cell r="O3">
            <v>65312.7</v>
          </cell>
          <cell r="P3">
            <v>65312.7</v>
          </cell>
          <cell r="Q3">
            <v>65312.7</v>
          </cell>
          <cell r="R3">
            <v>65312.7</v>
          </cell>
        </row>
        <row r="4">
          <cell r="N4">
            <v>4216.25</v>
          </cell>
          <cell r="O4">
            <v>4216.25</v>
          </cell>
          <cell r="P4">
            <v>4216.25</v>
          </cell>
          <cell r="Q4">
            <v>4216.25</v>
          </cell>
          <cell r="R4">
            <v>4216.25</v>
          </cell>
        </row>
        <row r="5">
          <cell r="N5">
            <v>14323.088000000002</v>
          </cell>
          <cell r="O5">
            <v>14323.088000000002</v>
          </cell>
          <cell r="P5">
            <v>14323.088000000002</v>
          </cell>
          <cell r="Q5">
            <v>14323.088000000002</v>
          </cell>
          <cell r="R5">
            <v>14323.088000000002</v>
          </cell>
        </row>
        <row r="6">
          <cell r="N6">
            <v>37843.39</v>
          </cell>
          <cell r="O6">
            <v>37843.39</v>
          </cell>
          <cell r="P6">
            <v>37843.39</v>
          </cell>
          <cell r="Q6">
            <v>37843.39</v>
          </cell>
          <cell r="R6">
            <v>37843.39</v>
          </cell>
        </row>
        <row r="7">
          <cell r="N7">
            <v>744</v>
          </cell>
          <cell r="O7">
            <v>744</v>
          </cell>
          <cell r="P7">
            <v>744</v>
          </cell>
        </row>
        <row r="8">
          <cell r="N8">
            <v>5869.6</v>
          </cell>
          <cell r="O8">
            <v>5869.6</v>
          </cell>
          <cell r="P8">
            <v>5869.6</v>
          </cell>
          <cell r="Q8">
            <v>5869.6</v>
          </cell>
          <cell r="R8">
            <v>5869.6</v>
          </cell>
        </row>
        <row r="9">
          <cell r="N9">
            <v>3469.288</v>
          </cell>
          <cell r="O9">
            <v>3469.288</v>
          </cell>
          <cell r="P9">
            <v>3469.288</v>
          </cell>
          <cell r="Q9">
            <v>3469.288</v>
          </cell>
          <cell r="R9">
            <v>3469.288</v>
          </cell>
        </row>
        <row r="10">
          <cell r="N10">
            <v>6748.746000000001</v>
          </cell>
          <cell r="O10">
            <v>6748.746000000001</v>
          </cell>
          <cell r="P10">
            <v>6748.746000000001</v>
          </cell>
          <cell r="Q10">
            <v>6748.746000000001</v>
          </cell>
          <cell r="R10">
            <v>6748.746000000001</v>
          </cell>
        </row>
        <row r="11">
          <cell r="N11">
            <v>578.1</v>
          </cell>
          <cell r="O11">
            <v>578.1</v>
          </cell>
          <cell r="P11">
            <v>578.1</v>
          </cell>
        </row>
        <row r="12">
          <cell r="N12">
            <v>123</v>
          </cell>
          <cell r="O12">
            <v>123</v>
          </cell>
          <cell r="P12">
            <v>123</v>
          </cell>
          <cell r="Q12">
            <v>123</v>
          </cell>
          <cell r="R12">
            <v>123</v>
          </cell>
          <cell r="S12">
            <v>123</v>
          </cell>
          <cell r="T12">
            <v>123</v>
          </cell>
          <cell r="U12">
            <v>123</v>
          </cell>
          <cell r="V12">
            <v>123</v>
          </cell>
          <cell r="W12">
            <v>123</v>
          </cell>
        </row>
        <row r="14">
          <cell r="N14">
            <v>1852.875</v>
          </cell>
          <cell r="O14">
            <v>1852.875</v>
          </cell>
          <cell r="P14">
            <v>1852.875</v>
          </cell>
          <cell r="Q14">
            <v>1852.875</v>
          </cell>
          <cell r="R14">
            <v>1852.875</v>
          </cell>
          <cell r="S14">
            <v>1852.875</v>
          </cell>
          <cell r="T14">
            <v>1852.875</v>
          </cell>
          <cell r="U14">
            <v>1852.875</v>
          </cell>
          <cell r="V14">
            <v>1852.875</v>
          </cell>
          <cell r="W14">
            <v>1852.875</v>
          </cell>
        </row>
        <row r="15">
          <cell r="N15">
            <v>2183.8240000000001</v>
          </cell>
          <cell r="O15">
            <v>2183.8240000000001</v>
          </cell>
          <cell r="P15">
            <v>2183.8240000000001</v>
          </cell>
          <cell r="Q15">
            <v>2183.8240000000001</v>
          </cell>
          <cell r="R15">
            <v>2183.8240000000001</v>
          </cell>
        </row>
        <row r="16">
          <cell r="N16">
            <v>37024.164000000004</v>
          </cell>
          <cell r="O16">
            <v>37024.164000000004</v>
          </cell>
          <cell r="P16">
            <v>37024.164000000004</v>
          </cell>
          <cell r="Q16">
            <v>37024.164000000004</v>
          </cell>
          <cell r="R16">
            <v>37024.164000000004</v>
          </cell>
        </row>
        <row r="17">
          <cell r="N17">
            <v>1008</v>
          </cell>
          <cell r="O17">
            <v>1008</v>
          </cell>
          <cell r="P17">
            <v>1008</v>
          </cell>
        </row>
        <row r="18">
          <cell r="N18">
            <v>1008</v>
          </cell>
          <cell r="O18">
            <v>1008</v>
          </cell>
          <cell r="P18">
            <v>1008</v>
          </cell>
        </row>
        <row r="19">
          <cell r="N19">
            <v>1008</v>
          </cell>
          <cell r="O19">
            <v>1008</v>
          </cell>
          <cell r="P19">
            <v>1008</v>
          </cell>
        </row>
        <row r="20">
          <cell r="N20">
            <v>1008</v>
          </cell>
          <cell r="O20">
            <v>1008</v>
          </cell>
          <cell r="P20">
            <v>1008</v>
          </cell>
        </row>
        <row r="21">
          <cell r="N21">
            <v>1008</v>
          </cell>
          <cell r="O21">
            <v>1008</v>
          </cell>
          <cell r="P21">
            <v>1008</v>
          </cell>
        </row>
        <row r="22">
          <cell r="N22">
            <v>48450.16</v>
          </cell>
          <cell r="O22">
            <v>48450.16</v>
          </cell>
          <cell r="P22">
            <v>48450.16</v>
          </cell>
          <cell r="Q22">
            <v>48450.16</v>
          </cell>
          <cell r="R22">
            <v>48450.16</v>
          </cell>
          <cell r="S22">
            <v>48450.16</v>
          </cell>
          <cell r="T22">
            <v>48450.16</v>
          </cell>
          <cell r="U22">
            <v>48450.16</v>
          </cell>
          <cell r="V22">
            <v>48450.16</v>
          </cell>
          <cell r="W22">
            <v>48450.16</v>
          </cell>
        </row>
        <row r="23">
          <cell r="N23">
            <v>2433.3333333333335</v>
          </cell>
          <cell r="O23">
            <v>2433.3333333333335</v>
          </cell>
          <cell r="P23">
            <v>2433.3333333333335</v>
          </cell>
          <cell r="Q23">
            <v>2433.3333333333335</v>
          </cell>
          <cell r="R23">
            <v>2433.3333333333335</v>
          </cell>
          <cell r="S23">
            <v>2433.3333333333335</v>
          </cell>
          <cell r="T23">
            <v>2433.3333333333335</v>
          </cell>
          <cell r="U23">
            <v>2433.3333333333335</v>
          </cell>
          <cell r="V23">
            <v>2433.3333333333335</v>
          </cell>
          <cell r="W23">
            <v>2433.3333333333335</v>
          </cell>
        </row>
        <row r="24">
          <cell r="N24">
            <v>47500</v>
          </cell>
          <cell r="O24">
            <v>47500</v>
          </cell>
          <cell r="P24">
            <v>47500</v>
          </cell>
          <cell r="Q24">
            <v>47500</v>
          </cell>
          <cell r="R24">
            <v>47500</v>
          </cell>
          <cell r="S24">
            <v>47500</v>
          </cell>
          <cell r="T24">
            <v>47500</v>
          </cell>
          <cell r="U24">
            <v>47500</v>
          </cell>
          <cell r="V24">
            <v>47500</v>
          </cell>
          <cell r="W24">
            <v>47500</v>
          </cell>
        </row>
        <row r="25">
          <cell r="N25">
            <v>347.55500000000001</v>
          </cell>
          <cell r="O25">
            <v>347.55500000000001</v>
          </cell>
          <cell r="P25">
            <v>347.55500000000001</v>
          </cell>
          <cell r="Q25">
            <v>347.55500000000001</v>
          </cell>
          <cell r="R25">
            <v>347.55500000000001</v>
          </cell>
          <cell r="S25">
            <v>347.55500000000001</v>
          </cell>
          <cell r="T25">
            <v>347.55500000000001</v>
          </cell>
          <cell r="U25">
            <v>347.55500000000001</v>
          </cell>
          <cell r="V25">
            <v>347.55500000000001</v>
          </cell>
          <cell r="W25">
            <v>347.55500000000001</v>
          </cell>
        </row>
        <row r="26">
          <cell r="N26">
            <v>647.1</v>
          </cell>
          <cell r="O26">
            <v>647.1</v>
          </cell>
          <cell r="P26">
            <v>647.1</v>
          </cell>
          <cell r="Q26">
            <v>647.1</v>
          </cell>
          <cell r="R26">
            <v>647.1</v>
          </cell>
          <cell r="S26">
            <v>647.1</v>
          </cell>
          <cell r="T26">
            <v>647.1</v>
          </cell>
          <cell r="U26">
            <v>647.1</v>
          </cell>
          <cell r="V26">
            <v>647.1</v>
          </cell>
          <cell r="W26">
            <v>647.1</v>
          </cell>
        </row>
        <row r="27">
          <cell r="N27">
            <v>271.39999999999998</v>
          </cell>
          <cell r="O27">
            <v>271.39999999999998</v>
          </cell>
          <cell r="P27">
            <v>271.39999999999998</v>
          </cell>
          <cell r="Q27">
            <v>271.39999999999998</v>
          </cell>
          <cell r="R27">
            <v>271.39999999999998</v>
          </cell>
          <cell r="S27">
            <v>271.39999999999998</v>
          </cell>
          <cell r="T27">
            <v>271.39999999999998</v>
          </cell>
          <cell r="U27">
            <v>271.39999999999998</v>
          </cell>
          <cell r="V27">
            <v>271.39999999999998</v>
          </cell>
          <cell r="W27">
            <v>271.39999999999998</v>
          </cell>
        </row>
        <row r="28">
          <cell r="N28">
            <v>413.45499999999998</v>
          </cell>
          <cell r="O28">
            <v>413.45499999999998</v>
          </cell>
          <cell r="P28">
            <v>413.45499999999998</v>
          </cell>
          <cell r="Q28">
            <v>413.45499999999998</v>
          </cell>
          <cell r="R28">
            <v>413.45499999999998</v>
          </cell>
          <cell r="S28">
            <v>413.45499999999998</v>
          </cell>
          <cell r="T28">
            <v>413.45499999999998</v>
          </cell>
          <cell r="U28">
            <v>413.45499999999998</v>
          </cell>
          <cell r="V28">
            <v>413.45499999999998</v>
          </cell>
          <cell r="W28">
            <v>413.45499999999998</v>
          </cell>
        </row>
        <row r="29">
          <cell r="N29">
            <v>1899.2839499999998</v>
          </cell>
          <cell r="O29">
            <v>1899.2839499999998</v>
          </cell>
          <cell r="P29">
            <v>1899.2839499999998</v>
          </cell>
          <cell r="Q29">
            <v>1899.2839499999998</v>
          </cell>
          <cell r="R29">
            <v>1899.2839499999998</v>
          </cell>
          <cell r="S29">
            <v>1899.2839499999998</v>
          </cell>
          <cell r="T29">
            <v>1899.2839499999998</v>
          </cell>
          <cell r="U29">
            <v>1899.2839499999998</v>
          </cell>
          <cell r="V29">
            <v>1899.2839499999998</v>
          </cell>
          <cell r="W29">
            <v>1899.2839499999998</v>
          </cell>
        </row>
        <row r="30">
          <cell r="N30">
            <v>14091.027</v>
          </cell>
          <cell r="O30">
            <v>14091.027</v>
          </cell>
          <cell r="P30">
            <v>14091.027</v>
          </cell>
          <cell r="Q30">
            <v>14091.027</v>
          </cell>
          <cell r="R30">
            <v>14091.027</v>
          </cell>
          <cell r="S30">
            <v>14091.027</v>
          </cell>
          <cell r="T30">
            <v>14091.027</v>
          </cell>
          <cell r="U30">
            <v>14091.027</v>
          </cell>
          <cell r="V30">
            <v>14091.027</v>
          </cell>
          <cell r="W30">
            <v>14091.027</v>
          </cell>
        </row>
        <row r="31">
          <cell r="N31">
            <v>7174.665</v>
          </cell>
          <cell r="O31">
            <v>7174.665</v>
          </cell>
          <cell r="P31">
            <v>7174.665</v>
          </cell>
          <cell r="Q31">
            <v>7174.665</v>
          </cell>
          <cell r="R31">
            <v>7174.665</v>
          </cell>
          <cell r="S31">
            <v>7174.665</v>
          </cell>
          <cell r="T31">
            <v>7174.665</v>
          </cell>
          <cell r="U31">
            <v>7174.665</v>
          </cell>
          <cell r="V31">
            <v>7174.665</v>
          </cell>
          <cell r="W31">
            <v>7174.665</v>
          </cell>
        </row>
        <row r="32">
          <cell r="N32">
            <v>3412.5</v>
          </cell>
          <cell r="O32">
            <v>3412.5</v>
          </cell>
          <cell r="P32">
            <v>3412.5</v>
          </cell>
          <cell r="Q32">
            <v>3412.5</v>
          </cell>
          <cell r="R32">
            <v>3412.5</v>
          </cell>
          <cell r="S32">
            <v>3412.5</v>
          </cell>
          <cell r="T32">
            <v>3412.5</v>
          </cell>
          <cell r="U32">
            <v>3412.5</v>
          </cell>
          <cell r="V32">
            <v>3412.5</v>
          </cell>
          <cell r="W32">
            <v>3412.5</v>
          </cell>
        </row>
        <row r="33">
          <cell r="N33">
            <v>1224</v>
          </cell>
          <cell r="O33">
            <v>1224</v>
          </cell>
          <cell r="P33">
            <v>1224</v>
          </cell>
          <cell r="Q33">
            <v>1224</v>
          </cell>
          <cell r="R33">
            <v>1224</v>
          </cell>
          <cell r="S33">
            <v>1224</v>
          </cell>
          <cell r="T33">
            <v>1224</v>
          </cell>
          <cell r="U33">
            <v>1224</v>
          </cell>
          <cell r="V33">
            <v>1224</v>
          </cell>
          <cell r="W33">
            <v>1224</v>
          </cell>
        </row>
        <row r="34">
          <cell r="N34">
            <v>45</v>
          </cell>
          <cell r="O34">
            <v>45</v>
          </cell>
          <cell r="P34">
            <v>45</v>
          </cell>
          <cell r="Q34">
            <v>45</v>
          </cell>
          <cell r="R34">
            <v>45</v>
          </cell>
          <cell r="S34">
            <v>45</v>
          </cell>
          <cell r="T34">
            <v>45</v>
          </cell>
          <cell r="U34">
            <v>45</v>
          </cell>
          <cell r="V34">
            <v>45</v>
          </cell>
          <cell r="W34">
            <v>45</v>
          </cell>
        </row>
        <row r="35">
          <cell r="N35">
            <v>637.5</v>
          </cell>
          <cell r="O35">
            <v>637.5</v>
          </cell>
          <cell r="P35">
            <v>637.5</v>
          </cell>
          <cell r="Q35">
            <v>637.5</v>
          </cell>
          <cell r="R35">
            <v>637.5</v>
          </cell>
          <cell r="S35">
            <v>637.5</v>
          </cell>
          <cell r="T35">
            <v>637.5</v>
          </cell>
          <cell r="U35">
            <v>637.5</v>
          </cell>
          <cell r="V35">
            <v>637.5</v>
          </cell>
          <cell r="W35">
            <v>637.5</v>
          </cell>
        </row>
        <row r="36">
          <cell r="N36">
            <v>129</v>
          </cell>
          <cell r="O36">
            <v>129</v>
          </cell>
          <cell r="P36">
            <v>129</v>
          </cell>
          <cell r="Q36">
            <v>129</v>
          </cell>
          <cell r="R36">
            <v>129</v>
          </cell>
          <cell r="S36">
            <v>129</v>
          </cell>
          <cell r="T36">
            <v>129</v>
          </cell>
          <cell r="U36">
            <v>129</v>
          </cell>
          <cell r="V36">
            <v>129</v>
          </cell>
          <cell r="W36">
            <v>129</v>
          </cell>
        </row>
        <row r="37">
          <cell r="N37">
            <v>652.5</v>
          </cell>
          <cell r="O37">
            <v>652.5</v>
          </cell>
          <cell r="P37">
            <v>652.5</v>
          </cell>
          <cell r="Q37">
            <v>652.5</v>
          </cell>
          <cell r="R37">
            <v>652.5</v>
          </cell>
          <cell r="S37">
            <v>652.5</v>
          </cell>
          <cell r="T37">
            <v>652.5</v>
          </cell>
          <cell r="U37">
            <v>652.5</v>
          </cell>
          <cell r="V37">
            <v>652.5</v>
          </cell>
          <cell r="W37">
            <v>652.5</v>
          </cell>
        </row>
        <row r="38">
          <cell r="N38">
            <v>109.5</v>
          </cell>
          <cell r="O38">
            <v>109.5</v>
          </cell>
          <cell r="P38">
            <v>109.5</v>
          </cell>
          <cell r="Q38">
            <v>109.5</v>
          </cell>
          <cell r="R38">
            <v>109.5</v>
          </cell>
          <cell r="S38">
            <v>109.5</v>
          </cell>
          <cell r="T38">
            <v>109.5</v>
          </cell>
          <cell r="U38">
            <v>109.5</v>
          </cell>
          <cell r="V38">
            <v>109.5</v>
          </cell>
          <cell r="W38">
            <v>109.5</v>
          </cell>
        </row>
        <row r="39">
          <cell r="N39">
            <v>64.5</v>
          </cell>
          <cell r="O39">
            <v>64.5</v>
          </cell>
          <cell r="P39">
            <v>64.5</v>
          </cell>
          <cell r="Q39">
            <v>64.5</v>
          </cell>
          <cell r="R39">
            <v>64.5</v>
          </cell>
          <cell r="S39">
            <v>64.5</v>
          </cell>
          <cell r="T39">
            <v>64.5</v>
          </cell>
          <cell r="U39">
            <v>64.5</v>
          </cell>
          <cell r="V39">
            <v>64.5</v>
          </cell>
          <cell r="W39">
            <v>64.5</v>
          </cell>
        </row>
        <row r="40">
          <cell r="N40">
            <v>330</v>
          </cell>
          <cell r="O40">
            <v>330</v>
          </cell>
          <cell r="P40">
            <v>330</v>
          </cell>
          <cell r="Q40">
            <v>330</v>
          </cell>
          <cell r="R40">
            <v>330</v>
          </cell>
          <cell r="S40">
            <v>330</v>
          </cell>
          <cell r="T40">
            <v>330</v>
          </cell>
          <cell r="U40">
            <v>330</v>
          </cell>
          <cell r="V40">
            <v>330</v>
          </cell>
          <cell r="W40">
            <v>330</v>
          </cell>
        </row>
        <row r="46">
          <cell r="N46">
            <v>40.032000000000004</v>
          </cell>
          <cell r="O46">
            <v>40.032000000000004</v>
          </cell>
          <cell r="P46">
            <v>40.032000000000004</v>
          </cell>
          <cell r="Q46">
            <v>40.032000000000004</v>
          </cell>
          <cell r="R46">
            <v>40.032000000000004</v>
          </cell>
          <cell r="S46">
            <v>40.032000000000004</v>
          </cell>
          <cell r="T46">
            <v>40.032000000000004</v>
          </cell>
          <cell r="U46">
            <v>40.032000000000004</v>
          </cell>
          <cell r="V46">
            <v>40.032000000000004</v>
          </cell>
          <cell r="W46">
            <v>40.032000000000004</v>
          </cell>
        </row>
        <row r="47">
          <cell r="N47">
            <v>30</v>
          </cell>
          <cell r="O47">
            <v>30</v>
          </cell>
          <cell r="P47">
            <v>30</v>
          </cell>
          <cell r="Q47">
            <v>30</v>
          </cell>
          <cell r="R47">
            <v>30</v>
          </cell>
          <cell r="S47">
            <v>30</v>
          </cell>
          <cell r="T47">
            <v>30</v>
          </cell>
          <cell r="U47">
            <v>30</v>
          </cell>
          <cell r="V47">
            <v>30</v>
          </cell>
          <cell r="W47">
            <v>30</v>
          </cell>
        </row>
        <row r="48">
          <cell r="N48">
            <v>62.018250000000002</v>
          </cell>
          <cell r="O48">
            <v>62.018250000000002</v>
          </cell>
          <cell r="P48">
            <v>62.018250000000002</v>
          </cell>
          <cell r="Q48">
            <v>62.018250000000002</v>
          </cell>
          <cell r="R48">
            <v>62.018250000000002</v>
          </cell>
          <cell r="S48">
            <v>62.018250000000002</v>
          </cell>
          <cell r="T48">
            <v>62.018250000000002</v>
          </cell>
          <cell r="U48">
            <v>62.018250000000002</v>
          </cell>
          <cell r="V48">
            <v>62.018250000000002</v>
          </cell>
          <cell r="W48">
            <v>62.018250000000002</v>
          </cell>
        </row>
        <row r="49">
          <cell r="N49">
            <v>0.82499999999999996</v>
          </cell>
          <cell r="O49">
            <v>0.82499999999999996</v>
          </cell>
          <cell r="P49">
            <v>0.82499999999999996</v>
          </cell>
          <cell r="Q49">
            <v>0.82499999999999996</v>
          </cell>
          <cell r="R49">
            <v>0.82499999999999996</v>
          </cell>
          <cell r="S49">
            <v>0.82499999999999996</v>
          </cell>
          <cell r="T49">
            <v>0.82499999999999996</v>
          </cell>
          <cell r="U49">
            <v>0.82499999999999996</v>
          </cell>
          <cell r="V49">
            <v>0.82499999999999996</v>
          </cell>
          <cell r="W49">
            <v>0.82499999999999996</v>
          </cell>
        </row>
        <row r="50">
          <cell r="N50">
            <v>9.9158999999999988</v>
          </cell>
          <cell r="O50">
            <v>9.9158999999999988</v>
          </cell>
          <cell r="P50">
            <v>9.9158999999999988</v>
          </cell>
          <cell r="Q50">
            <v>9.9158999999999988</v>
          </cell>
          <cell r="R50">
            <v>9.9158999999999988</v>
          </cell>
          <cell r="S50">
            <v>9.9158999999999988</v>
          </cell>
          <cell r="T50">
            <v>9.9158999999999988</v>
          </cell>
          <cell r="U50">
            <v>9.9158999999999988</v>
          </cell>
          <cell r="V50">
            <v>9.9158999999999988</v>
          </cell>
          <cell r="W50">
            <v>9.9158999999999988</v>
          </cell>
        </row>
        <row r="51">
          <cell r="N51">
            <v>12.7125</v>
          </cell>
          <cell r="O51">
            <v>12.7125</v>
          </cell>
          <cell r="P51">
            <v>12.7125</v>
          </cell>
          <cell r="Q51">
            <v>12.7125</v>
          </cell>
          <cell r="R51">
            <v>12.7125</v>
          </cell>
          <cell r="S51">
            <v>12.7125</v>
          </cell>
          <cell r="T51">
            <v>12.7125</v>
          </cell>
          <cell r="U51">
            <v>12.7125</v>
          </cell>
          <cell r="V51">
            <v>12.7125</v>
          </cell>
          <cell r="W51">
            <v>12.7125</v>
          </cell>
        </row>
        <row r="52">
          <cell r="N52">
            <v>15</v>
          </cell>
          <cell r="O52">
            <v>15</v>
          </cell>
          <cell r="P52">
            <v>15</v>
          </cell>
          <cell r="Q52">
            <v>15</v>
          </cell>
          <cell r="R52">
            <v>15</v>
          </cell>
          <cell r="S52">
            <v>15</v>
          </cell>
          <cell r="T52">
            <v>15</v>
          </cell>
          <cell r="U52">
            <v>15</v>
          </cell>
          <cell r="V52">
            <v>15</v>
          </cell>
          <cell r="W52">
            <v>15</v>
          </cell>
        </row>
        <row r="53">
          <cell r="N53">
            <v>82.8</v>
          </cell>
          <cell r="O53">
            <v>82.8</v>
          </cell>
          <cell r="P53">
            <v>82.8</v>
          </cell>
          <cell r="Q53">
            <v>82.8</v>
          </cell>
          <cell r="R53">
            <v>82.8</v>
          </cell>
          <cell r="S53">
            <v>82.8</v>
          </cell>
          <cell r="T53">
            <v>82.8</v>
          </cell>
          <cell r="U53">
            <v>82.8</v>
          </cell>
          <cell r="V53">
            <v>82.8</v>
          </cell>
          <cell r="W53">
            <v>82.8</v>
          </cell>
        </row>
        <row r="54">
          <cell r="N54">
            <v>90</v>
          </cell>
          <cell r="O54">
            <v>90</v>
          </cell>
          <cell r="P54">
            <v>90</v>
          </cell>
          <cell r="Q54">
            <v>90</v>
          </cell>
          <cell r="R54">
            <v>90</v>
          </cell>
          <cell r="S54">
            <v>90</v>
          </cell>
          <cell r="T54">
            <v>90</v>
          </cell>
          <cell r="U54">
            <v>90</v>
          </cell>
          <cell r="V54">
            <v>90</v>
          </cell>
          <cell r="W54">
            <v>90</v>
          </cell>
        </row>
        <row r="55">
          <cell r="N55">
            <v>118.81289999999998</v>
          </cell>
          <cell r="O55">
            <v>118.81289999999998</v>
          </cell>
          <cell r="P55">
            <v>118.81289999999998</v>
          </cell>
          <cell r="Q55">
            <v>118.81289999999998</v>
          </cell>
          <cell r="R55">
            <v>118.81289999999998</v>
          </cell>
          <cell r="S55">
            <v>118.81289999999998</v>
          </cell>
          <cell r="T55">
            <v>118.81289999999998</v>
          </cell>
          <cell r="U55">
            <v>118.81289999999998</v>
          </cell>
          <cell r="V55">
            <v>118.81289999999998</v>
          </cell>
          <cell r="W55">
            <v>118.81289999999998</v>
          </cell>
        </row>
        <row r="56">
          <cell r="N56">
            <v>523.47</v>
          </cell>
          <cell r="O56">
            <v>523.47</v>
          </cell>
          <cell r="P56">
            <v>523.47</v>
          </cell>
          <cell r="Q56">
            <v>523.47</v>
          </cell>
          <cell r="R56">
            <v>523.47</v>
          </cell>
          <cell r="S56">
            <v>523.47</v>
          </cell>
          <cell r="T56">
            <v>523.47</v>
          </cell>
          <cell r="U56">
            <v>523.47</v>
          </cell>
          <cell r="V56">
            <v>523.47</v>
          </cell>
          <cell r="W56">
            <v>523.47</v>
          </cell>
        </row>
        <row r="57">
          <cell r="N57">
            <v>45</v>
          </cell>
          <cell r="O57">
            <v>45</v>
          </cell>
          <cell r="P57">
            <v>45</v>
          </cell>
          <cell r="Q57">
            <v>45</v>
          </cell>
          <cell r="R57">
            <v>45</v>
          </cell>
          <cell r="S57">
            <v>45</v>
          </cell>
          <cell r="T57">
            <v>45</v>
          </cell>
          <cell r="U57">
            <v>45</v>
          </cell>
          <cell r="V57">
            <v>45</v>
          </cell>
          <cell r="W57">
            <v>45</v>
          </cell>
        </row>
        <row r="58">
          <cell r="N58">
            <v>64.875</v>
          </cell>
          <cell r="O58">
            <v>64.875</v>
          </cell>
          <cell r="P58">
            <v>64.875</v>
          </cell>
          <cell r="Q58">
            <v>64.875</v>
          </cell>
          <cell r="R58">
            <v>64.875</v>
          </cell>
          <cell r="S58">
            <v>64.875</v>
          </cell>
          <cell r="T58">
            <v>64.875</v>
          </cell>
          <cell r="U58">
            <v>64.875</v>
          </cell>
          <cell r="V58">
            <v>64.875</v>
          </cell>
          <cell r="W58">
            <v>64.875</v>
          </cell>
        </row>
        <row r="59">
          <cell r="N59">
            <v>771.42194999999992</v>
          </cell>
          <cell r="O59">
            <v>771.42194999999992</v>
          </cell>
          <cell r="P59">
            <v>771.42194999999992</v>
          </cell>
          <cell r="Q59">
            <v>771.42194999999992</v>
          </cell>
          <cell r="R59">
            <v>771.42194999999992</v>
          </cell>
          <cell r="S59">
            <v>771.42194999999992</v>
          </cell>
          <cell r="T59">
            <v>771.42194999999992</v>
          </cell>
          <cell r="U59">
            <v>771.42194999999992</v>
          </cell>
          <cell r="V59">
            <v>771.42194999999992</v>
          </cell>
          <cell r="W59">
            <v>771.42194999999992</v>
          </cell>
        </row>
        <row r="60">
          <cell r="N60">
            <v>4.0294499999999998</v>
          </cell>
          <cell r="O60">
            <v>4.0294499999999998</v>
          </cell>
          <cell r="P60">
            <v>4.0294499999999998</v>
          </cell>
          <cell r="Q60">
            <v>4.0294499999999998</v>
          </cell>
          <cell r="R60">
            <v>4.0294499999999998</v>
          </cell>
          <cell r="S60">
            <v>4.0294499999999998</v>
          </cell>
          <cell r="T60">
            <v>4.0294499999999998</v>
          </cell>
          <cell r="U60">
            <v>4.0294499999999998</v>
          </cell>
          <cell r="V60">
            <v>4.0294499999999998</v>
          </cell>
          <cell r="W60">
            <v>4.0294499999999998</v>
          </cell>
        </row>
        <row r="61">
          <cell r="N61">
            <v>36</v>
          </cell>
          <cell r="O61">
            <v>36</v>
          </cell>
          <cell r="P61">
            <v>36</v>
          </cell>
          <cell r="Q61">
            <v>36</v>
          </cell>
          <cell r="R61">
            <v>36</v>
          </cell>
          <cell r="S61">
            <v>36</v>
          </cell>
          <cell r="T61">
            <v>36</v>
          </cell>
          <cell r="U61">
            <v>36</v>
          </cell>
          <cell r="V61">
            <v>36</v>
          </cell>
          <cell r="W61">
            <v>36</v>
          </cell>
        </row>
        <row r="62">
          <cell r="N62">
            <v>186.88844999999998</v>
          </cell>
          <cell r="O62">
            <v>186.88844999999998</v>
          </cell>
          <cell r="P62">
            <v>186.88844999999998</v>
          </cell>
          <cell r="Q62">
            <v>186.88844999999998</v>
          </cell>
          <cell r="R62">
            <v>186.88844999999998</v>
          </cell>
          <cell r="S62">
            <v>186.88844999999998</v>
          </cell>
          <cell r="T62">
            <v>186.88844999999998</v>
          </cell>
          <cell r="U62">
            <v>186.88844999999998</v>
          </cell>
          <cell r="V62">
            <v>186.88844999999998</v>
          </cell>
          <cell r="W62">
            <v>186.88844999999998</v>
          </cell>
        </row>
        <row r="63">
          <cell r="N63">
            <v>262.39499999999998</v>
          </cell>
          <cell r="O63">
            <v>262.39499999999998</v>
          </cell>
          <cell r="P63">
            <v>262.39499999999998</v>
          </cell>
          <cell r="Q63">
            <v>262.39499999999998</v>
          </cell>
          <cell r="R63">
            <v>262.39499999999998</v>
          </cell>
          <cell r="S63">
            <v>262.39499999999998</v>
          </cell>
          <cell r="T63">
            <v>262.39499999999998</v>
          </cell>
          <cell r="U63">
            <v>262.39499999999998</v>
          </cell>
          <cell r="V63">
            <v>262.39499999999998</v>
          </cell>
          <cell r="W63">
            <v>262.39499999999998</v>
          </cell>
        </row>
        <row r="64">
          <cell r="N64">
            <v>281.27235000000002</v>
          </cell>
          <cell r="O64">
            <v>281.27235000000002</v>
          </cell>
          <cell r="P64">
            <v>281.27235000000002</v>
          </cell>
          <cell r="Q64">
            <v>281.27235000000002</v>
          </cell>
          <cell r="R64">
            <v>281.27235000000002</v>
          </cell>
          <cell r="S64">
            <v>281.27235000000002</v>
          </cell>
          <cell r="T64">
            <v>281.27235000000002</v>
          </cell>
          <cell r="U64">
            <v>281.27235000000002</v>
          </cell>
          <cell r="V64">
            <v>281.27235000000002</v>
          </cell>
          <cell r="W64">
            <v>281.27235000000002</v>
          </cell>
        </row>
        <row r="65">
          <cell r="N65">
            <v>656.58</v>
          </cell>
          <cell r="O65">
            <v>656.58</v>
          </cell>
          <cell r="P65">
            <v>656.58</v>
          </cell>
          <cell r="Q65">
            <v>656.58</v>
          </cell>
          <cell r="R65">
            <v>656.58</v>
          </cell>
          <cell r="S65">
            <v>656.58</v>
          </cell>
          <cell r="T65">
            <v>656.58</v>
          </cell>
          <cell r="U65">
            <v>656.58</v>
          </cell>
          <cell r="V65">
            <v>656.58</v>
          </cell>
          <cell r="W65">
            <v>656.58</v>
          </cell>
        </row>
        <row r="66">
          <cell r="N66">
            <v>6.7350000000000003</v>
          </cell>
          <cell r="O66">
            <v>6.7350000000000003</v>
          </cell>
          <cell r="P66">
            <v>6.7350000000000003</v>
          </cell>
          <cell r="Q66">
            <v>6.7350000000000003</v>
          </cell>
          <cell r="R66">
            <v>6.7350000000000003</v>
          </cell>
          <cell r="S66">
            <v>6.7350000000000003</v>
          </cell>
          <cell r="T66">
            <v>6.7350000000000003</v>
          </cell>
          <cell r="U66">
            <v>6.7350000000000003</v>
          </cell>
          <cell r="V66">
            <v>6.7350000000000003</v>
          </cell>
          <cell r="W66">
            <v>6.7350000000000003</v>
          </cell>
        </row>
        <row r="67">
          <cell r="N67">
            <v>7.5750000000000002</v>
          </cell>
          <cell r="O67">
            <v>7.5750000000000002</v>
          </cell>
          <cell r="P67">
            <v>7.5750000000000002</v>
          </cell>
          <cell r="Q67">
            <v>7.5750000000000002</v>
          </cell>
          <cell r="R67">
            <v>7.5750000000000002</v>
          </cell>
          <cell r="S67">
            <v>7.5750000000000002</v>
          </cell>
          <cell r="T67">
            <v>7.5750000000000002</v>
          </cell>
          <cell r="U67">
            <v>7.5750000000000002</v>
          </cell>
          <cell r="V67">
            <v>7.5750000000000002</v>
          </cell>
          <cell r="W67">
            <v>7.5750000000000002</v>
          </cell>
        </row>
        <row r="68">
          <cell r="N68">
            <v>12.06</v>
          </cell>
          <cell r="O68">
            <v>12.06</v>
          </cell>
          <cell r="P68">
            <v>12.06</v>
          </cell>
          <cell r="Q68">
            <v>12.06</v>
          </cell>
          <cell r="R68">
            <v>12.06</v>
          </cell>
          <cell r="S68">
            <v>12.06</v>
          </cell>
          <cell r="T68">
            <v>12.06</v>
          </cell>
          <cell r="U68">
            <v>12.06</v>
          </cell>
          <cell r="V68">
            <v>12.06</v>
          </cell>
          <cell r="W68">
            <v>12.06</v>
          </cell>
        </row>
        <row r="69">
          <cell r="N69">
            <v>15</v>
          </cell>
          <cell r="O69">
            <v>15</v>
          </cell>
          <cell r="P69">
            <v>15</v>
          </cell>
          <cell r="Q69">
            <v>15</v>
          </cell>
          <cell r="R69">
            <v>15</v>
          </cell>
          <cell r="S69">
            <v>15</v>
          </cell>
          <cell r="T69">
            <v>15</v>
          </cell>
          <cell r="U69">
            <v>15</v>
          </cell>
          <cell r="V69">
            <v>15</v>
          </cell>
          <cell r="W69">
            <v>15</v>
          </cell>
        </row>
        <row r="70">
          <cell r="N70">
            <v>21.9</v>
          </cell>
          <cell r="O70">
            <v>21.9</v>
          </cell>
          <cell r="P70">
            <v>21.9</v>
          </cell>
          <cell r="Q70">
            <v>21.9</v>
          </cell>
          <cell r="R70">
            <v>21.9</v>
          </cell>
          <cell r="S70">
            <v>21.9</v>
          </cell>
          <cell r="T70">
            <v>21.9</v>
          </cell>
          <cell r="U70">
            <v>21.9</v>
          </cell>
          <cell r="V70">
            <v>21.9</v>
          </cell>
          <cell r="W70">
            <v>21.9</v>
          </cell>
        </row>
        <row r="71">
          <cell r="N71">
            <v>26.117250000000002</v>
          </cell>
          <cell r="O71">
            <v>26.117250000000002</v>
          </cell>
          <cell r="P71">
            <v>26.117250000000002</v>
          </cell>
          <cell r="Q71">
            <v>26.117250000000002</v>
          </cell>
          <cell r="R71">
            <v>26.117250000000002</v>
          </cell>
          <cell r="S71">
            <v>26.117250000000002</v>
          </cell>
          <cell r="T71">
            <v>26.117250000000002</v>
          </cell>
          <cell r="U71">
            <v>26.117250000000002</v>
          </cell>
          <cell r="V71">
            <v>26.117250000000002</v>
          </cell>
          <cell r="W71">
            <v>26.117250000000002</v>
          </cell>
        </row>
        <row r="72">
          <cell r="N72">
            <v>46.591799999999999</v>
          </cell>
          <cell r="O72">
            <v>46.591799999999999</v>
          </cell>
          <cell r="P72">
            <v>46.591799999999999</v>
          </cell>
          <cell r="Q72">
            <v>46.591799999999999</v>
          </cell>
          <cell r="R72">
            <v>46.591799999999999</v>
          </cell>
          <cell r="S72">
            <v>46.591799999999999</v>
          </cell>
          <cell r="T72">
            <v>46.591799999999999</v>
          </cell>
          <cell r="U72">
            <v>46.591799999999999</v>
          </cell>
          <cell r="V72">
            <v>46.591799999999999</v>
          </cell>
          <cell r="W72">
            <v>46.591799999999999</v>
          </cell>
        </row>
        <row r="73">
          <cell r="N73">
            <v>162.9102</v>
          </cell>
          <cell r="O73">
            <v>162.9102</v>
          </cell>
          <cell r="P73">
            <v>162.9102</v>
          </cell>
          <cell r="Q73">
            <v>162.9102</v>
          </cell>
          <cell r="R73">
            <v>162.9102</v>
          </cell>
          <cell r="S73">
            <v>162.9102</v>
          </cell>
          <cell r="T73">
            <v>162.9102</v>
          </cell>
          <cell r="U73">
            <v>162.9102</v>
          </cell>
          <cell r="V73">
            <v>162.9102</v>
          </cell>
          <cell r="W73">
            <v>162.9102</v>
          </cell>
        </row>
        <row r="74">
          <cell r="N74">
            <v>182.97689999999997</v>
          </cell>
          <cell r="O74">
            <v>182.97689999999997</v>
          </cell>
          <cell r="P74">
            <v>182.97689999999997</v>
          </cell>
          <cell r="Q74">
            <v>182.97689999999997</v>
          </cell>
          <cell r="R74">
            <v>182.97689999999997</v>
          </cell>
          <cell r="S74">
            <v>182.97689999999997</v>
          </cell>
          <cell r="T74">
            <v>182.97689999999997</v>
          </cell>
          <cell r="U74">
            <v>182.97689999999997</v>
          </cell>
          <cell r="V74">
            <v>182.97689999999997</v>
          </cell>
          <cell r="W74">
            <v>182.97689999999997</v>
          </cell>
        </row>
        <row r="75">
          <cell r="N75">
            <v>-15</v>
          </cell>
          <cell r="O75">
            <v>-15</v>
          </cell>
          <cell r="P75">
            <v>-15</v>
          </cell>
          <cell r="Q75">
            <v>-15</v>
          </cell>
          <cell r="R75">
            <v>-15</v>
          </cell>
          <cell r="S75">
            <v>-15</v>
          </cell>
          <cell r="T75">
            <v>-15</v>
          </cell>
          <cell r="U75">
            <v>-15</v>
          </cell>
          <cell r="V75">
            <v>-15</v>
          </cell>
          <cell r="W75">
            <v>-15</v>
          </cell>
        </row>
        <row r="76">
          <cell r="N76">
            <v>-62.018250000000002</v>
          </cell>
          <cell r="O76">
            <v>-62.018250000000002</v>
          </cell>
          <cell r="P76">
            <v>-62.018250000000002</v>
          </cell>
          <cell r="Q76">
            <v>-62.018250000000002</v>
          </cell>
          <cell r="R76">
            <v>-62.018250000000002</v>
          </cell>
          <cell r="S76">
            <v>-62.018250000000002</v>
          </cell>
          <cell r="T76">
            <v>-62.018250000000002</v>
          </cell>
          <cell r="U76">
            <v>-62.018250000000002</v>
          </cell>
          <cell r="V76">
            <v>-62.018250000000002</v>
          </cell>
          <cell r="W76">
            <v>-62.018250000000002</v>
          </cell>
        </row>
        <row r="77">
          <cell r="N77">
            <v>4.05</v>
          </cell>
          <cell r="O77">
            <v>4.05</v>
          </cell>
          <cell r="P77">
            <v>4.05</v>
          </cell>
          <cell r="Q77">
            <v>4.05</v>
          </cell>
          <cell r="R77">
            <v>4.05</v>
          </cell>
          <cell r="S77">
            <v>4.05</v>
          </cell>
          <cell r="T77">
            <v>4.05</v>
          </cell>
          <cell r="U77">
            <v>4.05</v>
          </cell>
          <cell r="V77">
            <v>4.05</v>
          </cell>
          <cell r="W77">
            <v>4.05</v>
          </cell>
        </row>
        <row r="78">
          <cell r="N78">
            <v>13.3149</v>
          </cell>
          <cell r="O78">
            <v>13.3149</v>
          </cell>
          <cell r="P78">
            <v>13.3149</v>
          </cell>
          <cell r="Q78">
            <v>13.3149</v>
          </cell>
          <cell r="R78">
            <v>13.3149</v>
          </cell>
          <cell r="S78">
            <v>13.3149</v>
          </cell>
          <cell r="T78">
            <v>13.3149</v>
          </cell>
          <cell r="U78">
            <v>13.3149</v>
          </cell>
          <cell r="V78">
            <v>13.3149</v>
          </cell>
          <cell r="W78">
            <v>13.3149</v>
          </cell>
        </row>
        <row r="79">
          <cell r="N79">
            <v>16.327500000000001</v>
          </cell>
          <cell r="O79">
            <v>16.327500000000001</v>
          </cell>
          <cell r="P79">
            <v>16.327500000000001</v>
          </cell>
          <cell r="Q79">
            <v>16.327500000000001</v>
          </cell>
          <cell r="R79">
            <v>16.327500000000001</v>
          </cell>
          <cell r="S79">
            <v>16.327500000000001</v>
          </cell>
          <cell r="T79">
            <v>16.327500000000001</v>
          </cell>
          <cell r="U79">
            <v>16.327500000000001</v>
          </cell>
          <cell r="V79">
            <v>16.327500000000001</v>
          </cell>
          <cell r="W79">
            <v>16.327500000000001</v>
          </cell>
        </row>
        <row r="80">
          <cell r="N80">
            <v>19.2</v>
          </cell>
          <cell r="O80">
            <v>19.2</v>
          </cell>
          <cell r="P80">
            <v>19.2</v>
          </cell>
          <cell r="Q80">
            <v>19.2</v>
          </cell>
          <cell r="R80">
            <v>19.2</v>
          </cell>
          <cell r="S80">
            <v>19.2</v>
          </cell>
          <cell r="T80">
            <v>19.2</v>
          </cell>
          <cell r="U80">
            <v>19.2</v>
          </cell>
          <cell r="V80">
            <v>19.2</v>
          </cell>
          <cell r="W80">
            <v>19.2</v>
          </cell>
        </row>
        <row r="81">
          <cell r="N81">
            <v>21.105</v>
          </cell>
          <cell r="O81">
            <v>21.105</v>
          </cell>
          <cell r="P81">
            <v>21.105</v>
          </cell>
          <cell r="Q81">
            <v>21.105</v>
          </cell>
          <cell r="R81">
            <v>21.105</v>
          </cell>
          <cell r="S81">
            <v>21.105</v>
          </cell>
          <cell r="T81">
            <v>21.105</v>
          </cell>
          <cell r="U81">
            <v>21.105</v>
          </cell>
          <cell r="V81">
            <v>21.105</v>
          </cell>
          <cell r="W81">
            <v>21.105</v>
          </cell>
        </row>
        <row r="82">
          <cell r="N82">
            <v>50.25</v>
          </cell>
          <cell r="O82">
            <v>50.25</v>
          </cell>
          <cell r="P82">
            <v>50.25</v>
          </cell>
          <cell r="Q82">
            <v>50.25</v>
          </cell>
          <cell r="R82">
            <v>50.25</v>
          </cell>
          <cell r="S82">
            <v>50.25</v>
          </cell>
          <cell r="T82">
            <v>50.25</v>
          </cell>
          <cell r="U82">
            <v>50.25</v>
          </cell>
          <cell r="V82">
            <v>50.25</v>
          </cell>
          <cell r="W82">
            <v>50.25</v>
          </cell>
        </row>
        <row r="83">
          <cell r="N83">
            <v>51</v>
          </cell>
          <cell r="O83">
            <v>51</v>
          </cell>
          <cell r="P83">
            <v>51</v>
          </cell>
          <cell r="Q83">
            <v>51</v>
          </cell>
          <cell r="R83">
            <v>51</v>
          </cell>
          <cell r="S83">
            <v>51</v>
          </cell>
          <cell r="T83">
            <v>51</v>
          </cell>
          <cell r="U83">
            <v>51</v>
          </cell>
          <cell r="V83">
            <v>51</v>
          </cell>
          <cell r="W83">
            <v>51</v>
          </cell>
        </row>
        <row r="84">
          <cell r="N84">
            <v>55.515750000000004</v>
          </cell>
          <cell r="O84">
            <v>55.515750000000004</v>
          </cell>
          <cell r="P84">
            <v>55.515750000000004</v>
          </cell>
          <cell r="Q84">
            <v>55.515750000000004</v>
          </cell>
          <cell r="R84">
            <v>55.515750000000004</v>
          </cell>
          <cell r="S84">
            <v>55.515750000000004</v>
          </cell>
          <cell r="T84">
            <v>55.515750000000004</v>
          </cell>
          <cell r="U84">
            <v>55.515750000000004</v>
          </cell>
          <cell r="V84">
            <v>55.515750000000004</v>
          </cell>
          <cell r="W84">
            <v>55.515750000000004</v>
          </cell>
        </row>
        <row r="85">
          <cell r="N85">
            <v>87</v>
          </cell>
          <cell r="O85">
            <v>87</v>
          </cell>
          <cell r="P85">
            <v>87</v>
          </cell>
          <cell r="Q85">
            <v>87</v>
          </cell>
          <cell r="R85">
            <v>87</v>
          </cell>
          <cell r="S85">
            <v>87</v>
          </cell>
          <cell r="T85">
            <v>87</v>
          </cell>
          <cell r="U85">
            <v>87</v>
          </cell>
          <cell r="V85">
            <v>87</v>
          </cell>
          <cell r="W85">
            <v>87</v>
          </cell>
        </row>
        <row r="86">
          <cell r="N86">
            <v>113.85</v>
          </cell>
          <cell r="O86">
            <v>113.85</v>
          </cell>
          <cell r="P86">
            <v>113.85</v>
          </cell>
          <cell r="Q86">
            <v>113.85</v>
          </cell>
          <cell r="R86">
            <v>113.85</v>
          </cell>
          <cell r="S86">
            <v>113.85</v>
          </cell>
          <cell r="T86">
            <v>113.85</v>
          </cell>
          <cell r="U86">
            <v>113.85</v>
          </cell>
          <cell r="V86">
            <v>113.85</v>
          </cell>
          <cell r="W86">
            <v>113.85</v>
          </cell>
        </row>
        <row r="87">
          <cell r="N87">
            <v>87.145799999999994</v>
          </cell>
          <cell r="O87">
            <v>87.145799999999994</v>
          </cell>
          <cell r="P87">
            <v>87.145799999999994</v>
          </cell>
          <cell r="Q87">
            <v>87.145799999999994</v>
          </cell>
          <cell r="R87">
            <v>87.145799999999994</v>
          </cell>
          <cell r="S87">
            <v>87.145799999999994</v>
          </cell>
          <cell r="T87">
            <v>87.145799999999994</v>
          </cell>
          <cell r="U87">
            <v>87.145799999999994</v>
          </cell>
          <cell r="V87">
            <v>87.145799999999994</v>
          </cell>
          <cell r="W87">
            <v>87.145799999999994</v>
          </cell>
        </row>
        <row r="88">
          <cell r="N88">
            <v>39.206400000000002</v>
          </cell>
          <cell r="O88">
            <v>39.206400000000002</v>
          </cell>
          <cell r="P88">
            <v>39.206400000000002</v>
          </cell>
          <cell r="Q88">
            <v>39.206400000000002</v>
          </cell>
          <cell r="R88">
            <v>39.206400000000002</v>
          </cell>
          <cell r="S88">
            <v>39.206400000000002</v>
          </cell>
          <cell r="T88">
            <v>39.206400000000002</v>
          </cell>
          <cell r="U88">
            <v>39.206400000000002</v>
          </cell>
          <cell r="V88">
            <v>39.206400000000002</v>
          </cell>
          <cell r="W88">
            <v>39.206400000000002</v>
          </cell>
        </row>
        <row r="89">
          <cell r="N89">
            <v>74.9268</v>
          </cell>
          <cell r="O89">
            <v>74.9268</v>
          </cell>
          <cell r="P89">
            <v>74.9268</v>
          </cell>
          <cell r="Q89">
            <v>74.9268</v>
          </cell>
          <cell r="R89">
            <v>74.9268</v>
          </cell>
          <cell r="S89">
            <v>74.9268</v>
          </cell>
          <cell r="T89">
            <v>74.9268</v>
          </cell>
          <cell r="U89">
            <v>74.9268</v>
          </cell>
          <cell r="V89">
            <v>74.9268</v>
          </cell>
          <cell r="W89">
            <v>74.9268</v>
          </cell>
        </row>
        <row r="90">
          <cell r="N90">
            <v>259.3152</v>
          </cell>
          <cell r="O90">
            <v>259.3152</v>
          </cell>
          <cell r="P90">
            <v>259.3152</v>
          </cell>
          <cell r="Q90">
            <v>259.3152</v>
          </cell>
          <cell r="R90">
            <v>259.3152</v>
          </cell>
          <cell r="S90">
            <v>259.3152</v>
          </cell>
          <cell r="T90">
            <v>259.3152</v>
          </cell>
          <cell r="U90">
            <v>259.3152</v>
          </cell>
          <cell r="V90">
            <v>259.3152</v>
          </cell>
          <cell r="W90">
            <v>259.3152</v>
          </cell>
        </row>
        <row r="91">
          <cell r="N91">
            <v>22.20975</v>
          </cell>
          <cell r="O91">
            <v>22.20975</v>
          </cell>
          <cell r="P91">
            <v>22.20975</v>
          </cell>
          <cell r="Q91">
            <v>22.20975</v>
          </cell>
          <cell r="R91">
            <v>22.20975</v>
          </cell>
          <cell r="S91">
            <v>22.20975</v>
          </cell>
          <cell r="T91">
            <v>22.20975</v>
          </cell>
          <cell r="U91">
            <v>22.20975</v>
          </cell>
          <cell r="V91">
            <v>22.20975</v>
          </cell>
          <cell r="W91">
            <v>22.20975</v>
          </cell>
        </row>
        <row r="92">
          <cell r="N92">
            <v>24.407699999999998</v>
          </cell>
          <cell r="O92">
            <v>24.407699999999998</v>
          </cell>
          <cell r="P92">
            <v>24.407699999999998</v>
          </cell>
          <cell r="Q92">
            <v>24.407699999999998</v>
          </cell>
          <cell r="R92">
            <v>24.407699999999998</v>
          </cell>
          <cell r="S92">
            <v>24.407699999999998</v>
          </cell>
          <cell r="T92">
            <v>24.407699999999998</v>
          </cell>
          <cell r="U92">
            <v>24.407699999999998</v>
          </cell>
          <cell r="V92">
            <v>24.407699999999998</v>
          </cell>
          <cell r="W92">
            <v>24.407699999999998</v>
          </cell>
        </row>
        <row r="93">
          <cell r="N93">
            <v>1070.8096499999999</v>
          </cell>
          <cell r="O93">
            <v>1070.8096499999999</v>
          </cell>
          <cell r="P93">
            <v>1070.8096499999999</v>
          </cell>
          <cell r="Q93">
            <v>1070.8096499999999</v>
          </cell>
          <cell r="R93">
            <v>1070.8096499999999</v>
          </cell>
          <cell r="S93">
            <v>1070.8096499999999</v>
          </cell>
          <cell r="T93">
            <v>1070.8096499999999</v>
          </cell>
          <cell r="U93">
            <v>1070.8096499999999</v>
          </cell>
          <cell r="V93">
            <v>1070.8096499999999</v>
          </cell>
          <cell r="W93">
            <v>1070.8096499999999</v>
          </cell>
        </row>
        <row r="94">
          <cell r="N94">
            <v>9328.7340000000004</v>
          </cell>
          <cell r="O94">
            <v>9328.7340000000004</v>
          </cell>
          <cell r="P94">
            <v>9328.7340000000004</v>
          </cell>
          <cell r="Q94">
            <v>9328.7340000000004</v>
          </cell>
          <cell r="R94">
            <v>9328.7340000000004</v>
          </cell>
          <cell r="S94">
            <v>9328.7340000000004</v>
          </cell>
          <cell r="T94">
            <v>9328.7340000000004</v>
          </cell>
          <cell r="U94">
            <v>9328.7340000000004</v>
          </cell>
          <cell r="V94">
            <v>9328.7340000000004</v>
          </cell>
          <cell r="W94">
            <v>9328.7340000000004</v>
          </cell>
        </row>
        <row r="95">
          <cell r="N95">
            <v>3500</v>
          </cell>
          <cell r="O95">
            <v>3500</v>
          </cell>
          <cell r="P95">
            <v>3500</v>
          </cell>
          <cell r="Q95">
            <v>3500</v>
          </cell>
          <cell r="R95">
            <v>3500</v>
          </cell>
          <cell r="S95">
            <v>3500</v>
          </cell>
          <cell r="T95">
            <v>3500</v>
          </cell>
          <cell r="U95">
            <v>3500</v>
          </cell>
          <cell r="V95">
            <v>3500</v>
          </cell>
          <cell r="W95">
            <v>3500</v>
          </cell>
        </row>
        <row r="96">
          <cell r="N96">
            <v>123743.70300000001</v>
          </cell>
          <cell r="O96">
            <v>123743.70300000001</v>
          </cell>
          <cell r="P96">
            <v>123743.70300000001</v>
          </cell>
          <cell r="Q96">
            <v>123743.70300000001</v>
          </cell>
          <cell r="R96">
            <v>123743.70300000001</v>
          </cell>
          <cell r="S96">
            <v>123743.70300000001</v>
          </cell>
          <cell r="T96">
            <v>123743.70300000001</v>
          </cell>
          <cell r="U96">
            <v>123743.70300000001</v>
          </cell>
          <cell r="V96">
            <v>123743.70300000001</v>
          </cell>
          <cell r="W96">
            <v>123743.70300000001</v>
          </cell>
        </row>
        <row r="100">
          <cell r="N100">
            <v>50.513249999999999</v>
          </cell>
          <cell r="O100">
            <v>50.513249999999999</v>
          </cell>
          <cell r="P100">
            <v>50.513249999999999</v>
          </cell>
          <cell r="Q100">
            <v>50.513249999999999</v>
          </cell>
          <cell r="R100">
            <v>50.513249999999999</v>
          </cell>
          <cell r="S100">
            <v>50.513249999999999</v>
          </cell>
          <cell r="T100">
            <v>50.513249999999999</v>
          </cell>
          <cell r="U100">
            <v>50.513249999999999</v>
          </cell>
          <cell r="V100">
            <v>50.513249999999999</v>
          </cell>
          <cell r="W100">
            <v>50.513249999999999</v>
          </cell>
        </row>
        <row r="101">
          <cell r="N101">
            <v>480.17449999999997</v>
          </cell>
          <cell r="O101">
            <v>480.17449999999997</v>
          </cell>
          <cell r="P101">
            <v>480.17449999999997</v>
          </cell>
          <cell r="Q101">
            <v>480.17449999999997</v>
          </cell>
          <cell r="R101">
            <v>480.17449999999997</v>
          </cell>
          <cell r="S101">
            <v>480.17449999999997</v>
          </cell>
          <cell r="T101">
            <v>480.17449999999997</v>
          </cell>
          <cell r="U101">
            <v>480.17449999999997</v>
          </cell>
          <cell r="V101">
            <v>480.17449999999997</v>
          </cell>
          <cell r="W101">
            <v>480.17449999999997</v>
          </cell>
        </row>
        <row r="103">
          <cell r="N103">
            <v>1198.3129999999999</v>
          </cell>
          <cell r="O103">
            <v>1198.3129999999999</v>
          </cell>
          <cell r="P103">
            <v>1198.3129999999999</v>
          </cell>
          <cell r="Q103">
            <v>1198.3129999999999</v>
          </cell>
          <cell r="R103">
            <v>1198.3129999999999</v>
          </cell>
          <cell r="S103">
            <v>1198.3129999999999</v>
          </cell>
          <cell r="T103">
            <v>1198.3129999999999</v>
          </cell>
          <cell r="U103">
            <v>1198.3129999999999</v>
          </cell>
          <cell r="V103">
            <v>1198.3129999999999</v>
          </cell>
          <cell r="W103">
            <v>1198.3129999999999</v>
          </cell>
        </row>
        <row r="104">
          <cell r="N104">
            <v>196.4</v>
          </cell>
          <cell r="O104">
            <v>196.4</v>
          </cell>
          <cell r="P104">
            <v>196.4</v>
          </cell>
          <cell r="Q104">
            <v>196.4</v>
          </cell>
          <cell r="R104">
            <v>196.4</v>
          </cell>
          <cell r="S104">
            <v>196.4</v>
          </cell>
          <cell r="T104">
            <v>196.4</v>
          </cell>
          <cell r="U104">
            <v>196.4</v>
          </cell>
          <cell r="V104">
            <v>196.4</v>
          </cell>
          <cell r="W104">
            <v>196.4</v>
          </cell>
        </row>
        <row r="105">
          <cell r="N105">
            <v>5583.2592000000004</v>
          </cell>
          <cell r="O105">
            <v>5583.2592000000004</v>
          </cell>
          <cell r="P105">
            <v>5583.2592000000004</v>
          </cell>
          <cell r="Q105">
            <v>5583.2592000000004</v>
          </cell>
          <cell r="R105">
            <v>5583.2592000000004</v>
          </cell>
          <cell r="S105">
            <v>5583.2592000000004</v>
          </cell>
          <cell r="T105">
            <v>5583.2592000000004</v>
          </cell>
          <cell r="U105">
            <v>5583.2592000000004</v>
          </cell>
          <cell r="V105">
            <v>5583.2592000000004</v>
          </cell>
          <cell r="W105">
            <v>5583.2592000000004</v>
          </cell>
        </row>
        <row r="106">
          <cell r="N106">
            <v>8486.0480000000007</v>
          </cell>
          <cell r="O106">
            <v>8486.0480000000007</v>
          </cell>
          <cell r="P106">
            <v>8486.0480000000007</v>
          </cell>
          <cell r="Q106">
            <v>8486.0480000000007</v>
          </cell>
          <cell r="R106">
            <v>8486.0480000000007</v>
          </cell>
        </row>
        <row r="107">
          <cell r="N107">
            <v>3075.6</v>
          </cell>
          <cell r="O107">
            <v>3075.6</v>
          </cell>
          <cell r="P107">
            <v>3075.6</v>
          </cell>
          <cell r="Q107">
            <v>3075.6</v>
          </cell>
          <cell r="R107">
            <v>3075.6</v>
          </cell>
        </row>
        <row r="108">
          <cell r="N108">
            <v>8533.8119999999999</v>
          </cell>
          <cell r="O108">
            <v>8533.8119999999999</v>
          </cell>
          <cell r="P108">
            <v>8533.8119999999999</v>
          </cell>
          <cell r="Q108">
            <v>8533.8119999999999</v>
          </cell>
          <cell r="R108">
            <v>8533.8119999999999</v>
          </cell>
          <cell r="S108">
            <v>8533.8119999999999</v>
          </cell>
          <cell r="T108">
            <v>8533.8119999999999</v>
          </cell>
          <cell r="U108">
            <v>8533.8119999999999</v>
          </cell>
          <cell r="V108">
            <v>8533.8119999999999</v>
          </cell>
          <cell r="W108">
            <v>8533.8119999999999</v>
          </cell>
        </row>
        <row r="109">
          <cell r="N109">
            <v>3982.3389999999999</v>
          </cell>
          <cell r="O109">
            <v>3982.3389999999999</v>
          </cell>
          <cell r="P109">
            <v>3982.3389999999999</v>
          </cell>
          <cell r="Q109">
            <v>3982.3389999999999</v>
          </cell>
          <cell r="R109">
            <v>3982.3389999999999</v>
          </cell>
          <cell r="S109">
            <v>3982.3389999999999</v>
          </cell>
          <cell r="T109">
            <v>3982.3389999999999</v>
          </cell>
          <cell r="U109">
            <v>3982.3389999999999</v>
          </cell>
          <cell r="V109">
            <v>3982.3389999999999</v>
          </cell>
          <cell r="W109">
            <v>3982.3389999999999</v>
          </cell>
        </row>
        <row r="110">
          <cell r="N110">
            <v>865.70400000000018</v>
          </cell>
          <cell r="O110">
            <v>865.70400000000018</v>
          </cell>
          <cell r="P110">
            <v>865.70400000000018</v>
          </cell>
          <cell r="Q110">
            <v>865.70400000000018</v>
          </cell>
          <cell r="R110">
            <v>865.70400000000018</v>
          </cell>
          <cell r="S110">
            <v>865.70400000000018</v>
          </cell>
          <cell r="T110">
            <v>865.70400000000018</v>
          </cell>
          <cell r="U110">
            <v>865.70400000000018</v>
          </cell>
          <cell r="V110">
            <v>865.70400000000018</v>
          </cell>
          <cell r="W110">
            <v>865.70400000000018</v>
          </cell>
        </row>
        <row r="111">
          <cell r="N111">
            <v>5000</v>
          </cell>
          <cell r="O111">
            <v>5000</v>
          </cell>
          <cell r="P111">
            <v>5000</v>
          </cell>
          <cell r="Q111">
            <v>5000</v>
          </cell>
          <cell r="R111">
            <v>5000</v>
          </cell>
          <cell r="S111">
            <v>5000</v>
          </cell>
          <cell r="T111">
            <v>5000</v>
          </cell>
          <cell r="U111">
            <v>5000</v>
          </cell>
          <cell r="V111">
            <v>5000</v>
          </cell>
          <cell r="W111">
            <v>5000</v>
          </cell>
        </row>
        <row r="113"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N114">
            <v>9232.9141499999987</v>
          </cell>
          <cell r="O114">
            <v>9232.9141499999987</v>
          </cell>
          <cell r="P114">
            <v>9232.9141499999987</v>
          </cell>
          <cell r="Q114">
            <v>9232.9141499999987</v>
          </cell>
          <cell r="R114">
            <v>9232.9141499999987</v>
          </cell>
          <cell r="S114">
            <v>9232.9141499999987</v>
          </cell>
          <cell r="T114">
            <v>9232.9141499999987</v>
          </cell>
          <cell r="U114">
            <v>9232.9141499999987</v>
          </cell>
          <cell r="V114">
            <v>9232.9141499999987</v>
          </cell>
          <cell r="W114">
            <v>9232.9141499999987</v>
          </cell>
        </row>
        <row r="115">
          <cell r="N115">
            <v>233.09800000000001</v>
          </cell>
          <cell r="O115">
            <v>233.09800000000001</v>
          </cell>
          <cell r="P115">
            <v>233.09800000000001</v>
          </cell>
          <cell r="Q115">
            <v>233.09800000000001</v>
          </cell>
          <cell r="R115">
            <v>233.09800000000001</v>
          </cell>
          <cell r="S115">
            <v>233.09800000000001</v>
          </cell>
          <cell r="T115">
            <v>233.09800000000001</v>
          </cell>
          <cell r="U115">
            <v>233.09800000000001</v>
          </cell>
          <cell r="V115">
            <v>233.09800000000001</v>
          </cell>
          <cell r="W115">
            <v>233.09800000000001</v>
          </cell>
        </row>
        <row r="116">
          <cell r="N116">
            <v>259.995</v>
          </cell>
          <cell r="O116">
            <v>259.995</v>
          </cell>
          <cell r="P116">
            <v>259.995</v>
          </cell>
          <cell r="Q116">
            <v>259.995</v>
          </cell>
          <cell r="R116">
            <v>259.995</v>
          </cell>
          <cell r="S116">
            <v>259.995</v>
          </cell>
          <cell r="T116">
            <v>259.995</v>
          </cell>
          <cell r="U116">
            <v>259.995</v>
          </cell>
          <cell r="V116">
            <v>259.995</v>
          </cell>
          <cell r="W116">
            <v>259.995</v>
          </cell>
        </row>
        <row r="117">
          <cell r="N117">
            <v>619.83100000000013</v>
          </cell>
          <cell r="O117">
            <v>619.83100000000013</v>
          </cell>
          <cell r="P117">
            <v>619.83100000000013</v>
          </cell>
          <cell r="Q117">
            <v>619.83100000000013</v>
          </cell>
          <cell r="R117">
            <v>619.83100000000013</v>
          </cell>
          <cell r="S117">
            <v>619.83100000000013</v>
          </cell>
          <cell r="T117">
            <v>619.83100000000013</v>
          </cell>
          <cell r="U117">
            <v>619.83100000000013</v>
          </cell>
          <cell r="V117">
            <v>619.83100000000013</v>
          </cell>
          <cell r="W117">
            <v>619.83100000000013</v>
          </cell>
        </row>
        <row r="118">
          <cell r="N118">
            <v>705.03</v>
          </cell>
          <cell r="O118">
            <v>705.03</v>
          </cell>
          <cell r="P118">
            <v>705.03</v>
          </cell>
          <cell r="Q118">
            <v>705.03</v>
          </cell>
          <cell r="R118">
            <v>705.03</v>
          </cell>
          <cell r="S118">
            <v>705.03</v>
          </cell>
          <cell r="T118">
            <v>705.03</v>
          </cell>
          <cell r="U118">
            <v>705.03</v>
          </cell>
          <cell r="V118">
            <v>705.03</v>
          </cell>
          <cell r="W118">
            <v>705.03</v>
          </cell>
        </row>
        <row r="119">
          <cell r="N119">
            <v>770</v>
          </cell>
          <cell r="O119">
            <v>770</v>
          </cell>
          <cell r="P119">
            <v>770</v>
          </cell>
          <cell r="Q119">
            <v>770</v>
          </cell>
          <cell r="R119">
            <v>770</v>
          </cell>
          <cell r="S119">
            <v>770</v>
          </cell>
          <cell r="T119">
            <v>770</v>
          </cell>
          <cell r="U119">
            <v>770</v>
          </cell>
          <cell r="V119">
            <v>770</v>
          </cell>
          <cell r="W119">
            <v>770</v>
          </cell>
        </row>
        <row r="120">
          <cell r="N120">
            <v>241.67700000000002</v>
          </cell>
          <cell r="O120">
            <v>241.67700000000002</v>
          </cell>
          <cell r="P120">
            <v>241.67700000000002</v>
          </cell>
          <cell r="Q120">
            <v>241.67700000000002</v>
          </cell>
          <cell r="R120">
            <v>241.67700000000002</v>
          </cell>
          <cell r="S120">
            <v>241.67700000000002</v>
          </cell>
          <cell r="T120">
            <v>241.67700000000002</v>
          </cell>
          <cell r="U120">
            <v>241.67700000000002</v>
          </cell>
          <cell r="V120">
            <v>241.67700000000002</v>
          </cell>
          <cell r="W120">
            <v>241.67700000000002</v>
          </cell>
        </row>
        <row r="121">
          <cell r="N121">
            <v>362.69100000000003</v>
          </cell>
          <cell r="O121">
            <v>362.69100000000003</v>
          </cell>
          <cell r="P121">
            <v>362.69100000000003</v>
          </cell>
          <cell r="Q121">
            <v>362.69100000000003</v>
          </cell>
          <cell r="R121">
            <v>362.69100000000003</v>
          </cell>
          <cell r="S121">
            <v>362.69100000000003</v>
          </cell>
          <cell r="T121">
            <v>362.69100000000003</v>
          </cell>
          <cell r="U121">
            <v>362.69100000000003</v>
          </cell>
          <cell r="V121">
            <v>362.69100000000003</v>
          </cell>
          <cell r="W121">
            <v>362.69100000000003</v>
          </cell>
        </row>
        <row r="122">
          <cell r="N122">
            <v>575.14300000000003</v>
          </cell>
          <cell r="O122">
            <v>575.14300000000003</v>
          </cell>
          <cell r="P122">
            <v>575.14300000000003</v>
          </cell>
          <cell r="Q122">
            <v>575.14300000000003</v>
          </cell>
          <cell r="R122">
            <v>575.14300000000003</v>
          </cell>
          <cell r="S122">
            <v>575.14300000000003</v>
          </cell>
          <cell r="T122">
            <v>575.14300000000003</v>
          </cell>
          <cell r="U122">
            <v>575.14300000000003</v>
          </cell>
          <cell r="V122">
            <v>575.14300000000003</v>
          </cell>
          <cell r="W122">
            <v>575.14300000000003</v>
          </cell>
        </row>
        <row r="123">
          <cell r="N123">
            <v>285.18</v>
          </cell>
          <cell r="O123">
            <v>285.18</v>
          </cell>
          <cell r="P123">
            <v>285.18</v>
          </cell>
          <cell r="Q123">
            <v>285.18</v>
          </cell>
          <cell r="R123">
            <v>285.18</v>
          </cell>
          <cell r="S123">
            <v>285.18</v>
          </cell>
          <cell r="T123">
            <v>285.18</v>
          </cell>
          <cell r="U123">
            <v>285.18</v>
          </cell>
          <cell r="V123">
            <v>285.18</v>
          </cell>
          <cell r="W123">
            <v>285.18</v>
          </cell>
        </row>
        <row r="124">
          <cell r="N124">
            <v>1045</v>
          </cell>
          <cell r="O124">
            <v>1045</v>
          </cell>
          <cell r="P124">
            <v>1045</v>
          </cell>
          <cell r="Q124">
            <v>1045</v>
          </cell>
          <cell r="R124">
            <v>1045</v>
          </cell>
          <cell r="S124">
            <v>1045</v>
          </cell>
          <cell r="T124">
            <v>1045</v>
          </cell>
          <cell r="U124">
            <v>1045</v>
          </cell>
          <cell r="V124">
            <v>1045</v>
          </cell>
          <cell r="W124">
            <v>1045</v>
          </cell>
        </row>
        <row r="125">
          <cell r="N125">
            <v>2637.1660000000002</v>
          </cell>
          <cell r="O125">
            <v>2637.1660000000002</v>
          </cell>
          <cell r="P125">
            <v>2637.1660000000002</v>
          </cell>
          <cell r="Q125">
            <v>2637.1660000000002</v>
          </cell>
          <cell r="R125">
            <v>2637.1660000000002</v>
          </cell>
          <cell r="S125">
            <v>2637.1660000000002</v>
          </cell>
          <cell r="T125">
            <v>2637.1660000000002</v>
          </cell>
          <cell r="U125">
            <v>2637.1660000000002</v>
          </cell>
          <cell r="V125">
            <v>2637.1660000000002</v>
          </cell>
          <cell r="W125">
            <v>2637.1660000000002</v>
          </cell>
        </row>
        <row r="126">
          <cell r="N126">
            <v>3179.3316</v>
          </cell>
          <cell r="O126">
            <v>3179.3316</v>
          </cell>
          <cell r="P126">
            <v>3179.3316</v>
          </cell>
          <cell r="Q126">
            <v>3179.3316</v>
          </cell>
          <cell r="R126">
            <v>3179.3316</v>
          </cell>
          <cell r="S126">
            <v>3179.3316</v>
          </cell>
          <cell r="T126">
            <v>3179.3316</v>
          </cell>
          <cell r="U126">
            <v>3179.3316</v>
          </cell>
          <cell r="V126">
            <v>3179.3316</v>
          </cell>
          <cell r="W126">
            <v>3179.3316</v>
          </cell>
        </row>
        <row r="127">
          <cell r="N127">
            <v>164.124</v>
          </cell>
          <cell r="O127">
            <v>164.124</v>
          </cell>
          <cell r="P127">
            <v>164.124</v>
          </cell>
          <cell r="Q127">
            <v>164.124</v>
          </cell>
          <cell r="R127">
            <v>164.124</v>
          </cell>
          <cell r="S127">
            <v>164.124</v>
          </cell>
          <cell r="T127">
            <v>164.124</v>
          </cell>
          <cell r="U127">
            <v>164.124</v>
          </cell>
          <cell r="V127">
            <v>164.124</v>
          </cell>
          <cell r="W127">
            <v>164.124</v>
          </cell>
        </row>
        <row r="128">
          <cell r="N128">
            <v>2.0249999999999999</v>
          </cell>
          <cell r="O128">
            <v>2.0249999999999999</v>
          </cell>
          <cell r="P128">
            <v>2.0249999999999999</v>
          </cell>
          <cell r="Q128">
            <v>2.0249999999999999</v>
          </cell>
          <cell r="R128">
            <v>2.0249999999999999</v>
          </cell>
          <cell r="S128">
            <v>2.0249999999999999</v>
          </cell>
          <cell r="T128">
            <v>2.0249999999999999</v>
          </cell>
          <cell r="U128">
            <v>2.0249999999999999</v>
          </cell>
          <cell r="V128">
            <v>2.0249999999999999</v>
          </cell>
          <cell r="W128">
            <v>2.0249999999999999</v>
          </cell>
        </row>
        <row r="129">
          <cell r="N129">
            <v>443.29110000000003</v>
          </cell>
          <cell r="O129">
            <v>443.29110000000003</v>
          </cell>
          <cell r="P129">
            <v>443.29110000000003</v>
          </cell>
          <cell r="Q129">
            <v>443.29110000000003</v>
          </cell>
          <cell r="R129">
            <v>443.29110000000003</v>
          </cell>
          <cell r="S129">
            <v>443.29110000000003</v>
          </cell>
          <cell r="T129">
            <v>443.29110000000003</v>
          </cell>
          <cell r="U129">
            <v>443.29110000000003</v>
          </cell>
          <cell r="V129">
            <v>443.29110000000003</v>
          </cell>
          <cell r="W129">
            <v>443.29110000000003</v>
          </cell>
        </row>
        <row r="130">
          <cell r="N130">
            <v>856.97145</v>
          </cell>
          <cell r="O130">
            <v>856.97145</v>
          </cell>
          <cell r="P130">
            <v>856.97145</v>
          </cell>
          <cell r="Q130">
            <v>856.97145</v>
          </cell>
          <cell r="R130">
            <v>856.97145</v>
          </cell>
          <cell r="S130">
            <v>856.97145</v>
          </cell>
          <cell r="T130">
            <v>856.97145</v>
          </cell>
          <cell r="U130">
            <v>856.97145</v>
          </cell>
          <cell r="V130">
            <v>856.97145</v>
          </cell>
          <cell r="W130">
            <v>856.97145</v>
          </cell>
        </row>
        <row r="131">
          <cell r="N131">
            <v>149.37599999999998</v>
          </cell>
          <cell r="O131">
            <v>149.37599999999998</v>
          </cell>
          <cell r="P131">
            <v>149.37599999999998</v>
          </cell>
          <cell r="Q131">
            <v>149.37599999999998</v>
          </cell>
          <cell r="R131">
            <v>149.37599999999998</v>
          </cell>
          <cell r="S131">
            <v>149.37599999999998</v>
          </cell>
          <cell r="T131">
            <v>149.37599999999998</v>
          </cell>
          <cell r="U131">
            <v>149.37599999999998</v>
          </cell>
          <cell r="V131">
            <v>149.37599999999998</v>
          </cell>
          <cell r="W131">
            <v>149.37599999999998</v>
          </cell>
        </row>
        <row r="132">
          <cell r="N132">
            <v>275.55840000000001</v>
          </cell>
          <cell r="O132">
            <v>275.55840000000001</v>
          </cell>
          <cell r="P132">
            <v>275.55840000000001</v>
          </cell>
          <cell r="Q132">
            <v>275.55840000000001</v>
          </cell>
          <cell r="R132">
            <v>275.55840000000001</v>
          </cell>
          <cell r="S132">
            <v>275.55840000000001</v>
          </cell>
          <cell r="T132">
            <v>275.55840000000001</v>
          </cell>
          <cell r="U132">
            <v>275.55840000000001</v>
          </cell>
          <cell r="V132">
            <v>275.55840000000001</v>
          </cell>
          <cell r="W132">
            <v>275.55840000000001</v>
          </cell>
        </row>
        <row r="133">
          <cell r="N133">
            <v>470.42834999999997</v>
          </cell>
          <cell r="O133">
            <v>470.42834999999997</v>
          </cell>
          <cell r="P133">
            <v>470.42834999999997</v>
          </cell>
          <cell r="Q133">
            <v>470.42834999999997</v>
          </cell>
          <cell r="R133">
            <v>470.42834999999997</v>
          </cell>
          <cell r="S133">
            <v>470.42834999999997</v>
          </cell>
          <cell r="T133">
            <v>470.42834999999997</v>
          </cell>
          <cell r="U133">
            <v>470.42834999999997</v>
          </cell>
          <cell r="V133">
            <v>470.42834999999997</v>
          </cell>
          <cell r="W133">
            <v>470.42834999999997</v>
          </cell>
        </row>
        <row r="134">
          <cell r="N134">
            <v>823.47059999999999</v>
          </cell>
          <cell r="O134">
            <v>823.47059999999999</v>
          </cell>
          <cell r="P134">
            <v>823.47059999999999</v>
          </cell>
          <cell r="Q134">
            <v>823.47059999999999</v>
          </cell>
          <cell r="R134">
            <v>823.47059999999999</v>
          </cell>
          <cell r="S134">
            <v>823.47059999999999</v>
          </cell>
          <cell r="T134">
            <v>823.47059999999999</v>
          </cell>
          <cell r="U134">
            <v>823.47059999999999</v>
          </cell>
          <cell r="V134">
            <v>823.47059999999999</v>
          </cell>
          <cell r="W134">
            <v>823.47059999999999</v>
          </cell>
        </row>
        <row r="135">
          <cell r="N135">
            <v>127.6416</v>
          </cell>
          <cell r="O135">
            <v>127.6416</v>
          </cell>
          <cell r="P135">
            <v>127.6416</v>
          </cell>
          <cell r="Q135">
            <v>127.6416</v>
          </cell>
          <cell r="R135">
            <v>127.6416</v>
          </cell>
          <cell r="S135">
            <v>127.6416</v>
          </cell>
          <cell r="T135">
            <v>127.6416</v>
          </cell>
          <cell r="U135">
            <v>127.6416</v>
          </cell>
          <cell r="V135">
            <v>127.6416</v>
          </cell>
          <cell r="W135">
            <v>127.6416</v>
          </cell>
        </row>
        <row r="136">
          <cell r="N136">
            <v>229.35584999999998</v>
          </cell>
          <cell r="O136">
            <v>229.35584999999998</v>
          </cell>
          <cell r="P136">
            <v>229.35584999999998</v>
          </cell>
          <cell r="Q136">
            <v>229.35584999999998</v>
          </cell>
          <cell r="R136">
            <v>229.35584999999998</v>
          </cell>
          <cell r="S136">
            <v>229.35584999999998</v>
          </cell>
          <cell r="T136">
            <v>229.35584999999998</v>
          </cell>
          <cell r="U136">
            <v>229.35584999999998</v>
          </cell>
          <cell r="V136">
            <v>229.35584999999998</v>
          </cell>
          <cell r="W136">
            <v>229.35584999999998</v>
          </cell>
        </row>
        <row r="137">
          <cell r="N137">
            <v>970.07534999999996</v>
          </cell>
          <cell r="O137">
            <v>970.07534999999996</v>
          </cell>
          <cell r="P137">
            <v>970.07534999999996</v>
          </cell>
          <cell r="Q137">
            <v>970.07534999999996</v>
          </cell>
          <cell r="R137">
            <v>970.07534999999996</v>
          </cell>
          <cell r="S137">
            <v>970.07534999999996</v>
          </cell>
          <cell r="T137">
            <v>970.07534999999996</v>
          </cell>
          <cell r="U137">
            <v>970.07534999999996</v>
          </cell>
          <cell r="V137">
            <v>970.07534999999996</v>
          </cell>
          <cell r="W137">
            <v>970.07534999999996</v>
          </cell>
        </row>
        <row r="138">
          <cell r="N138">
            <v>2065.0563000000002</v>
          </cell>
          <cell r="O138">
            <v>2065.0563000000002</v>
          </cell>
          <cell r="P138">
            <v>2065.0563000000002</v>
          </cell>
          <cell r="Q138">
            <v>2065.0563000000002</v>
          </cell>
          <cell r="R138">
            <v>2065.0563000000002</v>
          </cell>
          <cell r="S138">
            <v>2065.0563000000002</v>
          </cell>
          <cell r="T138">
            <v>2065.0563000000002</v>
          </cell>
          <cell r="U138">
            <v>2065.0563000000002</v>
          </cell>
          <cell r="V138">
            <v>2065.0563000000002</v>
          </cell>
          <cell r="W138">
            <v>2065.0563000000002</v>
          </cell>
        </row>
        <row r="139">
          <cell r="N139">
            <v>8.5583999999999989</v>
          </cell>
          <cell r="O139">
            <v>8.5583999999999989</v>
          </cell>
          <cell r="P139">
            <v>8.5583999999999989</v>
          </cell>
          <cell r="Q139">
            <v>8.5583999999999989</v>
          </cell>
          <cell r="R139">
            <v>8.5583999999999989</v>
          </cell>
          <cell r="S139">
            <v>8.5583999999999989</v>
          </cell>
          <cell r="T139">
            <v>8.5583999999999989</v>
          </cell>
          <cell r="U139">
            <v>8.5583999999999989</v>
          </cell>
          <cell r="V139">
            <v>8.5583999999999989</v>
          </cell>
          <cell r="W139">
            <v>8.5583999999999989</v>
          </cell>
        </row>
        <row r="140">
          <cell r="N140">
            <v>246.19139999999996</v>
          </cell>
          <cell r="O140">
            <v>246.19139999999996</v>
          </cell>
          <cell r="P140">
            <v>246.19139999999996</v>
          </cell>
          <cell r="Q140">
            <v>246.19139999999996</v>
          </cell>
          <cell r="R140">
            <v>246.19139999999996</v>
          </cell>
          <cell r="S140">
            <v>246.19139999999996</v>
          </cell>
          <cell r="T140">
            <v>246.19139999999996</v>
          </cell>
          <cell r="U140">
            <v>246.19139999999996</v>
          </cell>
          <cell r="V140">
            <v>246.19139999999996</v>
          </cell>
          <cell r="W140">
            <v>246.19139999999996</v>
          </cell>
        </row>
        <row r="141">
          <cell r="N141">
            <v>1970.3159999999998</v>
          </cell>
          <cell r="O141">
            <v>1970.3159999999998</v>
          </cell>
          <cell r="P141">
            <v>1970.3159999999998</v>
          </cell>
          <cell r="Q141">
            <v>1970.3159999999998</v>
          </cell>
          <cell r="R141">
            <v>1970.3159999999998</v>
          </cell>
          <cell r="S141">
            <v>1970.3159999999998</v>
          </cell>
          <cell r="T141">
            <v>1970.3159999999998</v>
          </cell>
          <cell r="U141">
            <v>1970.3159999999998</v>
          </cell>
          <cell r="V141">
            <v>1970.3159999999998</v>
          </cell>
          <cell r="W141">
            <v>1970.3159999999998</v>
          </cell>
        </row>
        <row r="142">
          <cell r="N142">
            <v>24.248999999999999</v>
          </cell>
          <cell r="O142">
            <v>24.248999999999999</v>
          </cell>
          <cell r="P142">
            <v>24.248999999999999</v>
          </cell>
          <cell r="Q142">
            <v>24.248999999999999</v>
          </cell>
          <cell r="R142">
            <v>24.248999999999999</v>
          </cell>
          <cell r="S142">
            <v>24.248999999999999</v>
          </cell>
          <cell r="T142">
            <v>24.248999999999999</v>
          </cell>
          <cell r="U142">
            <v>24.248999999999999</v>
          </cell>
          <cell r="V142">
            <v>24.248999999999999</v>
          </cell>
          <cell r="W142">
            <v>24.248999999999999</v>
          </cell>
        </row>
        <row r="143">
          <cell r="N143">
            <v>91.912499999999994</v>
          </cell>
          <cell r="O143">
            <v>91.912499999999994</v>
          </cell>
          <cell r="P143">
            <v>91.912499999999994</v>
          </cell>
          <cell r="Q143">
            <v>91.912499999999994</v>
          </cell>
          <cell r="R143">
            <v>91.912499999999994</v>
          </cell>
          <cell r="S143">
            <v>91.912499999999994</v>
          </cell>
          <cell r="T143">
            <v>91.912499999999994</v>
          </cell>
          <cell r="U143">
            <v>91.912499999999994</v>
          </cell>
          <cell r="V143">
            <v>91.912499999999994</v>
          </cell>
          <cell r="W143">
            <v>91.912499999999994</v>
          </cell>
        </row>
        <row r="144">
          <cell r="N144">
            <v>282.45</v>
          </cell>
          <cell r="O144">
            <v>282.45</v>
          </cell>
          <cell r="P144">
            <v>282.45</v>
          </cell>
          <cell r="Q144">
            <v>282.45</v>
          </cell>
          <cell r="R144">
            <v>282.45</v>
          </cell>
          <cell r="S144">
            <v>282.45</v>
          </cell>
          <cell r="T144">
            <v>282.45</v>
          </cell>
          <cell r="U144">
            <v>282.45</v>
          </cell>
          <cell r="V144">
            <v>282.45</v>
          </cell>
          <cell r="W144">
            <v>282.45</v>
          </cell>
        </row>
        <row r="145">
          <cell r="N145">
            <v>748.4511</v>
          </cell>
          <cell r="O145">
            <v>748.4511</v>
          </cell>
          <cell r="P145">
            <v>748.4511</v>
          </cell>
          <cell r="Q145">
            <v>748.4511</v>
          </cell>
          <cell r="R145">
            <v>748.4511</v>
          </cell>
          <cell r="S145">
            <v>748.4511</v>
          </cell>
          <cell r="T145">
            <v>748.4511</v>
          </cell>
          <cell r="U145">
            <v>748.4511</v>
          </cell>
          <cell r="V145">
            <v>748.4511</v>
          </cell>
          <cell r="W145">
            <v>748.4511</v>
          </cell>
        </row>
        <row r="146">
          <cell r="N146">
            <v>19.95</v>
          </cell>
          <cell r="O146">
            <v>19.95</v>
          </cell>
          <cell r="P146">
            <v>19.95</v>
          </cell>
          <cell r="Q146">
            <v>19.95</v>
          </cell>
          <cell r="R146">
            <v>19.95</v>
          </cell>
          <cell r="S146">
            <v>19.95</v>
          </cell>
          <cell r="T146">
            <v>19.95</v>
          </cell>
          <cell r="U146">
            <v>19.95</v>
          </cell>
          <cell r="V146">
            <v>19.95</v>
          </cell>
          <cell r="W146">
            <v>19.95</v>
          </cell>
        </row>
        <row r="147">
          <cell r="N147">
            <v>179.60399999999998</v>
          </cell>
          <cell r="O147">
            <v>179.60399999999998</v>
          </cell>
          <cell r="P147">
            <v>179.60399999999998</v>
          </cell>
          <cell r="Q147">
            <v>179.60399999999998</v>
          </cell>
          <cell r="R147">
            <v>179.60399999999998</v>
          </cell>
          <cell r="S147">
            <v>179.60399999999998</v>
          </cell>
          <cell r="T147">
            <v>179.60399999999998</v>
          </cell>
          <cell r="U147">
            <v>179.60399999999998</v>
          </cell>
          <cell r="V147">
            <v>179.60399999999998</v>
          </cell>
          <cell r="W147">
            <v>179.60399999999998</v>
          </cell>
        </row>
        <row r="148">
          <cell r="N148">
            <v>450.16860000000003</v>
          </cell>
          <cell r="O148">
            <v>450.16860000000003</v>
          </cell>
          <cell r="P148">
            <v>450.16860000000003</v>
          </cell>
          <cell r="Q148">
            <v>450.16860000000003</v>
          </cell>
          <cell r="R148">
            <v>450.16860000000003</v>
          </cell>
          <cell r="S148">
            <v>450.16860000000003</v>
          </cell>
          <cell r="T148">
            <v>450.16860000000003</v>
          </cell>
          <cell r="U148">
            <v>450.16860000000003</v>
          </cell>
          <cell r="V148">
            <v>450.16860000000003</v>
          </cell>
          <cell r="W148">
            <v>450.16860000000003</v>
          </cell>
        </row>
        <row r="149">
          <cell r="N149">
            <v>130.04354999999998</v>
          </cell>
          <cell r="O149">
            <v>130.04354999999998</v>
          </cell>
          <cell r="P149">
            <v>130.04354999999998</v>
          </cell>
          <cell r="Q149">
            <v>130.04354999999998</v>
          </cell>
          <cell r="R149">
            <v>130.04354999999998</v>
          </cell>
          <cell r="S149">
            <v>130.04354999999998</v>
          </cell>
          <cell r="T149">
            <v>130.04354999999998</v>
          </cell>
          <cell r="U149">
            <v>130.04354999999998</v>
          </cell>
          <cell r="V149">
            <v>130.04354999999998</v>
          </cell>
          <cell r="W149">
            <v>130.04354999999998</v>
          </cell>
        </row>
        <row r="150">
          <cell r="N150">
            <v>378.387</v>
          </cell>
          <cell r="O150">
            <v>378.387</v>
          </cell>
          <cell r="P150">
            <v>378.387</v>
          </cell>
          <cell r="Q150">
            <v>378.387</v>
          </cell>
          <cell r="R150">
            <v>378.387</v>
          </cell>
          <cell r="S150">
            <v>378.387</v>
          </cell>
          <cell r="T150">
            <v>378.387</v>
          </cell>
          <cell r="U150">
            <v>378.387</v>
          </cell>
          <cell r="V150">
            <v>378.387</v>
          </cell>
          <cell r="W150">
            <v>378.387</v>
          </cell>
        </row>
        <row r="151">
          <cell r="N151">
            <v>31.939200000000003</v>
          </cell>
          <cell r="O151">
            <v>31.939200000000003</v>
          </cell>
          <cell r="P151">
            <v>31.939200000000003</v>
          </cell>
          <cell r="Q151">
            <v>31.939200000000003</v>
          </cell>
          <cell r="R151">
            <v>31.939200000000003</v>
          </cell>
          <cell r="S151">
            <v>31.939200000000003</v>
          </cell>
          <cell r="T151">
            <v>31.939200000000003</v>
          </cell>
          <cell r="U151">
            <v>31.939200000000003</v>
          </cell>
          <cell r="V151">
            <v>31.939200000000003</v>
          </cell>
          <cell r="W151">
            <v>31.939200000000003</v>
          </cell>
        </row>
        <row r="152">
          <cell r="N152">
            <v>37.958399999999997</v>
          </cell>
          <cell r="O152">
            <v>37.958399999999997</v>
          </cell>
          <cell r="P152">
            <v>37.958399999999997</v>
          </cell>
          <cell r="Q152">
            <v>37.958399999999997</v>
          </cell>
          <cell r="R152">
            <v>37.958399999999997</v>
          </cell>
          <cell r="S152">
            <v>37.958399999999997</v>
          </cell>
          <cell r="T152">
            <v>37.958399999999997</v>
          </cell>
          <cell r="U152">
            <v>37.958399999999997</v>
          </cell>
          <cell r="V152">
            <v>37.958399999999997</v>
          </cell>
          <cell r="W152">
            <v>37.958399999999997</v>
          </cell>
        </row>
        <row r="153">
          <cell r="N153">
            <v>63.848400000000005</v>
          </cell>
          <cell r="O153">
            <v>63.848400000000005</v>
          </cell>
          <cell r="P153">
            <v>63.848400000000005</v>
          </cell>
          <cell r="Q153">
            <v>63.848400000000005</v>
          </cell>
          <cell r="R153">
            <v>63.848400000000005</v>
          </cell>
          <cell r="S153">
            <v>63.848400000000005</v>
          </cell>
          <cell r="T153">
            <v>63.848400000000005</v>
          </cell>
          <cell r="U153">
            <v>63.848400000000005</v>
          </cell>
          <cell r="V153">
            <v>63.848400000000005</v>
          </cell>
          <cell r="W153">
            <v>63.848400000000005</v>
          </cell>
        </row>
        <row r="154">
          <cell r="N154">
            <v>68.19</v>
          </cell>
          <cell r="O154">
            <v>68.19</v>
          </cell>
          <cell r="P154">
            <v>68.19</v>
          </cell>
          <cell r="Q154">
            <v>68.19</v>
          </cell>
          <cell r="R154">
            <v>68.19</v>
          </cell>
          <cell r="S154">
            <v>68.19</v>
          </cell>
          <cell r="T154">
            <v>68.19</v>
          </cell>
          <cell r="U154">
            <v>68.19</v>
          </cell>
          <cell r="V154">
            <v>68.19</v>
          </cell>
          <cell r="W154">
            <v>68.19</v>
          </cell>
        </row>
        <row r="155">
          <cell r="N155">
            <v>193.06560000000002</v>
          </cell>
          <cell r="O155">
            <v>193.06560000000002</v>
          </cell>
          <cell r="P155">
            <v>193.06560000000002</v>
          </cell>
          <cell r="Q155">
            <v>193.06560000000002</v>
          </cell>
          <cell r="R155">
            <v>193.06560000000002</v>
          </cell>
          <cell r="S155">
            <v>193.06560000000002</v>
          </cell>
          <cell r="T155">
            <v>193.06560000000002</v>
          </cell>
          <cell r="U155">
            <v>193.06560000000002</v>
          </cell>
          <cell r="V155">
            <v>193.06560000000002</v>
          </cell>
          <cell r="W155">
            <v>193.06560000000002</v>
          </cell>
        </row>
        <row r="156">
          <cell r="N156">
            <v>331.97399999999999</v>
          </cell>
          <cell r="O156">
            <v>331.97399999999999</v>
          </cell>
          <cell r="P156">
            <v>331.97399999999999</v>
          </cell>
          <cell r="Q156">
            <v>331.97399999999999</v>
          </cell>
          <cell r="R156">
            <v>331.97399999999999</v>
          </cell>
          <cell r="S156">
            <v>331.97399999999999</v>
          </cell>
          <cell r="T156">
            <v>331.97399999999999</v>
          </cell>
          <cell r="U156">
            <v>331.97399999999999</v>
          </cell>
          <cell r="V156">
            <v>331.97399999999999</v>
          </cell>
          <cell r="W156">
            <v>331.97399999999999</v>
          </cell>
        </row>
        <row r="157">
          <cell r="N157">
            <v>603.81899999999996</v>
          </cell>
          <cell r="O157">
            <v>603.81899999999996</v>
          </cell>
          <cell r="P157">
            <v>603.81899999999996</v>
          </cell>
          <cell r="Q157">
            <v>603.81899999999996</v>
          </cell>
          <cell r="R157">
            <v>603.81899999999996</v>
          </cell>
          <cell r="S157">
            <v>603.81899999999996</v>
          </cell>
          <cell r="T157">
            <v>603.81899999999996</v>
          </cell>
          <cell r="U157">
            <v>603.81899999999996</v>
          </cell>
          <cell r="V157">
            <v>603.81899999999996</v>
          </cell>
          <cell r="W157">
            <v>603.81899999999996</v>
          </cell>
        </row>
        <row r="158">
          <cell r="N158">
            <v>114.37439999999999</v>
          </cell>
          <cell r="O158">
            <v>114.37439999999999</v>
          </cell>
          <cell r="P158">
            <v>114.37439999999999</v>
          </cell>
          <cell r="Q158">
            <v>114.37439999999999</v>
          </cell>
          <cell r="R158">
            <v>114.37439999999999</v>
          </cell>
          <cell r="S158">
            <v>114.37439999999999</v>
          </cell>
          <cell r="T158">
            <v>114.37439999999999</v>
          </cell>
          <cell r="U158">
            <v>114.37439999999999</v>
          </cell>
          <cell r="V158">
            <v>114.37439999999999</v>
          </cell>
          <cell r="W158">
            <v>114.37439999999999</v>
          </cell>
        </row>
        <row r="159">
          <cell r="N159">
            <v>27</v>
          </cell>
          <cell r="O159">
            <v>27</v>
          </cell>
          <cell r="P159">
            <v>27</v>
          </cell>
          <cell r="Q159">
            <v>27</v>
          </cell>
          <cell r="R159">
            <v>27</v>
          </cell>
          <cell r="S159">
            <v>27</v>
          </cell>
          <cell r="T159">
            <v>27</v>
          </cell>
          <cell r="U159">
            <v>27</v>
          </cell>
          <cell r="V159">
            <v>27</v>
          </cell>
          <cell r="W159">
            <v>27</v>
          </cell>
        </row>
        <row r="160">
          <cell r="N160">
            <v>5.7</v>
          </cell>
          <cell r="O160">
            <v>5.7</v>
          </cell>
          <cell r="P160">
            <v>5.7</v>
          </cell>
          <cell r="Q160">
            <v>5.7</v>
          </cell>
          <cell r="R160">
            <v>5.7</v>
          </cell>
          <cell r="S160">
            <v>5.7</v>
          </cell>
          <cell r="T160">
            <v>5.7</v>
          </cell>
          <cell r="U160">
            <v>5.7</v>
          </cell>
          <cell r="V160">
            <v>5.7</v>
          </cell>
          <cell r="W160">
            <v>5.7</v>
          </cell>
        </row>
        <row r="161">
          <cell r="N161">
            <v>7.4850000000000003</v>
          </cell>
          <cell r="O161">
            <v>7.4850000000000003</v>
          </cell>
          <cell r="P161">
            <v>7.4850000000000003</v>
          </cell>
          <cell r="Q161">
            <v>7.4850000000000003</v>
          </cell>
          <cell r="R161">
            <v>7.4850000000000003</v>
          </cell>
          <cell r="S161">
            <v>7.4850000000000003</v>
          </cell>
          <cell r="T161">
            <v>7.4850000000000003</v>
          </cell>
          <cell r="U161">
            <v>7.4850000000000003</v>
          </cell>
          <cell r="V161">
            <v>7.4850000000000003</v>
          </cell>
          <cell r="W161">
            <v>7.4850000000000003</v>
          </cell>
        </row>
        <row r="162">
          <cell r="N162">
            <v>8.64</v>
          </cell>
          <cell r="O162">
            <v>8.64</v>
          </cell>
          <cell r="P162">
            <v>8.64</v>
          </cell>
          <cell r="Q162">
            <v>8.64</v>
          </cell>
          <cell r="R162">
            <v>8.64</v>
          </cell>
          <cell r="S162">
            <v>8.64</v>
          </cell>
          <cell r="T162">
            <v>8.64</v>
          </cell>
          <cell r="U162">
            <v>8.64</v>
          </cell>
          <cell r="V162">
            <v>8.64</v>
          </cell>
          <cell r="W162">
            <v>8.64</v>
          </cell>
        </row>
        <row r="163">
          <cell r="N163">
            <v>10.419</v>
          </cell>
          <cell r="O163">
            <v>10.419</v>
          </cell>
          <cell r="P163">
            <v>10.419</v>
          </cell>
          <cell r="Q163">
            <v>10.419</v>
          </cell>
          <cell r="R163">
            <v>10.419</v>
          </cell>
          <cell r="S163">
            <v>10.419</v>
          </cell>
          <cell r="T163">
            <v>10.419</v>
          </cell>
          <cell r="U163">
            <v>10.419</v>
          </cell>
          <cell r="V163">
            <v>10.419</v>
          </cell>
          <cell r="W163">
            <v>10.419</v>
          </cell>
        </row>
        <row r="164">
          <cell r="N164">
            <v>20.891400000000001</v>
          </cell>
          <cell r="O164">
            <v>20.891400000000001</v>
          </cell>
          <cell r="P164">
            <v>20.891400000000001</v>
          </cell>
          <cell r="Q164">
            <v>20.891400000000001</v>
          </cell>
          <cell r="R164">
            <v>20.891400000000001</v>
          </cell>
          <cell r="S164">
            <v>20.891400000000001</v>
          </cell>
          <cell r="T164">
            <v>20.891400000000001</v>
          </cell>
          <cell r="U164">
            <v>20.891400000000001</v>
          </cell>
          <cell r="V164">
            <v>20.891400000000001</v>
          </cell>
          <cell r="W164">
            <v>20.891400000000001</v>
          </cell>
        </row>
        <row r="165">
          <cell r="N165">
            <v>57.097349999999992</v>
          </cell>
          <cell r="O165">
            <v>57.097349999999992</v>
          </cell>
          <cell r="P165">
            <v>57.097349999999992</v>
          </cell>
          <cell r="Q165">
            <v>57.097349999999992</v>
          </cell>
          <cell r="R165">
            <v>57.097349999999992</v>
          </cell>
          <cell r="S165">
            <v>57.097349999999992</v>
          </cell>
          <cell r="T165">
            <v>57.097349999999992</v>
          </cell>
          <cell r="U165">
            <v>57.097349999999992</v>
          </cell>
          <cell r="V165">
            <v>57.097349999999992</v>
          </cell>
          <cell r="W165">
            <v>57.097349999999992</v>
          </cell>
        </row>
        <row r="166">
          <cell r="N166">
            <v>69.745949999999993</v>
          </cell>
          <cell r="O166">
            <v>69.745949999999993</v>
          </cell>
          <cell r="P166">
            <v>69.745949999999993</v>
          </cell>
          <cell r="Q166">
            <v>69.745949999999993</v>
          </cell>
          <cell r="R166">
            <v>69.745949999999993</v>
          </cell>
          <cell r="S166">
            <v>69.745949999999993</v>
          </cell>
          <cell r="T166">
            <v>69.745949999999993</v>
          </cell>
          <cell r="U166">
            <v>69.745949999999993</v>
          </cell>
          <cell r="V166">
            <v>69.745949999999993</v>
          </cell>
          <cell r="W166">
            <v>69.745949999999993</v>
          </cell>
        </row>
        <row r="167">
          <cell r="N167">
            <v>95.837549999999993</v>
          </cell>
          <cell r="O167">
            <v>95.837549999999993</v>
          </cell>
          <cell r="P167">
            <v>95.837549999999993</v>
          </cell>
          <cell r="Q167">
            <v>95.837549999999993</v>
          </cell>
          <cell r="R167">
            <v>95.837549999999993</v>
          </cell>
          <cell r="S167">
            <v>95.837549999999993</v>
          </cell>
          <cell r="T167">
            <v>95.837549999999993</v>
          </cell>
          <cell r="U167">
            <v>95.837549999999993</v>
          </cell>
          <cell r="V167">
            <v>95.837549999999993</v>
          </cell>
          <cell r="W167">
            <v>95.837549999999993</v>
          </cell>
        </row>
        <row r="168">
          <cell r="N168">
            <v>116.31780000000001</v>
          </cell>
          <cell r="O168">
            <v>116.31780000000001</v>
          </cell>
          <cell r="P168">
            <v>116.31780000000001</v>
          </cell>
          <cell r="Q168">
            <v>116.31780000000001</v>
          </cell>
          <cell r="R168">
            <v>116.31780000000001</v>
          </cell>
          <cell r="S168">
            <v>116.31780000000001</v>
          </cell>
          <cell r="T168">
            <v>116.31780000000001</v>
          </cell>
          <cell r="U168">
            <v>116.31780000000001</v>
          </cell>
          <cell r="V168">
            <v>116.31780000000001</v>
          </cell>
          <cell r="W168">
            <v>116.31780000000001</v>
          </cell>
        </row>
        <row r="169">
          <cell r="N169">
            <v>116.31780000000001</v>
          </cell>
          <cell r="O169">
            <v>116.31780000000001</v>
          </cell>
          <cell r="P169">
            <v>116.31780000000001</v>
          </cell>
          <cell r="Q169">
            <v>116.31780000000001</v>
          </cell>
          <cell r="R169">
            <v>116.31780000000001</v>
          </cell>
          <cell r="S169">
            <v>116.31780000000001</v>
          </cell>
          <cell r="T169">
            <v>116.31780000000001</v>
          </cell>
          <cell r="U169">
            <v>116.31780000000001</v>
          </cell>
          <cell r="V169">
            <v>116.31780000000001</v>
          </cell>
          <cell r="W169">
            <v>116.31780000000001</v>
          </cell>
        </row>
        <row r="170">
          <cell r="N170">
            <v>133.8081</v>
          </cell>
          <cell r="O170">
            <v>133.8081</v>
          </cell>
          <cell r="P170">
            <v>133.8081</v>
          </cell>
          <cell r="Q170">
            <v>133.8081</v>
          </cell>
          <cell r="R170">
            <v>133.8081</v>
          </cell>
          <cell r="S170">
            <v>133.8081</v>
          </cell>
          <cell r="T170">
            <v>133.8081</v>
          </cell>
          <cell r="U170">
            <v>133.8081</v>
          </cell>
          <cell r="V170">
            <v>133.8081</v>
          </cell>
          <cell r="W170">
            <v>133.8081</v>
          </cell>
        </row>
        <row r="171">
          <cell r="N171">
            <v>139.49189999999999</v>
          </cell>
          <cell r="O171">
            <v>139.49189999999999</v>
          </cell>
          <cell r="P171">
            <v>139.49189999999999</v>
          </cell>
          <cell r="Q171">
            <v>139.49189999999999</v>
          </cell>
          <cell r="R171">
            <v>139.49189999999999</v>
          </cell>
          <cell r="S171">
            <v>139.49189999999999</v>
          </cell>
          <cell r="T171">
            <v>139.49189999999999</v>
          </cell>
          <cell r="U171">
            <v>139.49189999999999</v>
          </cell>
          <cell r="V171">
            <v>139.49189999999999</v>
          </cell>
          <cell r="W171">
            <v>139.49189999999999</v>
          </cell>
        </row>
        <row r="172">
          <cell r="N172">
            <v>153.42675</v>
          </cell>
          <cell r="O172">
            <v>153.42675</v>
          </cell>
          <cell r="P172">
            <v>153.42675</v>
          </cell>
          <cell r="Q172">
            <v>153.42675</v>
          </cell>
          <cell r="R172">
            <v>153.42675</v>
          </cell>
          <cell r="S172">
            <v>153.42675</v>
          </cell>
          <cell r="T172">
            <v>153.42675</v>
          </cell>
          <cell r="U172">
            <v>153.42675</v>
          </cell>
          <cell r="V172">
            <v>153.42675</v>
          </cell>
          <cell r="W172">
            <v>153.42675</v>
          </cell>
        </row>
        <row r="173">
          <cell r="N173">
            <v>253.43969999999999</v>
          </cell>
          <cell r="O173">
            <v>253.43969999999999</v>
          </cell>
          <cell r="P173">
            <v>253.43969999999999</v>
          </cell>
          <cell r="Q173">
            <v>253.43969999999999</v>
          </cell>
          <cell r="R173">
            <v>253.43969999999999</v>
          </cell>
          <cell r="S173">
            <v>253.43969999999999</v>
          </cell>
          <cell r="T173">
            <v>253.43969999999999</v>
          </cell>
          <cell r="U173">
            <v>253.43969999999999</v>
          </cell>
          <cell r="V173">
            <v>253.43969999999999</v>
          </cell>
          <cell r="W173">
            <v>253.43969999999999</v>
          </cell>
        </row>
        <row r="174">
          <cell r="N174">
            <v>384.05699999999996</v>
          </cell>
          <cell r="O174">
            <v>384.05699999999996</v>
          </cell>
          <cell r="P174">
            <v>384.05699999999996</v>
          </cell>
          <cell r="Q174">
            <v>384.05699999999996</v>
          </cell>
          <cell r="R174">
            <v>384.05699999999996</v>
          </cell>
          <cell r="S174">
            <v>384.05699999999996</v>
          </cell>
          <cell r="T174">
            <v>384.05699999999996</v>
          </cell>
          <cell r="U174">
            <v>384.05699999999996</v>
          </cell>
          <cell r="V174">
            <v>384.05699999999996</v>
          </cell>
          <cell r="W174">
            <v>384.05699999999996</v>
          </cell>
        </row>
        <row r="175">
          <cell r="N175">
            <v>423.88499999999999</v>
          </cell>
          <cell r="O175">
            <v>423.88499999999999</v>
          </cell>
          <cell r="P175">
            <v>423.88499999999999</v>
          </cell>
          <cell r="Q175">
            <v>423.88499999999999</v>
          </cell>
          <cell r="R175">
            <v>423.88499999999999</v>
          </cell>
          <cell r="S175">
            <v>423.88499999999999</v>
          </cell>
          <cell r="T175">
            <v>423.88499999999999</v>
          </cell>
          <cell r="U175">
            <v>423.88499999999999</v>
          </cell>
          <cell r="V175">
            <v>423.88499999999999</v>
          </cell>
          <cell r="W175">
            <v>423.88499999999999</v>
          </cell>
        </row>
        <row r="176">
          <cell r="N176">
            <v>529.86749999999995</v>
          </cell>
          <cell r="O176">
            <v>529.86749999999995</v>
          </cell>
          <cell r="P176">
            <v>529.86749999999995</v>
          </cell>
          <cell r="Q176">
            <v>529.86749999999995</v>
          </cell>
          <cell r="R176">
            <v>529.86749999999995</v>
          </cell>
          <cell r="S176">
            <v>529.86749999999995</v>
          </cell>
          <cell r="T176">
            <v>529.86749999999995</v>
          </cell>
          <cell r="U176">
            <v>529.86749999999995</v>
          </cell>
          <cell r="V176">
            <v>529.86749999999995</v>
          </cell>
          <cell r="W176">
            <v>529.86749999999995</v>
          </cell>
        </row>
        <row r="177">
          <cell r="N177">
            <v>526</v>
          </cell>
          <cell r="O177">
            <v>526</v>
          </cell>
          <cell r="P177">
            <v>526</v>
          </cell>
          <cell r="Q177">
            <v>526</v>
          </cell>
          <cell r="R177">
            <v>526</v>
          </cell>
        </row>
        <row r="178">
          <cell r="N178">
            <v>137721.67000000001</v>
          </cell>
          <cell r="O178">
            <v>137721.67000000001</v>
          </cell>
          <cell r="P178">
            <v>137721.67000000001</v>
          </cell>
        </row>
        <row r="179">
          <cell r="N179">
            <v>32918.67333333334</v>
          </cell>
          <cell r="O179">
            <v>32918.67333333334</v>
          </cell>
          <cell r="P179">
            <v>32918.67333333334</v>
          </cell>
        </row>
        <row r="180">
          <cell r="N180">
            <v>949.66666666666674</v>
          </cell>
          <cell r="O180">
            <v>949.66666666666674</v>
          </cell>
          <cell r="P180">
            <v>949.66666666666674</v>
          </cell>
        </row>
        <row r="181">
          <cell r="N181">
            <v>949.66666666666674</v>
          </cell>
          <cell r="O181">
            <v>949.66666666666674</v>
          </cell>
          <cell r="P181">
            <v>949.66666666666674</v>
          </cell>
        </row>
        <row r="182">
          <cell r="N182">
            <v>5141.3333333333339</v>
          </cell>
          <cell r="O182">
            <v>5141.3333333333339</v>
          </cell>
          <cell r="P182">
            <v>5141.3333333333339</v>
          </cell>
        </row>
        <row r="183">
          <cell r="N183">
            <v>26706.666666666668</v>
          </cell>
          <cell r="O183">
            <v>26706.666666666668</v>
          </cell>
          <cell r="P183">
            <v>26706.666666666668</v>
          </cell>
        </row>
        <row r="184">
          <cell r="N184">
            <v>1570</v>
          </cell>
          <cell r="O184">
            <v>1570</v>
          </cell>
          <cell r="P184">
            <v>1570</v>
          </cell>
        </row>
        <row r="185">
          <cell r="N185">
            <v>1184.3333333333335</v>
          </cell>
          <cell r="O185">
            <v>1184.3333333333335</v>
          </cell>
          <cell r="P185">
            <v>1184.3333333333335</v>
          </cell>
        </row>
        <row r="186">
          <cell r="N186">
            <v>1184.3333333333335</v>
          </cell>
          <cell r="O186">
            <v>1184.3333333333335</v>
          </cell>
          <cell r="P186">
            <v>1184.3333333333335</v>
          </cell>
        </row>
        <row r="187">
          <cell r="N187">
            <v>1184.3333333333335</v>
          </cell>
          <cell r="O187">
            <v>1184.3333333333335</v>
          </cell>
          <cell r="P187">
            <v>1184.3333333333335</v>
          </cell>
        </row>
        <row r="188">
          <cell r="N188">
            <v>1184.3333333333335</v>
          </cell>
          <cell r="O188">
            <v>1184.3333333333335</v>
          </cell>
          <cell r="P188">
            <v>1184.3333333333335</v>
          </cell>
        </row>
        <row r="189">
          <cell r="N189">
            <v>1184.3333333333335</v>
          </cell>
          <cell r="O189">
            <v>1184.3333333333335</v>
          </cell>
          <cell r="P189">
            <v>1184.3333333333335</v>
          </cell>
        </row>
        <row r="190">
          <cell r="N190">
            <v>5804</v>
          </cell>
          <cell r="O190">
            <v>5804</v>
          </cell>
          <cell r="P190">
            <v>5804</v>
          </cell>
        </row>
        <row r="191">
          <cell r="N191">
            <v>775.08</v>
          </cell>
          <cell r="O191">
            <v>775.08</v>
          </cell>
          <cell r="P191">
            <v>775.08</v>
          </cell>
        </row>
        <row r="192">
          <cell r="N192">
            <v>1146.6666666666667</v>
          </cell>
          <cell r="O192">
            <v>1146.6666666666667</v>
          </cell>
          <cell r="P192">
            <v>1146.6666666666667</v>
          </cell>
        </row>
        <row r="193">
          <cell r="N193">
            <v>949.66666666666674</v>
          </cell>
          <cell r="O193">
            <v>949.66666666666674</v>
          </cell>
          <cell r="P193">
            <v>949.66666666666674</v>
          </cell>
        </row>
        <row r="194">
          <cell r="N194">
            <v>949.66666666666674</v>
          </cell>
          <cell r="O194">
            <v>949.66666666666674</v>
          </cell>
          <cell r="P194">
            <v>949.66666666666674</v>
          </cell>
        </row>
        <row r="195">
          <cell r="N195">
            <v>1155</v>
          </cell>
          <cell r="O195">
            <v>1155</v>
          </cell>
          <cell r="P195">
            <v>1155</v>
          </cell>
        </row>
        <row r="196">
          <cell r="N196">
            <v>37439.733333333337</v>
          </cell>
          <cell r="O196">
            <v>37439.733333333337</v>
          </cell>
          <cell r="P196">
            <v>37439.733333333337</v>
          </cell>
        </row>
        <row r="197">
          <cell r="N197">
            <v>667.66666666666674</v>
          </cell>
          <cell r="O197">
            <v>667.66666666666674</v>
          </cell>
          <cell r="P197">
            <v>667.66666666666674</v>
          </cell>
        </row>
        <row r="198">
          <cell r="N198">
            <v>667.66666666666674</v>
          </cell>
          <cell r="O198">
            <v>667.66666666666674</v>
          </cell>
          <cell r="P198">
            <v>667.66666666666674</v>
          </cell>
        </row>
        <row r="199">
          <cell r="N199">
            <v>667.66666666666674</v>
          </cell>
          <cell r="O199">
            <v>667.66666666666674</v>
          </cell>
          <cell r="P199">
            <v>667.66666666666674</v>
          </cell>
        </row>
        <row r="200">
          <cell r="N200">
            <v>667.66666666666674</v>
          </cell>
          <cell r="O200">
            <v>667.66666666666674</v>
          </cell>
          <cell r="P200">
            <v>667.66666666666674</v>
          </cell>
        </row>
        <row r="201">
          <cell r="N201">
            <v>667.66666666666674</v>
          </cell>
          <cell r="O201">
            <v>667.66666666666674</v>
          </cell>
          <cell r="P201">
            <v>667.66666666666674</v>
          </cell>
        </row>
        <row r="202">
          <cell r="N202">
            <v>667.66666666666674</v>
          </cell>
          <cell r="O202">
            <v>667.66666666666674</v>
          </cell>
          <cell r="P202">
            <v>667.66666666666674</v>
          </cell>
        </row>
        <row r="203">
          <cell r="N203">
            <v>667.66666666666674</v>
          </cell>
          <cell r="O203">
            <v>667.66666666666674</v>
          </cell>
          <cell r="P203">
            <v>667.66666666666674</v>
          </cell>
        </row>
        <row r="204">
          <cell r="N204">
            <v>667.66666666666674</v>
          </cell>
          <cell r="O204">
            <v>667.66666666666674</v>
          </cell>
          <cell r="P204">
            <v>667.66666666666674</v>
          </cell>
        </row>
        <row r="205">
          <cell r="N205">
            <v>667.66666666666674</v>
          </cell>
          <cell r="O205">
            <v>667.66666666666674</v>
          </cell>
          <cell r="P205">
            <v>667.66666666666674</v>
          </cell>
        </row>
        <row r="206">
          <cell r="N206">
            <v>667.66666666666674</v>
          </cell>
          <cell r="O206">
            <v>667.66666666666674</v>
          </cell>
          <cell r="P206">
            <v>667.66666666666674</v>
          </cell>
        </row>
        <row r="207">
          <cell r="N207">
            <v>667.66666666666674</v>
          </cell>
          <cell r="O207">
            <v>667.66666666666674</v>
          </cell>
          <cell r="P207">
            <v>667.66666666666674</v>
          </cell>
        </row>
        <row r="208">
          <cell r="N208">
            <v>667.66666666666674</v>
          </cell>
          <cell r="O208">
            <v>667.66666666666674</v>
          </cell>
          <cell r="P208">
            <v>667.66666666666674</v>
          </cell>
        </row>
        <row r="209">
          <cell r="N209">
            <v>667.66666666666674</v>
          </cell>
          <cell r="O209">
            <v>667.66666666666674</v>
          </cell>
          <cell r="P209">
            <v>667.66666666666674</v>
          </cell>
        </row>
        <row r="210">
          <cell r="N210">
            <v>667.66666666666674</v>
          </cell>
          <cell r="O210">
            <v>667.66666666666674</v>
          </cell>
          <cell r="P210">
            <v>667.66666666666674</v>
          </cell>
        </row>
        <row r="211">
          <cell r="N211">
            <v>667.66666666666674</v>
          </cell>
          <cell r="O211">
            <v>667.66666666666674</v>
          </cell>
          <cell r="P211">
            <v>667.66666666666674</v>
          </cell>
        </row>
        <row r="212">
          <cell r="N212">
            <v>667.66666666666674</v>
          </cell>
          <cell r="O212">
            <v>667.66666666666674</v>
          </cell>
          <cell r="P212">
            <v>667.66666666666674</v>
          </cell>
        </row>
        <row r="213">
          <cell r="N213">
            <v>667.66666666666674</v>
          </cell>
          <cell r="O213">
            <v>667.66666666666674</v>
          </cell>
          <cell r="P213">
            <v>667.66666666666674</v>
          </cell>
        </row>
        <row r="214">
          <cell r="N214">
            <v>667.66666666666674</v>
          </cell>
          <cell r="O214">
            <v>667.66666666666674</v>
          </cell>
          <cell r="P214">
            <v>667.66666666666674</v>
          </cell>
        </row>
        <row r="215">
          <cell r="N215">
            <v>667.66666666666674</v>
          </cell>
          <cell r="O215">
            <v>667.66666666666674</v>
          </cell>
          <cell r="P215">
            <v>667.66666666666674</v>
          </cell>
        </row>
        <row r="216">
          <cell r="N216">
            <v>667.66666666666674</v>
          </cell>
          <cell r="O216">
            <v>667.66666666666674</v>
          </cell>
          <cell r="P216">
            <v>667.66666666666674</v>
          </cell>
        </row>
        <row r="217">
          <cell r="N217">
            <v>688.2</v>
          </cell>
          <cell r="O217">
            <v>688.2</v>
          </cell>
          <cell r="P217">
            <v>688.2</v>
          </cell>
        </row>
        <row r="218">
          <cell r="N218">
            <v>688.2</v>
          </cell>
          <cell r="O218">
            <v>688.2</v>
          </cell>
          <cell r="P218">
            <v>688.2</v>
          </cell>
        </row>
        <row r="219">
          <cell r="N219">
            <v>688.2</v>
          </cell>
          <cell r="O219">
            <v>688.2</v>
          </cell>
          <cell r="P219">
            <v>688.2</v>
          </cell>
        </row>
        <row r="220">
          <cell r="N220">
            <v>688.2</v>
          </cell>
          <cell r="O220">
            <v>688.2</v>
          </cell>
          <cell r="P220">
            <v>688.2</v>
          </cell>
        </row>
        <row r="221">
          <cell r="N221">
            <v>688.2</v>
          </cell>
          <cell r="O221">
            <v>688.2</v>
          </cell>
          <cell r="P221">
            <v>688.2</v>
          </cell>
        </row>
        <row r="222">
          <cell r="N222">
            <v>688.2</v>
          </cell>
          <cell r="O222">
            <v>688.2</v>
          </cell>
          <cell r="P222">
            <v>688.2</v>
          </cell>
        </row>
        <row r="223">
          <cell r="N223">
            <v>688.2</v>
          </cell>
          <cell r="O223">
            <v>688.2</v>
          </cell>
          <cell r="P223">
            <v>688.2</v>
          </cell>
        </row>
        <row r="224">
          <cell r="N224">
            <v>688.2</v>
          </cell>
          <cell r="O224">
            <v>688.2</v>
          </cell>
          <cell r="P224">
            <v>688.2</v>
          </cell>
        </row>
        <row r="225">
          <cell r="N225">
            <v>688.2</v>
          </cell>
          <cell r="O225">
            <v>688.2</v>
          </cell>
          <cell r="P225">
            <v>688.2</v>
          </cell>
        </row>
        <row r="226">
          <cell r="N226">
            <v>688.2</v>
          </cell>
          <cell r="O226">
            <v>688.2</v>
          </cell>
          <cell r="P226">
            <v>688.2</v>
          </cell>
        </row>
        <row r="227">
          <cell r="N227">
            <v>688.2</v>
          </cell>
          <cell r="O227">
            <v>688.2</v>
          </cell>
          <cell r="P227">
            <v>688.2</v>
          </cell>
        </row>
        <row r="228">
          <cell r="N228">
            <v>688.2</v>
          </cell>
          <cell r="O228">
            <v>688.2</v>
          </cell>
          <cell r="P228">
            <v>688.2</v>
          </cell>
        </row>
        <row r="229">
          <cell r="N229">
            <v>688.2</v>
          </cell>
          <cell r="O229">
            <v>688.2</v>
          </cell>
          <cell r="P229">
            <v>688.2</v>
          </cell>
        </row>
        <row r="230">
          <cell r="N230">
            <v>688.2</v>
          </cell>
          <cell r="O230">
            <v>688.2</v>
          </cell>
          <cell r="P230">
            <v>688.2</v>
          </cell>
        </row>
        <row r="231">
          <cell r="N231">
            <v>688.2</v>
          </cell>
          <cell r="O231">
            <v>688.2</v>
          </cell>
          <cell r="P231">
            <v>688.2</v>
          </cell>
        </row>
        <row r="232">
          <cell r="N232">
            <v>688.2</v>
          </cell>
          <cell r="O232">
            <v>688.2</v>
          </cell>
          <cell r="P232">
            <v>688.2</v>
          </cell>
        </row>
        <row r="233">
          <cell r="N233">
            <v>1531.6666666666667</v>
          </cell>
          <cell r="O233">
            <v>1531.6666666666667</v>
          </cell>
          <cell r="P233">
            <v>1531.6666666666667</v>
          </cell>
        </row>
        <row r="234">
          <cell r="N234">
            <v>1531.6666666666667</v>
          </cell>
          <cell r="O234">
            <v>1531.6666666666667</v>
          </cell>
          <cell r="P234">
            <v>1531.6666666666667</v>
          </cell>
        </row>
        <row r="235">
          <cell r="N235">
            <v>1531.6666666666667</v>
          </cell>
          <cell r="O235">
            <v>1531.6666666666667</v>
          </cell>
          <cell r="P235">
            <v>1531.6666666666667</v>
          </cell>
        </row>
        <row r="236">
          <cell r="N236">
            <v>599.62</v>
          </cell>
          <cell r="O236">
            <v>599.62</v>
          </cell>
          <cell r="P236">
            <v>599.62</v>
          </cell>
        </row>
        <row r="237">
          <cell r="N237">
            <v>1520.3467499999999</v>
          </cell>
          <cell r="O237">
            <v>1520.3467499999999</v>
          </cell>
          <cell r="P237">
            <v>1520.3467499999999</v>
          </cell>
          <cell r="Q237">
            <v>1520.3467499999999</v>
          </cell>
          <cell r="R237">
            <v>1520.3467499999999</v>
          </cell>
          <cell r="S237">
            <v>1520.3467499999999</v>
          </cell>
          <cell r="T237">
            <v>1520.3467499999999</v>
          </cell>
          <cell r="U237">
            <v>1520.3467499999999</v>
          </cell>
          <cell r="V237">
            <v>1520.3467499999999</v>
          </cell>
          <cell r="W237">
            <v>1520.3467499999999</v>
          </cell>
        </row>
        <row r="238">
          <cell r="N238">
            <v>347.02514999999994</v>
          </cell>
          <cell r="O238">
            <v>347.02514999999994</v>
          </cell>
          <cell r="P238">
            <v>347.02514999999994</v>
          </cell>
          <cell r="Q238">
            <v>347.02514999999994</v>
          </cell>
          <cell r="R238">
            <v>347.02514999999994</v>
          </cell>
          <cell r="S238">
            <v>347.02514999999994</v>
          </cell>
          <cell r="T238">
            <v>347.02514999999994</v>
          </cell>
          <cell r="U238">
            <v>347.02514999999994</v>
          </cell>
          <cell r="V238">
            <v>347.02514999999994</v>
          </cell>
          <cell r="W238">
            <v>347.02514999999994</v>
          </cell>
        </row>
        <row r="239">
          <cell r="N239">
            <v>288.94499999999999</v>
          </cell>
          <cell r="O239">
            <v>288.94499999999999</v>
          </cell>
          <cell r="P239">
            <v>288.94499999999999</v>
          </cell>
          <cell r="Q239">
            <v>288.94499999999999</v>
          </cell>
          <cell r="R239">
            <v>288.94499999999999</v>
          </cell>
          <cell r="S239">
            <v>288.94499999999999</v>
          </cell>
          <cell r="T239">
            <v>288.94499999999999</v>
          </cell>
          <cell r="U239">
            <v>288.94499999999999</v>
          </cell>
          <cell r="V239">
            <v>288.94499999999999</v>
          </cell>
          <cell r="W239">
            <v>288.94499999999999</v>
          </cell>
        </row>
        <row r="241">
          <cell r="N241">
            <v>6565.0960000000014</v>
          </cell>
          <cell r="O241">
            <v>6565.0960000000014</v>
          </cell>
          <cell r="P241">
            <v>6565.0960000000014</v>
          </cell>
          <cell r="Q241">
            <v>6565.0960000000014</v>
          </cell>
          <cell r="R241">
            <v>6565.0960000000014</v>
          </cell>
          <cell r="S241">
            <v>6565.0960000000014</v>
          </cell>
          <cell r="T241">
            <v>6565.0960000000014</v>
          </cell>
          <cell r="U241">
            <v>6565.0960000000014</v>
          </cell>
          <cell r="V241">
            <v>6565.0960000000014</v>
          </cell>
          <cell r="W241">
            <v>6565.0960000000014</v>
          </cell>
        </row>
        <row r="242">
          <cell r="N242">
            <v>213</v>
          </cell>
          <cell r="O242">
            <v>213</v>
          </cell>
          <cell r="P242">
            <v>213</v>
          </cell>
          <cell r="Q242">
            <v>213</v>
          </cell>
          <cell r="R242">
            <v>213</v>
          </cell>
          <cell r="S242">
            <v>213</v>
          </cell>
          <cell r="T242">
            <v>213</v>
          </cell>
          <cell r="U242">
            <v>213</v>
          </cell>
          <cell r="V242">
            <v>213</v>
          </cell>
          <cell r="W242">
            <v>213</v>
          </cell>
        </row>
        <row r="243">
          <cell r="N243">
            <v>12.816666666666666</v>
          </cell>
          <cell r="O243">
            <v>12.816666666666666</v>
          </cell>
          <cell r="P243">
            <v>12.816666666666666</v>
          </cell>
          <cell r="Q243">
            <v>12.816666666666666</v>
          </cell>
          <cell r="R243">
            <v>12.816666666666666</v>
          </cell>
          <cell r="S243">
            <v>12.816666666666666</v>
          </cell>
          <cell r="T243">
            <v>12.816666666666666</v>
          </cell>
          <cell r="U243">
            <v>12.816666666666666</v>
          </cell>
          <cell r="V243">
            <v>12.816666666666666</v>
          </cell>
          <cell r="W243">
            <v>12.816666666666666</v>
          </cell>
        </row>
        <row r="244">
          <cell r="N244">
            <v>24.795000000000002</v>
          </cell>
          <cell r="O244">
            <v>24.795000000000002</v>
          </cell>
          <cell r="P244">
            <v>24.795000000000002</v>
          </cell>
          <cell r="Q244">
            <v>24.795000000000002</v>
          </cell>
          <cell r="R244">
            <v>24.795000000000002</v>
          </cell>
          <cell r="S244">
            <v>24.795000000000002</v>
          </cell>
          <cell r="T244">
            <v>24.795000000000002</v>
          </cell>
          <cell r="U244">
            <v>24.795000000000002</v>
          </cell>
          <cell r="V244">
            <v>24.795000000000002</v>
          </cell>
          <cell r="W244">
            <v>24.795000000000002</v>
          </cell>
        </row>
        <row r="245">
          <cell r="N245">
            <v>63.617999999999995</v>
          </cell>
          <cell r="O245">
            <v>63.617999999999995</v>
          </cell>
          <cell r="P245">
            <v>63.617999999999995</v>
          </cell>
          <cell r="Q245">
            <v>63.617999999999995</v>
          </cell>
          <cell r="R245">
            <v>63.617999999999995</v>
          </cell>
          <cell r="S245">
            <v>63.617999999999995</v>
          </cell>
          <cell r="T245">
            <v>63.617999999999995</v>
          </cell>
          <cell r="U245">
            <v>63.617999999999995</v>
          </cell>
          <cell r="V245">
            <v>63.617999999999995</v>
          </cell>
          <cell r="W245">
            <v>63.617999999999995</v>
          </cell>
        </row>
        <row r="246">
          <cell r="N246">
            <v>40.837499999999999</v>
          </cell>
          <cell r="O246">
            <v>40.837499999999999</v>
          </cell>
          <cell r="P246">
            <v>40.837499999999999</v>
          </cell>
          <cell r="Q246">
            <v>40.837499999999999</v>
          </cell>
          <cell r="R246">
            <v>40.837499999999999</v>
          </cell>
          <cell r="S246">
            <v>40.837499999999999</v>
          </cell>
          <cell r="T246">
            <v>40.837499999999999</v>
          </cell>
          <cell r="U246">
            <v>40.837499999999999</v>
          </cell>
          <cell r="V246">
            <v>40.837499999999999</v>
          </cell>
          <cell r="W246">
            <v>40.837499999999999</v>
          </cell>
        </row>
        <row r="247">
          <cell r="N247">
            <v>2200</v>
          </cell>
          <cell r="O247">
            <v>2200</v>
          </cell>
          <cell r="P247">
            <v>2200</v>
          </cell>
          <cell r="Q247">
            <v>2200</v>
          </cell>
          <cell r="R247">
            <v>2200</v>
          </cell>
          <cell r="S247">
            <v>2200</v>
          </cell>
          <cell r="T247">
            <v>2200</v>
          </cell>
          <cell r="U247">
            <v>2200</v>
          </cell>
          <cell r="V247">
            <v>2200</v>
          </cell>
          <cell r="W247">
            <v>2200</v>
          </cell>
        </row>
        <row r="248">
          <cell r="N248">
            <v>1319.6</v>
          </cell>
          <cell r="O248">
            <v>1319.6</v>
          </cell>
          <cell r="P248">
            <v>1319.6</v>
          </cell>
          <cell r="Q248">
            <v>1319.6</v>
          </cell>
          <cell r="R248">
            <v>1319.6</v>
          </cell>
          <cell r="S248">
            <v>1319.6</v>
          </cell>
          <cell r="T248">
            <v>1319.6</v>
          </cell>
          <cell r="U248">
            <v>1319.6</v>
          </cell>
          <cell r="V248">
            <v>1319.6</v>
          </cell>
          <cell r="W248">
            <v>1319.6</v>
          </cell>
        </row>
        <row r="249">
          <cell r="N249">
            <v>419</v>
          </cell>
          <cell r="O249">
            <v>419</v>
          </cell>
          <cell r="P249">
            <v>419</v>
          </cell>
          <cell r="Q249">
            <v>419</v>
          </cell>
          <cell r="R249">
            <v>419</v>
          </cell>
          <cell r="S249">
            <v>419</v>
          </cell>
          <cell r="T249">
            <v>419</v>
          </cell>
          <cell r="U249">
            <v>419</v>
          </cell>
          <cell r="V249">
            <v>419</v>
          </cell>
          <cell r="W249">
            <v>419</v>
          </cell>
        </row>
        <row r="250">
          <cell r="N250">
            <v>827.7</v>
          </cell>
          <cell r="O250">
            <v>827.7</v>
          </cell>
          <cell r="P250">
            <v>827.7</v>
          </cell>
          <cell r="Q250">
            <v>827.7</v>
          </cell>
          <cell r="R250">
            <v>827.7</v>
          </cell>
          <cell r="S250">
            <v>827.7</v>
          </cell>
          <cell r="T250">
            <v>827.7</v>
          </cell>
          <cell r="U250">
            <v>827.7</v>
          </cell>
          <cell r="V250">
            <v>827.7</v>
          </cell>
          <cell r="W250">
            <v>827.7</v>
          </cell>
        </row>
        <row r="251">
          <cell r="N251">
            <v>969.41250000000002</v>
          </cell>
          <cell r="O251">
            <v>969.41250000000002</v>
          </cell>
          <cell r="P251">
            <v>969.41250000000002</v>
          </cell>
          <cell r="Q251">
            <v>969.41250000000002</v>
          </cell>
          <cell r="R251">
            <v>969.41250000000002</v>
          </cell>
          <cell r="S251">
            <v>969.41250000000002</v>
          </cell>
          <cell r="T251">
            <v>969.41250000000002</v>
          </cell>
          <cell r="U251">
            <v>969.41250000000002</v>
          </cell>
          <cell r="V251">
            <v>969.41250000000002</v>
          </cell>
          <cell r="W251">
            <v>969.41250000000002</v>
          </cell>
        </row>
        <row r="252">
          <cell r="N252">
            <v>311.73333333333335</v>
          </cell>
          <cell r="O252">
            <v>311.73333333333335</v>
          </cell>
          <cell r="P252">
            <v>311.73333333333335</v>
          </cell>
          <cell r="Q252">
            <v>311.73333333333335</v>
          </cell>
          <cell r="R252">
            <v>311.73333333333335</v>
          </cell>
          <cell r="S252">
            <v>311.73333333333335</v>
          </cell>
          <cell r="T252">
            <v>311.73333333333335</v>
          </cell>
          <cell r="U252">
            <v>311.73333333333335</v>
          </cell>
          <cell r="V252">
            <v>311.73333333333335</v>
          </cell>
          <cell r="W252">
            <v>311.73333333333335</v>
          </cell>
        </row>
        <row r="253">
          <cell r="N253">
            <v>141.97499999999999</v>
          </cell>
          <cell r="O253">
            <v>141.97499999999999</v>
          </cell>
          <cell r="P253">
            <v>141.97499999999999</v>
          </cell>
          <cell r="Q253">
            <v>141.97499999999999</v>
          </cell>
          <cell r="R253">
            <v>141.97499999999999</v>
          </cell>
          <cell r="S253">
            <v>141.97499999999999</v>
          </cell>
          <cell r="T253">
            <v>141.97499999999999</v>
          </cell>
          <cell r="U253">
            <v>141.97499999999999</v>
          </cell>
          <cell r="V253">
            <v>141.97499999999999</v>
          </cell>
          <cell r="W253">
            <v>141.97499999999999</v>
          </cell>
        </row>
        <row r="254">
          <cell r="N254">
            <v>111.11700000000002</v>
          </cell>
          <cell r="O254">
            <v>111.11700000000002</v>
          </cell>
          <cell r="P254">
            <v>111.11700000000002</v>
          </cell>
          <cell r="Q254">
            <v>111.11700000000002</v>
          </cell>
          <cell r="R254">
            <v>111.11700000000002</v>
          </cell>
          <cell r="S254">
            <v>111.11700000000002</v>
          </cell>
          <cell r="T254">
            <v>111.11700000000002</v>
          </cell>
          <cell r="U254">
            <v>111.11700000000002</v>
          </cell>
          <cell r="V254">
            <v>111.11700000000002</v>
          </cell>
          <cell r="W254">
            <v>111.11700000000002</v>
          </cell>
        </row>
        <row r="255">
          <cell r="N255">
            <v>249.5</v>
          </cell>
          <cell r="O255">
            <v>249.5</v>
          </cell>
          <cell r="P255">
            <v>249.5</v>
          </cell>
          <cell r="Q255">
            <v>249.5</v>
          </cell>
          <cell r="R255">
            <v>249.5</v>
          </cell>
          <cell r="S255">
            <v>249.5</v>
          </cell>
          <cell r="T255">
            <v>249.5</v>
          </cell>
          <cell r="U255">
            <v>249.5</v>
          </cell>
          <cell r="V255">
            <v>249.5</v>
          </cell>
          <cell r="W255">
            <v>249.5</v>
          </cell>
        </row>
        <row r="256">
          <cell r="N256">
            <v>249.5</v>
          </cell>
          <cell r="O256">
            <v>249.5</v>
          </cell>
          <cell r="P256">
            <v>249.5</v>
          </cell>
          <cell r="Q256">
            <v>249.5</v>
          </cell>
          <cell r="R256">
            <v>249.5</v>
          </cell>
          <cell r="S256">
            <v>249.5</v>
          </cell>
          <cell r="T256">
            <v>249.5</v>
          </cell>
          <cell r="U256">
            <v>249.5</v>
          </cell>
          <cell r="V256">
            <v>249.5</v>
          </cell>
          <cell r="W256">
            <v>249.5</v>
          </cell>
        </row>
        <row r="257">
          <cell r="N257">
            <v>299.39333333333332</v>
          </cell>
          <cell r="O257">
            <v>299.39333333333332</v>
          </cell>
          <cell r="P257">
            <v>299.39333333333332</v>
          </cell>
          <cell r="Q257">
            <v>299.39333333333332</v>
          </cell>
          <cell r="R257">
            <v>299.39333333333332</v>
          </cell>
          <cell r="S257">
            <v>299.39333333333332</v>
          </cell>
          <cell r="T257">
            <v>299.39333333333332</v>
          </cell>
          <cell r="U257">
            <v>299.39333333333332</v>
          </cell>
          <cell r="V257">
            <v>299.39333333333332</v>
          </cell>
          <cell r="W257">
            <v>299.39333333333332</v>
          </cell>
        </row>
        <row r="258">
          <cell r="N258">
            <v>738.6</v>
          </cell>
          <cell r="O258">
            <v>738.6</v>
          </cell>
          <cell r="P258">
            <v>738.6</v>
          </cell>
        </row>
        <row r="259">
          <cell r="N259">
            <v>888.53400000000011</v>
          </cell>
          <cell r="O259">
            <v>888.53400000000011</v>
          </cell>
          <cell r="P259">
            <v>888.53400000000011</v>
          </cell>
          <cell r="Q259">
            <v>888.53400000000011</v>
          </cell>
          <cell r="R259">
            <v>888.53400000000011</v>
          </cell>
        </row>
        <row r="260">
          <cell r="N260">
            <v>2299.7339999999999</v>
          </cell>
          <cell r="O260">
            <v>2299.7339999999999</v>
          </cell>
          <cell r="P260">
            <v>2299.7339999999999</v>
          </cell>
          <cell r="Q260">
            <v>2299.7339999999999</v>
          </cell>
          <cell r="R260">
            <v>2299.7339999999999</v>
          </cell>
        </row>
        <row r="261">
          <cell r="N261">
            <v>663.99800000000005</v>
          </cell>
          <cell r="O261">
            <v>663.99800000000005</v>
          </cell>
          <cell r="P261">
            <v>663.99800000000005</v>
          </cell>
          <cell r="Q261">
            <v>663.99800000000005</v>
          </cell>
          <cell r="R261">
            <v>663.99800000000005</v>
          </cell>
        </row>
        <row r="262">
          <cell r="N262">
            <v>499.91200000000003</v>
          </cell>
          <cell r="O262">
            <v>499.91200000000003</v>
          </cell>
          <cell r="P262">
            <v>499.91200000000003</v>
          </cell>
          <cell r="Q262">
            <v>499.91200000000003</v>
          </cell>
          <cell r="R262">
            <v>499.91200000000003</v>
          </cell>
        </row>
        <row r="263">
          <cell r="N263">
            <v>305.68400000000003</v>
          </cell>
          <cell r="O263">
            <v>305.68400000000003</v>
          </cell>
          <cell r="P263">
            <v>305.68400000000003</v>
          </cell>
          <cell r="Q263">
            <v>305.68400000000003</v>
          </cell>
          <cell r="R263">
            <v>305.68400000000003</v>
          </cell>
          <cell r="S263">
            <v>305.68400000000003</v>
          </cell>
          <cell r="T263">
            <v>305.68400000000003</v>
          </cell>
          <cell r="U263">
            <v>305.68400000000003</v>
          </cell>
          <cell r="V263">
            <v>305.68400000000003</v>
          </cell>
          <cell r="W263">
            <v>305.68400000000003</v>
          </cell>
        </row>
        <row r="264">
          <cell r="N264">
            <v>841.8</v>
          </cell>
          <cell r="O264">
            <v>841.8</v>
          </cell>
          <cell r="P264">
            <v>841.8</v>
          </cell>
        </row>
        <row r="265">
          <cell r="N265">
            <v>7110.1559999999999</v>
          </cell>
          <cell r="O265">
            <v>7110.1559999999999</v>
          </cell>
          <cell r="P265">
            <v>7110.1559999999999</v>
          </cell>
          <cell r="Q265">
            <v>7110.1559999999999</v>
          </cell>
          <cell r="R265">
            <v>7110.1559999999999</v>
          </cell>
        </row>
        <row r="266">
          <cell r="N266">
            <v>494</v>
          </cell>
          <cell r="O266">
            <v>494</v>
          </cell>
          <cell r="P266">
            <v>494</v>
          </cell>
          <cell r="Q266">
            <v>494</v>
          </cell>
          <cell r="R266">
            <v>494</v>
          </cell>
        </row>
        <row r="267">
          <cell r="N267">
            <v>6298.844000000001</v>
          </cell>
          <cell r="O267">
            <v>6298.844000000001</v>
          </cell>
          <cell r="P267">
            <v>6298.844000000001</v>
          </cell>
          <cell r="Q267">
            <v>6298.844000000001</v>
          </cell>
          <cell r="R267">
            <v>6298.844000000001</v>
          </cell>
        </row>
        <row r="268">
          <cell r="N268">
            <v>2006.2220000000002</v>
          </cell>
          <cell r="O268">
            <v>2006.2220000000002</v>
          </cell>
          <cell r="P268">
            <v>2006.2220000000002</v>
          </cell>
          <cell r="Q268">
            <v>2006.2220000000002</v>
          </cell>
          <cell r="R268">
            <v>2006.2220000000002</v>
          </cell>
        </row>
        <row r="269">
          <cell r="N269">
            <v>7.7760000000000007</v>
          </cell>
          <cell r="O269">
            <v>7.7760000000000007</v>
          </cell>
          <cell r="P269">
            <v>7.7760000000000007</v>
          </cell>
          <cell r="Q269">
            <v>7.7760000000000007</v>
          </cell>
          <cell r="R269">
            <v>7.7760000000000007</v>
          </cell>
          <cell r="S269">
            <v>7.7760000000000007</v>
          </cell>
          <cell r="T269">
            <v>7.7760000000000007</v>
          </cell>
          <cell r="U269">
            <v>7.7760000000000007</v>
          </cell>
          <cell r="V269">
            <v>7.7760000000000007</v>
          </cell>
          <cell r="W269">
            <v>7.7760000000000007</v>
          </cell>
        </row>
        <row r="270">
          <cell r="N270">
            <v>20.952000000000002</v>
          </cell>
          <cell r="O270">
            <v>20.952000000000002</v>
          </cell>
          <cell r="P270">
            <v>20.952000000000002</v>
          </cell>
          <cell r="Q270">
            <v>20.952000000000002</v>
          </cell>
          <cell r="R270">
            <v>20.952000000000002</v>
          </cell>
          <cell r="S270">
            <v>20.952000000000002</v>
          </cell>
          <cell r="T270">
            <v>20.952000000000002</v>
          </cell>
          <cell r="U270">
            <v>20.952000000000002</v>
          </cell>
          <cell r="V270">
            <v>20.952000000000002</v>
          </cell>
          <cell r="W270">
            <v>20.952000000000002</v>
          </cell>
        </row>
        <row r="271">
          <cell r="N271">
            <v>2500</v>
          </cell>
          <cell r="O271">
            <v>2500</v>
          </cell>
          <cell r="P271">
            <v>2500</v>
          </cell>
          <cell r="Q271">
            <v>2500</v>
          </cell>
          <cell r="R271">
            <v>2500</v>
          </cell>
          <cell r="S271">
            <v>2500</v>
          </cell>
          <cell r="T271">
            <v>2500</v>
          </cell>
          <cell r="U271">
            <v>2500</v>
          </cell>
          <cell r="V271">
            <v>2500</v>
          </cell>
          <cell r="W271">
            <v>2500</v>
          </cell>
        </row>
        <row r="272">
          <cell r="N272">
            <v>5000</v>
          </cell>
          <cell r="O272">
            <v>5000</v>
          </cell>
          <cell r="P272">
            <v>5000</v>
          </cell>
          <cell r="Q272">
            <v>5000</v>
          </cell>
          <cell r="R272">
            <v>5000</v>
          </cell>
          <cell r="S272">
            <v>5000</v>
          </cell>
          <cell r="T272">
            <v>5000</v>
          </cell>
          <cell r="U272">
            <v>5000</v>
          </cell>
          <cell r="V272">
            <v>5000</v>
          </cell>
          <cell r="W272">
            <v>5000</v>
          </cell>
        </row>
        <row r="273">
          <cell r="N273">
            <v>100</v>
          </cell>
          <cell r="O273">
            <v>100</v>
          </cell>
          <cell r="P273">
            <v>100</v>
          </cell>
          <cell r="Q273">
            <v>100</v>
          </cell>
          <cell r="R273">
            <v>100</v>
          </cell>
          <cell r="S273">
            <v>100</v>
          </cell>
          <cell r="T273">
            <v>100</v>
          </cell>
          <cell r="U273">
            <v>100</v>
          </cell>
          <cell r="V273">
            <v>100</v>
          </cell>
          <cell r="W273">
            <v>100</v>
          </cell>
        </row>
        <row r="274">
          <cell r="N274">
            <v>255.6</v>
          </cell>
          <cell r="O274">
            <v>255.6</v>
          </cell>
          <cell r="P274">
            <v>255.6</v>
          </cell>
          <cell r="Q274">
            <v>255.6</v>
          </cell>
          <cell r="R274">
            <v>255.6</v>
          </cell>
          <cell r="S274">
            <v>255.6</v>
          </cell>
          <cell r="T274">
            <v>255.6</v>
          </cell>
          <cell r="U274">
            <v>255.6</v>
          </cell>
          <cell r="V274">
            <v>255.6</v>
          </cell>
          <cell r="W274">
            <v>255.6</v>
          </cell>
        </row>
        <row r="275">
          <cell r="N275">
            <v>696.7</v>
          </cell>
          <cell r="O275">
            <v>696.7</v>
          </cell>
          <cell r="P275">
            <v>696.7</v>
          </cell>
          <cell r="Q275">
            <v>696.7</v>
          </cell>
          <cell r="R275">
            <v>696.7</v>
          </cell>
          <cell r="S275">
            <v>696.7</v>
          </cell>
          <cell r="T275">
            <v>696.7</v>
          </cell>
          <cell r="U275">
            <v>696.7</v>
          </cell>
          <cell r="V275">
            <v>696.7</v>
          </cell>
          <cell r="W275">
            <v>696.7</v>
          </cell>
        </row>
        <row r="276">
          <cell r="N276">
            <v>25.777000000000001</v>
          </cell>
          <cell r="O276">
            <v>25.777000000000001</v>
          </cell>
          <cell r="P276">
            <v>25.777000000000001</v>
          </cell>
          <cell r="Q276">
            <v>25.777000000000001</v>
          </cell>
          <cell r="R276">
            <v>25.777000000000001</v>
          </cell>
          <cell r="S276">
            <v>25.777000000000001</v>
          </cell>
          <cell r="T276">
            <v>25.777000000000001</v>
          </cell>
          <cell r="U276">
            <v>25.777000000000001</v>
          </cell>
          <cell r="V276">
            <v>25.777000000000001</v>
          </cell>
          <cell r="W276">
            <v>25.777000000000001</v>
          </cell>
        </row>
        <row r="277">
          <cell r="N277">
            <v>35.5</v>
          </cell>
          <cell r="O277">
            <v>35.5</v>
          </cell>
          <cell r="P277">
            <v>35.5</v>
          </cell>
          <cell r="Q277">
            <v>35.5</v>
          </cell>
          <cell r="R277">
            <v>35.5</v>
          </cell>
          <cell r="S277">
            <v>35.5</v>
          </cell>
          <cell r="T277">
            <v>35.5</v>
          </cell>
          <cell r="U277">
            <v>35.5</v>
          </cell>
          <cell r="V277">
            <v>35.5</v>
          </cell>
          <cell r="W277">
            <v>35.5</v>
          </cell>
        </row>
        <row r="278">
          <cell r="N278">
            <v>531.37600000000009</v>
          </cell>
          <cell r="O278">
            <v>531.37600000000009</v>
          </cell>
          <cell r="P278">
            <v>531.37600000000009</v>
          </cell>
          <cell r="Q278">
            <v>531.37600000000009</v>
          </cell>
          <cell r="R278">
            <v>531.37600000000009</v>
          </cell>
        </row>
        <row r="279">
          <cell r="N279">
            <v>448.34790000000004</v>
          </cell>
          <cell r="O279">
            <v>448.34790000000004</v>
          </cell>
          <cell r="P279">
            <v>448.34790000000004</v>
          </cell>
          <cell r="Q279">
            <v>448.34790000000004</v>
          </cell>
          <cell r="R279">
            <v>448.34790000000004</v>
          </cell>
          <cell r="S279">
            <v>448.34790000000004</v>
          </cell>
          <cell r="T279">
            <v>448.34790000000004</v>
          </cell>
          <cell r="U279">
            <v>448.34790000000004</v>
          </cell>
          <cell r="V279">
            <v>448.34790000000004</v>
          </cell>
          <cell r="W279">
            <v>448.34790000000004</v>
          </cell>
        </row>
        <row r="280">
          <cell r="N280">
            <v>1950</v>
          </cell>
          <cell r="O280">
            <v>1950</v>
          </cell>
          <cell r="P280">
            <v>1950</v>
          </cell>
          <cell r="Q280">
            <v>1950</v>
          </cell>
          <cell r="R280">
            <v>1950</v>
          </cell>
          <cell r="S280">
            <v>1950</v>
          </cell>
          <cell r="T280">
            <v>1950</v>
          </cell>
          <cell r="U280">
            <v>1950</v>
          </cell>
          <cell r="V280">
            <v>1950</v>
          </cell>
          <cell r="W280">
            <v>1950</v>
          </cell>
        </row>
        <row r="281">
          <cell r="N281">
            <v>1657.6666666666667</v>
          </cell>
          <cell r="O281">
            <v>1657.6666666666667</v>
          </cell>
          <cell r="P281">
            <v>1657.6666666666667</v>
          </cell>
        </row>
        <row r="282">
          <cell r="N282">
            <v>1657.6666666666667</v>
          </cell>
          <cell r="O282">
            <v>1657.6666666666667</v>
          </cell>
          <cell r="P282">
            <v>1657.6666666666667</v>
          </cell>
        </row>
        <row r="283">
          <cell r="N283">
            <v>1065.82</v>
          </cell>
          <cell r="O283">
            <v>1065.82</v>
          </cell>
          <cell r="P283">
            <v>1065.82</v>
          </cell>
        </row>
        <row r="284">
          <cell r="N284">
            <v>950.54</v>
          </cell>
          <cell r="O284">
            <v>950.54</v>
          </cell>
          <cell r="P284">
            <v>950.54</v>
          </cell>
        </row>
        <row r="285">
          <cell r="N285">
            <v>1482.6666666666667</v>
          </cell>
          <cell r="O285">
            <v>1482.6666666666667</v>
          </cell>
          <cell r="P285">
            <v>1482.6666666666667</v>
          </cell>
        </row>
        <row r="286">
          <cell r="N286">
            <v>1482.6666666666667</v>
          </cell>
          <cell r="O286">
            <v>1482.6666666666667</v>
          </cell>
          <cell r="P286">
            <v>1482.6666666666667</v>
          </cell>
        </row>
        <row r="287">
          <cell r="N287">
            <v>1482.6666666666667</v>
          </cell>
          <cell r="O287">
            <v>1482.6666666666667</v>
          </cell>
          <cell r="P287">
            <v>1482.6666666666667</v>
          </cell>
        </row>
        <row r="288">
          <cell r="N288">
            <v>1482.6666666666667</v>
          </cell>
          <cell r="O288">
            <v>1482.6666666666667</v>
          </cell>
          <cell r="P288">
            <v>1482.6666666666667</v>
          </cell>
        </row>
        <row r="289">
          <cell r="N289">
            <v>1479.5</v>
          </cell>
          <cell r="O289">
            <v>1479.5</v>
          </cell>
          <cell r="P289">
            <v>1479.5</v>
          </cell>
          <cell r="Q289">
            <v>1479.5</v>
          </cell>
          <cell r="R289">
            <v>1479.5</v>
          </cell>
          <cell r="S289">
            <v>1479.5</v>
          </cell>
          <cell r="T289">
            <v>1479.5</v>
          </cell>
          <cell r="U289">
            <v>1479.5</v>
          </cell>
          <cell r="V289">
            <v>1479.5</v>
          </cell>
          <cell r="W289">
            <v>1479.5</v>
          </cell>
        </row>
        <row r="290">
          <cell r="N290">
            <v>711.76666666666677</v>
          </cell>
          <cell r="O290">
            <v>711.76666666666677</v>
          </cell>
          <cell r="P290">
            <v>711.76666666666677</v>
          </cell>
        </row>
        <row r="291">
          <cell r="N291">
            <v>1482.6666666666667</v>
          </cell>
          <cell r="O291">
            <v>1482.6666666666667</v>
          </cell>
          <cell r="P291">
            <v>1482.6666666666667</v>
          </cell>
        </row>
        <row r="292">
          <cell r="N292">
            <v>666.66666666666674</v>
          </cell>
          <cell r="O292">
            <v>666.66666666666674</v>
          </cell>
          <cell r="P292">
            <v>666.66666666666674</v>
          </cell>
        </row>
        <row r="293">
          <cell r="N293">
            <v>666.66666666666674</v>
          </cell>
          <cell r="O293">
            <v>666.66666666666674</v>
          </cell>
          <cell r="P293">
            <v>666.66666666666674</v>
          </cell>
        </row>
        <row r="294">
          <cell r="N294">
            <v>1363.3333333333335</v>
          </cell>
          <cell r="O294">
            <v>1363.3333333333335</v>
          </cell>
          <cell r="P294">
            <v>1363.3333333333335</v>
          </cell>
        </row>
        <row r="295">
          <cell r="N295">
            <v>836.29333333333341</v>
          </cell>
          <cell r="O295">
            <v>836.29333333333341</v>
          </cell>
          <cell r="P295">
            <v>836.29333333333341</v>
          </cell>
        </row>
        <row r="296">
          <cell r="N296">
            <v>917.85500000000002</v>
          </cell>
          <cell r="O296">
            <v>917.85500000000002</v>
          </cell>
          <cell r="P296">
            <v>917.85500000000002</v>
          </cell>
          <cell r="Q296">
            <v>917.85500000000002</v>
          </cell>
          <cell r="R296">
            <v>917.85500000000002</v>
          </cell>
          <cell r="S296">
            <v>917.85500000000002</v>
          </cell>
          <cell r="T296">
            <v>917.85500000000002</v>
          </cell>
          <cell r="U296">
            <v>917.85500000000002</v>
          </cell>
          <cell r="V296">
            <v>917.85500000000002</v>
          </cell>
          <cell r="W296">
            <v>917.85500000000002</v>
          </cell>
        </row>
        <row r="297">
          <cell r="N297">
            <v>1212.8333333333335</v>
          </cell>
          <cell r="O297">
            <v>1212.8333333333335</v>
          </cell>
          <cell r="P297">
            <v>1212.8333333333335</v>
          </cell>
        </row>
        <row r="298">
          <cell r="N298">
            <v>2000</v>
          </cell>
          <cell r="O298">
            <v>2000</v>
          </cell>
          <cell r="P298">
            <v>2000</v>
          </cell>
        </row>
        <row r="299">
          <cell r="N299">
            <v>6210</v>
          </cell>
          <cell r="O299">
            <v>6210</v>
          </cell>
          <cell r="P299">
            <v>6210</v>
          </cell>
        </row>
        <row r="300">
          <cell r="N300">
            <v>1017.2066666666667</v>
          </cell>
          <cell r="O300">
            <v>1017.2066666666667</v>
          </cell>
          <cell r="P300">
            <v>1017.2066666666667</v>
          </cell>
        </row>
        <row r="301">
          <cell r="N301">
            <v>1017.2066666666667</v>
          </cell>
          <cell r="O301">
            <v>1017.2066666666667</v>
          </cell>
          <cell r="P301">
            <v>1017.2066666666667</v>
          </cell>
        </row>
        <row r="302">
          <cell r="N302">
            <v>1017.2066666666667</v>
          </cell>
          <cell r="O302">
            <v>1017.2066666666667</v>
          </cell>
          <cell r="P302">
            <v>1017.2066666666667</v>
          </cell>
        </row>
        <row r="303">
          <cell r="N303">
            <v>1017.2066666666667</v>
          </cell>
          <cell r="O303">
            <v>1017.2066666666667</v>
          </cell>
          <cell r="P303">
            <v>1017.2066666666667</v>
          </cell>
        </row>
        <row r="304">
          <cell r="N304">
            <v>2450.166666666667</v>
          </cell>
          <cell r="O304">
            <v>2450.166666666667</v>
          </cell>
          <cell r="P304">
            <v>2450.166666666667</v>
          </cell>
        </row>
        <row r="305">
          <cell r="N305">
            <v>2450.166666666667</v>
          </cell>
          <cell r="O305">
            <v>2450.166666666667</v>
          </cell>
          <cell r="P305">
            <v>2450.166666666667</v>
          </cell>
        </row>
        <row r="306">
          <cell r="N306">
            <v>1088.3</v>
          </cell>
          <cell r="O306">
            <v>1088.3</v>
          </cell>
          <cell r="P306">
            <v>1088.3</v>
          </cell>
        </row>
        <row r="307">
          <cell r="N307">
            <v>3146.666666666667</v>
          </cell>
          <cell r="O307">
            <v>3146.666666666667</v>
          </cell>
          <cell r="P307">
            <v>3146.666666666667</v>
          </cell>
        </row>
        <row r="308">
          <cell r="N308">
            <v>1558.5</v>
          </cell>
          <cell r="O308">
            <v>1558.5</v>
          </cell>
          <cell r="P308">
            <v>1558.5</v>
          </cell>
          <cell r="Q308">
            <v>1558.5</v>
          </cell>
          <cell r="R308">
            <v>1558.5</v>
          </cell>
          <cell r="S308">
            <v>1558.5</v>
          </cell>
          <cell r="T308">
            <v>1558.5</v>
          </cell>
          <cell r="U308">
            <v>1558.5</v>
          </cell>
          <cell r="V308">
            <v>1558.5</v>
          </cell>
          <cell r="W308">
            <v>1558.5</v>
          </cell>
        </row>
        <row r="309">
          <cell r="N309">
            <v>1558.5</v>
          </cell>
          <cell r="O309">
            <v>1558.5</v>
          </cell>
          <cell r="P309">
            <v>1558.5</v>
          </cell>
          <cell r="Q309">
            <v>1558.5</v>
          </cell>
          <cell r="R309">
            <v>1558.5</v>
          </cell>
          <cell r="S309">
            <v>1558.5</v>
          </cell>
          <cell r="T309">
            <v>1558.5</v>
          </cell>
          <cell r="U309">
            <v>1558.5</v>
          </cell>
          <cell r="V309">
            <v>1558.5</v>
          </cell>
          <cell r="W309">
            <v>1558.5</v>
          </cell>
        </row>
        <row r="310">
          <cell r="N310">
            <v>203.035</v>
          </cell>
          <cell r="O310">
            <v>203.035</v>
          </cell>
          <cell r="P310">
            <v>203.035</v>
          </cell>
          <cell r="Q310">
            <v>203.035</v>
          </cell>
          <cell r="R310">
            <v>203.035</v>
          </cell>
          <cell r="S310">
            <v>203.035</v>
          </cell>
          <cell r="T310">
            <v>203.035</v>
          </cell>
          <cell r="U310">
            <v>203.035</v>
          </cell>
          <cell r="V310">
            <v>203.035</v>
          </cell>
          <cell r="W310">
            <v>203.035</v>
          </cell>
        </row>
        <row r="311">
          <cell r="N311">
            <v>1220</v>
          </cell>
          <cell r="O311">
            <v>1220</v>
          </cell>
          <cell r="P311">
            <v>1220</v>
          </cell>
          <cell r="Q311">
            <v>1220</v>
          </cell>
          <cell r="R311">
            <v>1220</v>
          </cell>
          <cell r="S311">
            <v>1220</v>
          </cell>
          <cell r="T311">
            <v>1220</v>
          </cell>
          <cell r="U311">
            <v>1220</v>
          </cell>
          <cell r="V311">
            <v>1220</v>
          </cell>
          <cell r="W311">
            <v>1220</v>
          </cell>
        </row>
        <row r="312">
          <cell r="N312">
            <v>770</v>
          </cell>
          <cell r="O312">
            <v>770</v>
          </cell>
          <cell r="P312">
            <v>770</v>
          </cell>
          <cell r="Q312">
            <v>770</v>
          </cell>
          <cell r="R312">
            <v>770</v>
          </cell>
          <cell r="S312">
            <v>770</v>
          </cell>
          <cell r="T312">
            <v>770</v>
          </cell>
          <cell r="U312">
            <v>770</v>
          </cell>
          <cell r="V312">
            <v>770</v>
          </cell>
          <cell r="W312">
            <v>770</v>
          </cell>
        </row>
        <row r="313">
          <cell r="N313">
            <v>1245</v>
          </cell>
          <cell r="O313">
            <v>1245</v>
          </cell>
          <cell r="P313">
            <v>1245</v>
          </cell>
          <cell r="Q313">
            <v>1245</v>
          </cell>
          <cell r="R313">
            <v>1245</v>
          </cell>
          <cell r="S313">
            <v>1245</v>
          </cell>
          <cell r="T313">
            <v>1245</v>
          </cell>
          <cell r="U313">
            <v>1245</v>
          </cell>
          <cell r="V313">
            <v>1245</v>
          </cell>
          <cell r="W313">
            <v>1245</v>
          </cell>
        </row>
        <row r="314">
          <cell r="N314">
            <v>380</v>
          </cell>
          <cell r="O314">
            <v>380</v>
          </cell>
          <cell r="P314">
            <v>380</v>
          </cell>
          <cell r="Q314">
            <v>380</v>
          </cell>
          <cell r="R314">
            <v>380</v>
          </cell>
          <cell r="S314">
            <v>380</v>
          </cell>
          <cell r="T314">
            <v>380</v>
          </cell>
          <cell r="U314">
            <v>380</v>
          </cell>
          <cell r="V314">
            <v>380</v>
          </cell>
          <cell r="W314">
            <v>380</v>
          </cell>
        </row>
        <row r="315">
          <cell r="N315">
            <v>1648.2950000000001</v>
          </cell>
          <cell r="O315">
            <v>1648.2950000000001</v>
          </cell>
          <cell r="P315">
            <v>1648.2950000000001</v>
          </cell>
          <cell r="Q315">
            <v>1648.2950000000001</v>
          </cell>
          <cell r="R315">
            <v>1648.2950000000001</v>
          </cell>
          <cell r="S315">
            <v>1648.2950000000001</v>
          </cell>
          <cell r="T315">
            <v>1648.2950000000001</v>
          </cell>
          <cell r="U315">
            <v>1648.2950000000001</v>
          </cell>
          <cell r="V315">
            <v>1648.2950000000001</v>
          </cell>
          <cell r="W315">
            <v>1648.2950000000001</v>
          </cell>
        </row>
        <row r="316">
          <cell r="N316">
            <v>267.82499999999999</v>
          </cell>
          <cell r="O316">
            <v>267.82499999999999</v>
          </cell>
          <cell r="P316">
            <v>267.82499999999999</v>
          </cell>
          <cell r="Q316">
            <v>267.82499999999999</v>
          </cell>
          <cell r="R316">
            <v>267.82499999999999</v>
          </cell>
          <cell r="S316">
            <v>267.82499999999999</v>
          </cell>
          <cell r="T316">
            <v>267.82499999999999</v>
          </cell>
          <cell r="U316">
            <v>267.82499999999999</v>
          </cell>
          <cell r="V316">
            <v>267.82499999999999</v>
          </cell>
          <cell r="W316">
            <v>267.82499999999999</v>
          </cell>
        </row>
        <row r="317">
          <cell r="N317">
            <v>973.66666666666674</v>
          </cell>
          <cell r="O317">
            <v>973.66666666666674</v>
          </cell>
          <cell r="P317">
            <v>973.66666666666674</v>
          </cell>
        </row>
        <row r="318">
          <cell r="N318">
            <v>1076.6666666666667</v>
          </cell>
          <cell r="O318">
            <v>1076.6666666666667</v>
          </cell>
          <cell r="P318">
            <v>1076.6666666666667</v>
          </cell>
        </row>
        <row r="319">
          <cell r="N319">
            <v>1374.3333333333335</v>
          </cell>
          <cell r="O319">
            <v>1374.3333333333335</v>
          </cell>
          <cell r="P319">
            <v>1374.3333333333335</v>
          </cell>
        </row>
        <row r="320">
          <cell r="N320">
            <v>923.75</v>
          </cell>
          <cell r="O320">
            <v>923.75</v>
          </cell>
          <cell r="P320">
            <v>923.75</v>
          </cell>
        </row>
        <row r="321">
          <cell r="N321">
            <v>923.75</v>
          </cell>
          <cell r="O321">
            <v>923.75</v>
          </cell>
          <cell r="P321">
            <v>923.75</v>
          </cell>
        </row>
        <row r="322">
          <cell r="N322">
            <v>923.75</v>
          </cell>
          <cell r="O322">
            <v>923.75</v>
          </cell>
          <cell r="P322">
            <v>923.75</v>
          </cell>
        </row>
        <row r="323">
          <cell r="N323">
            <v>1076.6666666666667</v>
          </cell>
          <cell r="O323">
            <v>1076.6666666666667</v>
          </cell>
          <cell r="P323">
            <v>1076.6666666666667</v>
          </cell>
        </row>
        <row r="324">
          <cell r="N324">
            <v>1076.6666666666667</v>
          </cell>
          <cell r="O324">
            <v>1076.6666666666667</v>
          </cell>
          <cell r="P324">
            <v>1076.6666666666667</v>
          </cell>
        </row>
        <row r="325">
          <cell r="N325">
            <v>1076.6666666666667</v>
          </cell>
          <cell r="O325">
            <v>1076.6666666666667</v>
          </cell>
          <cell r="P325">
            <v>1076.6666666666667</v>
          </cell>
        </row>
        <row r="326">
          <cell r="N326">
            <v>1975</v>
          </cell>
          <cell r="O326">
            <v>1975</v>
          </cell>
          <cell r="P326">
            <v>1975</v>
          </cell>
        </row>
        <row r="327">
          <cell r="N327">
            <v>4964.8333333333339</v>
          </cell>
          <cell r="O327">
            <v>4964.8333333333339</v>
          </cell>
          <cell r="P327">
            <v>4964.8333333333339</v>
          </cell>
        </row>
        <row r="328">
          <cell r="N328">
            <v>637.41666666666674</v>
          </cell>
          <cell r="O328">
            <v>637.41666666666674</v>
          </cell>
          <cell r="P328">
            <v>637.41666666666674</v>
          </cell>
        </row>
        <row r="329">
          <cell r="N329">
            <v>791.83333333333337</v>
          </cell>
          <cell r="O329">
            <v>791.83333333333337</v>
          </cell>
          <cell r="P329">
            <v>791.83333333333337</v>
          </cell>
        </row>
        <row r="330">
          <cell r="N330">
            <v>817.16666666666674</v>
          </cell>
          <cell r="O330">
            <v>817.16666666666674</v>
          </cell>
          <cell r="P330">
            <v>817.16666666666674</v>
          </cell>
        </row>
        <row r="331">
          <cell r="N331">
            <v>1280.7666666666669</v>
          </cell>
          <cell r="O331">
            <v>1280.7666666666669</v>
          </cell>
          <cell r="P331">
            <v>1280.7666666666669</v>
          </cell>
        </row>
        <row r="332">
          <cell r="N332">
            <v>2679.166666666667</v>
          </cell>
          <cell r="O332">
            <v>2679.166666666667</v>
          </cell>
          <cell r="P332">
            <v>2679.166666666667</v>
          </cell>
        </row>
        <row r="333">
          <cell r="N333">
            <v>3229.3333333333335</v>
          </cell>
          <cell r="O333">
            <v>3229.3333333333335</v>
          </cell>
          <cell r="P333">
            <v>3229.3333333333335</v>
          </cell>
        </row>
        <row r="334">
          <cell r="N334">
            <v>1975</v>
          </cell>
          <cell r="O334">
            <v>1975</v>
          </cell>
          <cell r="P334">
            <v>1975</v>
          </cell>
        </row>
        <row r="335">
          <cell r="N335">
            <v>1975</v>
          </cell>
          <cell r="O335">
            <v>1975</v>
          </cell>
          <cell r="P335">
            <v>1975</v>
          </cell>
        </row>
        <row r="336">
          <cell r="N336">
            <v>1322</v>
          </cell>
          <cell r="O336">
            <v>1322</v>
          </cell>
          <cell r="P336">
            <v>1322</v>
          </cell>
        </row>
        <row r="337">
          <cell r="N337">
            <v>1322</v>
          </cell>
          <cell r="O337">
            <v>1322</v>
          </cell>
          <cell r="P337">
            <v>1322</v>
          </cell>
        </row>
        <row r="338">
          <cell r="N338">
            <v>1076.6666666666667</v>
          </cell>
          <cell r="O338">
            <v>1076.6666666666667</v>
          </cell>
          <cell r="P338">
            <v>1076.6666666666667</v>
          </cell>
        </row>
        <row r="339">
          <cell r="N339">
            <v>1076.6666666666667</v>
          </cell>
          <cell r="O339">
            <v>1076.6666666666667</v>
          </cell>
          <cell r="P339">
            <v>1076.6666666666667</v>
          </cell>
        </row>
        <row r="340">
          <cell r="N340">
            <v>1076.6666666666667</v>
          </cell>
          <cell r="O340">
            <v>1076.6666666666667</v>
          </cell>
          <cell r="P340">
            <v>1076.6666666666667</v>
          </cell>
        </row>
        <row r="341">
          <cell r="N341">
            <v>1076.6666666666667</v>
          </cell>
          <cell r="O341">
            <v>1076.6666666666667</v>
          </cell>
          <cell r="P341">
            <v>1076.6666666666667</v>
          </cell>
        </row>
        <row r="342">
          <cell r="N342">
            <v>1076.6666666666667</v>
          </cell>
          <cell r="O342">
            <v>1076.6666666666667</v>
          </cell>
          <cell r="P342">
            <v>1076.6666666666667</v>
          </cell>
        </row>
        <row r="343">
          <cell r="N343">
            <v>1076.6666666666667</v>
          </cell>
          <cell r="O343">
            <v>1076.6666666666667</v>
          </cell>
          <cell r="P343">
            <v>1076.6666666666667</v>
          </cell>
        </row>
        <row r="344">
          <cell r="N344">
            <v>1076.6666666666667</v>
          </cell>
          <cell r="O344">
            <v>1076.6666666666667</v>
          </cell>
          <cell r="P344">
            <v>1076.6666666666667</v>
          </cell>
        </row>
        <row r="345">
          <cell r="N345">
            <v>1076.6666666666667</v>
          </cell>
          <cell r="O345">
            <v>1076.6666666666667</v>
          </cell>
          <cell r="P345">
            <v>1076.6666666666667</v>
          </cell>
        </row>
        <row r="346">
          <cell r="N346">
            <v>1076.6666666666667</v>
          </cell>
          <cell r="O346">
            <v>1076.6666666666667</v>
          </cell>
          <cell r="P346">
            <v>1076.6666666666667</v>
          </cell>
        </row>
        <row r="347">
          <cell r="N347">
            <v>4908.9733333333343</v>
          </cell>
          <cell r="O347">
            <v>4908.9733333333343</v>
          </cell>
          <cell r="P347">
            <v>4908.9733333333343</v>
          </cell>
        </row>
        <row r="348">
          <cell r="N348">
            <v>590.33333333333337</v>
          </cell>
          <cell r="O348">
            <v>590.33333333333337</v>
          </cell>
          <cell r="P348">
            <v>590.33333333333337</v>
          </cell>
        </row>
        <row r="349">
          <cell r="N349">
            <v>590.33333333333337</v>
          </cell>
          <cell r="O349">
            <v>590.33333333333337</v>
          </cell>
          <cell r="P349">
            <v>590.33333333333337</v>
          </cell>
        </row>
        <row r="350">
          <cell r="N350">
            <v>590.33333333333337</v>
          </cell>
          <cell r="O350">
            <v>590.33333333333337</v>
          </cell>
          <cell r="P350">
            <v>590.33333333333337</v>
          </cell>
        </row>
        <row r="351">
          <cell r="N351">
            <v>590.33333333333337</v>
          </cell>
          <cell r="O351">
            <v>590.33333333333337</v>
          </cell>
          <cell r="P351">
            <v>590.33333333333337</v>
          </cell>
        </row>
        <row r="352">
          <cell r="N352">
            <v>590.33333333333337</v>
          </cell>
          <cell r="O352">
            <v>590.33333333333337</v>
          </cell>
          <cell r="P352">
            <v>590.33333333333337</v>
          </cell>
        </row>
        <row r="353">
          <cell r="N353">
            <v>590.33333333333337</v>
          </cell>
          <cell r="O353">
            <v>590.33333333333337</v>
          </cell>
          <cell r="P353">
            <v>590.33333333333337</v>
          </cell>
        </row>
        <row r="354">
          <cell r="N354">
            <v>590.33333333333337</v>
          </cell>
          <cell r="O354">
            <v>590.33333333333337</v>
          </cell>
          <cell r="P354">
            <v>590.33333333333337</v>
          </cell>
        </row>
        <row r="355">
          <cell r="N355">
            <v>590.33333333333337</v>
          </cell>
          <cell r="O355">
            <v>590.33333333333337</v>
          </cell>
          <cell r="P355">
            <v>590.33333333333337</v>
          </cell>
        </row>
        <row r="356">
          <cell r="N356">
            <v>590.33333333333337</v>
          </cell>
          <cell r="O356">
            <v>590.33333333333337</v>
          </cell>
          <cell r="P356">
            <v>590.33333333333337</v>
          </cell>
        </row>
        <row r="357">
          <cell r="N357">
            <v>590.33333333333337</v>
          </cell>
          <cell r="O357">
            <v>590.33333333333337</v>
          </cell>
          <cell r="P357">
            <v>590.33333333333337</v>
          </cell>
        </row>
        <row r="358">
          <cell r="N358">
            <v>590.33333333333337</v>
          </cell>
          <cell r="O358">
            <v>590.33333333333337</v>
          </cell>
          <cell r="P358">
            <v>590.33333333333337</v>
          </cell>
        </row>
        <row r="359">
          <cell r="N359">
            <v>590.33333333333337</v>
          </cell>
          <cell r="O359">
            <v>590.33333333333337</v>
          </cell>
          <cell r="P359">
            <v>590.33333333333337</v>
          </cell>
        </row>
        <row r="360">
          <cell r="N360">
            <v>590.33333333333337</v>
          </cell>
          <cell r="O360">
            <v>590.33333333333337</v>
          </cell>
          <cell r="P360">
            <v>590.33333333333337</v>
          </cell>
        </row>
        <row r="361">
          <cell r="N361">
            <v>590.33333333333337</v>
          </cell>
          <cell r="O361">
            <v>590.33333333333337</v>
          </cell>
          <cell r="P361">
            <v>590.33333333333337</v>
          </cell>
        </row>
        <row r="362">
          <cell r="N362">
            <v>2393.166666666667</v>
          </cell>
          <cell r="O362">
            <v>2393.166666666667</v>
          </cell>
          <cell r="P362">
            <v>2393.166666666667</v>
          </cell>
        </row>
        <row r="363">
          <cell r="N363">
            <v>1983.5</v>
          </cell>
          <cell r="O363">
            <v>1983.5</v>
          </cell>
          <cell r="P363">
            <v>1983.5</v>
          </cell>
        </row>
        <row r="364">
          <cell r="N364">
            <v>409341.16</v>
          </cell>
          <cell r="O364">
            <v>409341.16</v>
          </cell>
          <cell r="P364">
            <v>409341.16</v>
          </cell>
          <cell r="Q364">
            <v>409341.16</v>
          </cell>
          <cell r="R364">
            <v>409341.16</v>
          </cell>
        </row>
        <row r="365">
          <cell r="N365">
            <v>1681.7833333333335</v>
          </cell>
          <cell r="O365">
            <v>1681.7833333333335</v>
          </cell>
          <cell r="P365">
            <v>1681.7833333333335</v>
          </cell>
        </row>
        <row r="366">
          <cell r="N366">
            <v>2775.65</v>
          </cell>
          <cell r="O366">
            <v>2775.65</v>
          </cell>
          <cell r="P366">
            <v>2775.65</v>
          </cell>
        </row>
        <row r="367">
          <cell r="N367">
            <v>699</v>
          </cell>
          <cell r="O367">
            <v>699</v>
          </cell>
          <cell r="P367">
            <v>699</v>
          </cell>
        </row>
        <row r="368">
          <cell r="N368">
            <v>699</v>
          </cell>
          <cell r="O368">
            <v>699</v>
          </cell>
          <cell r="P368">
            <v>699</v>
          </cell>
        </row>
        <row r="369">
          <cell r="N369">
            <v>699</v>
          </cell>
          <cell r="O369">
            <v>699</v>
          </cell>
          <cell r="P369">
            <v>699</v>
          </cell>
        </row>
        <row r="370">
          <cell r="N370">
            <v>699</v>
          </cell>
          <cell r="O370">
            <v>699</v>
          </cell>
          <cell r="P370">
            <v>699</v>
          </cell>
        </row>
        <row r="371">
          <cell r="N371">
            <v>699</v>
          </cell>
          <cell r="O371">
            <v>699</v>
          </cell>
          <cell r="P371">
            <v>699</v>
          </cell>
        </row>
        <row r="372">
          <cell r="N372">
            <v>699</v>
          </cell>
          <cell r="O372">
            <v>699</v>
          </cell>
          <cell r="P372">
            <v>699</v>
          </cell>
        </row>
        <row r="373">
          <cell r="N373">
            <v>699</v>
          </cell>
          <cell r="O373">
            <v>699</v>
          </cell>
          <cell r="P373">
            <v>699</v>
          </cell>
        </row>
        <row r="374">
          <cell r="N374">
            <v>699</v>
          </cell>
          <cell r="O374">
            <v>699</v>
          </cell>
          <cell r="P374">
            <v>699</v>
          </cell>
        </row>
        <row r="375">
          <cell r="N375">
            <v>699</v>
          </cell>
          <cell r="O375">
            <v>699</v>
          </cell>
          <cell r="P375">
            <v>699</v>
          </cell>
        </row>
        <row r="376">
          <cell r="N376">
            <v>699</v>
          </cell>
          <cell r="O376">
            <v>699</v>
          </cell>
          <cell r="P376">
            <v>699</v>
          </cell>
        </row>
        <row r="377">
          <cell r="N377">
            <v>753</v>
          </cell>
          <cell r="O377">
            <v>753</v>
          </cell>
          <cell r="P377">
            <v>753</v>
          </cell>
        </row>
        <row r="378">
          <cell r="N378">
            <v>753</v>
          </cell>
          <cell r="O378">
            <v>753</v>
          </cell>
          <cell r="P378">
            <v>753</v>
          </cell>
        </row>
        <row r="379">
          <cell r="N379">
            <v>753</v>
          </cell>
          <cell r="O379">
            <v>753</v>
          </cell>
          <cell r="P379">
            <v>753</v>
          </cell>
        </row>
        <row r="380">
          <cell r="N380">
            <v>753</v>
          </cell>
          <cell r="O380">
            <v>753</v>
          </cell>
          <cell r="P380">
            <v>753</v>
          </cell>
        </row>
        <row r="381">
          <cell r="N381">
            <v>753</v>
          </cell>
          <cell r="O381">
            <v>753</v>
          </cell>
          <cell r="P381">
            <v>753</v>
          </cell>
        </row>
        <row r="382">
          <cell r="N382">
            <v>753</v>
          </cell>
          <cell r="O382">
            <v>753</v>
          </cell>
          <cell r="P382">
            <v>753</v>
          </cell>
        </row>
        <row r="383">
          <cell r="N383">
            <v>753</v>
          </cell>
          <cell r="O383">
            <v>753</v>
          </cell>
          <cell r="P383">
            <v>753</v>
          </cell>
        </row>
        <row r="384">
          <cell r="N384">
            <v>753</v>
          </cell>
          <cell r="O384">
            <v>753</v>
          </cell>
          <cell r="P384">
            <v>753</v>
          </cell>
        </row>
        <row r="385">
          <cell r="N385">
            <v>753</v>
          </cell>
          <cell r="O385">
            <v>753</v>
          </cell>
          <cell r="P385">
            <v>753</v>
          </cell>
        </row>
        <row r="386">
          <cell r="N386">
            <v>753</v>
          </cell>
          <cell r="O386">
            <v>753</v>
          </cell>
          <cell r="P386">
            <v>753</v>
          </cell>
        </row>
        <row r="387">
          <cell r="N387">
            <v>753</v>
          </cell>
          <cell r="O387">
            <v>753</v>
          </cell>
          <cell r="P387">
            <v>753</v>
          </cell>
        </row>
        <row r="388">
          <cell r="N388">
            <v>753</v>
          </cell>
          <cell r="O388">
            <v>753</v>
          </cell>
          <cell r="P388">
            <v>753</v>
          </cell>
        </row>
        <row r="389">
          <cell r="N389">
            <v>753</v>
          </cell>
          <cell r="O389">
            <v>753</v>
          </cell>
          <cell r="P389">
            <v>753</v>
          </cell>
        </row>
        <row r="390">
          <cell r="N390">
            <v>753</v>
          </cell>
          <cell r="O390">
            <v>753</v>
          </cell>
          <cell r="P390">
            <v>753</v>
          </cell>
        </row>
        <row r="391">
          <cell r="N391">
            <v>753</v>
          </cell>
          <cell r="O391">
            <v>753</v>
          </cell>
          <cell r="P391">
            <v>753</v>
          </cell>
        </row>
        <row r="392">
          <cell r="N392">
            <v>753</v>
          </cell>
          <cell r="O392">
            <v>753</v>
          </cell>
          <cell r="P392">
            <v>753</v>
          </cell>
        </row>
        <row r="393">
          <cell r="N393">
            <v>753</v>
          </cell>
          <cell r="O393">
            <v>753</v>
          </cell>
          <cell r="P393">
            <v>753</v>
          </cell>
        </row>
        <row r="394">
          <cell r="N394">
            <v>753</v>
          </cell>
          <cell r="O394">
            <v>753</v>
          </cell>
          <cell r="P394">
            <v>753</v>
          </cell>
        </row>
        <row r="395">
          <cell r="N395">
            <v>753</v>
          </cell>
          <cell r="O395">
            <v>753</v>
          </cell>
          <cell r="P395">
            <v>753</v>
          </cell>
        </row>
        <row r="396">
          <cell r="N396">
            <v>753</v>
          </cell>
          <cell r="O396">
            <v>753</v>
          </cell>
          <cell r="P396">
            <v>753</v>
          </cell>
        </row>
        <row r="397">
          <cell r="N397">
            <v>753</v>
          </cell>
          <cell r="O397">
            <v>753</v>
          </cell>
          <cell r="P397">
            <v>753</v>
          </cell>
        </row>
        <row r="398">
          <cell r="N398">
            <v>753</v>
          </cell>
          <cell r="O398">
            <v>753</v>
          </cell>
          <cell r="P398">
            <v>753</v>
          </cell>
        </row>
        <row r="399">
          <cell r="N399">
            <v>753</v>
          </cell>
          <cell r="O399">
            <v>753</v>
          </cell>
          <cell r="P399">
            <v>753</v>
          </cell>
        </row>
        <row r="400">
          <cell r="N400">
            <v>753</v>
          </cell>
          <cell r="O400">
            <v>753</v>
          </cell>
          <cell r="P400">
            <v>753</v>
          </cell>
        </row>
        <row r="401">
          <cell r="N401">
            <v>753</v>
          </cell>
          <cell r="O401">
            <v>753</v>
          </cell>
          <cell r="P401">
            <v>753</v>
          </cell>
        </row>
        <row r="402">
          <cell r="N402">
            <v>753</v>
          </cell>
          <cell r="O402">
            <v>753</v>
          </cell>
          <cell r="P402">
            <v>753</v>
          </cell>
        </row>
        <row r="403">
          <cell r="N403">
            <v>753</v>
          </cell>
          <cell r="O403">
            <v>753</v>
          </cell>
          <cell r="P403">
            <v>753</v>
          </cell>
        </row>
        <row r="404">
          <cell r="N404">
            <v>753</v>
          </cell>
          <cell r="O404">
            <v>753</v>
          </cell>
          <cell r="P404">
            <v>753</v>
          </cell>
        </row>
        <row r="405">
          <cell r="N405">
            <v>753</v>
          </cell>
          <cell r="O405">
            <v>753</v>
          </cell>
          <cell r="P405">
            <v>753</v>
          </cell>
        </row>
        <row r="406">
          <cell r="N406">
            <v>753</v>
          </cell>
          <cell r="O406">
            <v>753</v>
          </cell>
          <cell r="P406">
            <v>753</v>
          </cell>
        </row>
        <row r="407">
          <cell r="N407">
            <v>753</v>
          </cell>
          <cell r="O407">
            <v>753</v>
          </cell>
          <cell r="P407">
            <v>753</v>
          </cell>
        </row>
        <row r="408">
          <cell r="N408">
            <v>753</v>
          </cell>
          <cell r="O408">
            <v>753</v>
          </cell>
          <cell r="P408">
            <v>753</v>
          </cell>
        </row>
        <row r="409">
          <cell r="N409">
            <v>753</v>
          </cell>
          <cell r="O409">
            <v>753</v>
          </cell>
          <cell r="P409">
            <v>753</v>
          </cell>
        </row>
        <row r="410">
          <cell r="N410">
            <v>753</v>
          </cell>
          <cell r="O410">
            <v>753</v>
          </cell>
          <cell r="P410">
            <v>753</v>
          </cell>
        </row>
        <row r="411">
          <cell r="N411">
            <v>753</v>
          </cell>
          <cell r="O411">
            <v>753</v>
          </cell>
          <cell r="P411">
            <v>753</v>
          </cell>
        </row>
        <row r="412">
          <cell r="N412">
            <v>753</v>
          </cell>
          <cell r="O412">
            <v>753</v>
          </cell>
          <cell r="P412">
            <v>753</v>
          </cell>
        </row>
        <row r="413">
          <cell r="N413">
            <v>753</v>
          </cell>
          <cell r="O413">
            <v>753</v>
          </cell>
          <cell r="P413">
            <v>753</v>
          </cell>
        </row>
        <row r="414">
          <cell r="N414">
            <v>753</v>
          </cell>
          <cell r="O414">
            <v>753</v>
          </cell>
          <cell r="P414">
            <v>753</v>
          </cell>
        </row>
        <row r="415">
          <cell r="N415">
            <v>753</v>
          </cell>
          <cell r="O415">
            <v>753</v>
          </cell>
          <cell r="P415">
            <v>753</v>
          </cell>
        </row>
        <row r="416">
          <cell r="N416">
            <v>753</v>
          </cell>
          <cell r="O416">
            <v>753</v>
          </cell>
          <cell r="P416">
            <v>753</v>
          </cell>
        </row>
        <row r="417">
          <cell r="N417">
            <v>753</v>
          </cell>
          <cell r="O417">
            <v>753</v>
          </cell>
          <cell r="P417">
            <v>753</v>
          </cell>
        </row>
        <row r="418">
          <cell r="N418">
            <v>753</v>
          </cell>
          <cell r="O418">
            <v>753</v>
          </cell>
          <cell r="P418">
            <v>753</v>
          </cell>
        </row>
        <row r="419">
          <cell r="N419">
            <v>753</v>
          </cell>
          <cell r="O419">
            <v>753</v>
          </cell>
          <cell r="P419">
            <v>753</v>
          </cell>
        </row>
        <row r="420">
          <cell r="N420">
            <v>753</v>
          </cell>
          <cell r="O420">
            <v>753</v>
          </cell>
          <cell r="P420">
            <v>753</v>
          </cell>
        </row>
        <row r="421">
          <cell r="N421">
            <v>753</v>
          </cell>
          <cell r="O421">
            <v>753</v>
          </cell>
          <cell r="P421">
            <v>753</v>
          </cell>
        </row>
        <row r="422">
          <cell r="N422">
            <v>753</v>
          </cell>
          <cell r="O422">
            <v>753</v>
          </cell>
          <cell r="P422">
            <v>753</v>
          </cell>
        </row>
        <row r="423">
          <cell r="N423">
            <v>753</v>
          </cell>
          <cell r="O423">
            <v>753</v>
          </cell>
          <cell r="P423">
            <v>753</v>
          </cell>
        </row>
        <row r="424">
          <cell r="N424">
            <v>753</v>
          </cell>
          <cell r="O424">
            <v>753</v>
          </cell>
          <cell r="P424">
            <v>753</v>
          </cell>
        </row>
        <row r="425">
          <cell r="N425">
            <v>753</v>
          </cell>
          <cell r="O425">
            <v>753</v>
          </cell>
          <cell r="P425">
            <v>753</v>
          </cell>
        </row>
        <row r="426">
          <cell r="N426">
            <v>753</v>
          </cell>
          <cell r="O426">
            <v>753</v>
          </cell>
          <cell r="P426">
            <v>753</v>
          </cell>
        </row>
        <row r="427">
          <cell r="N427">
            <v>753</v>
          </cell>
          <cell r="O427">
            <v>753</v>
          </cell>
          <cell r="P427">
            <v>753</v>
          </cell>
        </row>
        <row r="428">
          <cell r="N428">
            <v>753</v>
          </cell>
          <cell r="O428">
            <v>753</v>
          </cell>
          <cell r="P428">
            <v>753</v>
          </cell>
        </row>
        <row r="429">
          <cell r="N429">
            <v>753</v>
          </cell>
          <cell r="O429">
            <v>753</v>
          </cell>
          <cell r="P429">
            <v>753</v>
          </cell>
        </row>
        <row r="430">
          <cell r="N430">
            <v>753</v>
          </cell>
          <cell r="O430">
            <v>753</v>
          </cell>
          <cell r="P430">
            <v>753</v>
          </cell>
        </row>
        <row r="431">
          <cell r="N431">
            <v>753</v>
          </cell>
          <cell r="O431">
            <v>753</v>
          </cell>
          <cell r="P431">
            <v>753</v>
          </cell>
        </row>
        <row r="432">
          <cell r="N432">
            <v>753</v>
          </cell>
          <cell r="O432">
            <v>753</v>
          </cell>
          <cell r="P432">
            <v>753</v>
          </cell>
        </row>
        <row r="433">
          <cell r="N433">
            <v>753</v>
          </cell>
          <cell r="O433">
            <v>753</v>
          </cell>
          <cell r="P433">
            <v>753</v>
          </cell>
        </row>
        <row r="434">
          <cell r="N434">
            <v>753</v>
          </cell>
          <cell r="O434">
            <v>753</v>
          </cell>
          <cell r="P434">
            <v>753</v>
          </cell>
        </row>
        <row r="435">
          <cell r="N435">
            <v>753</v>
          </cell>
          <cell r="O435">
            <v>753</v>
          </cell>
          <cell r="P435">
            <v>753</v>
          </cell>
        </row>
        <row r="436">
          <cell r="N436">
            <v>753</v>
          </cell>
          <cell r="O436">
            <v>753</v>
          </cell>
          <cell r="P436">
            <v>753</v>
          </cell>
        </row>
        <row r="437">
          <cell r="N437">
            <v>753</v>
          </cell>
          <cell r="O437">
            <v>753</v>
          </cell>
          <cell r="P437">
            <v>753</v>
          </cell>
        </row>
        <row r="438">
          <cell r="N438">
            <v>753</v>
          </cell>
          <cell r="O438">
            <v>753</v>
          </cell>
          <cell r="P438">
            <v>753</v>
          </cell>
        </row>
        <row r="439">
          <cell r="N439">
            <v>753</v>
          </cell>
          <cell r="O439">
            <v>753</v>
          </cell>
          <cell r="P439">
            <v>753</v>
          </cell>
        </row>
        <row r="440">
          <cell r="N440">
            <v>753</v>
          </cell>
          <cell r="O440">
            <v>753</v>
          </cell>
          <cell r="P440">
            <v>753</v>
          </cell>
        </row>
        <row r="441">
          <cell r="N441">
            <v>753</v>
          </cell>
          <cell r="O441">
            <v>753</v>
          </cell>
          <cell r="P441">
            <v>753</v>
          </cell>
        </row>
        <row r="442">
          <cell r="N442">
            <v>753</v>
          </cell>
          <cell r="O442">
            <v>753</v>
          </cell>
          <cell r="P442">
            <v>753</v>
          </cell>
        </row>
        <row r="443">
          <cell r="N443">
            <v>1076.6666666666667</v>
          </cell>
          <cell r="O443">
            <v>1076.6666666666667</v>
          </cell>
          <cell r="P443">
            <v>1076.6666666666667</v>
          </cell>
        </row>
        <row r="444">
          <cell r="N444">
            <v>1076.6666666666667</v>
          </cell>
          <cell r="O444">
            <v>1076.6666666666667</v>
          </cell>
          <cell r="P444">
            <v>1076.6666666666667</v>
          </cell>
        </row>
        <row r="445">
          <cell r="N445">
            <v>1076.6666666666667</v>
          </cell>
          <cell r="O445">
            <v>1076.6666666666667</v>
          </cell>
          <cell r="P445">
            <v>1076.6666666666667</v>
          </cell>
        </row>
        <row r="446">
          <cell r="N446">
            <v>1076.6666666666667</v>
          </cell>
          <cell r="O446">
            <v>1076.6666666666667</v>
          </cell>
          <cell r="P446">
            <v>1076.6666666666667</v>
          </cell>
        </row>
        <row r="447">
          <cell r="N447">
            <v>634.33333333333337</v>
          </cell>
          <cell r="O447">
            <v>634.33333333333337</v>
          </cell>
          <cell r="P447">
            <v>634.33333333333337</v>
          </cell>
        </row>
        <row r="448">
          <cell r="N448">
            <v>634.33333333333337</v>
          </cell>
          <cell r="O448">
            <v>634.33333333333337</v>
          </cell>
          <cell r="P448">
            <v>634.33333333333337</v>
          </cell>
        </row>
        <row r="449">
          <cell r="N449">
            <v>634.33333333333337</v>
          </cell>
          <cell r="O449">
            <v>634.33333333333337</v>
          </cell>
          <cell r="P449">
            <v>634.33333333333337</v>
          </cell>
        </row>
        <row r="450">
          <cell r="N450">
            <v>634.33333333333337</v>
          </cell>
          <cell r="O450">
            <v>634.33333333333337</v>
          </cell>
          <cell r="P450">
            <v>634.33333333333337</v>
          </cell>
        </row>
        <row r="451">
          <cell r="N451">
            <v>634.33333333333337</v>
          </cell>
          <cell r="O451">
            <v>634.33333333333337</v>
          </cell>
          <cell r="P451">
            <v>634.33333333333337</v>
          </cell>
        </row>
        <row r="452">
          <cell r="N452">
            <v>634.33333333333337</v>
          </cell>
          <cell r="O452">
            <v>634.33333333333337</v>
          </cell>
          <cell r="P452">
            <v>634.33333333333337</v>
          </cell>
        </row>
        <row r="453">
          <cell r="N453">
            <v>634.33333333333337</v>
          </cell>
          <cell r="O453">
            <v>634.33333333333337</v>
          </cell>
          <cell r="P453">
            <v>634.33333333333337</v>
          </cell>
        </row>
        <row r="454">
          <cell r="N454">
            <v>634.33333333333337</v>
          </cell>
          <cell r="O454">
            <v>634.33333333333337</v>
          </cell>
          <cell r="P454">
            <v>634.33333333333337</v>
          </cell>
        </row>
        <row r="455">
          <cell r="N455">
            <v>634.33333333333337</v>
          </cell>
          <cell r="O455">
            <v>634.33333333333337</v>
          </cell>
          <cell r="P455">
            <v>634.33333333333337</v>
          </cell>
        </row>
        <row r="456">
          <cell r="N456">
            <v>634.33333333333337</v>
          </cell>
          <cell r="O456">
            <v>634.33333333333337</v>
          </cell>
          <cell r="P456">
            <v>634.33333333333337</v>
          </cell>
        </row>
        <row r="457">
          <cell r="N457">
            <v>634.33333333333337</v>
          </cell>
          <cell r="O457">
            <v>634.33333333333337</v>
          </cell>
          <cell r="P457">
            <v>634.33333333333337</v>
          </cell>
        </row>
        <row r="458">
          <cell r="N458">
            <v>634.33333333333337</v>
          </cell>
          <cell r="O458">
            <v>634.33333333333337</v>
          </cell>
          <cell r="P458">
            <v>634.33333333333337</v>
          </cell>
        </row>
        <row r="459">
          <cell r="N459">
            <v>634.33333333333337</v>
          </cell>
          <cell r="O459">
            <v>634.33333333333337</v>
          </cell>
          <cell r="P459">
            <v>634.33333333333337</v>
          </cell>
        </row>
        <row r="460">
          <cell r="N460">
            <v>951.58333333333348</v>
          </cell>
          <cell r="O460">
            <v>951.58333333333348</v>
          </cell>
          <cell r="P460">
            <v>951.58333333333348</v>
          </cell>
        </row>
        <row r="461">
          <cell r="N461">
            <v>951.58333333333348</v>
          </cell>
          <cell r="O461">
            <v>951.58333333333348</v>
          </cell>
          <cell r="P461">
            <v>951.58333333333348</v>
          </cell>
        </row>
        <row r="462">
          <cell r="N462">
            <v>951.58333333333348</v>
          </cell>
          <cell r="O462">
            <v>951.58333333333348</v>
          </cell>
          <cell r="P462">
            <v>951.58333333333348</v>
          </cell>
        </row>
        <row r="463">
          <cell r="N463">
            <v>951.58333333333348</v>
          </cell>
          <cell r="O463">
            <v>951.58333333333348</v>
          </cell>
          <cell r="P463">
            <v>951.58333333333348</v>
          </cell>
        </row>
        <row r="464">
          <cell r="N464">
            <v>1008.86</v>
          </cell>
          <cell r="O464">
            <v>1008.86</v>
          </cell>
          <cell r="P464">
            <v>1008.86</v>
          </cell>
        </row>
        <row r="465">
          <cell r="N465">
            <v>1008.86</v>
          </cell>
          <cell r="O465">
            <v>1008.86</v>
          </cell>
          <cell r="P465">
            <v>1008.86</v>
          </cell>
        </row>
        <row r="466">
          <cell r="N466">
            <v>1008.86</v>
          </cell>
          <cell r="O466">
            <v>1008.86</v>
          </cell>
          <cell r="P466">
            <v>1008.86</v>
          </cell>
        </row>
        <row r="467">
          <cell r="N467">
            <v>1162.2</v>
          </cell>
          <cell r="O467">
            <v>1162.2</v>
          </cell>
          <cell r="P467">
            <v>1162.2</v>
          </cell>
        </row>
        <row r="468">
          <cell r="N468">
            <v>1004.9166666666667</v>
          </cell>
          <cell r="O468">
            <v>1004.9166666666667</v>
          </cell>
          <cell r="P468">
            <v>1004.9166666666667</v>
          </cell>
        </row>
        <row r="469">
          <cell r="N469">
            <v>6797.3333333333339</v>
          </cell>
          <cell r="O469">
            <v>6797.3333333333339</v>
          </cell>
          <cell r="P469">
            <v>6797.3333333333339</v>
          </cell>
        </row>
        <row r="470">
          <cell r="N470">
            <v>667.25</v>
          </cell>
          <cell r="O470">
            <v>667.25</v>
          </cell>
          <cell r="P470">
            <v>667.25</v>
          </cell>
        </row>
        <row r="471">
          <cell r="N471">
            <v>667.25</v>
          </cell>
          <cell r="O471">
            <v>667.25</v>
          </cell>
          <cell r="P471">
            <v>667.25</v>
          </cell>
        </row>
        <row r="472">
          <cell r="N472">
            <v>440</v>
          </cell>
          <cell r="O472">
            <v>440</v>
          </cell>
          <cell r="P472">
            <v>440</v>
          </cell>
        </row>
        <row r="473">
          <cell r="N473">
            <v>2730.666666666667</v>
          </cell>
          <cell r="O473">
            <v>2730.666666666667</v>
          </cell>
          <cell r="P473">
            <v>2730.666666666667</v>
          </cell>
        </row>
        <row r="474">
          <cell r="N474">
            <v>2730.666666666667</v>
          </cell>
          <cell r="O474">
            <v>2730.666666666667</v>
          </cell>
          <cell r="P474">
            <v>2730.666666666667</v>
          </cell>
        </row>
        <row r="475">
          <cell r="N475">
            <v>391.16666666666669</v>
          </cell>
          <cell r="O475">
            <v>391.16666666666669</v>
          </cell>
          <cell r="P475">
            <v>391.16666666666669</v>
          </cell>
        </row>
        <row r="476">
          <cell r="N476">
            <v>11352.923333333334</v>
          </cell>
          <cell r="O476">
            <v>11352.923333333334</v>
          </cell>
          <cell r="P476">
            <v>11352.923333333334</v>
          </cell>
        </row>
        <row r="477">
          <cell r="N477">
            <v>5000</v>
          </cell>
          <cell r="O477">
            <v>5000</v>
          </cell>
          <cell r="P477">
            <v>5000</v>
          </cell>
          <cell r="Q477">
            <v>5000</v>
          </cell>
          <cell r="R477">
            <v>5000</v>
          </cell>
        </row>
        <row r="478">
          <cell r="N478">
            <v>3427.7</v>
          </cell>
          <cell r="O478">
            <v>3427.7</v>
          </cell>
          <cell r="P478">
            <v>3427.7</v>
          </cell>
          <cell r="Q478">
            <v>3427.7</v>
          </cell>
          <cell r="R478">
            <v>3427.7</v>
          </cell>
        </row>
        <row r="479">
          <cell r="N479">
            <v>1367.634</v>
          </cell>
          <cell r="O479">
            <v>1367.634</v>
          </cell>
          <cell r="P479">
            <v>1367.634</v>
          </cell>
          <cell r="Q479">
            <v>1367.634</v>
          </cell>
          <cell r="R479">
            <v>1367.634</v>
          </cell>
        </row>
        <row r="480">
          <cell r="N480">
            <v>3114.6640000000002</v>
          </cell>
          <cell r="O480">
            <v>3114.6640000000002</v>
          </cell>
          <cell r="P480">
            <v>3114.6640000000002</v>
          </cell>
          <cell r="Q480">
            <v>3114.6640000000002</v>
          </cell>
          <cell r="R480">
            <v>3114.6640000000002</v>
          </cell>
        </row>
        <row r="481">
          <cell r="N481">
            <v>656.59666666666669</v>
          </cell>
          <cell r="O481">
            <v>656.59666666666669</v>
          </cell>
          <cell r="P481">
            <v>656.59666666666669</v>
          </cell>
        </row>
        <row r="482">
          <cell r="N482">
            <v>93021.285000000003</v>
          </cell>
          <cell r="O482">
            <v>93021.285000000003</v>
          </cell>
          <cell r="P482">
            <v>93021.285000000003</v>
          </cell>
          <cell r="Q482">
            <v>93021.285000000003</v>
          </cell>
          <cell r="R482">
            <v>93021.285000000003</v>
          </cell>
          <cell r="S482">
            <v>93021.285000000003</v>
          </cell>
          <cell r="T482">
            <v>93021.285000000003</v>
          </cell>
          <cell r="U482">
            <v>93021.285000000003</v>
          </cell>
          <cell r="V482">
            <v>93021.285000000003</v>
          </cell>
          <cell r="W482">
            <v>93021.285000000003</v>
          </cell>
        </row>
        <row r="483">
          <cell r="N483">
            <v>125</v>
          </cell>
          <cell r="O483">
            <v>125</v>
          </cell>
          <cell r="P483">
            <v>125</v>
          </cell>
        </row>
        <row r="484">
          <cell r="N484">
            <v>335.33333333333331</v>
          </cell>
          <cell r="O484">
            <v>335.33333333333331</v>
          </cell>
          <cell r="P484">
            <v>335.33333333333331</v>
          </cell>
          <cell r="Q484">
            <v>335.33333333333331</v>
          </cell>
          <cell r="R484">
            <v>335.33333333333331</v>
          </cell>
          <cell r="S484">
            <v>335.33333333333331</v>
          </cell>
          <cell r="T484">
            <v>335.33333333333331</v>
          </cell>
          <cell r="U484">
            <v>335.33333333333331</v>
          </cell>
          <cell r="V484">
            <v>335.33333333333331</v>
          </cell>
          <cell r="W484">
            <v>335.33333333333331</v>
          </cell>
        </row>
        <row r="485">
          <cell r="N485">
            <v>1192.5</v>
          </cell>
          <cell r="O485">
            <v>1192.5</v>
          </cell>
          <cell r="P485">
            <v>1192.5</v>
          </cell>
        </row>
        <row r="486">
          <cell r="N486">
            <v>1039.8333333333335</v>
          </cell>
          <cell r="O486">
            <v>1039.8333333333335</v>
          </cell>
          <cell r="P486">
            <v>1039.8333333333335</v>
          </cell>
        </row>
        <row r="487">
          <cell r="N487">
            <v>1039.8333333333335</v>
          </cell>
          <cell r="O487">
            <v>1039.8333333333335</v>
          </cell>
          <cell r="P487">
            <v>1039.8333333333335</v>
          </cell>
        </row>
        <row r="488">
          <cell r="N488">
            <v>1039.8333333333335</v>
          </cell>
          <cell r="O488">
            <v>1039.8333333333335</v>
          </cell>
          <cell r="P488">
            <v>1039.8333333333335</v>
          </cell>
        </row>
        <row r="489">
          <cell r="N489">
            <v>1039.8333333333335</v>
          </cell>
          <cell r="O489">
            <v>1039.8333333333335</v>
          </cell>
          <cell r="P489">
            <v>1039.8333333333335</v>
          </cell>
        </row>
        <row r="490">
          <cell r="N490">
            <v>1039.8333333333335</v>
          </cell>
          <cell r="O490">
            <v>1039.8333333333335</v>
          </cell>
          <cell r="P490">
            <v>1039.8333333333335</v>
          </cell>
        </row>
        <row r="491">
          <cell r="N491">
            <v>1039.8333333333335</v>
          </cell>
          <cell r="O491">
            <v>1039.8333333333335</v>
          </cell>
          <cell r="P491">
            <v>1039.8333333333335</v>
          </cell>
        </row>
        <row r="492">
          <cell r="N492">
            <v>1039.8333333333335</v>
          </cell>
          <cell r="O492">
            <v>1039.8333333333335</v>
          </cell>
          <cell r="P492">
            <v>1039.8333333333335</v>
          </cell>
        </row>
        <row r="493">
          <cell r="N493">
            <v>1039.8333333333335</v>
          </cell>
          <cell r="O493">
            <v>1039.8333333333335</v>
          </cell>
          <cell r="P493">
            <v>1039.8333333333335</v>
          </cell>
        </row>
        <row r="494">
          <cell r="N494">
            <v>1039.8333333333335</v>
          </cell>
          <cell r="O494">
            <v>1039.8333333333335</v>
          </cell>
          <cell r="P494">
            <v>1039.8333333333335</v>
          </cell>
        </row>
        <row r="495">
          <cell r="N495">
            <v>1039.8333333333335</v>
          </cell>
          <cell r="O495">
            <v>1039.8333333333335</v>
          </cell>
          <cell r="P495">
            <v>1039.8333333333335</v>
          </cell>
        </row>
        <row r="496">
          <cell r="N496">
            <v>-2273.1833333333338</v>
          </cell>
          <cell r="O496">
            <v>-2273.1833333333338</v>
          </cell>
          <cell r="P496">
            <v>-2273.1833333333338</v>
          </cell>
        </row>
        <row r="497">
          <cell r="N497">
            <v>549.93333333333328</v>
          </cell>
          <cell r="O497">
            <v>549.93333333333328</v>
          </cell>
          <cell r="P497">
            <v>549.93333333333328</v>
          </cell>
          <cell r="Q497">
            <v>549.93333333333328</v>
          </cell>
          <cell r="R497">
            <v>549.93333333333328</v>
          </cell>
          <cell r="S497">
            <v>549.93333333333328</v>
          </cell>
          <cell r="T497">
            <v>549.93333333333328</v>
          </cell>
          <cell r="U497">
            <v>549.93333333333328</v>
          </cell>
          <cell r="V497">
            <v>549.93333333333328</v>
          </cell>
          <cell r="W497">
            <v>549.93333333333328</v>
          </cell>
        </row>
        <row r="498">
          <cell r="N498">
            <v>466.62</v>
          </cell>
          <cell r="O498">
            <v>466.62</v>
          </cell>
          <cell r="P498">
            <v>466.62</v>
          </cell>
        </row>
        <row r="499">
          <cell r="N499">
            <v>567.33333333333337</v>
          </cell>
          <cell r="O499">
            <v>567.33333333333337</v>
          </cell>
          <cell r="P499">
            <v>567.33333333333337</v>
          </cell>
        </row>
        <row r="500">
          <cell r="N500">
            <v>577.33333333333337</v>
          </cell>
          <cell r="O500">
            <v>577.33333333333337</v>
          </cell>
          <cell r="P500">
            <v>577.33333333333337</v>
          </cell>
        </row>
        <row r="501">
          <cell r="N501">
            <v>635.66666666666674</v>
          </cell>
          <cell r="O501">
            <v>635.66666666666674</v>
          </cell>
          <cell r="P501">
            <v>635.66666666666674</v>
          </cell>
        </row>
        <row r="502">
          <cell r="N502">
            <v>645.33333333333337</v>
          </cell>
          <cell r="O502">
            <v>645.33333333333337</v>
          </cell>
          <cell r="P502">
            <v>645.33333333333337</v>
          </cell>
        </row>
        <row r="503">
          <cell r="N503">
            <v>645.33333333333337</v>
          </cell>
          <cell r="O503">
            <v>645.33333333333337</v>
          </cell>
          <cell r="P503">
            <v>645.33333333333337</v>
          </cell>
        </row>
        <row r="504">
          <cell r="N504">
            <v>645.33333333333337</v>
          </cell>
          <cell r="O504">
            <v>645.33333333333337</v>
          </cell>
          <cell r="P504">
            <v>645.33333333333337</v>
          </cell>
        </row>
        <row r="505">
          <cell r="N505">
            <v>645.33333333333337</v>
          </cell>
          <cell r="O505">
            <v>645.33333333333337</v>
          </cell>
          <cell r="P505">
            <v>645.33333333333337</v>
          </cell>
        </row>
        <row r="506">
          <cell r="N506">
            <v>645.33333333333337</v>
          </cell>
          <cell r="O506">
            <v>645.33333333333337</v>
          </cell>
          <cell r="P506">
            <v>645.33333333333337</v>
          </cell>
        </row>
        <row r="507">
          <cell r="N507">
            <v>645.33333333333337</v>
          </cell>
          <cell r="O507">
            <v>645.33333333333337</v>
          </cell>
          <cell r="P507">
            <v>645.33333333333337</v>
          </cell>
        </row>
        <row r="508">
          <cell r="N508">
            <v>645.33333333333337</v>
          </cell>
          <cell r="O508">
            <v>645.33333333333337</v>
          </cell>
          <cell r="P508">
            <v>645.33333333333337</v>
          </cell>
        </row>
        <row r="509">
          <cell r="N509">
            <v>645.33333333333337</v>
          </cell>
          <cell r="O509">
            <v>645.33333333333337</v>
          </cell>
          <cell r="P509">
            <v>645.33333333333337</v>
          </cell>
        </row>
        <row r="510">
          <cell r="N510">
            <v>645.33333333333337</v>
          </cell>
          <cell r="O510">
            <v>645.33333333333337</v>
          </cell>
          <cell r="P510">
            <v>645.33333333333337</v>
          </cell>
        </row>
        <row r="511">
          <cell r="N511">
            <v>645.33333333333337</v>
          </cell>
          <cell r="O511">
            <v>645.33333333333337</v>
          </cell>
          <cell r="P511">
            <v>645.33333333333337</v>
          </cell>
        </row>
        <row r="512">
          <cell r="N512">
            <v>645.33333333333337</v>
          </cell>
          <cell r="O512">
            <v>645.33333333333337</v>
          </cell>
          <cell r="P512">
            <v>645.33333333333337</v>
          </cell>
        </row>
        <row r="513">
          <cell r="N513">
            <v>645.33333333333337</v>
          </cell>
          <cell r="O513">
            <v>645.33333333333337</v>
          </cell>
          <cell r="P513">
            <v>645.33333333333337</v>
          </cell>
        </row>
        <row r="514">
          <cell r="N514">
            <v>645.33333333333337</v>
          </cell>
          <cell r="O514">
            <v>645.33333333333337</v>
          </cell>
          <cell r="P514">
            <v>645.33333333333337</v>
          </cell>
        </row>
        <row r="515">
          <cell r="N515">
            <v>645.33333333333337</v>
          </cell>
          <cell r="O515">
            <v>645.33333333333337</v>
          </cell>
          <cell r="P515">
            <v>645.33333333333337</v>
          </cell>
        </row>
        <row r="516">
          <cell r="N516">
            <v>645.33333333333337</v>
          </cell>
          <cell r="O516">
            <v>645.33333333333337</v>
          </cell>
          <cell r="P516">
            <v>645.33333333333337</v>
          </cell>
        </row>
        <row r="517">
          <cell r="N517">
            <v>645.33333333333337</v>
          </cell>
          <cell r="O517">
            <v>645.33333333333337</v>
          </cell>
          <cell r="P517">
            <v>645.33333333333337</v>
          </cell>
        </row>
        <row r="518">
          <cell r="N518">
            <v>645.33333333333337</v>
          </cell>
          <cell r="O518">
            <v>645.33333333333337</v>
          </cell>
          <cell r="P518">
            <v>645.33333333333337</v>
          </cell>
        </row>
        <row r="519">
          <cell r="N519">
            <v>645.33333333333337</v>
          </cell>
          <cell r="O519">
            <v>645.33333333333337</v>
          </cell>
          <cell r="P519">
            <v>645.33333333333337</v>
          </cell>
        </row>
        <row r="520">
          <cell r="N520">
            <v>645.33333333333337</v>
          </cell>
          <cell r="O520">
            <v>645.33333333333337</v>
          </cell>
          <cell r="P520">
            <v>645.33333333333337</v>
          </cell>
        </row>
        <row r="521">
          <cell r="N521">
            <v>645.33333333333337</v>
          </cell>
          <cell r="O521">
            <v>645.33333333333337</v>
          </cell>
          <cell r="P521">
            <v>645.33333333333337</v>
          </cell>
        </row>
        <row r="522">
          <cell r="N522">
            <v>645.33333333333337</v>
          </cell>
          <cell r="O522">
            <v>645.33333333333337</v>
          </cell>
          <cell r="P522">
            <v>645.33333333333337</v>
          </cell>
        </row>
        <row r="523">
          <cell r="N523">
            <v>645.33333333333337</v>
          </cell>
          <cell r="O523">
            <v>645.33333333333337</v>
          </cell>
          <cell r="P523">
            <v>645.33333333333337</v>
          </cell>
        </row>
        <row r="524">
          <cell r="N524">
            <v>645.33333333333337</v>
          </cell>
          <cell r="O524">
            <v>645.33333333333337</v>
          </cell>
          <cell r="P524">
            <v>645.33333333333337</v>
          </cell>
        </row>
        <row r="525">
          <cell r="N525">
            <v>645.33333333333337</v>
          </cell>
          <cell r="O525">
            <v>645.33333333333337</v>
          </cell>
          <cell r="P525">
            <v>645.33333333333337</v>
          </cell>
        </row>
        <row r="526">
          <cell r="N526">
            <v>645.33333333333337</v>
          </cell>
          <cell r="O526">
            <v>645.33333333333337</v>
          </cell>
          <cell r="P526">
            <v>645.33333333333337</v>
          </cell>
        </row>
        <row r="527">
          <cell r="N527">
            <v>645.33333333333337</v>
          </cell>
          <cell r="O527">
            <v>645.33333333333337</v>
          </cell>
          <cell r="P527">
            <v>645.33333333333337</v>
          </cell>
        </row>
        <row r="528">
          <cell r="N528">
            <v>645.33333333333337</v>
          </cell>
          <cell r="O528">
            <v>645.33333333333337</v>
          </cell>
          <cell r="P528">
            <v>645.33333333333337</v>
          </cell>
        </row>
        <row r="529">
          <cell r="N529">
            <v>645.33333333333337</v>
          </cell>
          <cell r="O529">
            <v>645.33333333333337</v>
          </cell>
          <cell r="P529">
            <v>645.33333333333337</v>
          </cell>
        </row>
        <row r="530">
          <cell r="N530">
            <v>645.33333333333337</v>
          </cell>
          <cell r="O530">
            <v>645.33333333333337</v>
          </cell>
          <cell r="P530">
            <v>645.33333333333337</v>
          </cell>
        </row>
        <row r="531">
          <cell r="N531">
            <v>645.33333333333337</v>
          </cell>
          <cell r="O531">
            <v>645.33333333333337</v>
          </cell>
          <cell r="P531">
            <v>645.33333333333337</v>
          </cell>
        </row>
        <row r="532">
          <cell r="N532">
            <v>645.33333333333337</v>
          </cell>
          <cell r="O532">
            <v>645.33333333333337</v>
          </cell>
          <cell r="P532">
            <v>645.33333333333337</v>
          </cell>
        </row>
        <row r="533">
          <cell r="N533">
            <v>645.33333333333337</v>
          </cell>
          <cell r="O533">
            <v>645.33333333333337</v>
          </cell>
          <cell r="P533">
            <v>645.33333333333337</v>
          </cell>
        </row>
        <row r="534">
          <cell r="N534">
            <v>645.33333333333337</v>
          </cell>
          <cell r="O534">
            <v>645.33333333333337</v>
          </cell>
          <cell r="P534">
            <v>645.33333333333337</v>
          </cell>
        </row>
        <row r="535">
          <cell r="N535">
            <v>645.33333333333337</v>
          </cell>
          <cell r="O535">
            <v>645.33333333333337</v>
          </cell>
          <cell r="P535">
            <v>645.33333333333337</v>
          </cell>
        </row>
        <row r="536">
          <cell r="N536">
            <v>645.33333333333337</v>
          </cell>
          <cell r="O536">
            <v>645.33333333333337</v>
          </cell>
          <cell r="P536">
            <v>645.33333333333337</v>
          </cell>
        </row>
        <row r="537">
          <cell r="N537">
            <v>645.33333333333337</v>
          </cell>
          <cell r="O537">
            <v>645.33333333333337</v>
          </cell>
          <cell r="P537">
            <v>645.33333333333337</v>
          </cell>
        </row>
        <row r="538">
          <cell r="N538">
            <v>645.33333333333337</v>
          </cell>
          <cell r="O538">
            <v>645.33333333333337</v>
          </cell>
          <cell r="P538">
            <v>645.33333333333337</v>
          </cell>
        </row>
        <row r="539">
          <cell r="N539">
            <v>645.33333333333337</v>
          </cell>
          <cell r="O539">
            <v>645.33333333333337</v>
          </cell>
          <cell r="P539">
            <v>645.33333333333337</v>
          </cell>
        </row>
        <row r="540">
          <cell r="N540">
            <v>645.33333333333337</v>
          </cell>
          <cell r="O540">
            <v>645.33333333333337</v>
          </cell>
          <cell r="P540">
            <v>645.33333333333337</v>
          </cell>
        </row>
        <row r="541">
          <cell r="N541">
            <v>645.33333333333337</v>
          </cell>
          <cell r="O541">
            <v>645.33333333333337</v>
          </cell>
          <cell r="P541">
            <v>645.33333333333337</v>
          </cell>
        </row>
        <row r="542">
          <cell r="N542">
            <v>645.33333333333337</v>
          </cell>
          <cell r="O542">
            <v>645.33333333333337</v>
          </cell>
          <cell r="P542">
            <v>645.33333333333337</v>
          </cell>
        </row>
        <row r="543">
          <cell r="N543">
            <v>645.33333333333337</v>
          </cell>
          <cell r="O543">
            <v>645.33333333333337</v>
          </cell>
          <cell r="P543">
            <v>645.33333333333337</v>
          </cell>
        </row>
        <row r="544">
          <cell r="N544">
            <v>645.33333333333337</v>
          </cell>
          <cell r="O544">
            <v>645.33333333333337</v>
          </cell>
          <cell r="P544">
            <v>645.33333333333337</v>
          </cell>
        </row>
        <row r="545">
          <cell r="N545">
            <v>645.33333333333337</v>
          </cell>
          <cell r="O545">
            <v>645.33333333333337</v>
          </cell>
          <cell r="P545">
            <v>645.33333333333337</v>
          </cell>
        </row>
        <row r="546">
          <cell r="N546">
            <v>645.33333333333337</v>
          </cell>
          <cell r="O546">
            <v>645.33333333333337</v>
          </cell>
          <cell r="P546">
            <v>645.33333333333337</v>
          </cell>
        </row>
        <row r="547">
          <cell r="N547">
            <v>645.33333333333337</v>
          </cell>
          <cell r="O547">
            <v>645.33333333333337</v>
          </cell>
          <cell r="P547">
            <v>645.33333333333337</v>
          </cell>
        </row>
        <row r="548">
          <cell r="N548">
            <v>645.33333333333337</v>
          </cell>
          <cell r="O548">
            <v>645.33333333333337</v>
          </cell>
          <cell r="P548">
            <v>645.33333333333337</v>
          </cell>
        </row>
        <row r="549">
          <cell r="N549">
            <v>645.33333333333337</v>
          </cell>
          <cell r="O549">
            <v>645.33333333333337</v>
          </cell>
          <cell r="P549">
            <v>645.33333333333337</v>
          </cell>
        </row>
        <row r="550">
          <cell r="N550">
            <v>645.33333333333337</v>
          </cell>
          <cell r="O550">
            <v>645.33333333333337</v>
          </cell>
          <cell r="P550">
            <v>645.33333333333337</v>
          </cell>
        </row>
        <row r="551">
          <cell r="N551">
            <v>645.33333333333337</v>
          </cell>
          <cell r="O551">
            <v>645.33333333333337</v>
          </cell>
          <cell r="P551">
            <v>645.33333333333337</v>
          </cell>
        </row>
        <row r="552">
          <cell r="N552">
            <v>645.33333333333337</v>
          </cell>
          <cell r="O552">
            <v>645.33333333333337</v>
          </cell>
          <cell r="P552">
            <v>645.33333333333337</v>
          </cell>
        </row>
        <row r="553">
          <cell r="N553">
            <v>645.33333333333337</v>
          </cell>
          <cell r="O553">
            <v>645.33333333333337</v>
          </cell>
          <cell r="P553">
            <v>645.33333333333337</v>
          </cell>
        </row>
        <row r="554">
          <cell r="N554">
            <v>645.33333333333337</v>
          </cell>
          <cell r="O554">
            <v>645.33333333333337</v>
          </cell>
          <cell r="P554">
            <v>645.33333333333337</v>
          </cell>
        </row>
        <row r="555">
          <cell r="N555">
            <v>645.33333333333337</v>
          </cell>
          <cell r="O555">
            <v>645.33333333333337</v>
          </cell>
          <cell r="P555">
            <v>645.33333333333337</v>
          </cell>
        </row>
        <row r="556">
          <cell r="N556">
            <v>645.33333333333337</v>
          </cell>
          <cell r="O556">
            <v>645.33333333333337</v>
          </cell>
          <cell r="P556">
            <v>645.33333333333337</v>
          </cell>
        </row>
        <row r="557">
          <cell r="N557">
            <v>645.33333333333337</v>
          </cell>
          <cell r="O557">
            <v>645.33333333333337</v>
          </cell>
          <cell r="P557">
            <v>645.33333333333337</v>
          </cell>
        </row>
        <row r="558">
          <cell r="N558">
            <v>645.33333333333337</v>
          </cell>
          <cell r="O558">
            <v>645.33333333333337</v>
          </cell>
          <cell r="P558">
            <v>645.33333333333337</v>
          </cell>
        </row>
        <row r="559">
          <cell r="N559">
            <v>645.33333333333337</v>
          </cell>
          <cell r="O559">
            <v>645.33333333333337</v>
          </cell>
          <cell r="P559">
            <v>645.33333333333337</v>
          </cell>
        </row>
        <row r="560">
          <cell r="N560">
            <v>645.33333333333337</v>
          </cell>
          <cell r="O560">
            <v>645.33333333333337</v>
          </cell>
          <cell r="P560">
            <v>645.33333333333337</v>
          </cell>
        </row>
        <row r="561">
          <cell r="N561">
            <v>645.33333333333337</v>
          </cell>
          <cell r="O561">
            <v>645.33333333333337</v>
          </cell>
          <cell r="P561">
            <v>645.33333333333337</v>
          </cell>
        </row>
        <row r="562">
          <cell r="N562">
            <v>645.33333333333337</v>
          </cell>
          <cell r="O562">
            <v>645.33333333333337</v>
          </cell>
          <cell r="P562">
            <v>645.33333333333337</v>
          </cell>
        </row>
        <row r="563">
          <cell r="N563">
            <v>645.33333333333337</v>
          </cell>
          <cell r="O563">
            <v>645.33333333333337</v>
          </cell>
          <cell r="P563">
            <v>645.33333333333337</v>
          </cell>
        </row>
        <row r="564">
          <cell r="N564">
            <v>645.33333333333337</v>
          </cell>
          <cell r="O564">
            <v>645.33333333333337</v>
          </cell>
          <cell r="P564">
            <v>645.33333333333337</v>
          </cell>
        </row>
        <row r="565">
          <cell r="N565">
            <v>645.33333333333337</v>
          </cell>
          <cell r="O565">
            <v>645.33333333333337</v>
          </cell>
          <cell r="P565">
            <v>645.33333333333337</v>
          </cell>
        </row>
        <row r="566">
          <cell r="N566">
            <v>645.33333333333337</v>
          </cell>
          <cell r="O566">
            <v>645.33333333333337</v>
          </cell>
          <cell r="P566">
            <v>645.33333333333337</v>
          </cell>
        </row>
        <row r="567">
          <cell r="N567">
            <v>645.33333333333337</v>
          </cell>
          <cell r="O567">
            <v>645.33333333333337</v>
          </cell>
          <cell r="P567">
            <v>645.33333333333337</v>
          </cell>
        </row>
        <row r="568">
          <cell r="N568">
            <v>645.33333333333337</v>
          </cell>
          <cell r="O568">
            <v>645.33333333333337</v>
          </cell>
          <cell r="P568">
            <v>645.33333333333337</v>
          </cell>
        </row>
        <row r="569">
          <cell r="N569">
            <v>2125</v>
          </cell>
          <cell r="O569">
            <v>2125</v>
          </cell>
          <cell r="P569">
            <v>2125</v>
          </cell>
        </row>
        <row r="570">
          <cell r="N570">
            <v>645.33333333333337</v>
          </cell>
          <cell r="O570">
            <v>645.33333333333337</v>
          </cell>
          <cell r="P570">
            <v>645.33333333333337</v>
          </cell>
        </row>
        <row r="571">
          <cell r="N571">
            <v>645.33333333333337</v>
          </cell>
          <cell r="O571">
            <v>645.33333333333337</v>
          </cell>
          <cell r="P571">
            <v>645.33333333333337</v>
          </cell>
        </row>
        <row r="572">
          <cell r="N572">
            <v>645.33333333333337</v>
          </cell>
          <cell r="O572">
            <v>645.33333333333337</v>
          </cell>
          <cell r="P572">
            <v>645.33333333333337</v>
          </cell>
        </row>
        <row r="573">
          <cell r="N573">
            <v>645.33333333333337</v>
          </cell>
          <cell r="O573">
            <v>645.33333333333337</v>
          </cell>
          <cell r="P573">
            <v>645.33333333333337</v>
          </cell>
        </row>
        <row r="574">
          <cell r="N574">
            <v>645.33333333333337</v>
          </cell>
          <cell r="O574">
            <v>645.33333333333337</v>
          </cell>
          <cell r="P574">
            <v>645.33333333333337</v>
          </cell>
        </row>
        <row r="575">
          <cell r="N575">
            <v>645.33333333333337</v>
          </cell>
          <cell r="O575">
            <v>645.33333333333337</v>
          </cell>
          <cell r="P575">
            <v>645.33333333333337</v>
          </cell>
        </row>
        <row r="576">
          <cell r="N576">
            <v>645.33333333333337</v>
          </cell>
          <cell r="O576">
            <v>645.33333333333337</v>
          </cell>
          <cell r="P576">
            <v>645.33333333333337</v>
          </cell>
        </row>
        <row r="577">
          <cell r="N577">
            <v>645.33333333333337</v>
          </cell>
          <cell r="O577">
            <v>645.33333333333337</v>
          </cell>
          <cell r="P577">
            <v>645.33333333333337</v>
          </cell>
        </row>
        <row r="578">
          <cell r="N578">
            <v>645.33333333333337</v>
          </cell>
          <cell r="O578">
            <v>645.33333333333337</v>
          </cell>
          <cell r="P578">
            <v>645.33333333333337</v>
          </cell>
        </row>
        <row r="579">
          <cell r="N579">
            <v>645.33333333333337</v>
          </cell>
          <cell r="O579">
            <v>645.33333333333337</v>
          </cell>
          <cell r="P579">
            <v>645.33333333333337</v>
          </cell>
        </row>
        <row r="580">
          <cell r="N580">
            <v>645.33333333333337</v>
          </cell>
          <cell r="O580">
            <v>645.33333333333337</v>
          </cell>
          <cell r="P580">
            <v>645.33333333333337</v>
          </cell>
        </row>
        <row r="581">
          <cell r="N581">
            <v>645.33333333333337</v>
          </cell>
          <cell r="O581">
            <v>645.33333333333337</v>
          </cell>
          <cell r="P581">
            <v>645.33333333333337</v>
          </cell>
        </row>
        <row r="582">
          <cell r="N582">
            <v>645.33333333333337</v>
          </cell>
          <cell r="O582">
            <v>645.33333333333337</v>
          </cell>
          <cell r="P582">
            <v>645.33333333333337</v>
          </cell>
        </row>
        <row r="583">
          <cell r="N583">
            <v>645.33333333333337</v>
          </cell>
          <cell r="O583">
            <v>645.33333333333337</v>
          </cell>
          <cell r="P583">
            <v>645.33333333333337</v>
          </cell>
        </row>
        <row r="584">
          <cell r="N584">
            <v>645.33333333333337</v>
          </cell>
          <cell r="O584">
            <v>645.33333333333337</v>
          </cell>
          <cell r="P584">
            <v>645.33333333333337</v>
          </cell>
        </row>
        <row r="585">
          <cell r="N585">
            <v>645.33333333333337</v>
          </cell>
          <cell r="O585">
            <v>645.33333333333337</v>
          </cell>
          <cell r="P585">
            <v>645.33333333333337</v>
          </cell>
        </row>
        <row r="586">
          <cell r="N586">
            <v>645.33333333333337</v>
          </cell>
          <cell r="O586">
            <v>645.33333333333337</v>
          </cell>
          <cell r="P586">
            <v>645.33333333333337</v>
          </cell>
        </row>
        <row r="587">
          <cell r="N587">
            <v>645.33333333333337</v>
          </cell>
          <cell r="O587">
            <v>645.33333333333337</v>
          </cell>
          <cell r="P587">
            <v>645.33333333333337</v>
          </cell>
        </row>
        <row r="588">
          <cell r="N588">
            <v>645.33333333333337</v>
          </cell>
          <cell r="O588">
            <v>645.33333333333337</v>
          </cell>
          <cell r="P588">
            <v>645.33333333333337</v>
          </cell>
        </row>
        <row r="589">
          <cell r="N589">
            <v>645.33333333333337</v>
          </cell>
          <cell r="O589">
            <v>645.33333333333337</v>
          </cell>
          <cell r="P589">
            <v>645.33333333333337</v>
          </cell>
        </row>
        <row r="590">
          <cell r="N590">
            <v>645.33333333333337</v>
          </cell>
          <cell r="O590">
            <v>645.33333333333337</v>
          </cell>
          <cell r="P590">
            <v>645.33333333333337</v>
          </cell>
        </row>
        <row r="591">
          <cell r="N591">
            <v>645.33333333333337</v>
          </cell>
          <cell r="O591">
            <v>645.33333333333337</v>
          </cell>
          <cell r="P591">
            <v>645.33333333333337</v>
          </cell>
        </row>
        <row r="592">
          <cell r="N592">
            <v>645.33333333333337</v>
          </cell>
          <cell r="O592">
            <v>645.33333333333337</v>
          </cell>
          <cell r="P592">
            <v>645.33333333333337</v>
          </cell>
        </row>
        <row r="593">
          <cell r="N593">
            <v>645.33333333333337</v>
          </cell>
          <cell r="O593">
            <v>645.33333333333337</v>
          </cell>
          <cell r="P593">
            <v>645.33333333333337</v>
          </cell>
        </row>
        <row r="594">
          <cell r="N594">
            <v>645.33333333333337</v>
          </cell>
          <cell r="O594">
            <v>645.33333333333337</v>
          </cell>
          <cell r="P594">
            <v>645.33333333333337</v>
          </cell>
        </row>
        <row r="595">
          <cell r="N595">
            <v>645.33333333333337</v>
          </cell>
          <cell r="O595">
            <v>645.33333333333337</v>
          </cell>
          <cell r="P595">
            <v>645.33333333333337</v>
          </cell>
        </row>
        <row r="596">
          <cell r="N596">
            <v>645.33333333333337</v>
          </cell>
          <cell r="O596">
            <v>645.33333333333337</v>
          </cell>
          <cell r="P596">
            <v>645.33333333333337</v>
          </cell>
        </row>
        <row r="597">
          <cell r="N597">
            <v>645.33333333333337</v>
          </cell>
          <cell r="O597">
            <v>645.33333333333337</v>
          </cell>
          <cell r="P597">
            <v>645.33333333333337</v>
          </cell>
        </row>
        <row r="598">
          <cell r="N598">
            <v>645.33333333333337</v>
          </cell>
          <cell r="O598">
            <v>645.33333333333337</v>
          </cell>
          <cell r="P598">
            <v>645.33333333333337</v>
          </cell>
        </row>
        <row r="599">
          <cell r="N599">
            <v>645.33333333333337</v>
          </cell>
          <cell r="O599">
            <v>645.33333333333337</v>
          </cell>
          <cell r="P599">
            <v>645.33333333333337</v>
          </cell>
        </row>
        <row r="600">
          <cell r="N600">
            <v>645.33333333333337</v>
          </cell>
          <cell r="O600">
            <v>645.33333333333337</v>
          </cell>
          <cell r="P600">
            <v>645.33333333333337</v>
          </cell>
        </row>
        <row r="601">
          <cell r="N601">
            <v>645.33333333333337</v>
          </cell>
          <cell r="O601">
            <v>645.33333333333337</v>
          </cell>
          <cell r="P601">
            <v>645.33333333333337</v>
          </cell>
        </row>
        <row r="602">
          <cell r="N602">
            <v>645.33333333333337</v>
          </cell>
          <cell r="O602">
            <v>645.33333333333337</v>
          </cell>
          <cell r="P602">
            <v>645.33333333333337</v>
          </cell>
        </row>
        <row r="603">
          <cell r="N603">
            <v>645.33333333333337</v>
          </cell>
          <cell r="O603">
            <v>645.33333333333337</v>
          </cell>
          <cell r="P603">
            <v>645.33333333333337</v>
          </cell>
        </row>
        <row r="604">
          <cell r="N604">
            <v>645.33333333333337</v>
          </cell>
          <cell r="O604">
            <v>645.33333333333337</v>
          </cell>
          <cell r="P604">
            <v>645.33333333333337</v>
          </cell>
        </row>
        <row r="605">
          <cell r="N605">
            <v>645.33333333333337</v>
          </cell>
          <cell r="O605">
            <v>645.33333333333337</v>
          </cell>
          <cell r="P605">
            <v>645.33333333333337</v>
          </cell>
        </row>
        <row r="606">
          <cell r="N606">
            <v>645.33333333333337</v>
          </cell>
          <cell r="O606">
            <v>645.33333333333337</v>
          </cell>
          <cell r="P606">
            <v>645.33333333333337</v>
          </cell>
        </row>
        <row r="607">
          <cell r="N607">
            <v>645.33333333333337</v>
          </cell>
          <cell r="O607">
            <v>645.33333333333337</v>
          </cell>
          <cell r="P607">
            <v>645.33333333333337</v>
          </cell>
        </row>
        <row r="608">
          <cell r="N608">
            <v>645.33333333333337</v>
          </cell>
          <cell r="O608">
            <v>645.33333333333337</v>
          </cell>
          <cell r="P608">
            <v>645.33333333333337</v>
          </cell>
        </row>
        <row r="609">
          <cell r="N609">
            <v>645.33333333333337</v>
          </cell>
          <cell r="O609">
            <v>645.33333333333337</v>
          </cell>
          <cell r="P609">
            <v>645.33333333333337</v>
          </cell>
        </row>
        <row r="610">
          <cell r="N610">
            <v>645.33333333333337</v>
          </cell>
          <cell r="O610">
            <v>645.33333333333337</v>
          </cell>
          <cell r="P610">
            <v>645.33333333333337</v>
          </cell>
        </row>
        <row r="611">
          <cell r="N611">
            <v>645.33333333333337</v>
          </cell>
          <cell r="O611">
            <v>645.33333333333337</v>
          </cell>
          <cell r="P611">
            <v>645.33333333333337</v>
          </cell>
        </row>
        <row r="612">
          <cell r="N612">
            <v>645.33333333333337</v>
          </cell>
          <cell r="O612">
            <v>645.33333333333337</v>
          </cell>
          <cell r="P612">
            <v>645.33333333333337</v>
          </cell>
        </row>
        <row r="613">
          <cell r="N613">
            <v>645.33333333333337</v>
          </cell>
          <cell r="O613">
            <v>645.33333333333337</v>
          </cell>
          <cell r="P613">
            <v>645.33333333333337</v>
          </cell>
        </row>
        <row r="614">
          <cell r="N614">
            <v>645.33333333333337</v>
          </cell>
          <cell r="O614">
            <v>645.33333333333337</v>
          </cell>
          <cell r="P614">
            <v>645.33333333333337</v>
          </cell>
        </row>
        <row r="615">
          <cell r="N615">
            <v>645.33333333333337</v>
          </cell>
          <cell r="O615">
            <v>645.33333333333337</v>
          </cell>
          <cell r="P615">
            <v>645.33333333333337</v>
          </cell>
        </row>
        <row r="616">
          <cell r="N616">
            <v>645.33333333333337</v>
          </cell>
          <cell r="O616">
            <v>645.33333333333337</v>
          </cell>
          <cell r="P616">
            <v>645.33333333333337</v>
          </cell>
        </row>
        <row r="617">
          <cell r="N617">
            <v>645.33333333333337</v>
          </cell>
          <cell r="O617">
            <v>645.33333333333337</v>
          </cell>
          <cell r="P617">
            <v>645.33333333333337</v>
          </cell>
        </row>
        <row r="618">
          <cell r="N618">
            <v>645.33333333333337</v>
          </cell>
          <cell r="O618">
            <v>645.33333333333337</v>
          </cell>
          <cell r="P618">
            <v>645.33333333333337</v>
          </cell>
        </row>
        <row r="619">
          <cell r="N619">
            <v>645.33333333333337</v>
          </cell>
          <cell r="O619">
            <v>645.33333333333337</v>
          </cell>
          <cell r="P619">
            <v>645.33333333333337</v>
          </cell>
        </row>
        <row r="620">
          <cell r="N620">
            <v>645.33333333333337</v>
          </cell>
          <cell r="O620">
            <v>645.33333333333337</v>
          </cell>
          <cell r="P620">
            <v>645.33333333333337</v>
          </cell>
        </row>
        <row r="621">
          <cell r="N621">
            <v>645.33333333333337</v>
          </cell>
          <cell r="O621">
            <v>645.33333333333337</v>
          </cell>
          <cell r="P621">
            <v>645.33333333333337</v>
          </cell>
        </row>
        <row r="622">
          <cell r="N622">
            <v>645.33333333333337</v>
          </cell>
          <cell r="O622">
            <v>645.33333333333337</v>
          </cell>
          <cell r="P622">
            <v>645.33333333333337</v>
          </cell>
        </row>
        <row r="623">
          <cell r="N623">
            <v>645.33333333333337</v>
          </cell>
          <cell r="O623">
            <v>645.33333333333337</v>
          </cell>
          <cell r="P623">
            <v>645.33333333333337</v>
          </cell>
        </row>
        <row r="624">
          <cell r="N624">
            <v>645.33333333333337</v>
          </cell>
          <cell r="O624">
            <v>645.33333333333337</v>
          </cell>
          <cell r="P624">
            <v>645.33333333333337</v>
          </cell>
        </row>
        <row r="625">
          <cell r="N625">
            <v>645.33333333333337</v>
          </cell>
          <cell r="O625">
            <v>645.33333333333337</v>
          </cell>
          <cell r="P625">
            <v>645.33333333333337</v>
          </cell>
        </row>
        <row r="626">
          <cell r="N626">
            <v>645.33333333333337</v>
          </cell>
          <cell r="O626">
            <v>645.33333333333337</v>
          </cell>
          <cell r="P626">
            <v>645.33333333333337</v>
          </cell>
        </row>
        <row r="627">
          <cell r="N627">
            <v>645.33333333333337</v>
          </cell>
          <cell r="O627">
            <v>645.33333333333337</v>
          </cell>
          <cell r="P627">
            <v>645.33333333333337</v>
          </cell>
        </row>
        <row r="628">
          <cell r="N628">
            <v>645.33333333333337</v>
          </cell>
          <cell r="O628">
            <v>645.33333333333337</v>
          </cell>
          <cell r="P628">
            <v>645.33333333333337</v>
          </cell>
        </row>
        <row r="629">
          <cell r="N629">
            <v>645.33333333333337</v>
          </cell>
          <cell r="O629">
            <v>645.33333333333337</v>
          </cell>
          <cell r="P629">
            <v>645.33333333333337</v>
          </cell>
        </row>
        <row r="630">
          <cell r="N630">
            <v>645.33333333333337</v>
          </cell>
          <cell r="O630">
            <v>645.33333333333337</v>
          </cell>
          <cell r="P630">
            <v>645.33333333333337</v>
          </cell>
        </row>
        <row r="631">
          <cell r="N631">
            <v>645.33333333333337</v>
          </cell>
          <cell r="O631">
            <v>645.33333333333337</v>
          </cell>
          <cell r="P631">
            <v>645.33333333333337</v>
          </cell>
        </row>
        <row r="632">
          <cell r="N632">
            <v>645.33333333333337</v>
          </cell>
          <cell r="O632">
            <v>645.33333333333337</v>
          </cell>
          <cell r="P632">
            <v>645.33333333333337</v>
          </cell>
        </row>
        <row r="633">
          <cell r="N633">
            <v>645.33333333333337</v>
          </cell>
          <cell r="O633">
            <v>645.33333333333337</v>
          </cell>
          <cell r="P633">
            <v>645.33333333333337</v>
          </cell>
        </row>
        <row r="634">
          <cell r="N634">
            <v>645.33333333333337</v>
          </cell>
          <cell r="O634">
            <v>645.33333333333337</v>
          </cell>
          <cell r="P634">
            <v>645.33333333333337</v>
          </cell>
        </row>
        <row r="635">
          <cell r="N635">
            <v>645.33333333333337</v>
          </cell>
          <cell r="O635">
            <v>645.33333333333337</v>
          </cell>
          <cell r="P635">
            <v>645.33333333333337</v>
          </cell>
        </row>
        <row r="636">
          <cell r="N636">
            <v>645.33333333333337</v>
          </cell>
          <cell r="O636">
            <v>645.33333333333337</v>
          </cell>
          <cell r="P636">
            <v>645.33333333333337</v>
          </cell>
        </row>
        <row r="637">
          <cell r="N637">
            <v>645.33333333333337</v>
          </cell>
          <cell r="O637">
            <v>645.33333333333337</v>
          </cell>
          <cell r="P637">
            <v>645.33333333333337</v>
          </cell>
        </row>
        <row r="638">
          <cell r="N638">
            <v>5737</v>
          </cell>
          <cell r="O638">
            <v>5737</v>
          </cell>
          <cell r="P638">
            <v>5737</v>
          </cell>
        </row>
        <row r="639">
          <cell r="N639">
            <v>2600</v>
          </cell>
          <cell r="O639">
            <v>2600</v>
          </cell>
          <cell r="P639">
            <v>2600</v>
          </cell>
        </row>
        <row r="640">
          <cell r="N640">
            <v>4583.3333333333339</v>
          </cell>
          <cell r="O640">
            <v>4583.3333333333339</v>
          </cell>
          <cell r="P640">
            <v>4583.3333333333339</v>
          </cell>
        </row>
        <row r="641">
          <cell r="N641">
            <v>2148.1566666666672</v>
          </cell>
          <cell r="O641">
            <v>2148.1566666666672</v>
          </cell>
          <cell r="P641">
            <v>2148.1566666666672</v>
          </cell>
        </row>
        <row r="642">
          <cell r="N642">
            <v>3943.5440000000003</v>
          </cell>
          <cell r="O642">
            <v>3943.5440000000003</v>
          </cell>
          <cell r="P642">
            <v>3943.5440000000003</v>
          </cell>
          <cell r="Q642">
            <v>3943.5440000000003</v>
          </cell>
          <cell r="R642">
            <v>3943.5440000000003</v>
          </cell>
        </row>
        <row r="643">
          <cell r="N643">
            <v>610</v>
          </cell>
          <cell r="O643">
            <v>610</v>
          </cell>
          <cell r="P643">
            <v>610</v>
          </cell>
          <cell r="Q643">
            <v>610</v>
          </cell>
          <cell r="R643">
            <v>610</v>
          </cell>
          <cell r="S643">
            <v>610</v>
          </cell>
          <cell r="T643">
            <v>610</v>
          </cell>
          <cell r="U643">
            <v>610</v>
          </cell>
          <cell r="V643">
            <v>610</v>
          </cell>
          <cell r="W643">
            <v>610</v>
          </cell>
        </row>
        <row r="644">
          <cell r="N644">
            <v>255.8</v>
          </cell>
          <cell r="O644">
            <v>255.8</v>
          </cell>
          <cell r="P644">
            <v>255.8</v>
          </cell>
          <cell r="Q644">
            <v>255.8</v>
          </cell>
          <cell r="R644">
            <v>255.8</v>
          </cell>
          <cell r="S644">
            <v>255.8</v>
          </cell>
          <cell r="T644">
            <v>255.8</v>
          </cell>
          <cell r="U644">
            <v>255.8</v>
          </cell>
          <cell r="V644">
            <v>255.8</v>
          </cell>
          <cell r="W644">
            <v>255.8</v>
          </cell>
        </row>
        <row r="645">
          <cell r="N645">
            <v>440</v>
          </cell>
          <cell r="O645">
            <v>440</v>
          </cell>
          <cell r="P645">
            <v>440</v>
          </cell>
          <cell r="Q645">
            <v>440</v>
          </cell>
          <cell r="R645">
            <v>440</v>
          </cell>
          <cell r="S645">
            <v>440</v>
          </cell>
          <cell r="T645">
            <v>440</v>
          </cell>
          <cell r="U645">
            <v>440</v>
          </cell>
          <cell r="V645">
            <v>440</v>
          </cell>
          <cell r="W645">
            <v>440</v>
          </cell>
        </row>
        <row r="646">
          <cell r="N646">
            <v>294.52699999999999</v>
          </cell>
          <cell r="O646">
            <v>294.52699999999999</v>
          </cell>
          <cell r="P646">
            <v>294.52699999999999</v>
          </cell>
          <cell r="Q646">
            <v>294.52699999999999</v>
          </cell>
          <cell r="R646">
            <v>294.52699999999999</v>
          </cell>
          <cell r="S646">
            <v>294.52699999999999</v>
          </cell>
          <cell r="T646">
            <v>294.52699999999999</v>
          </cell>
          <cell r="U646">
            <v>294.52699999999999</v>
          </cell>
          <cell r="V646">
            <v>294.52699999999999</v>
          </cell>
          <cell r="W646">
            <v>294.52699999999999</v>
          </cell>
        </row>
        <row r="647">
          <cell r="N647">
            <v>432.404</v>
          </cell>
          <cell r="O647">
            <v>432.404</v>
          </cell>
          <cell r="P647">
            <v>432.404</v>
          </cell>
          <cell r="Q647">
            <v>432.404</v>
          </cell>
          <cell r="R647">
            <v>432.404</v>
          </cell>
          <cell r="S647">
            <v>432.404</v>
          </cell>
          <cell r="T647">
            <v>432.404</v>
          </cell>
          <cell r="U647">
            <v>432.404</v>
          </cell>
          <cell r="V647">
            <v>432.404</v>
          </cell>
          <cell r="W647">
            <v>432.404</v>
          </cell>
        </row>
        <row r="648">
          <cell r="N648">
            <v>1072.547</v>
          </cell>
          <cell r="O648">
            <v>1072.547</v>
          </cell>
          <cell r="P648">
            <v>1072.547</v>
          </cell>
          <cell r="Q648">
            <v>1072.547</v>
          </cell>
          <cell r="R648">
            <v>1072.547</v>
          </cell>
          <cell r="S648">
            <v>1072.547</v>
          </cell>
          <cell r="T648">
            <v>1072.547</v>
          </cell>
          <cell r="U648">
            <v>1072.547</v>
          </cell>
          <cell r="V648">
            <v>1072.547</v>
          </cell>
          <cell r="W648">
            <v>1072.547</v>
          </cell>
        </row>
        <row r="649">
          <cell r="N649">
            <v>1458.2520000000002</v>
          </cell>
          <cell r="O649">
            <v>1458.2520000000002</v>
          </cell>
          <cell r="P649">
            <v>1458.2520000000002</v>
          </cell>
          <cell r="Q649">
            <v>1458.2520000000002</v>
          </cell>
          <cell r="R649">
            <v>1458.2520000000002</v>
          </cell>
          <cell r="S649">
            <v>1458.2520000000002</v>
          </cell>
          <cell r="T649">
            <v>1458.2520000000002</v>
          </cell>
          <cell r="U649">
            <v>1458.2520000000002</v>
          </cell>
          <cell r="V649">
            <v>1458.2520000000002</v>
          </cell>
          <cell r="W649">
            <v>1458.2520000000002</v>
          </cell>
        </row>
        <row r="650">
          <cell r="N650">
            <v>337.70800000000003</v>
          </cell>
          <cell r="O650">
            <v>337.70800000000003</v>
          </cell>
          <cell r="P650">
            <v>337.70800000000003</v>
          </cell>
          <cell r="Q650">
            <v>337.70800000000003</v>
          </cell>
          <cell r="R650">
            <v>337.70800000000003</v>
          </cell>
          <cell r="S650">
            <v>337.70800000000003</v>
          </cell>
          <cell r="T650">
            <v>337.70800000000003</v>
          </cell>
          <cell r="U650">
            <v>337.70800000000003</v>
          </cell>
          <cell r="V650">
            <v>337.70800000000003</v>
          </cell>
          <cell r="W650">
            <v>337.70800000000003</v>
          </cell>
        </row>
        <row r="651">
          <cell r="N651">
            <v>102.16666666666667</v>
          </cell>
          <cell r="O651">
            <v>102.16666666666667</v>
          </cell>
          <cell r="P651">
            <v>102.16666666666667</v>
          </cell>
        </row>
        <row r="652">
          <cell r="N652">
            <v>45</v>
          </cell>
          <cell r="O652">
            <v>45</v>
          </cell>
          <cell r="P652">
            <v>45</v>
          </cell>
          <cell r="Q652">
            <v>45</v>
          </cell>
          <cell r="R652">
            <v>45</v>
          </cell>
          <cell r="S652">
            <v>45</v>
          </cell>
          <cell r="T652">
            <v>45</v>
          </cell>
          <cell r="U652">
            <v>45</v>
          </cell>
          <cell r="V652">
            <v>45</v>
          </cell>
          <cell r="W652">
            <v>45</v>
          </cell>
        </row>
        <row r="653">
          <cell r="N653">
            <v>635.23</v>
          </cell>
          <cell r="O653">
            <v>635.23</v>
          </cell>
          <cell r="P653">
            <v>635.23</v>
          </cell>
          <cell r="Q653">
            <v>635.23</v>
          </cell>
          <cell r="R653">
            <v>635.23</v>
          </cell>
        </row>
        <row r="654">
          <cell r="N654">
            <v>270</v>
          </cell>
          <cell r="O654">
            <v>270</v>
          </cell>
          <cell r="P654">
            <v>270</v>
          </cell>
          <cell r="Q654">
            <v>270</v>
          </cell>
          <cell r="R654">
            <v>270</v>
          </cell>
          <cell r="S654">
            <v>270</v>
          </cell>
          <cell r="T654">
            <v>270</v>
          </cell>
          <cell r="U654">
            <v>270</v>
          </cell>
          <cell r="V654">
            <v>270</v>
          </cell>
          <cell r="W654">
            <v>270</v>
          </cell>
        </row>
        <row r="655">
          <cell r="N655">
            <v>1368.01</v>
          </cell>
          <cell r="O655">
            <v>1368.01</v>
          </cell>
          <cell r="P655">
            <v>1368.01</v>
          </cell>
        </row>
        <row r="657">
          <cell r="N657">
            <v>489.44799999999998</v>
          </cell>
          <cell r="O657">
            <v>489.44799999999998</v>
          </cell>
          <cell r="P657">
            <v>489.44799999999998</v>
          </cell>
          <cell r="Q657">
            <v>489.44799999999998</v>
          </cell>
          <cell r="R657">
            <v>489.44799999999998</v>
          </cell>
          <cell r="S657">
            <v>489.44799999999998</v>
          </cell>
          <cell r="T657">
            <v>489.44799999999998</v>
          </cell>
          <cell r="U657">
            <v>489.44799999999998</v>
          </cell>
          <cell r="V657">
            <v>489.44799999999998</v>
          </cell>
          <cell r="W657">
            <v>489.44799999999998</v>
          </cell>
        </row>
        <row r="658">
          <cell r="N658">
            <v>6577.7780000000002</v>
          </cell>
          <cell r="O658">
            <v>6577.7780000000002</v>
          </cell>
          <cell r="P658">
            <v>6577.7780000000002</v>
          </cell>
          <cell r="Q658">
            <v>6577.7780000000002</v>
          </cell>
          <cell r="R658">
            <v>6577.7780000000002</v>
          </cell>
        </row>
        <row r="659">
          <cell r="N659">
            <v>4395.5876190476192</v>
          </cell>
          <cell r="O659">
            <v>4395.5876190476192</v>
          </cell>
          <cell r="P659">
            <v>4395.5876190476192</v>
          </cell>
          <cell r="Q659">
            <v>4395.5876190476192</v>
          </cell>
          <cell r="R659">
            <v>4395.5876190476192</v>
          </cell>
          <cell r="S659">
            <v>4395.5876190476192</v>
          </cell>
          <cell r="T659">
            <v>4395.5876190476192</v>
          </cell>
        </row>
        <row r="660">
          <cell r="N660">
            <v>4395.5876190476192</v>
          </cell>
          <cell r="O660">
            <v>4395.5876190476192</v>
          </cell>
          <cell r="P660">
            <v>4395.5876190476192</v>
          </cell>
          <cell r="Q660">
            <v>4395.5876190476192</v>
          </cell>
          <cell r="R660">
            <v>4395.5876190476192</v>
          </cell>
          <cell r="S660">
            <v>4395.5876190476192</v>
          </cell>
          <cell r="T660">
            <v>4395.5876190476192</v>
          </cell>
        </row>
        <row r="661">
          <cell r="N661">
            <v>4395.5876190476192</v>
          </cell>
          <cell r="O661">
            <v>4395.5876190476192</v>
          </cell>
          <cell r="P661">
            <v>4395.5876190476192</v>
          </cell>
          <cell r="Q661">
            <v>4395.5876190476192</v>
          </cell>
          <cell r="R661">
            <v>4395.5876190476192</v>
          </cell>
          <cell r="S661">
            <v>4395.5876190476192</v>
          </cell>
          <cell r="T661">
            <v>4395.5876190476192</v>
          </cell>
        </row>
        <row r="662">
          <cell r="N662">
            <v>4395.5876190476192</v>
          </cell>
          <cell r="O662">
            <v>4395.5876190476192</v>
          </cell>
          <cell r="P662">
            <v>4395.5876190476192</v>
          </cell>
          <cell r="Q662">
            <v>4395.5876190476192</v>
          </cell>
          <cell r="R662">
            <v>4395.5876190476192</v>
          </cell>
          <cell r="S662">
            <v>4395.5876190476192</v>
          </cell>
          <cell r="T662">
            <v>4395.5876190476192</v>
          </cell>
        </row>
        <row r="663">
          <cell r="N663">
            <v>4395.5876190476192</v>
          </cell>
          <cell r="O663">
            <v>4395.5876190476192</v>
          </cell>
          <cell r="P663">
            <v>4395.5876190476192</v>
          </cell>
          <cell r="Q663">
            <v>4395.5876190476192</v>
          </cell>
          <cell r="R663">
            <v>4395.5876190476192</v>
          </cell>
          <cell r="S663">
            <v>4395.5876190476192</v>
          </cell>
          <cell r="T663">
            <v>4395.5876190476192</v>
          </cell>
        </row>
        <row r="664">
          <cell r="N664">
            <v>4395.5876190476192</v>
          </cell>
          <cell r="O664">
            <v>4395.5876190476192</v>
          </cell>
          <cell r="P664">
            <v>4395.5876190476192</v>
          </cell>
          <cell r="Q664">
            <v>4395.5876190476192</v>
          </cell>
          <cell r="R664">
            <v>4395.5876190476192</v>
          </cell>
          <cell r="S664">
            <v>4395.5876190476192</v>
          </cell>
          <cell r="T664">
            <v>4395.5876190476192</v>
          </cell>
        </row>
        <row r="665">
          <cell r="N665">
            <v>1250</v>
          </cell>
          <cell r="O665">
            <v>1250</v>
          </cell>
          <cell r="P665">
            <v>1250</v>
          </cell>
          <cell r="Q665">
            <v>1250</v>
          </cell>
          <cell r="R665">
            <v>1250</v>
          </cell>
          <cell r="S665">
            <v>1250</v>
          </cell>
          <cell r="T665">
            <v>1250</v>
          </cell>
          <cell r="U665">
            <v>1250</v>
          </cell>
          <cell r="V665">
            <v>1250</v>
          </cell>
          <cell r="W665">
            <v>1250</v>
          </cell>
        </row>
        <row r="666">
          <cell r="N666">
            <v>3462.7142857142862</v>
          </cell>
          <cell r="O666">
            <v>3462.7142857142862</v>
          </cell>
          <cell r="P666">
            <v>3462.7142857142862</v>
          </cell>
          <cell r="Q666">
            <v>3462.7142857142862</v>
          </cell>
          <cell r="R666">
            <v>3462.7142857142862</v>
          </cell>
          <cell r="S666">
            <v>3462.7142857142862</v>
          </cell>
          <cell r="T666">
            <v>3462.7142857142862</v>
          </cell>
        </row>
        <row r="667">
          <cell r="N667">
            <v>8534.981428571431</v>
          </cell>
          <cell r="O667">
            <v>8534.981428571431</v>
          </cell>
          <cell r="P667">
            <v>8534.981428571431</v>
          </cell>
          <cell r="Q667">
            <v>8534.981428571431</v>
          </cell>
          <cell r="R667">
            <v>8534.981428571431</v>
          </cell>
          <cell r="S667">
            <v>8534.981428571431</v>
          </cell>
          <cell r="T667">
            <v>8534.981428571431</v>
          </cell>
        </row>
        <row r="668">
          <cell r="N668">
            <v>1662.16</v>
          </cell>
          <cell r="O668">
            <v>1662.16</v>
          </cell>
          <cell r="P668">
            <v>1662.16</v>
          </cell>
          <cell r="Q668">
            <v>1662.16</v>
          </cell>
          <cell r="R668">
            <v>1662.16</v>
          </cell>
          <cell r="S668">
            <v>1662.16</v>
          </cell>
          <cell r="T668">
            <v>1662.16</v>
          </cell>
          <cell r="U668">
            <v>1662.16</v>
          </cell>
          <cell r="V668">
            <v>1662.16</v>
          </cell>
          <cell r="W668">
            <v>1662.16</v>
          </cell>
        </row>
        <row r="669">
          <cell r="N669">
            <v>6800</v>
          </cell>
          <cell r="O669">
            <v>6800</v>
          </cell>
          <cell r="P669">
            <v>6800</v>
          </cell>
          <cell r="Q669">
            <v>6800</v>
          </cell>
          <cell r="R669">
            <v>6800</v>
          </cell>
        </row>
        <row r="670">
          <cell r="N670">
            <v>930.69500000000005</v>
          </cell>
          <cell r="O670">
            <v>930.69500000000005</v>
          </cell>
          <cell r="P670">
            <v>930.69500000000005</v>
          </cell>
          <cell r="Q670">
            <v>930.69500000000005</v>
          </cell>
          <cell r="R670">
            <v>930.69500000000005</v>
          </cell>
          <cell r="S670">
            <v>930.69500000000005</v>
          </cell>
          <cell r="T670">
            <v>930.69500000000005</v>
          </cell>
          <cell r="U670">
            <v>930.69500000000005</v>
          </cell>
          <cell r="V670">
            <v>930.69500000000005</v>
          </cell>
          <cell r="W670">
            <v>930.69500000000005</v>
          </cell>
        </row>
        <row r="671">
          <cell r="N671">
            <v>866.66666666666674</v>
          </cell>
          <cell r="O671">
            <v>866.66666666666674</v>
          </cell>
          <cell r="P671">
            <v>866.66666666666674</v>
          </cell>
        </row>
        <row r="672">
          <cell r="N672">
            <v>866.66666666666674</v>
          </cell>
          <cell r="O672">
            <v>866.66666666666674</v>
          </cell>
          <cell r="P672">
            <v>866.66666666666674</v>
          </cell>
        </row>
        <row r="673">
          <cell r="N673">
            <v>11248.333333333334</v>
          </cell>
          <cell r="O673">
            <v>11248.333333333334</v>
          </cell>
          <cell r="P673">
            <v>11248.333333333334</v>
          </cell>
        </row>
        <row r="674">
          <cell r="N674">
            <v>1976.4</v>
          </cell>
          <cell r="O674">
            <v>1976.4</v>
          </cell>
          <cell r="P674">
            <v>1976.4</v>
          </cell>
        </row>
        <row r="675">
          <cell r="N675">
            <v>2544</v>
          </cell>
          <cell r="O675">
            <v>2544</v>
          </cell>
          <cell r="P675">
            <v>2544</v>
          </cell>
        </row>
        <row r="676">
          <cell r="N676">
            <v>1832.5</v>
          </cell>
          <cell r="O676">
            <v>1832.5</v>
          </cell>
          <cell r="P676">
            <v>1832.5</v>
          </cell>
        </row>
        <row r="677">
          <cell r="N677">
            <v>3211.5</v>
          </cell>
          <cell r="O677">
            <v>3211.5</v>
          </cell>
          <cell r="P677">
            <v>3211.5</v>
          </cell>
        </row>
        <row r="678">
          <cell r="N678">
            <v>481.05</v>
          </cell>
          <cell r="O678">
            <v>481.05</v>
          </cell>
          <cell r="P678">
            <v>481.05</v>
          </cell>
          <cell r="Q678">
            <v>481.05</v>
          </cell>
          <cell r="R678">
            <v>481.05</v>
          </cell>
          <cell r="S678">
            <v>481.05</v>
          </cell>
          <cell r="T678">
            <v>481.05</v>
          </cell>
          <cell r="U678">
            <v>481.05</v>
          </cell>
          <cell r="V678">
            <v>481.05</v>
          </cell>
          <cell r="W678">
            <v>481.05</v>
          </cell>
        </row>
        <row r="679">
          <cell r="N679">
            <v>1334.7</v>
          </cell>
          <cell r="O679">
            <v>1334.7</v>
          </cell>
          <cell r="P679">
            <v>1334.7</v>
          </cell>
        </row>
        <row r="680">
          <cell r="N680">
            <v>1334.7</v>
          </cell>
          <cell r="O680">
            <v>1334.7</v>
          </cell>
          <cell r="P680">
            <v>1334.7</v>
          </cell>
        </row>
        <row r="681">
          <cell r="N681">
            <v>3300.3933333333339</v>
          </cell>
          <cell r="O681">
            <v>3300.3933333333339</v>
          </cell>
          <cell r="P681">
            <v>3300.3933333333339</v>
          </cell>
        </row>
        <row r="682">
          <cell r="N682">
            <v>2097.8669999999997</v>
          </cell>
          <cell r="O682">
            <v>2097.8669999999997</v>
          </cell>
          <cell r="P682">
            <v>2097.8669999999997</v>
          </cell>
          <cell r="Q682">
            <v>2097.8669999999997</v>
          </cell>
          <cell r="R682">
            <v>2097.8669999999997</v>
          </cell>
          <cell r="S682">
            <v>2097.8669999999997</v>
          </cell>
          <cell r="T682">
            <v>2097.8669999999997</v>
          </cell>
          <cell r="U682">
            <v>2097.8669999999997</v>
          </cell>
          <cell r="V682">
            <v>2097.8669999999997</v>
          </cell>
          <cell r="W682">
            <v>2097.8669999999997</v>
          </cell>
        </row>
        <row r="683">
          <cell r="N683">
            <v>711</v>
          </cell>
          <cell r="O683">
            <v>711</v>
          </cell>
          <cell r="P683">
            <v>711</v>
          </cell>
          <cell r="Q683">
            <v>711</v>
          </cell>
          <cell r="R683">
            <v>711</v>
          </cell>
        </row>
        <row r="684">
          <cell r="N684">
            <v>3431.5419999999999</v>
          </cell>
          <cell r="O684">
            <v>3431.5419999999999</v>
          </cell>
          <cell r="P684">
            <v>3431.5419999999999</v>
          </cell>
          <cell r="Q684">
            <v>3431.5419999999999</v>
          </cell>
          <cell r="R684">
            <v>3431.5419999999999</v>
          </cell>
          <cell r="S684">
            <v>3431.5419999999999</v>
          </cell>
          <cell r="T684">
            <v>3431.5419999999999</v>
          </cell>
          <cell r="U684">
            <v>3431.5419999999999</v>
          </cell>
          <cell r="V684">
            <v>3431.5419999999999</v>
          </cell>
          <cell r="W684">
            <v>3431.5419999999999</v>
          </cell>
        </row>
        <row r="685">
          <cell r="N685">
            <v>2610.837</v>
          </cell>
          <cell r="O685">
            <v>2610.837</v>
          </cell>
          <cell r="P685">
            <v>2610.837</v>
          </cell>
          <cell r="Q685">
            <v>2610.837</v>
          </cell>
          <cell r="R685">
            <v>2610.837</v>
          </cell>
          <cell r="S685">
            <v>2610.837</v>
          </cell>
          <cell r="T685">
            <v>2610.837</v>
          </cell>
          <cell r="U685">
            <v>2610.837</v>
          </cell>
          <cell r="V685">
            <v>2610.837</v>
          </cell>
          <cell r="W685">
            <v>2610.837</v>
          </cell>
        </row>
        <row r="686">
          <cell r="N686">
            <v>8575.2933333333349</v>
          </cell>
          <cell r="O686">
            <v>8575.2933333333349</v>
          </cell>
          <cell r="P686">
            <v>8575.2933333333349</v>
          </cell>
        </row>
        <row r="687">
          <cell r="N687">
            <v>1946.5833333333335</v>
          </cell>
          <cell r="O687">
            <v>1946.5833333333335</v>
          </cell>
          <cell r="P687">
            <v>1946.5833333333335</v>
          </cell>
        </row>
        <row r="688">
          <cell r="N688">
            <v>665</v>
          </cell>
          <cell r="O688">
            <v>665</v>
          </cell>
          <cell r="P688">
            <v>665</v>
          </cell>
        </row>
        <row r="689">
          <cell r="N689">
            <v>893.6733333333334</v>
          </cell>
          <cell r="O689">
            <v>893.6733333333334</v>
          </cell>
          <cell r="P689">
            <v>893.6733333333334</v>
          </cell>
        </row>
        <row r="690">
          <cell r="N690">
            <v>1334.8</v>
          </cell>
          <cell r="O690">
            <v>1334.8</v>
          </cell>
          <cell r="P690">
            <v>1334.8</v>
          </cell>
          <cell r="Q690">
            <v>1334.8</v>
          </cell>
          <cell r="R690">
            <v>1334.8</v>
          </cell>
          <cell r="S690">
            <v>1334.8</v>
          </cell>
          <cell r="T690">
            <v>1334.8</v>
          </cell>
          <cell r="U690">
            <v>1334.8</v>
          </cell>
          <cell r="V690">
            <v>1334.8</v>
          </cell>
          <cell r="W690">
            <v>1334.8</v>
          </cell>
        </row>
        <row r="691">
          <cell r="N691">
            <v>327</v>
          </cell>
          <cell r="O691">
            <v>327</v>
          </cell>
          <cell r="P691">
            <v>327</v>
          </cell>
          <cell r="Q691">
            <v>327</v>
          </cell>
          <cell r="R691">
            <v>327</v>
          </cell>
          <cell r="S691">
            <v>327</v>
          </cell>
          <cell r="T691">
            <v>327</v>
          </cell>
          <cell r="U691">
            <v>327</v>
          </cell>
          <cell r="V691">
            <v>327</v>
          </cell>
          <cell r="W691">
            <v>327</v>
          </cell>
        </row>
        <row r="692">
          <cell r="N692">
            <v>640</v>
          </cell>
          <cell r="O692">
            <v>640</v>
          </cell>
          <cell r="P692">
            <v>640</v>
          </cell>
          <cell r="Q692">
            <v>640</v>
          </cell>
          <cell r="R692">
            <v>640</v>
          </cell>
          <cell r="S692">
            <v>640</v>
          </cell>
          <cell r="T692">
            <v>640</v>
          </cell>
          <cell r="U692">
            <v>640</v>
          </cell>
          <cell r="V692">
            <v>640</v>
          </cell>
          <cell r="W692">
            <v>640</v>
          </cell>
        </row>
        <row r="693">
          <cell r="N693">
            <v>1024</v>
          </cell>
          <cell r="O693">
            <v>1024</v>
          </cell>
          <cell r="P693">
            <v>1024</v>
          </cell>
          <cell r="Q693">
            <v>1024</v>
          </cell>
          <cell r="R693">
            <v>1024</v>
          </cell>
          <cell r="S693">
            <v>1024</v>
          </cell>
          <cell r="T693">
            <v>1024</v>
          </cell>
          <cell r="U693">
            <v>1024</v>
          </cell>
          <cell r="V693">
            <v>1024</v>
          </cell>
          <cell r="W693">
            <v>1024</v>
          </cell>
        </row>
        <row r="694">
          <cell r="N694">
            <v>580.71100000000001</v>
          </cell>
          <cell r="O694">
            <v>580.71100000000001</v>
          </cell>
          <cell r="P694">
            <v>580.71100000000001</v>
          </cell>
          <cell r="Q694">
            <v>580.71100000000001</v>
          </cell>
          <cell r="R694">
            <v>580.71100000000001</v>
          </cell>
          <cell r="S694">
            <v>580.71100000000001</v>
          </cell>
          <cell r="T694">
            <v>580.71100000000001</v>
          </cell>
          <cell r="U694">
            <v>580.71100000000001</v>
          </cell>
          <cell r="V694">
            <v>580.71100000000001</v>
          </cell>
          <cell r="W694">
            <v>580.71100000000001</v>
          </cell>
        </row>
        <row r="695">
          <cell r="N695">
            <v>1195.94</v>
          </cell>
          <cell r="O695">
            <v>1195.94</v>
          </cell>
          <cell r="P695">
            <v>1195.94</v>
          </cell>
          <cell r="Q695">
            <v>1195.94</v>
          </cell>
          <cell r="R695">
            <v>1195.94</v>
          </cell>
          <cell r="S695">
            <v>1195.94</v>
          </cell>
          <cell r="T695">
            <v>1195.94</v>
          </cell>
          <cell r="U695">
            <v>1195.94</v>
          </cell>
          <cell r="V695">
            <v>1195.94</v>
          </cell>
          <cell r="W695">
            <v>1195.94</v>
          </cell>
        </row>
        <row r="696">
          <cell r="N696">
            <v>540</v>
          </cell>
          <cell r="O696">
            <v>540</v>
          </cell>
          <cell r="P696">
            <v>540</v>
          </cell>
          <cell r="Q696">
            <v>540</v>
          </cell>
          <cell r="R696">
            <v>540</v>
          </cell>
        </row>
        <row r="697">
          <cell r="N697">
            <v>243.33333333333334</v>
          </cell>
          <cell r="O697">
            <v>243.33333333333334</v>
          </cell>
          <cell r="P697">
            <v>243.33333333333334</v>
          </cell>
          <cell r="Q697">
            <v>243.33333333333334</v>
          </cell>
          <cell r="R697">
            <v>243.33333333333334</v>
          </cell>
          <cell r="S697">
            <v>243.33333333333334</v>
          </cell>
          <cell r="T697">
            <v>243.33333333333334</v>
          </cell>
          <cell r="U697">
            <v>243.33333333333334</v>
          </cell>
          <cell r="V697">
            <v>243.33333333333334</v>
          </cell>
          <cell r="W697">
            <v>243.33333333333334</v>
          </cell>
        </row>
        <row r="698">
          <cell r="N698">
            <v>243.33333333333334</v>
          </cell>
          <cell r="O698">
            <v>243.33333333333334</v>
          </cell>
          <cell r="P698">
            <v>243.33333333333334</v>
          </cell>
          <cell r="Q698">
            <v>243.33333333333334</v>
          </cell>
          <cell r="R698">
            <v>243.33333333333334</v>
          </cell>
          <cell r="S698">
            <v>243.33333333333334</v>
          </cell>
          <cell r="T698">
            <v>243.33333333333334</v>
          </cell>
          <cell r="U698">
            <v>243.33333333333334</v>
          </cell>
          <cell r="V698">
            <v>243.33333333333334</v>
          </cell>
          <cell r="W698">
            <v>243.33333333333334</v>
          </cell>
        </row>
        <row r="699">
          <cell r="N699">
            <v>1320.6</v>
          </cell>
          <cell r="O699">
            <v>1320.6</v>
          </cell>
          <cell r="P699">
            <v>1320.6</v>
          </cell>
        </row>
        <row r="700">
          <cell r="N700">
            <v>152.42100000000002</v>
          </cell>
          <cell r="O700">
            <v>152.42100000000002</v>
          </cell>
          <cell r="P700">
            <v>152.42100000000002</v>
          </cell>
          <cell r="Q700">
            <v>152.42100000000002</v>
          </cell>
          <cell r="R700">
            <v>152.42100000000002</v>
          </cell>
          <cell r="S700">
            <v>152.42100000000002</v>
          </cell>
          <cell r="T700">
            <v>152.42100000000002</v>
          </cell>
          <cell r="U700">
            <v>152.42100000000002</v>
          </cell>
          <cell r="V700">
            <v>152.42100000000002</v>
          </cell>
          <cell r="W700">
            <v>152.42100000000002</v>
          </cell>
        </row>
        <row r="701">
          <cell r="N701">
            <v>1100</v>
          </cell>
          <cell r="O701">
            <v>1100</v>
          </cell>
          <cell r="P701">
            <v>1100</v>
          </cell>
          <cell r="Q701">
            <v>1100</v>
          </cell>
          <cell r="R701">
            <v>1100</v>
          </cell>
          <cell r="S701">
            <v>1100</v>
          </cell>
          <cell r="T701">
            <v>1100</v>
          </cell>
          <cell r="U701">
            <v>1100</v>
          </cell>
          <cell r="V701">
            <v>1100</v>
          </cell>
          <cell r="W701">
            <v>1100</v>
          </cell>
        </row>
        <row r="702">
          <cell r="N702">
            <v>293.13333333333333</v>
          </cell>
          <cell r="O702">
            <v>293.13333333333333</v>
          </cell>
          <cell r="P702">
            <v>293.13333333333333</v>
          </cell>
          <cell r="Q702">
            <v>293.13333333333333</v>
          </cell>
          <cell r="R702">
            <v>293.13333333333333</v>
          </cell>
          <cell r="S702">
            <v>293.13333333333333</v>
          </cell>
          <cell r="T702">
            <v>293.13333333333333</v>
          </cell>
          <cell r="U702">
            <v>293.13333333333333</v>
          </cell>
          <cell r="V702">
            <v>293.13333333333333</v>
          </cell>
          <cell r="W702">
            <v>293.13333333333333</v>
          </cell>
        </row>
        <row r="703">
          <cell r="N703">
            <v>1280.2</v>
          </cell>
          <cell r="O703">
            <v>1280.2</v>
          </cell>
          <cell r="P703">
            <v>1280.2</v>
          </cell>
          <cell r="Q703">
            <v>1280.2</v>
          </cell>
          <cell r="R703">
            <v>1280.2</v>
          </cell>
          <cell r="S703">
            <v>1280.2</v>
          </cell>
          <cell r="T703">
            <v>1280.2</v>
          </cell>
          <cell r="U703">
            <v>1280.2</v>
          </cell>
          <cell r="V703">
            <v>1280.2</v>
          </cell>
          <cell r="W703">
            <v>1280.2</v>
          </cell>
        </row>
        <row r="704">
          <cell r="N704">
            <v>1482.6666666666667</v>
          </cell>
          <cell r="O704">
            <v>1482.6666666666667</v>
          </cell>
          <cell r="P704">
            <v>1482.6666666666667</v>
          </cell>
        </row>
        <row r="705">
          <cell r="N705">
            <v>18054.333333333336</v>
          </cell>
          <cell r="O705">
            <v>18054.333333333336</v>
          </cell>
          <cell r="P705">
            <v>18054.333333333336</v>
          </cell>
        </row>
        <row r="706">
          <cell r="N706">
            <v>18054.333333333336</v>
          </cell>
          <cell r="O706">
            <v>18054.333333333336</v>
          </cell>
          <cell r="P706">
            <v>18054.333333333336</v>
          </cell>
        </row>
        <row r="707">
          <cell r="N707">
            <v>1755.1466666666668</v>
          </cell>
          <cell r="O707">
            <v>1755.1466666666668</v>
          </cell>
          <cell r="P707">
            <v>1755.1466666666668</v>
          </cell>
        </row>
        <row r="708">
          <cell r="N708">
            <v>400</v>
          </cell>
          <cell r="O708">
            <v>400</v>
          </cell>
          <cell r="P708">
            <v>400</v>
          </cell>
          <cell r="Q708">
            <v>400</v>
          </cell>
          <cell r="R708">
            <v>400</v>
          </cell>
          <cell r="S708">
            <v>400</v>
          </cell>
          <cell r="T708">
            <v>400</v>
          </cell>
          <cell r="U708">
            <v>400</v>
          </cell>
          <cell r="V708">
            <v>400</v>
          </cell>
          <cell r="W708">
            <v>400</v>
          </cell>
        </row>
        <row r="709">
          <cell r="N709">
            <v>692.95950000000005</v>
          </cell>
          <cell r="O709">
            <v>692.95950000000005</v>
          </cell>
          <cell r="P709">
            <v>692.95950000000005</v>
          </cell>
          <cell r="Q709">
            <v>692.95950000000005</v>
          </cell>
          <cell r="R709">
            <v>692.95950000000005</v>
          </cell>
          <cell r="S709">
            <v>692.95950000000005</v>
          </cell>
          <cell r="T709">
            <v>692.95950000000005</v>
          </cell>
          <cell r="U709">
            <v>692.95950000000005</v>
          </cell>
          <cell r="V709">
            <v>692.95950000000005</v>
          </cell>
          <cell r="W709">
            <v>692.95950000000005</v>
          </cell>
        </row>
        <row r="710">
          <cell r="N710">
            <v>640.13</v>
          </cell>
          <cell r="O710">
            <v>640.13</v>
          </cell>
          <cell r="P710">
            <v>640.13</v>
          </cell>
        </row>
        <row r="711">
          <cell r="N711">
            <v>668.25</v>
          </cell>
          <cell r="O711">
            <v>668.25</v>
          </cell>
          <cell r="P711">
            <v>668.25</v>
          </cell>
        </row>
        <row r="712">
          <cell r="N712">
            <v>668.25</v>
          </cell>
          <cell r="O712">
            <v>668.25</v>
          </cell>
          <cell r="P712">
            <v>668.25</v>
          </cell>
        </row>
        <row r="713">
          <cell r="N713">
            <v>668.25</v>
          </cell>
          <cell r="O713">
            <v>668.25</v>
          </cell>
          <cell r="P713">
            <v>668.25</v>
          </cell>
        </row>
        <row r="714">
          <cell r="N714">
            <v>668.25</v>
          </cell>
          <cell r="O714">
            <v>668.25</v>
          </cell>
          <cell r="P714">
            <v>668.25</v>
          </cell>
        </row>
        <row r="715">
          <cell r="N715">
            <v>668.25</v>
          </cell>
          <cell r="O715">
            <v>668.25</v>
          </cell>
          <cell r="P715">
            <v>668.25</v>
          </cell>
        </row>
        <row r="716">
          <cell r="N716">
            <v>668.25</v>
          </cell>
          <cell r="O716">
            <v>668.25</v>
          </cell>
          <cell r="P716">
            <v>668.25</v>
          </cell>
        </row>
        <row r="717">
          <cell r="N717">
            <v>11048.132000000001</v>
          </cell>
          <cell r="O717">
            <v>11048.132000000001</v>
          </cell>
          <cell r="P717">
            <v>11048.132000000001</v>
          </cell>
          <cell r="Q717">
            <v>11048.132000000001</v>
          </cell>
          <cell r="R717">
            <v>11048.132000000001</v>
          </cell>
        </row>
        <row r="718">
          <cell r="N718">
            <v>1768</v>
          </cell>
          <cell r="O718">
            <v>1768</v>
          </cell>
          <cell r="P718">
            <v>1768</v>
          </cell>
          <cell r="Q718">
            <v>1768</v>
          </cell>
          <cell r="R718">
            <v>1768</v>
          </cell>
        </row>
        <row r="719">
          <cell r="N719">
            <v>159451.18</v>
          </cell>
          <cell r="O719">
            <v>159451.18</v>
          </cell>
          <cell r="P719">
            <v>159451.18</v>
          </cell>
          <cell r="Q719">
            <v>159451.18</v>
          </cell>
          <cell r="R719">
            <v>159451.18</v>
          </cell>
        </row>
        <row r="720">
          <cell r="N720">
            <v>735.97600000000011</v>
          </cell>
          <cell r="O720">
            <v>735.97600000000011</v>
          </cell>
          <cell r="P720">
            <v>735.97600000000011</v>
          </cell>
          <cell r="Q720">
            <v>735.97600000000011</v>
          </cell>
          <cell r="R720">
            <v>735.97600000000011</v>
          </cell>
        </row>
        <row r="721">
          <cell r="N721">
            <v>2737.1280000000002</v>
          </cell>
          <cell r="O721">
            <v>2737.1280000000002</v>
          </cell>
          <cell r="P721">
            <v>2737.1280000000002</v>
          </cell>
          <cell r="Q721">
            <v>2737.1280000000002</v>
          </cell>
          <cell r="R721">
            <v>2737.1280000000002</v>
          </cell>
        </row>
        <row r="722">
          <cell r="N722">
            <v>2597.0100000000002</v>
          </cell>
          <cell r="O722">
            <v>2597.0100000000002</v>
          </cell>
          <cell r="P722">
            <v>2597.0100000000002</v>
          </cell>
          <cell r="Q722">
            <v>2597.0100000000002</v>
          </cell>
          <cell r="R722">
            <v>2597.0100000000002</v>
          </cell>
        </row>
        <row r="723">
          <cell r="N723">
            <v>11868.518</v>
          </cell>
          <cell r="O723">
            <v>11868.518</v>
          </cell>
          <cell r="P723">
            <v>11868.518</v>
          </cell>
          <cell r="Q723">
            <v>11868.518</v>
          </cell>
          <cell r="R723">
            <v>11868.518</v>
          </cell>
          <cell r="S723">
            <v>11868.518</v>
          </cell>
          <cell r="T723">
            <v>11868.518</v>
          </cell>
          <cell r="U723">
            <v>11868.518</v>
          </cell>
          <cell r="V723">
            <v>11868.518</v>
          </cell>
          <cell r="W723">
            <v>11868.518</v>
          </cell>
        </row>
        <row r="724">
          <cell r="N724">
            <v>3271.25</v>
          </cell>
          <cell r="O724">
            <v>3271.25</v>
          </cell>
          <cell r="P724">
            <v>3271.25</v>
          </cell>
        </row>
        <row r="725">
          <cell r="N725">
            <v>125.295</v>
          </cell>
          <cell r="O725">
            <v>125.295</v>
          </cell>
          <cell r="P725">
            <v>125.295</v>
          </cell>
          <cell r="Q725">
            <v>125.295</v>
          </cell>
          <cell r="R725">
            <v>125.295</v>
          </cell>
          <cell r="S725">
            <v>125.295</v>
          </cell>
          <cell r="T725">
            <v>125.295</v>
          </cell>
          <cell r="U725">
            <v>125.295</v>
          </cell>
          <cell r="V725">
            <v>125.295</v>
          </cell>
          <cell r="W725">
            <v>125.295</v>
          </cell>
        </row>
        <row r="726">
          <cell r="N726">
            <v>1304.3429999999998</v>
          </cell>
          <cell r="O726">
            <v>1304.3429999999998</v>
          </cell>
          <cell r="P726">
            <v>1304.3429999999998</v>
          </cell>
          <cell r="Q726">
            <v>1304.3429999999998</v>
          </cell>
          <cell r="R726">
            <v>1304.3429999999998</v>
          </cell>
          <cell r="S726">
            <v>1304.3429999999998</v>
          </cell>
          <cell r="T726">
            <v>1304.3429999999998</v>
          </cell>
          <cell r="U726">
            <v>1304.3429999999998</v>
          </cell>
          <cell r="V726">
            <v>1304.3429999999998</v>
          </cell>
          <cell r="W726">
            <v>1304.3429999999998</v>
          </cell>
        </row>
        <row r="727">
          <cell r="N727">
            <v>-4.0295999999999994</v>
          </cell>
          <cell r="O727">
            <v>-4.0295999999999994</v>
          </cell>
          <cell r="P727">
            <v>-4.0295999999999994</v>
          </cell>
          <cell r="Q727">
            <v>-4.0295999999999994</v>
          </cell>
          <cell r="R727">
            <v>-4.0295999999999994</v>
          </cell>
          <cell r="S727">
            <v>-4.0295999999999994</v>
          </cell>
          <cell r="T727">
            <v>-4.0295999999999994</v>
          </cell>
          <cell r="U727">
            <v>-4.0295999999999994</v>
          </cell>
          <cell r="V727">
            <v>-4.0295999999999994</v>
          </cell>
          <cell r="W727">
            <v>-4.0295999999999994</v>
          </cell>
        </row>
        <row r="728">
          <cell r="N728">
            <v>734.4</v>
          </cell>
          <cell r="O728">
            <v>734.4</v>
          </cell>
          <cell r="P728">
            <v>734.4</v>
          </cell>
        </row>
        <row r="729">
          <cell r="N729">
            <v>645.33333333333337</v>
          </cell>
          <cell r="O729">
            <v>645.33333333333337</v>
          </cell>
          <cell r="P729">
            <v>645.33333333333337</v>
          </cell>
        </row>
        <row r="730">
          <cell r="N730">
            <v>645.33333333333337</v>
          </cell>
          <cell r="O730">
            <v>645.33333333333337</v>
          </cell>
          <cell r="P730">
            <v>645.33333333333337</v>
          </cell>
        </row>
        <row r="731">
          <cell r="N731">
            <v>645.33333333333337</v>
          </cell>
          <cell r="O731">
            <v>645.33333333333337</v>
          </cell>
          <cell r="P731">
            <v>645.33333333333337</v>
          </cell>
        </row>
        <row r="732">
          <cell r="N732">
            <v>645.33333333333337</v>
          </cell>
          <cell r="O732">
            <v>645.33333333333337</v>
          </cell>
          <cell r="P732">
            <v>645.33333333333337</v>
          </cell>
        </row>
        <row r="733">
          <cell r="N733">
            <v>645.33333333333337</v>
          </cell>
          <cell r="O733">
            <v>645.33333333333337</v>
          </cell>
          <cell r="P733">
            <v>645.33333333333337</v>
          </cell>
        </row>
        <row r="734">
          <cell r="N734">
            <v>645.33333333333337</v>
          </cell>
          <cell r="O734">
            <v>645.33333333333337</v>
          </cell>
          <cell r="P734">
            <v>645.33333333333337</v>
          </cell>
        </row>
        <row r="735">
          <cell r="N735">
            <v>645.33333333333337</v>
          </cell>
          <cell r="O735">
            <v>645.33333333333337</v>
          </cell>
          <cell r="P735">
            <v>645.33333333333337</v>
          </cell>
        </row>
        <row r="736">
          <cell r="N736">
            <v>645.33333333333337</v>
          </cell>
          <cell r="O736">
            <v>645.33333333333337</v>
          </cell>
          <cell r="P736">
            <v>645.33333333333337</v>
          </cell>
        </row>
        <row r="737">
          <cell r="N737">
            <v>645.33333333333337</v>
          </cell>
          <cell r="O737">
            <v>645.33333333333337</v>
          </cell>
          <cell r="P737">
            <v>645.33333333333337</v>
          </cell>
        </row>
        <row r="738">
          <cell r="N738">
            <v>667.66666666666674</v>
          </cell>
          <cell r="O738">
            <v>667.66666666666674</v>
          </cell>
          <cell r="P738">
            <v>667.66666666666674</v>
          </cell>
        </row>
        <row r="739">
          <cell r="N739">
            <v>718.8</v>
          </cell>
          <cell r="O739">
            <v>718.8</v>
          </cell>
          <cell r="P739">
            <v>718.8</v>
          </cell>
        </row>
        <row r="740">
          <cell r="N740">
            <v>688.2</v>
          </cell>
          <cell r="O740">
            <v>688.2</v>
          </cell>
          <cell r="P740">
            <v>688.2</v>
          </cell>
        </row>
        <row r="741">
          <cell r="N741">
            <v>688.2</v>
          </cell>
          <cell r="O741">
            <v>688.2</v>
          </cell>
          <cell r="P741">
            <v>688.2</v>
          </cell>
        </row>
        <row r="742">
          <cell r="N742">
            <v>666.9</v>
          </cell>
          <cell r="O742">
            <v>666.9</v>
          </cell>
          <cell r="P742">
            <v>666.9</v>
          </cell>
        </row>
        <row r="743">
          <cell r="N743">
            <v>726.9</v>
          </cell>
          <cell r="O743">
            <v>726.9</v>
          </cell>
          <cell r="P743">
            <v>726.9</v>
          </cell>
        </row>
        <row r="744">
          <cell r="N744">
            <v>667.66666666666674</v>
          </cell>
          <cell r="O744">
            <v>667.66666666666674</v>
          </cell>
          <cell r="P744">
            <v>667.66666666666674</v>
          </cell>
        </row>
        <row r="745">
          <cell r="N745">
            <v>667.66666666666674</v>
          </cell>
          <cell r="O745">
            <v>667.66666666666674</v>
          </cell>
          <cell r="P745">
            <v>667.66666666666674</v>
          </cell>
        </row>
        <row r="746">
          <cell r="N746">
            <v>6038.2220000000007</v>
          </cell>
          <cell r="O746">
            <v>6038.2220000000007</v>
          </cell>
          <cell r="P746">
            <v>6038.2220000000007</v>
          </cell>
          <cell r="Q746">
            <v>6038.2220000000007</v>
          </cell>
          <cell r="R746">
            <v>6038.2220000000007</v>
          </cell>
        </row>
        <row r="747">
          <cell r="N747">
            <v>1457.3333333333335</v>
          </cell>
          <cell r="O747">
            <v>1457.3333333333335</v>
          </cell>
          <cell r="P747">
            <v>1457.3333333333335</v>
          </cell>
        </row>
        <row r="748">
          <cell r="N748">
            <v>1284.1666666666667</v>
          </cell>
          <cell r="O748">
            <v>1284.1666666666667</v>
          </cell>
          <cell r="P748">
            <v>1284.1666666666667</v>
          </cell>
        </row>
        <row r="749">
          <cell r="N749">
            <v>13138.166666666668</v>
          </cell>
          <cell r="O749">
            <v>13138.166666666668</v>
          </cell>
          <cell r="P749">
            <v>13138.166666666668</v>
          </cell>
        </row>
        <row r="750">
          <cell r="N750">
            <v>1651.2153333333333</v>
          </cell>
          <cell r="O750">
            <v>1651.2153333333333</v>
          </cell>
          <cell r="P750">
            <v>1651.2153333333333</v>
          </cell>
          <cell r="Q750">
            <v>1651.2153333333333</v>
          </cell>
          <cell r="R750">
            <v>1651.2153333333333</v>
          </cell>
          <cell r="S750">
            <v>1651.2153333333333</v>
          </cell>
          <cell r="T750">
            <v>1651.2153333333333</v>
          </cell>
          <cell r="U750">
            <v>1651.2153333333333</v>
          </cell>
          <cell r="V750">
            <v>1651.2153333333333</v>
          </cell>
          <cell r="W750">
            <v>1651.2153333333333</v>
          </cell>
        </row>
        <row r="751">
          <cell r="N751">
            <v>722.66666666666674</v>
          </cell>
          <cell r="O751">
            <v>722.66666666666674</v>
          </cell>
          <cell r="P751">
            <v>722.66666666666674</v>
          </cell>
        </row>
        <row r="752">
          <cell r="N752">
            <v>735.23333333333335</v>
          </cell>
          <cell r="O752">
            <v>735.23333333333335</v>
          </cell>
          <cell r="P752">
            <v>735.23333333333335</v>
          </cell>
        </row>
        <row r="753">
          <cell r="N753">
            <v>2109.77</v>
          </cell>
          <cell r="O753">
            <v>2109.77</v>
          </cell>
          <cell r="P753">
            <v>2109.77</v>
          </cell>
        </row>
        <row r="754">
          <cell r="N754">
            <v>1436</v>
          </cell>
          <cell r="O754">
            <v>1436</v>
          </cell>
          <cell r="P754">
            <v>1436</v>
          </cell>
        </row>
        <row r="755">
          <cell r="N755">
            <v>6109.3333333333339</v>
          </cell>
          <cell r="O755">
            <v>6109.3333333333339</v>
          </cell>
          <cell r="P755">
            <v>6109.3333333333339</v>
          </cell>
        </row>
        <row r="756">
          <cell r="N756">
            <v>1436.6666666666667</v>
          </cell>
          <cell r="O756">
            <v>1436.6666666666667</v>
          </cell>
          <cell r="P756">
            <v>1436.6666666666667</v>
          </cell>
        </row>
        <row r="757">
          <cell r="N757">
            <v>1969</v>
          </cell>
          <cell r="O757">
            <v>1969</v>
          </cell>
          <cell r="P757">
            <v>1969</v>
          </cell>
        </row>
        <row r="758">
          <cell r="N758">
            <v>11633.333333333334</v>
          </cell>
          <cell r="O758">
            <v>11633.333333333334</v>
          </cell>
          <cell r="P758">
            <v>11633.333333333334</v>
          </cell>
        </row>
        <row r="759">
          <cell r="N759">
            <v>1146.6666666666667</v>
          </cell>
          <cell r="O759">
            <v>1146.6666666666667</v>
          </cell>
          <cell r="P759">
            <v>1146.6666666666667</v>
          </cell>
        </row>
        <row r="760">
          <cell r="N760">
            <v>2868.3333333333335</v>
          </cell>
          <cell r="O760">
            <v>2868.3333333333335</v>
          </cell>
          <cell r="P760">
            <v>2868.3333333333335</v>
          </cell>
        </row>
        <row r="761">
          <cell r="N761">
            <v>13779.333333333336</v>
          </cell>
          <cell r="O761">
            <v>13779.333333333336</v>
          </cell>
          <cell r="P761">
            <v>13779.333333333336</v>
          </cell>
        </row>
        <row r="762">
          <cell r="N762">
            <v>1800</v>
          </cell>
          <cell r="O762">
            <v>1800</v>
          </cell>
          <cell r="P762">
            <v>1800</v>
          </cell>
        </row>
        <row r="763">
          <cell r="N763">
            <v>710.86666666666667</v>
          </cell>
          <cell r="O763">
            <v>710.86666666666667</v>
          </cell>
          <cell r="P763">
            <v>710.86666666666667</v>
          </cell>
        </row>
        <row r="764">
          <cell r="N764">
            <v>898.33333333333348</v>
          </cell>
          <cell r="O764">
            <v>898.33333333333348</v>
          </cell>
          <cell r="P764">
            <v>898.33333333333348</v>
          </cell>
        </row>
        <row r="765">
          <cell r="N765">
            <v>1432.61</v>
          </cell>
          <cell r="O765">
            <v>1432.61</v>
          </cell>
          <cell r="P765">
            <v>1432.61</v>
          </cell>
        </row>
        <row r="766">
          <cell r="N766">
            <v>10380.553333333335</v>
          </cell>
          <cell r="O766">
            <v>10380.553333333335</v>
          </cell>
          <cell r="P766">
            <v>10380.553333333335</v>
          </cell>
        </row>
        <row r="767">
          <cell r="N767">
            <v>864.3</v>
          </cell>
          <cell r="O767">
            <v>864.3</v>
          </cell>
          <cell r="P767">
            <v>864.3</v>
          </cell>
        </row>
        <row r="768">
          <cell r="N768">
            <v>1314.9</v>
          </cell>
          <cell r="O768">
            <v>1314.9</v>
          </cell>
          <cell r="P768">
            <v>1314.9</v>
          </cell>
        </row>
        <row r="769">
          <cell r="N769">
            <v>6423.166666666667</v>
          </cell>
          <cell r="O769">
            <v>6423.166666666667</v>
          </cell>
          <cell r="P769">
            <v>6423.166666666667</v>
          </cell>
        </row>
        <row r="770">
          <cell r="N770">
            <v>1497.9</v>
          </cell>
          <cell r="O770">
            <v>1497.9</v>
          </cell>
          <cell r="P770">
            <v>1497.9</v>
          </cell>
        </row>
        <row r="771">
          <cell r="N771">
            <v>3677.916666666667</v>
          </cell>
          <cell r="O771">
            <v>3677.916666666667</v>
          </cell>
          <cell r="P771">
            <v>3677.916666666667</v>
          </cell>
        </row>
        <row r="772">
          <cell r="N772">
            <v>8333.3333333333339</v>
          </cell>
          <cell r="O772">
            <v>8333.3333333333339</v>
          </cell>
          <cell r="P772">
            <v>8333.3333333333339</v>
          </cell>
        </row>
        <row r="773">
          <cell r="N773">
            <v>762.43</v>
          </cell>
          <cell r="O773">
            <v>762.43</v>
          </cell>
          <cell r="P773">
            <v>762.43</v>
          </cell>
        </row>
        <row r="774">
          <cell r="N774">
            <v>705.6</v>
          </cell>
          <cell r="O774">
            <v>705.6</v>
          </cell>
          <cell r="P774">
            <v>705.6</v>
          </cell>
        </row>
        <row r="775">
          <cell r="N775">
            <v>705.6</v>
          </cell>
          <cell r="O775">
            <v>705.6</v>
          </cell>
          <cell r="P775">
            <v>705.6</v>
          </cell>
        </row>
        <row r="776">
          <cell r="N776">
            <v>1244.5133333333335</v>
          </cell>
          <cell r="O776">
            <v>1244.5133333333335</v>
          </cell>
          <cell r="P776">
            <v>1244.5133333333335</v>
          </cell>
        </row>
        <row r="777">
          <cell r="N777">
            <v>738.6</v>
          </cell>
          <cell r="O777">
            <v>738.6</v>
          </cell>
          <cell r="P777">
            <v>738.6</v>
          </cell>
        </row>
        <row r="778">
          <cell r="N778">
            <v>738.6</v>
          </cell>
          <cell r="O778">
            <v>738.6</v>
          </cell>
          <cell r="P778">
            <v>738.6</v>
          </cell>
        </row>
        <row r="779">
          <cell r="N779">
            <v>738.6</v>
          </cell>
          <cell r="O779">
            <v>738.6</v>
          </cell>
          <cell r="P779">
            <v>738.6</v>
          </cell>
        </row>
        <row r="780">
          <cell r="N780">
            <v>645.33333333333337</v>
          </cell>
          <cell r="O780">
            <v>645.33333333333337</v>
          </cell>
          <cell r="P780">
            <v>645.33333333333337</v>
          </cell>
        </row>
        <row r="781">
          <cell r="N781">
            <v>645.33333333333337</v>
          </cell>
          <cell r="O781">
            <v>645.33333333333337</v>
          </cell>
          <cell r="P781">
            <v>645.33333333333337</v>
          </cell>
        </row>
        <row r="782">
          <cell r="N782">
            <v>645.33333333333337</v>
          </cell>
          <cell r="O782">
            <v>645.33333333333337</v>
          </cell>
          <cell r="P782">
            <v>645.33333333333337</v>
          </cell>
        </row>
        <row r="783">
          <cell r="N783">
            <v>645.33333333333337</v>
          </cell>
          <cell r="O783">
            <v>645.33333333333337</v>
          </cell>
          <cell r="P783">
            <v>645.33333333333337</v>
          </cell>
        </row>
        <row r="784">
          <cell r="N784">
            <v>645.33333333333337</v>
          </cell>
          <cell r="O784">
            <v>645.33333333333337</v>
          </cell>
          <cell r="P784">
            <v>645.33333333333337</v>
          </cell>
        </row>
        <row r="785">
          <cell r="N785">
            <v>645.33333333333337</v>
          </cell>
          <cell r="O785">
            <v>645.33333333333337</v>
          </cell>
          <cell r="P785">
            <v>645.33333333333337</v>
          </cell>
        </row>
        <row r="786">
          <cell r="N786">
            <v>645.33333333333337</v>
          </cell>
          <cell r="O786">
            <v>645.33333333333337</v>
          </cell>
          <cell r="P786">
            <v>645.33333333333337</v>
          </cell>
        </row>
        <row r="787">
          <cell r="N787">
            <v>645.33333333333337</v>
          </cell>
          <cell r="O787">
            <v>645.33333333333337</v>
          </cell>
          <cell r="P787">
            <v>645.33333333333337</v>
          </cell>
        </row>
        <row r="788">
          <cell r="N788">
            <v>645.33333333333337</v>
          </cell>
          <cell r="O788">
            <v>645.33333333333337</v>
          </cell>
          <cell r="P788">
            <v>645.33333333333337</v>
          </cell>
        </row>
        <row r="789">
          <cell r="N789">
            <v>645.33333333333337</v>
          </cell>
          <cell r="O789">
            <v>645.33333333333337</v>
          </cell>
          <cell r="P789">
            <v>645.33333333333337</v>
          </cell>
        </row>
        <row r="790">
          <cell r="N790">
            <v>645.33333333333337</v>
          </cell>
          <cell r="O790">
            <v>645.33333333333337</v>
          </cell>
          <cell r="P790">
            <v>645.33333333333337</v>
          </cell>
        </row>
        <row r="791">
          <cell r="N791">
            <v>645.33333333333337</v>
          </cell>
          <cell r="O791">
            <v>645.33333333333337</v>
          </cell>
          <cell r="P791">
            <v>645.33333333333337</v>
          </cell>
        </row>
        <row r="792">
          <cell r="N792">
            <v>645.33333333333337</v>
          </cell>
          <cell r="O792">
            <v>645.33333333333337</v>
          </cell>
          <cell r="P792">
            <v>645.33333333333337</v>
          </cell>
        </row>
        <row r="793">
          <cell r="N793">
            <v>645.33333333333337</v>
          </cell>
          <cell r="O793">
            <v>645.33333333333337</v>
          </cell>
          <cell r="P793">
            <v>645.33333333333337</v>
          </cell>
        </row>
        <row r="794">
          <cell r="N794">
            <v>645.33333333333337</v>
          </cell>
          <cell r="O794">
            <v>645.33333333333337</v>
          </cell>
          <cell r="P794">
            <v>645.33333333333337</v>
          </cell>
        </row>
        <row r="795">
          <cell r="N795">
            <v>645.33333333333337</v>
          </cell>
          <cell r="O795">
            <v>645.33333333333337</v>
          </cell>
          <cell r="P795">
            <v>645.33333333333337</v>
          </cell>
        </row>
        <row r="796">
          <cell r="N796">
            <v>645.33333333333337</v>
          </cell>
          <cell r="O796">
            <v>645.33333333333337</v>
          </cell>
          <cell r="P796">
            <v>645.33333333333337</v>
          </cell>
        </row>
        <row r="797">
          <cell r="N797">
            <v>645.33333333333337</v>
          </cell>
          <cell r="O797">
            <v>645.33333333333337</v>
          </cell>
          <cell r="P797">
            <v>645.33333333333337</v>
          </cell>
        </row>
        <row r="798">
          <cell r="N798">
            <v>645.33333333333337</v>
          </cell>
          <cell r="O798">
            <v>645.33333333333337</v>
          </cell>
          <cell r="P798">
            <v>645.33333333333337</v>
          </cell>
        </row>
        <row r="799">
          <cell r="N799">
            <v>645.33333333333337</v>
          </cell>
          <cell r="O799">
            <v>645.33333333333337</v>
          </cell>
          <cell r="P799">
            <v>645.33333333333337</v>
          </cell>
        </row>
        <row r="800">
          <cell r="N800">
            <v>645.33333333333337</v>
          </cell>
          <cell r="O800">
            <v>645.33333333333337</v>
          </cell>
          <cell r="P800">
            <v>645.33333333333337</v>
          </cell>
        </row>
        <row r="801">
          <cell r="N801">
            <v>645.33333333333337</v>
          </cell>
          <cell r="O801">
            <v>645.33333333333337</v>
          </cell>
          <cell r="P801">
            <v>645.33333333333337</v>
          </cell>
        </row>
        <row r="802">
          <cell r="N802">
            <v>645.33333333333337</v>
          </cell>
          <cell r="O802">
            <v>645.33333333333337</v>
          </cell>
          <cell r="P802">
            <v>645.33333333333337</v>
          </cell>
        </row>
        <row r="803">
          <cell r="N803">
            <v>645.33333333333337</v>
          </cell>
          <cell r="O803">
            <v>645.33333333333337</v>
          </cell>
          <cell r="P803">
            <v>645.33333333333337</v>
          </cell>
        </row>
        <row r="804">
          <cell r="N804">
            <v>645.33333333333337</v>
          </cell>
          <cell r="O804">
            <v>645.33333333333337</v>
          </cell>
          <cell r="P804">
            <v>645.33333333333337</v>
          </cell>
        </row>
        <row r="805">
          <cell r="N805">
            <v>645.33333333333337</v>
          </cell>
          <cell r="O805">
            <v>645.33333333333337</v>
          </cell>
          <cell r="P805">
            <v>645.33333333333337</v>
          </cell>
        </row>
        <row r="806">
          <cell r="N806">
            <v>645.33333333333337</v>
          </cell>
          <cell r="O806">
            <v>645.33333333333337</v>
          </cell>
          <cell r="P806">
            <v>645.33333333333337</v>
          </cell>
        </row>
        <row r="807">
          <cell r="N807">
            <v>645.33333333333337</v>
          </cell>
          <cell r="O807">
            <v>645.33333333333337</v>
          </cell>
          <cell r="P807">
            <v>645.33333333333337</v>
          </cell>
        </row>
        <row r="808">
          <cell r="N808">
            <v>645.33333333333337</v>
          </cell>
          <cell r="O808">
            <v>645.33333333333337</v>
          </cell>
          <cell r="P808">
            <v>645.33333333333337</v>
          </cell>
        </row>
        <row r="809">
          <cell r="N809">
            <v>645.33333333333337</v>
          </cell>
          <cell r="O809">
            <v>645.33333333333337</v>
          </cell>
          <cell r="P809">
            <v>645.33333333333337</v>
          </cell>
        </row>
        <row r="810">
          <cell r="N810">
            <v>645.33333333333337</v>
          </cell>
          <cell r="O810">
            <v>645.33333333333337</v>
          </cell>
          <cell r="P810">
            <v>645.33333333333337</v>
          </cell>
        </row>
        <row r="811">
          <cell r="N811">
            <v>645.33333333333337</v>
          </cell>
          <cell r="O811">
            <v>645.33333333333337</v>
          </cell>
          <cell r="P811">
            <v>645.33333333333337</v>
          </cell>
        </row>
        <row r="812">
          <cell r="N812">
            <v>645.33333333333337</v>
          </cell>
          <cell r="O812">
            <v>645.33333333333337</v>
          </cell>
          <cell r="P812">
            <v>645.33333333333337</v>
          </cell>
        </row>
        <row r="813">
          <cell r="N813">
            <v>645.33333333333337</v>
          </cell>
          <cell r="O813">
            <v>645.33333333333337</v>
          </cell>
          <cell r="P813">
            <v>645.33333333333337</v>
          </cell>
        </row>
        <row r="814">
          <cell r="N814">
            <v>645.33333333333337</v>
          </cell>
          <cell r="O814">
            <v>645.33333333333337</v>
          </cell>
          <cell r="P814">
            <v>645.33333333333337</v>
          </cell>
        </row>
        <row r="815">
          <cell r="N815">
            <v>645.33333333333337</v>
          </cell>
          <cell r="O815">
            <v>645.33333333333337</v>
          </cell>
          <cell r="P815">
            <v>645.33333333333337</v>
          </cell>
        </row>
        <row r="816">
          <cell r="N816">
            <v>645.33333333333337</v>
          </cell>
          <cell r="O816">
            <v>645.33333333333337</v>
          </cell>
          <cell r="P816">
            <v>645.33333333333337</v>
          </cell>
        </row>
        <row r="817">
          <cell r="N817">
            <v>645.33333333333337</v>
          </cell>
          <cell r="O817">
            <v>645.33333333333337</v>
          </cell>
          <cell r="P817">
            <v>645.33333333333337</v>
          </cell>
        </row>
        <row r="818">
          <cell r="N818">
            <v>645.33333333333337</v>
          </cell>
          <cell r="O818">
            <v>645.33333333333337</v>
          </cell>
          <cell r="P818">
            <v>645.33333333333337</v>
          </cell>
        </row>
        <row r="819">
          <cell r="N819">
            <v>645.33333333333337</v>
          </cell>
          <cell r="O819">
            <v>645.33333333333337</v>
          </cell>
          <cell r="P819">
            <v>645.33333333333337</v>
          </cell>
        </row>
        <row r="820">
          <cell r="N820">
            <v>3.5000000000000003E-2</v>
          </cell>
          <cell r="O820">
            <v>3.5000000000000003E-2</v>
          </cell>
          <cell r="P820">
            <v>3.5000000000000003E-2</v>
          </cell>
          <cell r="Q820">
            <v>3.5000000000000003E-2</v>
          </cell>
          <cell r="R820">
            <v>3.5000000000000003E-2</v>
          </cell>
          <cell r="S820">
            <v>3.5000000000000003E-2</v>
          </cell>
          <cell r="T820">
            <v>3.5000000000000003E-2</v>
          </cell>
          <cell r="U820">
            <v>3.5000000000000003E-2</v>
          </cell>
          <cell r="V820">
            <v>3.5000000000000003E-2</v>
          </cell>
          <cell r="W820">
            <v>3.5000000000000003E-2</v>
          </cell>
        </row>
        <row r="821">
          <cell r="N821">
            <v>659.7</v>
          </cell>
          <cell r="O821">
            <v>659.7</v>
          </cell>
          <cell r="P821">
            <v>659.7</v>
          </cell>
          <cell r="Q821">
            <v>659.7</v>
          </cell>
          <cell r="R821">
            <v>659.7</v>
          </cell>
          <cell r="S821">
            <v>659.7</v>
          </cell>
          <cell r="T821">
            <v>659.7</v>
          </cell>
          <cell r="U821">
            <v>659.7</v>
          </cell>
          <cell r="V821">
            <v>659.7</v>
          </cell>
          <cell r="W821">
            <v>659.7</v>
          </cell>
        </row>
        <row r="822">
          <cell r="N822">
            <v>102.09</v>
          </cell>
          <cell r="O822">
            <v>102.09</v>
          </cell>
          <cell r="P822">
            <v>102.09</v>
          </cell>
          <cell r="Q822">
            <v>102.09</v>
          </cell>
          <cell r="R822">
            <v>102.09</v>
          </cell>
          <cell r="S822">
            <v>102.09</v>
          </cell>
          <cell r="T822">
            <v>102.09</v>
          </cell>
          <cell r="U822">
            <v>102.09</v>
          </cell>
          <cell r="V822">
            <v>102.09</v>
          </cell>
          <cell r="W822">
            <v>102.09</v>
          </cell>
        </row>
        <row r="823">
          <cell r="N823">
            <v>0</v>
          </cell>
          <cell r="O823">
            <v>0</v>
          </cell>
          <cell r="P823">
            <v>0</v>
          </cell>
        </row>
        <row r="824">
          <cell r="N824">
            <v>5729.3333333333339</v>
          </cell>
          <cell r="O824">
            <v>5729.3333333333339</v>
          </cell>
          <cell r="P824">
            <v>5729.3333333333339</v>
          </cell>
        </row>
        <row r="825">
          <cell r="N825">
            <v>815.13333333333344</v>
          </cell>
          <cell r="O825">
            <v>815.13333333333344</v>
          </cell>
          <cell r="P825">
            <v>815.13333333333344</v>
          </cell>
        </row>
        <row r="826">
          <cell r="N826">
            <v>815.13333333333344</v>
          </cell>
          <cell r="O826">
            <v>815.13333333333344</v>
          </cell>
          <cell r="P826">
            <v>815.13333333333344</v>
          </cell>
        </row>
        <row r="827">
          <cell r="N827">
            <v>815.13333333333344</v>
          </cell>
          <cell r="O827">
            <v>815.13333333333344</v>
          </cell>
          <cell r="P827">
            <v>815.13333333333344</v>
          </cell>
        </row>
        <row r="828">
          <cell r="N828">
            <v>815.13333333333344</v>
          </cell>
          <cell r="O828">
            <v>815.13333333333344</v>
          </cell>
          <cell r="P828">
            <v>815.13333333333344</v>
          </cell>
        </row>
        <row r="829">
          <cell r="N829">
            <v>815.13333333333344</v>
          </cell>
          <cell r="O829">
            <v>815.13333333333344</v>
          </cell>
          <cell r="P829">
            <v>815.13333333333344</v>
          </cell>
        </row>
        <row r="830">
          <cell r="N830">
            <v>0</v>
          </cell>
          <cell r="O830">
            <v>0</v>
          </cell>
          <cell r="P830">
            <v>0</v>
          </cell>
        </row>
        <row r="831">
          <cell r="N831">
            <v>508.87900000000002</v>
          </cell>
          <cell r="O831">
            <v>508.87900000000002</v>
          </cell>
          <cell r="P831">
            <v>508.87900000000002</v>
          </cell>
          <cell r="Q831">
            <v>508.87900000000002</v>
          </cell>
          <cell r="R831">
            <v>508.87900000000002</v>
          </cell>
          <cell r="S831">
            <v>508.87900000000002</v>
          </cell>
          <cell r="T831">
            <v>508.87900000000002</v>
          </cell>
          <cell r="U831">
            <v>508.87900000000002</v>
          </cell>
          <cell r="V831">
            <v>508.87900000000002</v>
          </cell>
          <cell r="W831">
            <v>508.87900000000002</v>
          </cell>
        </row>
        <row r="832">
          <cell r="N832">
            <v>297.2</v>
          </cell>
          <cell r="O832">
            <v>297.2</v>
          </cell>
          <cell r="P832">
            <v>297.2</v>
          </cell>
          <cell r="Q832">
            <v>297.2</v>
          </cell>
          <cell r="R832">
            <v>297.2</v>
          </cell>
          <cell r="S832">
            <v>297.2</v>
          </cell>
          <cell r="T832">
            <v>297.2</v>
          </cell>
          <cell r="U832">
            <v>297.2</v>
          </cell>
          <cell r="V832">
            <v>297.2</v>
          </cell>
          <cell r="W832">
            <v>297.2</v>
          </cell>
        </row>
        <row r="833">
          <cell r="N833">
            <v>826.34799999999996</v>
          </cell>
          <cell r="O833">
            <v>826.34799999999996</v>
          </cell>
          <cell r="P833">
            <v>826.34799999999996</v>
          </cell>
          <cell r="Q833">
            <v>826.34799999999996</v>
          </cell>
          <cell r="R833">
            <v>826.34799999999996</v>
          </cell>
          <cell r="S833">
            <v>826.34799999999996</v>
          </cell>
          <cell r="T833">
            <v>826.34799999999996</v>
          </cell>
          <cell r="U833">
            <v>826.34799999999996</v>
          </cell>
          <cell r="V833">
            <v>826.34799999999996</v>
          </cell>
          <cell r="W833">
            <v>826.34799999999996</v>
          </cell>
        </row>
        <row r="834">
          <cell r="N834">
            <v>457.2</v>
          </cell>
          <cell r="O834">
            <v>457.2</v>
          </cell>
          <cell r="P834">
            <v>457.2</v>
          </cell>
          <cell r="Q834">
            <v>457.2</v>
          </cell>
          <cell r="R834">
            <v>457.2</v>
          </cell>
        </row>
        <row r="835">
          <cell r="N835">
            <v>517.87600000000009</v>
          </cell>
          <cell r="O835">
            <v>517.87600000000009</v>
          </cell>
          <cell r="P835">
            <v>517.87600000000009</v>
          </cell>
          <cell r="Q835">
            <v>517.87600000000009</v>
          </cell>
          <cell r="R835">
            <v>517.87600000000009</v>
          </cell>
          <cell r="S835">
            <v>517.87600000000009</v>
          </cell>
          <cell r="T835">
            <v>517.87600000000009</v>
          </cell>
          <cell r="U835">
            <v>517.87600000000009</v>
          </cell>
          <cell r="V835">
            <v>517.87600000000009</v>
          </cell>
          <cell r="W835">
            <v>517.87600000000009</v>
          </cell>
        </row>
        <row r="836">
          <cell r="N836">
            <v>701.47700000000009</v>
          </cell>
          <cell r="O836">
            <v>701.47700000000009</v>
          </cell>
          <cell r="P836">
            <v>701.47700000000009</v>
          </cell>
          <cell r="Q836">
            <v>701.47700000000009</v>
          </cell>
          <cell r="R836">
            <v>701.47700000000009</v>
          </cell>
          <cell r="S836">
            <v>701.47700000000009</v>
          </cell>
          <cell r="T836">
            <v>701.47700000000009</v>
          </cell>
          <cell r="U836">
            <v>701.47700000000009</v>
          </cell>
          <cell r="V836">
            <v>701.47700000000009</v>
          </cell>
          <cell r="W836">
            <v>701.47700000000009</v>
          </cell>
        </row>
        <row r="837">
          <cell r="N837">
            <v>418.15600000000006</v>
          </cell>
          <cell r="O837">
            <v>418.15600000000006</v>
          </cell>
          <cell r="P837">
            <v>418.15600000000006</v>
          </cell>
          <cell r="Q837">
            <v>418.15600000000006</v>
          </cell>
          <cell r="R837">
            <v>418.15600000000006</v>
          </cell>
          <cell r="S837">
            <v>418.15600000000006</v>
          </cell>
          <cell r="T837">
            <v>418.15600000000006</v>
          </cell>
          <cell r="U837">
            <v>418.15600000000006</v>
          </cell>
          <cell r="V837">
            <v>418.15600000000006</v>
          </cell>
          <cell r="W837">
            <v>418.15600000000006</v>
          </cell>
        </row>
        <row r="838">
          <cell r="N838">
            <v>132.86666666666667</v>
          </cell>
          <cell r="O838">
            <v>132.86666666666667</v>
          </cell>
          <cell r="P838">
            <v>132.86666666666667</v>
          </cell>
          <cell r="Q838">
            <v>132.86666666666667</v>
          </cell>
          <cell r="R838">
            <v>132.86666666666667</v>
          </cell>
          <cell r="S838">
            <v>132.86666666666667</v>
          </cell>
          <cell r="T838">
            <v>132.86666666666667</v>
          </cell>
          <cell r="U838">
            <v>132.86666666666667</v>
          </cell>
          <cell r="V838">
            <v>132.86666666666667</v>
          </cell>
          <cell r="W838">
            <v>132.86666666666667</v>
          </cell>
        </row>
        <row r="839">
          <cell r="N839">
            <v>235.51133333333334</v>
          </cell>
          <cell r="O839">
            <v>235.51133333333334</v>
          </cell>
          <cell r="P839">
            <v>235.51133333333334</v>
          </cell>
          <cell r="Q839">
            <v>235.51133333333334</v>
          </cell>
          <cell r="R839">
            <v>235.51133333333334</v>
          </cell>
          <cell r="S839">
            <v>235.51133333333334</v>
          </cell>
          <cell r="T839">
            <v>235.51133333333334</v>
          </cell>
          <cell r="U839">
            <v>235.51133333333334</v>
          </cell>
          <cell r="V839">
            <v>235.51133333333334</v>
          </cell>
          <cell r="W839">
            <v>235.51133333333334</v>
          </cell>
        </row>
        <row r="840">
          <cell r="N840">
            <v>487.18800000000005</v>
          </cell>
          <cell r="O840">
            <v>487.18800000000005</v>
          </cell>
          <cell r="P840">
            <v>487.18800000000005</v>
          </cell>
          <cell r="Q840">
            <v>487.18800000000005</v>
          </cell>
          <cell r="R840">
            <v>487.18800000000005</v>
          </cell>
          <cell r="S840">
            <v>487.18800000000005</v>
          </cell>
          <cell r="T840">
            <v>487.18800000000005</v>
          </cell>
          <cell r="U840">
            <v>487.18800000000005</v>
          </cell>
          <cell r="V840">
            <v>487.18800000000005</v>
          </cell>
          <cell r="W840">
            <v>487.18800000000005</v>
          </cell>
        </row>
        <row r="841">
          <cell r="N841">
            <v>2304</v>
          </cell>
          <cell r="O841">
            <v>2304</v>
          </cell>
          <cell r="P841">
            <v>2304</v>
          </cell>
          <cell r="Q841">
            <v>2304</v>
          </cell>
          <cell r="R841">
            <v>2304</v>
          </cell>
          <cell r="S841">
            <v>2304</v>
          </cell>
          <cell r="T841">
            <v>2304</v>
          </cell>
          <cell r="U841">
            <v>2304</v>
          </cell>
          <cell r="V841">
            <v>2304</v>
          </cell>
          <cell r="W841">
            <v>2304</v>
          </cell>
        </row>
        <row r="842">
          <cell r="N842">
            <v>637.79999999999995</v>
          </cell>
          <cell r="O842">
            <v>637.79999999999995</v>
          </cell>
          <cell r="P842">
            <v>637.79999999999995</v>
          </cell>
        </row>
        <row r="843">
          <cell r="N843">
            <v>514.83333333333337</v>
          </cell>
          <cell r="O843">
            <v>514.83333333333337</v>
          </cell>
          <cell r="P843">
            <v>514.83333333333337</v>
          </cell>
          <cell r="Q843">
            <v>514.83333333333337</v>
          </cell>
          <cell r="R843">
            <v>514.83333333333337</v>
          </cell>
          <cell r="S843">
            <v>514.83333333333337</v>
          </cell>
          <cell r="T843">
            <v>514.83333333333337</v>
          </cell>
          <cell r="U843">
            <v>514.83333333333337</v>
          </cell>
          <cell r="V843">
            <v>514.83333333333337</v>
          </cell>
          <cell r="W843">
            <v>514.83333333333337</v>
          </cell>
        </row>
        <row r="844">
          <cell r="N844">
            <v>667.8</v>
          </cell>
          <cell r="O844">
            <v>667.8</v>
          </cell>
          <cell r="P844">
            <v>667.8</v>
          </cell>
        </row>
        <row r="845">
          <cell r="N845">
            <v>637.79999999999995</v>
          </cell>
          <cell r="O845">
            <v>637.79999999999995</v>
          </cell>
          <cell r="P845">
            <v>637.79999999999995</v>
          </cell>
        </row>
        <row r="846">
          <cell r="N846">
            <v>637.79999999999995</v>
          </cell>
          <cell r="O846">
            <v>637.79999999999995</v>
          </cell>
          <cell r="P846">
            <v>637.79999999999995</v>
          </cell>
        </row>
        <row r="847">
          <cell r="N847">
            <v>637.79999999999995</v>
          </cell>
          <cell r="O847">
            <v>637.79999999999995</v>
          </cell>
          <cell r="P847">
            <v>637.79999999999995</v>
          </cell>
        </row>
        <row r="848">
          <cell r="N848">
            <v>637.79999999999995</v>
          </cell>
          <cell r="O848">
            <v>637.79999999999995</v>
          </cell>
          <cell r="P848">
            <v>637.79999999999995</v>
          </cell>
        </row>
        <row r="849">
          <cell r="N849">
            <v>637.79999999999995</v>
          </cell>
          <cell r="O849">
            <v>637.79999999999995</v>
          </cell>
          <cell r="P849">
            <v>637.79999999999995</v>
          </cell>
        </row>
        <row r="850">
          <cell r="N850">
            <v>637.79999999999995</v>
          </cell>
          <cell r="O850">
            <v>637.79999999999995</v>
          </cell>
          <cell r="P850">
            <v>637.79999999999995</v>
          </cell>
        </row>
        <row r="851">
          <cell r="N851">
            <v>1246.3333333333335</v>
          </cell>
          <cell r="O851">
            <v>1246.3333333333335</v>
          </cell>
          <cell r="P851">
            <v>1246.3333333333335</v>
          </cell>
        </row>
        <row r="852">
          <cell r="N852">
            <v>5900</v>
          </cell>
          <cell r="O852">
            <v>5900</v>
          </cell>
          <cell r="P852">
            <v>5900</v>
          </cell>
        </row>
        <row r="853">
          <cell r="N853">
            <v>1766.666666666667</v>
          </cell>
          <cell r="O853">
            <v>1766.666666666667</v>
          </cell>
          <cell r="P853">
            <v>1766.666666666667</v>
          </cell>
        </row>
        <row r="854">
          <cell r="N854">
            <v>3554.2233333333338</v>
          </cell>
          <cell r="O854">
            <v>3554.2233333333338</v>
          </cell>
          <cell r="P854">
            <v>3554.2233333333338</v>
          </cell>
        </row>
        <row r="855">
          <cell r="N855">
            <v>1028.6666666666667</v>
          </cell>
          <cell r="O855">
            <v>1028.6666666666667</v>
          </cell>
          <cell r="P855">
            <v>1028.6666666666667</v>
          </cell>
        </row>
        <row r="856">
          <cell r="N856">
            <v>514.33333333333337</v>
          </cell>
          <cell r="O856">
            <v>514.33333333333337</v>
          </cell>
          <cell r="P856">
            <v>514.33333333333337</v>
          </cell>
        </row>
        <row r="857">
          <cell r="N857">
            <v>829.20666666666671</v>
          </cell>
          <cell r="O857">
            <v>829.20666666666671</v>
          </cell>
          <cell r="P857">
            <v>829.20666666666671</v>
          </cell>
        </row>
        <row r="858">
          <cell r="N858">
            <v>3175.19</v>
          </cell>
          <cell r="O858">
            <v>3175.19</v>
          </cell>
          <cell r="P858">
            <v>3175.19</v>
          </cell>
        </row>
        <row r="859">
          <cell r="N859">
            <v>592</v>
          </cell>
          <cell r="O859">
            <v>592</v>
          </cell>
          <cell r="P859">
            <v>592</v>
          </cell>
          <cell r="Q859">
            <v>592</v>
          </cell>
          <cell r="R859">
            <v>592</v>
          </cell>
          <cell r="S859">
            <v>592</v>
          </cell>
          <cell r="T859">
            <v>592</v>
          </cell>
          <cell r="U859">
            <v>592</v>
          </cell>
          <cell r="V859">
            <v>592</v>
          </cell>
          <cell r="W859">
            <v>592</v>
          </cell>
        </row>
        <row r="860">
          <cell r="N860">
            <v>10833.333333333334</v>
          </cell>
          <cell r="O860">
            <v>10833.333333333334</v>
          </cell>
          <cell r="P860">
            <v>10833.333333333334</v>
          </cell>
        </row>
        <row r="861">
          <cell r="N861">
            <v>809</v>
          </cell>
          <cell r="O861">
            <v>809</v>
          </cell>
          <cell r="P861">
            <v>809</v>
          </cell>
        </row>
        <row r="862">
          <cell r="N862">
            <v>809</v>
          </cell>
          <cell r="O862">
            <v>809</v>
          </cell>
          <cell r="P862">
            <v>809</v>
          </cell>
        </row>
        <row r="863">
          <cell r="N863">
            <v>809</v>
          </cell>
          <cell r="O863">
            <v>809</v>
          </cell>
          <cell r="P863">
            <v>809</v>
          </cell>
        </row>
        <row r="864">
          <cell r="N864">
            <v>1951.85</v>
          </cell>
          <cell r="O864">
            <v>1951.85</v>
          </cell>
          <cell r="P864">
            <v>1951.85</v>
          </cell>
        </row>
        <row r="865">
          <cell r="N865">
            <v>1000.3133333333335</v>
          </cell>
          <cell r="O865">
            <v>1000.3133333333335</v>
          </cell>
          <cell r="P865">
            <v>1000.3133333333335</v>
          </cell>
        </row>
        <row r="866">
          <cell r="N866">
            <v>1300</v>
          </cell>
          <cell r="O866">
            <v>1300</v>
          </cell>
          <cell r="P866">
            <v>1300</v>
          </cell>
        </row>
        <row r="867">
          <cell r="N867">
            <v>710.31899999999996</v>
          </cell>
          <cell r="O867">
            <v>710.31899999999996</v>
          </cell>
          <cell r="P867">
            <v>710.31899999999996</v>
          </cell>
          <cell r="Q867">
            <v>710.31899999999996</v>
          </cell>
          <cell r="R867">
            <v>710.31899999999996</v>
          </cell>
          <cell r="S867">
            <v>710.31899999999996</v>
          </cell>
          <cell r="T867">
            <v>710.31899999999996</v>
          </cell>
          <cell r="U867">
            <v>710.31899999999996</v>
          </cell>
          <cell r="V867">
            <v>710.31899999999996</v>
          </cell>
          <cell r="W867">
            <v>710.31899999999996</v>
          </cell>
        </row>
        <row r="868">
          <cell r="N868">
            <v>632.88643216080402</v>
          </cell>
          <cell r="O868">
            <v>632.88643216080402</v>
          </cell>
          <cell r="P868">
            <v>632.88643216080402</v>
          </cell>
          <cell r="Q868">
            <v>632.88643216080402</v>
          </cell>
          <cell r="R868">
            <v>632.88643216080402</v>
          </cell>
          <cell r="S868">
            <v>632.88643216080402</v>
          </cell>
          <cell r="T868">
            <v>632.88643216080402</v>
          </cell>
          <cell r="U868">
            <v>632.88643216080402</v>
          </cell>
          <cell r="V868">
            <v>632.88643216080402</v>
          </cell>
          <cell r="W868">
            <v>632.88643216080402</v>
          </cell>
        </row>
        <row r="869">
          <cell r="N869">
            <v>7345.3333333333339</v>
          </cell>
          <cell r="O869">
            <v>7345.3333333333339</v>
          </cell>
          <cell r="P869">
            <v>7345.3333333333339</v>
          </cell>
        </row>
        <row r="870">
          <cell r="N870">
            <v>231.66666666666666</v>
          </cell>
          <cell r="O870">
            <v>231.66666666666666</v>
          </cell>
          <cell r="P870">
            <v>231.66666666666666</v>
          </cell>
          <cell r="Q870">
            <v>231.66666666666666</v>
          </cell>
          <cell r="R870">
            <v>231.66666666666666</v>
          </cell>
          <cell r="S870">
            <v>231.66666666666666</v>
          </cell>
          <cell r="T870">
            <v>231.66666666666666</v>
          </cell>
          <cell r="U870">
            <v>231.66666666666666</v>
          </cell>
          <cell r="V870">
            <v>231.66666666666666</v>
          </cell>
          <cell r="W870">
            <v>231.66666666666666</v>
          </cell>
        </row>
        <row r="871">
          <cell r="N871">
            <v>6933.3339999999998</v>
          </cell>
          <cell r="O871">
            <v>6933.3339999999998</v>
          </cell>
          <cell r="P871">
            <v>6933.3339999999998</v>
          </cell>
          <cell r="Q871">
            <v>6933.3339999999998</v>
          </cell>
          <cell r="R871">
            <v>6933.3339999999998</v>
          </cell>
        </row>
        <row r="872">
          <cell r="N872">
            <v>254.13300000000001</v>
          </cell>
          <cell r="O872">
            <v>254.13300000000001</v>
          </cell>
          <cell r="P872">
            <v>254.13300000000001</v>
          </cell>
          <cell r="Q872">
            <v>254.13300000000001</v>
          </cell>
          <cell r="R872">
            <v>254.13300000000001</v>
          </cell>
          <cell r="S872">
            <v>254.13300000000001</v>
          </cell>
          <cell r="T872">
            <v>254.13300000000001</v>
          </cell>
          <cell r="U872">
            <v>254.13300000000001</v>
          </cell>
          <cell r="V872">
            <v>254.13300000000001</v>
          </cell>
          <cell r="W872">
            <v>254.13300000000001</v>
          </cell>
        </row>
        <row r="873">
          <cell r="N873">
            <v>1590.156666666667</v>
          </cell>
          <cell r="O873">
            <v>1590.156666666667</v>
          </cell>
          <cell r="P873">
            <v>1590.156666666667</v>
          </cell>
        </row>
        <row r="874">
          <cell r="N874">
            <v>673.8</v>
          </cell>
          <cell r="O874">
            <v>673.8</v>
          </cell>
          <cell r="P874">
            <v>673.8</v>
          </cell>
        </row>
        <row r="875">
          <cell r="N875">
            <v>673.8</v>
          </cell>
          <cell r="O875">
            <v>673.8</v>
          </cell>
          <cell r="P875">
            <v>673.8</v>
          </cell>
        </row>
        <row r="876">
          <cell r="N876">
            <v>673.8</v>
          </cell>
          <cell r="O876">
            <v>673.8</v>
          </cell>
          <cell r="P876">
            <v>673.8</v>
          </cell>
        </row>
        <row r="877">
          <cell r="N877">
            <v>2069.666666666667</v>
          </cell>
          <cell r="O877">
            <v>2069.666666666667</v>
          </cell>
          <cell r="P877">
            <v>2069.666666666667</v>
          </cell>
        </row>
        <row r="878">
          <cell r="N878">
            <v>238.31100000000004</v>
          </cell>
          <cell r="O878">
            <v>238.31100000000004</v>
          </cell>
          <cell r="P878">
            <v>238.31100000000004</v>
          </cell>
          <cell r="Q878">
            <v>238.31100000000004</v>
          </cell>
          <cell r="R878">
            <v>238.31100000000004</v>
          </cell>
          <cell r="S878">
            <v>238.31100000000004</v>
          </cell>
          <cell r="T878">
            <v>238.31100000000004</v>
          </cell>
          <cell r="U878">
            <v>238.31100000000004</v>
          </cell>
          <cell r="V878">
            <v>238.31100000000004</v>
          </cell>
          <cell r="W878">
            <v>238.31100000000004</v>
          </cell>
        </row>
        <row r="879">
          <cell r="N879">
            <v>1482.6666666666667</v>
          </cell>
          <cell r="O879">
            <v>1482.6666666666667</v>
          </cell>
          <cell r="P879">
            <v>1482.6666666666667</v>
          </cell>
        </row>
        <row r="880">
          <cell r="N880">
            <v>546.66666666666674</v>
          </cell>
          <cell r="O880">
            <v>546.66666666666674</v>
          </cell>
          <cell r="P880">
            <v>546.66666666666674</v>
          </cell>
        </row>
        <row r="881">
          <cell r="N881">
            <v>546.66666666666674</v>
          </cell>
          <cell r="O881">
            <v>546.66666666666674</v>
          </cell>
          <cell r="P881">
            <v>546.66666666666674</v>
          </cell>
        </row>
        <row r="882">
          <cell r="N882">
            <v>546.66666666666674</v>
          </cell>
          <cell r="O882">
            <v>546.66666666666674</v>
          </cell>
          <cell r="P882">
            <v>546.66666666666674</v>
          </cell>
        </row>
        <row r="883">
          <cell r="N883">
            <v>546.66666666666674</v>
          </cell>
          <cell r="O883">
            <v>546.66666666666674</v>
          </cell>
          <cell r="P883">
            <v>546.66666666666674</v>
          </cell>
        </row>
        <row r="884">
          <cell r="N884">
            <v>546.66666666666674</v>
          </cell>
          <cell r="O884">
            <v>546.66666666666674</v>
          </cell>
          <cell r="P884">
            <v>546.66666666666674</v>
          </cell>
        </row>
        <row r="885">
          <cell r="N885">
            <v>546.66666666666674</v>
          </cell>
          <cell r="O885">
            <v>546.66666666666674</v>
          </cell>
          <cell r="P885">
            <v>546.66666666666674</v>
          </cell>
        </row>
        <row r="886">
          <cell r="N886">
            <v>546.66666666666674</v>
          </cell>
          <cell r="O886">
            <v>546.66666666666674</v>
          </cell>
          <cell r="P886">
            <v>546.66666666666674</v>
          </cell>
        </row>
        <row r="887">
          <cell r="N887">
            <v>546.66666666666674</v>
          </cell>
          <cell r="O887">
            <v>546.66666666666674</v>
          </cell>
          <cell r="P887">
            <v>546.66666666666674</v>
          </cell>
        </row>
        <row r="888">
          <cell r="N888">
            <v>546.66666666666674</v>
          </cell>
          <cell r="O888">
            <v>546.66666666666674</v>
          </cell>
          <cell r="P888">
            <v>546.66666666666674</v>
          </cell>
        </row>
        <row r="889">
          <cell r="N889">
            <v>546.66666666666674</v>
          </cell>
          <cell r="O889">
            <v>546.66666666666674</v>
          </cell>
          <cell r="P889">
            <v>546.66666666666674</v>
          </cell>
        </row>
        <row r="890">
          <cell r="N890">
            <v>546.66666666666674</v>
          </cell>
          <cell r="O890">
            <v>546.66666666666674</v>
          </cell>
          <cell r="P890">
            <v>546.66666666666674</v>
          </cell>
        </row>
        <row r="891">
          <cell r="N891">
            <v>546.66666666666674</v>
          </cell>
          <cell r="O891">
            <v>546.66666666666674</v>
          </cell>
          <cell r="P891">
            <v>546.66666666666674</v>
          </cell>
        </row>
        <row r="892">
          <cell r="N892">
            <v>546.66666666666674</v>
          </cell>
          <cell r="O892">
            <v>546.66666666666674</v>
          </cell>
          <cell r="P892">
            <v>546.66666666666674</v>
          </cell>
        </row>
        <row r="893">
          <cell r="N893">
            <v>546.66666666666674</v>
          </cell>
          <cell r="O893">
            <v>546.66666666666674</v>
          </cell>
          <cell r="P893">
            <v>546.66666666666674</v>
          </cell>
        </row>
        <row r="894">
          <cell r="N894">
            <v>546.66666666666674</v>
          </cell>
          <cell r="O894">
            <v>546.66666666666674</v>
          </cell>
          <cell r="P894">
            <v>546.66666666666674</v>
          </cell>
        </row>
        <row r="895">
          <cell r="N895">
            <v>546.66666666666674</v>
          </cell>
          <cell r="O895">
            <v>546.66666666666674</v>
          </cell>
          <cell r="P895">
            <v>546.66666666666674</v>
          </cell>
        </row>
        <row r="896">
          <cell r="N896">
            <v>546.66666666666674</v>
          </cell>
          <cell r="O896">
            <v>546.66666666666674</v>
          </cell>
          <cell r="P896">
            <v>546.66666666666674</v>
          </cell>
        </row>
        <row r="897">
          <cell r="N897">
            <v>546.66666666666674</v>
          </cell>
          <cell r="O897">
            <v>546.66666666666674</v>
          </cell>
          <cell r="P897">
            <v>546.66666666666674</v>
          </cell>
        </row>
        <row r="898">
          <cell r="N898">
            <v>546.66666666666674</v>
          </cell>
          <cell r="O898">
            <v>546.66666666666674</v>
          </cell>
          <cell r="P898">
            <v>546.66666666666674</v>
          </cell>
        </row>
        <row r="899">
          <cell r="N899">
            <v>546.66666666666674</v>
          </cell>
          <cell r="O899">
            <v>546.66666666666674</v>
          </cell>
          <cell r="P899">
            <v>546.66666666666674</v>
          </cell>
        </row>
        <row r="900">
          <cell r="N900">
            <v>546.66666666666674</v>
          </cell>
          <cell r="O900">
            <v>546.66666666666674</v>
          </cell>
          <cell r="P900">
            <v>546.66666666666674</v>
          </cell>
        </row>
        <row r="901">
          <cell r="N901">
            <v>546.66666666666674</v>
          </cell>
          <cell r="O901">
            <v>546.66666666666674</v>
          </cell>
          <cell r="P901">
            <v>546.66666666666674</v>
          </cell>
        </row>
        <row r="902">
          <cell r="N902">
            <v>546.66666666666674</v>
          </cell>
          <cell r="O902">
            <v>546.66666666666674</v>
          </cell>
          <cell r="P902">
            <v>546.66666666666674</v>
          </cell>
        </row>
        <row r="903">
          <cell r="N903">
            <v>546.66666666666674</v>
          </cell>
          <cell r="O903">
            <v>546.66666666666674</v>
          </cell>
          <cell r="P903">
            <v>546.66666666666674</v>
          </cell>
        </row>
        <row r="904">
          <cell r="N904">
            <v>546.66666666666674</v>
          </cell>
          <cell r="O904">
            <v>546.66666666666674</v>
          </cell>
          <cell r="P904">
            <v>546.66666666666674</v>
          </cell>
        </row>
        <row r="905">
          <cell r="N905">
            <v>546.66666666666674</v>
          </cell>
          <cell r="O905">
            <v>546.66666666666674</v>
          </cell>
          <cell r="P905">
            <v>546.66666666666674</v>
          </cell>
        </row>
        <row r="906">
          <cell r="N906">
            <v>546.66666666666674</v>
          </cell>
          <cell r="O906">
            <v>546.66666666666674</v>
          </cell>
          <cell r="P906">
            <v>546.66666666666674</v>
          </cell>
        </row>
        <row r="907">
          <cell r="N907">
            <v>546.66666666666674</v>
          </cell>
          <cell r="O907">
            <v>546.66666666666674</v>
          </cell>
          <cell r="P907">
            <v>546.66666666666674</v>
          </cell>
        </row>
        <row r="908">
          <cell r="N908">
            <v>546.66666666666674</v>
          </cell>
          <cell r="O908">
            <v>546.66666666666674</v>
          </cell>
          <cell r="P908">
            <v>546.66666666666674</v>
          </cell>
        </row>
        <row r="909">
          <cell r="N909">
            <v>546.66666666666674</v>
          </cell>
          <cell r="O909">
            <v>546.66666666666674</v>
          </cell>
          <cell r="P909">
            <v>546.66666666666674</v>
          </cell>
        </row>
        <row r="910">
          <cell r="N910">
            <v>546.66666666666674</v>
          </cell>
          <cell r="O910">
            <v>546.66666666666674</v>
          </cell>
          <cell r="P910">
            <v>546.66666666666674</v>
          </cell>
        </row>
        <row r="911">
          <cell r="N911">
            <v>546.66666666666674</v>
          </cell>
          <cell r="O911">
            <v>546.66666666666674</v>
          </cell>
          <cell r="P911">
            <v>546.66666666666674</v>
          </cell>
        </row>
        <row r="912">
          <cell r="N912">
            <v>546.66666666666674</v>
          </cell>
          <cell r="O912">
            <v>546.66666666666674</v>
          </cell>
          <cell r="P912">
            <v>546.66666666666674</v>
          </cell>
        </row>
        <row r="913">
          <cell r="N913">
            <v>546.66666666666674</v>
          </cell>
          <cell r="O913">
            <v>546.66666666666674</v>
          </cell>
          <cell r="P913">
            <v>546.66666666666674</v>
          </cell>
        </row>
        <row r="914">
          <cell r="N914">
            <v>546.66666666666674</v>
          </cell>
          <cell r="O914">
            <v>546.66666666666674</v>
          </cell>
          <cell r="P914">
            <v>546.66666666666674</v>
          </cell>
        </row>
        <row r="915">
          <cell r="N915">
            <v>546.66666666666674</v>
          </cell>
          <cell r="O915">
            <v>546.66666666666674</v>
          </cell>
          <cell r="P915">
            <v>546.66666666666674</v>
          </cell>
        </row>
        <row r="916">
          <cell r="N916">
            <v>546.66666666666674</v>
          </cell>
          <cell r="O916">
            <v>546.66666666666674</v>
          </cell>
          <cell r="P916">
            <v>546.66666666666674</v>
          </cell>
        </row>
        <row r="917">
          <cell r="N917">
            <v>546.66666666666674</v>
          </cell>
          <cell r="O917">
            <v>546.66666666666674</v>
          </cell>
          <cell r="P917">
            <v>546.66666666666674</v>
          </cell>
        </row>
        <row r="918">
          <cell r="N918">
            <v>1629.3330000000001</v>
          </cell>
          <cell r="O918">
            <v>1629.3330000000001</v>
          </cell>
          <cell r="P918">
            <v>1629.3330000000001</v>
          </cell>
          <cell r="Q918">
            <v>1629.3330000000001</v>
          </cell>
          <cell r="R918">
            <v>1629.3330000000001</v>
          </cell>
          <cell r="S918">
            <v>1629.3330000000001</v>
          </cell>
          <cell r="T918">
            <v>1629.3330000000001</v>
          </cell>
          <cell r="U918">
            <v>1629.3330000000001</v>
          </cell>
          <cell r="V918">
            <v>1629.3330000000001</v>
          </cell>
          <cell r="W918">
            <v>1629.3330000000001</v>
          </cell>
        </row>
        <row r="919">
          <cell r="N919">
            <v>1980</v>
          </cell>
          <cell r="O919">
            <v>1980</v>
          </cell>
          <cell r="P919">
            <v>1980</v>
          </cell>
          <cell r="Q919">
            <v>1980</v>
          </cell>
          <cell r="R919">
            <v>1980</v>
          </cell>
        </row>
        <row r="920">
          <cell r="N920">
            <v>4049.8</v>
          </cell>
          <cell r="O920">
            <v>4049.8</v>
          </cell>
          <cell r="P920">
            <v>4049.8</v>
          </cell>
          <cell r="Q920">
            <v>4049.8</v>
          </cell>
          <cell r="R920">
            <v>4049.8</v>
          </cell>
        </row>
        <row r="921">
          <cell r="N921">
            <v>648.91666666666674</v>
          </cell>
          <cell r="O921">
            <v>648.91666666666674</v>
          </cell>
          <cell r="P921">
            <v>648.91666666666674</v>
          </cell>
        </row>
        <row r="922">
          <cell r="N922">
            <v>78.333333333333343</v>
          </cell>
          <cell r="O922">
            <v>78.333333333333343</v>
          </cell>
          <cell r="P922">
            <v>78.333333333333343</v>
          </cell>
        </row>
        <row r="923">
          <cell r="N923">
            <v>3914.166666666667</v>
          </cell>
          <cell r="O923">
            <v>3914.166666666667</v>
          </cell>
          <cell r="P923">
            <v>3914.166666666667</v>
          </cell>
        </row>
        <row r="924">
          <cell r="N924">
            <v>292.64333333333337</v>
          </cell>
          <cell r="O924">
            <v>292.64333333333337</v>
          </cell>
          <cell r="P924">
            <v>292.64333333333337</v>
          </cell>
        </row>
        <row r="925">
          <cell r="N925">
            <v>116.4</v>
          </cell>
          <cell r="O925">
            <v>116.4</v>
          </cell>
          <cell r="P925">
            <v>116.4</v>
          </cell>
          <cell r="Q925">
            <v>116.4</v>
          </cell>
          <cell r="R925">
            <v>116.4</v>
          </cell>
        </row>
        <row r="926">
          <cell r="N926">
            <v>15608.23185</v>
          </cell>
          <cell r="O926">
            <v>15608.23185</v>
          </cell>
          <cell r="P926">
            <v>15608.23185</v>
          </cell>
          <cell r="Q926">
            <v>15608.23185</v>
          </cell>
          <cell r="R926">
            <v>15608.23185</v>
          </cell>
          <cell r="S926">
            <v>15608.23185</v>
          </cell>
          <cell r="T926">
            <v>15608.23185</v>
          </cell>
          <cell r="U926">
            <v>15608.23185</v>
          </cell>
          <cell r="V926">
            <v>15608.23185</v>
          </cell>
          <cell r="W926">
            <v>15608.23185</v>
          </cell>
        </row>
        <row r="927">
          <cell r="N927">
            <v>578.38333333333344</v>
          </cell>
          <cell r="O927">
            <v>578.38333333333344</v>
          </cell>
          <cell r="P927">
            <v>578.38333333333344</v>
          </cell>
        </row>
        <row r="928">
          <cell r="N928">
            <v>190</v>
          </cell>
          <cell r="O928">
            <v>190</v>
          </cell>
          <cell r="P928">
            <v>190</v>
          </cell>
          <cell r="Q928">
            <v>190</v>
          </cell>
          <cell r="R928">
            <v>190</v>
          </cell>
          <cell r="S928">
            <v>190</v>
          </cell>
          <cell r="T928">
            <v>190</v>
          </cell>
          <cell r="U928">
            <v>190</v>
          </cell>
          <cell r="V928">
            <v>190</v>
          </cell>
          <cell r="W928">
            <v>190</v>
          </cell>
        </row>
        <row r="929">
          <cell r="N929">
            <v>528.97799999999995</v>
          </cell>
          <cell r="O929">
            <v>528.97799999999995</v>
          </cell>
          <cell r="P929">
            <v>528.97799999999995</v>
          </cell>
          <cell r="Q929">
            <v>528.97799999999995</v>
          </cell>
          <cell r="R929">
            <v>528.97799999999995</v>
          </cell>
          <cell r="S929">
            <v>528.97799999999995</v>
          </cell>
          <cell r="T929">
            <v>528.97799999999995</v>
          </cell>
          <cell r="U929">
            <v>528.97799999999995</v>
          </cell>
          <cell r="V929">
            <v>528.97799999999995</v>
          </cell>
          <cell r="W929">
            <v>528.97799999999995</v>
          </cell>
        </row>
        <row r="930">
          <cell r="N930">
            <v>277.8</v>
          </cell>
          <cell r="O930">
            <v>277.8</v>
          </cell>
          <cell r="P930">
            <v>277.8</v>
          </cell>
          <cell r="Q930">
            <v>277.8</v>
          </cell>
          <cell r="R930">
            <v>277.8</v>
          </cell>
          <cell r="S930">
            <v>277.8</v>
          </cell>
          <cell r="T930">
            <v>277.8</v>
          </cell>
          <cell r="U930">
            <v>277.8</v>
          </cell>
          <cell r="V930">
            <v>277.8</v>
          </cell>
          <cell r="W930">
            <v>277.8</v>
          </cell>
        </row>
        <row r="931">
          <cell r="N931">
            <v>1663.3333333333335</v>
          </cell>
          <cell r="O931">
            <v>1663.3333333333335</v>
          </cell>
          <cell r="P931">
            <v>1663.3333333333335</v>
          </cell>
        </row>
        <row r="932">
          <cell r="N932">
            <v>3312</v>
          </cell>
          <cell r="O932">
            <v>3312</v>
          </cell>
          <cell r="P932">
            <v>3312</v>
          </cell>
        </row>
        <row r="933">
          <cell r="N933">
            <v>683.33333333333337</v>
          </cell>
          <cell r="O933">
            <v>683.33333333333337</v>
          </cell>
          <cell r="P933">
            <v>683.33333333333337</v>
          </cell>
        </row>
        <row r="934">
          <cell r="N934">
            <v>683.33333333333337</v>
          </cell>
          <cell r="O934">
            <v>683.33333333333337</v>
          </cell>
          <cell r="P934">
            <v>683.33333333333337</v>
          </cell>
        </row>
        <row r="935">
          <cell r="N935">
            <v>4557.8</v>
          </cell>
          <cell r="O935">
            <v>4557.8</v>
          </cell>
          <cell r="P935">
            <v>4557.8</v>
          </cell>
          <cell r="Q935">
            <v>4557.8</v>
          </cell>
          <cell r="R935">
            <v>4557.8</v>
          </cell>
        </row>
        <row r="936">
          <cell r="N936">
            <v>240</v>
          </cell>
          <cell r="O936">
            <v>240</v>
          </cell>
          <cell r="P936">
            <v>240</v>
          </cell>
          <cell r="Q936">
            <v>240</v>
          </cell>
          <cell r="R936">
            <v>240</v>
          </cell>
          <cell r="S936">
            <v>240</v>
          </cell>
          <cell r="T936">
            <v>240</v>
          </cell>
          <cell r="U936">
            <v>240</v>
          </cell>
          <cell r="V936">
            <v>240</v>
          </cell>
          <cell r="W936">
            <v>240</v>
          </cell>
        </row>
        <row r="937">
          <cell r="N937">
            <v>240</v>
          </cell>
          <cell r="O937">
            <v>240</v>
          </cell>
          <cell r="P937">
            <v>240</v>
          </cell>
          <cell r="Q937">
            <v>240</v>
          </cell>
          <cell r="R937">
            <v>240</v>
          </cell>
          <cell r="S937">
            <v>240</v>
          </cell>
          <cell r="T937">
            <v>240</v>
          </cell>
          <cell r="U937">
            <v>240</v>
          </cell>
          <cell r="V937">
            <v>240</v>
          </cell>
          <cell r="W937">
            <v>240</v>
          </cell>
        </row>
        <row r="938">
          <cell r="N938">
            <v>6593.527000000001</v>
          </cell>
          <cell r="O938">
            <v>6593.527000000001</v>
          </cell>
          <cell r="P938">
            <v>6593.527000000001</v>
          </cell>
          <cell r="Q938">
            <v>6593.527000000001</v>
          </cell>
          <cell r="R938">
            <v>6593.527000000001</v>
          </cell>
          <cell r="S938">
            <v>6593.527000000001</v>
          </cell>
          <cell r="T938">
            <v>6593.527000000001</v>
          </cell>
          <cell r="U938">
            <v>6593.527000000001</v>
          </cell>
          <cell r="V938">
            <v>6593.527000000001</v>
          </cell>
          <cell r="W938">
            <v>6593.527000000001</v>
          </cell>
        </row>
        <row r="939">
          <cell r="N939">
            <v>422</v>
          </cell>
          <cell r="O939">
            <v>422</v>
          </cell>
          <cell r="P939">
            <v>422</v>
          </cell>
          <cell r="Q939">
            <v>422</v>
          </cell>
          <cell r="R939">
            <v>422</v>
          </cell>
          <cell r="S939">
            <v>422</v>
          </cell>
          <cell r="T939">
            <v>422</v>
          </cell>
          <cell r="U939">
            <v>422</v>
          </cell>
          <cell r="V939">
            <v>422</v>
          </cell>
          <cell r="W939">
            <v>422</v>
          </cell>
        </row>
        <row r="940">
          <cell r="N940">
            <v>5302.6457142857143</v>
          </cell>
          <cell r="O940">
            <v>5302.6457142857143</v>
          </cell>
          <cell r="P940">
            <v>5302.6457142857143</v>
          </cell>
          <cell r="Q940">
            <v>5302.6457142857143</v>
          </cell>
          <cell r="R940">
            <v>5302.6457142857143</v>
          </cell>
          <cell r="S940">
            <v>5302.6457142857143</v>
          </cell>
          <cell r="T940">
            <v>5302.6457142857143</v>
          </cell>
        </row>
        <row r="941">
          <cell r="N941">
            <v>2500</v>
          </cell>
          <cell r="O941">
            <v>2500</v>
          </cell>
          <cell r="P941">
            <v>2500</v>
          </cell>
          <cell r="Q941">
            <v>2500</v>
          </cell>
          <cell r="R941">
            <v>2500</v>
          </cell>
          <cell r="S941">
            <v>2500</v>
          </cell>
          <cell r="T941">
            <v>2500</v>
          </cell>
          <cell r="U941">
            <v>2500</v>
          </cell>
          <cell r="V941">
            <v>2500</v>
          </cell>
          <cell r="W941">
            <v>2500</v>
          </cell>
        </row>
        <row r="942">
          <cell r="N942">
            <v>3000</v>
          </cell>
          <cell r="O942">
            <v>3000</v>
          </cell>
          <cell r="P942">
            <v>3000</v>
          </cell>
          <cell r="Q942">
            <v>3000</v>
          </cell>
          <cell r="R942">
            <v>3000</v>
          </cell>
          <cell r="S942">
            <v>3000</v>
          </cell>
          <cell r="T942">
            <v>3000</v>
          </cell>
          <cell r="U942">
            <v>3000</v>
          </cell>
          <cell r="V942">
            <v>3000</v>
          </cell>
          <cell r="W942">
            <v>3000</v>
          </cell>
        </row>
        <row r="943">
          <cell r="N943">
            <v>4000</v>
          </cell>
          <cell r="O943">
            <v>4000</v>
          </cell>
          <cell r="P943">
            <v>4000</v>
          </cell>
          <cell r="Q943">
            <v>4000</v>
          </cell>
          <cell r="R943">
            <v>4000</v>
          </cell>
          <cell r="S943">
            <v>4000</v>
          </cell>
          <cell r="T943">
            <v>4000</v>
          </cell>
          <cell r="U943">
            <v>4000</v>
          </cell>
          <cell r="V943">
            <v>4000</v>
          </cell>
          <cell r="W943">
            <v>4000</v>
          </cell>
        </row>
        <row r="944">
          <cell r="N944">
            <v>7500</v>
          </cell>
          <cell r="O944">
            <v>7500</v>
          </cell>
          <cell r="P944">
            <v>7500</v>
          </cell>
          <cell r="Q944">
            <v>7500</v>
          </cell>
          <cell r="R944">
            <v>7500</v>
          </cell>
          <cell r="S944">
            <v>7500</v>
          </cell>
          <cell r="T944">
            <v>7500</v>
          </cell>
          <cell r="U944">
            <v>7500</v>
          </cell>
          <cell r="V944">
            <v>7500</v>
          </cell>
          <cell r="W944">
            <v>7500</v>
          </cell>
        </row>
        <row r="945">
          <cell r="N945">
            <v>1200</v>
          </cell>
          <cell r="O945">
            <v>1200</v>
          </cell>
          <cell r="P945">
            <v>1200</v>
          </cell>
          <cell r="Q945">
            <v>1200</v>
          </cell>
          <cell r="R945">
            <v>1200</v>
          </cell>
          <cell r="S945">
            <v>1200</v>
          </cell>
          <cell r="T945">
            <v>1200</v>
          </cell>
          <cell r="U945">
            <v>1200</v>
          </cell>
          <cell r="V945">
            <v>1200</v>
          </cell>
          <cell r="W945">
            <v>1200</v>
          </cell>
        </row>
        <row r="946">
          <cell r="N946">
            <v>10392</v>
          </cell>
          <cell r="O946">
            <v>10392</v>
          </cell>
          <cell r="P946">
            <v>10392</v>
          </cell>
          <cell r="Q946">
            <v>10392</v>
          </cell>
          <cell r="R946">
            <v>10392</v>
          </cell>
        </row>
        <row r="947">
          <cell r="N947">
            <v>12500</v>
          </cell>
          <cell r="O947">
            <v>12500</v>
          </cell>
          <cell r="P947">
            <v>12500</v>
          </cell>
          <cell r="Q947">
            <v>12500</v>
          </cell>
          <cell r="R947">
            <v>12500</v>
          </cell>
          <cell r="S947">
            <v>12500</v>
          </cell>
          <cell r="T947">
            <v>12500</v>
          </cell>
          <cell r="U947">
            <v>12500</v>
          </cell>
          <cell r="V947">
            <v>12500</v>
          </cell>
          <cell r="W947">
            <v>12500</v>
          </cell>
        </row>
        <row r="948">
          <cell r="N948">
            <v>1875</v>
          </cell>
          <cell r="O948">
            <v>1875</v>
          </cell>
          <cell r="P948">
            <v>1875</v>
          </cell>
          <cell r="Q948">
            <v>1875</v>
          </cell>
          <cell r="R948">
            <v>1875</v>
          </cell>
          <cell r="S948">
            <v>1875</v>
          </cell>
          <cell r="T948">
            <v>1875</v>
          </cell>
          <cell r="U948">
            <v>1875</v>
          </cell>
          <cell r="V948">
            <v>1875</v>
          </cell>
          <cell r="W948">
            <v>1875</v>
          </cell>
        </row>
        <row r="949">
          <cell r="N949">
            <v>6166.666666666667</v>
          </cell>
          <cell r="O949">
            <v>6166.666666666667</v>
          </cell>
          <cell r="P949">
            <v>6166.666666666667</v>
          </cell>
          <cell r="Q949">
            <v>6166.666666666667</v>
          </cell>
          <cell r="R949">
            <v>6166.666666666667</v>
          </cell>
          <cell r="S949">
            <v>6166.666666666667</v>
          </cell>
          <cell r="T949">
            <v>6166.666666666667</v>
          </cell>
          <cell r="U949">
            <v>6166.666666666667</v>
          </cell>
          <cell r="V949">
            <v>6166.666666666667</v>
          </cell>
          <cell r="W949">
            <v>6166.666666666667</v>
          </cell>
        </row>
        <row r="950">
          <cell r="N950">
            <v>5880.4719000000005</v>
          </cell>
          <cell r="O950">
            <v>5880.4719000000005</v>
          </cell>
          <cell r="P950">
            <v>5880.4719000000005</v>
          </cell>
          <cell r="Q950">
            <v>5880.4719000000005</v>
          </cell>
          <cell r="R950">
            <v>5880.4719000000005</v>
          </cell>
          <cell r="S950">
            <v>5880.4719000000005</v>
          </cell>
          <cell r="T950">
            <v>5880.4719000000005</v>
          </cell>
          <cell r="U950">
            <v>5880.4719000000005</v>
          </cell>
          <cell r="V950">
            <v>5880.4719000000005</v>
          </cell>
          <cell r="W950">
            <v>5880.4719000000005</v>
          </cell>
        </row>
        <row r="951">
          <cell r="N951">
            <v>18343.122500000001</v>
          </cell>
          <cell r="O951">
            <v>18343.122500000001</v>
          </cell>
          <cell r="P951">
            <v>18343.122500000001</v>
          </cell>
          <cell r="Q951">
            <v>18343.122500000001</v>
          </cell>
        </row>
        <row r="952">
          <cell r="N952">
            <v>976.53333333333342</v>
          </cell>
          <cell r="O952">
            <v>976.53333333333342</v>
          </cell>
          <cell r="P952">
            <v>976.53333333333342</v>
          </cell>
        </row>
        <row r="953">
          <cell r="N953">
            <v>1637.79</v>
          </cell>
          <cell r="O953">
            <v>1637.79</v>
          </cell>
          <cell r="P953">
            <v>1637.79</v>
          </cell>
        </row>
        <row r="954">
          <cell r="N954">
            <v>116.66666666666667</v>
          </cell>
          <cell r="O954">
            <v>116.66666666666667</v>
          </cell>
          <cell r="P954">
            <v>116.66666666666667</v>
          </cell>
          <cell r="Q954">
            <v>116.66666666666667</v>
          </cell>
          <cell r="R954">
            <v>116.66666666666667</v>
          </cell>
          <cell r="S954">
            <v>116.66666666666667</v>
          </cell>
          <cell r="T954">
            <v>116.66666666666667</v>
          </cell>
          <cell r="U954">
            <v>116.66666666666667</v>
          </cell>
          <cell r="V954">
            <v>116.66666666666667</v>
          </cell>
          <cell r="W954">
            <v>116.66666666666667</v>
          </cell>
        </row>
        <row r="955">
          <cell r="N955">
            <v>293.33333333333331</v>
          </cell>
          <cell r="O955">
            <v>293.33333333333331</v>
          </cell>
          <cell r="P955">
            <v>293.33333333333331</v>
          </cell>
          <cell r="Q955">
            <v>293.33333333333331</v>
          </cell>
          <cell r="R955">
            <v>293.33333333333331</v>
          </cell>
          <cell r="S955">
            <v>293.33333333333331</v>
          </cell>
          <cell r="T955">
            <v>293.33333333333331</v>
          </cell>
          <cell r="U955">
            <v>293.33333333333331</v>
          </cell>
          <cell r="V955">
            <v>293.33333333333331</v>
          </cell>
          <cell r="W955">
            <v>293.33333333333331</v>
          </cell>
        </row>
        <row r="956">
          <cell r="N956">
            <v>1989</v>
          </cell>
          <cell r="O956">
            <v>1989</v>
          </cell>
          <cell r="P956">
            <v>1989</v>
          </cell>
          <cell r="Q956">
            <v>1989</v>
          </cell>
          <cell r="R956">
            <v>1989</v>
          </cell>
          <cell r="S956">
            <v>1989</v>
          </cell>
          <cell r="T956">
            <v>1989</v>
          </cell>
          <cell r="U956">
            <v>1989</v>
          </cell>
          <cell r="V956">
            <v>1989</v>
          </cell>
          <cell r="W956">
            <v>1989</v>
          </cell>
        </row>
        <row r="957">
          <cell r="N957">
            <v>1300</v>
          </cell>
          <cell r="O957">
            <v>1300</v>
          </cell>
          <cell r="P957">
            <v>1300</v>
          </cell>
          <cell r="Q957">
            <v>1300</v>
          </cell>
          <cell r="R957">
            <v>1300</v>
          </cell>
          <cell r="S957">
            <v>1300</v>
          </cell>
          <cell r="T957">
            <v>1300</v>
          </cell>
          <cell r="U957">
            <v>1300</v>
          </cell>
          <cell r="V957">
            <v>1300</v>
          </cell>
          <cell r="W957">
            <v>1300</v>
          </cell>
        </row>
        <row r="958">
          <cell r="N958">
            <v>227.06666666666666</v>
          </cell>
          <cell r="O958">
            <v>227.06666666666666</v>
          </cell>
          <cell r="P958">
            <v>227.06666666666666</v>
          </cell>
          <cell r="Q958">
            <v>227.06666666666666</v>
          </cell>
          <cell r="R958">
            <v>227.06666666666666</v>
          </cell>
          <cell r="S958">
            <v>227.06666666666666</v>
          </cell>
          <cell r="T958">
            <v>227.06666666666666</v>
          </cell>
          <cell r="U958">
            <v>227.06666666666666</v>
          </cell>
          <cell r="V958">
            <v>227.06666666666666</v>
          </cell>
          <cell r="W958">
            <v>227.06666666666666</v>
          </cell>
        </row>
        <row r="959">
          <cell r="N959">
            <v>872.1</v>
          </cell>
          <cell r="O959">
            <v>872.1</v>
          </cell>
          <cell r="P959">
            <v>872.1</v>
          </cell>
        </row>
        <row r="960">
          <cell r="N960">
            <v>2847.1550000000002</v>
          </cell>
          <cell r="O960">
            <v>2847.1550000000002</v>
          </cell>
          <cell r="P960">
            <v>2847.1550000000002</v>
          </cell>
          <cell r="Q960">
            <v>2847.1550000000002</v>
          </cell>
          <cell r="R960">
            <v>2847.1550000000002</v>
          </cell>
          <cell r="S960">
            <v>2847.1550000000002</v>
          </cell>
          <cell r="T960">
            <v>2847.1550000000002</v>
          </cell>
          <cell r="U960">
            <v>2847.1550000000002</v>
          </cell>
          <cell r="V960">
            <v>2847.1550000000002</v>
          </cell>
          <cell r="W960">
            <v>2847.1550000000002</v>
          </cell>
        </row>
        <row r="965">
          <cell r="N965">
            <v>-164.2587</v>
          </cell>
          <cell r="O965">
            <v>-164.2587</v>
          </cell>
          <cell r="P965">
            <v>-164.2587</v>
          </cell>
          <cell r="Q965">
            <v>-164.2587</v>
          </cell>
          <cell r="R965">
            <v>-164.2587</v>
          </cell>
          <cell r="S965">
            <v>-164.2587</v>
          </cell>
          <cell r="T965">
            <v>-164.2587</v>
          </cell>
          <cell r="U965">
            <v>-164.2587</v>
          </cell>
          <cell r="V965">
            <v>-164.2587</v>
          </cell>
          <cell r="W965">
            <v>-164.2587</v>
          </cell>
        </row>
        <row r="967">
          <cell r="N967">
            <v>10498.217000000001</v>
          </cell>
          <cell r="O967">
            <v>10498.217000000001</v>
          </cell>
          <cell r="P967">
            <v>10498.217000000001</v>
          </cell>
          <cell r="Q967">
            <v>10498.217000000001</v>
          </cell>
          <cell r="R967">
            <v>10498.217000000001</v>
          </cell>
          <cell r="S967">
            <v>10498.217000000001</v>
          </cell>
          <cell r="T967">
            <v>10498.217000000001</v>
          </cell>
          <cell r="U967">
            <v>10498.217000000001</v>
          </cell>
          <cell r="V967">
            <v>10498.217000000001</v>
          </cell>
          <cell r="W967">
            <v>10498.217000000001</v>
          </cell>
        </row>
        <row r="968">
          <cell r="N968">
            <v>1587.19605</v>
          </cell>
          <cell r="O968">
            <v>1587.19605</v>
          </cell>
          <cell r="P968">
            <v>1587.19605</v>
          </cell>
          <cell r="Q968">
            <v>1587.19605</v>
          </cell>
          <cell r="R968">
            <v>1587.19605</v>
          </cell>
          <cell r="S968">
            <v>1587.19605</v>
          </cell>
          <cell r="T968">
            <v>1587.19605</v>
          </cell>
          <cell r="U968">
            <v>1587.19605</v>
          </cell>
          <cell r="V968">
            <v>1587.19605</v>
          </cell>
          <cell r="W968">
            <v>1587.19605</v>
          </cell>
        </row>
        <row r="972">
          <cell r="N972">
            <v>-2441.3333333333335</v>
          </cell>
          <cell r="O972">
            <v>-2441.3333333333335</v>
          </cell>
          <cell r="P972">
            <v>-2441.3333333333335</v>
          </cell>
          <cell r="Q972">
            <v>-2441.3333333333335</v>
          </cell>
          <cell r="R972">
            <v>-2441.3333333333335</v>
          </cell>
          <cell r="S972">
            <v>-2441.3333333333335</v>
          </cell>
          <cell r="T972">
            <v>-2441.3333333333335</v>
          </cell>
          <cell r="U972">
            <v>-2441.3333333333335</v>
          </cell>
          <cell r="V972">
            <v>-2441.3333333333335</v>
          </cell>
          <cell r="W972">
            <v>-2441.3333333333335</v>
          </cell>
        </row>
        <row r="973">
          <cell r="N973">
            <v>473.4</v>
          </cell>
          <cell r="O973">
            <v>473.4</v>
          </cell>
          <cell r="P973">
            <v>473.4</v>
          </cell>
          <cell r="Q973">
            <v>473.4</v>
          </cell>
          <cell r="R973">
            <v>473.4</v>
          </cell>
          <cell r="S973">
            <v>473.4</v>
          </cell>
          <cell r="T973">
            <v>473.4</v>
          </cell>
          <cell r="U973">
            <v>473.4</v>
          </cell>
          <cell r="V973">
            <v>473.4</v>
          </cell>
          <cell r="W973">
            <v>473.4</v>
          </cell>
        </row>
        <row r="974">
          <cell r="N974">
            <v>3160</v>
          </cell>
          <cell r="O974">
            <v>3160</v>
          </cell>
          <cell r="P974">
            <v>3160</v>
          </cell>
          <cell r="Q974">
            <v>3160</v>
          </cell>
          <cell r="R974">
            <v>3160</v>
          </cell>
          <cell r="S974">
            <v>3160</v>
          </cell>
          <cell r="T974">
            <v>3160</v>
          </cell>
          <cell r="U974">
            <v>3160</v>
          </cell>
          <cell r="V974">
            <v>3160</v>
          </cell>
          <cell r="W974">
            <v>3160</v>
          </cell>
        </row>
        <row r="975">
          <cell r="N975">
            <v>450</v>
          </cell>
          <cell r="O975">
            <v>450</v>
          </cell>
          <cell r="P975">
            <v>450</v>
          </cell>
          <cell r="Q975">
            <v>450</v>
          </cell>
          <cell r="R975">
            <v>450</v>
          </cell>
          <cell r="S975">
            <v>450</v>
          </cell>
          <cell r="T975">
            <v>450</v>
          </cell>
          <cell r="U975">
            <v>450</v>
          </cell>
          <cell r="V975">
            <v>450</v>
          </cell>
          <cell r="W975">
            <v>450</v>
          </cell>
        </row>
        <row r="976">
          <cell r="N976">
            <v>702.97035000000005</v>
          </cell>
          <cell r="O976">
            <v>702.97035000000005</v>
          </cell>
          <cell r="P976">
            <v>702.97035000000005</v>
          </cell>
          <cell r="Q976">
            <v>702.97035000000005</v>
          </cell>
          <cell r="R976">
            <v>702.97035000000005</v>
          </cell>
          <cell r="S976">
            <v>702.97035000000005</v>
          </cell>
          <cell r="T976">
            <v>702.97035000000005</v>
          </cell>
          <cell r="U976">
            <v>702.97035000000005</v>
          </cell>
          <cell r="V976">
            <v>702.97035000000005</v>
          </cell>
          <cell r="W976">
            <v>702.97035000000005</v>
          </cell>
        </row>
        <row r="977">
          <cell r="N977">
            <v>179.62649999999999</v>
          </cell>
          <cell r="O977">
            <v>179.62649999999999</v>
          </cell>
          <cell r="P977">
            <v>179.62649999999999</v>
          </cell>
          <cell r="Q977">
            <v>179.62649999999999</v>
          </cell>
          <cell r="R977">
            <v>179.62649999999999</v>
          </cell>
          <cell r="S977">
            <v>179.62649999999999</v>
          </cell>
          <cell r="T977">
            <v>179.62649999999999</v>
          </cell>
          <cell r="U977">
            <v>179.62649999999999</v>
          </cell>
          <cell r="V977">
            <v>179.62649999999999</v>
          </cell>
          <cell r="W977">
            <v>179.62649999999999</v>
          </cell>
        </row>
        <row r="978">
          <cell r="N978">
            <v>8366.6232</v>
          </cell>
          <cell r="O978">
            <v>8366.6232</v>
          </cell>
          <cell r="P978">
            <v>8366.6232</v>
          </cell>
          <cell r="Q978">
            <v>8366.6232</v>
          </cell>
          <cell r="R978">
            <v>8366.6232</v>
          </cell>
          <cell r="S978">
            <v>8366.6232</v>
          </cell>
          <cell r="T978">
            <v>8366.6232</v>
          </cell>
          <cell r="U978">
            <v>8366.6232</v>
          </cell>
          <cell r="V978">
            <v>8366.6232</v>
          </cell>
          <cell r="W978">
            <v>8366.6232</v>
          </cell>
        </row>
        <row r="979">
          <cell r="N979">
            <v>397.6</v>
          </cell>
          <cell r="O979">
            <v>397.6</v>
          </cell>
          <cell r="P979">
            <v>397.6</v>
          </cell>
          <cell r="Q979">
            <v>397.6</v>
          </cell>
          <cell r="R979">
            <v>397.6</v>
          </cell>
          <cell r="S979">
            <v>397.6</v>
          </cell>
          <cell r="T979">
            <v>397.6</v>
          </cell>
          <cell r="U979">
            <v>397.6</v>
          </cell>
          <cell r="V979">
            <v>397.6</v>
          </cell>
          <cell r="W979">
            <v>397.6</v>
          </cell>
        </row>
        <row r="980">
          <cell r="N980">
            <v>431.65300000000002</v>
          </cell>
          <cell r="O980">
            <v>431.65300000000002</v>
          </cell>
          <cell r="P980">
            <v>431.65300000000002</v>
          </cell>
          <cell r="Q980">
            <v>431.65300000000002</v>
          </cell>
          <cell r="R980">
            <v>431.65300000000002</v>
          </cell>
          <cell r="S980">
            <v>431.65300000000002</v>
          </cell>
          <cell r="T980">
            <v>431.65300000000002</v>
          </cell>
          <cell r="U980">
            <v>431.65300000000002</v>
          </cell>
          <cell r="V980">
            <v>431.65300000000002</v>
          </cell>
          <cell r="W980">
            <v>431.65300000000002</v>
          </cell>
        </row>
        <row r="981">
          <cell r="N981">
            <v>934.84100000000001</v>
          </cell>
          <cell r="O981">
            <v>934.84100000000001</v>
          </cell>
          <cell r="P981">
            <v>934.84100000000001</v>
          </cell>
          <cell r="Q981">
            <v>934.84100000000001</v>
          </cell>
          <cell r="R981">
            <v>934.84100000000001</v>
          </cell>
          <cell r="S981">
            <v>934.84100000000001</v>
          </cell>
          <cell r="T981">
            <v>934.84100000000001</v>
          </cell>
          <cell r="U981">
            <v>934.84100000000001</v>
          </cell>
          <cell r="V981">
            <v>934.84100000000001</v>
          </cell>
          <cell r="W981">
            <v>934.84100000000001</v>
          </cell>
        </row>
        <row r="982">
          <cell r="N982">
            <v>894.0440000000001</v>
          </cell>
          <cell r="O982">
            <v>894.0440000000001</v>
          </cell>
          <cell r="P982">
            <v>894.0440000000001</v>
          </cell>
          <cell r="Q982">
            <v>894.0440000000001</v>
          </cell>
          <cell r="R982">
            <v>894.0440000000001</v>
          </cell>
          <cell r="S982">
            <v>894.0440000000001</v>
          </cell>
          <cell r="T982">
            <v>894.0440000000001</v>
          </cell>
          <cell r="U982">
            <v>894.0440000000001</v>
          </cell>
          <cell r="V982">
            <v>894.0440000000001</v>
          </cell>
          <cell r="W982">
            <v>894.0440000000001</v>
          </cell>
        </row>
        <row r="983">
          <cell r="N983">
            <v>246.62</v>
          </cell>
          <cell r="O983">
            <v>246.62</v>
          </cell>
          <cell r="P983">
            <v>246.62</v>
          </cell>
          <cell r="Q983">
            <v>246.62</v>
          </cell>
          <cell r="R983">
            <v>246.62</v>
          </cell>
          <cell r="S983">
            <v>246.62</v>
          </cell>
          <cell r="T983">
            <v>246.62</v>
          </cell>
          <cell r="U983">
            <v>246.62</v>
          </cell>
          <cell r="V983">
            <v>246.62</v>
          </cell>
          <cell r="W983">
            <v>246.62</v>
          </cell>
        </row>
        <row r="984">
          <cell r="N984">
            <v>53.333000000000006</v>
          </cell>
          <cell r="O984">
            <v>53.333000000000006</v>
          </cell>
          <cell r="P984">
            <v>53.333000000000006</v>
          </cell>
          <cell r="Q984">
            <v>53.333000000000006</v>
          </cell>
          <cell r="R984">
            <v>53.333000000000006</v>
          </cell>
          <cell r="S984">
            <v>53.333000000000006</v>
          </cell>
          <cell r="T984">
            <v>53.333000000000006</v>
          </cell>
          <cell r="U984">
            <v>53.333000000000006</v>
          </cell>
          <cell r="V984">
            <v>53.333000000000006</v>
          </cell>
          <cell r="W984">
            <v>53.333000000000006</v>
          </cell>
        </row>
        <row r="985">
          <cell r="N985">
            <v>1811.8033333333335</v>
          </cell>
          <cell r="O985">
            <v>1811.8033333333335</v>
          </cell>
          <cell r="P985">
            <v>1811.8033333333335</v>
          </cell>
        </row>
        <row r="986">
          <cell r="N986">
            <v>806.66600000000005</v>
          </cell>
          <cell r="O986">
            <v>806.66600000000005</v>
          </cell>
          <cell r="P986">
            <v>806.66600000000005</v>
          </cell>
          <cell r="Q986">
            <v>806.66600000000005</v>
          </cell>
          <cell r="R986">
            <v>806.66600000000005</v>
          </cell>
          <cell r="S986">
            <v>806.66600000000005</v>
          </cell>
          <cell r="T986">
            <v>806.66600000000005</v>
          </cell>
          <cell r="U986">
            <v>806.66600000000005</v>
          </cell>
          <cell r="V986">
            <v>806.66600000000005</v>
          </cell>
          <cell r="W986">
            <v>806.66600000000005</v>
          </cell>
        </row>
        <row r="987">
          <cell r="N987">
            <v>957.8</v>
          </cell>
          <cell r="O987">
            <v>957.8</v>
          </cell>
          <cell r="P987">
            <v>957.8</v>
          </cell>
          <cell r="Q987">
            <v>957.8</v>
          </cell>
          <cell r="R987">
            <v>957.8</v>
          </cell>
          <cell r="S987">
            <v>957.8</v>
          </cell>
          <cell r="T987">
            <v>957.8</v>
          </cell>
          <cell r="U987">
            <v>957.8</v>
          </cell>
          <cell r="V987">
            <v>957.8</v>
          </cell>
          <cell r="W987">
            <v>957.8</v>
          </cell>
        </row>
        <row r="988">
          <cell r="N988">
            <v>3125</v>
          </cell>
          <cell r="O988">
            <v>3125</v>
          </cell>
          <cell r="P988">
            <v>3125</v>
          </cell>
          <cell r="Q988">
            <v>3125</v>
          </cell>
          <cell r="R988">
            <v>3125</v>
          </cell>
          <cell r="S988">
            <v>3125</v>
          </cell>
          <cell r="T988">
            <v>3125</v>
          </cell>
          <cell r="U988">
            <v>3125</v>
          </cell>
          <cell r="V988">
            <v>3125</v>
          </cell>
          <cell r="W988">
            <v>3125</v>
          </cell>
        </row>
        <row r="989">
          <cell r="N989">
            <v>583.33333333333337</v>
          </cell>
          <cell r="O989">
            <v>583.33333333333337</v>
          </cell>
          <cell r="P989">
            <v>583.33333333333337</v>
          </cell>
          <cell r="Q989">
            <v>583.33333333333337</v>
          </cell>
          <cell r="R989">
            <v>583.33333333333337</v>
          </cell>
          <cell r="S989">
            <v>583.33333333333337</v>
          </cell>
          <cell r="T989">
            <v>583.33333333333337</v>
          </cell>
          <cell r="U989">
            <v>583.33333333333337</v>
          </cell>
          <cell r="V989">
            <v>583.33333333333337</v>
          </cell>
          <cell r="W989">
            <v>583.33333333333337</v>
          </cell>
        </row>
        <row r="990">
          <cell r="N990">
            <v>17391.75</v>
          </cell>
          <cell r="O990">
            <v>17391.75</v>
          </cell>
          <cell r="P990">
            <v>17391.75</v>
          </cell>
          <cell r="Q990">
            <v>17391.75</v>
          </cell>
          <cell r="R990">
            <v>17391.75</v>
          </cell>
          <cell r="S990">
            <v>17391.75</v>
          </cell>
          <cell r="T990">
            <v>17391.75</v>
          </cell>
          <cell r="U990">
            <v>17391.75</v>
          </cell>
          <cell r="V990">
            <v>17391.75</v>
          </cell>
          <cell r="W990">
            <v>17391.75</v>
          </cell>
        </row>
        <row r="991">
          <cell r="N991">
            <v>31422.81</v>
          </cell>
          <cell r="O991">
            <v>31422.81</v>
          </cell>
          <cell r="P991">
            <v>31422.81</v>
          </cell>
          <cell r="Q991">
            <v>31422.81</v>
          </cell>
          <cell r="R991">
            <v>31422.81</v>
          </cell>
          <cell r="S991">
            <v>31422.81</v>
          </cell>
          <cell r="T991">
            <v>31422.81</v>
          </cell>
          <cell r="U991">
            <v>31422.81</v>
          </cell>
          <cell r="V991">
            <v>31422.81</v>
          </cell>
          <cell r="W991">
            <v>31422.81</v>
          </cell>
        </row>
        <row r="992">
          <cell r="N992">
            <v>46.575000000000003</v>
          </cell>
          <cell r="O992">
            <v>46.575000000000003</v>
          </cell>
          <cell r="P992">
            <v>46.575000000000003</v>
          </cell>
          <cell r="Q992">
            <v>46.575000000000003</v>
          </cell>
          <cell r="R992">
            <v>46.575000000000003</v>
          </cell>
          <cell r="S992">
            <v>46.575000000000003</v>
          </cell>
          <cell r="T992">
            <v>46.575000000000003</v>
          </cell>
          <cell r="U992">
            <v>46.575000000000003</v>
          </cell>
          <cell r="V992">
            <v>46.575000000000003</v>
          </cell>
          <cell r="W992">
            <v>46.575000000000003</v>
          </cell>
        </row>
        <row r="993">
          <cell r="N993">
            <v>2.0569999999999999</v>
          </cell>
          <cell r="O993">
            <v>2.0569999999999999</v>
          </cell>
          <cell r="P993">
            <v>2.0569999999999999</v>
          </cell>
          <cell r="Q993">
            <v>2.0569999999999999</v>
          </cell>
          <cell r="R993">
            <v>2.0569999999999999</v>
          </cell>
          <cell r="S993">
            <v>2.0569999999999999</v>
          </cell>
          <cell r="T993">
            <v>2.0569999999999999</v>
          </cell>
          <cell r="U993">
            <v>2.0569999999999999</v>
          </cell>
          <cell r="V993">
            <v>2.0569999999999999</v>
          </cell>
          <cell r="W993">
            <v>2.0569999999999999</v>
          </cell>
        </row>
        <row r="994">
          <cell r="N994">
            <v>15</v>
          </cell>
          <cell r="O994">
            <v>15</v>
          </cell>
          <cell r="P994">
            <v>15</v>
          </cell>
          <cell r="Q994">
            <v>15</v>
          </cell>
          <cell r="R994">
            <v>15</v>
          </cell>
          <cell r="S994">
            <v>15</v>
          </cell>
          <cell r="T994">
            <v>15</v>
          </cell>
          <cell r="U994">
            <v>15</v>
          </cell>
          <cell r="V994">
            <v>15</v>
          </cell>
          <cell r="W994">
            <v>15</v>
          </cell>
        </row>
        <row r="995">
          <cell r="N995">
            <v>594.00419999999997</v>
          </cell>
          <cell r="O995">
            <v>594.00419999999997</v>
          </cell>
          <cell r="P995">
            <v>594.00419999999997</v>
          </cell>
          <cell r="Q995">
            <v>594.00419999999997</v>
          </cell>
          <cell r="R995">
            <v>594.00419999999997</v>
          </cell>
          <cell r="S995">
            <v>594.00419999999997</v>
          </cell>
          <cell r="T995">
            <v>594.00419999999997</v>
          </cell>
          <cell r="U995">
            <v>594.00419999999997</v>
          </cell>
          <cell r="V995">
            <v>594.00419999999997</v>
          </cell>
          <cell r="W995">
            <v>594.00419999999997</v>
          </cell>
        </row>
        <row r="996">
          <cell r="N996">
            <v>3145.2180000000003</v>
          </cell>
          <cell r="O996">
            <v>3145.2180000000003</v>
          </cell>
          <cell r="P996">
            <v>3145.2180000000003</v>
          </cell>
          <cell r="Q996">
            <v>3145.2180000000003</v>
          </cell>
          <cell r="R996">
            <v>3145.2180000000003</v>
          </cell>
          <cell r="S996">
            <v>3145.2180000000003</v>
          </cell>
          <cell r="T996">
            <v>3145.2180000000003</v>
          </cell>
          <cell r="U996">
            <v>3145.2180000000003</v>
          </cell>
          <cell r="V996">
            <v>3145.2180000000003</v>
          </cell>
          <cell r="W996">
            <v>3145.2180000000003</v>
          </cell>
        </row>
        <row r="997">
          <cell r="N997">
            <v>1019.3333333333335</v>
          </cell>
          <cell r="O997">
            <v>1019.3333333333335</v>
          </cell>
          <cell r="P997">
            <v>1019.3333333333335</v>
          </cell>
        </row>
        <row r="998">
          <cell r="N998">
            <v>16.189799999999998</v>
          </cell>
          <cell r="O998">
            <v>16.189799999999998</v>
          </cell>
          <cell r="P998">
            <v>16.189799999999998</v>
          </cell>
          <cell r="Q998">
            <v>16.189799999999998</v>
          </cell>
          <cell r="R998">
            <v>16.189799999999998</v>
          </cell>
          <cell r="S998">
            <v>16.189799999999998</v>
          </cell>
          <cell r="T998">
            <v>16.189799999999998</v>
          </cell>
          <cell r="U998">
            <v>16.189799999999998</v>
          </cell>
          <cell r="V998">
            <v>16.189799999999998</v>
          </cell>
          <cell r="W998">
            <v>16.189799999999998</v>
          </cell>
        </row>
        <row r="999">
          <cell r="N999">
            <v>-500</v>
          </cell>
          <cell r="O999">
            <v>-500</v>
          </cell>
          <cell r="P999">
            <v>-500</v>
          </cell>
          <cell r="Q999">
            <v>-500</v>
          </cell>
          <cell r="R999">
            <v>-500</v>
          </cell>
          <cell r="S999">
            <v>-500</v>
          </cell>
          <cell r="T999">
            <v>-500</v>
          </cell>
          <cell r="U999">
            <v>-500</v>
          </cell>
          <cell r="V999">
            <v>-500</v>
          </cell>
          <cell r="W999">
            <v>-500</v>
          </cell>
        </row>
        <row r="1000">
          <cell r="N1000">
            <v>2559.64</v>
          </cell>
          <cell r="O1000">
            <v>2559.64</v>
          </cell>
          <cell r="P1000">
            <v>2559.64</v>
          </cell>
          <cell r="Q1000">
            <v>2559.64</v>
          </cell>
          <cell r="R1000">
            <v>2559.64</v>
          </cell>
          <cell r="S1000">
            <v>2559.64</v>
          </cell>
          <cell r="T1000">
            <v>2559.64</v>
          </cell>
          <cell r="U1000">
            <v>2559.64</v>
          </cell>
          <cell r="V1000">
            <v>2559.64</v>
          </cell>
          <cell r="W1000">
            <v>2559.64</v>
          </cell>
        </row>
        <row r="1001">
          <cell r="N1001">
            <v>68309.909</v>
          </cell>
          <cell r="O1001">
            <v>68309.909</v>
          </cell>
          <cell r="P1001">
            <v>68309.909</v>
          </cell>
          <cell r="Q1001">
            <v>68309.909</v>
          </cell>
          <cell r="R1001">
            <v>68309.909</v>
          </cell>
          <cell r="S1001">
            <v>68309.909</v>
          </cell>
          <cell r="T1001">
            <v>68309.909</v>
          </cell>
          <cell r="U1001">
            <v>68309.909</v>
          </cell>
          <cell r="V1001">
            <v>68309.909</v>
          </cell>
          <cell r="W1001">
            <v>68309.909</v>
          </cell>
        </row>
        <row r="1002">
          <cell r="N1002">
            <v>516.05999999999995</v>
          </cell>
          <cell r="O1002">
            <v>516.05999999999995</v>
          </cell>
          <cell r="P1002">
            <v>516.05999999999995</v>
          </cell>
          <cell r="Q1002">
            <v>516.05999999999995</v>
          </cell>
          <cell r="R1002">
            <v>516.05999999999995</v>
          </cell>
          <cell r="S1002">
            <v>516.05999999999995</v>
          </cell>
          <cell r="T1002">
            <v>516.05999999999995</v>
          </cell>
          <cell r="U1002">
            <v>516.05999999999995</v>
          </cell>
          <cell r="V1002">
            <v>516.05999999999995</v>
          </cell>
          <cell r="W1002">
            <v>516.05999999999995</v>
          </cell>
        </row>
        <row r="1003">
          <cell r="N1003">
            <v>0</v>
          </cell>
          <cell r="O1003">
            <v>0</v>
          </cell>
          <cell r="P1003">
            <v>0</v>
          </cell>
          <cell r="Q1003">
            <v>0</v>
          </cell>
        </row>
        <row r="1004">
          <cell r="N1004">
            <v>549.29999999999995</v>
          </cell>
          <cell r="O1004">
            <v>549.29999999999995</v>
          </cell>
          <cell r="P1004">
            <v>549.29999999999995</v>
          </cell>
          <cell r="Q1004">
            <v>549.29999999999995</v>
          </cell>
          <cell r="R1004">
            <v>549.29999999999995</v>
          </cell>
          <cell r="S1004">
            <v>549.29999999999995</v>
          </cell>
          <cell r="T1004">
            <v>549.29999999999995</v>
          </cell>
          <cell r="U1004">
            <v>549.29999999999995</v>
          </cell>
          <cell r="V1004">
            <v>549.29999999999995</v>
          </cell>
          <cell r="W1004">
            <v>549.29999999999995</v>
          </cell>
        </row>
        <row r="1005">
          <cell r="N1005">
            <v>2972.8186666666666</v>
          </cell>
          <cell r="O1005">
            <v>2972.8186666666666</v>
          </cell>
          <cell r="P1005">
            <v>2972.8186666666666</v>
          </cell>
          <cell r="Q1005">
            <v>2972.8186666666666</v>
          </cell>
          <cell r="R1005">
            <v>2972.8186666666666</v>
          </cell>
          <cell r="S1005">
            <v>2972.8186666666666</v>
          </cell>
          <cell r="T1005">
            <v>2972.8186666666666</v>
          </cell>
          <cell r="U1005">
            <v>2972.8186666666666</v>
          </cell>
          <cell r="V1005">
            <v>2972.8186666666666</v>
          </cell>
          <cell r="W1005">
            <v>2972.8186666666666</v>
          </cell>
        </row>
        <row r="1006">
          <cell r="N1006">
            <v>880.33333333333337</v>
          </cell>
          <cell r="O1006">
            <v>880.33333333333337</v>
          </cell>
          <cell r="P1006">
            <v>880.33333333333337</v>
          </cell>
          <cell r="Q1006">
            <v>880.33333333333337</v>
          </cell>
          <cell r="R1006">
            <v>880.33333333333337</v>
          </cell>
          <cell r="S1006">
            <v>880.33333333333337</v>
          </cell>
          <cell r="T1006">
            <v>880.33333333333337</v>
          </cell>
          <cell r="U1006">
            <v>880.33333333333337</v>
          </cell>
          <cell r="V1006">
            <v>880.33333333333337</v>
          </cell>
          <cell r="W1006">
            <v>880.33333333333337</v>
          </cell>
        </row>
        <row r="1007">
          <cell r="N1007">
            <v>6121.4120000000003</v>
          </cell>
          <cell r="O1007">
            <v>6121.4120000000003</v>
          </cell>
          <cell r="P1007">
            <v>6121.4120000000003</v>
          </cell>
          <cell r="Q1007">
            <v>6121.4120000000003</v>
          </cell>
          <cell r="R1007">
            <v>6121.4120000000003</v>
          </cell>
          <cell r="S1007">
            <v>6121.4120000000003</v>
          </cell>
          <cell r="T1007">
            <v>6121.4120000000003</v>
          </cell>
          <cell r="U1007">
            <v>6121.4120000000003</v>
          </cell>
          <cell r="V1007">
            <v>6121.4120000000003</v>
          </cell>
          <cell r="W1007">
            <v>6121.4120000000003</v>
          </cell>
        </row>
        <row r="1008">
          <cell r="N1008">
            <v>550.46819999999991</v>
          </cell>
          <cell r="O1008">
            <v>550.46819999999991</v>
          </cell>
          <cell r="P1008">
            <v>550.46819999999991</v>
          </cell>
          <cell r="Q1008">
            <v>550.46819999999991</v>
          </cell>
          <cell r="R1008">
            <v>550.46819999999991</v>
          </cell>
          <cell r="S1008">
            <v>550.46819999999991</v>
          </cell>
          <cell r="T1008">
            <v>550.46819999999991</v>
          </cell>
          <cell r="U1008">
            <v>550.46819999999991</v>
          </cell>
          <cell r="V1008">
            <v>550.46819999999991</v>
          </cell>
          <cell r="W1008">
            <v>550.46819999999991</v>
          </cell>
        </row>
        <row r="1009">
          <cell r="N1009">
            <v>166.09995000000001</v>
          </cell>
          <cell r="O1009">
            <v>166.09995000000001</v>
          </cell>
          <cell r="P1009">
            <v>166.09995000000001</v>
          </cell>
          <cell r="Q1009">
            <v>166.09995000000001</v>
          </cell>
          <cell r="R1009">
            <v>166.09995000000001</v>
          </cell>
          <cell r="S1009">
            <v>166.09995000000001</v>
          </cell>
          <cell r="T1009">
            <v>166.09995000000001</v>
          </cell>
          <cell r="U1009">
            <v>166.09995000000001</v>
          </cell>
          <cell r="V1009">
            <v>166.09995000000001</v>
          </cell>
          <cell r="W1009">
            <v>166.09995000000001</v>
          </cell>
        </row>
        <row r="1010">
          <cell r="N1010">
            <v>954.29333333333329</v>
          </cell>
          <cell r="O1010">
            <v>954.29333333333329</v>
          </cell>
          <cell r="P1010">
            <v>954.29333333333329</v>
          </cell>
          <cell r="Q1010">
            <v>954.29333333333329</v>
          </cell>
          <cell r="R1010">
            <v>954.29333333333329</v>
          </cell>
          <cell r="S1010">
            <v>954.29333333333329</v>
          </cell>
          <cell r="T1010">
            <v>954.29333333333329</v>
          </cell>
          <cell r="U1010">
            <v>954.29333333333329</v>
          </cell>
          <cell r="V1010">
            <v>954.29333333333329</v>
          </cell>
          <cell r="W1010">
            <v>954.29333333333329</v>
          </cell>
        </row>
        <row r="1011">
          <cell r="N1011">
            <v>1174.5726</v>
          </cell>
          <cell r="O1011">
            <v>1174.5726</v>
          </cell>
          <cell r="P1011">
            <v>1174.5726</v>
          </cell>
          <cell r="Q1011">
            <v>1174.5726</v>
          </cell>
          <cell r="R1011">
            <v>1174.5726</v>
          </cell>
          <cell r="S1011">
            <v>1174.5726</v>
          </cell>
          <cell r="T1011">
            <v>1174.5726</v>
          </cell>
          <cell r="U1011">
            <v>1174.5726</v>
          </cell>
          <cell r="V1011">
            <v>1174.5726</v>
          </cell>
          <cell r="W1011">
            <v>1174.5726</v>
          </cell>
        </row>
        <row r="1012">
          <cell r="N1012">
            <v>11868.9591</v>
          </cell>
          <cell r="O1012">
            <v>11868.9591</v>
          </cell>
          <cell r="P1012">
            <v>11868.9591</v>
          </cell>
          <cell r="Q1012">
            <v>11868.9591</v>
          </cell>
          <cell r="R1012">
            <v>11868.9591</v>
          </cell>
          <cell r="S1012">
            <v>11868.9591</v>
          </cell>
          <cell r="T1012">
            <v>11868.9591</v>
          </cell>
          <cell r="U1012">
            <v>11868.9591</v>
          </cell>
          <cell r="V1012">
            <v>11868.9591</v>
          </cell>
          <cell r="W1012">
            <v>11868.9591</v>
          </cell>
        </row>
        <row r="1013">
          <cell r="N1013">
            <v>986</v>
          </cell>
          <cell r="O1013">
            <v>986</v>
          </cell>
          <cell r="P1013">
            <v>986</v>
          </cell>
        </row>
        <row r="1014">
          <cell r="N1014">
            <v>44.356000000000002</v>
          </cell>
          <cell r="O1014">
            <v>44.356000000000002</v>
          </cell>
          <cell r="P1014">
            <v>44.356000000000002</v>
          </cell>
          <cell r="Q1014">
            <v>44.356000000000002</v>
          </cell>
          <cell r="R1014">
            <v>44.356000000000002</v>
          </cell>
          <cell r="S1014">
            <v>44.356000000000002</v>
          </cell>
          <cell r="T1014">
            <v>44.356000000000002</v>
          </cell>
          <cell r="U1014">
            <v>44.356000000000002</v>
          </cell>
          <cell r="V1014">
            <v>44.356000000000002</v>
          </cell>
          <cell r="W1014">
            <v>44.356000000000002</v>
          </cell>
        </row>
        <row r="1015">
          <cell r="N1015">
            <v>-0.1</v>
          </cell>
          <cell r="O1015">
            <v>-0.1</v>
          </cell>
          <cell r="P1015">
            <v>-0.1</v>
          </cell>
          <cell r="Q1015">
            <v>-0.1</v>
          </cell>
          <cell r="R1015">
            <v>-0.1</v>
          </cell>
        </row>
        <row r="1016">
          <cell r="N1016">
            <v>477</v>
          </cell>
          <cell r="O1016">
            <v>477</v>
          </cell>
          <cell r="P1016">
            <v>477</v>
          </cell>
          <cell r="Q1016">
            <v>477</v>
          </cell>
          <cell r="R1016">
            <v>477</v>
          </cell>
        </row>
        <row r="1017">
          <cell r="N1017">
            <v>637.33333333333337</v>
          </cell>
          <cell r="O1017">
            <v>637.33333333333337</v>
          </cell>
          <cell r="P1017">
            <v>637.33333333333337</v>
          </cell>
        </row>
        <row r="1018">
          <cell r="N1018">
            <v>156.88999999999999</v>
          </cell>
          <cell r="O1018">
            <v>156.88999999999999</v>
          </cell>
          <cell r="P1018">
            <v>156.88999999999999</v>
          </cell>
          <cell r="Q1018">
            <v>156.88999999999999</v>
          </cell>
          <cell r="R1018">
            <v>156.88999999999999</v>
          </cell>
          <cell r="S1018">
            <v>156.88999999999999</v>
          </cell>
          <cell r="T1018">
            <v>156.88999999999999</v>
          </cell>
          <cell r="U1018">
            <v>156.88999999999999</v>
          </cell>
          <cell r="V1018">
            <v>156.88999999999999</v>
          </cell>
          <cell r="W1018">
            <v>156.88999999999999</v>
          </cell>
        </row>
        <row r="1019">
          <cell r="N1019">
            <v>612</v>
          </cell>
          <cell r="O1019">
            <v>612</v>
          </cell>
          <cell r="P1019">
            <v>612</v>
          </cell>
        </row>
        <row r="1020">
          <cell r="N1020">
            <v>18.276</v>
          </cell>
          <cell r="O1020">
            <v>18.276</v>
          </cell>
          <cell r="P1020">
            <v>18.276</v>
          </cell>
          <cell r="Q1020">
            <v>18.276</v>
          </cell>
          <cell r="R1020">
            <v>18.276</v>
          </cell>
          <cell r="S1020">
            <v>18.276</v>
          </cell>
          <cell r="T1020">
            <v>18.276</v>
          </cell>
          <cell r="U1020">
            <v>18.276</v>
          </cell>
          <cell r="V1020">
            <v>18.276</v>
          </cell>
          <cell r="W1020">
            <v>18.276</v>
          </cell>
        </row>
        <row r="1021">
          <cell r="N1021">
            <v>154.34300000000002</v>
          </cell>
          <cell r="O1021">
            <v>154.34300000000002</v>
          </cell>
          <cell r="P1021">
            <v>154.34300000000002</v>
          </cell>
          <cell r="Q1021">
            <v>154.34300000000002</v>
          </cell>
          <cell r="R1021">
            <v>154.34300000000002</v>
          </cell>
          <cell r="S1021">
            <v>154.34300000000002</v>
          </cell>
          <cell r="T1021">
            <v>154.34300000000002</v>
          </cell>
          <cell r="U1021">
            <v>154.34300000000002</v>
          </cell>
          <cell r="V1021">
            <v>154.34300000000002</v>
          </cell>
          <cell r="W1021">
            <v>154.34300000000002</v>
          </cell>
        </row>
        <row r="1022">
          <cell r="N1022">
            <v>580.50400000000002</v>
          </cell>
          <cell r="O1022">
            <v>580.50400000000002</v>
          </cell>
          <cell r="P1022">
            <v>580.50400000000002</v>
          </cell>
          <cell r="Q1022">
            <v>580.50400000000002</v>
          </cell>
          <cell r="R1022">
            <v>580.50400000000002</v>
          </cell>
          <cell r="S1022">
            <v>580.50400000000002</v>
          </cell>
          <cell r="T1022">
            <v>580.50400000000002</v>
          </cell>
          <cell r="U1022">
            <v>580.50400000000002</v>
          </cell>
          <cell r="V1022">
            <v>580.50400000000002</v>
          </cell>
          <cell r="W1022">
            <v>580.50400000000002</v>
          </cell>
        </row>
        <row r="1023">
          <cell r="N1023">
            <v>22.2</v>
          </cell>
          <cell r="O1023">
            <v>22.2</v>
          </cell>
          <cell r="P1023">
            <v>22.2</v>
          </cell>
          <cell r="Q1023">
            <v>22.2</v>
          </cell>
          <cell r="R1023">
            <v>22.2</v>
          </cell>
          <cell r="S1023">
            <v>22.2</v>
          </cell>
          <cell r="T1023">
            <v>22.2</v>
          </cell>
          <cell r="U1023">
            <v>22.2</v>
          </cell>
          <cell r="V1023">
            <v>22.2</v>
          </cell>
          <cell r="W1023">
            <v>22.2</v>
          </cell>
        </row>
        <row r="1024">
          <cell r="N1024">
            <v>50.575000000000003</v>
          </cell>
          <cell r="O1024">
            <v>50.575000000000003</v>
          </cell>
          <cell r="P1024">
            <v>50.575000000000003</v>
          </cell>
          <cell r="Q1024">
            <v>50.575000000000003</v>
          </cell>
          <cell r="R1024">
            <v>50.575000000000003</v>
          </cell>
          <cell r="S1024">
            <v>50.575000000000003</v>
          </cell>
          <cell r="T1024">
            <v>50.575000000000003</v>
          </cell>
          <cell r="U1024">
            <v>50.575000000000003</v>
          </cell>
          <cell r="V1024">
            <v>50.575000000000003</v>
          </cell>
          <cell r="W1024">
            <v>50.575000000000003</v>
          </cell>
        </row>
        <row r="1025">
          <cell r="N1025">
            <v>99.331000000000003</v>
          </cell>
          <cell r="O1025">
            <v>99.331000000000003</v>
          </cell>
          <cell r="P1025">
            <v>99.331000000000003</v>
          </cell>
          <cell r="Q1025">
            <v>99.331000000000003</v>
          </cell>
          <cell r="R1025">
            <v>99.331000000000003</v>
          </cell>
          <cell r="S1025">
            <v>99.331000000000003</v>
          </cell>
          <cell r="T1025">
            <v>99.331000000000003</v>
          </cell>
          <cell r="U1025">
            <v>99.331000000000003</v>
          </cell>
          <cell r="V1025">
            <v>99.331000000000003</v>
          </cell>
          <cell r="W1025">
            <v>99.331000000000003</v>
          </cell>
        </row>
        <row r="1026">
          <cell r="N1026">
            <v>199</v>
          </cell>
          <cell r="O1026">
            <v>199</v>
          </cell>
          <cell r="P1026">
            <v>199</v>
          </cell>
          <cell r="Q1026">
            <v>199</v>
          </cell>
          <cell r="R1026">
            <v>199</v>
          </cell>
          <cell r="S1026">
            <v>199</v>
          </cell>
          <cell r="T1026">
            <v>199</v>
          </cell>
          <cell r="U1026">
            <v>199</v>
          </cell>
          <cell r="V1026">
            <v>199</v>
          </cell>
          <cell r="W1026">
            <v>199</v>
          </cell>
        </row>
        <row r="1027">
          <cell r="N1027">
            <v>56.095499999999994</v>
          </cell>
          <cell r="O1027">
            <v>56.095499999999994</v>
          </cell>
          <cell r="P1027">
            <v>56.095499999999994</v>
          </cell>
          <cell r="Q1027">
            <v>56.095499999999994</v>
          </cell>
          <cell r="R1027">
            <v>56.095499999999994</v>
          </cell>
          <cell r="S1027">
            <v>56.095499999999994</v>
          </cell>
          <cell r="T1027">
            <v>56.095499999999994</v>
          </cell>
          <cell r="U1027">
            <v>56.095499999999994</v>
          </cell>
          <cell r="V1027">
            <v>56.095499999999994</v>
          </cell>
          <cell r="W1027">
            <v>56.095499999999994</v>
          </cell>
        </row>
        <row r="1028">
          <cell r="N1028">
            <v>965</v>
          </cell>
          <cell r="O1028">
            <v>965</v>
          </cell>
          <cell r="P1028">
            <v>965</v>
          </cell>
          <cell r="Q1028">
            <v>965</v>
          </cell>
          <cell r="R1028">
            <v>965</v>
          </cell>
          <cell r="S1028">
            <v>965</v>
          </cell>
          <cell r="T1028">
            <v>965</v>
          </cell>
          <cell r="U1028">
            <v>965</v>
          </cell>
          <cell r="V1028">
            <v>965</v>
          </cell>
          <cell r="W1028">
            <v>965</v>
          </cell>
        </row>
        <row r="1029">
          <cell r="N1029">
            <v>574.41300000000001</v>
          </cell>
          <cell r="O1029">
            <v>574.41300000000001</v>
          </cell>
          <cell r="P1029">
            <v>574.41300000000001</v>
          </cell>
          <cell r="Q1029">
            <v>574.41300000000001</v>
          </cell>
          <cell r="R1029">
            <v>574.41300000000001</v>
          </cell>
          <cell r="S1029">
            <v>574.41300000000001</v>
          </cell>
          <cell r="T1029">
            <v>574.41300000000001</v>
          </cell>
          <cell r="U1029">
            <v>574.41300000000001</v>
          </cell>
          <cell r="V1029">
            <v>574.41300000000001</v>
          </cell>
          <cell r="W1029">
            <v>574.41300000000001</v>
          </cell>
        </row>
        <row r="1030">
          <cell r="N1030">
            <v>5000.0133333333342</v>
          </cell>
          <cell r="O1030">
            <v>5000.0133333333342</v>
          </cell>
          <cell r="P1030">
            <v>5000.0133333333342</v>
          </cell>
        </row>
        <row r="1031">
          <cell r="N1031">
            <v>415.45499999999998</v>
          </cell>
          <cell r="O1031">
            <v>415.45499999999998</v>
          </cell>
          <cell r="P1031">
            <v>415.45499999999998</v>
          </cell>
          <cell r="Q1031">
            <v>415.45499999999998</v>
          </cell>
          <cell r="R1031">
            <v>415.45499999999998</v>
          </cell>
          <cell r="S1031">
            <v>415.45499999999998</v>
          </cell>
          <cell r="T1031">
            <v>415.45499999999998</v>
          </cell>
          <cell r="U1031">
            <v>415.45499999999998</v>
          </cell>
          <cell r="V1031">
            <v>415.45499999999998</v>
          </cell>
          <cell r="W1031">
            <v>415.45499999999998</v>
          </cell>
        </row>
        <row r="1032">
          <cell r="N1032">
            <v>4074.7083333333339</v>
          </cell>
          <cell r="O1032">
            <v>4074.7083333333339</v>
          </cell>
          <cell r="P1032">
            <v>4074.7083333333339</v>
          </cell>
          <cell r="Q1032">
            <v>4074.7083333333339</v>
          </cell>
          <cell r="R1032">
            <v>4074.7083333333339</v>
          </cell>
          <cell r="S1032">
            <v>4074.7083333333339</v>
          </cell>
          <cell r="T1032">
            <v>4074.7083333333339</v>
          </cell>
          <cell r="U1032">
            <v>4074.7083333333339</v>
          </cell>
          <cell r="V1032">
            <v>4074.7083333333339</v>
          </cell>
          <cell r="W1032">
            <v>4074.7083333333339</v>
          </cell>
        </row>
        <row r="1033">
          <cell r="N1033">
            <v>1073.6723531557825</v>
          </cell>
          <cell r="O1033">
            <v>1073.6723531557825</v>
          </cell>
          <cell r="P1033">
            <v>1073.6723531557825</v>
          </cell>
          <cell r="Q1033">
            <v>1073.6723531557825</v>
          </cell>
          <cell r="R1033">
            <v>1073.6723531557825</v>
          </cell>
          <cell r="S1033">
            <v>1073.6723531557825</v>
          </cell>
          <cell r="T1033">
            <v>1073.6723531557825</v>
          </cell>
          <cell r="U1033">
            <v>1073.6723531557825</v>
          </cell>
          <cell r="V1033">
            <v>1073.6723531557825</v>
          </cell>
          <cell r="W1033">
            <v>1073.6723531557825</v>
          </cell>
        </row>
        <row r="1034">
          <cell r="N1034">
            <v>3923.9752500000004</v>
          </cell>
          <cell r="O1034">
            <v>3923.9752500000004</v>
          </cell>
          <cell r="P1034">
            <v>3923.9752500000004</v>
          </cell>
          <cell r="Q1034">
            <v>3923.9752500000004</v>
          </cell>
          <cell r="R1034">
            <v>3923.9752500000004</v>
          </cell>
          <cell r="S1034">
            <v>3923.9752500000004</v>
          </cell>
          <cell r="T1034">
            <v>3923.9752500000004</v>
          </cell>
          <cell r="U1034">
            <v>3923.9752500000004</v>
          </cell>
          <cell r="V1034">
            <v>3923.9752500000004</v>
          </cell>
          <cell r="W1034">
            <v>3923.9752500000004</v>
          </cell>
        </row>
        <row r="1035">
          <cell r="N1035">
            <v>84179.646666666682</v>
          </cell>
          <cell r="O1035">
            <v>84179.646666666682</v>
          </cell>
          <cell r="P1035">
            <v>84179.646666666682</v>
          </cell>
          <cell r="Q1035">
            <v>84179.646666666682</v>
          </cell>
          <cell r="R1035">
            <v>84179.646666666682</v>
          </cell>
          <cell r="S1035">
            <v>84179.646666666682</v>
          </cell>
          <cell r="T1035">
            <v>84179.646666666682</v>
          </cell>
          <cell r="U1035">
            <v>84179.646666666682</v>
          </cell>
          <cell r="V1035">
            <v>84179.646666666682</v>
          </cell>
          <cell r="W1035">
            <v>84179.646666666682</v>
          </cell>
        </row>
        <row r="1036">
          <cell r="N1036">
            <v>70534.466666666674</v>
          </cell>
          <cell r="O1036">
            <v>70534.466666666674</v>
          </cell>
          <cell r="P1036">
            <v>70534.466666666674</v>
          </cell>
          <cell r="Q1036">
            <v>70534.466666666674</v>
          </cell>
          <cell r="R1036">
            <v>70534.466666666674</v>
          </cell>
          <cell r="S1036">
            <v>70534.466666666674</v>
          </cell>
          <cell r="T1036">
            <v>70534.466666666674</v>
          </cell>
          <cell r="U1036">
            <v>70534.466666666674</v>
          </cell>
          <cell r="V1036">
            <v>70534.466666666674</v>
          </cell>
          <cell r="W1036">
            <v>70534.466666666674</v>
          </cell>
        </row>
        <row r="1037">
          <cell r="N1037">
            <v>503.66666666666674</v>
          </cell>
          <cell r="O1037">
            <v>503.66666666666674</v>
          </cell>
          <cell r="P1037">
            <v>503.66666666666674</v>
          </cell>
        </row>
        <row r="1038">
          <cell r="N1038">
            <v>637.36666666666667</v>
          </cell>
          <cell r="O1038">
            <v>637.36666666666667</v>
          </cell>
          <cell r="P1038">
            <v>637.36666666666667</v>
          </cell>
        </row>
        <row r="1039">
          <cell r="N1039">
            <v>172256.49250000002</v>
          </cell>
          <cell r="O1039">
            <v>172256.49250000002</v>
          </cell>
          <cell r="P1039">
            <v>172256.49250000002</v>
          </cell>
          <cell r="Q1039">
            <v>172256.49250000002</v>
          </cell>
          <cell r="R1039">
            <v>172256.49250000002</v>
          </cell>
          <cell r="S1039">
            <v>172256.49250000002</v>
          </cell>
          <cell r="T1039">
            <v>172256.49250000002</v>
          </cell>
          <cell r="U1039">
            <v>172256.49250000002</v>
          </cell>
          <cell r="V1039">
            <v>172256.49250000002</v>
          </cell>
          <cell r="W1039">
            <v>172256.49250000002</v>
          </cell>
        </row>
        <row r="1040">
          <cell r="N1040">
            <v>4816.4560000000001</v>
          </cell>
          <cell r="O1040">
            <v>4816.4560000000001</v>
          </cell>
          <cell r="P1040">
            <v>4816.4560000000001</v>
          </cell>
          <cell r="Q1040">
            <v>4816.4560000000001</v>
          </cell>
          <cell r="R1040">
            <v>4816.4560000000001</v>
          </cell>
          <cell r="S1040">
            <v>4816.4560000000001</v>
          </cell>
          <cell r="T1040">
            <v>4816.4560000000001</v>
          </cell>
          <cell r="U1040">
            <v>4816.4560000000001</v>
          </cell>
          <cell r="V1040">
            <v>4816.4560000000001</v>
          </cell>
          <cell r="W1040">
            <v>4816.4560000000001</v>
          </cell>
        </row>
        <row r="1041">
          <cell r="N1041">
            <v>171435.49500000002</v>
          </cell>
          <cell r="O1041">
            <v>171435.49500000002</v>
          </cell>
          <cell r="P1041">
            <v>171435.49500000002</v>
          </cell>
          <cell r="Q1041">
            <v>171435.49500000002</v>
          </cell>
          <cell r="R1041">
            <v>171435.49500000002</v>
          </cell>
          <cell r="S1041">
            <v>171435.49500000002</v>
          </cell>
          <cell r="T1041">
            <v>171435.49500000002</v>
          </cell>
          <cell r="U1041">
            <v>171435.49500000002</v>
          </cell>
          <cell r="V1041">
            <v>171435.49500000002</v>
          </cell>
          <cell r="W1041">
            <v>171435.49500000002</v>
          </cell>
        </row>
        <row r="1042">
          <cell r="N1042">
            <v>7843.5974025974028</v>
          </cell>
          <cell r="O1042">
            <v>7843.5974025974028</v>
          </cell>
          <cell r="P1042">
            <v>7843.5974025974028</v>
          </cell>
          <cell r="Q1042">
            <v>7843.5974025974028</v>
          </cell>
          <cell r="R1042">
            <v>7843.5974025974028</v>
          </cell>
          <cell r="S1042">
            <v>7843.5974025974028</v>
          </cell>
          <cell r="T1042">
            <v>7843.5974025974028</v>
          </cell>
          <cell r="U1042">
            <v>7843.5974025974028</v>
          </cell>
          <cell r="V1042">
            <v>7843.5974025974028</v>
          </cell>
          <cell r="W1042">
            <v>7843.5974025974028</v>
          </cell>
        </row>
        <row r="1043">
          <cell r="N1043">
            <v>93581.729000000007</v>
          </cell>
          <cell r="O1043">
            <v>93581.729000000007</v>
          </cell>
          <cell r="P1043">
            <v>93581.729000000007</v>
          </cell>
          <cell r="Q1043">
            <v>93581.729000000007</v>
          </cell>
          <cell r="R1043">
            <v>93581.729000000007</v>
          </cell>
          <cell r="S1043">
            <v>93581.729000000007</v>
          </cell>
          <cell r="T1043">
            <v>93581.729000000007</v>
          </cell>
          <cell r="U1043">
            <v>93581.729000000007</v>
          </cell>
          <cell r="V1043">
            <v>93581.729000000007</v>
          </cell>
          <cell r="W1043">
            <v>93581.729000000007</v>
          </cell>
        </row>
        <row r="1044">
          <cell r="N1044">
            <v>12162.596000000001</v>
          </cell>
          <cell r="O1044">
            <v>12162.596000000001</v>
          </cell>
          <cell r="P1044">
            <v>12162.596000000001</v>
          </cell>
          <cell r="Q1044">
            <v>12162.596000000001</v>
          </cell>
          <cell r="R1044">
            <v>12162.596000000001</v>
          </cell>
          <cell r="S1044">
            <v>12162.596000000001</v>
          </cell>
          <cell r="T1044">
            <v>12162.596000000001</v>
          </cell>
          <cell r="U1044">
            <v>12162.596000000001</v>
          </cell>
          <cell r="V1044">
            <v>12162.596000000001</v>
          </cell>
          <cell r="W1044">
            <v>12162.596000000001</v>
          </cell>
        </row>
        <row r="1045">
          <cell r="N1045">
            <v>1631.1</v>
          </cell>
          <cell r="O1045">
            <v>1631.1</v>
          </cell>
          <cell r="P1045">
            <v>1631.1</v>
          </cell>
        </row>
        <row r="1046">
          <cell r="N1046">
            <v>79717.257500000007</v>
          </cell>
          <cell r="O1046">
            <v>79717.257500000007</v>
          </cell>
          <cell r="P1046">
            <v>79717.257500000007</v>
          </cell>
          <cell r="Q1046">
            <v>79717.257500000007</v>
          </cell>
        </row>
        <row r="1047">
          <cell r="N1047">
            <v>2842.5407500000001</v>
          </cell>
          <cell r="O1047">
            <v>2842.5407500000001</v>
          </cell>
          <cell r="P1047">
            <v>2842.5407500000001</v>
          </cell>
          <cell r="Q1047">
            <v>2842.5407500000001</v>
          </cell>
          <cell r="R1047">
            <v>2842.5407500000001</v>
          </cell>
          <cell r="S1047">
            <v>2842.5407500000001</v>
          </cell>
          <cell r="T1047">
            <v>2842.5407500000001</v>
          </cell>
          <cell r="U1047">
            <v>2842.5407500000001</v>
          </cell>
          <cell r="V1047">
            <v>2842.5407500000001</v>
          </cell>
          <cell r="W1047">
            <v>2842.5407500000001</v>
          </cell>
        </row>
        <row r="1048">
          <cell r="N1048">
            <v>3018.8645000000001</v>
          </cell>
          <cell r="O1048">
            <v>3018.8645000000001</v>
          </cell>
          <cell r="P1048">
            <v>3018.8645000000001</v>
          </cell>
          <cell r="Q1048">
            <v>3018.8645000000001</v>
          </cell>
          <cell r="R1048">
            <v>3018.8645000000001</v>
          </cell>
          <cell r="S1048">
            <v>3018.8645000000001</v>
          </cell>
          <cell r="T1048">
            <v>3018.8645000000001</v>
          </cell>
          <cell r="U1048">
            <v>3018.8645000000001</v>
          </cell>
          <cell r="V1048">
            <v>3018.8645000000001</v>
          </cell>
          <cell r="W1048">
            <v>3018.8645000000001</v>
          </cell>
        </row>
        <row r="1049">
          <cell r="N1049">
            <v>25314.731</v>
          </cell>
          <cell r="O1049">
            <v>25314.731</v>
          </cell>
          <cell r="P1049">
            <v>25314.731</v>
          </cell>
          <cell r="Q1049">
            <v>25314.731</v>
          </cell>
          <cell r="R1049">
            <v>25314.731</v>
          </cell>
          <cell r="S1049">
            <v>25314.731</v>
          </cell>
          <cell r="T1049">
            <v>25314.731</v>
          </cell>
          <cell r="U1049">
            <v>25314.731</v>
          </cell>
          <cell r="V1049">
            <v>25314.731</v>
          </cell>
          <cell r="W1049">
            <v>25314.731</v>
          </cell>
        </row>
        <row r="1050">
          <cell r="N1050">
            <v>-111.8067712513681</v>
          </cell>
          <cell r="O1050">
            <v>-111.8067712513681</v>
          </cell>
          <cell r="P1050">
            <v>-111.8067712513681</v>
          </cell>
          <cell r="Q1050">
            <v>-111.8067712513681</v>
          </cell>
          <cell r="R1050">
            <v>-111.8067712513681</v>
          </cell>
          <cell r="S1050">
            <v>-111.8067712513681</v>
          </cell>
          <cell r="T1050">
            <v>-111.8067712513681</v>
          </cell>
          <cell r="U1050">
            <v>-111.8067712513681</v>
          </cell>
          <cell r="V1050">
            <v>-111.8067712513681</v>
          </cell>
          <cell r="W1050">
            <v>-111.8067712513681</v>
          </cell>
        </row>
        <row r="1051">
          <cell r="N1051">
            <v>1504.5833333333335</v>
          </cell>
          <cell r="O1051">
            <v>1504.5833333333335</v>
          </cell>
          <cell r="P1051">
            <v>1504.5833333333335</v>
          </cell>
          <cell r="Q1051">
            <v>1504.5833333333335</v>
          </cell>
          <cell r="R1051">
            <v>1504.5833333333335</v>
          </cell>
          <cell r="S1051">
            <v>1504.5833333333335</v>
          </cell>
          <cell r="T1051">
            <v>1504.5833333333335</v>
          </cell>
          <cell r="U1051">
            <v>1504.5833333333335</v>
          </cell>
          <cell r="V1051">
            <v>1504.5833333333335</v>
          </cell>
          <cell r="W1051">
            <v>1504.5833333333335</v>
          </cell>
        </row>
        <row r="1052">
          <cell r="N1052">
            <v>42534.73333333333</v>
          </cell>
          <cell r="O1052">
            <v>42534.73333333333</v>
          </cell>
          <cell r="P1052">
            <v>42534.73333333333</v>
          </cell>
          <cell r="Q1052">
            <v>31901.05</v>
          </cell>
        </row>
        <row r="1053">
          <cell r="N1053">
            <v>17155.056363636362</v>
          </cell>
          <cell r="O1053">
            <v>17155.056363636362</v>
          </cell>
          <cell r="P1053">
            <v>17155.056363636362</v>
          </cell>
          <cell r="Q1053">
            <v>17155.056363636362</v>
          </cell>
          <cell r="R1053">
            <v>17155.056363636362</v>
          </cell>
          <cell r="S1053">
            <v>8577.5281818181811</v>
          </cell>
        </row>
        <row r="1054">
          <cell r="N1054">
            <v>19180.687000000002</v>
          </cell>
          <cell r="O1054">
            <v>19180.687000000002</v>
          </cell>
          <cell r="P1054">
            <v>19180.687000000002</v>
          </cell>
          <cell r="Q1054">
            <v>19180.687000000002</v>
          </cell>
          <cell r="R1054">
            <v>19180.687000000002</v>
          </cell>
          <cell r="S1054">
            <v>19180.687000000002</v>
          </cell>
          <cell r="T1054">
            <v>19180.687000000002</v>
          </cell>
          <cell r="U1054">
            <v>19180.687000000002</v>
          </cell>
          <cell r="V1054">
            <v>19180.687000000002</v>
          </cell>
          <cell r="W1054">
            <v>19180.687000000002</v>
          </cell>
        </row>
        <row r="1055">
          <cell r="N1055">
            <v>6310.1895000000004</v>
          </cell>
          <cell r="O1055">
            <v>6310.1895000000004</v>
          </cell>
          <cell r="P1055">
            <v>6310.1895000000004</v>
          </cell>
          <cell r="Q1055">
            <v>6310.1895000000004</v>
          </cell>
          <cell r="R1055">
            <v>6310.1895000000004</v>
          </cell>
          <cell r="S1055">
            <v>6310.1895000000004</v>
          </cell>
          <cell r="T1055">
            <v>6310.1895000000004</v>
          </cell>
          <cell r="U1055">
            <v>6310.1895000000004</v>
          </cell>
          <cell r="V1055">
            <v>6310.1895000000004</v>
          </cell>
          <cell r="W1055">
            <v>6310.1895000000004</v>
          </cell>
        </row>
        <row r="1056">
          <cell r="N1056">
            <v>22687.21</v>
          </cell>
          <cell r="O1056">
            <v>22687.21</v>
          </cell>
          <cell r="P1056">
            <v>22687.21</v>
          </cell>
          <cell r="Q1056">
            <v>22687.21</v>
          </cell>
          <cell r="R1056">
            <v>22687.21</v>
          </cell>
          <cell r="S1056">
            <v>22687.21</v>
          </cell>
          <cell r="T1056">
            <v>22687.21</v>
          </cell>
          <cell r="U1056">
            <v>22687.21</v>
          </cell>
          <cell r="V1056">
            <v>22687.21</v>
          </cell>
          <cell r="W1056">
            <v>22687.21</v>
          </cell>
        </row>
        <row r="1057">
          <cell r="N1057">
            <v>36.372</v>
          </cell>
          <cell r="O1057">
            <v>36.372</v>
          </cell>
          <cell r="P1057">
            <v>36.372</v>
          </cell>
          <cell r="Q1057">
            <v>36.372</v>
          </cell>
          <cell r="R1057">
            <v>36.372</v>
          </cell>
          <cell r="S1057">
            <v>36.372</v>
          </cell>
          <cell r="T1057">
            <v>36.372</v>
          </cell>
          <cell r="U1057">
            <v>36.372</v>
          </cell>
          <cell r="V1057">
            <v>36.372</v>
          </cell>
          <cell r="W1057">
            <v>36.372</v>
          </cell>
        </row>
        <row r="1058">
          <cell r="N1058">
            <v>271.625</v>
          </cell>
          <cell r="O1058">
            <v>271.625</v>
          </cell>
          <cell r="P1058">
            <v>271.625</v>
          </cell>
          <cell r="Q1058">
            <v>271.625</v>
          </cell>
          <cell r="R1058">
            <v>271.625</v>
          </cell>
          <cell r="S1058">
            <v>271.625</v>
          </cell>
          <cell r="T1058">
            <v>271.625</v>
          </cell>
          <cell r="U1058">
            <v>271.625</v>
          </cell>
          <cell r="V1058">
            <v>271.625</v>
          </cell>
          <cell r="W1058">
            <v>271.625</v>
          </cell>
        </row>
        <row r="1059">
          <cell r="N1059">
            <v>0.28456767603064576</v>
          </cell>
          <cell r="O1059">
            <v>0.28456767603064576</v>
          </cell>
          <cell r="P1059">
            <v>0.28456767603064576</v>
          </cell>
          <cell r="Q1059">
            <v>0.28456767603064576</v>
          </cell>
          <cell r="R1059">
            <v>0.28456767603064576</v>
          </cell>
          <cell r="S1059">
            <v>0.28456767603064576</v>
          </cell>
          <cell r="T1059">
            <v>0.28456767603064576</v>
          </cell>
          <cell r="U1059">
            <v>0.28456767603064576</v>
          </cell>
          <cell r="V1059">
            <v>0.28456767603064576</v>
          </cell>
          <cell r="W1059">
            <v>0.28456767603064576</v>
          </cell>
        </row>
        <row r="1060">
          <cell r="N1060">
            <v>25931.660833333335</v>
          </cell>
          <cell r="O1060">
            <v>25931.660833333335</v>
          </cell>
          <cell r="P1060">
            <v>25931.660833333335</v>
          </cell>
          <cell r="Q1060">
            <v>25931.660833333335</v>
          </cell>
          <cell r="R1060">
            <v>25931.660833333335</v>
          </cell>
          <cell r="S1060">
            <v>25931.660833333335</v>
          </cell>
          <cell r="T1060">
            <v>25931.660833333335</v>
          </cell>
          <cell r="U1060">
            <v>25931.660833333335</v>
          </cell>
          <cell r="V1060">
            <v>25931.660833333335</v>
          </cell>
          <cell r="W1060">
            <v>25931.660833333335</v>
          </cell>
        </row>
        <row r="1061">
          <cell r="N1061">
            <v>116.45833333333334</v>
          </cell>
          <cell r="O1061">
            <v>116.45833333333334</v>
          </cell>
          <cell r="P1061">
            <v>116.45833333333334</v>
          </cell>
          <cell r="Q1061">
            <v>116.45833333333334</v>
          </cell>
          <cell r="R1061">
            <v>116.45833333333334</v>
          </cell>
          <cell r="S1061">
            <v>116.45833333333334</v>
          </cell>
          <cell r="T1061">
            <v>116.45833333333334</v>
          </cell>
          <cell r="U1061">
            <v>116.45833333333334</v>
          </cell>
          <cell r="V1061">
            <v>116.45833333333334</v>
          </cell>
          <cell r="W1061">
            <v>116.45833333333334</v>
          </cell>
        </row>
        <row r="1062">
          <cell r="N1062">
            <v>72256.367500000008</v>
          </cell>
          <cell r="O1062">
            <v>72256.367500000008</v>
          </cell>
          <cell r="P1062">
            <v>72256.367500000008</v>
          </cell>
          <cell r="Q1062">
            <v>72256.367500000008</v>
          </cell>
          <cell r="R1062">
            <v>72256.367500000008</v>
          </cell>
          <cell r="S1062">
            <v>72256.367500000008</v>
          </cell>
          <cell r="T1062">
            <v>72256.367500000008</v>
          </cell>
          <cell r="U1062">
            <v>72256.367500000008</v>
          </cell>
          <cell r="V1062">
            <v>72256.367500000008</v>
          </cell>
          <cell r="W1062">
            <v>72256.367500000008</v>
          </cell>
        </row>
        <row r="1063">
          <cell r="N1063">
            <v>27579.84583333334</v>
          </cell>
          <cell r="O1063">
            <v>27579.84583333334</v>
          </cell>
          <cell r="P1063">
            <v>27579.84583333334</v>
          </cell>
          <cell r="Q1063">
            <v>27579.84583333334</v>
          </cell>
          <cell r="R1063">
            <v>27579.84583333334</v>
          </cell>
          <cell r="S1063">
            <v>27579.84583333334</v>
          </cell>
          <cell r="T1063">
            <v>27579.84583333334</v>
          </cell>
          <cell r="U1063">
            <v>27579.84583333334</v>
          </cell>
          <cell r="V1063">
            <v>27579.84583333334</v>
          </cell>
          <cell r="W1063">
            <v>27579.84583333334</v>
          </cell>
        </row>
        <row r="1064"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</row>
        <row r="1065">
          <cell r="N1065">
            <v>10.780799999999999</v>
          </cell>
          <cell r="O1065">
            <v>10.780799999999999</v>
          </cell>
          <cell r="P1065">
            <v>10.780799999999999</v>
          </cell>
          <cell r="Q1065">
            <v>10.780799999999999</v>
          </cell>
          <cell r="R1065">
            <v>10.780799999999999</v>
          </cell>
          <cell r="S1065">
            <v>10.780799999999999</v>
          </cell>
          <cell r="T1065">
            <v>10.780799999999999</v>
          </cell>
          <cell r="U1065">
            <v>10.780799999999999</v>
          </cell>
          <cell r="V1065">
            <v>10.780799999999999</v>
          </cell>
          <cell r="W1065">
            <v>10.780799999999999</v>
          </cell>
        </row>
        <row r="1066">
          <cell r="N1066">
            <v>1983.9649999999999</v>
          </cell>
          <cell r="O1066">
            <v>1983.9649999999999</v>
          </cell>
          <cell r="P1066">
            <v>1983.9649999999999</v>
          </cell>
          <cell r="Q1066">
            <v>1983.9649999999999</v>
          </cell>
          <cell r="R1066">
            <v>1983.9649999999999</v>
          </cell>
          <cell r="S1066">
            <v>1983.9649999999999</v>
          </cell>
          <cell r="T1066">
            <v>1983.9649999999999</v>
          </cell>
          <cell r="U1066">
            <v>1983.9649999999999</v>
          </cell>
          <cell r="V1066">
            <v>1983.9649999999999</v>
          </cell>
          <cell r="W1066">
            <v>1983.9649999999999</v>
          </cell>
        </row>
        <row r="1067">
          <cell r="N1067">
            <v>568.34249999999997</v>
          </cell>
          <cell r="O1067">
            <v>568.34249999999997</v>
          </cell>
          <cell r="P1067">
            <v>568.34249999999997</v>
          </cell>
          <cell r="Q1067">
            <v>568.34249999999997</v>
          </cell>
          <cell r="R1067">
            <v>568.34249999999997</v>
          </cell>
          <cell r="S1067">
            <v>568.34249999999997</v>
          </cell>
          <cell r="T1067">
            <v>568.34249999999997</v>
          </cell>
          <cell r="U1067">
            <v>568.34249999999997</v>
          </cell>
          <cell r="V1067">
            <v>568.34249999999997</v>
          </cell>
          <cell r="W1067">
            <v>568.34249999999997</v>
          </cell>
        </row>
        <row r="1068">
          <cell r="N1068">
            <v>25179.827200000003</v>
          </cell>
          <cell r="O1068">
            <v>25179.827200000003</v>
          </cell>
          <cell r="P1068">
            <v>25179.827200000003</v>
          </cell>
          <cell r="Q1068">
            <v>25179.827200000003</v>
          </cell>
          <cell r="R1068">
            <v>25179.827200000003</v>
          </cell>
          <cell r="S1068">
            <v>25179.827200000003</v>
          </cell>
          <cell r="T1068">
            <v>25179.827200000003</v>
          </cell>
          <cell r="U1068">
            <v>25179.827200000003</v>
          </cell>
          <cell r="V1068">
            <v>25179.827200000003</v>
          </cell>
          <cell r="W1068">
            <v>25179.827200000003</v>
          </cell>
        </row>
        <row r="1069">
          <cell r="N1069">
            <v>578.1</v>
          </cell>
          <cell r="O1069">
            <v>578.1</v>
          </cell>
          <cell r="P1069">
            <v>578.1</v>
          </cell>
        </row>
        <row r="1070">
          <cell r="N1070">
            <v>4092.0903000000003</v>
          </cell>
          <cell r="O1070">
            <v>4092.0903000000003</v>
          </cell>
          <cell r="P1070">
            <v>4092.0903000000003</v>
          </cell>
          <cell r="Q1070">
            <v>4092.0903000000003</v>
          </cell>
          <cell r="R1070">
            <v>4092.0903000000003</v>
          </cell>
          <cell r="S1070">
            <v>4092.0903000000003</v>
          </cell>
          <cell r="T1070">
            <v>4092.0903000000003</v>
          </cell>
          <cell r="U1070">
            <v>4092.0903000000003</v>
          </cell>
          <cell r="V1070">
            <v>4092.0903000000003</v>
          </cell>
          <cell r="W1070">
            <v>4092.0903000000003</v>
          </cell>
        </row>
        <row r="1071">
          <cell r="N1071">
            <v>962.64070000000004</v>
          </cell>
          <cell r="O1071">
            <v>962.64070000000004</v>
          </cell>
          <cell r="P1071">
            <v>962.64070000000004</v>
          </cell>
          <cell r="Q1071">
            <v>962.64070000000004</v>
          </cell>
          <cell r="R1071">
            <v>962.64070000000004</v>
          </cell>
          <cell r="S1071">
            <v>962.64070000000004</v>
          </cell>
          <cell r="T1071">
            <v>962.64070000000004</v>
          </cell>
          <cell r="U1071">
            <v>962.64070000000004</v>
          </cell>
          <cell r="V1071">
            <v>962.64070000000004</v>
          </cell>
          <cell r="W1071">
            <v>962.64070000000004</v>
          </cell>
        </row>
        <row r="1072">
          <cell r="N1072">
            <v>604.125</v>
          </cell>
          <cell r="O1072">
            <v>604.125</v>
          </cell>
          <cell r="P1072">
            <v>604.125</v>
          </cell>
          <cell r="Q1072">
            <v>604.125</v>
          </cell>
          <cell r="R1072">
            <v>604.125</v>
          </cell>
          <cell r="S1072">
            <v>604.125</v>
          </cell>
          <cell r="T1072">
            <v>604.125</v>
          </cell>
          <cell r="U1072">
            <v>604.125</v>
          </cell>
          <cell r="V1072">
            <v>604.125</v>
          </cell>
          <cell r="W1072">
            <v>604.125</v>
          </cell>
        </row>
        <row r="1073">
          <cell r="N1073">
            <v>14728.583799999999</v>
          </cell>
          <cell r="O1073">
            <v>14728.583799999999</v>
          </cell>
          <cell r="P1073">
            <v>14728.583799999999</v>
          </cell>
          <cell r="Q1073">
            <v>14728.583799999999</v>
          </cell>
          <cell r="R1073">
            <v>14728.583799999999</v>
          </cell>
          <cell r="S1073">
            <v>14728.583799999999</v>
          </cell>
          <cell r="T1073">
            <v>14728.583799999999</v>
          </cell>
          <cell r="U1073">
            <v>14728.583799999999</v>
          </cell>
          <cell r="V1073">
            <v>14728.583799999999</v>
          </cell>
          <cell r="W1073">
            <v>14728.583799999999</v>
          </cell>
        </row>
        <row r="1074">
          <cell r="N1074">
            <v>15870.541299999999</v>
          </cell>
          <cell r="O1074">
            <v>15870.541299999999</v>
          </cell>
          <cell r="P1074">
            <v>15870.541299999999</v>
          </cell>
          <cell r="Q1074">
            <v>15870.541299999999</v>
          </cell>
          <cell r="R1074">
            <v>15870.541299999999</v>
          </cell>
          <cell r="S1074">
            <v>15870.541299999999</v>
          </cell>
          <cell r="T1074">
            <v>15870.541299999999</v>
          </cell>
          <cell r="U1074">
            <v>15870.541299999999</v>
          </cell>
          <cell r="V1074">
            <v>15870.541299999999</v>
          </cell>
          <cell r="W1074">
            <v>15870.541299999999</v>
          </cell>
        </row>
        <row r="1075">
          <cell r="N1075">
            <v>5681.5267000000003</v>
          </cell>
          <cell r="O1075">
            <v>5681.5267000000003</v>
          </cell>
          <cell r="P1075">
            <v>5681.5267000000003</v>
          </cell>
          <cell r="Q1075">
            <v>5681.5267000000003</v>
          </cell>
          <cell r="R1075">
            <v>5681.5267000000003</v>
          </cell>
          <cell r="S1075">
            <v>5681.5267000000003</v>
          </cell>
          <cell r="T1075">
            <v>5681.5267000000003</v>
          </cell>
          <cell r="U1075">
            <v>5681.5267000000003</v>
          </cell>
          <cell r="V1075">
            <v>5681.5267000000003</v>
          </cell>
          <cell r="W1075">
            <v>5681.5267000000003</v>
          </cell>
        </row>
        <row r="1077">
          <cell r="N1077">
            <v>35349.072800000002</v>
          </cell>
          <cell r="O1077">
            <v>35349.072800000002</v>
          </cell>
          <cell r="P1077">
            <v>35349.072800000002</v>
          </cell>
          <cell r="Q1077">
            <v>35349.072800000002</v>
          </cell>
          <cell r="R1077">
            <v>35349.072800000002</v>
          </cell>
          <cell r="S1077">
            <v>35349.072800000002</v>
          </cell>
          <cell r="T1077">
            <v>35349.072800000002</v>
          </cell>
          <cell r="U1077">
            <v>35349.072800000002</v>
          </cell>
          <cell r="V1077">
            <v>35349.072800000002</v>
          </cell>
          <cell r="W1077">
            <v>35349.072800000002</v>
          </cell>
        </row>
        <row r="1078">
          <cell r="N1078">
            <v>9392.3163999999997</v>
          </cell>
          <cell r="O1078">
            <v>9392.3163999999997</v>
          </cell>
          <cell r="P1078">
            <v>9392.3163999999997</v>
          </cell>
          <cell r="Q1078">
            <v>9392.3163999999997</v>
          </cell>
          <cell r="R1078">
            <v>9392.3163999999997</v>
          </cell>
          <cell r="S1078">
            <v>9392.3163999999997</v>
          </cell>
          <cell r="T1078">
            <v>9392.3163999999997</v>
          </cell>
          <cell r="U1078">
            <v>9392.3163999999997</v>
          </cell>
          <cell r="V1078">
            <v>9392.3163999999997</v>
          </cell>
          <cell r="W1078">
            <v>9392.3163999999997</v>
          </cell>
        </row>
        <row r="1079">
          <cell r="N1079">
            <v>7361.1218000000008</v>
          </cell>
          <cell r="O1079">
            <v>7361.1218000000008</v>
          </cell>
          <cell r="P1079">
            <v>7361.1218000000008</v>
          </cell>
          <cell r="Q1079">
            <v>7361.1218000000008</v>
          </cell>
          <cell r="R1079">
            <v>7361.1218000000008</v>
          </cell>
          <cell r="S1079">
            <v>7361.1218000000008</v>
          </cell>
          <cell r="T1079">
            <v>7361.1218000000008</v>
          </cell>
          <cell r="U1079">
            <v>7361.1218000000008</v>
          </cell>
          <cell r="V1079">
            <v>7361.1218000000008</v>
          </cell>
          <cell r="W1079">
            <v>7361.1218000000008</v>
          </cell>
        </row>
        <row r="1080">
          <cell r="N1080">
            <v>445.86580000000004</v>
          </cell>
          <cell r="O1080">
            <v>445.86580000000004</v>
          </cell>
          <cell r="P1080">
            <v>445.86580000000004</v>
          </cell>
          <cell r="Q1080">
            <v>445.86580000000004</v>
          </cell>
          <cell r="R1080">
            <v>445.86580000000004</v>
          </cell>
          <cell r="S1080">
            <v>445.86580000000004</v>
          </cell>
          <cell r="T1080">
            <v>445.86580000000004</v>
          </cell>
          <cell r="U1080">
            <v>445.86580000000004</v>
          </cell>
          <cell r="V1080">
            <v>445.86580000000004</v>
          </cell>
          <cell r="W1080">
            <v>445.86580000000004</v>
          </cell>
        </row>
        <row r="1081">
          <cell r="N1081">
            <v>28128.146499999999</v>
          </cell>
          <cell r="O1081">
            <v>28128.146499999999</v>
          </cell>
          <cell r="P1081">
            <v>28128.146499999999</v>
          </cell>
          <cell r="Q1081">
            <v>28128.146499999999</v>
          </cell>
          <cell r="R1081">
            <v>28128.146499999999</v>
          </cell>
          <cell r="S1081">
            <v>28128.146499999999</v>
          </cell>
          <cell r="T1081">
            <v>28128.146499999999</v>
          </cell>
          <cell r="U1081">
            <v>28128.146499999999</v>
          </cell>
          <cell r="V1081">
            <v>28128.146499999999</v>
          </cell>
          <cell r="W1081">
            <v>28128.146499999999</v>
          </cell>
        </row>
        <row r="1082">
          <cell r="N1082">
            <v>16922.189999999999</v>
          </cell>
          <cell r="O1082">
            <v>16922.189999999999</v>
          </cell>
          <cell r="P1082">
            <v>16922.189999999999</v>
          </cell>
          <cell r="Q1082">
            <v>16922.189999999999</v>
          </cell>
          <cell r="R1082">
            <v>16922.189999999999</v>
          </cell>
          <cell r="S1082">
            <v>16922.189999999999</v>
          </cell>
          <cell r="T1082">
            <v>16922.189999999999</v>
          </cell>
          <cell r="U1082">
            <v>16922.189999999999</v>
          </cell>
          <cell r="V1082">
            <v>16922.189999999999</v>
          </cell>
          <cell r="W1082">
            <v>16922.189999999999</v>
          </cell>
        </row>
        <row r="1083">
          <cell r="N1083">
            <v>214.7</v>
          </cell>
          <cell r="O1083">
            <v>214.7</v>
          </cell>
          <cell r="P1083">
            <v>214.7</v>
          </cell>
          <cell r="Q1083">
            <v>214.7</v>
          </cell>
          <cell r="R1083">
            <v>214.7</v>
          </cell>
          <cell r="S1083">
            <v>214.7</v>
          </cell>
          <cell r="T1083">
            <v>214.7</v>
          </cell>
          <cell r="U1083">
            <v>214.7</v>
          </cell>
          <cell r="V1083">
            <v>214.7</v>
          </cell>
          <cell r="W1083">
            <v>214.7</v>
          </cell>
        </row>
        <row r="1084">
          <cell r="N1084">
            <v>825.2</v>
          </cell>
          <cell r="O1084">
            <v>825.2</v>
          </cell>
          <cell r="P1084">
            <v>825.2</v>
          </cell>
          <cell r="Q1084">
            <v>825.2</v>
          </cell>
          <cell r="R1084">
            <v>825.2</v>
          </cell>
          <cell r="S1084">
            <v>825.2</v>
          </cell>
          <cell r="T1084">
            <v>825.2</v>
          </cell>
          <cell r="U1084">
            <v>825.2</v>
          </cell>
          <cell r="V1084">
            <v>825.2</v>
          </cell>
          <cell r="W1084">
            <v>825.2</v>
          </cell>
        </row>
        <row r="1085">
          <cell r="N1085">
            <v>868.9</v>
          </cell>
          <cell r="O1085">
            <v>868.9</v>
          </cell>
          <cell r="P1085">
            <v>868.9</v>
          </cell>
          <cell r="Q1085">
            <v>868.9</v>
          </cell>
          <cell r="R1085">
            <v>868.9</v>
          </cell>
          <cell r="S1085">
            <v>868.9</v>
          </cell>
          <cell r="T1085">
            <v>868.9</v>
          </cell>
          <cell r="U1085">
            <v>868.9</v>
          </cell>
          <cell r="V1085">
            <v>868.9</v>
          </cell>
          <cell r="W1085">
            <v>868.9</v>
          </cell>
        </row>
        <row r="1086">
          <cell r="N1086">
            <v>700.69589999999994</v>
          </cell>
          <cell r="O1086">
            <v>700.69589999999994</v>
          </cell>
          <cell r="P1086">
            <v>700.69589999999994</v>
          </cell>
          <cell r="Q1086">
            <v>700.69589999999994</v>
          </cell>
          <cell r="R1086">
            <v>700.69589999999994</v>
          </cell>
          <cell r="S1086">
            <v>700.69589999999994</v>
          </cell>
          <cell r="T1086">
            <v>700.69589999999994</v>
          </cell>
          <cell r="U1086">
            <v>700.69589999999994</v>
          </cell>
          <cell r="V1086">
            <v>700.69589999999994</v>
          </cell>
          <cell r="W1086">
            <v>700.69589999999994</v>
          </cell>
        </row>
        <row r="1087">
          <cell r="N1087">
            <v>677.22779999999989</v>
          </cell>
          <cell r="O1087">
            <v>677.22779999999989</v>
          </cell>
          <cell r="P1087">
            <v>677.22779999999989</v>
          </cell>
          <cell r="Q1087">
            <v>677.22779999999989</v>
          </cell>
          <cell r="R1087">
            <v>677.22779999999989</v>
          </cell>
          <cell r="S1087">
            <v>677.22779999999989</v>
          </cell>
          <cell r="T1087">
            <v>677.22779999999989</v>
          </cell>
          <cell r="U1087">
            <v>677.22779999999989</v>
          </cell>
          <cell r="V1087">
            <v>677.22779999999989</v>
          </cell>
          <cell r="W1087">
            <v>677.22779999999989</v>
          </cell>
        </row>
        <row r="1088">
          <cell r="N1088">
            <v>1200.5709999999999</v>
          </cell>
          <cell r="O1088">
            <v>1200.5709999999999</v>
          </cell>
          <cell r="P1088">
            <v>1200.5709999999999</v>
          </cell>
          <cell r="Q1088">
            <v>1200.5709999999999</v>
          </cell>
          <cell r="R1088">
            <v>1200.5709999999999</v>
          </cell>
          <cell r="S1088">
            <v>1200.5709999999999</v>
          </cell>
          <cell r="T1088">
            <v>1200.5709999999999</v>
          </cell>
          <cell r="U1088">
            <v>1200.5709999999999</v>
          </cell>
          <cell r="V1088">
            <v>1200.5709999999999</v>
          </cell>
          <cell r="W1088">
            <v>1200.5709999999999</v>
          </cell>
        </row>
        <row r="1089">
          <cell r="N1089">
            <v>279.0573</v>
          </cell>
          <cell r="O1089">
            <v>279.0573</v>
          </cell>
          <cell r="P1089">
            <v>279.0573</v>
          </cell>
          <cell r="Q1089">
            <v>279.0573</v>
          </cell>
          <cell r="R1089">
            <v>279.0573</v>
          </cell>
          <cell r="S1089">
            <v>279.0573</v>
          </cell>
          <cell r="T1089">
            <v>279.0573</v>
          </cell>
          <cell r="U1089">
            <v>279.0573</v>
          </cell>
          <cell r="V1089">
            <v>279.0573</v>
          </cell>
          <cell r="W1089">
            <v>279.0573</v>
          </cell>
        </row>
        <row r="1090">
          <cell r="N1090">
            <v>73.443300000000008</v>
          </cell>
          <cell r="O1090">
            <v>73.443300000000008</v>
          </cell>
          <cell r="P1090">
            <v>73.443300000000008</v>
          </cell>
          <cell r="Q1090">
            <v>73.443300000000008</v>
          </cell>
          <cell r="R1090">
            <v>73.443300000000008</v>
          </cell>
          <cell r="S1090">
            <v>73.443300000000008</v>
          </cell>
          <cell r="T1090">
            <v>73.443300000000008</v>
          </cell>
          <cell r="U1090">
            <v>73.443300000000008</v>
          </cell>
          <cell r="V1090">
            <v>73.443300000000008</v>
          </cell>
          <cell r="W1090">
            <v>73.443300000000008</v>
          </cell>
        </row>
        <row r="1091">
          <cell r="N1091">
            <v>313.54050000000001</v>
          </cell>
          <cell r="O1091">
            <v>313.54050000000001</v>
          </cell>
          <cell r="P1091">
            <v>313.54050000000001</v>
          </cell>
          <cell r="Q1091">
            <v>313.54050000000001</v>
          </cell>
          <cell r="R1091">
            <v>313.54050000000001</v>
          </cell>
          <cell r="S1091">
            <v>313.54050000000001</v>
          </cell>
          <cell r="T1091">
            <v>313.54050000000001</v>
          </cell>
          <cell r="U1091">
            <v>313.54050000000001</v>
          </cell>
          <cell r="V1091">
            <v>313.54050000000001</v>
          </cell>
          <cell r="W1091">
            <v>313.54050000000001</v>
          </cell>
        </row>
        <row r="1092">
          <cell r="N1092">
            <v>147.09</v>
          </cell>
          <cell r="O1092">
            <v>147.09</v>
          </cell>
          <cell r="P1092">
            <v>147.09</v>
          </cell>
          <cell r="Q1092">
            <v>147.09</v>
          </cell>
          <cell r="R1092">
            <v>147.09</v>
          </cell>
          <cell r="S1092">
            <v>147.09</v>
          </cell>
          <cell r="T1092">
            <v>147.09</v>
          </cell>
          <cell r="U1092">
            <v>147.09</v>
          </cell>
          <cell r="V1092">
            <v>147.09</v>
          </cell>
          <cell r="W1092">
            <v>147.09</v>
          </cell>
        </row>
        <row r="1093">
          <cell r="N1093">
            <v>91.407299999999992</v>
          </cell>
          <cell r="O1093">
            <v>91.407299999999992</v>
          </cell>
          <cell r="P1093">
            <v>91.407299999999992</v>
          </cell>
          <cell r="Q1093">
            <v>91.407299999999992</v>
          </cell>
          <cell r="R1093">
            <v>91.407299999999992</v>
          </cell>
          <cell r="S1093">
            <v>91.407299999999992</v>
          </cell>
          <cell r="T1093">
            <v>91.407299999999992</v>
          </cell>
          <cell r="U1093">
            <v>91.407299999999992</v>
          </cell>
          <cell r="V1093">
            <v>91.407299999999992</v>
          </cell>
          <cell r="W1093">
            <v>91.407299999999992</v>
          </cell>
        </row>
        <row r="1094">
          <cell r="N1094">
            <v>628.38</v>
          </cell>
          <cell r="O1094">
            <v>628.38</v>
          </cell>
          <cell r="P1094">
            <v>628.38</v>
          </cell>
          <cell r="Q1094">
            <v>628.38</v>
          </cell>
          <cell r="R1094">
            <v>628.38</v>
          </cell>
          <cell r="S1094">
            <v>628.38</v>
          </cell>
          <cell r="T1094">
            <v>628.38</v>
          </cell>
          <cell r="U1094">
            <v>628.38</v>
          </cell>
          <cell r="V1094">
            <v>628.38</v>
          </cell>
          <cell r="W1094">
            <v>628.38</v>
          </cell>
        </row>
        <row r="1095">
          <cell r="N1095">
            <v>1047.8559</v>
          </cell>
          <cell r="O1095">
            <v>1047.8559</v>
          </cell>
          <cell r="P1095">
            <v>1047.8559</v>
          </cell>
          <cell r="Q1095">
            <v>1047.8559</v>
          </cell>
          <cell r="R1095">
            <v>1047.8559</v>
          </cell>
          <cell r="S1095">
            <v>1047.8559</v>
          </cell>
          <cell r="T1095">
            <v>1047.8559</v>
          </cell>
          <cell r="U1095">
            <v>1047.8559</v>
          </cell>
          <cell r="V1095">
            <v>1047.8559</v>
          </cell>
          <cell r="W1095">
            <v>1047.8559</v>
          </cell>
        </row>
        <row r="1096">
          <cell r="N1096">
            <v>500</v>
          </cell>
          <cell r="O1096">
            <v>500</v>
          </cell>
          <cell r="P1096">
            <v>500</v>
          </cell>
          <cell r="Q1096">
            <v>500</v>
          </cell>
          <cell r="R1096">
            <v>500</v>
          </cell>
          <cell r="S1096">
            <v>500</v>
          </cell>
          <cell r="T1096">
            <v>500</v>
          </cell>
          <cell r="U1096">
            <v>500</v>
          </cell>
          <cell r="V1096">
            <v>500</v>
          </cell>
          <cell r="W1096">
            <v>500</v>
          </cell>
        </row>
        <row r="1097">
          <cell r="N1097">
            <v>7.1110000000000007</v>
          </cell>
          <cell r="O1097">
            <v>7.1110000000000007</v>
          </cell>
          <cell r="P1097">
            <v>7.1110000000000007</v>
          </cell>
          <cell r="Q1097">
            <v>7.1110000000000007</v>
          </cell>
          <cell r="R1097">
            <v>7.1110000000000007</v>
          </cell>
          <cell r="S1097">
            <v>7.1110000000000007</v>
          </cell>
          <cell r="T1097">
            <v>7.1110000000000007</v>
          </cell>
          <cell r="U1097">
            <v>7.1110000000000007</v>
          </cell>
          <cell r="V1097">
            <v>7.1110000000000007</v>
          </cell>
          <cell r="W1097">
            <v>7.1110000000000007</v>
          </cell>
        </row>
        <row r="1098">
          <cell r="N1098">
            <v>93.1</v>
          </cell>
          <cell r="O1098">
            <v>93.1</v>
          </cell>
          <cell r="P1098">
            <v>93.1</v>
          </cell>
          <cell r="Q1098">
            <v>93.1</v>
          </cell>
          <cell r="R1098">
            <v>93.1</v>
          </cell>
          <cell r="S1098">
            <v>93.1</v>
          </cell>
          <cell r="T1098">
            <v>93.1</v>
          </cell>
          <cell r="U1098">
            <v>93.1</v>
          </cell>
          <cell r="V1098">
            <v>93.1</v>
          </cell>
          <cell r="W1098">
            <v>93.1</v>
          </cell>
        </row>
        <row r="1099">
          <cell r="N1099">
            <v>96</v>
          </cell>
          <cell r="O1099">
            <v>96</v>
          </cell>
          <cell r="P1099">
            <v>96</v>
          </cell>
          <cell r="Q1099">
            <v>96</v>
          </cell>
          <cell r="R1099">
            <v>96</v>
          </cell>
          <cell r="S1099">
            <v>96</v>
          </cell>
          <cell r="T1099">
            <v>96</v>
          </cell>
          <cell r="U1099">
            <v>96</v>
          </cell>
          <cell r="V1099">
            <v>96</v>
          </cell>
          <cell r="W1099">
            <v>96</v>
          </cell>
        </row>
        <row r="1100">
          <cell r="N1100">
            <v>98.56</v>
          </cell>
          <cell r="O1100">
            <v>98.56</v>
          </cell>
          <cell r="P1100">
            <v>98.56</v>
          </cell>
          <cell r="Q1100">
            <v>98.56</v>
          </cell>
          <cell r="R1100">
            <v>98.56</v>
          </cell>
          <cell r="S1100">
            <v>98.56</v>
          </cell>
          <cell r="T1100">
            <v>98.56</v>
          </cell>
          <cell r="U1100">
            <v>98.56</v>
          </cell>
          <cell r="V1100">
            <v>98.56</v>
          </cell>
          <cell r="W1100">
            <v>98.56</v>
          </cell>
        </row>
        <row r="1101">
          <cell r="N1101">
            <v>893.6733333333334</v>
          </cell>
          <cell r="O1101">
            <v>893.6733333333334</v>
          </cell>
          <cell r="P1101">
            <v>893.6733333333334</v>
          </cell>
        </row>
        <row r="1102">
          <cell r="N1102">
            <v>127.5</v>
          </cell>
          <cell r="O1102">
            <v>127.5</v>
          </cell>
          <cell r="P1102">
            <v>127.5</v>
          </cell>
          <cell r="Q1102">
            <v>127.5</v>
          </cell>
          <cell r="R1102">
            <v>127.5</v>
          </cell>
          <cell r="S1102">
            <v>127.5</v>
          </cell>
          <cell r="T1102">
            <v>127.5</v>
          </cell>
          <cell r="U1102">
            <v>127.5</v>
          </cell>
          <cell r="V1102">
            <v>127.5</v>
          </cell>
          <cell r="W1102">
            <v>127.5</v>
          </cell>
        </row>
        <row r="1103">
          <cell r="N1103">
            <v>847.9</v>
          </cell>
          <cell r="O1103">
            <v>847.9</v>
          </cell>
          <cell r="P1103">
            <v>847.9</v>
          </cell>
          <cell r="Q1103">
            <v>847.9</v>
          </cell>
          <cell r="R1103">
            <v>847.9</v>
          </cell>
          <cell r="S1103">
            <v>847.9</v>
          </cell>
          <cell r="T1103">
            <v>847.9</v>
          </cell>
          <cell r="U1103">
            <v>847.9</v>
          </cell>
          <cell r="V1103">
            <v>847.9</v>
          </cell>
          <cell r="W1103">
            <v>847.9</v>
          </cell>
        </row>
        <row r="1104">
          <cell r="N1104">
            <v>168.5</v>
          </cell>
          <cell r="O1104">
            <v>168.5</v>
          </cell>
          <cell r="P1104">
            <v>168.5</v>
          </cell>
          <cell r="Q1104">
            <v>168.5</v>
          </cell>
          <cell r="R1104">
            <v>168.5</v>
          </cell>
          <cell r="S1104">
            <v>168.5</v>
          </cell>
          <cell r="T1104">
            <v>168.5</v>
          </cell>
          <cell r="U1104">
            <v>168.5</v>
          </cell>
          <cell r="V1104">
            <v>168.5</v>
          </cell>
          <cell r="W1104">
            <v>168.5</v>
          </cell>
        </row>
        <row r="1105">
          <cell r="N1105">
            <v>181.7</v>
          </cell>
          <cell r="O1105">
            <v>181.7</v>
          </cell>
          <cell r="P1105">
            <v>181.7</v>
          </cell>
          <cell r="Q1105">
            <v>181.7</v>
          </cell>
          <cell r="R1105">
            <v>181.7</v>
          </cell>
          <cell r="S1105">
            <v>181.7</v>
          </cell>
          <cell r="T1105">
            <v>181.7</v>
          </cell>
          <cell r="U1105">
            <v>181.7</v>
          </cell>
          <cell r="V1105">
            <v>181.7</v>
          </cell>
          <cell r="W1105">
            <v>181.7</v>
          </cell>
        </row>
        <row r="1106">
          <cell r="N1106">
            <v>143.547</v>
          </cell>
          <cell r="O1106">
            <v>143.547</v>
          </cell>
          <cell r="P1106">
            <v>143.547</v>
          </cell>
          <cell r="Q1106">
            <v>143.547</v>
          </cell>
          <cell r="R1106">
            <v>143.547</v>
          </cell>
          <cell r="S1106">
            <v>143.547</v>
          </cell>
          <cell r="T1106">
            <v>143.547</v>
          </cell>
          <cell r="U1106">
            <v>143.547</v>
          </cell>
          <cell r="V1106">
            <v>143.547</v>
          </cell>
          <cell r="W1106">
            <v>143.547</v>
          </cell>
        </row>
        <row r="1107">
          <cell r="N1107">
            <v>2964</v>
          </cell>
          <cell r="O1107">
            <v>2964</v>
          </cell>
          <cell r="P1107">
            <v>2964</v>
          </cell>
          <cell r="Q1107">
            <v>2964</v>
          </cell>
          <cell r="R1107">
            <v>2964</v>
          </cell>
        </row>
        <row r="1108">
          <cell r="N1108">
            <v>11714.766</v>
          </cell>
          <cell r="O1108">
            <v>11714.766</v>
          </cell>
          <cell r="P1108">
            <v>11714.766</v>
          </cell>
          <cell r="Q1108">
            <v>11714.766</v>
          </cell>
          <cell r="R1108">
            <v>11714.766</v>
          </cell>
          <cell r="S1108">
            <v>11714.766</v>
          </cell>
          <cell r="T1108">
            <v>11714.766</v>
          </cell>
          <cell r="U1108">
            <v>11714.766</v>
          </cell>
          <cell r="V1108">
            <v>11714.766</v>
          </cell>
          <cell r="W1108">
            <v>11714.766</v>
          </cell>
        </row>
        <row r="1109">
          <cell r="N1109">
            <v>260</v>
          </cell>
          <cell r="O1109">
            <v>260</v>
          </cell>
          <cell r="P1109">
            <v>260</v>
          </cell>
          <cell r="Q1109">
            <v>260</v>
          </cell>
          <cell r="R1109">
            <v>260</v>
          </cell>
          <cell r="S1109">
            <v>260</v>
          </cell>
          <cell r="T1109">
            <v>260</v>
          </cell>
          <cell r="U1109">
            <v>260</v>
          </cell>
          <cell r="V1109">
            <v>260</v>
          </cell>
          <cell r="W1109">
            <v>260</v>
          </cell>
        </row>
        <row r="1110">
          <cell r="N1110">
            <v>59.5</v>
          </cell>
          <cell r="O1110">
            <v>59.5</v>
          </cell>
          <cell r="P1110">
            <v>59.5</v>
          </cell>
          <cell r="Q1110">
            <v>59.5</v>
          </cell>
          <cell r="R1110">
            <v>59.5</v>
          </cell>
          <cell r="S1110">
            <v>59.5</v>
          </cell>
          <cell r="T1110">
            <v>59.5</v>
          </cell>
          <cell r="U1110">
            <v>59.5</v>
          </cell>
          <cell r="V1110">
            <v>59.5</v>
          </cell>
          <cell r="W1110">
            <v>59.5</v>
          </cell>
        </row>
        <row r="1111">
          <cell r="N1111">
            <v>49.9</v>
          </cell>
          <cell r="O1111">
            <v>49.9</v>
          </cell>
          <cell r="P1111">
            <v>49.9</v>
          </cell>
          <cell r="Q1111">
            <v>49.9</v>
          </cell>
          <cell r="R1111">
            <v>49.9</v>
          </cell>
          <cell r="S1111">
            <v>49.9</v>
          </cell>
          <cell r="T1111">
            <v>49.9</v>
          </cell>
          <cell r="U1111">
            <v>49.9</v>
          </cell>
          <cell r="V1111">
            <v>49.9</v>
          </cell>
          <cell r="W1111">
            <v>49.9</v>
          </cell>
        </row>
        <row r="1112">
          <cell r="N1112">
            <v>159.732</v>
          </cell>
          <cell r="O1112">
            <v>159.732</v>
          </cell>
          <cell r="P1112">
            <v>159.732</v>
          </cell>
          <cell r="Q1112">
            <v>159.732</v>
          </cell>
          <cell r="R1112">
            <v>159.732</v>
          </cell>
          <cell r="S1112">
            <v>159.732</v>
          </cell>
          <cell r="T1112">
            <v>159.732</v>
          </cell>
          <cell r="U1112">
            <v>159.732</v>
          </cell>
          <cell r="V1112">
            <v>159.732</v>
          </cell>
          <cell r="W1112">
            <v>159.732</v>
          </cell>
        </row>
        <row r="1113">
          <cell r="N1113">
            <v>324.93200000000002</v>
          </cell>
          <cell r="O1113">
            <v>324.93200000000002</v>
          </cell>
          <cell r="P1113">
            <v>324.93200000000002</v>
          </cell>
          <cell r="Q1113">
            <v>324.93200000000002</v>
          </cell>
          <cell r="R1113">
            <v>324.93200000000002</v>
          </cell>
          <cell r="S1113">
            <v>324.93200000000002</v>
          </cell>
          <cell r="T1113">
            <v>324.93200000000002</v>
          </cell>
          <cell r="U1113">
            <v>324.93200000000002</v>
          </cell>
          <cell r="V1113">
            <v>324.93200000000002</v>
          </cell>
          <cell r="W1113">
            <v>324.93200000000002</v>
          </cell>
        </row>
        <row r="1114">
          <cell r="N1114">
            <v>58.8</v>
          </cell>
          <cell r="O1114">
            <v>58.8</v>
          </cell>
          <cell r="P1114">
            <v>58.8</v>
          </cell>
          <cell r="Q1114">
            <v>58.8</v>
          </cell>
          <cell r="R1114">
            <v>58.8</v>
          </cell>
          <cell r="S1114">
            <v>58.8</v>
          </cell>
          <cell r="T1114">
            <v>58.8</v>
          </cell>
          <cell r="U1114">
            <v>58.8</v>
          </cell>
          <cell r="V1114">
            <v>58.8</v>
          </cell>
          <cell r="W1114">
            <v>58.8</v>
          </cell>
        </row>
        <row r="1115">
          <cell r="N1115">
            <v>154.42200000000003</v>
          </cell>
          <cell r="O1115">
            <v>154.42200000000003</v>
          </cell>
          <cell r="P1115">
            <v>154.42200000000003</v>
          </cell>
          <cell r="Q1115">
            <v>154.42200000000003</v>
          </cell>
          <cell r="R1115">
            <v>154.42200000000003</v>
          </cell>
          <cell r="S1115">
            <v>154.42200000000003</v>
          </cell>
          <cell r="T1115">
            <v>154.42200000000003</v>
          </cell>
          <cell r="U1115">
            <v>154.42200000000003</v>
          </cell>
          <cell r="V1115">
            <v>154.42200000000003</v>
          </cell>
          <cell r="W1115">
            <v>154.42200000000003</v>
          </cell>
        </row>
        <row r="1116">
          <cell r="N1116">
            <v>109.8</v>
          </cell>
          <cell r="O1116">
            <v>109.8</v>
          </cell>
          <cell r="P1116">
            <v>109.8</v>
          </cell>
          <cell r="Q1116">
            <v>109.8</v>
          </cell>
          <cell r="R1116">
            <v>109.8</v>
          </cell>
          <cell r="S1116">
            <v>109.8</v>
          </cell>
          <cell r="T1116">
            <v>109.8</v>
          </cell>
          <cell r="U1116">
            <v>109.8</v>
          </cell>
          <cell r="V1116">
            <v>109.8</v>
          </cell>
          <cell r="W1116">
            <v>109.8</v>
          </cell>
        </row>
        <row r="1117">
          <cell r="N1117">
            <v>123.55500000000001</v>
          </cell>
          <cell r="O1117">
            <v>123.55500000000001</v>
          </cell>
          <cell r="P1117">
            <v>123.55500000000001</v>
          </cell>
          <cell r="Q1117">
            <v>123.55500000000001</v>
          </cell>
          <cell r="R1117">
            <v>123.55500000000001</v>
          </cell>
          <cell r="S1117">
            <v>123.55500000000001</v>
          </cell>
          <cell r="T1117">
            <v>123.55500000000001</v>
          </cell>
          <cell r="U1117">
            <v>123.55500000000001</v>
          </cell>
          <cell r="V1117">
            <v>123.55500000000001</v>
          </cell>
          <cell r="W1117">
            <v>123.55500000000001</v>
          </cell>
        </row>
        <row r="1118">
          <cell r="N1118">
            <v>318.66666666666669</v>
          </cell>
          <cell r="O1118">
            <v>318.66666666666669</v>
          </cell>
          <cell r="P1118">
            <v>318.66666666666669</v>
          </cell>
        </row>
        <row r="1119">
          <cell r="N1119">
            <v>574.66666666666674</v>
          </cell>
          <cell r="O1119">
            <v>574.66666666666674</v>
          </cell>
          <cell r="P1119">
            <v>574.66666666666674</v>
          </cell>
        </row>
        <row r="1120">
          <cell r="N1120">
            <v>4183.666666666667</v>
          </cell>
          <cell r="O1120">
            <v>4183.666666666667</v>
          </cell>
          <cell r="P1120">
            <v>4183.666666666667</v>
          </cell>
        </row>
        <row r="1121">
          <cell r="N1121">
            <v>1000</v>
          </cell>
          <cell r="O1121">
            <v>1000</v>
          </cell>
          <cell r="P1121">
            <v>1000</v>
          </cell>
        </row>
        <row r="1122">
          <cell r="N1122">
            <v>672</v>
          </cell>
          <cell r="O1122">
            <v>672</v>
          </cell>
          <cell r="P1122">
            <v>672</v>
          </cell>
        </row>
        <row r="1123">
          <cell r="N1123">
            <v>17703.3</v>
          </cell>
          <cell r="O1123">
            <v>17703.3</v>
          </cell>
          <cell r="P1123">
            <v>17703.3</v>
          </cell>
          <cell r="Q1123">
            <v>17703.3</v>
          </cell>
          <cell r="R1123">
            <v>17703.3</v>
          </cell>
          <cell r="S1123">
            <v>17703.3</v>
          </cell>
          <cell r="T1123">
            <v>17703.3</v>
          </cell>
          <cell r="U1123">
            <v>17703.3</v>
          </cell>
          <cell r="V1123">
            <v>17703.3</v>
          </cell>
          <cell r="W1123">
            <v>17703.3</v>
          </cell>
        </row>
        <row r="1124">
          <cell r="N1124">
            <v>688.2</v>
          </cell>
          <cell r="O1124">
            <v>688.2</v>
          </cell>
          <cell r="P1124">
            <v>688.2</v>
          </cell>
        </row>
        <row r="1125">
          <cell r="N1125">
            <v>688.2</v>
          </cell>
          <cell r="O1125">
            <v>688.2</v>
          </cell>
          <cell r="P1125">
            <v>688.2</v>
          </cell>
        </row>
        <row r="1126">
          <cell r="N1126">
            <v>688.2</v>
          </cell>
          <cell r="O1126">
            <v>688.2</v>
          </cell>
          <cell r="P1126">
            <v>688.2</v>
          </cell>
        </row>
        <row r="1127">
          <cell r="N1127">
            <v>688.2</v>
          </cell>
          <cell r="O1127">
            <v>688.2</v>
          </cell>
          <cell r="P1127">
            <v>688.2</v>
          </cell>
        </row>
        <row r="1128">
          <cell r="N1128">
            <v>688.2</v>
          </cell>
          <cell r="O1128">
            <v>688.2</v>
          </cell>
          <cell r="P1128">
            <v>688.2</v>
          </cell>
        </row>
        <row r="1129">
          <cell r="N1129">
            <v>13049</v>
          </cell>
          <cell r="O1129">
            <v>13049</v>
          </cell>
          <cell r="P1129">
            <v>13049</v>
          </cell>
        </row>
        <row r="1130">
          <cell r="N1130">
            <v>95</v>
          </cell>
          <cell r="O1130">
            <v>95</v>
          </cell>
          <cell r="P1130">
            <v>95</v>
          </cell>
          <cell r="Q1130">
            <v>95</v>
          </cell>
          <cell r="R1130">
            <v>95</v>
          </cell>
          <cell r="S1130">
            <v>95</v>
          </cell>
          <cell r="T1130">
            <v>95</v>
          </cell>
          <cell r="U1130">
            <v>95</v>
          </cell>
          <cell r="V1130">
            <v>95</v>
          </cell>
          <cell r="W1130">
            <v>95</v>
          </cell>
        </row>
        <row r="1131">
          <cell r="N1131">
            <v>1477.5</v>
          </cell>
          <cell r="O1131">
            <v>1477.5</v>
          </cell>
          <cell r="P1131">
            <v>1477.5</v>
          </cell>
          <cell r="Q1131">
            <v>1477.5</v>
          </cell>
          <cell r="R1131">
            <v>1477.5</v>
          </cell>
          <cell r="S1131">
            <v>1477.5</v>
          </cell>
          <cell r="T1131">
            <v>1477.5</v>
          </cell>
          <cell r="U1131">
            <v>1477.5</v>
          </cell>
          <cell r="V1131">
            <v>1477.5</v>
          </cell>
          <cell r="W1131">
            <v>1477.5</v>
          </cell>
        </row>
        <row r="1132">
          <cell r="N1132">
            <v>547.5</v>
          </cell>
          <cell r="O1132">
            <v>547.5</v>
          </cell>
          <cell r="P1132">
            <v>547.5</v>
          </cell>
          <cell r="Q1132">
            <v>547.5</v>
          </cell>
          <cell r="R1132">
            <v>547.5</v>
          </cell>
        </row>
        <row r="1133">
          <cell r="N1133">
            <v>2980</v>
          </cell>
          <cell r="O1133">
            <v>2980</v>
          </cell>
          <cell r="P1133">
            <v>2980</v>
          </cell>
          <cell r="Q1133">
            <v>2980</v>
          </cell>
          <cell r="R1133">
            <v>2980</v>
          </cell>
        </row>
        <row r="1134">
          <cell r="N1134">
            <v>4380</v>
          </cell>
          <cell r="O1134">
            <v>4380</v>
          </cell>
          <cell r="P1134">
            <v>4380</v>
          </cell>
          <cell r="Q1134">
            <v>4380</v>
          </cell>
          <cell r="R1134">
            <v>4380</v>
          </cell>
        </row>
        <row r="1135">
          <cell r="N1135">
            <v>566.5</v>
          </cell>
          <cell r="O1135">
            <v>566.5</v>
          </cell>
          <cell r="P1135">
            <v>566.5</v>
          </cell>
          <cell r="Q1135">
            <v>566.5</v>
          </cell>
          <cell r="R1135">
            <v>566.5</v>
          </cell>
          <cell r="S1135">
            <v>566.5</v>
          </cell>
          <cell r="T1135">
            <v>566.5</v>
          </cell>
          <cell r="U1135">
            <v>566.5</v>
          </cell>
          <cell r="V1135">
            <v>566.5</v>
          </cell>
          <cell r="W1135">
            <v>566.5</v>
          </cell>
        </row>
        <row r="1136">
          <cell r="N1136">
            <v>697.8</v>
          </cell>
          <cell r="O1136">
            <v>697.8</v>
          </cell>
          <cell r="P1136">
            <v>697.8</v>
          </cell>
          <cell r="Q1136">
            <v>697.8</v>
          </cell>
          <cell r="R1136">
            <v>697.8</v>
          </cell>
          <cell r="S1136">
            <v>697.8</v>
          </cell>
          <cell r="T1136">
            <v>697.8</v>
          </cell>
          <cell r="U1136">
            <v>697.8</v>
          </cell>
          <cell r="V1136">
            <v>697.8</v>
          </cell>
          <cell r="W1136">
            <v>697.8</v>
          </cell>
        </row>
        <row r="1137">
          <cell r="N1137">
            <v>1239.8</v>
          </cell>
          <cell r="O1137">
            <v>1239.8</v>
          </cell>
          <cell r="P1137">
            <v>1239.8</v>
          </cell>
          <cell r="Q1137">
            <v>1239.8</v>
          </cell>
          <cell r="R1137">
            <v>1239.8</v>
          </cell>
          <cell r="S1137">
            <v>1239.8</v>
          </cell>
          <cell r="T1137">
            <v>1239.8</v>
          </cell>
          <cell r="U1137">
            <v>1239.8</v>
          </cell>
          <cell r="V1137">
            <v>1239.8</v>
          </cell>
          <cell r="W1137">
            <v>1239.8</v>
          </cell>
        </row>
      </sheetData>
      <sheetData sheetId="4">
        <row r="3">
          <cell r="H3">
            <v>8700</v>
          </cell>
          <cell r="I3">
            <v>8700</v>
          </cell>
          <cell r="J3">
            <v>8700</v>
          </cell>
          <cell r="K3">
            <v>8700</v>
          </cell>
          <cell r="L3">
            <v>8700</v>
          </cell>
          <cell r="M3">
            <v>8700</v>
          </cell>
          <cell r="N3">
            <v>8700</v>
          </cell>
          <cell r="O3">
            <v>8700</v>
          </cell>
          <cell r="P3">
            <v>8700</v>
          </cell>
        </row>
        <row r="4">
          <cell r="H4">
            <v>300</v>
          </cell>
          <cell r="I4">
            <v>300</v>
          </cell>
          <cell r="J4">
            <v>300</v>
          </cell>
          <cell r="K4">
            <v>300</v>
          </cell>
          <cell r="L4">
            <v>300</v>
          </cell>
          <cell r="M4">
            <v>300</v>
          </cell>
          <cell r="N4">
            <v>300</v>
          </cell>
          <cell r="O4">
            <v>300</v>
          </cell>
          <cell r="P4">
            <v>300</v>
          </cell>
        </row>
        <row r="5">
          <cell r="H5">
            <v>1000</v>
          </cell>
          <cell r="I5">
            <v>1000</v>
          </cell>
          <cell r="J5">
            <v>1000</v>
          </cell>
          <cell r="K5">
            <v>1000</v>
          </cell>
          <cell r="L5">
            <v>1000</v>
          </cell>
          <cell r="M5">
            <v>1000</v>
          </cell>
          <cell r="N5">
            <v>1000</v>
          </cell>
          <cell r="O5">
            <v>1000</v>
          </cell>
          <cell r="P5">
            <v>1000</v>
          </cell>
        </row>
        <row r="6">
          <cell r="H6">
            <v>100</v>
          </cell>
          <cell r="I6">
            <v>100</v>
          </cell>
          <cell r="J6">
            <v>100</v>
          </cell>
          <cell r="K6">
            <v>100</v>
          </cell>
          <cell r="L6">
            <v>100</v>
          </cell>
          <cell r="M6">
            <v>100</v>
          </cell>
          <cell r="N6">
            <v>100</v>
          </cell>
          <cell r="O6">
            <v>100</v>
          </cell>
          <cell r="P6">
            <v>100</v>
          </cell>
        </row>
        <row r="7"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  <row r="8"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H9">
            <v>10200</v>
          </cell>
          <cell r="I9">
            <v>10200</v>
          </cell>
          <cell r="J9">
            <v>10200</v>
          </cell>
          <cell r="K9">
            <v>10200</v>
          </cell>
          <cell r="L9">
            <v>10200</v>
          </cell>
          <cell r="M9">
            <v>10200</v>
          </cell>
          <cell r="N9">
            <v>10200</v>
          </cell>
          <cell r="O9">
            <v>10200</v>
          </cell>
          <cell r="P9">
            <v>10200</v>
          </cell>
        </row>
        <row r="10"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H12">
            <v>2500</v>
          </cell>
          <cell r="I12">
            <v>2500</v>
          </cell>
          <cell r="J12">
            <v>2500</v>
          </cell>
          <cell r="K12">
            <v>2500</v>
          </cell>
          <cell r="L12">
            <v>2500</v>
          </cell>
          <cell r="M12">
            <v>2500</v>
          </cell>
          <cell r="N12">
            <v>2500</v>
          </cell>
          <cell r="O12">
            <v>2500</v>
          </cell>
          <cell r="P12">
            <v>2500</v>
          </cell>
        </row>
        <row r="13">
          <cell r="H13">
            <v>7000</v>
          </cell>
          <cell r="I13">
            <v>7000</v>
          </cell>
          <cell r="J13">
            <v>7000</v>
          </cell>
          <cell r="K13">
            <v>7000</v>
          </cell>
          <cell r="L13">
            <v>7000</v>
          </cell>
          <cell r="M13">
            <v>7000</v>
          </cell>
          <cell r="N13">
            <v>7000</v>
          </cell>
          <cell r="O13">
            <v>7000</v>
          </cell>
          <cell r="P13">
            <v>7000</v>
          </cell>
        </row>
        <row r="14">
          <cell r="H14">
            <v>200</v>
          </cell>
          <cell r="I14">
            <v>200</v>
          </cell>
          <cell r="J14">
            <v>200</v>
          </cell>
          <cell r="K14">
            <v>200</v>
          </cell>
          <cell r="L14">
            <v>200</v>
          </cell>
          <cell r="M14">
            <v>200</v>
          </cell>
          <cell r="N14">
            <v>200</v>
          </cell>
          <cell r="O14">
            <v>200</v>
          </cell>
          <cell r="P14">
            <v>200</v>
          </cell>
        </row>
        <row r="15">
          <cell r="H15">
            <v>58327.5</v>
          </cell>
          <cell r="I15">
            <v>58327.5</v>
          </cell>
          <cell r="J15">
            <v>58327.5</v>
          </cell>
        </row>
        <row r="16">
          <cell r="H16">
            <v>33330</v>
          </cell>
          <cell r="I16">
            <v>33330</v>
          </cell>
          <cell r="J16">
            <v>33330</v>
          </cell>
        </row>
        <row r="17">
          <cell r="H17">
            <v>166650</v>
          </cell>
          <cell r="I17">
            <v>166650</v>
          </cell>
          <cell r="J17">
            <v>166650</v>
          </cell>
        </row>
        <row r="18">
          <cell r="H18">
            <v>70000</v>
          </cell>
          <cell r="I18">
            <v>70000</v>
          </cell>
          <cell r="J18">
            <v>70000</v>
          </cell>
          <cell r="K18">
            <v>70000</v>
          </cell>
          <cell r="L18">
            <v>70000</v>
          </cell>
          <cell r="M18">
            <v>70000</v>
          </cell>
          <cell r="N18">
            <v>70000</v>
          </cell>
          <cell r="O18">
            <v>70000</v>
          </cell>
          <cell r="P18">
            <v>70000</v>
          </cell>
        </row>
        <row r="19">
          <cell r="H19">
            <v>166650</v>
          </cell>
          <cell r="I19">
            <v>166650</v>
          </cell>
          <cell r="J19">
            <v>166650</v>
          </cell>
        </row>
        <row r="20">
          <cell r="H20">
            <v>66660</v>
          </cell>
          <cell r="I20">
            <v>66660</v>
          </cell>
          <cell r="J20">
            <v>66660</v>
          </cell>
        </row>
        <row r="21">
          <cell r="H21">
            <v>99990</v>
          </cell>
          <cell r="I21">
            <v>99990</v>
          </cell>
          <cell r="J21">
            <v>99990</v>
          </cell>
        </row>
        <row r="22">
          <cell r="H22">
            <v>99990</v>
          </cell>
          <cell r="I22">
            <v>99990</v>
          </cell>
          <cell r="J22">
            <v>99990</v>
          </cell>
        </row>
        <row r="23">
          <cell r="H23">
            <v>582000</v>
          </cell>
          <cell r="I23">
            <v>582000</v>
          </cell>
          <cell r="J23">
            <v>582000</v>
          </cell>
          <cell r="K23">
            <v>582000</v>
          </cell>
          <cell r="L23">
            <v>582000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5">
          <cell r="H25">
            <v>733260</v>
          </cell>
          <cell r="I25">
            <v>733260</v>
          </cell>
          <cell r="J25">
            <v>733260</v>
          </cell>
        </row>
        <row r="26">
          <cell r="H26">
            <v>16665</v>
          </cell>
          <cell r="I26">
            <v>16665</v>
          </cell>
          <cell r="J26">
            <v>16665</v>
          </cell>
        </row>
        <row r="27">
          <cell r="H27">
            <v>25000</v>
          </cell>
          <cell r="I27">
            <v>25000</v>
          </cell>
          <cell r="J27">
            <v>25000</v>
          </cell>
          <cell r="K27">
            <v>25000</v>
          </cell>
          <cell r="L27">
            <v>25000</v>
          </cell>
          <cell r="M27">
            <v>25000</v>
          </cell>
          <cell r="N27">
            <v>25000</v>
          </cell>
          <cell r="O27">
            <v>25000</v>
          </cell>
          <cell r="P27">
            <v>25000</v>
          </cell>
        </row>
        <row r="28">
          <cell r="H28">
            <v>116655</v>
          </cell>
          <cell r="I28">
            <v>116655</v>
          </cell>
          <cell r="J28">
            <v>116655</v>
          </cell>
        </row>
        <row r="29">
          <cell r="H29">
            <v>22796.053500000002</v>
          </cell>
          <cell r="I29">
            <v>22796.053500000002</v>
          </cell>
          <cell r="J29">
            <v>22796.053500000002</v>
          </cell>
        </row>
        <row r="30">
          <cell r="H30">
            <v>16665</v>
          </cell>
          <cell r="I30">
            <v>16665</v>
          </cell>
          <cell r="J30">
            <v>16665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2">
          <cell r="H32">
            <v>33330</v>
          </cell>
          <cell r="I32">
            <v>33330</v>
          </cell>
          <cell r="J32">
            <v>33330</v>
          </cell>
        </row>
        <row r="33">
          <cell r="H33">
            <v>21000</v>
          </cell>
          <cell r="I33">
            <v>21000</v>
          </cell>
          <cell r="J33">
            <v>21000</v>
          </cell>
          <cell r="K33">
            <v>21000</v>
          </cell>
          <cell r="L33">
            <v>21000</v>
          </cell>
        </row>
        <row r="34">
          <cell r="H34">
            <v>18331.5</v>
          </cell>
          <cell r="I34">
            <v>18331.5</v>
          </cell>
          <cell r="J34">
            <v>18331.5</v>
          </cell>
        </row>
        <row r="35">
          <cell r="H35">
            <v>42000</v>
          </cell>
          <cell r="I35">
            <v>42000</v>
          </cell>
          <cell r="J35">
            <v>42000</v>
          </cell>
          <cell r="K35">
            <v>42000</v>
          </cell>
          <cell r="L35">
            <v>42000</v>
          </cell>
        </row>
        <row r="36">
          <cell r="H36">
            <v>75000</v>
          </cell>
          <cell r="I36">
            <v>75000</v>
          </cell>
          <cell r="J36">
            <v>75000</v>
          </cell>
          <cell r="K36">
            <v>75000</v>
          </cell>
          <cell r="L36">
            <v>75000</v>
          </cell>
          <cell r="M36">
            <v>75000</v>
          </cell>
          <cell r="N36">
            <v>75000</v>
          </cell>
          <cell r="O36">
            <v>75000</v>
          </cell>
          <cell r="P36">
            <v>75000</v>
          </cell>
        </row>
        <row r="37">
          <cell r="H37">
            <v>66000</v>
          </cell>
          <cell r="I37">
            <v>66000</v>
          </cell>
          <cell r="J37">
            <v>66000</v>
          </cell>
          <cell r="K37">
            <v>66000</v>
          </cell>
          <cell r="L37">
            <v>66000</v>
          </cell>
          <cell r="M37">
            <v>66000</v>
          </cell>
          <cell r="N37">
            <v>66000</v>
          </cell>
          <cell r="O37">
            <v>66000</v>
          </cell>
          <cell r="P37">
            <v>66000</v>
          </cell>
        </row>
        <row r="38">
          <cell r="H38">
            <v>72600</v>
          </cell>
          <cell r="I38">
            <v>72600</v>
          </cell>
          <cell r="J38">
            <v>72600</v>
          </cell>
          <cell r="K38">
            <v>72600</v>
          </cell>
          <cell r="L38">
            <v>72600</v>
          </cell>
          <cell r="M38">
            <v>72600</v>
          </cell>
          <cell r="N38">
            <v>72600</v>
          </cell>
          <cell r="O38">
            <v>72600</v>
          </cell>
          <cell r="P38">
            <v>72600</v>
          </cell>
        </row>
        <row r="39">
          <cell r="H39">
            <v>2430</v>
          </cell>
          <cell r="I39">
            <v>2430</v>
          </cell>
          <cell r="J39">
            <v>2430</v>
          </cell>
          <cell r="K39">
            <v>2430</v>
          </cell>
          <cell r="L39">
            <v>2430</v>
          </cell>
          <cell r="M39">
            <v>2430</v>
          </cell>
          <cell r="N39">
            <v>2430</v>
          </cell>
          <cell r="O39">
            <v>2430</v>
          </cell>
          <cell r="P39">
            <v>2430</v>
          </cell>
        </row>
        <row r="40"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H41">
            <v>47100</v>
          </cell>
          <cell r="I41">
            <v>47100</v>
          </cell>
          <cell r="J41">
            <v>47100</v>
          </cell>
          <cell r="K41">
            <v>47100</v>
          </cell>
          <cell r="L41">
            <v>47100</v>
          </cell>
          <cell r="M41">
            <v>47100</v>
          </cell>
          <cell r="N41">
            <v>47100</v>
          </cell>
          <cell r="O41">
            <v>47100</v>
          </cell>
          <cell r="P41">
            <v>47100</v>
          </cell>
        </row>
        <row r="42">
          <cell r="H42">
            <v>96000</v>
          </cell>
          <cell r="I42">
            <v>96000</v>
          </cell>
          <cell r="J42">
            <v>96000</v>
          </cell>
          <cell r="K42">
            <v>96000</v>
          </cell>
          <cell r="L42">
            <v>96000</v>
          </cell>
          <cell r="M42">
            <v>96000</v>
          </cell>
          <cell r="N42">
            <v>96000</v>
          </cell>
          <cell r="O42">
            <v>96000</v>
          </cell>
          <cell r="P42">
            <v>96000</v>
          </cell>
        </row>
        <row r="43">
          <cell r="H43">
            <v>16105.665000000001</v>
          </cell>
          <cell r="I43">
            <v>16105.665000000001</v>
          </cell>
          <cell r="J43">
            <v>16105.665000000001</v>
          </cell>
          <cell r="K43">
            <v>16105.665000000001</v>
          </cell>
          <cell r="L43">
            <v>16105.665000000001</v>
          </cell>
          <cell r="M43">
            <v>16105.665000000001</v>
          </cell>
          <cell r="N43">
            <v>16105.665000000001</v>
          </cell>
          <cell r="O43">
            <v>16105.665000000001</v>
          </cell>
          <cell r="P43">
            <v>16105.665000000001</v>
          </cell>
        </row>
        <row r="44">
          <cell r="H44">
            <v>1500</v>
          </cell>
          <cell r="I44">
            <v>1500</v>
          </cell>
          <cell r="J44">
            <v>1500</v>
          </cell>
          <cell r="K44">
            <v>1500</v>
          </cell>
          <cell r="L44">
            <v>1500</v>
          </cell>
          <cell r="M44">
            <v>1500</v>
          </cell>
          <cell r="N44">
            <v>1500</v>
          </cell>
          <cell r="O44">
            <v>1500</v>
          </cell>
          <cell r="P44">
            <v>1500</v>
          </cell>
        </row>
        <row r="45"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H46">
            <v>221464.4</v>
          </cell>
          <cell r="I46">
            <v>221464.4</v>
          </cell>
          <cell r="J46">
            <v>221464.4</v>
          </cell>
          <cell r="K46">
            <v>221464.4</v>
          </cell>
          <cell r="L46">
            <v>221464.4</v>
          </cell>
          <cell r="M46">
            <v>221464.4</v>
          </cell>
          <cell r="N46">
            <v>221464.4</v>
          </cell>
          <cell r="O46">
            <v>221464.4</v>
          </cell>
          <cell r="P46">
            <v>221464.4</v>
          </cell>
        </row>
        <row r="47">
          <cell r="H47">
            <v>6375</v>
          </cell>
          <cell r="I47">
            <v>6375</v>
          </cell>
          <cell r="J47">
            <v>6375</v>
          </cell>
          <cell r="K47">
            <v>6375</v>
          </cell>
          <cell r="L47">
            <v>6375</v>
          </cell>
          <cell r="M47">
            <v>6375</v>
          </cell>
          <cell r="N47">
            <v>6375</v>
          </cell>
          <cell r="O47">
            <v>6375</v>
          </cell>
          <cell r="P47">
            <v>6375</v>
          </cell>
        </row>
        <row r="48">
          <cell r="H48">
            <v>31400</v>
          </cell>
          <cell r="I48">
            <v>31400</v>
          </cell>
          <cell r="J48">
            <v>31400</v>
          </cell>
          <cell r="K48">
            <v>31400</v>
          </cell>
          <cell r="L48">
            <v>31400</v>
          </cell>
        </row>
        <row r="49">
          <cell r="H49">
            <v>8332.5</v>
          </cell>
          <cell r="I49">
            <v>8332.5</v>
          </cell>
          <cell r="J49">
            <v>8332.5</v>
          </cell>
        </row>
        <row r="50">
          <cell r="H50">
            <v>57500</v>
          </cell>
          <cell r="I50">
            <v>57500</v>
          </cell>
          <cell r="J50">
            <v>57500</v>
          </cell>
          <cell r="K50">
            <v>57500</v>
          </cell>
        </row>
        <row r="51">
          <cell r="H51">
            <v>15000</v>
          </cell>
          <cell r="I51">
            <v>15000</v>
          </cell>
          <cell r="J51">
            <v>15000</v>
          </cell>
          <cell r="K51">
            <v>15000</v>
          </cell>
          <cell r="L51">
            <v>15000</v>
          </cell>
          <cell r="M51">
            <v>15000</v>
          </cell>
          <cell r="N51">
            <v>15000</v>
          </cell>
          <cell r="O51">
            <v>15000</v>
          </cell>
          <cell r="P51">
            <v>15000</v>
          </cell>
        </row>
        <row r="52">
          <cell r="H52">
            <v>1395</v>
          </cell>
          <cell r="I52">
            <v>1395</v>
          </cell>
          <cell r="J52">
            <v>1395</v>
          </cell>
          <cell r="K52">
            <v>1395</v>
          </cell>
          <cell r="L52">
            <v>1395</v>
          </cell>
          <cell r="M52">
            <v>1395</v>
          </cell>
          <cell r="N52">
            <v>1395</v>
          </cell>
          <cell r="O52">
            <v>1395</v>
          </cell>
          <cell r="P52">
            <v>1395</v>
          </cell>
        </row>
        <row r="53">
          <cell r="H53">
            <v>9996.3335999999999</v>
          </cell>
          <cell r="I53">
            <v>9996.3335999999999</v>
          </cell>
          <cell r="J53">
            <v>9996.3335999999999</v>
          </cell>
        </row>
        <row r="56">
          <cell r="H56">
            <v>300</v>
          </cell>
          <cell r="I56">
            <v>300</v>
          </cell>
          <cell r="J56">
            <v>300</v>
          </cell>
          <cell r="K56">
            <v>300</v>
          </cell>
          <cell r="L56">
            <v>300</v>
          </cell>
          <cell r="M56">
            <v>300</v>
          </cell>
          <cell r="N56">
            <v>300</v>
          </cell>
          <cell r="O56">
            <v>300</v>
          </cell>
          <cell r="P56">
            <v>300</v>
          </cell>
        </row>
        <row r="57">
          <cell r="H57">
            <v>20825</v>
          </cell>
          <cell r="I57">
            <v>20825</v>
          </cell>
          <cell r="J57">
            <v>20825</v>
          </cell>
          <cell r="K57">
            <v>20825</v>
          </cell>
          <cell r="L57">
            <v>20825</v>
          </cell>
          <cell r="M57">
            <v>20825</v>
          </cell>
          <cell r="N57">
            <v>20825</v>
          </cell>
          <cell r="O57">
            <v>20825</v>
          </cell>
          <cell r="P57">
            <v>20825</v>
          </cell>
        </row>
        <row r="58">
          <cell r="H58">
            <v>1000</v>
          </cell>
          <cell r="I58">
            <v>1000</v>
          </cell>
          <cell r="J58">
            <v>1000</v>
          </cell>
          <cell r="K58">
            <v>1000</v>
          </cell>
          <cell r="L58">
            <v>1000</v>
          </cell>
          <cell r="M58">
            <v>1000</v>
          </cell>
          <cell r="N58">
            <v>1000</v>
          </cell>
          <cell r="O58">
            <v>1000</v>
          </cell>
          <cell r="P58">
            <v>1000</v>
          </cell>
        </row>
        <row r="59">
          <cell r="H59">
            <v>1620</v>
          </cell>
          <cell r="I59">
            <v>1620</v>
          </cell>
          <cell r="J59">
            <v>1620</v>
          </cell>
          <cell r="K59">
            <v>1620</v>
          </cell>
          <cell r="L59">
            <v>1620</v>
          </cell>
          <cell r="M59">
            <v>1620</v>
          </cell>
          <cell r="N59">
            <v>1620</v>
          </cell>
          <cell r="O59">
            <v>1620</v>
          </cell>
          <cell r="P59">
            <v>1620</v>
          </cell>
        </row>
        <row r="60">
          <cell r="H60">
            <v>46000</v>
          </cell>
          <cell r="I60">
            <v>46000</v>
          </cell>
          <cell r="J60">
            <v>46000</v>
          </cell>
          <cell r="K60">
            <v>46000</v>
          </cell>
          <cell r="L60">
            <v>46000</v>
          </cell>
          <cell r="M60">
            <v>46000</v>
          </cell>
          <cell r="N60">
            <v>46000</v>
          </cell>
          <cell r="O60">
            <v>46000</v>
          </cell>
          <cell r="P60">
            <v>46000</v>
          </cell>
        </row>
        <row r="61">
          <cell r="H61">
            <v>4250</v>
          </cell>
          <cell r="I61">
            <v>4250</v>
          </cell>
          <cell r="J61">
            <v>4250</v>
          </cell>
          <cell r="K61">
            <v>4250</v>
          </cell>
          <cell r="L61">
            <v>4250</v>
          </cell>
          <cell r="M61">
            <v>4250</v>
          </cell>
          <cell r="N61">
            <v>4250</v>
          </cell>
          <cell r="O61">
            <v>4250</v>
          </cell>
          <cell r="P61">
            <v>4250</v>
          </cell>
        </row>
        <row r="62">
          <cell r="H62">
            <v>10000</v>
          </cell>
          <cell r="I62">
            <v>10000</v>
          </cell>
          <cell r="J62">
            <v>10000</v>
          </cell>
          <cell r="K62">
            <v>10000</v>
          </cell>
          <cell r="L62">
            <v>10000</v>
          </cell>
          <cell r="M62">
            <v>10000</v>
          </cell>
          <cell r="N62">
            <v>10000</v>
          </cell>
          <cell r="O62">
            <v>10000</v>
          </cell>
          <cell r="P62">
            <v>10000</v>
          </cell>
        </row>
        <row r="63">
          <cell r="H63">
            <v>17500</v>
          </cell>
          <cell r="I63">
            <v>17500</v>
          </cell>
          <cell r="J63">
            <v>17500</v>
          </cell>
          <cell r="K63">
            <v>17500</v>
          </cell>
          <cell r="L63">
            <v>17500</v>
          </cell>
          <cell r="M63">
            <v>17500</v>
          </cell>
          <cell r="N63">
            <v>17500</v>
          </cell>
          <cell r="O63">
            <v>17500</v>
          </cell>
          <cell r="P63">
            <v>17500</v>
          </cell>
        </row>
        <row r="64">
          <cell r="H64">
            <v>23500</v>
          </cell>
          <cell r="I64">
            <v>23500</v>
          </cell>
          <cell r="J64">
            <v>23500</v>
          </cell>
          <cell r="K64">
            <v>23500</v>
          </cell>
          <cell r="L64">
            <v>23500</v>
          </cell>
          <cell r="M64">
            <v>23500</v>
          </cell>
          <cell r="N64">
            <v>23500</v>
          </cell>
          <cell r="O64">
            <v>23500</v>
          </cell>
          <cell r="P64">
            <v>23500</v>
          </cell>
        </row>
        <row r="65">
          <cell r="H65">
            <v>15000</v>
          </cell>
          <cell r="I65">
            <v>15000</v>
          </cell>
          <cell r="J65">
            <v>15000</v>
          </cell>
          <cell r="K65">
            <v>15000</v>
          </cell>
          <cell r="L65">
            <v>15000</v>
          </cell>
          <cell r="M65">
            <v>15000</v>
          </cell>
          <cell r="N65">
            <v>15000</v>
          </cell>
          <cell r="O65">
            <v>15000</v>
          </cell>
          <cell r="P65">
            <v>15000</v>
          </cell>
        </row>
        <row r="66">
          <cell r="H66">
            <v>40700</v>
          </cell>
          <cell r="I66">
            <v>40700</v>
          </cell>
          <cell r="J66">
            <v>40700</v>
          </cell>
          <cell r="K66">
            <v>40700</v>
          </cell>
          <cell r="L66">
            <v>40700</v>
          </cell>
          <cell r="M66">
            <v>40700</v>
          </cell>
          <cell r="N66">
            <v>40700</v>
          </cell>
          <cell r="O66">
            <v>40700</v>
          </cell>
          <cell r="P66">
            <v>40700</v>
          </cell>
        </row>
        <row r="67">
          <cell r="H67">
            <v>600</v>
          </cell>
          <cell r="I67">
            <v>600</v>
          </cell>
          <cell r="J67">
            <v>600</v>
          </cell>
          <cell r="K67">
            <v>600</v>
          </cell>
          <cell r="L67">
            <v>600</v>
          </cell>
          <cell r="M67">
            <v>600</v>
          </cell>
          <cell r="N67">
            <v>600</v>
          </cell>
          <cell r="O67">
            <v>600</v>
          </cell>
          <cell r="P67">
            <v>600</v>
          </cell>
        </row>
        <row r="68">
          <cell r="H68">
            <v>4000</v>
          </cell>
          <cell r="I68">
            <v>4000</v>
          </cell>
          <cell r="J68">
            <v>4000</v>
          </cell>
          <cell r="K68">
            <v>4000</v>
          </cell>
          <cell r="L68">
            <v>4000</v>
          </cell>
          <cell r="M68">
            <v>4000</v>
          </cell>
          <cell r="N68">
            <v>4000</v>
          </cell>
          <cell r="O68">
            <v>4000</v>
          </cell>
          <cell r="P68">
            <v>4000</v>
          </cell>
        </row>
        <row r="69">
          <cell r="H69">
            <v>3831.8</v>
          </cell>
          <cell r="I69">
            <v>3831.8</v>
          </cell>
          <cell r="J69">
            <v>3831.8</v>
          </cell>
          <cell r="K69">
            <v>3831.8</v>
          </cell>
          <cell r="L69">
            <v>3831.8</v>
          </cell>
          <cell r="M69">
            <v>3831.8</v>
          </cell>
          <cell r="N69">
            <v>3831.8</v>
          </cell>
          <cell r="O69">
            <v>3831.8</v>
          </cell>
          <cell r="P69">
            <v>3831.8</v>
          </cell>
        </row>
        <row r="70">
          <cell r="H70">
            <v>5000</v>
          </cell>
          <cell r="I70">
            <v>5000</v>
          </cell>
          <cell r="J70">
            <v>5000</v>
          </cell>
          <cell r="K70">
            <v>5000</v>
          </cell>
          <cell r="L70">
            <v>5000</v>
          </cell>
          <cell r="M70">
            <v>5000</v>
          </cell>
          <cell r="N70">
            <v>5000</v>
          </cell>
          <cell r="O70">
            <v>5000</v>
          </cell>
          <cell r="P70">
            <v>5000</v>
          </cell>
        </row>
        <row r="71">
          <cell r="H71">
            <v>25000</v>
          </cell>
          <cell r="I71">
            <v>25000</v>
          </cell>
          <cell r="J71">
            <v>25000</v>
          </cell>
          <cell r="K71">
            <v>25000</v>
          </cell>
          <cell r="L71">
            <v>25000</v>
          </cell>
          <cell r="M71">
            <v>25000</v>
          </cell>
          <cell r="N71">
            <v>25000</v>
          </cell>
          <cell r="O71">
            <v>25000</v>
          </cell>
          <cell r="P71">
            <v>25000</v>
          </cell>
        </row>
        <row r="72">
          <cell r="H72">
            <v>147000</v>
          </cell>
          <cell r="I72">
            <v>147000</v>
          </cell>
          <cell r="J72">
            <v>147000</v>
          </cell>
          <cell r="K72">
            <v>147000</v>
          </cell>
          <cell r="L72">
            <v>147000</v>
          </cell>
          <cell r="M72">
            <v>147000</v>
          </cell>
          <cell r="N72">
            <v>147000</v>
          </cell>
          <cell r="O72">
            <v>147000</v>
          </cell>
          <cell r="P72">
            <v>147000</v>
          </cell>
        </row>
        <row r="73">
          <cell r="H73">
            <v>399960</v>
          </cell>
          <cell r="I73">
            <v>399960</v>
          </cell>
          <cell r="J73">
            <v>399960</v>
          </cell>
        </row>
        <row r="74">
          <cell r="H74">
            <v>42800</v>
          </cell>
          <cell r="I74">
            <v>42800</v>
          </cell>
          <cell r="J74">
            <v>42800</v>
          </cell>
          <cell r="K74">
            <v>42800</v>
          </cell>
          <cell r="L74">
            <v>42800</v>
          </cell>
        </row>
        <row r="75">
          <cell r="H75">
            <v>6487.8</v>
          </cell>
          <cell r="I75">
            <v>6487.8</v>
          </cell>
          <cell r="J75">
            <v>6487.8</v>
          </cell>
          <cell r="K75">
            <v>6487.8</v>
          </cell>
          <cell r="L75">
            <v>6487.8</v>
          </cell>
          <cell r="M75">
            <v>6487.8</v>
          </cell>
          <cell r="N75">
            <v>6487.8</v>
          </cell>
          <cell r="O75">
            <v>6487.8</v>
          </cell>
          <cell r="P75">
            <v>6487.8</v>
          </cell>
        </row>
        <row r="76">
          <cell r="H76">
            <v>250</v>
          </cell>
          <cell r="I76">
            <v>250</v>
          </cell>
          <cell r="J76">
            <v>250</v>
          </cell>
          <cell r="K76">
            <v>250</v>
          </cell>
          <cell r="L76">
            <v>250</v>
          </cell>
          <cell r="M76">
            <v>250</v>
          </cell>
          <cell r="N76">
            <v>250</v>
          </cell>
          <cell r="O76">
            <v>250</v>
          </cell>
          <cell r="P76">
            <v>250</v>
          </cell>
        </row>
        <row r="77">
          <cell r="H77">
            <v>110000</v>
          </cell>
          <cell r="I77">
            <v>110000</v>
          </cell>
          <cell r="J77">
            <v>110000</v>
          </cell>
          <cell r="K77">
            <v>110000</v>
          </cell>
          <cell r="L77">
            <v>110000</v>
          </cell>
          <cell r="M77">
            <v>110000</v>
          </cell>
          <cell r="N77">
            <v>110000</v>
          </cell>
          <cell r="O77">
            <v>110000</v>
          </cell>
          <cell r="P77">
            <v>110000</v>
          </cell>
        </row>
        <row r="78">
          <cell r="H78">
            <v>5764.6</v>
          </cell>
          <cell r="I78">
            <v>5764.6</v>
          </cell>
          <cell r="J78">
            <v>5764.6</v>
          </cell>
          <cell r="K78">
            <v>5764.6</v>
          </cell>
          <cell r="L78">
            <v>5764.6</v>
          </cell>
          <cell r="M78">
            <v>5764.6</v>
          </cell>
          <cell r="N78">
            <v>5764.6</v>
          </cell>
          <cell r="O78">
            <v>5764.6</v>
          </cell>
          <cell r="P78">
            <v>5764.6</v>
          </cell>
        </row>
        <row r="79">
          <cell r="H79">
            <v>27000</v>
          </cell>
          <cell r="I79">
            <v>27000</v>
          </cell>
          <cell r="J79">
            <v>27000</v>
          </cell>
          <cell r="K79">
            <v>27000</v>
          </cell>
          <cell r="L79">
            <v>27000</v>
          </cell>
          <cell r="M79">
            <v>27000</v>
          </cell>
          <cell r="N79">
            <v>27000</v>
          </cell>
          <cell r="O79">
            <v>27000</v>
          </cell>
          <cell r="P79">
            <v>27000</v>
          </cell>
        </row>
        <row r="80"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</row>
        <row r="81"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</row>
        <row r="82">
          <cell r="H82">
            <v>17200</v>
          </cell>
          <cell r="I82">
            <v>17200</v>
          </cell>
          <cell r="J82">
            <v>17200</v>
          </cell>
          <cell r="K82">
            <v>17200</v>
          </cell>
          <cell r="L82">
            <v>17200</v>
          </cell>
          <cell r="M82">
            <v>17200</v>
          </cell>
          <cell r="N82">
            <v>17200</v>
          </cell>
          <cell r="O82">
            <v>17200</v>
          </cell>
          <cell r="P82">
            <v>17200</v>
          </cell>
        </row>
        <row r="83">
          <cell r="H83">
            <v>900</v>
          </cell>
          <cell r="I83">
            <v>900</v>
          </cell>
          <cell r="J83">
            <v>900</v>
          </cell>
          <cell r="K83">
            <v>900</v>
          </cell>
          <cell r="L83">
            <v>900</v>
          </cell>
          <cell r="M83">
            <v>900</v>
          </cell>
          <cell r="N83">
            <v>900</v>
          </cell>
          <cell r="O83">
            <v>900</v>
          </cell>
          <cell r="P83">
            <v>900</v>
          </cell>
        </row>
        <row r="84">
          <cell r="H84">
            <v>1680</v>
          </cell>
          <cell r="I84">
            <v>1680</v>
          </cell>
          <cell r="J84">
            <v>1680</v>
          </cell>
          <cell r="K84">
            <v>1680</v>
          </cell>
          <cell r="L84">
            <v>1680</v>
          </cell>
          <cell r="M84">
            <v>1680</v>
          </cell>
          <cell r="N84">
            <v>1680</v>
          </cell>
          <cell r="O84">
            <v>1680</v>
          </cell>
          <cell r="P84">
            <v>1680</v>
          </cell>
        </row>
        <row r="85">
          <cell r="H85">
            <v>40000</v>
          </cell>
          <cell r="I85">
            <v>40000</v>
          </cell>
          <cell r="J85">
            <v>40000</v>
          </cell>
          <cell r="K85">
            <v>40000</v>
          </cell>
          <cell r="L85">
            <v>40000</v>
          </cell>
          <cell r="M85">
            <v>40000</v>
          </cell>
          <cell r="N85">
            <v>40000</v>
          </cell>
          <cell r="O85">
            <v>40000</v>
          </cell>
          <cell r="P85">
            <v>40000</v>
          </cell>
        </row>
        <row r="86">
          <cell r="H86">
            <v>4000</v>
          </cell>
          <cell r="I86">
            <v>4000</v>
          </cell>
          <cell r="J86">
            <v>4000</v>
          </cell>
          <cell r="K86">
            <v>4000</v>
          </cell>
          <cell r="L86">
            <v>4000</v>
          </cell>
          <cell r="M86">
            <v>4000</v>
          </cell>
          <cell r="N86">
            <v>4000</v>
          </cell>
          <cell r="O86">
            <v>4000</v>
          </cell>
          <cell r="P86">
            <v>4000</v>
          </cell>
        </row>
        <row r="87">
          <cell r="H87">
            <v>16000</v>
          </cell>
          <cell r="I87">
            <v>16000</v>
          </cell>
          <cell r="J87">
            <v>16000</v>
          </cell>
          <cell r="K87">
            <v>16000</v>
          </cell>
          <cell r="L87">
            <v>16000</v>
          </cell>
          <cell r="M87">
            <v>16000</v>
          </cell>
          <cell r="N87">
            <v>16000</v>
          </cell>
          <cell r="O87">
            <v>16000</v>
          </cell>
          <cell r="P87">
            <v>16000</v>
          </cell>
        </row>
        <row r="88">
          <cell r="H88">
            <v>1303.5</v>
          </cell>
          <cell r="I88">
            <v>1303.5</v>
          </cell>
          <cell r="J88">
            <v>1303.5</v>
          </cell>
          <cell r="K88">
            <v>1303.5</v>
          </cell>
          <cell r="L88">
            <v>1303.5</v>
          </cell>
          <cell r="M88">
            <v>1303.5</v>
          </cell>
          <cell r="N88">
            <v>1303.5</v>
          </cell>
          <cell r="O88">
            <v>1303.5</v>
          </cell>
          <cell r="P88">
            <v>1303.5</v>
          </cell>
        </row>
        <row r="89">
          <cell r="H89">
            <v>17700</v>
          </cell>
          <cell r="I89">
            <v>17700</v>
          </cell>
          <cell r="J89">
            <v>17700</v>
          </cell>
          <cell r="K89">
            <v>17700</v>
          </cell>
          <cell r="L89">
            <v>17700</v>
          </cell>
          <cell r="M89">
            <v>17700</v>
          </cell>
          <cell r="N89">
            <v>17700</v>
          </cell>
          <cell r="O89">
            <v>17700</v>
          </cell>
          <cell r="P89">
            <v>17700</v>
          </cell>
        </row>
        <row r="90">
          <cell r="H90">
            <v>1400</v>
          </cell>
          <cell r="I90">
            <v>1400</v>
          </cell>
          <cell r="J90">
            <v>1400</v>
          </cell>
          <cell r="K90">
            <v>1400</v>
          </cell>
          <cell r="L90">
            <v>1400</v>
          </cell>
          <cell r="M90">
            <v>1400</v>
          </cell>
          <cell r="N90">
            <v>1400</v>
          </cell>
          <cell r="O90">
            <v>1400</v>
          </cell>
          <cell r="P90">
            <v>1400</v>
          </cell>
        </row>
        <row r="91">
          <cell r="H91">
            <v>10000</v>
          </cell>
          <cell r="I91">
            <v>10000</v>
          </cell>
          <cell r="J91">
            <v>10000</v>
          </cell>
          <cell r="K91">
            <v>10000</v>
          </cell>
          <cell r="L91">
            <v>10000</v>
          </cell>
          <cell r="M91">
            <v>10000</v>
          </cell>
          <cell r="N91">
            <v>10000</v>
          </cell>
          <cell r="O91">
            <v>10000</v>
          </cell>
          <cell r="P91">
            <v>10000</v>
          </cell>
        </row>
        <row r="92">
          <cell r="H92">
            <v>4750</v>
          </cell>
          <cell r="I92">
            <v>4750</v>
          </cell>
          <cell r="J92">
            <v>4750</v>
          </cell>
          <cell r="K92">
            <v>4750</v>
          </cell>
          <cell r="L92">
            <v>4750</v>
          </cell>
          <cell r="M92">
            <v>4750</v>
          </cell>
          <cell r="N92">
            <v>4750</v>
          </cell>
          <cell r="O92">
            <v>4750</v>
          </cell>
          <cell r="P92">
            <v>4750</v>
          </cell>
        </row>
        <row r="93">
          <cell r="H93">
            <v>25000</v>
          </cell>
          <cell r="I93">
            <v>25000</v>
          </cell>
          <cell r="J93">
            <v>25000</v>
          </cell>
          <cell r="K93">
            <v>25000</v>
          </cell>
          <cell r="L93">
            <v>25000</v>
          </cell>
          <cell r="M93">
            <v>25000</v>
          </cell>
          <cell r="N93">
            <v>25000</v>
          </cell>
          <cell r="O93">
            <v>25000</v>
          </cell>
          <cell r="P93">
            <v>25000</v>
          </cell>
        </row>
        <row r="94">
          <cell r="H94">
            <v>51500</v>
          </cell>
          <cell r="I94">
            <v>51500</v>
          </cell>
          <cell r="J94">
            <v>51500</v>
          </cell>
          <cell r="K94">
            <v>51500</v>
          </cell>
          <cell r="L94">
            <v>51500</v>
          </cell>
          <cell r="M94">
            <v>51500</v>
          </cell>
          <cell r="N94">
            <v>51500</v>
          </cell>
          <cell r="O94">
            <v>51500</v>
          </cell>
          <cell r="P94">
            <v>51500</v>
          </cell>
        </row>
        <row r="95"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H96">
            <v>7500</v>
          </cell>
          <cell r="I96">
            <v>7500</v>
          </cell>
          <cell r="J96">
            <v>7500</v>
          </cell>
          <cell r="K96">
            <v>7500</v>
          </cell>
          <cell r="L96">
            <v>7500</v>
          </cell>
          <cell r="M96">
            <v>7500</v>
          </cell>
          <cell r="N96">
            <v>7500</v>
          </cell>
          <cell r="O96">
            <v>7500</v>
          </cell>
          <cell r="P96">
            <v>7500</v>
          </cell>
        </row>
        <row r="97">
          <cell r="H97">
            <v>20400</v>
          </cell>
          <cell r="I97">
            <v>20400</v>
          </cell>
          <cell r="J97">
            <v>20400</v>
          </cell>
          <cell r="K97">
            <v>20400</v>
          </cell>
          <cell r="L97">
            <v>20400</v>
          </cell>
          <cell r="M97">
            <v>20400</v>
          </cell>
          <cell r="N97">
            <v>20400</v>
          </cell>
          <cell r="O97">
            <v>20400</v>
          </cell>
          <cell r="P97">
            <v>20400</v>
          </cell>
        </row>
        <row r="98">
          <cell r="H98">
            <v>16000</v>
          </cell>
          <cell r="I98">
            <v>16000</v>
          </cell>
          <cell r="J98">
            <v>16000</v>
          </cell>
          <cell r="K98">
            <v>16000</v>
          </cell>
          <cell r="L98">
            <v>16000</v>
          </cell>
          <cell r="M98">
            <v>16000</v>
          </cell>
          <cell r="N98">
            <v>16000</v>
          </cell>
          <cell r="O98">
            <v>16000</v>
          </cell>
          <cell r="P98">
            <v>16000</v>
          </cell>
        </row>
        <row r="99">
          <cell r="H99">
            <v>30760</v>
          </cell>
          <cell r="I99">
            <v>30760</v>
          </cell>
          <cell r="J99">
            <v>30760</v>
          </cell>
          <cell r="K99">
            <v>30760</v>
          </cell>
          <cell r="L99">
            <v>30760</v>
          </cell>
          <cell r="M99">
            <v>30760</v>
          </cell>
          <cell r="N99">
            <v>30760</v>
          </cell>
          <cell r="O99">
            <v>30760</v>
          </cell>
          <cell r="P99">
            <v>30760</v>
          </cell>
        </row>
        <row r="100">
          <cell r="H100">
            <v>2055</v>
          </cell>
          <cell r="I100">
            <v>2055</v>
          </cell>
          <cell r="J100">
            <v>2055</v>
          </cell>
          <cell r="K100">
            <v>2055</v>
          </cell>
          <cell r="L100">
            <v>2055</v>
          </cell>
          <cell r="M100">
            <v>2055</v>
          </cell>
          <cell r="N100">
            <v>2055</v>
          </cell>
          <cell r="O100">
            <v>2055</v>
          </cell>
          <cell r="P100">
            <v>2055</v>
          </cell>
        </row>
        <row r="101">
          <cell r="H101">
            <v>15225</v>
          </cell>
          <cell r="I101">
            <v>15225</v>
          </cell>
          <cell r="J101">
            <v>15225</v>
          </cell>
          <cell r="K101">
            <v>15225</v>
          </cell>
          <cell r="L101">
            <v>15225</v>
          </cell>
          <cell r="M101">
            <v>15225</v>
          </cell>
          <cell r="N101">
            <v>15225</v>
          </cell>
          <cell r="O101">
            <v>15225</v>
          </cell>
          <cell r="P101">
            <v>15225</v>
          </cell>
        </row>
        <row r="102">
          <cell r="H102">
            <v>500</v>
          </cell>
          <cell r="I102">
            <v>500</v>
          </cell>
          <cell r="J102">
            <v>500</v>
          </cell>
          <cell r="K102">
            <v>500</v>
          </cell>
          <cell r="L102">
            <v>500</v>
          </cell>
          <cell r="M102">
            <v>500</v>
          </cell>
          <cell r="N102">
            <v>500</v>
          </cell>
          <cell r="O102">
            <v>500</v>
          </cell>
          <cell r="P102">
            <v>500</v>
          </cell>
        </row>
        <row r="103">
          <cell r="H103">
            <v>69993</v>
          </cell>
          <cell r="I103">
            <v>69993</v>
          </cell>
          <cell r="J103">
            <v>69993</v>
          </cell>
          <cell r="K103">
            <v>69993</v>
          </cell>
          <cell r="L103">
            <v>69993</v>
          </cell>
          <cell r="M103">
            <v>35035</v>
          </cell>
        </row>
        <row r="104">
          <cell r="H104">
            <v>162500</v>
          </cell>
          <cell r="I104">
            <v>162500</v>
          </cell>
          <cell r="J104">
            <v>162500</v>
          </cell>
          <cell r="K104">
            <v>162500</v>
          </cell>
        </row>
        <row r="105">
          <cell r="H105">
            <v>25000</v>
          </cell>
          <cell r="I105">
            <v>25000</v>
          </cell>
          <cell r="J105">
            <v>25000</v>
          </cell>
          <cell r="K105">
            <v>25000</v>
          </cell>
        </row>
        <row r="106">
          <cell r="H106">
            <v>3750</v>
          </cell>
          <cell r="I106">
            <v>3750</v>
          </cell>
          <cell r="J106">
            <v>3750</v>
          </cell>
          <cell r="K106">
            <v>3750</v>
          </cell>
          <cell r="L106">
            <v>3750</v>
          </cell>
          <cell r="M106">
            <v>3750</v>
          </cell>
          <cell r="N106">
            <v>3750</v>
          </cell>
          <cell r="O106">
            <v>3750</v>
          </cell>
          <cell r="P106">
            <v>3750</v>
          </cell>
        </row>
        <row r="107">
          <cell r="H107">
            <v>5250</v>
          </cell>
          <cell r="I107">
            <v>5250</v>
          </cell>
          <cell r="J107">
            <v>5250</v>
          </cell>
          <cell r="K107">
            <v>5250</v>
          </cell>
          <cell r="L107">
            <v>5250</v>
          </cell>
          <cell r="M107">
            <v>5250</v>
          </cell>
          <cell r="N107">
            <v>5250</v>
          </cell>
          <cell r="O107">
            <v>5250</v>
          </cell>
          <cell r="P107">
            <v>5250</v>
          </cell>
        </row>
        <row r="108">
          <cell r="H108">
            <v>23000</v>
          </cell>
          <cell r="I108">
            <v>23000</v>
          </cell>
          <cell r="J108">
            <v>23000</v>
          </cell>
          <cell r="K108">
            <v>23000</v>
          </cell>
          <cell r="L108">
            <v>23000</v>
          </cell>
          <cell r="M108">
            <v>23000</v>
          </cell>
          <cell r="N108">
            <v>23000</v>
          </cell>
          <cell r="O108">
            <v>23000</v>
          </cell>
          <cell r="P108">
            <v>23000</v>
          </cell>
        </row>
        <row r="109">
          <cell r="H109">
            <v>15000</v>
          </cell>
          <cell r="I109">
            <v>15000</v>
          </cell>
          <cell r="J109">
            <v>15000</v>
          </cell>
          <cell r="K109">
            <v>15000</v>
          </cell>
          <cell r="L109">
            <v>15000</v>
          </cell>
          <cell r="M109">
            <v>15000</v>
          </cell>
          <cell r="N109">
            <v>15000</v>
          </cell>
          <cell r="O109">
            <v>15000</v>
          </cell>
          <cell r="P109">
            <v>15000</v>
          </cell>
        </row>
        <row r="110">
          <cell r="H110">
            <v>78302</v>
          </cell>
          <cell r="I110">
            <v>78302</v>
          </cell>
          <cell r="J110">
            <v>78302</v>
          </cell>
          <cell r="K110">
            <v>78302</v>
          </cell>
          <cell r="L110">
            <v>78302</v>
          </cell>
          <cell r="M110">
            <v>78302</v>
          </cell>
          <cell r="N110">
            <v>78302</v>
          </cell>
          <cell r="O110">
            <v>78302</v>
          </cell>
          <cell r="P110">
            <v>78302</v>
          </cell>
        </row>
        <row r="111">
          <cell r="H111">
            <v>60809</v>
          </cell>
          <cell r="I111">
            <v>60809</v>
          </cell>
          <cell r="J111">
            <v>60809</v>
          </cell>
          <cell r="K111">
            <v>60809</v>
          </cell>
          <cell r="L111">
            <v>60809</v>
          </cell>
          <cell r="M111">
            <v>60809</v>
          </cell>
          <cell r="N111">
            <v>60809</v>
          </cell>
          <cell r="O111">
            <v>60809</v>
          </cell>
          <cell r="P111">
            <v>60809</v>
          </cell>
        </row>
        <row r="112">
          <cell r="H112">
            <v>91630</v>
          </cell>
          <cell r="I112">
            <v>91630</v>
          </cell>
          <cell r="J112">
            <v>91630</v>
          </cell>
          <cell r="K112">
            <v>91630</v>
          </cell>
          <cell r="L112">
            <v>91630</v>
          </cell>
          <cell r="M112">
            <v>91630</v>
          </cell>
          <cell r="N112">
            <v>91630</v>
          </cell>
          <cell r="O112">
            <v>91630</v>
          </cell>
          <cell r="P112">
            <v>91630</v>
          </cell>
        </row>
        <row r="113">
          <cell r="H113">
            <v>116620</v>
          </cell>
          <cell r="I113">
            <v>116620</v>
          </cell>
          <cell r="J113">
            <v>116620</v>
          </cell>
          <cell r="K113">
            <v>116620</v>
          </cell>
          <cell r="L113">
            <v>116620</v>
          </cell>
          <cell r="M113">
            <v>116620</v>
          </cell>
          <cell r="N113">
            <v>116620</v>
          </cell>
          <cell r="O113">
            <v>116620</v>
          </cell>
          <cell r="P113">
            <v>116620</v>
          </cell>
        </row>
        <row r="114">
          <cell r="H114">
            <v>174930</v>
          </cell>
          <cell r="I114">
            <v>174930</v>
          </cell>
          <cell r="J114">
            <v>174930</v>
          </cell>
          <cell r="K114">
            <v>174930</v>
          </cell>
          <cell r="L114">
            <v>174930</v>
          </cell>
          <cell r="M114">
            <v>174930</v>
          </cell>
          <cell r="N114">
            <v>174930</v>
          </cell>
          <cell r="O114">
            <v>174930</v>
          </cell>
          <cell r="P114">
            <v>174930</v>
          </cell>
        </row>
        <row r="115">
          <cell r="H115">
            <v>4165</v>
          </cell>
          <cell r="I115">
            <v>4165</v>
          </cell>
          <cell r="J115">
            <v>4165</v>
          </cell>
          <cell r="K115">
            <v>4165</v>
          </cell>
          <cell r="L115">
            <v>4165</v>
          </cell>
          <cell r="M115">
            <v>4165</v>
          </cell>
          <cell r="N115">
            <v>4165</v>
          </cell>
          <cell r="O115">
            <v>4165</v>
          </cell>
          <cell r="P115">
            <v>4165</v>
          </cell>
        </row>
        <row r="116">
          <cell r="H116">
            <v>4165</v>
          </cell>
          <cell r="I116">
            <v>4165</v>
          </cell>
          <cell r="J116">
            <v>4165</v>
          </cell>
          <cell r="K116">
            <v>4165</v>
          </cell>
          <cell r="L116">
            <v>4165</v>
          </cell>
          <cell r="M116">
            <v>4165</v>
          </cell>
          <cell r="N116">
            <v>4165</v>
          </cell>
          <cell r="O116">
            <v>4165</v>
          </cell>
          <cell r="P116">
            <v>4165</v>
          </cell>
        </row>
        <row r="117">
          <cell r="H117">
            <v>4500</v>
          </cell>
          <cell r="I117">
            <v>4500</v>
          </cell>
          <cell r="J117">
            <v>4500</v>
          </cell>
          <cell r="K117">
            <v>4500</v>
          </cell>
          <cell r="L117">
            <v>4500</v>
          </cell>
          <cell r="M117">
            <v>4500</v>
          </cell>
          <cell r="N117">
            <v>4500</v>
          </cell>
          <cell r="O117">
            <v>4500</v>
          </cell>
          <cell r="P117">
            <v>4500</v>
          </cell>
        </row>
        <row r="118">
          <cell r="H118">
            <v>43066.1</v>
          </cell>
          <cell r="I118">
            <v>43066.1</v>
          </cell>
          <cell r="J118">
            <v>43066.1</v>
          </cell>
          <cell r="K118">
            <v>43066.1</v>
          </cell>
          <cell r="L118">
            <v>43066.1</v>
          </cell>
          <cell r="M118">
            <v>43066.1</v>
          </cell>
          <cell r="N118">
            <v>43066.1</v>
          </cell>
          <cell r="O118">
            <v>43066.1</v>
          </cell>
          <cell r="P118">
            <v>43066.1</v>
          </cell>
        </row>
        <row r="119">
          <cell r="H119">
            <v>8330</v>
          </cell>
          <cell r="I119">
            <v>8330</v>
          </cell>
          <cell r="J119">
            <v>8330</v>
          </cell>
          <cell r="K119">
            <v>8330</v>
          </cell>
          <cell r="L119">
            <v>8330</v>
          </cell>
          <cell r="M119">
            <v>8330</v>
          </cell>
          <cell r="N119">
            <v>8330</v>
          </cell>
          <cell r="O119">
            <v>8330</v>
          </cell>
          <cell r="P119">
            <v>8330</v>
          </cell>
        </row>
        <row r="120">
          <cell r="H120">
            <v>5500</v>
          </cell>
          <cell r="I120">
            <v>5500</v>
          </cell>
          <cell r="J120">
            <v>5500</v>
          </cell>
          <cell r="K120">
            <v>5500</v>
          </cell>
          <cell r="L120">
            <v>5500</v>
          </cell>
          <cell r="M120">
            <v>5500</v>
          </cell>
          <cell r="N120">
            <v>5500</v>
          </cell>
          <cell r="O120">
            <v>5500</v>
          </cell>
          <cell r="P120">
            <v>5500</v>
          </cell>
        </row>
        <row r="121">
          <cell r="H121">
            <v>9090</v>
          </cell>
          <cell r="I121">
            <v>9090</v>
          </cell>
          <cell r="J121">
            <v>9090</v>
          </cell>
          <cell r="K121">
            <v>9090</v>
          </cell>
          <cell r="L121">
            <v>9090</v>
          </cell>
          <cell r="M121">
            <v>4550</v>
          </cell>
        </row>
        <row r="122"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H123">
            <v>24990</v>
          </cell>
          <cell r="I123">
            <v>24990</v>
          </cell>
          <cell r="J123">
            <v>24990</v>
          </cell>
          <cell r="K123">
            <v>24990</v>
          </cell>
          <cell r="L123">
            <v>24990</v>
          </cell>
          <cell r="M123">
            <v>24990</v>
          </cell>
          <cell r="N123">
            <v>24990</v>
          </cell>
          <cell r="O123">
            <v>24990</v>
          </cell>
          <cell r="P123">
            <v>24990</v>
          </cell>
        </row>
        <row r="124">
          <cell r="H124">
            <v>100000</v>
          </cell>
          <cell r="I124">
            <v>100000</v>
          </cell>
          <cell r="J124">
            <v>100000</v>
          </cell>
          <cell r="K124">
            <v>100000</v>
          </cell>
          <cell r="L124">
            <v>100000</v>
          </cell>
          <cell r="M124">
            <v>100000</v>
          </cell>
          <cell r="N124">
            <v>100000</v>
          </cell>
          <cell r="O124">
            <v>100000</v>
          </cell>
          <cell r="P124">
            <v>100000</v>
          </cell>
        </row>
        <row r="125">
          <cell r="H125">
            <v>20000</v>
          </cell>
          <cell r="I125">
            <v>20000</v>
          </cell>
          <cell r="J125">
            <v>20000</v>
          </cell>
          <cell r="K125">
            <v>20000</v>
          </cell>
          <cell r="L125">
            <v>20000</v>
          </cell>
          <cell r="M125">
            <v>20000</v>
          </cell>
          <cell r="N125">
            <v>20000</v>
          </cell>
          <cell r="O125">
            <v>20000</v>
          </cell>
          <cell r="P125">
            <v>20000</v>
          </cell>
        </row>
        <row r="126">
          <cell r="H126">
            <v>10000</v>
          </cell>
          <cell r="I126">
            <v>10000</v>
          </cell>
          <cell r="J126">
            <v>10000</v>
          </cell>
          <cell r="K126">
            <v>10000</v>
          </cell>
          <cell r="L126">
            <v>10000</v>
          </cell>
          <cell r="M126">
            <v>10000</v>
          </cell>
          <cell r="N126">
            <v>10000</v>
          </cell>
          <cell r="O126">
            <v>10000</v>
          </cell>
          <cell r="P126">
            <v>10000</v>
          </cell>
        </row>
        <row r="127">
          <cell r="H127">
            <v>4125</v>
          </cell>
          <cell r="I127">
            <v>4125</v>
          </cell>
          <cell r="J127">
            <v>4125</v>
          </cell>
          <cell r="K127">
            <v>4125</v>
          </cell>
          <cell r="L127">
            <v>4125</v>
          </cell>
          <cell r="M127">
            <v>4125</v>
          </cell>
          <cell r="N127">
            <v>4125</v>
          </cell>
          <cell r="O127">
            <v>4125</v>
          </cell>
          <cell r="P127">
            <v>4125</v>
          </cell>
        </row>
        <row r="128">
          <cell r="H128">
            <v>4562.5</v>
          </cell>
          <cell r="I128">
            <v>4562.5</v>
          </cell>
          <cell r="J128">
            <v>4562.5</v>
          </cell>
          <cell r="K128">
            <v>4562.5</v>
          </cell>
          <cell r="L128">
            <v>4562.5</v>
          </cell>
          <cell r="M128">
            <v>4562.5</v>
          </cell>
          <cell r="N128">
            <v>4562.5</v>
          </cell>
          <cell r="O128">
            <v>4562.5</v>
          </cell>
          <cell r="P128">
            <v>4562.5</v>
          </cell>
        </row>
        <row r="129"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H130">
            <v>3437.5</v>
          </cell>
          <cell r="I130">
            <v>3437.5</v>
          </cell>
          <cell r="J130">
            <v>3437.5</v>
          </cell>
          <cell r="K130">
            <v>3437.5</v>
          </cell>
          <cell r="L130">
            <v>3437.5</v>
          </cell>
          <cell r="M130">
            <v>3437.5</v>
          </cell>
          <cell r="N130">
            <v>3437.5</v>
          </cell>
          <cell r="O130">
            <v>3437.5</v>
          </cell>
          <cell r="P130">
            <v>3437.5</v>
          </cell>
        </row>
        <row r="131">
          <cell r="H131">
            <v>2345</v>
          </cell>
          <cell r="I131">
            <v>2345</v>
          </cell>
          <cell r="J131">
            <v>2345</v>
          </cell>
          <cell r="K131">
            <v>2345</v>
          </cell>
          <cell r="L131">
            <v>2345</v>
          </cell>
          <cell r="M131">
            <v>2345</v>
          </cell>
          <cell r="N131">
            <v>2345</v>
          </cell>
          <cell r="O131">
            <v>2345</v>
          </cell>
          <cell r="P131">
            <v>2345</v>
          </cell>
        </row>
        <row r="132">
          <cell r="H132">
            <v>10127</v>
          </cell>
          <cell r="I132">
            <v>10127</v>
          </cell>
          <cell r="J132">
            <v>10127</v>
          </cell>
          <cell r="K132">
            <v>10127</v>
          </cell>
          <cell r="L132">
            <v>10127</v>
          </cell>
          <cell r="M132">
            <v>10127</v>
          </cell>
          <cell r="N132">
            <v>10127</v>
          </cell>
          <cell r="O132">
            <v>10127</v>
          </cell>
          <cell r="P132">
            <v>10127</v>
          </cell>
        </row>
        <row r="133">
          <cell r="H133">
            <v>65000</v>
          </cell>
          <cell r="I133">
            <v>65000</v>
          </cell>
          <cell r="J133">
            <v>65000</v>
          </cell>
          <cell r="K133">
            <v>65000</v>
          </cell>
          <cell r="L133">
            <v>65000</v>
          </cell>
          <cell r="M133">
            <v>65000</v>
          </cell>
          <cell r="N133">
            <v>65000</v>
          </cell>
          <cell r="O133">
            <v>65000</v>
          </cell>
          <cell r="P133">
            <v>65000</v>
          </cell>
        </row>
        <row r="134">
          <cell r="H134">
            <v>6500</v>
          </cell>
          <cell r="I134">
            <v>6500</v>
          </cell>
          <cell r="J134">
            <v>6500</v>
          </cell>
          <cell r="K134">
            <v>6500</v>
          </cell>
          <cell r="L134">
            <v>6500</v>
          </cell>
          <cell r="M134">
            <v>6500</v>
          </cell>
          <cell r="N134">
            <v>6500</v>
          </cell>
          <cell r="O134">
            <v>6500</v>
          </cell>
          <cell r="P134">
            <v>6500</v>
          </cell>
        </row>
        <row r="135"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</row>
        <row r="136"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</row>
        <row r="137">
          <cell r="H137">
            <v>1650</v>
          </cell>
          <cell r="I137">
            <v>1650</v>
          </cell>
          <cell r="J137">
            <v>1650</v>
          </cell>
          <cell r="K137">
            <v>1650</v>
          </cell>
          <cell r="L137">
            <v>1650</v>
          </cell>
          <cell r="M137">
            <v>1650</v>
          </cell>
          <cell r="N137">
            <v>1650</v>
          </cell>
          <cell r="O137">
            <v>1650</v>
          </cell>
          <cell r="P137">
            <v>1650</v>
          </cell>
        </row>
        <row r="138">
          <cell r="H138">
            <v>270</v>
          </cell>
          <cell r="I138">
            <v>270</v>
          </cell>
          <cell r="J138">
            <v>270</v>
          </cell>
          <cell r="K138">
            <v>270</v>
          </cell>
          <cell r="L138">
            <v>270</v>
          </cell>
          <cell r="M138">
            <v>270</v>
          </cell>
          <cell r="N138">
            <v>270</v>
          </cell>
          <cell r="O138">
            <v>270</v>
          </cell>
          <cell r="P138">
            <v>270</v>
          </cell>
        </row>
        <row r="139">
          <cell r="H139">
            <v>5150</v>
          </cell>
          <cell r="I139">
            <v>5150</v>
          </cell>
          <cell r="J139">
            <v>5150</v>
          </cell>
          <cell r="K139">
            <v>5150</v>
          </cell>
          <cell r="L139">
            <v>5150</v>
          </cell>
          <cell r="M139">
            <v>5150</v>
          </cell>
          <cell r="N139">
            <v>5150</v>
          </cell>
          <cell r="O139">
            <v>5150</v>
          </cell>
          <cell r="P139">
            <v>5150</v>
          </cell>
        </row>
        <row r="140"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H141">
            <v>2500</v>
          </cell>
          <cell r="I141">
            <v>2500</v>
          </cell>
          <cell r="J141">
            <v>2500</v>
          </cell>
          <cell r="K141">
            <v>2500</v>
          </cell>
          <cell r="L141">
            <v>2500</v>
          </cell>
          <cell r="M141">
            <v>2500</v>
          </cell>
          <cell r="N141">
            <v>2500</v>
          </cell>
          <cell r="O141">
            <v>2500</v>
          </cell>
          <cell r="P141">
            <v>2500</v>
          </cell>
        </row>
        <row r="142">
          <cell r="H142">
            <v>22500</v>
          </cell>
          <cell r="I142">
            <v>22500</v>
          </cell>
          <cell r="J142">
            <v>22500</v>
          </cell>
          <cell r="K142">
            <v>22500</v>
          </cell>
          <cell r="L142">
            <v>22500</v>
          </cell>
          <cell r="M142">
            <v>22500</v>
          </cell>
          <cell r="N142">
            <v>22500</v>
          </cell>
          <cell r="O142">
            <v>22500</v>
          </cell>
          <cell r="P142">
            <v>22500</v>
          </cell>
        </row>
        <row r="143">
          <cell r="H143">
            <v>2375</v>
          </cell>
          <cell r="I143">
            <v>9500</v>
          </cell>
          <cell r="J143">
            <v>9500</v>
          </cell>
          <cell r="K143">
            <v>9500</v>
          </cell>
          <cell r="L143">
            <v>9500</v>
          </cell>
          <cell r="M143">
            <v>9500</v>
          </cell>
          <cell r="N143">
            <v>9500</v>
          </cell>
          <cell r="O143">
            <v>9500</v>
          </cell>
          <cell r="P143">
            <v>9500</v>
          </cell>
        </row>
        <row r="144">
          <cell r="H144">
            <v>1125</v>
          </cell>
          <cell r="I144">
            <v>4500</v>
          </cell>
          <cell r="J144">
            <v>4500</v>
          </cell>
          <cell r="K144">
            <v>4500</v>
          </cell>
          <cell r="L144">
            <v>4500</v>
          </cell>
          <cell r="M144">
            <v>4500</v>
          </cell>
          <cell r="N144">
            <v>4500</v>
          </cell>
          <cell r="O144">
            <v>4500</v>
          </cell>
          <cell r="P144">
            <v>4500</v>
          </cell>
        </row>
        <row r="145">
          <cell r="H145">
            <v>375</v>
          </cell>
          <cell r="I145">
            <v>1500</v>
          </cell>
          <cell r="J145">
            <v>1500</v>
          </cell>
          <cell r="K145">
            <v>1500</v>
          </cell>
          <cell r="L145">
            <v>1500</v>
          </cell>
          <cell r="M145">
            <v>1500</v>
          </cell>
          <cell r="N145">
            <v>1500</v>
          </cell>
          <cell r="O145">
            <v>1500</v>
          </cell>
          <cell r="P145">
            <v>1500</v>
          </cell>
        </row>
        <row r="146">
          <cell r="H146">
            <v>75</v>
          </cell>
          <cell r="I146">
            <v>300</v>
          </cell>
          <cell r="J146">
            <v>300</v>
          </cell>
          <cell r="K146">
            <v>300</v>
          </cell>
          <cell r="L146">
            <v>300</v>
          </cell>
          <cell r="M146">
            <v>300</v>
          </cell>
          <cell r="N146">
            <v>300</v>
          </cell>
          <cell r="O146">
            <v>300</v>
          </cell>
          <cell r="P146">
            <v>300</v>
          </cell>
        </row>
        <row r="147"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H149">
            <v>1500</v>
          </cell>
          <cell r="I149">
            <v>6000</v>
          </cell>
          <cell r="J149">
            <v>6000</v>
          </cell>
          <cell r="K149">
            <v>6000</v>
          </cell>
          <cell r="L149">
            <v>6000</v>
          </cell>
          <cell r="M149">
            <v>6000</v>
          </cell>
          <cell r="N149">
            <v>6000</v>
          </cell>
          <cell r="O149">
            <v>6000</v>
          </cell>
          <cell r="P149">
            <v>6000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H151">
            <v>3750</v>
          </cell>
          <cell r="I151">
            <v>15000</v>
          </cell>
          <cell r="J151">
            <v>15000</v>
          </cell>
          <cell r="K151">
            <v>15000</v>
          </cell>
          <cell r="L151">
            <v>15000</v>
          </cell>
          <cell r="M151">
            <v>15000</v>
          </cell>
          <cell r="N151">
            <v>15000</v>
          </cell>
          <cell r="O151">
            <v>15000</v>
          </cell>
          <cell r="P151">
            <v>15000</v>
          </cell>
        </row>
        <row r="152">
          <cell r="H152">
            <v>625</v>
          </cell>
          <cell r="I152">
            <v>2500</v>
          </cell>
          <cell r="J152">
            <v>2500</v>
          </cell>
          <cell r="K152">
            <v>2500</v>
          </cell>
          <cell r="L152">
            <v>2500</v>
          </cell>
          <cell r="M152">
            <v>2500</v>
          </cell>
          <cell r="N152">
            <v>2500</v>
          </cell>
          <cell r="O152">
            <v>2500</v>
          </cell>
          <cell r="P152">
            <v>2500</v>
          </cell>
        </row>
        <row r="153">
          <cell r="H153">
            <v>1250</v>
          </cell>
          <cell r="I153">
            <v>5000</v>
          </cell>
          <cell r="J153">
            <v>5000</v>
          </cell>
          <cell r="K153">
            <v>5000</v>
          </cell>
          <cell r="L153">
            <v>5000</v>
          </cell>
          <cell r="M153">
            <v>5000</v>
          </cell>
          <cell r="N153">
            <v>5000</v>
          </cell>
          <cell r="O153">
            <v>5000</v>
          </cell>
          <cell r="P153">
            <v>5000</v>
          </cell>
        </row>
        <row r="154">
          <cell r="H154">
            <v>500</v>
          </cell>
          <cell r="I154">
            <v>2000</v>
          </cell>
          <cell r="J154">
            <v>2000</v>
          </cell>
          <cell r="K154">
            <v>2000</v>
          </cell>
          <cell r="L154">
            <v>2000</v>
          </cell>
          <cell r="M154">
            <v>2000</v>
          </cell>
          <cell r="N154">
            <v>2000</v>
          </cell>
          <cell r="O154">
            <v>2000</v>
          </cell>
          <cell r="P154">
            <v>2000</v>
          </cell>
        </row>
        <row r="155"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H157">
            <v>4166.25</v>
          </cell>
          <cell r="I157">
            <v>16665</v>
          </cell>
          <cell r="J157">
            <v>16665</v>
          </cell>
          <cell r="K157">
            <v>12498.75</v>
          </cell>
        </row>
        <row r="158">
          <cell r="H158">
            <v>5000</v>
          </cell>
          <cell r="I158">
            <v>20000</v>
          </cell>
          <cell r="J158">
            <v>20000</v>
          </cell>
          <cell r="K158">
            <v>20000</v>
          </cell>
          <cell r="L158">
            <v>20000</v>
          </cell>
          <cell r="M158">
            <v>20000</v>
          </cell>
          <cell r="N158">
            <v>20000</v>
          </cell>
          <cell r="O158">
            <v>20000</v>
          </cell>
          <cell r="P158">
            <v>20000</v>
          </cell>
        </row>
        <row r="159">
          <cell r="H159">
            <v>41662.5</v>
          </cell>
          <cell r="I159">
            <v>166650</v>
          </cell>
          <cell r="J159">
            <v>166650</v>
          </cell>
          <cell r="K159">
            <v>124987.5</v>
          </cell>
        </row>
        <row r="160">
          <cell r="H160">
            <v>16665</v>
          </cell>
          <cell r="I160">
            <v>66660</v>
          </cell>
          <cell r="J160">
            <v>66660</v>
          </cell>
          <cell r="K160">
            <v>49995</v>
          </cell>
        </row>
        <row r="161">
          <cell r="H161">
            <v>24997.5</v>
          </cell>
          <cell r="I161">
            <v>99990</v>
          </cell>
          <cell r="J161">
            <v>99990</v>
          </cell>
          <cell r="K161">
            <v>74992.5</v>
          </cell>
        </row>
        <row r="162">
          <cell r="H162">
            <v>37496.25</v>
          </cell>
          <cell r="I162">
            <v>149985</v>
          </cell>
          <cell r="J162">
            <v>149985</v>
          </cell>
          <cell r="K162">
            <v>112488.75</v>
          </cell>
        </row>
        <row r="163">
          <cell r="H163">
            <v>145500</v>
          </cell>
          <cell r="I163">
            <v>582000</v>
          </cell>
          <cell r="J163">
            <v>582000</v>
          </cell>
          <cell r="K163">
            <v>582000</v>
          </cell>
          <cell r="L163">
            <v>582000</v>
          </cell>
          <cell r="M163">
            <v>436500</v>
          </cell>
        </row>
        <row r="164"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H166">
            <v>37496.25</v>
          </cell>
          <cell r="I166">
            <v>149985</v>
          </cell>
          <cell r="J166">
            <v>149985</v>
          </cell>
          <cell r="K166">
            <v>112488.75</v>
          </cell>
        </row>
        <row r="167">
          <cell r="H167">
            <v>6250</v>
          </cell>
          <cell r="I167">
            <v>25000</v>
          </cell>
          <cell r="J167">
            <v>25000</v>
          </cell>
          <cell r="K167">
            <v>25000</v>
          </cell>
          <cell r="L167">
            <v>25000</v>
          </cell>
          <cell r="M167">
            <v>25000</v>
          </cell>
          <cell r="N167">
            <v>25000</v>
          </cell>
          <cell r="O167">
            <v>25000</v>
          </cell>
          <cell r="P167">
            <v>25000</v>
          </cell>
        </row>
        <row r="168">
          <cell r="H168">
            <v>8332.5</v>
          </cell>
          <cell r="I168">
            <v>33330</v>
          </cell>
          <cell r="J168">
            <v>33330</v>
          </cell>
          <cell r="K168">
            <v>24997.5</v>
          </cell>
        </row>
        <row r="169"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H170">
            <v>45828.75</v>
          </cell>
          <cell r="I170">
            <v>183315</v>
          </cell>
          <cell r="J170">
            <v>183315</v>
          </cell>
          <cell r="K170">
            <v>137486.25</v>
          </cell>
        </row>
        <row r="171">
          <cell r="H171">
            <v>8332.5</v>
          </cell>
          <cell r="I171">
            <v>33330</v>
          </cell>
          <cell r="J171">
            <v>33330</v>
          </cell>
          <cell r="K171">
            <v>24997.5</v>
          </cell>
        </row>
        <row r="172">
          <cell r="H172">
            <v>54161.25</v>
          </cell>
          <cell r="I172">
            <v>216645</v>
          </cell>
          <cell r="J172">
            <v>216645</v>
          </cell>
          <cell r="K172">
            <v>162483.75</v>
          </cell>
        </row>
        <row r="173">
          <cell r="H173">
            <v>5750</v>
          </cell>
          <cell r="I173">
            <v>23000</v>
          </cell>
          <cell r="J173">
            <v>23000</v>
          </cell>
          <cell r="K173">
            <v>23000</v>
          </cell>
          <cell r="L173">
            <v>23000</v>
          </cell>
          <cell r="M173">
            <v>17250</v>
          </cell>
        </row>
        <row r="174"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H175">
            <v>4200</v>
          </cell>
          <cell r="I175">
            <v>16800</v>
          </cell>
          <cell r="J175">
            <v>16800</v>
          </cell>
          <cell r="K175">
            <v>16800</v>
          </cell>
          <cell r="L175">
            <v>16800</v>
          </cell>
          <cell r="M175">
            <v>12600</v>
          </cell>
        </row>
        <row r="176">
          <cell r="H176">
            <v>18750</v>
          </cell>
          <cell r="I176">
            <v>75000</v>
          </cell>
          <cell r="J176">
            <v>75000</v>
          </cell>
          <cell r="K176">
            <v>75000</v>
          </cell>
          <cell r="L176">
            <v>75000</v>
          </cell>
          <cell r="M176">
            <v>75000</v>
          </cell>
          <cell r="N176">
            <v>75000</v>
          </cell>
          <cell r="O176">
            <v>75000</v>
          </cell>
          <cell r="P176">
            <v>75000</v>
          </cell>
        </row>
        <row r="177">
          <cell r="H177">
            <v>5000</v>
          </cell>
          <cell r="I177">
            <v>20000</v>
          </cell>
          <cell r="J177">
            <v>20000</v>
          </cell>
          <cell r="K177">
            <v>20000</v>
          </cell>
          <cell r="L177">
            <v>20000</v>
          </cell>
          <cell r="M177">
            <v>20000</v>
          </cell>
          <cell r="N177">
            <v>20000</v>
          </cell>
          <cell r="O177">
            <v>20000</v>
          </cell>
          <cell r="P177">
            <v>20000</v>
          </cell>
        </row>
        <row r="178">
          <cell r="H178">
            <v>11750</v>
          </cell>
          <cell r="I178">
            <v>47000</v>
          </cell>
          <cell r="J178">
            <v>47000</v>
          </cell>
          <cell r="K178">
            <v>47000</v>
          </cell>
          <cell r="L178">
            <v>47000</v>
          </cell>
          <cell r="M178">
            <v>47000</v>
          </cell>
          <cell r="N178">
            <v>47000</v>
          </cell>
          <cell r="O178">
            <v>47000</v>
          </cell>
          <cell r="P178">
            <v>47000</v>
          </cell>
        </row>
        <row r="179">
          <cell r="H179">
            <v>121.875</v>
          </cell>
          <cell r="I179">
            <v>487.5</v>
          </cell>
          <cell r="J179">
            <v>487.5</v>
          </cell>
          <cell r="K179">
            <v>487.5</v>
          </cell>
          <cell r="L179">
            <v>487.5</v>
          </cell>
          <cell r="M179">
            <v>487.5</v>
          </cell>
          <cell r="N179">
            <v>487.5</v>
          </cell>
          <cell r="O179">
            <v>487.5</v>
          </cell>
          <cell r="P179">
            <v>487.5</v>
          </cell>
        </row>
        <row r="180">
          <cell r="H180">
            <v>918.75</v>
          </cell>
          <cell r="I180">
            <v>3675</v>
          </cell>
          <cell r="J180">
            <v>3675</v>
          </cell>
          <cell r="K180">
            <v>3675</v>
          </cell>
          <cell r="L180">
            <v>3675</v>
          </cell>
          <cell r="M180">
            <v>3675</v>
          </cell>
          <cell r="N180">
            <v>3675</v>
          </cell>
          <cell r="O180">
            <v>3675</v>
          </cell>
          <cell r="P180">
            <v>3675</v>
          </cell>
        </row>
        <row r="181"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H182">
            <v>10450</v>
          </cell>
          <cell r="I182">
            <v>41800</v>
          </cell>
          <cell r="J182">
            <v>41800</v>
          </cell>
          <cell r="K182">
            <v>41800</v>
          </cell>
          <cell r="L182">
            <v>41800</v>
          </cell>
          <cell r="M182">
            <v>41800</v>
          </cell>
          <cell r="N182">
            <v>41800</v>
          </cell>
          <cell r="O182">
            <v>41800</v>
          </cell>
          <cell r="P182">
            <v>41800</v>
          </cell>
        </row>
        <row r="183">
          <cell r="H183">
            <v>5141.32125</v>
          </cell>
          <cell r="I183">
            <v>20565.285</v>
          </cell>
          <cell r="J183">
            <v>20565.285</v>
          </cell>
          <cell r="K183">
            <v>20565.285</v>
          </cell>
          <cell r="L183">
            <v>20565.285</v>
          </cell>
          <cell r="M183">
            <v>20565.285</v>
          </cell>
          <cell r="N183">
            <v>20565.285</v>
          </cell>
          <cell r="O183">
            <v>20565.285</v>
          </cell>
          <cell r="P183">
            <v>20565.285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H186">
            <v>71300</v>
          </cell>
          <cell r="I186">
            <v>285200</v>
          </cell>
          <cell r="J186">
            <v>285200</v>
          </cell>
          <cell r="K186">
            <v>285200</v>
          </cell>
          <cell r="L186">
            <v>285200</v>
          </cell>
          <cell r="M186">
            <v>285200</v>
          </cell>
          <cell r="N186">
            <v>285200</v>
          </cell>
          <cell r="O186">
            <v>285200</v>
          </cell>
          <cell r="P186">
            <v>285200</v>
          </cell>
        </row>
        <row r="187">
          <cell r="H187">
            <v>1300</v>
          </cell>
          <cell r="I187">
            <v>5200</v>
          </cell>
          <cell r="J187">
            <v>5200</v>
          </cell>
          <cell r="K187">
            <v>5200</v>
          </cell>
          <cell r="L187">
            <v>5200</v>
          </cell>
          <cell r="M187">
            <v>5200</v>
          </cell>
          <cell r="N187">
            <v>5200</v>
          </cell>
          <cell r="O187">
            <v>5200</v>
          </cell>
          <cell r="P187">
            <v>5200</v>
          </cell>
        </row>
        <row r="188">
          <cell r="H188">
            <v>5350</v>
          </cell>
          <cell r="I188">
            <v>21400</v>
          </cell>
          <cell r="J188">
            <v>21400</v>
          </cell>
          <cell r="K188">
            <v>21400</v>
          </cell>
          <cell r="L188">
            <v>21400</v>
          </cell>
          <cell r="M188">
            <v>16050</v>
          </cell>
        </row>
        <row r="189">
          <cell r="H189">
            <v>2083.125</v>
          </cell>
          <cell r="I189">
            <v>8332.5</v>
          </cell>
          <cell r="J189">
            <v>8332.5</v>
          </cell>
          <cell r="K189">
            <v>6249.375</v>
          </cell>
        </row>
        <row r="190">
          <cell r="H190">
            <v>1875</v>
          </cell>
          <cell r="I190">
            <v>7500</v>
          </cell>
          <cell r="J190">
            <v>7500</v>
          </cell>
          <cell r="K190">
            <v>7500</v>
          </cell>
          <cell r="L190">
            <v>5625</v>
          </cell>
        </row>
        <row r="191"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H192">
            <v>562.5</v>
          </cell>
          <cell r="I192">
            <v>2250</v>
          </cell>
          <cell r="J192">
            <v>2250</v>
          </cell>
          <cell r="K192">
            <v>2250</v>
          </cell>
          <cell r="L192">
            <v>2250</v>
          </cell>
          <cell r="M192">
            <v>2250</v>
          </cell>
          <cell r="N192">
            <v>2250</v>
          </cell>
          <cell r="O192">
            <v>2250</v>
          </cell>
          <cell r="P192">
            <v>2250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75</v>
          </cell>
          <cell r="I196">
            <v>300</v>
          </cell>
          <cell r="J196">
            <v>300</v>
          </cell>
          <cell r="K196">
            <v>300</v>
          </cell>
          <cell r="L196">
            <v>300</v>
          </cell>
          <cell r="M196">
            <v>300</v>
          </cell>
          <cell r="N196">
            <v>300</v>
          </cell>
          <cell r="O196">
            <v>300</v>
          </cell>
          <cell r="P196">
            <v>300</v>
          </cell>
        </row>
        <row r="197">
          <cell r="H197">
            <v>2082.5</v>
          </cell>
          <cell r="I197">
            <v>8330</v>
          </cell>
          <cell r="J197">
            <v>8330</v>
          </cell>
          <cell r="K197">
            <v>8330</v>
          </cell>
          <cell r="L197">
            <v>8330</v>
          </cell>
          <cell r="M197">
            <v>8330</v>
          </cell>
          <cell r="N197">
            <v>8330</v>
          </cell>
          <cell r="O197">
            <v>8330</v>
          </cell>
          <cell r="P197">
            <v>8330</v>
          </cell>
        </row>
        <row r="198">
          <cell r="H198">
            <v>250</v>
          </cell>
          <cell r="I198">
            <v>1000</v>
          </cell>
          <cell r="J198">
            <v>1000</v>
          </cell>
          <cell r="K198">
            <v>1000</v>
          </cell>
          <cell r="L198">
            <v>1000</v>
          </cell>
          <cell r="M198">
            <v>1000</v>
          </cell>
          <cell r="N198">
            <v>1000</v>
          </cell>
          <cell r="O198">
            <v>1000</v>
          </cell>
          <cell r="P198">
            <v>1000</v>
          </cell>
        </row>
        <row r="199">
          <cell r="H199">
            <v>375</v>
          </cell>
          <cell r="I199">
            <v>1500</v>
          </cell>
          <cell r="J199">
            <v>1500</v>
          </cell>
          <cell r="K199">
            <v>1500</v>
          </cell>
          <cell r="L199">
            <v>1500</v>
          </cell>
          <cell r="M199">
            <v>1500</v>
          </cell>
          <cell r="N199">
            <v>1500</v>
          </cell>
          <cell r="O199">
            <v>1500</v>
          </cell>
          <cell r="P199">
            <v>1500</v>
          </cell>
        </row>
        <row r="200">
          <cell r="H200">
            <v>5750</v>
          </cell>
          <cell r="I200">
            <v>23000</v>
          </cell>
          <cell r="J200">
            <v>23000</v>
          </cell>
          <cell r="K200">
            <v>23000</v>
          </cell>
          <cell r="L200">
            <v>23000</v>
          </cell>
          <cell r="M200">
            <v>23000</v>
          </cell>
          <cell r="N200">
            <v>23000</v>
          </cell>
          <cell r="O200">
            <v>23000</v>
          </cell>
          <cell r="P200">
            <v>23000</v>
          </cell>
        </row>
        <row r="201">
          <cell r="H201">
            <v>1062.5</v>
          </cell>
          <cell r="I201">
            <v>4250</v>
          </cell>
          <cell r="J201">
            <v>4250</v>
          </cell>
          <cell r="K201">
            <v>4250</v>
          </cell>
          <cell r="L201">
            <v>4250</v>
          </cell>
          <cell r="M201">
            <v>4250</v>
          </cell>
          <cell r="N201">
            <v>4250</v>
          </cell>
          <cell r="O201">
            <v>4250</v>
          </cell>
          <cell r="P201">
            <v>4250</v>
          </cell>
        </row>
        <row r="202">
          <cell r="H202">
            <v>2500</v>
          </cell>
          <cell r="I202">
            <v>10000</v>
          </cell>
          <cell r="J202">
            <v>10000</v>
          </cell>
          <cell r="K202">
            <v>10000</v>
          </cell>
          <cell r="L202">
            <v>10000</v>
          </cell>
          <cell r="M202">
            <v>10000</v>
          </cell>
          <cell r="N202">
            <v>10000</v>
          </cell>
          <cell r="O202">
            <v>10000</v>
          </cell>
          <cell r="P202">
            <v>10000</v>
          </cell>
        </row>
        <row r="203">
          <cell r="H203">
            <v>4375</v>
          </cell>
          <cell r="I203">
            <v>17500</v>
          </cell>
          <cell r="J203">
            <v>17500</v>
          </cell>
          <cell r="K203">
            <v>17500</v>
          </cell>
          <cell r="L203">
            <v>17500</v>
          </cell>
          <cell r="M203">
            <v>17500</v>
          </cell>
          <cell r="N203">
            <v>17500</v>
          </cell>
          <cell r="O203">
            <v>17500</v>
          </cell>
          <cell r="P203">
            <v>17500</v>
          </cell>
        </row>
        <row r="204"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</row>
        <row r="205">
          <cell r="H205">
            <v>4125</v>
          </cell>
          <cell r="I205">
            <v>16500</v>
          </cell>
          <cell r="J205">
            <v>16500</v>
          </cell>
          <cell r="K205">
            <v>16500</v>
          </cell>
          <cell r="L205">
            <v>16500</v>
          </cell>
          <cell r="M205">
            <v>16500</v>
          </cell>
          <cell r="N205">
            <v>16500</v>
          </cell>
          <cell r="O205">
            <v>16500</v>
          </cell>
          <cell r="P205">
            <v>16500</v>
          </cell>
        </row>
        <row r="206">
          <cell r="H206">
            <v>14800</v>
          </cell>
          <cell r="I206">
            <v>59200</v>
          </cell>
          <cell r="J206">
            <v>59200</v>
          </cell>
          <cell r="K206">
            <v>59200</v>
          </cell>
          <cell r="L206">
            <v>59200</v>
          </cell>
          <cell r="M206">
            <v>59200</v>
          </cell>
          <cell r="N206">
            <v>59200</v>
          </cell>
          <cell r="O206">
            <v>59200</v>
          </cell>
          <cell r="P206">
            <v>59200</v>
          </cell>
        </row>
        <row r="207">
          <cell r="H207">
            <v>75</v>
          </cell>
          <cell r="I207">
            <v>300</v>
          </cell>
          <cell r="J207">
            <v>300</v>
          </cell>
          <cell r="K207">
            <v>300</v>
          </cell>
          <cell r="L207">
            <v>300</v>
          </cell>
          <cell r="M207">
            <v>300</v>
          </cell>
          <cell r="N207">
            <v>300</v>
          </cell>
          <cell r="O207">
            <v>300</v>
          </cell>
          <cell r="P207">
            <v>300</v>
          </cell>
        </row>
        <row r="208">
          <cell r="H208">
            <v>1000</v>
          </cell>
          <cell r="I208">
            <v>4000</v>
          </cell>
          <cell r="J208">
            <v>4000</v>
          </cell>
          <cell r="K208">
            <v>4000</v>
          </cell>
          <cell r="L208">
            <v>4000</v>
          </cell>
          <cell r="M208">
            <v>4000</v>
          </cell>
          <cell r="N208">
            <v>4000</v>
          </cell>
          <cell r="O208">
            <v>4000</v>
          </cell>
          <cell r="P208">
            <v>4000</v>
          </cell>
        </row>
        <row r="209">
          <cell r="H209">
            <v>416.5</v>
          </cell>
          <cell r="I209">
            <v>1666</v>
          </cell>
          <cell r="J209">
            <v>1666</v>
          </cell>
          <cell r="K209">
            <v>1666</v>
          </cell>
          <cell r="L209">
            <v>1666</v>
          </cell>
          <cell r="M209">
            <v>1666</v>
          </cell>
          <cell r="N209">
            <v>1666</v>
          </cell>
          <cell r="O209">
            <v>1666</v>
          </cell>
          <cell r="P209">
            <v>1666</v>
          </cell>
        </row>
        <row r="210">
          <cell r="H210">
            <v>1250</v>
          </cell>
          <cell r="I210">
            <v>5000</v>
          </cell>
          <cell r="J210">
            <v>5000</v>
          </cell>
          <cell r="K210">
            <v>5000</v>
          </cell>
          <cell r="L210">
            <v>5000</v>
          </cell>
          <cell r="M210">
            <v>5000</v>
          </cell>
          <cell r="N210">
            <v>5000</v>
          </cell>
          <cell r="O210">
            <v>5000</v>
          </cell>
          <cell r="P210">
            <v>5000</v>
          </cell>
        </row>
        <row r="211">
          <cell r="H211">
            <v>5000</v>
          </cell>
          <cell r="I211">
            <v>20000</v>
          </cell>
          <cell r="J211">
            <v>20000</v>
          </cell>
          <cell r="K211">
            <v>20000</v>
          </cell>
          <cell r="L211">
            <v>20000</v>
          </cell>
          <cell r="M211">
            <v>20000</v>
          </cell>
          <cell r="N211">
            <v>20000</v>
          </cell>
          <cell r="O211">
            <v>20000</v>
          </cell>
          <cell r="P211">
            <v>20000</v>
          </cell>
        </row>
        <row r="212">
          <cell r="H212">
            <v>40425</v>
          </cell>
          <cell r="I212">
            <v>161700</v>
          </cell>
          <cell r="J212">
            <v>161700</v>
          </cell>
          <cell r="K212">
            <v>161700</v>
          </cell>
          <cell r="L212">
            <v>161700</v>
          </cell>
          <cell r="M212">
            <v>161700</v>
          </cell>
          <cell r="N212">
            <v>161700</v>
          </cell>
          <cell r="O212">
            <v>161700</v>
          </cell>
          <cell r="P212">
            <v>161700</v>
          </cell>
        </row>
        <row r="213"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H214">
            <v>29110</v>
          </cell>
          <cell r="I214">
            <v>116440</v>
          </cell>
          <cell r="J214">
            <v>116440</v>
          </cell>
          <cell r="K214">
            <v>116440</v>
          </cell>
          <cell r="L214">
            <v>116440</v>
          </cell>
          <cell r="M214">
            <v>87330</v>
          </cell>
        </row>
        <row r="215">
          <cell r="H215">
            <v>76.275000000000006</v>
          </cell>
          <cell r="I215">
            <v>305.10000000000002</v>
          </cell>
          <cell r="J215">
            <v>305.10000000000002</v>
          </cell>
          <cell r="K215">
            <v>305.10000000000002</v>
          </cell>
          <cell r="L215">
            <v>305.10000000000002</v>
          </cell>
          <cell r="M215">
            <v>305.10000000000002</v>
          </cell>
          <cell r="N215">
            <v>305.10000000000002</v>
          </cell>
          <cell r="O215">
            <v>305.10000000000002</v>
          </cell>
          <cell r="P215">
            <v>305.10000000000002</v>
          </cell>
        </row>
        <row r="216">
          <cell r="H216">
            <v>750</v>
          </cell>
          <cell r="I216">
            <v>3000</v>
          </cell>
          <cell r="J216">
            <v>3000</v>
          </cell>
          <cell r="K216">
            <v>3000</v>
          </cell>
          <cell r="L216">
            <v>3000</v>
          </cell>
          <cell r="M216">
            <v>3000</v>
          </cell>
          <cell r="N216">
            <v>3000</v>
          </cell>
          <cell r="O216">
            <v>3000</v>
          </cell>
          <cell r="P216">
            <v>3000</v>
          </cell>
        </row>
        <row r="217">
          <cell r="H217">
            <v>27437.5</v>
          </cell>
          <cell r="I217">
            <v>109750</v>
          </cell>
          <cell r="J217">
            <v>109750</v>
          </cell>
          <cell r="K217">
            <v>109750</v>
          </cell>
          <cell r="L217">
            <v>109750</v>
          </cell>
          <cell r="M217">
            <v>109750</v>
          </cell>
          <cell r="N217">
            <v>109750</v>
          </cell>
          <cell r="O217">
            <v>109750</v>
          </cell>
          <cell r="P217">
            <v>109750</v>
          </cell>
        </row>
        <row r="218">
          <cell r="H218">
            <v>1071.125</v>
          </cell>
          <cell r="I218">
            <v>4284.5</v>
          </cell>
          <cell r="J218">
            <v>4284.5</v>
          </cell>
          <cell r="K218">
            <v>4284.5</v>
          </cell>
          <cell r="L218">
            <v>4284.5</v>
          </cell>
          <cell r="M218">
            <v>4284.5</v>
          </cell>
          <cell r="N218">
            <v>4284.5</v>
          </cell>
          <cell r="O218">
            <v>4284.5</v>
          </cell>
          <cell r="P218">
            <v>4284.5</v>
          </cell>
        </row>
        <row r="219">
          <cell r="H219">
            <v>7000</v>
          </cell>
          <cell r="I219">
            <v>28000</v>
          </cell>
          <cell r="J219">
            <v>28000</v>
          </cell>
          <cell r="K219">
            <v>28000</v>
          </cell>
          <cell r="L219">
            <v>28000</v>
          </cell>
          <cell r="M219">
            <v>28000</v>
          </cell>
          <cell r="N219">
            <v>28000</v>
          </cell>
          <cell r="O219">
            <v>28000</v>
          </cell>
          <cell r="P219">
            <v>28000</v>
          </cell>
        </row>
        <row r="220">
          <cell r="H220">
            <v>250</v>
          </cell>
          <cell r="I220">
            <v>1000</v>
          </cell>
          <cell r="J220">
            <v>1000</v>
          </cell>
          <cell r="K220">
            <v>1000</v>
          </cell>
          <cell r="L220">
            <v>1000</v>
          </cell>
          <cell r="M220">
            <v>1000</v>
          </cell>
          <cell r="N220">
            <v>1000</v>
          </cell>
          <cell r="O220">
            <v>1000</v>
          </cell>
          <cell r="P220">
            <v>1000</v>
          </cell>
        </row>
        <row r="221"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H223">
            <v>112.5</v>
          </cell>
          <cell r="I223">
            <v>450</v>
          </cell>
          <cell r="J223">
            <v>450</v>
          </cell>
          <cell r="K223">
            <v>450</v>
          </cell>
          <cell r="L223">
            <v>450</v>
          </cell>
          <cell r="M223">
            <v>450</v>
          </cell>
          <cell r="N223">
            <v>450</v>
          </cell>
          <cell r="O223">
            <v>450</v>
          </cell>
          <cell r="P223">
            <v>450</v>
          </cell>
        </row>
        <row r="224">
          <cell r="H224">
            <v>836.25</v>
          </cell>
          <cell r="I224">
            <v>3345</v>
          </cell>
          <cell r="J224">
            <v>3345</v>
          </cell>
          <cell r="K224">
            <v>3345</v>
          </cell>
          <cell r="L224">
            <v>3345</v>
          </cell>
          <cell r="M224">
            <v>3345</v>
          </cell>
          <cell r="N224">
            <v>3345</v>
          </cell>
          <cell r="O224">
            <v>3345</v>
          </cell>
          <cell r="P224">
            <v>3345</v>
          </cell>
        </row>
        <row r="225">
          <cell r="H225">
            <v>6250</v>
          </cell>
          <cell r="I225">
            <v>25000</v>
          </cell>
          <cell r="J225">
            <v>25000</v>
          </cell>
          <cell r="K225">
            <v>25000</v>
          </cell>
          <cell r="L225">
            <v>25000</v>
          </cell>
          <cell r="M225">
            <v>25000</v>
          </cell>
          <cell r="N225">
            <v>25000</v>
          </cell>
          <cell r="O225">
            <v>25000</v>
          </cell>
          <cell r="P225">
            <v>25000</v>
          </cell>
        </row>
        <row r="226">
          <cell r="H226">
            <v>1000</v>
          </cell>
          <cell r="I226">
            <v>4000</v>
          </cell>
          <cell r="J226">
            <v>4000</v>
          </cell>
          <cell r="K226">
            <v>4000</v>
          </cell>
          <cell r="L226">
            <v>4000</v>
          </cell>
          <cell r="M226">
            <v>4000</v>
          </cell>
          <cell r="N226">
            <v>4000</v>
          </cell>
          <cell r="O226">
            <v>4000</v>
          </cell>
          <cell r="P226">
            <v>4000</v>
          </cell>
        </row>
        <row r="227">
          <cell r="H227">
            <v>4000</v>
          </cell>
          <cell r="I227">
            <v>16000</v>
          </cell>
          <cell r="J227">
            <v>16000</v>
          </cell>
          <cell r="K227">
            <v>16000</v>
          </cell>
          <cell r="L227">
            <v>16000</v>
          </cell>
          <cell r="M227">
            <v>16000</v>
          </cell>
          <cell r="N227">
            <v>16000</v>
          </cell>
          <cell r="O227">
            <v>16000</v>
          </cell>
          <cell r="P227">
            <v>16000</v>
          </cell>
        </row>
        <row r="228">
          <cell r="H228">
            <v>473.375</v>
          </cell>
          <cell r="I228">
            <v>1893.5</v>
          </cell>
          <cell r="J228">
            <v>1893.5</v>
          </cell>
          <cell r="K228">
            <v>1893.5</v>
          </cell>
          <cell r="L228">
            <v>1893.5</v>
          </cell>
          <cell r="M228">
            <v>1893.5</v>
          </cell>
          <cell r="N228">
            <v>1893.5</v>
          </cell>
          <cell r="O228">
            <v>1893.5</v>
          </cell>
          <cell r="P228">
            <v>1893.5</v>
          </cell>
        </row>
        <row r="229">
          <cell r="H229">
            <v>8615</v>
          </cell>
          <cell r="I229">
            <v>34460</v>
          </cell>
          <cell r="J229">
            <v>34460</v>
          </cell>
          <cell r="K229">
            <v>34460</v>
          </cell>
          <cell r="L229">
            <v>34460</v>
          </cell>
          <cell r="M229">
            <v>34460</v>
          </cell>
          <cell r="N229">
            <v>34460</v>
          </cell>
          <cell r="O229">
            <v>34460</v>
          </cell>
          <cell r="P229">
            <v>34460</v>
          </cell>
        </row>
        <row r="230">
          <cell r="H230">
            <v>350</v>
          </cell>
          <cell r="I230">
            <v>1400</v>
          </cell>
          <cell r="J230">
            <v>1400</v>
          </cell>
          <cell r="K230">
            <v>1400</v>
          </cell>
          <cell r="L230">
            <v>1400</v>
          </cell>
          <cell r="M230">
            <v>1400</v>
          </cell>
          <cell r="N230">
            <v>1400</v>
          </cell>
          <cell r="O230">
            <v>1400</v>
          </cell>
          <cell r="P230">
            <v>1400</v>
          </cell>
        </row>
        <row r="231"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</row>
        <row r="232">
          <cell r="H232">
            <v>5262.5</v>
          </cell>
          <cell r="I232">
            <v>21050</v>
          </cell>
          <cell r="J232">
            <v>21050</v>
          </cell>
          <cell r="K232">
            <v>21050</v>
          </cell>
          <cell r="L232">
            <v>21050</v>
          </cell>
          <cell r="M232">
            <v>21050</v>
          </cell>
          <cell r="N232">
            <v>21050</v>
          </cell>
          <cell r="O232">
            <v>21050</v>
          </cell>
          <cell r="P232">
            <v>21050</v>
          </cell>
        </row>
        <row r="233">
          <cell r="H233">
            <v>8500</v>
          </cell>
          <cell r="I233">
            <v>34000</v>
          </cell>
          <cell r="J233">
            <v>34000</v>
          </cell>
          <cell r="K233">
            <v>34000</v>
          </cell>
          <cell r="L233">
            <v>34000</v>
          </cell>
          <cell r="M233">
            <v>34000</v>
          </cell>
          <cell r="N233">
            <v>34000</v>
          </cell>
          <cell r="O233">
            <v>34000</v>
          </cell>
          <cell r="P233">
            <v>34000</v>
          </cell>
        </row>
        <row r="234">
          <cell r="H234">
            <v>13375</v>
          </cell>
          <cell r="I234">
            <v>53500</v>
          </cell>
          <cell r="J234">
            <v>53500</v>
          </cell>
          <cell r="K234">
            <v>53500</v>
          </cell>
          <cell r="L234">
            <v>53500</v>
          </cell>
          <cell r="M234">
            <v>53500</v>
          </cell>
          <cell r="N234">
            <v>53500</v>
          </cell>
          <cell r="O234">
            <v>53500</v>
          </cell>
          <cell r="P234">
            <v>53500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H236">
            <v>1875</v>
          </cell>
          <cell r="I236">
            <v>7500</v>
          </cell>
          <cell r="J236">
            <v>7500</v>
          </cell>
          <cell r="K236">
            <v>7500</v>
          </cell>
          <cell r="L236">
            <v>7500</v>
          </cell>
          <cell r="M236">
            <v>7500</v>
          </cell>
          <cell r="N236">
            <v>7500</v>
          </cell>
          <cell r="O236">
            <v>7500</v>
          </cell>
          <cell r="P236">
            <v>7500</v>
          </cell>
        </row>
        <row r="237">
          <cell r="H237">
            <v>6875</v>
          </cell>
          <cell r="I237">
            <v>27500</v>
          </cell>
          <cell r="J237">
            <v>27500</v>
          </cell>
          <cell r="K237">
            <v>27500</v>
          </cell>
          <cell r="L237">
            <v>27500</v>
          </cell>
          <cell r="M237">
            <v>27500</v>
          </cell>
          <cell r="N237">
            <v>27500</v>
          </cell>
          <cell r="O237">
            <v>27500</v>
          </cell>
          <cell r="P237">
            <v>27500</v>
          </cell>
        </row>
        <row r="238">
          <cell r="H238">
            <v>3875</v>
          </cell>
          <cell r="I238">
            <v>15500</v>
          </cell>
          <cell r="J238">
            <v>15500</v>
          </cell>
          <cell r="K238">
            <v>15500</v>
          </cell>
          <cell r="L238">
            <v>15500</v>
          </cell>
          <cell r="M238">
            <v>15500</v>
          </cell>
          <cell r="N238">
            <v>15500</v>
          </cell>
          <cell r="O238">
            <v>15500</v>
          </cell>
          <cell r="P238">
            <v>15500</v>
          </cell>
        </row>
        <row r="239">
          <cell r="H239">
            <v>8215</v>
          </cell>
          <cell r="I239">
            <v>32860</v>
          </cell>
          <cell r="J239">
            <v>32860</v>
          </cell>
          <cell r="K239">
            <v>32860</v>
          </cell>
          <cell r="L239">
            <v>32860</v>
          </cell>
          <cell r="M239">
            <v>32860</v>
          </cell>
          <cell r="N239">
            <v>32860</v>
          </cell>
          <cell r="O239">
            <v>32860</v>
          </cell>
          <cell r="P239">
            <v>32860</v>
          </cell>
        </row>
        <row r="240">
          <cell r="H240">
            <v>517.5</v>
          </cell>
          <cell r="I240">
            <v>2070</v>
          </cell>
          <cell r="J240">
            <v>2070</v>
          </cell>
          <cell r="K240">
            <v>2070</v>
          </cell>
          <cell r="L240">
            <v>2070</v>
          </cell>
          <cell r="M240">
            <v>2070</v>
          </cell>
          <cell r="N240">
            <v>2070</v>
          </cell>
          <cell r="O240">
            <v>2070</v>
          </cell>
          <cell r="P240">
            <v>2070</v>
          </cell>
        </row>
        <row r="241">
          <cell r="H241">
            <v>3843.75</v>
          </cell>
          <cell r="I241">
            <v>15375</v>
          </cell>
          <cell r="J241">
            <v>15375</v>
          </cell>
          <cell r="K241">
            <v>15375</v>
          </cell>
          <cell r="L241">
            <v>15375</v>
          </cell>
          <cell r="M241">
            <v>15375</v>
          </cell>
          <cell r="N241">
            <v>15375</v>
          </cell>
          <cell r="O241">
            <v>15375</v>
          </cell>
          <cell r="P241">
            <v>15375</v>
          </cell>
        </row>
        <row r="242">
          <cell r="H242">
            <v>375</v>
          </cell>
          <cell r="I242">
            <v>1500</v>
          </cell>
          <cell r="J242">
            <v>1500</v>
          </cell>
          <cell r="K242">
            <v>1500</v>
          </cell>
          <cell r="L242">
            <v>1500</v>
          </cell>
          <cell r="M242">
            <v>1500</v>
          </cell>
          <cell r="N242">
            <v>1500</v>
          </cell>
          <cell r="O242">
            <v>1500</v>
          </cell>
          <cell r="P242">
            <v>1500</v>
          </cell>
        </row>
        <row r="243">
          <cell r="H243">
            <v>17498.25</v>
          </cell>
          <cell r="I243">
            <v>69993</v>
          </cell>
          <cell r="J243">
            <v>69993</v>
          </cell>
          <cell r="K243">
            <v>69993</v>
          </cell>
          <cell r="L243">
            <v>69993</v>
          </cell>
          <cell r="M243">
            <v>87529.75</v>
          </cell>
        </row>
        <row r="244">
          <cell r="H244">
            <v>40625</v>
          </cell>
          <cell r="I244">
            <v>162500</v>
          </cell>
          <cell r="J244">
            <v>162500</v>
          </cell>
          <cell r="K244">
            <v>162500</v>
          </cell>
          <cell r="L244">
            <v>121875</v>
          </cell>
        </row>
        <row r="245">
          <cell r="H245">
            <v>6250</v>
          </cell>
          <cell r="I245">
            <v>25000</v>
          </cell>
          <cell r="J245">
            <v>25000</v>
          </cell>
          <cell r="K245">
            <v>25000</v>
          </cell>
          <cell r="L245">
            <v>18750</v>
          </cell>
        </row>
        <row r="246">
          <cell r="H246">
            <v>937.5</v>
          </cell>
          <cell r="I246">
            <v>3750</v>
          </cell>
          <cell r="J246">
            <v>3750</v>
          </cell>
          <cell r="K246">
            <v>3750</v>
          </cell>
          <cell r="L246">
            <v>3750</v>
          </cell>
          <cell r="M246">
            <v>3750</v>
          </cell>
          <cell r="N246">
            <v>3750</v>
          </cell>
          <cell r="O246">
            <v>3750</v>
          </cell>
          <cell r="P246">
            <v>3750</v>
          </cell>
        </row>
        <row r="247">
          <cell r="H247">
            <v>562.5</v>
          </cell>
          <cell r="I247">
            <v>2250</v>
          </cell>
          <cell r="J247">
            <v>2250</v>
          </cell>
          <cell r="K247">
            <v>2250</v>
          </cell>
          <cell r="L247">
            <v>2250</v>
          </cell>
          <cell r="M247">
            <v>2250</v>
          </cell>
          <cell r="N247">
            <v>2250</v>
          </cell>
          <cell r="O247">
            <v>2250</v>
          </cell>
          <cell r="P247">
            <v>2250</v>
          </cell>
        </row>
        <row r="248">
          <cell r="H248">
            <v>8750</v>
          </cell>
          <cell r="I248">
            <v>35000</v>
          </cell>
          <cell r="J248">
            <v>35000</v>
          </cell>
          <cell r="K248">
            <v>35000</v>
          </cell>
          <cell r="L248">
            <v>35000</v>
          </cell>
          <cell r="M248">
            <v>35000</v>
          </cell>
          <cell r="N248">
            <v>35000</v>
          </cell>
          <cell r="O248">
            <v>35000</v>
          </cell>
          <cell r="P248">
            <v>35000</v>
          </cell>
        </row>
        <row r="249">
          <cell r="H249">
            <v>1250</v>
          </cell>
          <cell r="I249">
            <v>5000</v>
          </cell>
          <cell r="J249">
            <v>5000</v>
          </cell>
          <cell r="K249">
            <v>5000</v>
          </cell>
          <cell r="L249">
            <v>5000</v>
          </cell>
          <cell r="M249">
            <v>5000</v>
          </cell>
          <cell r="N249">
            <v>5000</v>
          </cell>
          <cell r="O249">
            <v>5000</v>
          </cell>
          <cell r="P249">
            <v>5000</v>
          </cell>
        </row>
        <row r="250">
          <cell r="H250">
            <v>2290.75</v>
          </cell>
          <cell r="I250">
            <v>9163</v>
          </cell>
          <cell r="J250">
            <v>9163</v>
          </cell>
          <cell r="K250">
            <v>9163</v>
          </cell>
          <cell r="L250">
            <v>9163</v>
          </cell>
          <cell r="M250">
            <v>9163</v>
          </cell>
          <cell r="N250">
            <v>9163</v>
          </cell>
          <cell r="O250">
            <v>9163</v>
          </cell>
          <cell r="P250">
            <v>9163</v>
          </cell>
        </row>
        <row r="251">
          <cell r="H251">
            <v>14577.5</v>
          </cell>
          <cell r="I251">
            <v>58310</v>
          </cell>
          <cell r="J251">
            <v>58310</v>
          </cell>
          <cell r="K251">
            <v>58310</v>
          </cell>
          <cell r="L251">
            <v>58310</v>
          </cell>
          <cell r="M251">
            <v>58310</v>
          </cell>
          <cell r="N251">
            <v>58310</v>
          </cell>
          <cell r="O251">
            <v>58310</v>
          </cell>
          <cell r="P251">
            <v>58310</v>
          </cell>
        </row>
        <row r="252">
          <cell r="H252">
            <v>27072.5</v>
          </cell>
          <cell r="I252">
            <v>108290</v>
          </cell>
          <cell r="J252">
            <v>108290</v>
          </cell>
          <cell r="K252">
            <v>108290</v>
          </cell>
          <cell r="L252">
            <v>108290</v>
          </cell>
          <cell r="M252">
            <v>108290</v>
          </cell>
          <cell r="N252">
            <v>108290</v>
          </cell>
          <cell r="O252">
            <v>108290</v>
          </cell>
          <cell r="P252">
            <v>108290</v>
          </cell>
        </row>
        <row r="253">
          <cell r="H253">
            <v>29155</v>
          </cell>
          <cell r="I253">
            <v>116620</v>
          </cell>
          <cell r="J253">
            <v>116620</v>
          </cell>
          <cell r="K253">
            <v>116620</v>
          </cell>
          <cell r="L253">
            <v>116620</v>
          </cell>
          <cell r="M253">
            <v>116620</v>
          </cell>
          <cell r="N253">
            <v>116620</v>
          </cell>
          <cell r="O253">
            <v>116620</v>
          </cell>
          <cell r="P253">
            <v>116620</v>
          </cell>
        </row>
        <row r="254">
          <cell r="H254">
            <v>42691.25</v>
          </cell>
          <cell r="I254">
            <v>170765</v>
          </cell>
          <cell r="J254">
            <v>170765</v>
          </cell>
          <cell r="K254">
            <v>170765</v>
          </cell>
          <cell r="L254">
            <v>170765</v>
          </cell>
          <cell r="M254">
            <v>170765</v>
          </cell>
          <cell r="N254">
            <v>170765</v>
          </cell>
          <cell r="O254">
            <v>170765</v>
          </cell>
          <cell r="P254">
            <v>170765</v>
          </cell>
        </row>
        <row r="255">
          <cell r="H255">
            <v>416.5</v>
          </cell>
          <cell r="I255">
            <v>1666</v>
          </cell>
          <cell r="J255">
            <v>1666</v>
          </cell>
          <cell r="K255">
            <v>1666</v>
          </cell>
          <cell r="L255">
            <v>1666</v>
          </cell>
          <cell r="M255">
            <v>1666</v>
          </cell>
          <cell r="N255">
            <v>1666</v>
          </cell>
          <cell r="O255">
            <v>1666</v>
          </cell>
          <cell r="P255">
            <v>1666</v>
          </cell>
        </row>
        <row r="256">
          <cell r="H256">
            <v>2082.5</v>
          </cell>
          <cell r="I256">
            <v>8330</v>
          </cell>
          <cell r="J256">
            <v>8330</v>
          </cell>
          <cell r="K256">
            <v>8330</v>
          </cell>
          <cell r="L256">
            <v>8330</v>
          </cell>
          <cell r="M256">
            <v>8330</v>
          </cell>
          <cell r="N256">
            <v>8330</v>
          </cell>
          <cell r="O256">
            <v>8330</v>
          </cell>
          <cell r="P256">
            <v>8330</v>
          </cell>
        </row>
        <row r="257">
          <cell r="H257">
            <v>750</v>
          </cell>
          <cell r="I257">
            <v>3000</v>
          </cell>
          <cell r="J257">
            <v>3000</v>
          </cell>
          <cell r="K257">
            <v>3000</v>
          </cell>
          <cell r="L257">
            <v>3000</v>
          </cell>
          <cell r="M257">
            <v>3000</v>
          </cell>
          <cell r="N257">
            <v>3000</v>
          </cell>
          <cell r="O257">
            <v>3000</v>
          </cell>
          <cell r="P257">
            <v>3000</v>
          </cell>
        </row>
        <row r="258">
          <cell r="H258">
            <v>9891.875</v>
          </cell>
          <cell r="I258">
            <v>39567.5</v>
          </cell>
          <cell r="J258">
            <v>39567.5</v>
          </cell>
          <cell r="K258">
            <v>39567.5</v>
          </cell>
          <cell r="L258">
            <v>39567.5</v>
          </cell>
          <cell r="M258">
            <v>39567.5</v>
          </cell>
          <cell r="N258">
            <v>39567.5</v>
          </cell>
          <cell r="O258">
            <v>39567.5</v>
          </cell>
          <cell r="P258">
            <v>39567.5</v>
          </cell>
        </row>
        <row r="259">
          <cell r="H259">
            <v>2082.5</v>
          </cell>
          <cell r="I259">
            <v>8330</v>
          </cell>
          <cell r="J259">
            <v>8330</v>
          </cell>
          <cell r="K259">
            <v>8330</v>
          </cell>
          <cell r="L259">
            <v>8330</v>
          </cell>
          <cell r="M259">
            <v>8330</v>
          </cell>
          <cell r="N259">
            <v>8330</v>
          </cell>
          <cell r="O259">
            <v>8330</v>
          </cell>
          <cell r="P259">
            <v>8330</v>
          </cell>
        </row>
        <row r="260">
          <cell r="H260">
            <v>1250</v>
          </cell>
          <cell r="I260">
            <v>5000</v>
          </cell>
          <cell r="J260">
            <v>5000</v>
          </cell>
          <cell r="K260">
            <v>5000</v>
          </cell>
          <cell r="L260">
            <v>5000</v>
          </cell>
          <cell r="M260">
            <v>5000</v>
          </cell>
          <cell r="N260">
            <v>5000</v>
          </cell>
          <cell r="O260">
            <v>5000</v>
          </cell>
          <cell r="P260">
            <v>5000</v>
          </cell>
        </row>
        <row r="261">
          <cell r="H261">
            <v>4545</v>
          </cell>
          <cell r="I261">
            <v>18180</v>
          </cell>
          <cell r="J261">
            <v>18180</v>
          </cell>
          <cell r="K261">
            <v>18180</v>
          </cell>
          <cell r="L261">
            <v>18180</v>
          </cell>
          <cell r="M261">
            <v>22735</v>
          </cell>
        </row>
        <row r="262">
          <cell r="H262">
            <v>416.5</v>
          </cell>
          <cell r="I262">
            <v>1666</v>
          </cell>
          <cell r="J262">
            <v>1666</v>
          </cell>
          <cell r="K262">
            <v>1666</v>
          </cell>
          <cell r="L262">
            <v>1666</v>
          </cell>
          <cell r="M262">
            <v>1666</v>
          </cell>
          <cell r="N262">
            <v>1666</v>
          </cell>
          <cell r="O262">
            <v>1666</v>
          </cell>
          <cell r="P262">
            <v>1666</v>
          </cell>
        </row>
        <row r="263">
          <cell r="H263">
            <v>6247.5</v>
          </cell>
          <cell r="I263">
            <v>24990</v>
          </cell>
          <cell r="J263">
            <v>24990</v>
          </cell>
          <cell r="K263">
            <v>24990</v>
          </cell>
          <cell r="L263">
            <v>24990</v>
          </cell>
          <cell r="M263">
            <v>24990</v>
          </cell>
          <cell r="N263">
            <v>24990</v>
          </cell>
          <cell r="O263">
            <v>24990</v>
          </cell>
          <cell r="P263">
            <v>24990</v>
          </cell>
        </row>
        <row r="264">
          <cell r="H264">
            <v>26250</v>
          </cell>
          <cell r="I264">
            <v>105000</v>
          </cell>
          <cell r="J264">
            <v>105000</v>
          </cell>
          <cell r="K264">
            <v>105000</v>
          </cell>
          <cell r="L264">
            <v>105000</v>
          </cell>
          <cell r="M264">
            <v>105000</v>
          </cell>
          <cell r="N264">
            <v>105000</v>
          </cell>
          <cell r="O264">
            <v>105000</v>
          </cell>
          <cell r="P264">
            <v>105000</v>
          </cell>
        </row>
        <row r="265">
          <cell r="H265">
            <v>10000</v>
          </cell>
          <cell r="I265">
            <v>40000</v>
          </cell>
          <cell r="J265">
            <v>40000</v>
          </cell>
          <cell r="K265">
            <v>40000</v>
          </cell>
          <cell r="L265">
            <v>40000</v>
          </cell>
          <cell r="M265">
            <v>40000</v>
          </cell>
          <cell r="N265">
            <v>40000</v>
          </cell>
          <cell r="O265">
            <v>40000</v>
          </cell>
          <cell r="P265">
            <v>40000</v>
          </cell>
        </row>
        <row r="266">
          <cell r="H266">
            <v>3750</v>
          </cell>
          <cell r="I266">
            <v>15000</v>
          </cell>
          <cell r="J266">
            <v>15000</v>
          </cell>
          <cell r="K266">
            <v>15000</v>
          </cell>
          <cell r="L266">
            <v>15000</v>
          </cell>
          <cell r="M266">
            <v>15000</v>
          </cell>
          <cell r="N266">
            <v>15000</v>
          </cell>
          <cell r="O266">
            <v>15000</v>
          </cell>
          <cell r="P266">
            <v>15000</v>
          </cell>
        </row>
        <row r="267">
          <cell r="H267">
            <v>1031.25</v>
          </cell>
          <cell r="I267">
            <v>4125</v>
          </cell>
          <cell r="J267">
            <v>4125</v>
          </cell>
          <cell r="K267">
            <v>4125</v>
          </cell>
          <cell r="L267">
            <v>4125</v>
          </cell>
          <cell r="M267">
            <v>4125</v>
          </cell>
          <cell r="N267">
            <v>4125</v>
          </cell>
          <cell r="O267">
            <v>4125</v>
          </cell>
          <cell r="P267">
            <v>4125</v>
          </cell>
        </row>
        <row r="268">
          <cell r="H268">
            <v>1140.625</v>
          </cell>
          <cell r="I268">
            <v>4562.5</v>
          </cell>
          <cell r="J268">
            <v>4562.5</v>
          </cell>
          <cell r="K268">
            <v>4562.5</v>
          </cell>
          <cell r="L268">
            <v>4562.5</v>
          </cell>
          <cell r="M268">
            <v>4562.5</v>
          </cell>
          <cell r="N268">
            <v>4562.5</v>
          </cell>
          <cell r="O268">
            <v>4562.5</v>
          </cell>
          <cell r="P268">
            <v>4562.5</v>
          </cell>
        </row>
        <row r="269">
          <cell r="H269">
            <v>1093.75</v>
          </cell>
          <cell r="I269">
            <v>4375</v>
          </cell>
          <cell r="J269">
            <v>4375</v>
          </cell>
          <cell r="K269">
            <v>4375</v>
          </cell>
          <cell r="L269">
            <v>4375</v>
          </cell>
          <cell r="M269">
            <v>4375</v>
          </cell>
          <cell r="N269">
            <v>4375</v>
          </cell>
          <cell r="O269">
            <v>4375</v>
          </cell>
          <cell r="P269">
            <v>4375</v>
          </cell>
        </row>
        <row r="270">
          <cell r="H270">
            <v>859.375</v>
          </cell>
          <cell r="I270">
            <v>3437.5</v>
          </cell>
          <cell r="J270">
            <v>3437.5</v>
          </cell>
          <cell r="K270">
            <v>3437.5</v>
          </cell>
          <cell r="L270">
            <v>3437.5</v>
          </cell>
          <cell r="M270">
            <v>3437.5</v>
          </cell>
          <cell r="N270">
            <v>3437.5</v>
          </cell>
          <cell r="O270">
            <v>3437.5</v>
          </cell>
          <cell r="P270">
            <v>3437.5</v>
          </cell>
        </row>
        <row r="271">
          <cell r="H271">
            <v>586.25</v>
          </cell>
          <cell r="I271">
            <v>2345</v>
          </cell>
          <cell r="J271">
            <v>2345</v>
          </cell>
          <cell r="K271">
            <v>2345</v>
          </cell>
          <cell r="L271">
            <v>2345</v>
          </cell>
          <cell r="M271">
            <v>2345</v>
          </cell>
          <cell r="N271">
            <v>2345</v>
          </cell>
          <cell r="O271">
            <v>2345</v>
          </cell>
          <cell r="P271">
            <v>2345</v>
          </cell>
        </row>
        <row r="272">
          <cell r="H272">
            <v>2531.75</v>
          </cell>
          <cell r="I272">
            <v>10127</v>
          </cell>
          <cell r="J272">
            <v>10127</v>
          </cell>
          <cell r="K272">
            <v>10127</v>
          </cell>
          <cell r="L272">
            <v>10127</v>
          </cell>
          <cell r="M272">
            <v>10127</v>
          </cell>
          <cell r="N272">
            <v>10127</v>
          </cell>
          <cell r="O272">
            <v>10127</v>
          </cell>
          <cell r="P272">
            <v>10127</v>
          </cell>
        </row>
        <row r="273">
          <cell r="H273">
            <v>16250</v>
          </cell>
          <cell r="I273">
            <v>65000</v>
          </cell>
          <cell r="J273">
            <v>65000</v>
          </cell>
          <cell r="K273">
            <v>65000</v>
          </cell>
          <cell r="L273">
            <v>65000</v>
          </cell>
          <cell r="M273">
            <v>65000</v>
          </cell>
          <cell r="N273">
            <v>65000</v>
          </cell>
          <cell r="O273">
            <v>65000</v>
          </cell>
          <cell r="P273">
            <v>65000</v>
          </cell>
        </row>
        <row r="274">
          <cell r="H274">
            <v>1625</v>
          </cell>
          <cell r="I274">
            <v>6500</v>
          </cell>
          <cell r="J274">
            <v>6500</v>
          </cell>
          <cell r="K274">
            <v>6500</v>
          </cell>
          <cell r="L274">
            <v>6500</v>
          </cell>
          <cell r="M274">
            <v>6500</v>
          </cell>
          <cell r="N274">
            <v>6500</v>
          </cell>
          <cell r="O274">
            <v>6500</v>
          </cell>
          <cell r="P274">
            <v>6500</v>
          </cell>
        </row>
        <row r="275">
          <cell r="H275">
            <v>10000</v>
          </cell>
          <cell r="I275">
            <v>40000</v>
          </cell>
          <cell r="J275">
            <v>40000</v>
          </cell>
          <cell r="K275">
            <v>40000</v>
          </cell>
          <cell r="L275">
            <v>40000</v>
          </cell>
          <cell r="M275">
            <v>40000</v>
          </cell>
          <cell r="N275">
            <v>40000</v>
          </cell>
          <cell r="O275">
            <v>40000</v>
          </cell>
          <cell r="P275">
            <v>40000</v>
          </cell>
        </row>
        <row r="276">
          <cell r="H276">
            <v>4875</v>
          </cell>
          <cell r="I276">
            <v>19500</v>
          </cell>
          <cell r="J276">
            <v>19500</v>
          </cell>
          <cell r="K276">
            <v>19500</v>
          </cell>
          <cell r="L276">
            <v>19500</v>
          </cell>
          <cell r="M276">
            <v>19500</v>
          </cell>
          <cell r="N276">
            <v>19500</v>
          </cell>
          <cell r="O276">
            <v>19500</v>
          </cell>
          <cell r="P276">
            <v>19500</v>
          </cell>
        </row>
        <row r="277">
          <cell r="H277">
            <v>412.5</v>
          </cell>
          <cell r="I277">
            <v>1650</v>
          </cell>
          <cell r="J277">
            <v>1650</v>
          </cell>
          <cell r="K277">
            <v>1650</v>
          </cell>
          <cell r="L277">
            <v>1650</v>
          </cell>
          <cell r="M277">
            <v>1650</v>
          </cell>
          <cell r="N277">
            <v>1650</v>
          </cell>
          <cell r="O277">
            <v>1650</v>
          </cell>
          <cell r="P277">
            <v>1650</v>
          </cell>
        </row>
        <row r="278">
          <cell r="H278">
            <v>67.5</v>
          </cell>
          <cell r="I278">
            <v>270</v>
          </cell>
          <cell r="J278">
            <v>270</v>
          </cell>
          <cell r="K278">
            <v>270</v>
          </cell>
          <cell r="L278">
            <v>270</v>
          </cell>
          <cell r="M278">
            <v>270</v>
          </cell>
          <cell r="N278">
            <v>270</v>
          </cell>
          <cell r="O278">
            <v>270</v>
          </cell>
          <cell r="P278">
            <v>270</v>
          </cell>
        </row>
        <row r="279">
          <cell r="H279">
            <v>1287.5</v>
          </cell>
          <cell r="I279">
            <v>5150</v>
          </cell>
          <cell r="J279">
            <v>5150</v>
          </cell>
          <cell r="K279">
            <v>5150</v>
          </cell>
          <cell r="L279">
            <v>5150</v>
          </cell>
          <cell r="M279">
            <v>5150</v>
          </cell>
          <cell r="N279">
            <v>5150</v>
          </cell>
          <cell r="O279">
            <v>5150</v>
          </cell>
          <cell r="P279">
            <v>5150</v>
          </cell>
        </row>
        <row r="280">
          <cell r="H280">
            <v>1875</v>
          </cell>
          <cell r="I280">
            <v>7500</v>
          </cell>
          <cell r="J280">
            <v>7500</v>
          </cell>
          <cell r="K280">
            <v>7500</v>
          </cell>
          <cell r="L280">
            <v>7500</v>
          </cell>
          <cell r="M280">
            <v>7500</v>
          </cell>
          <cell r="N280">
            <v>7500</v>
          </cell>
          <cell r="O280">
            <v>7500</v>
          </cell>
          <cell r="P280">
            <v>7500</v>
          </cell>
        </row>
        <row r="281">
          <cell r="H281">
            <v>625</v>
          </cell>
          <cell r="I281">
            <v>2500</v>
          </cell>
          <cell r="J281">
            <v>2500</v>
          </cell>
          <cell r="K281">
            <v>2500</v>
          </cell>
          <cell r="L281">
            <v>2500</v>
          </cell>
          <cell r="M281">
            <v>2500</v>
          </cell>
          <cell r="N281">
            <v>2500</v>
          </cell>
          <cell r="O281">
            <v>2500</v>
          </cell>
          <cell r="P281">
            <v>2500</v>
          </cell>
        </row>
        <row r="282">
          <cell r="H282">
            <v>5625</v>
          </cell>
          <cell r="I282">
            <v>22500</v>
          </cell>
          <cell r="J282">
            <v>22500</v>
          </cell>
          <cell r="K282">
            <v>22500</v>
          </cell>
          <cell r="L282">
            <v>22500</v>
          </cell>
          <cell r="M282">
            <v>22500</v>
          </cell>
          <cell r="N282">
            <v>22500</v>
          </cell>
          <cell r="O282">
            <v>22500</v>
          </cell>
          <cell r="P282">
            <v>22500</v>
          </cell>
        </row>
        <row r="283">
          <cell r="I283">
            <v>875</v>
          </cell>
          <cell r="J283">
            <v>3500</v>
          </cell>
          <cell r="K283">
            <v>3500</v>
          </cell>
          <cell r="L283">
            <v>3500</v>
          </cell>
          <cell r="M283">
            <v>3500</v>
          </cell>
          <cell r="N283">
            <v>3500</v>
          </cell>
          <cell r="O283">
            <v>3500</v>
          </cell>
          <cell r="P283">
            <v>3500</v>
          </cell>
        </row>
        <row r="284"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I285">
            <v>1025</v>
          </cell>
          <cell r="J285">
            <v>4100</v>
          </cell>
          <cell r="K285">
            <v>4100</v>
          </cell>
          <cell r="L285">
            <v>4100</v>
          </cell>
          <cell r="M285">
            <v>4100</v>
          </cell>
          <cell r="N285">
            <v>4100</v>
          </cell>
          <cell r="O285">
            <v>4100</v>
          </cell>
          <cell r="P285">
            <v>4100</v>
          </cell>
        </row>
        <row r="286">
          <cell r="I286">
            <v>775</v>
          </cell>
          <cell r="J286">
            <v>3100</v>
          </cell>
          <cell r="K286">
            <v>3100</v>
          </cell>
          <cell r="L286">
            <v>3100</v>
          </cell>
          <cell r="M286">
            <v>3100</v>
          </cell>
          <cell r="N286">
            <v>3100</v>
          </cell>
          <cell r="O286">
            <v>3100</v>
          </cell>
          <cell r="P286">
            <v>3100</v>
          </cell>
        </row>
        <row r="287">
          <cell r="I287">
            <v>7020</v>
          </cell>
          <cell r="J287">
            <v>28080</v>
          </cell>
          <cell r="K287">
            <v>28080</v>
          </cell>
          <cell r="L287">
            <v>28080</v>
          </cell>
          <cell r="M287">
            <v>28080</v>
          </cell>
          <cell r="N287">
            <v>28080</v>
          </cell>
          <cell r="O287">
            <v>28080</v>
          </cell>
          <cell r="P287">
            <v>28080</v>
          </cell>
        </row>
        <row r="288">
          <cell r="I288">
            <v>5000</v>
          </cell>
          <cell r="J288">
            <v>20000</v>
          </cell>
          <cell r="K288">
            <v>20000</v>
          </cell>
          <cell r="L288">
            <v>20000</v>
          </cell>
          <cell r="M288">
            <v>20000</v>
          </cell>
          <cell r="N288">
            <v>20000</v>
          </cell>
          <cell r="O288">
            <v>20000</v>
          </cell>
          <cell r="P288">
            <v>20000</v>
          </cell>
        </row>
        <row r="289">
          <cell r="I289">
            <v>1875</v>
          </cell>
          <cell r="J289">
            <v>7500</v>
          </cell>
          <cell r="K289">
            <v>7500</v>
          </cell>
          <cell r="L289">
            <v>7500</v>
          </cell>
          <cell r="M289">
            <v>7500</v>
          </cell>
          <cell r="N289">
            <v>7500</v>
          </cell>
          <cell r="O289">
            <v>7500</v>
          </cell>
          <cell r="P289">
            <v>7500</v>
          </cell>
        </row>
        <row r="290"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I291">
            <v>2500</v>
          </cell>
          <cell r="J291">
            <v>10000</v>
          </cell>
          <cell r="K291">
            <v>10000</v>
          </cell>
          <cell r="L291">
            <v>10000</v>
          </cell>
          <cell r="M291">
            <v>10000</v>
          </cell>
          <cell r="N291">
            <v>10000</v>
          </cell>
          <cell r="O291">
            <v>10000</v>
          </cell>
          <cell r="P291">
            <v>10000</v>
          </cell>
        </row>
        <row r="292">
          <cell r="I292">
            <v>625</v>
          </cell>
          <cell r="J292">
            <v>2500</v>
          </cell>
          <cell r="K292">
            <v>2500</v>
          </cell>
          <cell r="L292">
            <v>2500</v>
          </cell>
          <cell r="M292">
            <v>2500</v>
          </cell>
          <cell r="N292">
            <v>2500</v>
          </cell>
          <cell r="O292">
            <v>2500</v>
          </cell>
          <cell r="P292">
            <v>2500</v>
          </cell>
        </row>
        <row r="293">
          <cell r="I293">
            <v>500</v>
          </cell>
          <cell r="J293">
            <v>2000</v>
          </cell>
          <cell r="K293">
            <v>2000</v>
          </cell>
          <cell r="L293">
            <v>2000</v>
          </cell>
          <cell r="M293">
            <v>2000</v>
          </cell>
          <cell r="N293">
            <v>2000</v>
          </cell>
          <cell r="O293">
            <v>2000</v>
          </cell>
          <cell r="P293">
            <v>2000</v>
          </cell>
        </row>
        <row r="294">
          <cell r="I294">
            <v>1000</v>
          </cell>
          <cell r="J294">
            <v>4000</v>
          </cell>
          <cell r="K294">
            <v>4000</v>
          </cell>
          <cell r="L294">
            <v>4000</v>
          </cell>
          <cell r="M294">
            <v>4000</v>
          </cell>
          <cell r="N294">
            <v>4000</v>
          </cell>
          <cell r="O294">
            <v>4000</v>
          </cell>
          <cell r="P294">
            <v>4000</v>
          </cell>
        </row>
        <row r="295"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I297">
            <v>4166.25</v>
          </cell>
          <cell r="J297">
            <v>16665</v>
          </cell>
          <cell r="K297">
            <v>16665</v>
          </cell>
          <cell r="L297">
            <v>12498.75</v>
          </cell>
        </row>
        <row r="298">
          <cell r="I298">
            <v>5000</v>
          </cell>
          <cell r="J298">
            <v>20000</v>
          </cell>
          <cell r="K298">
            <v>20000</v>
          </cell>
          <cell r="L298">
            <v>20000</v>
          </cell>
          <cell r="M298">
            <v>20000</v>
          </cell>
          <cell r="N298">
            <v>20000</v>
          </cell>
          <cell r="O298">
            <v>20000</v>
          </cell>
          <cell r="P298">
            <v>20000</v>
          </cell>
        </row>
        <row r="299"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I300">
            <v>16665</v>
          </cell>
          <cell r="J300">
            <v>66660</v>
          </cell>
          <cell r="K300">
            <v>66660</v>
          </cell>
          <cell r="L300">
            <v>49995</v>
          </cell>
        </row>
        <row r="301">
          <cell r="I301">
            <v>24997.5</v>
          </cell>
          <cell r="J301">
            <v>99990</v>
          </cell>
          <cell r="K301">
            <v>99990</v>
          </cell>
          <cell r="L301">
            <v>74992.5</v>
          </cell>
        </row>
        <row r="302">
          <cell r="I302">
            <v>24997.5</v>
          </cell>
          <cell r="J302">
            <v>99990</v>
          </cell>
          <cell r="K302">
            <v>99990</v>
          </cell>
          <cell r="L302">
            <v>74992.5</v>
          </cell>
        </row>
        <row r="303">
          <cell r="I303">
            <v>145500</v>
          </cell>
          <cell r="J303">
            <v>582000</v>
          </cell>
          <cell r="K303">
            <v>582000</v>
          </cell>
          <cell r="L303">
            <v>582000</v>
          </cell>
          <cell r="M303">
            <v>582000</v>
          </cell>
          <cell r="N303">
            <v>436500</v>
          </cell>
        </row>
        <row r="304">
          <cell r="I304">
            <v>24997.5</v>
          </cell>
          <cell r="J304">
            <v>99990</v>
          </cell>
          <cell r="K304">
            <v>99990</v>
          </cell>
          <cell r="L304">
            <v>74992.5</v>
          </cell>
        </row>
        <row r="305">
          <cell r="I305">
            <v>41662.5</v>
          </cell>
          <cell r="J305">
            <v>166650</v>
          </cell>
          <cell r="K305">
            <v>166650</v>
          </cell>
          <cell r="L305">
            <v>124987.5</v>
          </cell>
        </row>
        <row r="306"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I307">
            <v>6250</v>
          </cell>
          <cell r="J307">
            <v>25000</v>
          </cell>
          <cell r="K307">
            <v>25000</v>
          </cell>
          <cell r="L307">
            <v>25000</v>
          </cell>
          <cell r="M307">
            <v>25000</v>
          </cell>
          <cell r="N307">
            <v>25000</v>
          </cell>
          <cell r="O307">
            <v>25000</v>
          </cell>
          <cell r="P307">
            <v>25000</v>
          </cell>
        </row>
        <row r="308">
          <cell r="I308">
            <v>4166.25</v>
          </cell>
          <cell r="J308">
            <v>16665</v>
          </cell>
          <cell r="K308">
            <v>16665</v>
          </cell>
          <cell r="L308">
            <v>12498.75</v>
          </cell>
        </row>
        <row r="309"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I313">
            <v>4750</v>
          </cell>
          <cell r="J313">
            <v>19000</v>
          </cell>
          <cell r="K313">
            <v>19000</v>
          </cell>
          <cell r="L313">
            <v>19000</v>
          </cell>
          <cell r="M313">
            <v>19000</v>
          </cell>
          <cell r="N313">
            <v>14250</v>
          </cell>
        </row>
        <row r="314"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I315">
            <v>6300</v>
          </cell>
          <cell r="J315">
            <v>25200</v>
          </cell>
          <cell r="K315">
            <v>25200</v>
          </cell>
          <cell r="L315">
            <v>25200</v>
          </cell>
          <cell r="M315">
            <v>25200</v>
          </cell>
          <cell r="N315">
            <v>18900</v>
          </cell>
        </row>
        <row r="316">
          <cell r="I316">
            <v>18750</v>
          </cell>
          <cell r="J316">
            <v>75000</v>
          </cell>
          <cell r="K316">
            <v>75000</v>
          </cell>
          <cell r="L316">
            <v>75000</v>
          </cell>
          <cell r="M316">
            <v>75000</v>
          </cell>
          <cell r="N316">
            <v>75000</v>
          </cell>
          <cell r="O316">
            <v>75000</v>
          </cell>
          <cell r="P316">
            <v>75000</v>
          </cell>
        </row>
        <row r="317">
          <cell r="I317">
            <v>2500</v>
          </cell>
          <cell r="J317">
            <v>10000</v>
          </cell>
          <cell r="K317">
            <v>10000</v>
          </cell>
          <cell r="L317">
            <v>10000</v>
          </cell>
          <cell r="M317">
            <v>10000</v>
          </cell>
          <cell r="N317">
            <v>10000</v>
          </cell>
          <cell r="O317">
            <v>10000</v>
          </cell>
          <cell r="P317">
            <v>10000</v>
          </cell>
        </row>
        <row r="318">
          <cell r="I318">
            <v>2500</v>
          </cell>
          <cell r="J318">
            <v>10000</v>
          </cell>
          <cell r="K318">
            <v>10000</v>
          </cell>
          <cell r="L318">
            <v>10000</v>
          </cell>
          <cell r="M318">
            <v>10000</v>
          </cell>
          <cell r="N318">
            <v>10000</v>
          </cell>
          <cell r="O318">
            <v>10000</v>
          </cell>
          <cell r="P318">
            <v>10000</v>
          </cell>
        </row>
        <row r="319">
          <cell r="I319">
            <v>281.25</v>
          </cell>
          <cell r="J319">
            <v>1125</v>
          </cell>
          <cell r="K319">
            <v>1125</v>
          </cell>
          <cell r="L319">
            <v>1125</v>
          </cell>
          <cell r="M319">
            <v>1125</v>
          </cell>
          <cell r="N319">
            <v>1125</v>
          </cell>
          <cell r="O319">
            <v>1125</v>
          </cell>
          <cell r="P319">
            <v>1125</v>
          </cell>
        </row>
        <row r="320">
          <cell r="I320">
            <v>862.5</v>
          </cell>
          <cell r="J320">
            <v>3450</v>
          </cell>
          <cell r="K320">
            <v>3450</v>
          </cell>
          <cell r="L320">
            <v>3450</v>
          </cell>
          <cell r="M320">
            <v>3450</v>
          </cell>
          <cell r="N320">
            <v>3450</v>
          </cell>
          <cell r="O320">
            <v>3450</v>
          </cell>
          <cell r="P320">
            <v>3450</v>
          </cell>
        </row>
        <row r="321"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I322">
            <v>20000</v>
          </cell>
          <cell r="J322">
            <v>80000</v>
          </cell>
          <cell r="K322">
            <v>80000</v>
          </cell>
          <cell r="L322">
            <v>80000</v>
          </cell>
          <cell r="M322">
            <v>80000</v>
          </cell>
          <cell r="N322">
            <v>80000</v>
          </cell>
          <cell r="O322">
            <v>80000</v>
          </cell>
          <cell r="P322">
            <v>80000</v>
          </cell>
        </row>
        <row r="323">
          <cell r="I323">
            <v>7063.08</v>
          </cell>
          <cell r="J323">
            <v>28252.32</v>
          </cell>
          <cell r="K323">
            <v>28252.32</v>
          </cell>
          <cell r="L323">
            <v>28252.32</v>
          </cell>
          <cell r="M323">
            <v>28252.32</v>
          </cell>
          <cell r="N323">
            <v>28252.32</v>
          </cell>
          <cell r="O323">
            <v>28252.32</v>
          </cell>
          <cell r="P323">
            <v>28252.32</v>
          </cell>
        </row>
        <row r="324"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</row>
        <row r="325"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I326">
            <v>6625</v>
          </cell>
          <cell r="J326">
            <v>26500</v>
          </cell>
          <cell r="K326">
            <v>26500</v>
          </cell>
          <cell r="L326">
            <v>26500</v>
          </cell>
          <cell r="M326">
            <v>26500</v>
          </cell>
          <cell r="N326">
            <v>26500</v>
          </cell>
          <cell r="O326">
            <v>26500</v>
          </cell>
          <cell r="P326">
            <v>26500</v>
          </cell>
        </row>
        <row r="327"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</row>
        <row r="328">
          <cell r="I328">
            <v>2200</v>
          </cell>
          <cell r="J328">
            <v>8800</v>
          </cell>
          <cell r="K328">
            <v>8800</v>
          </cell>
          <cell r="L328">
            <v>8800</v>
          </cell>
          <cell r="M328">
            <v>8800</v>
          </cell>
          <cell r="N328">
            <v>6600</v>
          </cell>
        </row>
        <row r="329"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I330">
            <v>1875</v>
          </cell>
          <cell r="J330">
            <v>7500</v>
          </cell>
          <cell r="K330">
            <v>7500</v>
          </cell>
          <cell r="L330">
            <v>7500</v>
          </cell>
          <cell r="M330">
            <v>5625</v>
          </cell>
        </row>
        <row r="331"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</row>
        <row r="332">
          <cell r="I332">
            <v>562.5</v>
          </cell>
          <cell r="J332">
            <v>2250</v>
          </cell>
          <cell r="K332">
            <v>2250</v>
          </cell>
          <cell r="L332">
            <v>2250</v>
          </cell>
          <cell r="M332">
            <v>2250</v>
          </cell>
          <cell r="N332">
            <v>2250</v>
          </cell>
          <cell r="O332">
            <v>2250</v>
          </cell>
          <cell r="P332">
            <v>2250</v>
          </cell>
        </row>
        <row r="333">
          <cell r="I333">
            <v>4166.25</v>
          </cell>
          <cell r="J333">
            <v>16665</v>
          </cell>
          <cell r="K333">
            <v>16665</v>
          </cell>
          <cell r="L333">
            <v>12498.75</v>
          </cell>
        </row>
        <row r="334">
          <cell r="I334">
            <v>0</v>
          </cell>
        </row>
        <row r="335">
          <cell r="I335">
            <v>0</v>
          </cell>
        </row>
        <row r="336">
          <cell r="I336">
            <v>75</v>
          </cell>
          <cell r="J336">
            <v>300</v>
          </cell>
          <cell r="K336">
            <v>300</v>
          </cell>
          <cell r="L336">
            <v>300</v>
          </cell>
          <cell r="M336">
            <v>300</v>
          </cell>
          <cell r="N336">
            <v>300</v>
          </cell>
          <cell r="O336">
            <v>300</v>
          </cell>
          <cell r="P336">
            <v>300</v>
          </cell>
        </row>
        <row r="337">
          <cell r="I337">
            <v>2082.5</v>
          </cell>
          <cell r="J337">
            <v>8330</v>
          </cell>
          <cell r="K337">
            <v>8330</v>
          </cell>
          <cell r="L337">
            <v>8330</v>
          </cell>
          <cell r="M337">
            <v>8330</v>
          </cell>
          <cell r="N337">
            <v>8330</v>
          </cell>
          <cell r="O337">
            <v>8330</v>
          </cell>
          <cell r="P337">
            <v>8330</v>
          </cell>
        </row>
        <row r="338">
          <cell r="I338">
            <v>250</v>
          </cell>
          <cell r="J338">
            <v>1000</v>
          </cell>
          <cell r="K338">
            <v>1000</v>
          </cell>
          <cell r="L338">
            <v>1000</v>
          </cell>
          <cell r="M338">
            <v>1000</v>
          </cell>
          <cell r="N338">
            <v>1000</v>
          </cell>
          <cell r="O338">
            <v>1000</v>
          </cell>
          <cell r="P338">
            <v>1000</v>
          </cell>
        </row>
        <row r="339">
          <cell r="I339">
            <v>1000</v>
          </cell>
          <cell r="J339">
            <v>4000</v>
          </cell>
          <cell r="K339">
            <v>4000</v>
          </cell>
          <cell r="L339">
            <v>4000</v>
          </cell>
          <cell r="M339">
            <v>4000</v>
          </cell>
          <cell r="N339">
            <v>4000</v>
          </cell>
          <cell r="O339">
            <v>4000</v>
          </cell>
          <cell r="P339">
            <v>4000</v>
          </cell>
        </row>
        <row r="340">
          <cell r="I340">
            <v>14500</v>
          </cell>
          <cell r="J340">
            <v>58000</v>
          </cell>
          <cell r="K340">
            <v>58000</v>
          </cell>
          <cell r="L340">
            <v>58000</v>
          </cell>
          <cell r="M340">
            <v>58000</v>
          </cell>
          <cell r="N340">
            <v>58000</v>
          </cell>
          <cell r="O340">
            <v>58000</v>
          </cell>
          <cell r="P340">
            <v>58000</v>
          </cell>
        </row>
        <row r="341">
          <cell r="I341">
            <v>1062.5</v>
          </cell>
          <cell r="J341">
            <v>4250</v>
          </cell>
          <cell r="K341">
            <v>4250</v>
          </cell>
          <cell r="L341">
            <v>4250</v>
          </cell>
          <cell r="M341">
            <v>4250</v>
          </cell>
          <cell r="N341">
            <v>4250</v>
          </cell>
          <cell r="O341">
            <v>4250</v>
          </cell>
          <cell r="P341">
            <v>4250</v>
          </cell>
        </row>
        <row r="342">
          <cell r="I342">
            <v>2500</v>
          </cell>
          <cell r="J342">
            <v>10000</v>
          </cell>
          <cell r="K342">
            <v>10000</v>
          </cell>
          <cell r="L342">
            <v>10000</v>
          </cell>
          <cell r="M342">
            <v>10000</v>
          </cell>
          <cell r="N342">
            <v>10000</v>
          </cell>
          <cell r="O342">
            <v>10000</v>
          </cell>
          <cell r="P342">
            <v>10000</v>
          </cell>
        </row>
        <row r="343">
          <cell r="I343">
            <v>4375</v>
          </cell>
          <cell r="J343">
            <v>17500</v>
          </cell>
          <cell r="K343">
            <v>17500</v>
          </cell>
          <cell r="L343">
            <v>17500</v>
          </cell>
          <cell r="M343">
            <v>17500</v>
          </cell>
          <cell r="N343">
            <v>17500</v>
          </cell>
          <cell r="O343">
            <v>17500</v>
          </cell>
          <cell r="P343">
            <v>17500</v>
          </cell>
        </row>
        <row r="344">
          <cell r="I344">
            <v>2025</v>
          </cell>
          <cell r="J344">
            <v>8100</v>
          </cell>
          <cell r="K344">
            <v>8100</v>
          </cell>
          <cell r="L344">
            <v>8100</v>
          </cell>
          <cell r="M344">
            <v>8100</v>
          </cell>
          <cell r="N344">
            <v>8100</v>
          </cell>
          <cell r="O344">
            <v>8100</v>
          </cell>
          <cell r="P344">
            <v>8100</v>
          </cell>
        </row>
        <row r="345">
          <cell r="I345">
            <v>4050</v>
          </cell>
          <cell r="J345">
            <v>16200</v>
          </cell>
          <cell r="K345">
            <v>16200</v>
          </cell>
          <cell r="L345">
            <v>16200</v>
          </cell>
          <cell r="M345">
            <v>16200</v>
          </cell>
          <cell r="N345">
            <v>16200</v>
          </cell>
          <cell r="O345">
            <v>16200</v>
          </cell>
          <cell r="P345">
            <v>16200</v>
          </cell>
        </row>
        <row r="346">
          <cell r="I346">
            <v>14050</v>
          </cell>
          <cell r="J346">
            <v>56200</v>
          </cell>
          <cell r="K346">
            <v>56200</v>
          </cell>
          <cell r="L346">
            <v>56200</v>
          </cell>
          <cell r="M346">
            <v>56200</v>
          </cell>
          <cell r="N346">
            <v>56200</v>
          </cell>
          <cell r="O346">
            <v>56200</v>
          </cell>
          <cell r="P346">
            <v>56200</v>
          </cell>
        </row>
        <row r="347">
          <cell r="I347">
            <v>75</v>
          </cell>
          <cell r="J347">
            <v>300</v>
          </cell>
          <cell r="K347">
            <v>300</v>
          </cell>
          <cell r="L347">
            <v>300</v>
          </cell>
          <cell r="M347">
            <v>300</v>
          </cell>
          <cell r="N347">
            <v>300</v>
          </cell>
          <cell r="O347">
            <v>300</v>
          </cell>
          <cell r="P347">
            <v>300</v>
          </cell>
        </row>
        <row r="348">
          <cell r="I348">
            <v>1000</v>
          </cell>
          <cell r="J348">
            <v>4000</v>
          </cell>
          <cell r="K348">
            <v>4000</v>
          </cell>
          <cell r="L348">
            <v>4000</v>
          </cell>
          <cell r="M348">
            <v>4000</v>
          </cell>
          <cell r="N348">
            <v>4000</v>
          </cell>
          <cell r="O348">
            <v>4000</v>
          </cell>
          <cell r="P348">
            <v>4000</v>
          </cell>
        </row>
        <row r="349">
          <cell r="I349">
            <v>416.5</v>
          </cell>
          <cell r="J349">
            <v>1666</v>
          </cell>
          <cell r="K349">
            <v>1666</v>
          </cell>
          <cell r="L349">
            <v>1666</v>
          </cell>
          <cell r="M349">
            <v>1666</v>
          </cell>
          <cell r="N349">
            <v>1666</v>
          </cell>
          <cell r="O349">
            <v>1666</v>
          </cell>
          <cell r="P349">
            <v>1666</v>
          </cell>
        </row>
        <row r="350">
          <cell r="I350">
            <v>1250</v>
          </cell>
          <cell r="J350">
            <v>5000</v>
          </cell>
          <cell r="K350">
            <v>5000</v>
          </cell>
          <cell r="L350">
            <v>5000</v>
          </cell>
          <cell r="M350">
            <v>5000</v>
          </cell>
          <cell r="N350">
            <v>5000</v>
          </cell>
          <cell r="O350">
            <v>5000</v>
          </cell>
          <cell r="P350">
            <v>5000</v>
          </cell>
        </row>
        <row r="351">
          <cell r="I351">
            <v>10000</v>
          </cell>
          <cell r="J351">
            <v>40000</v>
          </cell>
          <cell r="K351">
            <v>40000</v>
          </cell>
          <cell r="L351">
            <v>40000</v>
          </cell>
          <cell r="M351">
            <v>40000</v>
          </cell>
          <cell r="N351">
            <v>40000</v>
          </cell>
          <cell r="O351">
            <v>40000</v>
          </cell>
          <cell r="P351">
            <v>40000</v>
          </cell>
        </row>
        <row r="352">
          <cell r="I352">
            <v>44467.5</v>
          </cell>
          <cell r="J352">
            <v>177870</v>
          </cell>
          <cell r="K352">
            <v>177870</v>
          </cell>
          <cell r="L352">
            <v>177870</v>
          </cell>
          <cell r="M352">
            <v>177870</v>
          </cell>
          <cell r="N352">
            <v>177870</v>
          </cell>
          <cell r="O352">
            <v>177870</v>
          </cell>
          <cell r="P352">
            <v>177870</v>
          </cell>
        </row>
        <row r="353"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I354">
            <v>11060</v>
          </cell>
          <cell r="J354">
            <v>44240</v>
          </cell>
          <cell r="K354">
            <v>44240</v>
          </cell>
          <cell r="L354">
            <v>44240</v>
          </cell>
          <cell r="M354">
            <v>44240</v>
          </cell>
          <cell r="N354">
            <v>33180</v>
          </cell>
        </row>
        <row r="355">
          <cell r="I355">
            <v>79.125</v>
          </cell>
          <cell r="J355">
            <v>316.5</v>
          </cell>
          <cell r="K355">
            <v>316.5</v>
          </cell>
          <cell r="L355">
            <v>316.5</v>
          </cell>
          <cell r="M355">
            <v>316.5</v>
          </cell>
          <cell r="N355">
            <v>316.5</v>
          </cell>
          <cell r="O355">
            <v>316.5</v>
          </cell>
          <cell r="P355">
            <v>316.5</v>
          </cell>
        </row>
        <row r="356">
          <cell r="I356">
            <v>137.5</v>
          </cell>
          <cell r="J356">
            <v>550</v>
          </cell>
          <cell r="K356">
            <v>550</v>
          </cell>
          <cell r="L356">
            <v>550</v>
          </cell>
          <cell r="M356">
            <v>550</v>
          </cell>
          <cell r="N356">
            <v>550</v>
          </cell>
          <cell r="O356">
            <v>550</v>
          </cell>
          <cell r="P356">
            <v>550</v>
          </cell>
        </row>
        <row r="357">
          <cell r="I357">
            <v>625</v>
          </cell>
          <cell r="J357">
            <v>2500</v>
          </cell>
          <cell r="K357">
            <v>2500</v>
          </cell>
          <cell r="L357">
            <v>2500</v>
          </cell>
          <cell r="M357">
            <v>2500</v>
          </cell>
          <cell r="N357">
            <v>2500</v>
          </cell>
          <cell r="O357">
            <v>2500</v>
          </cell>
          <cell r="P357">
            <v>2500</v>
          </cell>
        </row>
        <row r="358">
          <cell r="I358">
            <v>1363.25</v>
          </cell>
          <cell r="J358">
            <v>5453</v>
          </cell>
          <cell r="K358">
            <v>5453</v>
          </cell>
          <cell r="L358">
            <v>5453</v>
          </cell>
          <cell r="M358">
            <v>5453</v>
          </cell>
          <cell r="N358">
            <v>5453</v>
          </cell>
          <cell r="O358">
            <v>5453</v>
          </cell>
          <cell r="P358">
            <v>5453</v>
          </cell>
        </row>
        <row r="359">
          <cell r="I359">
            <v>7250</v>
          </cell>
          <cell r="J359">
            <v>29000</v>
          </cell>
          <cell r="K359">
            <v>29000</v>
          </cell>
          <cell r="L359">
            <v>29000</v>
          </cell>
          <cell r="M359">
            <v>29000</v>
          </cell>
          <cell r="N359">
            <v>29000</v>
          </cell>
          <cell r="O359">
            <v>29000</v>
          </cell>
          <cell r="P359">
            <v>29000</v>
          </cell>
        </row>
        <row r="360"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</row>
        <row r="362"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</row>
        <row r="363">
          <cell r="I363">
            <v>487.5</v>
          </cell>
          <cell r="J363">
            <v>1950</v>
          </cell>
          <cell r="K363">
            <v>1950</v>
          </cell>
          <cell r="L363">
            <v>1950</v>
          </cell>
          <cell r="M363">
            <v>1950</v>
          </cell>
          <cell r="N363">
            <v>1950</v>
          </cell>
          <cell r="O363">
            <v>1950</v>
          </cell>
          <cell r="P363">
            <v>1950</v>
          </cell>
        </row>
        <row r="364">
          <cell r="I364">
            <v>4612.5</v>
          </cell>
          <cell r="J364">
            <v>18450</v>
          </cell>
          <cell r="K364">
            <v>18450</v>
          </cell>
          <cell r="L364">
            <v>18450</v>
          </cell>
          <cell r="M364">
            <v>18450</v>
          </cell>
          <cell r="N364">
            <v>18450</v>
          </cell>
          <cell r="O364">
            <v>18450</v>
          </cell>
          <cell r="P364">
            <v>18450</v>
          </cell>
        </row>
        <row r="365">
          <cell r="I365">
            <v>6250</v>
          </cell>
          <cell r="J365">
            <v>25000</v>
          </cell>
          <cell r="K365">
            <v>25000</v>
          </cell>
          <cell r="L365">
            <v>25000</v>
          </cell>
          <cell r="M365">
            <v>25000</v>
          </cell>
          <cell r="N365">
            <v>25000</v>
          </cell>
          <cell r="O365">
            <v>25000</v>
          </cell>
          <cell r="P365">
            <v>25000</v>
          </cell>
        </row>
        <row r="366">
          <cell r="I366">
            <v>500</v>
          </cell>
          <cell r="J366">
            <v>2000</v>
          </cell>
          <cell r="K366">
            <v>2000</v>
          </cell>
          <cell r="L366">
            <v>2000</v>
          </cell>
          <cell r="M366">
            <v>2000</v>
          </cell>
          <cell r="N366">
            <v>2000</v>
          </cell>
          <cell r="O366">
            <v>2000</v>
          </cell>
          <cell r="P366">
            <v>2000</v>
          </cell>
        </row>
        <row r="367">
          <cell r="I367">
            <v>2000</v>
          </cell>
          <cell r="J367">
            <v>8000</v>
          </cell>
          <cell r="K367">
            <v>8000</v>
          </cell>
          <cell r="L367">
            <v>8000</v>
          </cell>
          <cell r="M367">
            <v>8000</v>
          </cell>
          <cell r="N367">
            <v>8000</v>
          </cell>
          <cell r="O367">
            <v>8000</v>
          </cell>
          <cell r="P367">
            <v>8000</v>
          </cell>
        </row>
        <row r="368">
          <cell r="I368">
            <v>473.375</v>
          </cell>
          <cell r="J368">
            <v>1893.5</v>
          </cell>
          <cell r="K368">
            <v>1893.5</v>
          </cell>
          <cell r="L368">
            <v>1893.5</v>
          </cell>
          <cell r="M368">
            <v>1893.5</v>
          </cell>
          <cell r="N368">
            <v>1893.5</v>
          </cell>
          <cell r="O368">
            <v>1893.5</v>
          </cell>
          <cell r="P368">
            <v>1893.5</v>
          </cell>
        </row>
        <row r="369">
          <cell r="I369">
            <v>7825</v>
          </cell>
          <cell r="J369">
            <v>31300</v>
          </cell>
          <cell r="K369">
            <v>31300</v>
          </cell>
          <cell r="L369">
            <v>31300</v>
          </cell>
          <cell r="M369">
            <v>31300</v>
          </cell>
          <cell r="N369">
            <v>31300</v>
          </cell>
          <cell r="O369">
            <v>31300</v>
          </cell>
          <cell r="P369">
            <v>31300</v>
          </cell>
        </row>
        <row r="370">
          <cell r="I370">
            <v>350</v>
          </cell>
          <cell r="J370">
            <v>1400</v>
          </cell>
          <cell r="K370">
            <v>1400</v>
          </cell>
          <cell r="L370">
            <v>1400</v>
          </cell>
          <cell r="M370">
            <v>1400</v>
          </cell>
          <cell r="N370">
            <v>1400</v>
          </cell>
          <cell r="O370">
            <v>1400</v>
          </cell>
          <cell r="P370">
            <v>1400</v>
          </cell>
        </row>
        <row r="371"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I372">
            <v>4475</v>
          </cell>
          <cell r="J372">
            <v>17900</v>
          </cell>
          <cell r="K372">
            <v>17900</v>
          </cell>
          <cell r="L372">
            <v>17900</v>
          </cell>
          <cell r="M372">
            <v>17900</v>
          </cell>
          <cell r="N372">
            <v>17900</v>
          </cell>
          <cell r="O372">
            <v>17900</v>
          </cell>
          <cell r="P372">
            <v>17900</v>
          </cell>
        </row>
        <row r="373">
          <cell r="I373">
            <v>8000</v>
          </cell>
          <cell r="J373">
            <v>32000</v>
          </cell>
          <cell r="K373">
            <v>32000</v>
          </cell>
          <cell r="L373">
            <v>32000</v>
          </cell>
          <cell r="M373">
            <v>32000</v>
          </cell>
          <cell r="N373">
            <v>32000</v>
          </cell>
          <cell r="O373">
            <v>32000</v>
          </cell>
          <cell r="P373">
            <v>32000</v>
          </cell>
        </row>
        <row r="374">
          <cell r="I374">
            <v>13625</v>
          </cell>
          <cell r="J374">
            <v>54500</v>
          </cell>
          <cell r="K374">
            <v>54500</v>
          </cell>
          <cell r="L374">
            <v>54500</v>
          </cell>
          <cell r="M374">
            <v>54500</v>
          </cell>
          <cell r="N374">
            <v>54500</v>
          </cell>
          <cell r="O374">
            <v>54500</v>
          </cell>
          <cell r="P374">
            <v>54500</v>
          </cell>
        </row>
        <row r="375"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</row>
        <row r="376">
          <cell r="I376">
            <v>1875</v>
          </cell>
          <cell r="J376">
            <v>7500</v>
          </cell>
          <cell r="K376">
            <v>7500</v>
          </cell>
          <cell r="L376">
            <v>7500</v>
          </cell>
          <cell r="M376">
            <v>7500</v>
          </cell>
          <cell r="N376">
            <v>7500</v>
          </cell>
          <cell r="O376">
            <v>7500</v>
          </cell>
          <cell r="P376">
            <v>7500</v>
          </cell>
        </row>
        <row r="377">
          <cell r="I377">
            <v>7500</v>
          </cell>
          <cell r="J377">
            <v>30000</v>
          </cell>
          <cell r="K377">
            <v>30000</v>
          </cell>
          <cell r="L377">
            <v>30000</v>
          </cell>
          <cell r="M377">
            <v>30000</v>
          </cell>
          <cell r="N377">
            <v>30000</v>
          </cell>
          <cell r="O377">
            <v>30000</v>
          </cell>
          <cell r="P377">
            <v>30000</v>
          </cell>
        </row>
        <row r="378">
          <cell r="I378">
            <v>3750</v>
          </cell>
          <cell r="J378">
            <v>15000</v>
          </cell>
          <cell r="K378">
            <v>15000</v>
          </cell>
          <cell r="L378">
            <v>15000</v>
          </cell>
          <cell r="M378">
            <v>15000</v>
          </cell>
          <cell r="N378">
            <v>15000</v>
          </cell>
          <cell r="O378">
            <v>15000</v>
          </cell>
          <cell r="P378">
            <v>15000</v>
          </cell>
        </row>
        <row r="379">
          <cell r="I379">
            <v>10790</v>
          </cell>
          <cell r="J379">
            <v>43160</v>
          </cell>
          <cell r="K379">
            <v>43160</v>
          </cell>
          <cell r="L379">
            <v>43160</v>
          </cell>
          <cell r="M379">
            <v>43160</v>
          </cell>
          <cell r="N379">
            <v>43160</v>
          </cell>
          <cell r="O379">
            <v>43160</v>
          </cell>
          <cell r="P379">
            <v>43160</v>
          </cell>
        </row>
        <row r="380">
          <cell r="I380">
            <v>270</v>
          </cell>
          <cell r="J380">
            <v>1080</v>
          </cell>
          <cell r="K380">
            <v>1080</v>
          </cell>
          <cell r="L380">
            <v>1080</v>
          </cell>
          <cell r="M380">
            <v>1080</v>
          </cell>
          <cell r="N380">
            <v>1080</v>
          </cell>
          <cell r="O380">
            <v>1080</v>
          </cell>
          <cell r="P380">
            <v>1080</v>
          </cell>
        </row>
        <row r="381">
          <cell r="I381">
            <v>5081.25</v>
          </cell>
          <cell r="J381">
            <v>20325</v>
          </cell>
          <cell r="K381">
            <v>20325</v>
          </cell>
          <cell r="L381">
            <v>20325</v>
          </cell>
          <cell r="M381">
            <v>20325</v>
          </cell>
          <cell r="N381">
            <v>20325</v>
          </cell>
          <cell r="O381">
            <v>20325</v>
          </cell>
          <cell r="P381">
            <v>20325</v>
          </cell>
        </row>
        <row r="382">
          <cell r="I382">
            <v>375</v>
          </cell>
          <cell r="J382">
            <v>1500</v>
          </cell>
          <cell r="K382">
            <v>1500</v>
          </cell>
          <cell r="L382">
            <v>1500</v>
          </cell>
          <cell r="M382">
            <v>1500</v>
          </cell>
          <cell r="N382">
            <v>1500</v>
          </cell>
          <cell r="O382">
            <v>1500</v>
          </cell>
          <cell r="P382">
            <v>1500</v>
          </cell>
        </row>
        <row r="383">
          <cell r="I383">
            <v>17498.25</v>
          </cell>
          <cell r="J383">
            <v>69993</v>
          </cell>
          <cell r="K383">
            <v>69993</v>
          </cell>
          <cell r="L383">
            <v>69993</v>
          </cell>
          <cell r="M383">
            <v>69993</v>
          </cell>
          <cell r="N383">
            <v>69993</v>
          </cell>
          <cell r="O383">
            <v>17498.25</v>
          </cell>
        </row>
        <row r="384">
          <cell r="I384">
            <v>40625</v>
          </cell>
          <cell r="J384">
            <v>162500</v>
          </cell>
          <cell r="K384">
            <v>162500</v>
          </cell>
          <cell r="L384">
            <v>162500</v>
          </cell>
          <cell r="M384">
            <v>121875</v>
          </cell>
        </row>
        <row r="385">
          <cell r="I385">
            <v>6250</v>
          </cell>
          <cell r="J385">
            <v>25000</v>
          </cell>
          <cell r="K385">
            <v>25000</v>
          </cell>
          <cell r="L385">
            <v>25000</v>
          </cell>
          <cell r="M385">
            <v>18750</v>
          </cell>
        </row>
        <row r="386">
          <cell r="I386">
            <v>937.5</v>
          </cell>
          <cell r="J386">
            <v>3750</v>
          </cell>
          <cell r="K386">
            <v>3750</v>
          </cell>
          <cell r="L386">
            <v>3750</v>
          </cell>
          <cell r="M386">
            <v>3750</v>
          </cell>
          <cell r="N386">
            <v>3750</v>
          </cell>
          <cell r="O386">
            <v>3750</v>
          </cell>
          <cell r="P386">
            <v>3750</v>
          </cell>
        </row>
        <row r="387">
          <cell r="I387">
            <v>187.5</v>
          </cell>
          <cell r="J387">
            <v>750</v>
          </cell>
          <cell r="K387">
            <v>750</v>
          </cell>
          <cell r="L387">
            <v>750</v>
          </cell>
          <cell r="M387">
            <v>750</v>
          </cell>
          <cell r="N387">
            <v>750</v>
          </cell>
          <cell r="O387">
            <v>750</v>
          </cell>
          <cell r="P387">
            <v>750</v>
          </cell>
        </row>
        <row r="388">
          <cell r="I388">
            <v>8750</v>
          </cell>
          <cell r="J388">
            <v>35000</v>
          </cell>
          <cell r="K388">
            <v>35000</v>
          </cell>
          <cell r="L388">
            <v>35000</v>
          </cell>
          <cell r="M388">
            <v>35000</v>
          </cell>
          <cell r="N388">
            <v>35000</v>
          </cell>
          <cell r="O388">
            <v>35000</v>
          </cell>
          <cell r="P388">
            <v>35000</v>
          </cell>
        </row>
        <row r="389">
          <cell r="I389">
            <v>1250</v>
          </cell>
          <cell r="J389">
            <v>5000</v>
          </cell>
          <cell r="K389">
            <v>5000</v>
          </cell>
          <cell r="L389">
            <v>5000</v>
          </cell>
          <cell r="M389">
            <v>5000</v>
          </cell>
          <cell r="N389">
            <v>5000</v>
          </cell>
          <cell r="O389">
            <v>5000</v>
          </cell>
          <cell r="P389">
            <v>5000</v>
          </cell>
        </row>
        <row r="390">
          <cell r="I390">
            <v>6039.25</v>
          </cell>
          <cell r="J390">
            <v>24157</v>
          </cell>
          <cell r="K390">
            <v>24157</v>
          </cell>
          <cell r="L390">
            <v>24157</v>
          </cell>
          <cell r="M390">
            <v>24157</v>
          </cell>
          <cell r="N390">
            <v>24157</v>
          </cell>
          <cell r="O390">
            <v>24157</v>
          </cell>
          <cell r="P390">
            <v>24157</v>
          </cell>
        </row>
        <row r="391">
          <cell r="I391">
            <v>15618.75</v>
          </cell>
          <cell r="J391">
            <v>62475</v>
          </cell>
          <cell r="K391">
            <v>62475</v>
          </cell>
          <cell r="L391">
            <v>62475</v>
          </cell>
          <cell r="M391">
            <v>62475</v>
          </cell>
          <cell r="N391">
            <v>62475</v>
          </cell>
          <cell r="O391">
            <v>62475</v>
          </cell>
          <cell r="P391">
            <v>62475</v>
          </cell>
        </row>
        <row r="392">
          <cell r="I392">
            <v>20825</v>
          </cell>
          <cell r="J392">
            <v>83300</v>
          </cell>
          <cell r="K392">
            <v>83300</v>
          </cell>
          <cell r="L392">
            <v>83300</v>
          </cell>
          <cell r="M392">
            <v>83300</v>
          </cell>
          <cell r="N392">
            <v>83300</v>
          </cell>
          <cell r="O392">
            <v>83300</v>
          </cell>
          <cell r="P392">
            <v>83300</v>
          </cell>
        </row>
        <row r="393">
          <cell r="I393">
            <v>29155</v>
          </cell>
          <cell r="J393">
            <v>116620</v>
          </cell>
          <cell r="K393">
            <v>116620</v>
          </cell>
          <cell r="L393">
            <v>116620</v>
          </cell>
          <cell r="M393">
            <v>116620</v>
          </cell>
          <cell r="N393">
            <v>116620</v>
          </cell>
          <cell r="O393">
            <v>116620</v>
          </cell>
          <cell r="P393">
            <v>116620</v>
          </cell>
        </row>
        <row r="394">
          <cell r="I394">
            <v>40608.75</v>
          </cell>
          <cell r="J394">
            <v>162435</v>
          </cell>
          <cell r="K394">
            <v>162435</v>
          </cell>
          <cell r="L394">
            <v>162435</v>
          </cell>
          <cell r="M394">
            <v>162435</v>
          </cell>
          <cell r="N394">
            <v>162435</v>
          </cell>
          <cell r="O394">
            <v>162435</v>
          </cell>
          <cell r="P394">
            <v>162435</v>
          </cell>
        </row>
        <row r="395">
          <cell r="I395">
            <v>416.5</v>
          </cell>
          <cell r="J395">
            <v>1666</v>
          </cell>
          <cell r="K395">
            <v>1666</v>
          </cell>
          <cell r="L395">
            <v>1666</v>
          </cell>
          <cell r="M395">
            <v>1666</v>
          </cell>
          <cell r="N395">
            <v>1666</v>
          </cell>
          <cell r="O395">
            <v>1666</v>
          </cell>
          <cell r="P395">
            <v>1666</v>
          </cell>
        </row>
        <row r="396">
          <cell r="I396">
            <v>2082.5</v>
          </cell>
          <cell r="J396">
            <v>8330</v>
          </cell>
          <cell r="K396">
            <v>8330</v>
          </cell>
          <cell r="L396">
            <v>8330</v>
          </cell>
          <cell r="M396">
            <v>8330</v>
          </cell>
          <cell r="N396">
            <v>8330</v>
          </cell>
          <cell r="O396">
            <v>8330</v>
          </cell>
          <cell r="P396">
            <v>8330</v>
          </cell>
        </row>
        <row r="397"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</row>
        <row r="398">
          <cell r="I398">
            <v>9891.875</v>
          </cell>
          <cell r="J398">
            <v>39567.5</v>
          </cell>
          <cell r="K398">
            <v>39567.5</v>
          </cell>
          <cell r="L398">
            <v>39567.5</v>
          </cell>
          <cell r="M398">
            <v>39567.5</v>
          </cell>
          <cell r="N398">
            <v>39567.5</v>
          </cell>
          <cell r="O398">
            <v>39567.5</v>
          </cell>
          <cell r="P398">
            <v>39567.5</v>
          </cell>
        </row>
        <row r="399">
          <cell r="I399">
            <v>2082.5</v>
          </cell>
          <cell r="J399">
            <v>8330</v>
          </cell>
          <cell r="K399">
            <v>8330</v>
          </cell>
          <cell r="L399">
            <v>8330</v>
          </cell>
          <cell r="M399">
            <v>8330</v>
          </cell>
          <cell r="N399">
            <v>8330</v>
          </cell>
          <cell r="O399">
            <v>8330</v>
          </cell>
          <cell r="P399">
            <v>8330</v>
          </cell>
        </row>
        <row r="400">
          <cell r="I400">
            <v>1250</v>
          </cell>
          <cell r="J400">
            <v>5000</v>
          </cell>
          <cell r="K400">
            <v>5000</v>
          </cell>
          <cell r="L400">
            <v>5000</v>
          </cell>
          <cell r="M400">
            <v>5000</v>
          </cell>
          <cell r="N400">
            <v>5000</v>
          </cell>
          <cell r="O400">
            <v>5000</v>
          </cell>
          <cell r="P400">
            <v>5000</v>
          </cell>
        </row>
        <row r="401">
          <cell r="I401">
            <v>4545</v>
          </cell>
          <cell r="J401">
            <v>18180</v>
          </cell>
          <cell r="K401">
            <v>18180</v>
          </cell>
          <cell r="L401">
            <v>18180</v>
          </cell>
          <cell r="M401">
            <v>18180</v>
          </cell>
          <cell r="N401">
            <v>18180</v>
          </cell>
          <cell r="O401">
            <v>4545</v>
          </cell>
        </row>
        <row r="402">
          <cell r="I402">
            <v>416.5</v>
          </cell>
          <cell r="J402">
            <v>1666</v>
          </cell>
          <cell r="K402">
            <v>1666</v>
          </cell>
          <cell r="L402">
            <v>1666</v>
          </cell>
          <cell r="M402">
            <v>1666</v>
          </cell>
          <cell r="N402">
            <v>1666</v>
          </cell>
          <cell r="O402">
            <v>1666</v>
          </cell>
          <cell r="P402">
            <v>1666</v>
          </cell>
        </row>
        <row r="403">
          <cell r="I403">
            <v>6247.5</v>
          </cell>
          <cell r="J403">
            <v>24990</v>
          </cell>
          <cell r="K403">
            <v>24990</v>
          </cell>
          <cell r="L403">
            <v>24990</v>
          </cell>
          <cell r="M403">
            <v>24990</v>
          </cell>
          <cell r="N403">
            <v>24990</v>
          </cell>
          <cell r="O403">
            <v>24990</v>
          </cell>
          <cell r="P403">
            <v>24990</v>
          </cell>
        </row>
        <row r="404">
          <cell r="I404">
            <v>25625</v>
          </cell>
          <cell r="J404">
            <v>102500</v>
          </cell>
          <cell r="K404">
            <v>102500</v>
          </cell>
          <cell r="L404">
            <v>102500</v>
          </cell>
          <cell r="M404">
            <v>102500</v>
          </cell>
          <cell r="N404">
            <v>102500</v>
          </cell>
          <cell r="O404">
            <v>102500</v>
          </cell>
          <cell r="P404">
            <v>102500</v>
          </cell>
        </row>
        <row r="405">
          <cell r="I405">
            <v>7500</v>
          </cell>
          <cell r="J405">
            <v>30000</v>
          </cell>
          <cell r="K405">
            <v>30000</v>
          </cell>
          <cell r="L405">
            <v>30000</v>
          </cell>
          <cell r="M405">
            <v>30000</v>
          </cell>
          <cell r="N405">
            <v>30000</v>
          </cell>
          <cell r="O405">
            <v>30000</v>
          </cell>
          <cell r="P405">
            <v>30000</v>
          </cell>
        </row>
        <row r="406">
          <cell r="I406">
            <v>5000</v>
          </cell>
          <cell r="J406">
            <v>20000</v>
          </cell>
          <cell r="K406">
            <v>20000</v>
          </cell>
          <cell r="L406">
            <v>20000</v>
          </cell>
          <cell r="M406">
            <v>20000</v>
          </cell>
          <cell r="N406">
            <v>20000</v>
          </cell>
          <cell r="O406">
            <v>20000</v>
          </cell>
          <cell r="P406">
            <v>20000</v>
          </cell>
        </row>
        <row r="407">
          <cell r="I407">
            <v>1031.25</v>
          </cell>
          <cell r="J407">
            <v>4125</v>
          </cell>
          <cell r="K407">
            <v>4125</v>
          </cell>
          <cell r="L407">
            <v>4125</v>
          </cell>
          <cell r="M407">
            <v>4125</v>
          </cell>
          <cell r="N407">
            <v>4125</v>
          </cell>
          <cell r="O407">
            <v>4125</v>
          </cell>
          <cell r="P407">
            <v>4125</v>
          </cell>
        </row>
        <row r="408">
          <cell r="I408">
            <v>1140.625</v>
          </cell>
          <cell r="J408">
            <v>4562.5</v>
          </cell>
          <cell r="K408">
            <v>4562.5</v>
          </cell>
          <cell r="L408">
            <v>4562.5</v>
          </cell>
          <cell r="M408">
            <v>4562.5</v>
          </cell>
          <cell r="N408">
            <v>4562.5</v>
          </cell>
          <cell r="O408">
            <v>4562.5</v>
          </cell>
          <cell r="P408">
            <v>4562.5</v>
          </cell>
        </row>
        <row r="409">
          <cell r="I409">
            <v>1093.75</v>
          </cell>
          <cell r="J409">
            <v>4375</v>
          </cell>
          <cell r="K409">
            <v>4375</v>
          </cell>
          <cell r="L409">
            <v>4375</v>
          </cell>
          <cell r="M409">
            <v>4375</v>
          </cell>
          <cell r="N409">
            <v>4375</v>
          </cell>
          <cell r="O409">
            <v>4375</v>
          </cell>
          <cell r="P409">
            <v>4375</v>
          </cell>
        </row>
        <row r="410">
          <cell r="I410">
            <v>859.375</v>
          </cell>
          <cell r="J410">
            <v>3437.5</v>
          </cell>
          <cell r="K410">
            <v>3437.5</v>
          </cell>
          <cell r="L410">
            <v>3437.5</v>
          </cell>
          <cell r="M410">
            <v>3437.5</v>
          </cell>
          <cell r="N410">
            <v>3437.5</v>
          </cell>
          <cell r="O410">
            <v>3437.5</v>
          </cell>
          <cell r="P410">
            <v>3437.5</v>
          </cell>
        </row>
        <row r="411">
          <cell r="I411">
            <v>586.25</v>
          </cell>
          <cell r="J411">
            <v>2345</v>
          </cell>
          <cell r="K411">
            <v>2345</v>
          </cell>
          <cell r="L411">
            <v>2345</v>
          </cell>
          <cell r="M411">
            <v>2345</v>
          </cell>
          <cell r="N411">
            <v>2345</v>
          </cell>
          <cell r="O411">
            <v>2345</v>
          </cell>
          <cell r="P411">
            <v>2345</v>
          </cell>
        </row>
        <row r="412">
          <cell r="I412">
            <v>2531.75</v>
          </cell>
          <cell r="J412">
            <v>10127</v>
          </cell>
          <cell r="K412">
            <v>10127</v>
          </cell>
          <cell r="L412">
            <v>10127</v>
          </cell>
          <cell r="M412">
            <v>10127</v>
          </cell>
          <cell r="N412">
            <v>10127</v>
          </cell>
          <cell r="O412">
            <v>10127</v>
          </cell>
          <cell r="P412">
            <v>10127</v>
          </cell>
        </row>
        <row r="413">
          <cell r="I413">
            <v>13750</v>
          </cell>
          <cell r="J413">
            <v>55000</v>
          </cell>
          <cell r="K413">
            <v>55000</v>
          </cell>
          <cell r="L413">
            <v>55000</v>
          </cell>
          <cell r="M413">
            <v>55000</v>
          </cell>
          <cell r="N413">
            <v>55000</v>
          </cell>
          <cell r="O413">
            <v>55000</v>
          </cell>
          <cell r="P413">
            <v>55000</v>
          </cell>
        </row>
        <row r="414">
          <cell r="I414">
            <v>1625</v>
          </cell>
          <cell r="J414">
            <v>6500</v>
          </cell>
          <cell r="K414">
            <v>6500</v>
          </cell>
          <cell r="L414">
            <v>6500</v>
          </cell>
          <cell r="M414">
            <v>6500</v>
          </cell>
          <cell r="N414">
            <v>6500</v>
          </cell>
          <cell r="O414">
            <v>6500</v>
          </cell>
          <cell r="P414">
            <v>6500</v>
          </cell>
        </row>
        <row r="415">
          <cell r="I415">
            <v>5000</v>
          </cell>
          <cell r="J415">
            <v>20000</v>
          </cell>
          <cell r="K415">
            <v>20000</v>
          </cell>
          <cell r="L415">
            <v>20000</v>
          </cell>
          <cell r="M415">
            <v>20000</v>
          </cell>
          <cell r="N415">
            <v>20000</v>
          </cell>
          <cell r="O415">
            <v>20000</v>
          </cell>
          <cell r="P415">
            <v>20000</v>
          </cell>
        </row>
        <row r="416"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</row>
        <row r="417">
          <cell r="I417">
            <v>412.5</v>
          </cell>
          <cell r="J417">
            <v>1650</v>
          </cell>
          <cell r="K417">
            <v>1650</v>
          </cell>
          <cell r="L417">
            <v>1650</v>
          </cell>
          <cell r="M417">
            <v>1650</v>
          </cell>
          <cell r="N417">
            <v>1650</v>
          </cell>
          <cell r="O417">
            <v>1650</v>
          </cell>
          <cell r="P417">
            <v>1650</v>
          </cell>
        </row>
        <row r="418">
          <cell r="I418">
            <v>67.5</v>
          </cell>
          <cell r="J418">
            <v>270</v>
          </cell>
          <cell r="K418">
            <v>270</v>
          </cell>
          <cell r="L418">
            <v>270</v>
          </cell>
          <cell r="M418">
            <v>270</v>
          </cell>
          <cell r="N418">
            <v>270</v>
          </cell>
          <cell r="O418">
            <v>270</v>
          </cell>
          <cell r="P418">
            <v>270</v>
          </cell>
        </row>
        <row r="419">
          <cell r="I419">
            <v>1287.5</v>
          </cell>
          <cell r="J419">
            <v>5150</v>
          </cell>
          <cell r="K419">
            <v>5150</v>
          </cell>
          <cell r="L419">
            <v>5150</v>
          </cell>
          <cell r="M419">
            <v>5150</v>
          </cell>
          <cell r="N419">
            <v>5150</v>
          </cell>
          <cell r="O419">
            <v>5150</v>
          </cell>
          <cell r="P419">
            <v>5150</v>
          </cell>
        </row>
        <row r="420"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</row>
        <row r="421">
          <cell r="I421">
            <v>375</v>
          </cell>
          <cell r="J421">
            <v>1500</v>
          </cell>
          <cell r="K421">
            <v>1500</v>
          </cell>
          <cell r="L421">
            <v>1500</v>
          </cell>
          <cell r="M421">
            <v>1500</v>
          </cell>
          <cell r="N421">
            <v>1500</v>
          </cell>
          <cell r="O421">
            <v>1500</v>
          </cell>
          <cell r="P421">
            <v>1500</v>
          </cell>
        </row>
        <row r="422">
          <cell r="I422">
            <v>5625</v>
          </cell>
          <cell r="J422">
            <v>22500</v>
          </cell>
          <cell r="K422">
            <v>22500</v>
          </cell>
          <cell r="L422">
            <v>22500</v>
          </cell>
          <cell r="M422">
            <v>22500</v>
          </cell>
          <cell r="N422">
            <v>22500</v>
          </cell>
          <cell r="O422">
            <v>22500</v>
          </cell>
          <cell r="P422">
            <v>22500</v>
          </cell>
        </row>
        <row r="423">
          <cell r="J423">
            <v>137.5</v>
          </cell>
          <cell r="K423">
            <v>550</v>
          </cell>
          <cell r="L423">
            <v>550</v>
          </cell>
          <cell r="M423">
            <v>550</v>
          </cell>
          <cell r="N423">
            <v>550</v>
          </cell>
          <cell r="O423">
            <v>550</v>
          </cell>
          <cell r="P423">
            <v>550</v>
          </cell>
        </row>
        <row r="424"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</row>
        <row r="425">
          <cell r="J425">
            <v>600</v>
          </cell>
          <cell r="K425">
            <v>2400</v>
          </cell>
          <cell r="L425">
            <v>2400</v>
          </cell>
          <cell r="M425">
            <v>2400</v>
          </cell>
          <cell r="N425">
            <v>2400</v>
          </cell>
          <cell r="O425">
            <v>2400</v>
          </cell>
          <cell r="P425">
            <v>2400</v>
          </cell>
        </row>
        <row r="426">
          <cell r="J426">
            <v>150</v>
          </cell>
          <cell r="K426">
            <v>600</v>
          </cell>
          <cell r="L426">
            <v>600</v>
          </cell>
          <cell r="M426">
            <v>600</v>
          </cell>
          <cell r="N426">
            <v>600</v>
          </cell>
          <cell r="O426">
            <v>600</v>
          </cell>
          <cell r="P426">
            <v>600</v>
          </cell>
        </row>
        <row r="427">
          <cell r="J427">
            <v>5310</v>
          </cell>
          <cell r="K427">
            <v>21240</v>
          </cell>
          <cell r="L427">
            <v>21240</v>
          </cell>
          <cell r="M427">
            <v>21240</v>
          </cell>
          <cell r="N427">
            <v>21240</v>
          </cell>
          <cell r="O427">
            <v>21240</v>
          </cell>
          <cell r="P427">
            <v>21240</v>
          </cell>
        </row>
        <row r="428">
          <cell r="J428">
            <v>2500</v>
          </cell>
          <cell r="K428">
            <v>10000</v>
          </cell>
          <cell r="L428">
            <v>10000</v>
          </cell>
          <cell r="M428">
            <v>10000</v>
          </cell>
          <cell r="N428">
            <v>10000</v>
          </cell>
          <cell r="O428">
            <v>10000</v>
          </cell>
          <cell r="P428">
            <v>10000</v>
          </cell>
        </row>
        <row r="429">
          <cell r="J429">
            <v>1875</v>
          </cell>
          <cell r="K429">
            <v>7500</v>
          </cell>
          <cell r="L429">
            <v>7500</v>
          </cell>
          <cell r="M429">
            <v>7500</v>
          </cell>
          <cell r="N429">
            <v>7500</v>
          </cell>
          <cell r="O429">
            <v>7500</v>
          </cell>
          <cell r="P429">
            <v>7500</v>
          </cell>
        </row>
        <row r="430">
          <cell r="J430">
            <v>1500</v>
          </cell>
          <cell r="K430">
            <v>6000</v>
          </cell>
          <cell r="L430">
            <v>6000</v>
          </cell>
          <cell r="M430">
            <v>6000</v>
          </cell>
          <cell r="N430">
            <v>6000</v>
          </cell>
          <cell r="O430">
            <v>6000</v>
          </cell>
          <cell r="P430">
            <v>6000</v>
          </cell>
        </row>
        <row r="431"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J432">
            <v>625</v>
          </cell>
          <cell r="K432">
            <v>2500</v>
          </cell>
          <cell r="L432">
            <v>2500</v>
          </cell>
          <cell r="M432">
            <v>2500</v>
          </cell>
          <cell r="N432">
            <v>2500</v>
          </cell>
          <cell r="O432">
            <v>2500</v>
          </cell>
          <cell r="P432">
            <v>2500</v>
          </cell>
        </row>
        <row r="433">
          <cell r="J433">
            <v>500</v>
          </cell>
          <cell r="K433">
            <v>2000</v>
          </cell>
          <cell r="L433">
            <v>2000</v>
          </cell>
          <cell r="M433">
            <v>2000</v>
          </cell>
          <cell r="N433">
            <v>2000</v>
          </cell>
          <cell r="O433">
            <v>2000</v>
          </cell>
          <cell r="P433">
            <v>2000</v>
          </cell>
        </row>
        <row r="434">
          <cell r="J434">
            <v>250</v>
          </cell>
          <cell r="K434">
            <v>1000</v>
          </cell>
          <cell r="L434">
            <v>1000</v>
          </cell>
          <cell r="M434">
            <v>1000</v>
          </cell>
          <cell r="N434">
            <v>1000</v>
          </cell>
          <cell r="O434">
            <v>1000</v>
          </cell>
          <cell r="P434">
            <v>1000</v>
          </cell>
        </row>
        <row r="435"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J436">
            <v>0</v>
          </cell>
          <cell r="K436">
            <v>0</v>
          </cell>
          <cell r="L436">
            <v>0</v>
          </cell>
          <cell r="M436">
            <v>0</v>
          </cell>
        </row>
        <row r="437">
          <cell r="J437">
            <v>4166.25</v>
          </cell>
          <cell r="K437">
            <v>16665</v>
          </cell>
          <cell r="L437">
            <v>16665</v>
          </cell>
          <cell r="M437">
            <v>12498.75</v>
          </cell>
        </row>
        <row r="438">
          <cell r="J438">
            <v>5000</v>
          </cell>
          <cell r="K438">
            <v>20000</v>
          </cell>
          <cell r="L438">
            <v>20000</v>
          </cell>
          <cell r="M438">
            <v>20000</v>
          </cell>
          <cell r="N438">
            <v>20000</v>
          </cell>
          <cell r="O438">
            <v>20000</v>
          </cell>
          <cell r="P438">
            <v>20000</v>
          </cell>
        </row>
        <row r="439">
          <cell r="J439">
            <v>0</v>
          </cell>
          <cell r="K439">
            <v>0</v>
          </cell>
          <cell r="L439">
            <v>0</v>
          </cell>
          <cell r="M439">
            <v>0</v>
          </cell>
        </row>
        <row r="440">
          <cell r="J440">
            <v>16665</v>
          </cell>
          <cell r="K440">
            <v>66660</v>
          </cell>
          <cell r="L440">
            <v>66660</v>
          </cell>
          <cell r="M440">
            <v>49995</v>
          </cell>
        </row>
        <row r="441">
          <cell r="J441">
            <v>24997.5</v>
          </cell>
          <cell r="K441">
            <v>99990</v>
          </cell>
          <cell r="L441">
            <v>99990</v>
          </cell>
          <cell r="M441">
            <v>74992.5</v>
          </cell>
        </row>
        <row r="442">
          <cell r="J442">
            <v>16665</v>
          </cell>
          <cell r="K442">
            <v>66660</v>
          </cell>
          <cell r="L442">
            <v>66660</v>
          </cell>
          <cell r="M442">
            <v>49995</v>
          </cell>
        </row>
        <row r="443">
          <cell r="J443">
            <v>145500</v>
          </cell>
          <cell r="K443">
            <v>582000</v>
          </cell>
          <cell r="L443">
            <v>582000</v>
          </cell>
          <cell r="M443">
            <v>582000</v>
          </cell>
          <cell r="N443">
            <v>582000</v>
          </cell>
          <cell r="O443">
            <v>436500</v>
          </cell>
        </row>
        <row r="444">
          <cell r="J444">
            <v>0</v>
          </cell>
          <cell r="K444">
            <v>0</v>
          </cell>
          <cell r="L444">
            <v>0</v>
          </cell>
          <cell r="M444">
            <v>0</v>
          </cell>
        </row>
        <row r="445">
          <cell r="J445">
            <v>166650</v>
          </cell>
          <cell r="K445">
            <v>666600</v>
          </cell>
          <cell r="L445">
            <v>666600</v>
          </cell>
          <cell r="M445">
            <v>499950</v>
          </cell>
        </row>
        <row r="446">
          <cell r="J446">
            <v>0</v>
          </cell>
          <cell r="K446">
            <v>0</v>
          </cell>
          <cell r="L446">
            <v>0</v>
          </cell>
          <cell r="M446">
            <v>0</v>
          </cell>
        </row>
        <row r="447">
          <cell r="J447">
            <v>6250</v>
          </cell>
          <cell r="K447">
            <v>25000</v>
          </cell>
          <cell r="L447">
            <v>25000</v>
          </cell>
          <cell r="M447">
            <v>25000</v>
          </cell>
          <cell r="N447">
            <v>25000</v>
          </cell>
          <cell r="O447">
            <v>25000</v>
          </cell>
          <cell r="P447">
            <v>25000</v>
          </cell>
        </row>
        <row r="448"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J451">
            <v>0</v>
          </cell>
          <cell r="K451">
            <v>0</v>
          </cell>
          <cell r="L451">
            <v>0</v>
          </cell>
          <cell r="M451">
            <v>0</v>
          </cell>
        </row>
        <row r="452"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J453">
            <v>5250</v>
          </cell>
          <cell r="K453">
            <v>21000</v>
          </cell>
          <cell r="L453">
            <v>21000</v>
          </cell>
          <cell r="M453">
            <v>21000</v>
          </cell>
          <cell r="N453">
            <v>21000</v>
          </cell>
          <cell r="O453">
            <v>15750</v>
          </cell>
        </row>
        <row r="454">
          <cell r="J454">
            <v>0</v>
          </cell>
          <cell r="K454">
            <v>0</v>
          </cell>
          <cell r="L454">
            <v>0</v>
          </cell>
          <cell r="M454">
            <v>0</v>
          </cell>
        </row>
        <row r="455">
          <cell r="J455">
            <v>6300</v>
          </cell>
          <cell r="K455">
            <v>25200</v>
          </cell>
          <cell r="L455">
            <v>25200</v>
          </cell>
          <cell r="M455">
            <v>25200</v>
          </cell>
          <cell r="N455">
            <v>25200</v>
          </cell>
          <cell r="O455">
            <v>18900</v>
          </cell>
        </row>
        <row r="456">
          <cell r="J456">
            <v>18750</v>
          </cell>
          <cell r="K456">
            <v>75000</v>
          </cell>
          <cell r="L456">
            <v>75000</v>
          </cell>
          <cell r="M456">
            <v>75000</v>
          </cell>
          <cell r="N456">
            <v>75000</v>
          </cell>
          <cell r="O456">
            <v>75000</v>
          </cell>
          <cell r="P456">
            <v>75000</v>
          </cell>
        </row>
        <row r="457">
          <cell r="J457">
            <v>2500</v>
          </cell>
          <cell r="K457">
            <v>10000</v>
          </cell>
          <cell r="L457">
            <v>10000</v>
          </cell>
          <cell r="M457">
            <v>10000</v>
          </cell>
          <cell r="N457">
            <v>10000</v>
          </cell>
          <cell r="O457">
            <v>10000</v>
          </cell>
          <cell r="P457">
            <v>10000</v>
          </cell>
        </row>
        <row r="458">
          <cell r="J458">
            <v>6250</v>
          </cell>
          <cell r="K458">
            <v>25000</v>
          </cell>
          <cell r="L458">
            <v>25000</v>
          </cell>
          <cell r="M458">
            <v>25000</v>
          </cell>
          <cell r="N458">
            <v>25000</v>
          </cell>
          <cell r="O458">
            <v>25000</v>
          </cell>
          <cell r="P458">
            <v>25000</v>
          </cell>
        </row>
        <row r="459"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</row>
        <row r="460">
          <cell r="J460">
            <v>1012.5</v>
          </cell>
          <cell r="K460">
            <v>4050</v>
          </cell>
          <cell r="L460">
            <v>4050</v>
          </cell>
          <cell r="M460">
            <v>4050</v>
          </cell>
          <cell r="N460">
            <v>4050</v>
          </cell>
          <cell r="O460">
            <v>4050</v>
          </cell>
          <cell r="P460">
            <v>4050</v>
          </cell>
        </row>
        <row r="461"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</row>
        <row r="462">
          <cell r="J462">
            <v>20000</v>
          </cell>
          <cell r="K462">
            <v>80000</v>
          </cell>
          <cell r="L462">
            <v>80000</v>
          </cell>
          <cell r="M462">
            <v>80000</v>
          </cell>
          <cell r="N462">
            <v>80000</v>
          </cell>
          <cell r="O462">
            <v>80000</v>
          </cell>
          <cell r="P462">
            <v>80000</v>
          </cell>
        </row>
        <row r="463">
          <cell r="J463">
            <v>5771.8575000000001</v>
          </cell>
          <cell r="K463">
            <v>23087.43</v>
          </cell>
          <cell r="L463">
            <v>23087.43</v>
          </cell>
          <cell r="M463">
            <v>23087.43</v>
          </cell>
          <cell r="N463">
            <v>23087.43</v>
          </cell>
          <cell r="O463">
            <v>23087.43</v>
          </cell>
          <cell r="P463">
            <v>23087.43</v>
          </cell>
        </row>
        <row r="464"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</row>
        <row r="465"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</row>
        <row r="466">
          <cell r="J466">
            <v>5625</v>
          </cell>
          <cell r="K466">
            <v>22500</v>
          </cell>
          <cell r="L466">
            <v>22500</v>
          </cell>
          <cell r="M466">
            <v>22500</v>
          </cell>
          <cell r="N466">
            <v>22500</v>
          </cell>
          <cell r="O466">
            <v>22500</v>
          </cell>
          <cell r="P466">
            <v>22500</v>
          </cell>
        </row>
        <row r="467">
          <cell r="J467">
            <v>4450</v>
          </cell>
          <cell r="K467">
            <v>17800</v>
          </cell>
          <cell r="L467">
            <v>17800</v>
          </cell>
          <cell r="M467">
            <v>17800</v>
          </cell>
          <cell r="N467">
            <v>17800</v>
          </cell>
          <cell r="O467">
            <v>17800</v>
          </cell>
          <cell r="P467">
            <v>17800</v>
          </cell>
        </row>
        <row r="468">
          <cell r="J468">
            <v>4350</v>
          </cell>
          <cell r="K468">
            <v>17400</v>
          </cell>
          <cell r="L468">
            <v>17400</v>
          </cell>
          <cell r="M468">
            <v>17400</v>
          </cell>
          <cell r="N468">
            <v>17400</v>
          </cell>
          <cell r="O468">
            <v>13050</v>
          </cell>
        </row>
        <row r="469">
          <cell r="J469">
            <v>0</v>
          </cell>
          <cell r="K469">
            <v>0</v>
          </cell>
          <cell r="L469">
            <v>0</v>
          </cell>
          <cell r="M469">
            <v>0</v>
          </cell>
        </row>
        <row r="470"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</row>
        <row r="471"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J472">
            <v>562.5</v>
          </cell>
          <cell r="K472">
            <v>2250</v>
          </cell>
          <cell r="L472">
            <v>2250</v>
          </cell>
          <cell r="M472">
            <v>2250</v>
          </cell>
          <cell r="N472">
            <v>2250</v>
          </cell>
          <cell r="O472">
            <v>2250</v>
          </cell>
          <cell r="P472">
            <v>2250</v>
          </cell>
        </row>
        <row r="473">
          <cell r="J473">
            <v>6666</v>
          </cell>
          <cell r="K473">
            <v>26664</v>
          </cell>
          <cell r="L473">
            <v>26664</v>
          </cell>
          <cell r="M473">
            <v>19998</v>
          </cell>
        </row>
        <row r="474">
          <cell r="J474">
            <v>0</v>
          </cell>
        </row>
        <row r="475">
          <cell r="J475">
            <v>0</v>
          </cell>
        </row>
        <row r="476">
          <cell r="J476">
            <v>75</v>
          </cell>
          <cell r="K476">
            <v>300</v>
          </cell>
          <cell r="L476">
            <v>300</v>
          </cell>
          <cell r="M476">
            <v>300</v>
          </cell>
          <cell r="N476">
            <v>300</v>
          </cell>
          <cell r="O476">
            <v>300</v>
          </cell>
          <cell r="P476">
            <v>300</v>
          </cell>
        </row>
        <row r="477">
          <cell r="J477">
            <v>2082.5</v>
          </cell>
          <cell r="K477">
            <v>8330</v>
          </cell>
          <cell r="L477">
            <v>8330</v>
          </cell>
          <cell r="M477">
            <v>8330</v>
          </cell>
          <cell r="N477">
            <v>8330</v>
          </cell>
          <cell r="O477">
            <v>8330</v>
          </cell>
          <cell r="P477">
            <v>8330</v>
          </cell>
        </row>
        <row r="478">
          <cell r="J478">
            <v>250</v>
          </cell>
          <cell r="K478">
            <v>1000</v>
          </cell>
          <cell r="L478">
            <v>1000</v>
          </cell>
          <cell r="M478">
            <v>1000</v>
          </cell>
          <cell r="N478">
            <v>1000</v>
          </cell>
          <cell r="O478">
            <v>1000</v>
          </cell>
          <cell r="P478">
            <v>1000</v>
          </cell>
        </row>
        <row r="479">
          <cell r="J479">
            <v>375</v>
          </cell>
          <cell r="K479">
            <v>1500</v>
          </cell>
          <cell r="L479">
            <v>1500</v>
          </cell>
          <cell r="M479">
            <v>1500</v>
          </cell>
          <cell r="N479">
            <v>1500</v>
          </cell>
          <cell r="O479">
            <v>1500</v>
          </cell>
          <cell r="P479">
            <v>1500</v>
          </cell>
        </row>
        <row r="480">
          <cell r="J480">
            <v>5750</v>
          </cell>
          <cell r="K480">
            <v>23000</v>
          </cell>
          <cell r="L480">
            <v>23000</v>
          </cell>
          <cell r="M480">
            <v>23000</v>
          </cell>
          <cell r="N480">
            <v>23000</v>
          </cell>
          <cell r="O480">
            <v>23000</v>
          </cell>
          <cell r="P480">
            <v>23000</v>
          </cell>
        </row>
        <row r="481">
          <cell r="J481">
            <v>1062.5</v>
          </cell>
          <cell r="K481">
            <v>4250</v>
          </cell>
          <cell r="L481">
            <v>4250</v>
          </cell>
          <cell r="M481">
            <v>4250</v>
          </cell>
          <cell r="N481">
            <v>4250</v>
          </cell>
          <cell r="O481">
            <v>4250</v>
          </cell>
          <cell r="P481">
            <v>4250</v>
          </cell>
        </row>
        <row r="482">
          <cell r="J482">
            <v>2500</v>
          </cell>
          <cell r="K482">
            <v>10000</v>
          </cell>
          <cell r="L482">
            <v>10000</v>
          </cell>
          <cell r="M482">
            <v>10000</v>
          </cell>
          <cell r="N482">
            <v>10000</v>
          </cell>
          <cell r="O482">
            <v>10000</v>
          </cell>
          <cell r="P482">
            <v>10000</v>
          </cell>
        </row>
        <row r="483">
          <cell r="J483">
            <v>4375</v>
          </cell>
          <cell r="K483">
            <v>17500</v>
          </cell>
          <cell r="L483">
            <v>17500</v>
          </cell>
          <cell r="M483">
            <v>17500</v>
          </cell>
          <cell r="N483">
            <v>17500</v>
          </cell>
          <cell r="O483">
            <v>17500</v>
          </cell>
          <cell r="P483">
            <v>17500</v>
          </cell>
        </row>
        <row r="484">
          <cell r="J484">
            <v>1000</v>
          </cell>
          <cell r="K484">
            <v>4000</v>
          </cell>
          <cell r="L484">
            <v>4000</v>
          </cell>
          <cell r="M484">
            <v>4000</v>
          </cell>
          <cell r="N484">
            <v>4000</v>
          </cell>
          <cell r="O484">
            <v>4000</v>
          </cell>
          <cell r="P484">
            <v>4000</v>
          </cell>
        </row>
        <row r="485">
          <cell r="J485">
            <v>1800</v>
          </cell>
          <cell r="K485">
            <v>7200</v>
          </cell>
          <cell r="L485">
            <v>7200</v>
          </cell>
          <cell r="M485">
            <v>7200</v>
          </cell>
          <cell r="N485">
            <v>7200</v>
          </cell>
          <cell r="O485">
            <v>7200</v>
          </cell>
          <cell r="P485">
            <v>7200</v>
          </cell>
        </row>
        <row r="486">
          <cell r="J486">
            <v>29050</v>
          </cell>
          <cell r="K486">
            <v>116200</v>
          </cell>
          <cell r="L486">
            <v>116200</v>
          </cell>
          <cell r="M486">
            <v>116200</v>
          </cell>
          <cell r="N486">
            <v>116200</v>
          </cell>
          <cell r="O486">
            <v>116200</v>
          </cell>
          <cell r="P486">
            <v>116200</v>
          </cell>
        </row>
        <row r="487">
          <cell r="J487">
            <v>75</v>
          </cell>
          <cell r="K487">
            <v>300</v>
          </cell>
          <cell r="L487">
            <v>300</v>
          </cell>
          <cell r="M487">
            <v>300</v>
          </cell>
          <cell r="N487">
            <v>300</v>
          </cell>
          <cell r="O487">
            <v>300</v>
          </cell>
          <cell r="P487">
            <v>300</v>
          </cell>
        </row>
        <row r="488">
          <cell r="J488">
            <v>1000</v>
          </cell>
          <cell r="K488">
            <v>4000</v>
          </cell>
          <cell r="L488">
            <v>4000</v>
          </cell>
          <cell r="M488">
            <v>4000</v>
          </cell>
          <cell r="N488">
            <v>4000</v>
          </cell>
          <cell r="O488">
            <v>4000</v>
          </cell>
          <cell r="P488">
            <v>4000</v>
          </cell>
        </row>
        <row r="489">
          <cell r="J489">
            <v>416.5</v>
          </cell>
          <cell r="K489">
            <v>1666</v>
          </cell>
          <cell r="L489">
            <v>1666</v>
          </cell>
          <cell r="M489">
            <v>1666</v>
          </cell>
          <cell r="N489">
            <v>1666</v>
          </cell>
          <cell r="O489">
            <v>1666</v>
          </cell>
          <cell r="P489">
            <v>1666</v>
          </cell>
        </row>
        <row r="490">
          <cell r="J490">
            <v>1250</v>
          </cell>
          <cell r="K490">
            <v>5000</v>
          </cell>
          <cell r="L490">
            <v>5000</v>
          </cell>
          <cell r="M490">
            <v>5000</v>
          </cell>
          <cell r="N490">
            <v>5000</v>
          </cell>
          <cell r="O490">
            <v>5000</v>
          </cell>
          <cell r="P490">
            <v>5000</v>
          </cell>
        </row>
        <row r="491">
          <cell r="J491">
            <v>5000</v>
          </cell>
          <cell r="K491">
            <v>20000</v>
          </cell>
          <cell r="L491">
            <v>20000</v>
          </cell>
          <cell r="M491">
            <v>20000</v>
          </cell>
          <cell r="N491">
            <v>20000</v>
          </cell>
          <cell r="O491">
            <v>20000</v>
          </cell>
          <cell r="P491">
            <v>20000</v>
          </cell>
        </row>
        <row r="492">
          <cell r="J492">
            <v>44467.5</v>
          </cell>
          <cell r="K492">
            <v>177870</v>
          </cell>
          <cell r="L492">
            <v>177870</v>
          </cell>
          <cell r="M492">
            <v>177870</v>
          </cell>
          <cell r="N492">
            <v>177870</v>
          </cell>
          <cell r="O492">
            <v>177870</v>
          </cell>
          <cell r="P492">
            <v>177870</v>
          </cell>
        </row>
        <row r="493">
          <cell r="J493">
            <v>0</v>
          </cell>
          <cell r="K493">
            <v>0</v>
          </cell>
          <cell r="L493">
            <v>0</v>
          </cell>
          <cell r="M493">
            <v>0</v>
          </cell>
        </row>
        <row r="494">
          <cell r="J494">
            <v>4000</v>
          </cell>
          <cell r="K494">
            <v>16000</v>
          </cell>
          <cell r="L494">
            <v>16000</v>
          </cell>
          <cell r="M494">
            <v>16000</v>
          </cell>
          <cell r="N494">
            <v>16000</v>
          </cell>
          <cell r="O494">
            <v>12000</v>
          </cell>
        </row>
        <row r="495">
          <cell r="J495">
            <v>931.95</v>
          </cell>
          <cell r="K495">
            <v>3727.8</v>
          </cell>
          <cell r="L495">
            <v>3727.8</v>
          </cell>
          <cell r="M495">
            <v>3727.8</v>
          </cell>
          <cell r="N495">
            <v>3727.8</v>
          </cell>
          <cell r="O495">
            <v>3727.8</v>
          </cell>
          <cell r="P495">
            <v>3727.8</v>
          </cell>
        </row>
        <row r="496"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</row>
        <row r="497">
          <cell r="J497">
            <v>312.5</v>
          </cell>
          <cell r="K497">
            <v>1250</v>
          </cell>
          <cell r="L497">
            <v>1250</v>
          </cell>
          <cell r="M497">
            <v>1250</v>
          </cell>
          <cell r="N497">
            <v>1250</v>
          </cell>
          <cell r="O497">
            <v>1250</v>
          </cell>
          <cell r="P497">
            <v>1250</v>
          </cell>
        </row>
        <row r="498">
          <cell r="J498">
            <v>1071.125</v>
          </cell>
          <cell r="K498">
            <v>4284.5</v>
          </cell>
          <cell r="L498">
            <v>4284.5</v>
          </cell>
          <cell r="M498">
            <v>4284.5</v>
          </cell>
          <cell r="N498">
            <v>4284.5</v>
          </cell>
          <cell r="O498">
            <v>4284.5</v>
          </cell>
          <cell r="P498">
            <v>4284.5</v>
          </cell>
        </row>
        <row r="499">
          <cell r="J499">
            <v>7500</v>
          </cell>
          <cell r="K499">
            <v>30000</v>
          </cell>
          <cell r="L499">
            <v>30000</v>
          </cell>
          <cell r="M499">
            <v>30000</v>
          </cell>
          <cell r="N499">
            <v>30000</v>
          </cell>
          <cell r="O499">
            <v>30000</v>
          </cell>
          <cell r="P499">
            <v>30000</v>
          </cell>
        </row>
        <row r="500"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</row>
        <row r="501"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</row>
        <row r="502"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</row>
        <row r="503">
          <cell r="J503">
            <v>5550</v>
          </cell>
          <cell r="K503">
            <v>22200</v>
          </cell>
          <cell r="L503">
            <v>22200</v>
          </cell>
          <cell r="M503">
            <v>22200</v>
          </cell>
          <cell r="N503">
            <v>22200</v>
          </cell>
          <cell r="O503">
            <v>22200</v>
          </cell>
          <cell r="P503">
            <v>22200</v>
          </cell>
        </row>
        <row r="504">
          <cell r="J504">
            <v>318.75</v>
          </cell>
          <cell r="K504">
            <v>1275</v>
          </cell>
          <cell r="L504">
            <v>1275</v>
          </cell>
          <cell r="M504">
            <v>1275</v>
          </cell>
          <cell r="N504">
            <v>1275</v>
          </cell>
          <cell r="O504">
            <v>1275</v>
          </cell>
          <cell r="P504">
            <v>1275</v>
          </cell>
        </row>
        <row r="505">
          <cell r="J505">
            <v>6250</v>
          </cell>
          <cell r="K505">
            <v>25000</v>
          </cell>
          <cell r="L505">
            <v>25000</v>
          </cell>
          <cell r="M505">
            <v>25000</v>
          </cell>
          <cell r="N505">
            <v>25000</v>
          </cell>
          <cell r="O505">
            <v>25000</v>
          </cell>
          <cell r="P505">
            <v>25000</v>
          </cell>
        </row>
        <row r="506"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</row>
        <row r="507"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J508">
            <v>473.375</v>
          </cell>
          <cell r="K508">
            <v>1893.5</v>
          </cell>
          <cell r="L508">
            <v>1893.5</v>
          </cell>
          <cell r="M508">
            <v>1893.5</v>
          </cell>
          <cell r="N508">
            <v>1893.5</v>
          </cell>
          <cell r="O508">
            <v>1893.5</v>
          </cell>
          <cell r="P508">
            <v>1893.5</v>
          </cell>
        </row>
        <row r="509">
          <cell r="J509">
            <v>6115</v>
          </cell>
          <cell r="K509">
            <v>24460</v>
          </cell>
          <cell r="L509">
            <v>24460</v>
          </cell>
          <cell r="M509">
            <v>24460</v>
          </cell>
          <cell r="N509">
            <v>24460</v>
          </cell>
          <cell r="O509">
            <v>24460</v>
          </cell>
          <cell r="P509">
            <v>24460</v>
          </cell>
        </row>
        <row r="510">
          <cell r="J510">
            <v>350</v>
          </cell>
          <cell r="K510">
            <v>1400</v>
          </cell>
          <cell r="L510">
            <v>1400</v>
          </cell>
          <cell r="M510">
            <v>1400</v>
          </cell>
          <cell r="N510">
            <v>1400</v>
          </cell>
          <cell r="O510">
            <v>1400</v>
          </cell>
          <cell r="P510">
            <v>1400</v>
          </cell>
        </row>
        <row r="511"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J512">
            <v>4975</v>
          </cell>
          <cell r="K512">
            <v>19900</v>
          </cell>
          <cell r="L512">
            <v>19900</v>
          </cell>
          <cell r="M512">
            <v>19900</v>
          </cell>
          <cell r="N512">
            <v>19900</v>
          </cell>
          <cell r="O512">
            <v>19900</v>
          </cell>
          <cell r="P512">
            <v>19900</v>
          </cell>
        </row>
        <row r="513">
          <cell r="J513">
            <v>8000</v>
          </cell>
          <cell r="K513">
            <v>32000</v>
          </cell>
          <cell r="L513">
            <v>32000</v>
          </cell>
          <cell r="M513">
            <v>32000</v>
          </cell>
          <cell r="N513">
            <v>32000</v>
          </cell>
          <cell r="O513">
            <v>32000</v>
          </cell>
          <cell r="P513">
            <v>32000</v>
          </cell>
        </row>
        <row r="514">
          <cell r="J514">
            <v>13875</v>
          </cell>
          <cell r="K514">
            <v>55500</v>
          </cell>
          <cell r="L514">
            <v>55500</v>
          </cell>
          <cell r="M514">
            <v>55500</v>
          </cell>
          <cell r="N514">
            <v>55500</v>
          </cell>
          <cell r="O514">
            <v>55500</v>
          </cell>
          <cell r="P514">
            <v>55500</v>
          </cell>
        </row>
        <row r="515">
          <cell r="J515">
            <v>2500</v>
          </cell>
          <cell r="K515">
            <v>10000</v>
          </cell>
          <cell r="L515">
            <v>10000</v>
          </cell>
          <cell r="M515">
            <v>10000</v>
          </cell>
          <cell r="N515">
            <v>10000</v>
          </cell>
          <cell r="O515">
            <v>10000</v>
          </cell>
          <cell r="P515">
            <v>10000</v>
          </cell>
        </row>
        <row r="516">
          <cell r="J516">
            <v>1875</v>
          </cell>
          <cell r="K516">
            <v>7500</v>
          </cell>
          <cell r="L516">
            <v>7500</v>
          </cell>
          <cell r="M516">
            <v>7500</v>
          </cell>
          <cell r="N516">
            <v>7500</v>
          </cell>
          <cell r="O516">
            <v>7500</v>
          </cell>
          <cell r="P516">
            <v>7500</v>
          </cell>
        </row>
        <row r="517">
          <cell r="J517">
            <v>6125</v>
          </cell>
          <cell r="K517">
            <v>24500</v>
          </cell>
          <cell r="L517">
            <v>24500</v>
          </cell>
          <cell r="M517">
            <v>24500</v>
          </cell>
          <cell r="N517">
            <v>24500</v>
          </cell>
          <cell r="O517">
            <v>24500</v>
          </cell>
          <cell r="P517">
            <v>24500</v>
          </cell>
        </row>
        <row r="518"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</row>
        <row r="519">
          <cell r="J519">
            <v>13340</v>
          </cell>
          <cell r="K519">
            <v>53360</v>
          </cell>
          <cell r="L519">
            <v>53360</v>
          </cell>
          <cell r="M519">
            <v>53360</v>
          </cell>
          <cell r="N519">
            <v>53360</v>
          </cell>
          <cell r="O519">
            <v>53360</v>
          </cell>
          <cell r="P519">
            <v>53360</v>
          </cell>
        </row>
        <row r="520">
          <cell r="J520">
            <v>270</v>
          </cell>
          <cell r="K520">
            <v>1080</v>
          </cell>
          <cell r="L520">
            <v>1080</v>
          </cell>
          <cell r="M520">
            <v>1080</v>
          </cell>
          <cell r="N520">
            <v>1080</v>
          </cell>
          <cell r="O520">
            <v>1080</v>
          </cell>
          <cell r="P520">
            <v>1080</v>
          </cell>
        </row>
        <row r="521">
          <cell r="J521">
            <v>5550</v>
          </cell>
          <cell r="K521">
            <v>22200</v>
          </cell>
          <cell r="L521">
            <v>22200</v>
          </cell>
          <cell r="M521">
            <v>22200</v>
          </cell>
          <cell r="N521">
            <v>22200</v>
          </cell>
          <cell r="O521">
            <v>22200</v>
          </cell>
          <cell r="P521">
            <v>22200</v>
          </cell>
        </row>
        <row r="522"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</row>
        <row r="523">
          <cell r="J523">
            <v>17498.25</v>
          </cell>
          <cell r="K523">
            <v>69993</v>
          </cell>
          <cell r="L523">
            <v>69993</v>
          </cell>
          <cell r="M523">
            <v>69993</v>
          </cell>
          <cell r="N523">
            <v>69993</v>
          </cell>
          <cell r="O523">
            <v>69993</v>
          </cell>
          <cell r="P523">
            <v>17498.25</v>
          </cell>
        </row>
        <row r="524">
          <cell r="J524">
            <v>40625</v>
          </cell>
          <cell r="K524">
            <v>162500</v>
          </cell>
          <cell r="L524">
            <v>162500</v>
          </cell>
          <cell r="M524">
            <v>162500</v>
          </cell>
          <cell r="N524">
            <v>121875</v>
          </cell>
        </row>
        <row r="525">
          <cell r="J525">
            <v>6250</v>
          </cell>
          <cell r="K525">
            <v>25000</v>
          </cell>
          <cell r="L525">
            <v>25000</v>
          </cell>
          <cell r="M525">
            <v>25000</v>
          </cell>
          <cell r="N525">
            <v>18750</v>
          </cell>
        </row>
        <row r="526">
          <cell r="J526">
            <v>937.5</v>
          </cell>
          <cell r="K526">
            <v>3750</v>
          </cell>
          <cell r="L526">
            <v>3750</v>
          </cell>
          <cell r="M526">
            <v>3750</v>
          </cell>
          <cell r="N526">
            <v>3750</v>
          </cell>
          <cell r="O526">
            <v>3750</v>
          </cell>
          <cell r="P526">
            <v>3750</v>
          </cell>
        </row>
        <row r="527"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</row>
        <row r="528">
          <cell r="J528">
            <v>8750</v>
          </cell>
          <cell r="K528">
            <v>35000</v>
          </cell>
          <cell r="L528">
            <v>35000</v>
          </cell>
          <cell r="M528">
            <v>35000</v>
          </cell>
          <cell r="N528">
            <v>35000</v>
          </cell>
          <cell r="O528">
            <v>35000</v>
          </cell>
          <cell r="P528">
            <v>35000</v>
          </cell>
        </row>
        <row r="529">
          <cell r="J529">
            <v>3750</v>
          </cell>
          <cell r="K529">
            <v>15000</v>
          </cell>
          <cell r="L529">
            <v>15000</v>
          </cell>
          <cell r="M529">
            <v>15000</v>
          </cell>
          <cell r="N529">
            <v>15000</v>
          </cell>
          <cell r="O529">
            <v>15000</v>
          </cell>
          <cell r="P529">
            <v>15000</v>
          </cell>
        </row>
        <row r="530">
          <cell r="J530">
            <v>7497</v>
          </cell>
          <cell r="K530">
            <v>29988</v>
          </cell>
          <cell r="L530">
            <v>29988</v>
          </cell>
          <cell r="M530">
            <v>29988</v>
          </cell>
          <cell r="N530">
            <v>29988</v>
          </cell>
          <cell r="O530">
            <v>29988</v>
          </cell>
          <cell r="P530">
            <v>29988</v>
          </cell>
        </row>
        <row r="531">
          <cell r="J531">
            <v>16660</v>
          </cell>
          <cell r="K531">
            <v>66640</v>
          </cell>
          <cell r="L531">
            <v>66640</v>
          </cell>
          <cell r="M531">
            <v>66640</v>
          </cell>
          <cell r="N531">
            <v>66640</v>
          </cell>
          <cell r="O531">
            <v>66640</v>
          </cell>
          <cell r="P531">
            <v>66640</v>
          </cell>
        </row>
        <row r="532">
          <cell r="J532">
            <v>24990</v>
          </cell>
          <cell r="K532">
            <v>99960</v>
          </cell>
          <cell r="L532">
            <v>99960</v>
          </cell>
          <cell r="M532">
            <v>99960</v>
          </cell>
          <cell r="N532">
            <v>99960</v>
          </cell>
          <cell r="O532">
            <v>99960</v>
          </cell>
          <cell r="P532">
            <v>99960</v>
          </cell>
        </row>
        <row r="533">
          <cell r="J533">
            <v>29155</v>
          </cell>
          <cell r="K533">
            <v>116620</v>
          </cell>
          <cell r="L533">
            <v>116620</v>
          </cell>
          <cell r="M533">
            <v>116620</v>
          </cell>
          <cell r="N533">
            <v>116620</v>
          </cell>
          <cell r="O533">
            <v>116620</v>
          </cell>
          <cell r="P533">
            <v>116620</v>
          </cell>
        </row>
        <row r="534">
          <cell r="J534">
            <v>37485</v>
          </cell>
          <cell r="K534">
            <v>149940</v>
          </cell>
          <cell r="L534">
            <v>149940</v>
          </cell>
          <cell r="M534">
            <v>149940</v>
          </cell>
          <cell r="N534">
            <v>149940</v>
          </cell>
          <cell r="O534">
            <v>149940</v>
          </cell>
          <cell r="P534">
            <v>149940</v>
          </cell>
        </row>
        <row r="535">
          <cell r="J535">
            <v>416.5</v>
          </cell>
          <cell r="K535">
            <v>1666</v>
          </cell>
          <cell r="L535">
            <v>1666</v>
          </cell>
          <cell r="M535">
            <v>1666</v>
          </cell>
          <cell r="N535">
            <v>1666</v>
          </cell>
          <cell r="O535">
            <v>1666</v>
          </cell>
          <cell r="P535">
            <v>1666</v>
          </cell>
        </row>
        <row r="536">
          <cell r="J536">
            <v>2082.5</v>
          </cell>
          <cell r="K536">
            <v>8330</v>
          </cell>
          <cell r="L536">
            <v>8330</v>
          </cell>
          <cell r="M536">
            <v>8330</v>
          </cell>
          <cell r="N536">
            <v>8330</v>
          </cell>
          <cell r="O536">
            <v>8330</v>
          </cell>
          <cell r="P536">
            <v>8330</v>
          </cell>
        </row>
        <row r="537"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</row>
        <row r="538">
          <cell r="J538">
            <v>9891.875</v>
          </cell>
          <cell r="K538">
            <v>39567.5</v>
          </cell>
          <cell r="L538">
            <v>39567.5</v>
          </cell>
          <cell r="M538">
            <v>39567.5</v>
          </cell>
          <cell r="N538">
            <v>39567.5</v>
          </cell>
          <cell r="O538">
            <v>39567.5</v>
          </cell>
          <cell r="P538">
            <v>39567.5</v>
          </cell>
        </row>
        <row r="539">
          <cell r="J539">
            <v>2082.5</v>
          </cell>
          <cell r="K539">
            <v>8330</v>
          </cell>
          <cell r="L539">
            <v>8330</v>
          </cell>
          <cell r="M539">
            <v>8330</v>
          </cell>
          <cell r="N539">
            <v>8330</v>
          </cell>
          <cell r="O539">
            <v>8330</v>
          </cell>
          <cell r="P539">
            <v>8330</v>
          </cell>
        </row>
        <row r="540">
          <cell r="J540">
            <v>1250</v>
          </cell>
          <cell r="K540">
            <v>5000</v>
          </cell>
          <cell r="L540">
            <v>5000</v>
          </cell>
          <cell r="M540">
            <v>5000</v>
          </cell>
          <cell r="N540">
            <v>5000</v>
          </cell>
          <cell r="O540">
            <v>5000</v>
          </cell>
          <cell r="P540">
            <v>5000</v>
          </cell>
        </row>
        <row r="541">
          <cell r="J541">
            <v>4545</v>
          </cell>
          <cell r="K541">
            <v>18180</v>
          </cell>
          <cell r="L541">
            <v>18180</v>
          </cell>
          <cell r="M541">
            <v>18180</v>
          </cell>
          <cell r="N541">
            <v>18180</v>
          </cell>
          <cell r="O541">
            <v>18180</v>
          </cell>
          <cell r="P541">
            <v>4545</v>
          </cell>
        </row>
        <row r="542">
          <cell r="J542">
            <v>416.5</v>
          </cell>
          <cell r="K542">
            <v>1666</v>
          </cell>
          <cell r="L542">
            <v>1666</v>
          </cell>
          <cell r="M542">
            <v>1666</v>
          </cell>
          <cell r="N542">
            <v>1666</v>
          </cell>
          <cell r="O542">
            <v>1666</v>
          </cell>
          <cell r="P542">
            <v>1666</v>
          </cell>
        </row>
        <row r="543">
          <cell r="J543">
            <v>6247.5</v>
          </cell>
          <cell r="K543">
            <v>24990</v>
          </cell>
          <cell r="L543">
            <v>24990</v>
          </cell>
          <cell r="M543">
            <v>24990</v>
          </cell>
          <cell r="N543">
            <v>24990</v>
          </cell>
          <cell r="O543">
            <v>24990</v>
          </cell>
          <cell r="P543">
            <v>24990</v>
          </cell>
        </row>
        <row r="544">
          <cell r="J544">
            <v>25000</v>
          </cell>
          <cell r="K544">
            <v>100000</v>
          </cell>
          <cell r="L544">
            <v>100000</v>
          </cell>
          <cell r="M544">
            <v>100000</v>
          </cell>
          <cell r="N544">
            <v>100000</v>
          </cell>
          <cell r="O544">
            <v>100000</v>
          </cell>
          <cell r="P544">
            <v>100000</v>
          </cell>
        </row>
        <row r="545">
          <cell r="J545">
            <v>7500</v>
          </cell>
          <cell r="K545">
            <v>30000</v>
          </cell>
          <cell r="L545">
            <v>30000</v>
          </cell>
          <cell r="M545">
            <v>30000</v>
          </cell>
          <cell r="N545">
            <v>30000</v>
          </cell>
          <cell r="O545">
            <v>30000</v>
          </cell>
          <cell r="P545">
            <v>30000</v>
          </cell>
        </row>
        <row r="546">
          <cell r="J546">
            <v>5000</v>
          </cell>
          <cell r="K546">
            <v>20000</v>
          </cell>
          <cell r="L546">
            <v>20000</v>
          </cell>
          <cell r="M546">
            <v>20000</v>
          </cell>
          <cell r="N546">
            <v>20000</v>
          </cell>
          <cell r="O546">
            <v>20000</v>
          </cell>
          <cell r="P546">
            <v>20000</v>
          </cell>
        </row>
        <row r="547">
          <cell r="J547">
            <v>1031.25</v>
          </cell>
          <cell r="K547">
            <v>4125</v>
          </cell>
          <cell r="L547">
            <v>4125</v>
          </cell>
          <cell r="M547">
            <v>4125</v>
          </cell>
          <cell r="N547">
            <v>4125</v>
          </cell>
          <cell r="O547">
            <v>4125</v>
          </cell>
          <cell r="P547">
            <v>4125</v>
          </cell>
        </row>
        <row r="548">
          <cell r="J548">
            <v>1140.625</v>
          </cell>
          <cell r="K548">
            <v>4562.5</v>
          </cell>
          <cell r="L548">
            <v>4562.5</v>
          </cell>
          <cell r="M548">
            <v>4562.5</v>
          </cell>
          <cell r="N548">
            <v>4562.5</v>
          </cell>
          <cell r="O548">
            <v>4562.5</v>
          </cell>
          <cell r="P548">
            <v>4562.5</v>
          </cell>
        </row>
        <row r="549">
          <cell r="J549">
            <v>1093.75</v>
          </cell>
          <cell r="K549">
            <v>4375</v>
          </cell>
          <cell r="L549">
            <v>4375</v>
          </cell>
          <cell r="M549">
            <v>4375</v>
          </cell>
          <cell r="N549">
            <v>4375</v>
          </cell>
          <cell r="O549">
            <v>4375</v>
          </cell>
          <cell r="P549">
            <v>4375</v>
          </cell>
        </row>
        <row r="550">
          <cell r="J550">
            <v>859.375</v>
          </cell>
          <cell r="K550">
            <v>3437.5</v>
          </cell>
          <cell r="L550">
            <v>3437.5</v>
          </cell>
          <cell r="M550">
            <v>3437.5</v>
          </cell>
          <cell r="N550">
            <v>3437.5</v>
          </cell>
          <cell r="O550">
            <v>3437.5</v>
          </cell>
          <cell r="P550">
            <v>3437.5</v>
          </cell>
        </row>
        <row r="551">
          <cell r="J551">
            <v>586.25</v>
          </cell>
          <cell r="K551">
            <v>2345</v>
          </cell>
          <cell r="L551">
            <v>2345</v>
          </cell>
          <cell r="M551">
            <v>2345</v>
          </cell>
          <cell r="N551">
            <v>2345</v>
          </cell>
          <cell r="O551">
            <v>2345</v>
          </cell>
          <cell r="P551">
            <v>2345</v>
          </cell>
        </row>
        <row r="552">
          <cell r="J552">
            <v>2531.75</v>
          </cell>
          <cell r="K552">
            <v>10127</v>
          </cell>
          <cell r="L552">
            <v>10127</v>
          </cell>
          <cell r="M552">
            <v>10127</v>
          </cell>
          <cell r="N552">
            <v>10127</v>
          </cell>
          <cell r="O552">
            <v>10127</v>
          </cell>
          <cell r="P552">
            <v>10127</v>
          </cell>
        </row>
        <row r="553">
          <cell r="J553">
            <v>14375</v>
          </cell>
          <cell r="K553">
            <v>57500</v>
          </cell>
          <cell r="L553">
            <v>57500</v>
          </cell>
          <cell r="M553">
            <v>57500</v>
          </cell>
          <cell r="N553">
            <v>57500</v>
          </cell>
          <cell r="O553">
            <v>57500</v>
          </cell>
          <cell r="P553">
            <v>57500</v>
          </cell>
        </row>
        <row r="554">
          <cell r="J554">
            <v>1625</v>
          </cell>
          <cell r="K554">
            <v>6500</v>
          </cell>
          <cell r="L554">
            <v>6500</v>
          </cell>
          <cell r="M554">
            <v>6500</v>
          </cell>
          <cell r="N554">
            <v>6500</v>
          </cell>
          <cell r="O554">
            <v>6500</v>
          </cell>
          <cell r="P554">
            <v>6500</v>
          </cell>
        </row>
        <row r="555"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</row>
        <row r="557">
          <cell r="J557">
            <v>412.5</v>
          </cell>
          <cell r="K557">
            <v>1650</v>
          </cell>
          <cell r="L557">
            <v>1650</v>
          </cell>
          <cell r="M557">
            <v>1650</v>
          </cell>
          <cell r="N557">
            <v>1650</v>
          </cell>
          <cell r="O557">
            <v>1650</v>
          </cell>
          <cell r="P557">
            <v>1650</v>
          </cell>
        </row>
        <row r="558">
          <cell r="J558">
            <v>67.5</v>
          </cell>
          <cell r="K558">
            <v>270</v>
          </cell>
          <cell r="L558">
            <v>270</v>
          </cell>
          <cell r="M558">
            <v>270</v>
          </cell>
          <cell r="N558">
            <v>270</v>
          </cell>
          <cell r="O558">
            <v>270</v>
          </cell>
          <cell r="P558">
            <v>270</v>
          </cell>
        </row>
        <row r="559">
          <cell r="J559">
            <v>1287.5</v>
          </cell>
          <cell r="K559">
            <v>5150</v>
          </cell>
          <cell r="L559">
            <v>5150</v>
          </cell>
          <cell r="M559">
            <v>5150</v>
          </cell>
          <cell r="N559">
            <v>5150</v>
          </cell>
          <cell r="O559">
            <v>5150</v>
          </cell>
          <cell r="P559">
            <v>5150</v>
          </cell>
        </row>
        <row r="560"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</row>
        <row r="561">
          <cell r="J561">
            <v>375</v>
          </cell>
          <cell r="K561">
            <v>1500</v>
          </cell>
          <cell r="L561">
            <v>1500</v>
          </cell>
          <cell r="M561">
            <v>1500</v>
          </cell>
          <cell r="N561">
            <v>1500</v>
          </cell>
          <cell r="O561">
            <v>1500</v>
          </cell>
          <cell r="P561">
            <v>1500</v>
          </cell>
        </row>
        <row r="562">
          <cell r="J562">
            <v>5625</v>
          </cell>
          <cell r="K562">
            <v>22500</v>
          </cell>
          <cell r="L562">
            <v>22500</v>
          </cell>
          <cell r="M562">
            <v>22500</v>
          </cell>
          <cell r="N562">
            <v>22500</v>
          </cell>
          <cell r="O562">
            <v>22500</v>
          </cell>
          <cell r="P562">
            <v>22500</v>
          </cell>
        </row>
        <row r="563"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</row>
        <row r="564">
          <cell r="K564">
            <v>150</v>
          </cell>
          <cell r="L564">
            <v>300</v>
          </cell>
          <cell r="M564">
            <v>300</v>
          </cell>
          <cell r="N564">
            <v>300</v>
          </cell>
          <cell r="O564">
            <v>300</v>
          </cell>
          <cell r="P564">
            <v>300</v>
          </cell>
        </row>
        <row r="565">
          <cell r="K565">
            <v>100</v>
          </cell>
          <cell r="L565">
            <v>200</v>
          </cell>
          <cell r="M565">
            <v>200</v>
          </cell>
          <cell r="N565">
            <v>200</v>
          </cell>
          <cell r="O565">
            <v>200</v>
          </cell>
          <cell r="P565">
            <v>200</v>
          </cell>
        </row>
        <row r="566">
          <cell r="K566">
            <v>100</v>
          </cell>
          <cell r="L566">
            <v>200</v>
          </cell>
          <cell r="M566">
            <v>200</v>
          </cell>
          <cell r="N566">
            <v>200</v>
          </cell>
          <cell r="O566">
            <v>200</v>
          </cell>
          <cell r="P566">
            <v>200</v>
          </cell>
        </row>
        <row r="567">
          <cell r="K567">
            <v>8155</v>
          </cell>
          <cell r="L567">
            <v>16310</v>
          </cell>
          <cell r="M567">
            <v>16310</v>
          </cell>
          <cell r="N567">
            <v>16310</v>
          </cell>
          <cell r="O567">
            <v>16310</v>
          </cell>
          <cell r="P567">
            <v>16310</v>
          </cell>
        </row>
        <row r="568"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</row>
        <row r="569">
          <cell r="K569">
            <v>3750</v>
          </cell>
          <cell r="L569">
            <v>7500</v>
          </cell>
          <cell r="M569">
            <v>7500</v>
          </cell>
          <cell r="N569">
            <v>7500</v>
          </cell>
          <cell r="O569">
            <v>7500</v>
          </cell>
          <cell r="P569">
            <v>7500</v>
          </cell>
        </row>
        <row r="570">
          <cell r="K570">
            <v>2000</v>
          </cell>
          <cell r="L570">
            <v>4000</v>
          </cell>
          <cell r="M570">
            <v>4000</v>
          </cell>
          <cell r="N570">
            <v>4000</v>
          </cell>
          <cell r="O570">
            <v>4000</v>
          </cell>
          <cell r="P570">
            <v>4000</v>
          </cell>
        </row>
        <row r="571"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</row>
        <row r="572">
          <cell r="K572">
            <v>1250</v>
          </cell>
          <cell r="L572">
            <v>2500</v>
          </cell>
          <cell r="M572">
            <v>2500</v>
          </cell>
          <cell r="N572">
            <v>2500</v>
          </cell>
          <cell r="O572">
            <v>2500</v>
          </cell>
          <cell r="P572">
            <v>2500</v>
          </cell>
        </row>
        <row r="573"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</row>
        <row r="575">
          <cell r="K575">
            <v>0</v>
          </cell>
          <cell r="L575">
            <v>0</v>
          </cell>
          <cell r="M575">
            <v>0</v>
          </cell>
          <cell r="N575">
            <v>0</v>
          </cell>
        </row>
        <row r="576">
          <cell r="K576">
            <v>0</v>
          </cell>
          <cell r="L576">
            <v>0</v>
          </cell>
          <cell r="M576">
            <v>0</v>
          </cell>
          <cell r="N576">
            <v>0</v>
          </cell>
        </row>
        <row r="577">
          <cell r="K577">
            <v>8332.5</v>
          </cell>
          <cell r="L577">
            <v>16665</v>
          </cell>
          <cell r="M577">
            <v>16665</v>
          </cell>
          <cell r="N577">
            <v>8332.5</v>
          </cell>
        </row>
        <row r="578">
          <cell r="K578">
            <v>35000</v>
          </cell>
          <cell r="L578">
            <v>70000</v>
          </cell>
          <cell r="M578">
            <v>70000</v>
          </cell>
          <cell r="N578">
            <v>70000</v>
          </cell>
          <cell r="O578">
            <v>70000</v>
          </cell>
          <cell r="P578">
            <v>70000</v>
          </cell>
        </row>
        <row r="579">
          <cell r="K579">
            <v>0</v>
          </cell>
          <cell r="L579">
            <v>0</v>
          </cell>
          <cell r="M579">
            <v>0</v>
          </cell>
          <cell r="N579">
            <v>0</v>
          </cell>
        </row>
        <row r="580">
          <cell r="K580">
            <v>33330</v>
          </cell>
          <cell r="L580">
            <v>66660</v>
          </cell>
          <cell r="M580">
            <v>66660</v>
          </cell>
          <cell r="N580">
            <v>33330</v>
          </cell>
        </row>
        <row r="581">
          <cell r="K581">
            <v>49995</v>
          </cell>
          <cell r="L581">
            <v>99990</v>
          </cell>
          <cell r="M581">
            <v>99990</v>
          </cell>
          <cell r="N581">
            <v>49995</v>
          </cell>
        </row>
        <row r="582">
          <cell r="K582">
            <v>33330</v>
          </cell>
          <cell r="L582">
            <v>66660</v>
          </cell>
          <cell r="M582">
            <v>66660</v>
          </cell>
          <cell r="N582">
            <v>33330</v>
          </cell>
        </row>
        <row r="583">
          <cell r="K583">
            <v>291000</v>
          </cell>
          <cell r="L583">
            <v>582000</v>
          </cell>
          <cell r="M583">
            <v>582000</v>
          </cell>
          <cell r="N583">
            <v>582000</v>
          </cell>
          <cell r="O583">
            <v>582000</v>
          </cell>
          <cell r="P583">
            <v>291000</v>
          </cell>
        </row>
        <row r="584">
          <cell r="K584">
            <v>0</v>
          </cell>
          <cell r="L584">
            <v>0</v>
          </cell>
          <cell r="M584">
            <v>0</v>
          </cell>
          <cell r="N584">
            <v>0</v>
          </cell>
        </row>
        <row r="585">
          <cell r="K585">
            <v>0</v>
          </cell>
          <cell r="L585">
            <v>0</v>
          </cell>
          <cell r="M585">
            <v>0</v>
          </cell>
          <cell r="N585">
            <v>0</v>
          </cell>
        </row>
        <row r="586">
          <cell r="K586">
            <v>0</v>
          </cell>
          <cell r="L586">
            <v>0</v>
          </cell>
          <cell r="M586">
            <v>0</v>
          </cell>
          <cell r="N586">
            <v>0</v>
          </cell>
        </row>
        <row r="587">
          <cell r="K587">
            <v>12500</v>
          </cell>
          <cell r="L587">
            <v>25000</v>
          </cell>
          <cell r="M587">
            <v>25000</v>
          </cell>
          <cell r="N587">
            <v>25000</v>
          </cell>
          <cell r="O587">
            <v>25000</v>
          </cell>
          <cell r="P587">
            <v>25000</v>
          </cell>
        </row>
        <row r="588">
          <cell r="K588">
            <v>0</v>
          </cell>
          <cell r="L588">
            <v>0</v>
          </cell>
          <cell r="M588">
            <v>0</v>
          </cell>
          <cell r="N588">
            <v>0</v>
          </cell>
        </row>
        <row r="589">
          <cell r="K589">
            <v>6666</v>
          </cell>
          <cell r="L589">
            <v>13332</v>
          </cell>
          <cell r="M589">
            <v>13332</v>
          </cell>
          <cell r="N589">
            <v>6666</v>
          </cell>
        </row>
        <row r="590">
          <cell r="K590">
            <v>0</v>
          </cell>
          <cell r="L590">
            <v>0</v>
          </cell>
          <cell r="M590">
            <v>0</v>
          </cell>
          <cell r="N590">
            <v>0</v>
          </cell>
        </row>
        <row r="591">
          <cell r="K591">
            <v>0</v>
          </cell>
          <cell r="L591">
            <v>0</v>
          </cell>
          <cell r="M591">
            <v>0</v>
          </cell>
          <cell r="N591">
            <v>0</v>
          </cell>
        </row>
        <row r="592">
          <cell r="K592">
            <v>0</v>
          </cell>
          <cell r="L592">
            <v>0</v>
          </cell>
          <cell r="M592">
            <v>0</v>
          </cell>
          <cell r="N592">
            <v>0</v>
          </cell>
        </row>
        <row r="593">
          <cell r="K593">
            <v>7000</v>
          </cell>
          <cell r="L593">
            <v>14000</v>
          </cell>
          <cell r="M593">
            <v>14000</v>
          </cell>
          <cell r="N593">
            <v>14000</v>
          </cell>
          <cell r="O593">
            <v>14000</v>
          </cell>
          <cell r="P593">
            <v>7000</v>
          </cell>
        </row>
        <row r="594">
          <cell r="K594">
            <v>0</v>
          </cell>
          <cell r="L594">
            <v>0</v>
          </cell>
          <cell r="M594">
            <v>0</v>
          </cell>
          <cell r="N594">
            <v>0</v>
          </cell>
        </row>
        <row r="595">
          <cell r="K595">
            <v>12600</v>
          </cell>
          <cell r="L595">
            <v>25200</v>
          </cell>
          <cell r="M595">
            <v>25200</v>
          </cell>
          <cell r="N595">
            <v>25200</v>
          </cell>
          <cell r="O595">
            <v>25200</v>
          </cell>
          <cell r="P595">
            <v>12600</v>
          </cell>
        </row>
        <row r="596">
          <cell r="K596">
            <v>37500</v>
          </cell>
          <cell r="L596">
            <v>75000</v>
          </cell>
          <cell r="M596">
            <v>75000</v>
          </cell>
          <cell r="N596">
            <v>75000</v>
          </cell>
          <cell r="O596">
            <v>75000</v>
          </cell>
          <cell r="P596">
            <v>75000</v>
          </cell>
        </row>
        <row r="597">
          <cell r="K597">
            <v>4000</v>
          </cell>
          <cell r="L597">
            <v>8000</v>
          </cell>
          <cell r="M597">
            <v>8000</v>
          </cell>
          <cell r="N597">
            <v>8000</v>
          </cell>
          <cell r="O597">
            <v>8000</v>
          </cell>
          <cell r="P597">
            <v>8000</v>
          </cell>
        </row>
        <row r="598">
          <cell r="K598">
            <v>15000</v>
          </cell>
          <cell r="L598">
            <v>30000</v>
          </cell>
          <cell r="M598">
            <v>30000</v>
          </cell>
          <cell r="N598">
            <v>30000</v>
          </cell>
          <cell r="O598">
            <v>30000</v>
          </cell>
          <cell r="P598">
            <v>30000</v>
          </cell>
        </row>
        <row r="599"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</row>
        <row r="600">
          <cell r="K600">
            <v>2025</v>
          </cell>
          <cell r="L600">
            <v>4050</v>
          </cell>
          <cell r="M600">
            <v>4050</v>
          </cell>
          <cell r="N600">
            <v>4050</v>
          </cell>
          <cell r="O600">
            <v>4050</v>
          </cell>
          <cell r="P600">
            <v>4050</v>
          </cell>
        </row>
        <row r="601"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</row>
        <row r="602">
          <cell r="K602">
            <v>45000</v>
          </cell>
          <cell r="L602">
            <v>90000</v>
          </cell>
          <cell r="M602">
            <v>90000</v>
          </cell>
          <cell r="N602">
            <v>90000</v>
          </cell>
          <cell r="O602">
            <v>90000</v>
          </cell>
          <cell r="P602">
            <v>90000</v>
          </cell>
        </row>
        <row r="603">
          <cell r="K603">
            <v>9884.9174999999996</v>
          </cell>
          <cell r="L603">
            <v>19769.834999999999</v>
          </cell>
          <cell r="M603">
            <v>19769.834999999999</v>
          </cell>
          <cell r="N603">
            <v>19769.834999999999</v>
          </cell>
          <cell r="O603">
            <v>19769.834999999999</v>
          </cell>
          <cell r="P603">
            <v>19769.834999999999</v>
          </cell>
        </row>
        <row r="604"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</row>
        <row r="605"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</row>
        <row r="606"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</row>
        <row r="607">
          <cell r="K607">
            <v>1525</v>
          </cell>
          <cell r="L607">
            <v>3050</v>
          </cell>
          <cell r="M607">
            <v>3050</v>
          </cell>
          <cell r="N607">
            <v>3050</v>
          </cell>
          <cell r="O607">
            <v>3050</v>
          </cell>
          <cell r="P607">
            <v>3050</v>
          </cell>
        </row>
        <row r="608">
          <cell r="K608">
            <v>11000</v>
          </cell>
          <cell r="L608">
            <v>22000</v>
          </cell>
          <cell r="M608">
            <v>22000</v>
          </cell>
          <cell r="N608">
            <v>22000</v>
          </cell>
          <cell r="O608">
            <v>22000</v>
          </cell>
          <cell r="P608">
            <v>11000</v>
          </cell>
        </row>
        <row r="609">
          <cell r="K609">
            <v>0</v>
          </cell>
          <cell r="L609">
            <v>0</v>
          </cell>
          <cell r="M609">
            <v>0</v>
          </cell>
          <cell r="N609">
            <v>0</v>
          </cell>
        </row>
        <row r="610"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</row>
        <row r="611"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</row>
        <row r="612"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</row>
        <row r="613">
          <cell r="K613">
            <v>0</v>
          </cell>
          <cell r="L613">
            <v>0</v>
          </cell>
          <cell r="M613">
            <v>0</v>
          </cell>
          <cell r="N613">
            <v>0</v>
          </cell>
        </row>
        <row r="614">
          <cell r="K614">
            <v>0</v>
          </cell>
          <cell r="L614">
            <v>0</v>
          </cell>
          <cell r="M614">
            <v>0</v>
          </cell>
        </row>
        <row r="615">
          <cell r="K615">
            <v>0</v>
          </cell>
          <cell r="L615">
            <v>0</v>
          </cell>
          <cell r="M615">
            <v>0</v>
          </cell>
        </row>
        <row r="616">
          <cell r="K616">
            <v>150</v>
          </cell>
          <cell r="L616">
            <v>300</v>
          </cell>
          <cell r="M616">
            <v>300</v>
          </cell>
          <cell r="N616">
            <v>300</v>
          </cell>
          <cell r="O616">
            <v>300</v>
          </cell>
          <cell r="P616">
            <v>300</v>
          </cell>
        </row>
        <row r="617"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</row>
        <row r="618">
          <cell r="K618">
            <v>500</v>
          </cell>
          <cell r="L618">
            <v>1000</v>
          </cell>
          <cell r="M618">
            <v>1000</v>
          </cell>
          <cell r="N618">
            <v>1000</v>
          </cell>
          <cell r="O618">
            <v>1000</v>
          </cell>
          <cell r="P618">
            <v>1000</v>
          </cell>
        </row>
        <row r="619">
          <cell r="K619">
            <v>750</v>
          </cell>
          <cell r="L619">
            <v>1500</v>
          </cell>
          <cell r="M619">
            <v>1500</v>
          </cell>
          <cell r="N619">
            <v>1500</v>
          </cell>
          <cell r="O619">
            <v>1500</v>
          </cell>
          <cell r="P619">
            <v>1500</v>
          </cell>
        </row>
        <row r="620">
          <cell r="K620">
            <v>4000</v>
          </cell>
          <cell r="L620">
            <v>8000</v>
          </cell>
          <cell r="M620">
            <v>8000</v>
          </cell>
          <cell r="N620">
            <v>8000</v>
          </cell>
          <cell r="O620">
            <v>8000</v>
          </cell>
          <cell r="P620">
            <v>8000</v>
          </cell>
        </row>
        <row r="621">
          <cell r="K621">
            <v>2125</v>
          </cell>
          <cell r="L621">
            <v>4250</v>
          </cell>
          <cell r="M621">
            <v>4250</v>
          </cell>
          <cell r="N621">
            <v>4250</v>
          </cell>
          <cell r="O621">
            <v>4250</v>
          </cell>
          <cell r="P621">
            <v>4250</v>
          </cell>
        </row>
        <row r="622">
          <cell r="K622">
            <v>5000</v>
          </cell>
          <cell r="L622">
            <v>10000</v>
          </cell>
          <cell r="M622">
            <v>10000</v>
          </cell>
          <cell r="N622">
            <v>10000</v>
          </cell>
          <cell r="O622">
            <v>10000</v>
          </cell>
          <cell r="P622">
            <v>10000</v>
          </cell>
        </row>
        <row r="623">
          <cell r="K623">
            <v>8750</v>
          </cell>
          <cell r="L623">
            <v>17500</v>
          </cell>
          <cell r="M623">
            <v>17500</v>
          </cell>
          <cell r="N623">
            <v>17500</v>
          </cell>
          <cell r="O623">
            <v>17500</v>
          </cell>
          <cell r="P623">
            <v>17500</v>
          </cell>
        </row>
        <row r="624">
          <cell r="K624">
            <v>1000</v>
          </cell>
          <cell r="L624">
            <v>2000</v>
          </cell>
          <cell r="M624">
            <v>2000</v>
          </cell>
          <cell r="N624">
            <v>2000</v>
          </cell>
          <cell r="O624">
            <v>2000</v>
          </cell>
          <cell r="P624">
            <v>2000</v>
          </cell>
        </row>
        <row r="625"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</row>
        <row r="626">
          <cell r="K626">
            <v>27100</v>
          </cell>
          <cell r="L626">
            <v>54200</v>
          </cell>
          <cell r="M626">
            <v>54200</v>
          </cell>
          <cell r="N626">
            <v>54200</v>
          </cell>
          <cell r="O626">
            <v>54200</v>
          </cell>
          <cell r="P626">
            <v>54200</v>
          </cell>
        </row>
        <row r="627">
          <cell r="K627">
            <v>150</v>
          </cell>
          <cell r="L627">
            <v>300</v>
          </cell>
          <cell r="M627">
            <v>300</v>
          </cell>
          <cell r="N627">
            <v>300</v>
          </cell>
          <cell r="O627">
            <v>300</v>
          </cell>
          <cell r="P627">
            <v>300</v>
          </cell>
        </row>
        <row r="628">
          <cell r="K628">
            <v>2000</v>
          </cell>
          <cell r="L628">
            <v>4000</v>
          </cell>
          <cell r="M628">
            <v>4000</v>
          </cell>
          <cell r="N628">
            <v>4000</v>
          </cell>
          <cell r="O628">
            <v>4000</v>
          </cell>
          <cell r="P628">
            <v>4000</v>
          </cell>
        </row>
        <row r="629">
          <cell r="K629">
            <v>833</v>
          </cell>
          <cell r="L629">
            <v>1666</v>
          </cell>
          <cell r="M629">
            <v>1666</v>
          </cell>
          <cell r="N629">
            <v>1666</v>
          </cell>
          <cell r="O629">
            <v>1666</v>
          </cell>
          <cell r="P629">
            <v>1666</v>
          </cell>
        </row>
        <row r="630">
          <cell r="K630">
            <v>2500</v>
          </cell>
          <cell r="L630">
            <v>5000</v>
          </cell>
          <cell r="M630">
            <v>5000</v>
          </cell>
          <cell r="N630">
            <v>5000</v>
          </cell>
          <cell r="O630">
            <v>5000</v>
          </cell>
          <cell r="P630">
            <v>5000</v>
          </cell>
        </row>
        <row r="631">
          <cell r="K631">
            <v>10000</v>
          </cell>
          <cell r="L631">
            <v>20000</v>
          </cell>
          <cell r="M631">
            <v>20000</v>
          </cell>
          <cell r="N631">
            <v>20000</v>
          </cell>
          <cell r="O631">
            <v>20000</v>
          </cell>
          <cell r="P631">
            <v>20000</v>
          </cell>
        </row>
        <row r="632">
          <cell r="K632">
            <v>88935</v>
          </cell>
          <cell r="L632">
            <v>177870</v>
          </cell>
          <cell r="M632">
            <v>177870</v>
          </cell>
          <cell r="N632">
            <v>177870</v>
          </cell>
          <cell r="O632">
            <v>177870</v>
          </cell>
          <cell r="P632">
            <v>177870</v>
          </cell>
        </row>
        <row r="633">
          <cell r="K633">
            <v>0</v>
          </cell>
          <cell r="L633">
            <v>0</v>
          </cell>
          <cell r="M633">
            <v>0</v>
          </cell>
          <cell r="N633">
            <v>0</v>
          </cell>
        </row>
        <row r="634">
          <cell r="K634">
            <v>10000</v>
          </cell>
          <cell r="L634">
            <v>20000</v>
          </cell>
          <cell r="M634">
            <v>20000</v>
          </cell>
          <cell r="N634">
            <v>20000</v>
          </cell>
          <cell r="O634">
            <v>20000</v>
          </cell>
          <cell r="P634">
            <v>10000</v>
          </cell>
        </row>
        <row r="635">
          <cell r="K635">
            <v>475.6</v>
          </cell>
          <cell r="L635">
            <v>951.2</v>
          </cell>
          <cell r="M635">
            <v>951.2</v>
          </cell>
          <cell r="N635">
            <v>951.2</v>
          </cell>
          <cell r="O635">
            <v>951.2</v>
          </cell>
          <cell r="P635">
            <v>951.2</v>
          </cell>
        </row>
        <row r="636"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</row>
        <row r="637">
          <cell r="K637">
            <v>625</v>
          </cell>
          <cell r="L637">
            <v>1250</v>
          </cell>
          <cell r="M637">
            <v>1250</v>
          </cell>
          <cell r="N637">
            <v>1250</v>
          </cell>
          <cell r="O637">
            <v>1250</v>
          </cell>
          <cell r="P637">
            <v>1250</v>
          </cell>
        </row>
        <row r="638">
          <cell r="K638">
            <v>2142.25</v>
          </cell>
          <cell r="L638">
            <v>4284.5</v>
          </cell>
          <cell r="M638">
            <v>4284.5</v>
          </cell>
          <cell r="N638">
            <v>4284.5</v>
          </cell>
          <cell r="O638">
            <v>4284.5</v>
          </cell>
          <cell r="P638">
            <v>4284.5</v>
          </cell>
        </row>
        <row r="639">
          <cell r="K639">
            <v>15500</v>
          </cell>
          <cell r="L639">
            <v>31000</v>
          </cell>
          <cell r="M639">
            <v>31000</v>
          </cell>
          <cell r="N639">
            <v>31000</v>
          </cell>
          <cell r="O639">
            <v>31000</v>
          </cell>
          <cell r="P639">
            <v>31000</v>
          </cell>
        </row>
        <row r="640"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</row>
        <row r="641"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</row>
        <row r="642"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</row>
        <row r="643">
          <cell r="K643">
            <v>4500</v>
          </cell>
          <cell r="L643">
            <v>9000</v>
          </cell>
          <cell r="M643">
            <v>9000</v>
          </cell>
          <cell r="N643">
            <v>9000</v>
          </cell>
          <cell r="O643">
            <v>9000</v>
          </cell>
          <cell r="P643">
            <v>9000</v>
          </cell>
        </row>
        <row r="644">
          <cell r="K644">
            <v>337.5</v>
          </cell>
          <cell r="L644">
            <v>675</v>
          </cell>
          <cell r="M644">
            <v>675</v>
          </cell>
          <cell r="N644">
            <v>675</v>
          </cell>
          <cell r="O644">
            <v>675</v>
          </cell>
          <cell r="P644">
            <v>675</v>
          </cell>
        </row>
        <row r="645">
          <cell r="K645">
            <v>12500</v>
          </cell>
          <cell r="L645">
            <v>25000</v>
          </cell>
          <cell r="M645">
            <v>25000</v>
          </cell>
          <cell r="N645">
            <v>25000</v>
          </cell>
          <cell r="O645">
            <v>25000</v>
          </cell>
          <cell r="P645">
            <v>25000</v>
          </cell>
        </row>
        <row r="646"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</row>
        <row r="647"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</row>
        <row r="648">
          <cell r="K648">
            <v>946.75</v>
          </cell>
          <cell r="L648">
            <v>1893.5</v>
          </cell>
          <cell r="M648">
            <v>1893.5</v>
          </cell>
          <cell r="N648">
            <v>1893.5</v>
          </cell>
          <cell r="O648">
            <v>1893.5</v>
          </cell>
          <cell r="P648">
            <v>1893.5</v>
          </cell>
        </row>
        <row r="649">
          <cell r="K649">
            <v>12230</v>
          </cell>
          <cell r="L649">
            <v>24460</v>
          </cell>
          <cell r="M649">
            <v>24460</v>
          </cell>
          <cell r="N649">
            <v>24460</v>
          </cell>
          <cell r="O649">
            <v>24460</v>
          </cell>
          <cell r="P649">
            <v>24460</v>
          </cell>
        </row>
        <row r="650">
          <cell r="K650">
            <v>700</v>
          </cell>
          <cell r="L650">
            <v>1400</v>
          </cell>
          <cell r="M650">
            <v>1400</v>
          </cell>
          <cell r="N650">
            <v>1400</v>
          </cell>
          <cell r="O650">
            <v>1400</v>
          </cell>
          <cell r="P650">
            <v>1400</v>
          </cell>
        </row>
        <row r="651"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</row>
        <row r="652">
          <cell r="K652">
            <v>22605</v>
          </cell>
          <cell r="L652">
            <v>45210</v>
          </cell>
          <cell r="M652">
            <v>45210</v>
          </cell>
          <cell r="N652">
            <v>45210</v>
          </cell>
          <cell r="O652">
            <v>45210</v>
          </cell>
          <cell r="P652">
            <v>45210</v>
          </cell>
        </row>
        <row r="653">
          <cell r="K653">
            <v>16000</v>
          </cell>
          <cell r="L653">
            <v>32000</v>
          </cell>
          <cell r="M653">
            <v>32000</v>
          </cell>
          <cell r="N653">
            <v>32000</v>
          </cell>
          <cell r="O653">
            <v>32000</v>
          </cell>
          <cell r="P653">
            <v>32000</v>
          </cell>
        </row>
        <row r="654">
          <cell r="K654">
            <v>28250</v>
          </cell>
          <cell r="L654">
            <v>56500</v>
          </cell>
          <cell r="M654">
            <v>56500</v>
          </cell>
          <cell r="N654">
            <v>56500</v>
          </cell>
          <cell r="O654">
            <v>56500</v>
          </cell>
          <cell r="P654">
            <v>56500</v>
          </cell>
        </row>
        <row r="655">
          <cell r="K655">
            <v>5000</v>
          </cell>
          <cell r="L655">
            <v>10000</v>
          </cell>
          <cell r="M655">
            <v>10000</v>
          </cell>
          <cell r="N655">
            <v>10000</v>
          </cell>
          <cell r="O655">
            <v>10000</v>
          </cell>
          <cell r="P655">
            <v>10000</v>
          </cell>
        </row>
        <row r="656">
          <cell r="K656">
            <v>3750</v>
          </cell>
          <cell r="L656">
            <v>7500</v>
          </cell>
          <cell r="M656">
            <v>7500</v>
          </cell>
          <cell r="N656">
            <v>7500</v>
          </cell>
          <cell r="O656">
            <v>7500</v>
          </cell>
          <cell r="P656">
            <v>7500</v>
          </cell>
        </row>
        <row r="657">
          <cell r="K657">
            <v>7250</v>
          </cell>
          <cell r="L657">
            <v>14500</v>
          </cell>
          <cell r="M657">
            <v>14500</v>
          </cell>
          <cell r="N657">
            <v>14500</v>
          </cell>
          <cell r="O657">
            <v>14500</v>
          </cell>
          <cell r="P657">
            <v>14500</v>
          </cell>
        </row>
        <row r="658"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</row>
        <row r="659">
          <cell r="K659">
            <v>27780</v>
          </cell>
          <cell r="L659">
            <v>55560</v>
          </cell>
          <cell r="M659">
            <v>55560</v>
          </cell>
          <cell r="N659">
            <v>55560</v>
          </cell>
          <cell r="O659">
            <v>55560</v>
          </cell>
          <cell r="P659">
            <v>55560</v>
          </cell>
        </row>
        <row r="660"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</row>
        <row r="661">
          <cell r="K661">
            <v>10200</v>
          </cell>
          <cell r="L661">
            <v>20400</v>
          </cell>
          <cell r="M661">
            <v>20400</v>
          </cell>
          <cell r="N661">
            <v>20400</v>
          </cell>
          <cell r="O661">
            <v>20400</v>
          </cell>
          <cell r="P661">
            <v>20400</v>
          </cell>
        </row>
        <row r="662"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</row>
        <row r="663">
          <cell r="K663">
            <v>34996.5</v>
          </cell>
          <cell r="L663">
            <v>69993</v>
          </cell>
          <cell r="M663">
            <v>69993</v>
          </cell>
          <cell r="N663">
            <v>69993</v>
          </cell>
          <cell r="O663">
            <v>69993</v>
          </cell>
          <cell r="P663">
            <v>69993</v>
          </cell>
        </row>
        <row r="664">
          <cell r="K664">
            <v>81250</v>
          </cell>
          <cell r="L664">
            <v>162500</v>
          </cell>
          <cell r="M664">
            <v>162500</v>
          </cell>
          <cell r="N664">
            <v>162500</v>
          </cell>
          <cell r="O664">
            <v>81250</v>
          </cell>
        </row>
        <row r="665">
          <cell r="K665">
            <v>12500</v>
          </cell>
          <cell r="L665">
            <v>25000</v>
          </cell>
          <cell r="M665">
            <v>25000</v>
          </cell>
          <cell r="N665">
            <v>25000</v>
          </cell>
          <cell r="O665">
            <v>12500</v>
          </cell>
        </row>
        <row r="666">
          <cell r="K666">
            <v>1875</v>
          </cell>
          <cell r="L666">
            <v>3750</v>
          </cell>
          <cell r="M666">
            <v>3750</v>
          </cell>
          <cell r="N666">
            <v>3750</v>
          </cell>
          <cell r="O666">
            <v>3750</v>
          </cell>
          <cell r="P666">
            <v>3750</v>
          </cell>
        </row>
        <row r="667"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</row>
        <row r="668">
          <cell r="K668">
            <v>17500</v>
          </cell>
          <cell r="L668">
            <v>35000</v>
          </cell>
          <cell r="M668">
            <v>35000</v>
          </cell>
          <cell r="N668">
            <v>35000</v>
          </cell>
          <cell r="O668">
            <v>35000</v>
          </cell>
          <cell r="P668">
            <v>35000</v>
          </cell>
        </row>
        <row r="669">
          <cell r="K669">
            <v>2500</v>
          </cell>
          <cell r="L669">
            <v>5000</v>
          </cell>
          <cell r="M669">
            <v>5000</v>
          </cell>
          <cell r="N669">
            <v>5000</v>
          </cell>
          <cell r="O669">
            <v>5000</v>
          </cell>
          <cell r="P669">
            <v>5000</v>
          </cell>
        </row>
        <row r="670">
          <cell r="K670">
            <v>23324</v>
          </cell>
          <cell r="L670">
            <v>46648</v>
          </cell>
          <cell r="M670">
            <v>46648</v>
          </cell>
          <cell r="N670">
            <v>46648</v>
          </cell>
          <cell r="O670">
            <v>46648</v>
          </cell>
          <cell r="P670">
            <v>46648</v>
          </cell>
        </row>
        <row r="671">
          <cell r="K671">
            <v>35402.5</v>
          </cell>
          <cell r="L671">
            <v>70805</v>
          </cell>
          <cell r="M671">
            <v>70805</v>
          </cell>
          <cell r="N671">
            <v>70805</v>
          </cell>
          <cell r="O671">
            <v>70805</v>
          </cell>
          <cell r="P671">
            <v>70805</v>
          </cell>
        </row>
        <row r="672">
          <cell r="K672">
            <v>49980</v>
          </cell>
          <cell r="L672">
            <v>99960</v>
          </cell>
          <cell r="M672">
            <v>99960</v>
          </cell>
          <cell r="N672">
            <v>99960</v>
          </cell>
          <cell r="O672">
            <v>99960</v>
          </cell>
          <cell r="P672">
            <v>99960</v>
          </cell>
        </row>
        <row r="673">
          <cell r="K673">
            <v>58310</v>
          </cell>
          <cell r="L673">
            <v>116620</v>
          </cell>
          <cell r="M673">
            <v>116620</v>
          </cell>
          <cell r="N673">
            <v>116620</v>
          </cell>
          <cell r="O673">
            <v>116620</v>
          </cell>
          <cell r="P673">
            <v>116620</v>
          </cell>
        </row>
        <row r="674">
          <cell r="K674">
            <v>74970</v>
          </cell>
          <cell r="L674">
            <v>149940</v>
          </cell>
          <cell r="M674">
            <v>149940</v>
          </cell>
          <cell r="N674">
            <v>149940</v>
          </cell>
          <cell r="O674">
            <v>149940</v>
          </cell>
          <cell r="P674">
            <v>149940</v>
          </cell>
        </row>
        <row r="675">
          <cell r="K675">
            <v>833</v>
          </cell>
          <cell r="L675">
            <v>1666</v>
          </cell>
          <cell r="M675">
            <v>1666</v>
          </cell>
          <cell r="N675">
            <v>1666</v>
          </cell>
          <cell r="O675">
            <v>1666</v>
          </cell>
          <cell r="P675">
            <v>1666</v>
          </cell>
        </row>
        <row r="676">
          <cell r="K676">
            <v>4165</v>
          </cell>
          <cell r="L676">
            <v>8330</v>
          </cell>
          <cell r="M676">
            <v>8330</v>
          </cell>
          <cell r="N676">
            <v>8330</v>
          </cell>
          <cell r="O676">
            <v>8330</v>
          </cell>
          <cell r="P676">
            <v>8330</v>
          </cell>
        </row>
        <row r="677"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</row>
        <row r="678">
          <cell r="K678">
            <v>19783.75</v>
          </cell>
          <cell r="L678">
            <v>39567.5</v>
          </cell>
          <cell r="M678">
            <v>39567.5</v>
          </cell>
          <cell r="N678">
            <v>39567.5</v>
          </cell>
          <cell r="O678">
            <v>39567.5</v>
          </cell>
          <cell r="P678">
            <v>39567.5</v>
          </cell>
        </row>
        <row r="679">
          <cell r="K679">
            <v>4165</v>
          </cell>
          <cell r="L679">
            <v>8330</v>
          </cell>
          <cell r="M679">
            <v>8330</v>
          </cell>
          <cell r="N679">
            <v>8330</v>
          </cell>
          <cell r="O679">
            <v>8330</v>
          </cell>
          <cell r="P679">
            <v>8330</v>
          </cell>
        </row>
        <row r="680">
          <cell r="K680">
            <v>2500</v>
          </cell>
          <cell r="L680">
            <v>5000</v>
          </cell>
          <cell r="M680">
            <v>5000</v>
          </cell>
          <cell r="N680">
            <v>5000</v>
          </cell>
          <cell r="O680">
            <v>5000</v>
          </cell>
          <cell r="P680">
            <v>5000</v>
          </cell>
        </row>
        <row r="681">
          <cell r="K681">
            <v>9090</v>
          </cell>
          <cell r="L681">
            <v>18180</v>
          </cell>
          <cell r="M681">
            <v>18180</v>
          </cell>
          <cell r="N681">
            <v>18180</v>
          </cell>
          <cell r="O681">
            <v>18180</v>
          </cell>
          <cell r="P681">
            <v>18180</v>
          </cell>
        </row>
        <row r="682">
          <cell r="K682">
            <v>833</v>
          </cell>
          <cell r="L682">
            <v>1666</v>
          </cell>
          <cell r="M682">
            <v>1666</v>
          </cell>
          <cell r="N682">
            <v>1666</v>
          </cell>
          <cell r="O682">
            <v>1666</v>
          </cell>
          <cell r="P682">
            <v>1666</v>
          </cell>
        </row>
        <row r="683">
          <cell r="K683">
            <v>12495</v>
          </cell>
          <cell r="L683">
            <v>24990</v>
          </cell>
          <cell r="M683">
            <v>24990</v>
          </cell>
          <cell r="N683">
            <v>24990</v>
          </cell>
          <cell r="O683">
            <v>24990</v>
          </cell>
          <cell r="P683">
            <v>24990</v>
          </cell>
        </row>
        <row r="684">
          <cell r="K684">
            <v>51250</v>
          </cell>
          <cell r="L684">
            <v>102500</v>
          </cell>
          <cell r="M684">
            <v>102500</v>
          </cell>
          <cell r="N684">
            <v>102500</v>
          </cell>
          <cell r="O684">
            <v>102500</v>
          </cell>
          <cell r="P684">
            <v>102500</v>
          </cell>
        </row>
        <row r="685">
          <cell r="K685">
            <v>15000</v>
          </cell>
          <cell r="L685">
            <v>30000</v>
          </cell>
          <cell r="M685">
            <v>30000</v>
          </cell>
          <cell r="N685">
            <v>30000</v>
          </cell>
          <cell r="O685">
            <v>30000</v>
          </cell>
          <cell r="P685">
            <v>30000</v>
          </cell>
        </row>
        <row r="686">
          <cell r="K686">
            <v>20000</v>
          </cell>
          <cell r="L686">
            <v>40000</v>
          </cell>
          <cell r="M686">
            <v>40000</v>
          </cell>
          <cell r="N686">
            <v>40000</v>
          </cell>
          <cell r="O686">
            <v>40000</v>
          </cell>
          <cell r="P686">
            <v>40000</v>
          </cell>
        </row>
        <row r="687">
          <cell r="K687">
            <v>2062.5</v>
          </cell>
          <cell r="L687">
            <v>4125</v>
          </cell>
          <cell r="M687">
            <v>4125</v>
          </cell>
          <cell r="N687">
            <v>4125</v>
          </cell>
          <cell r="O687">
            <v>4125</v>
          </cell>
          <cell r="P687">
            <v>4125</v>
          </cell>
        </row>
        <row r="688">
          <cell r="K688">
            <v>2281.25</v>
          </cell>
          <cell r="L688">
            <v>4562.5</v>
          </cell>
          <cell r="M688">
            <v>4562.5</v>
          </cell>
          <cell r="N688">
            <v>4562.5</v>
          </cell>
          <cell r="O688">
            <v>4562.5</v>
          </cell>
          <cell r="P688">
            <v>4562.5</v>
          </cell>
        </row>
        <row r="689">
          <cell r="K689">
            <v>2187.5</v>
          </cell>
          <cell r="L689">
            <v>4375</v>
          </cell>
          <cell r="M689">
            <v>4375</v>
          </cell>
          <cell r="N689">
            <v>4375</v>
          </cell>
          <cell r="O689">
            <v>4375</v>
          </cell>
          <cell r="P689">
            <v>4375</v>
          </cell>
        </row>
        <row r="690">
          <cell r="K690">
            <v>1718.75</v>
          </cell>
          <cell r="L690">
            <v>3437.5</v>
          </cell>
          <cell r="M690">
            <v>3437.5</v>
          </cell>
          <cell r="N690">
            <v>3437.5</v>
          </cell>
          <cell r="O690">
            <v>3437.5</v>
          </cell>
          <cell r="P690">
            <v>3437.5</v>
          </cell>
        </row>
        <row r="691">
          <cell r="K691">
            <v>1172.5</v>
          </cell>
          <cell r="L691">
            <v>2345</v>
          </cell>
          <cell r="M691">
            <v>2345</v>
          </cell>
          <cell r="N691">
            <v>2345</v>
          </cell>
          <cell r="O691">
            <v>2345</v>
          </cell>
          <cell r="P691">
            <v>2345</v>
          </cell>
        </row>
        <row r="692">
          <cell r="K692">
            <v>5063.5</v>
          </cell>
          <cell r="L692">
            <v>10127</v>
          </cell>
          <cell r="M692">
            <v>10127</v>
          </cell>
          <cell r="N692">
            <v>10127</v>
          </cell>
          <cell r="O692">
            <v>10127</v>
          </cell>
          <cell r="P692">
            <v>10127</v>
          </cell>
        </row>
        <row r="693">
          <cell r="K693">
            <v>30000</v>
          </cell>
          <cell r="L693">
            <v>60000</v>
          </cell>
          <cell r="M693">
            <v>60000</v>
          </cell>
          <cell r="N693">
            <v>60000</v>
          </cell>
          <cell r="O693">
            <v>60000</v>
          </cell>
          <cell r="P693">
            <v>60000</v>
          </cell>
        </row>
        <row r="694">
          <cell r="K694">
            <v>3250</v>
          </cell>
          <cell r="L694">
            <v>6500</v>
          </cell>
          <cell r="M694">
            <v>6500</v>
          </cell>
          <cell r="N694">
            <v>6500</v>
          </cell>
          <cell r="O694">
            <v>6500</v>
          </cell>
          <cell r="P694">
            <v>6500</v>
          </cell>
        </row>
        <row r="695"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</row>
        <row r="696"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</row>
        <row r="697">
          <cell r="K697">
            <v>825</v>
          </cell>
          <cell r="L697">
            <v>1650</v>
          </cell>
          <cell r="M697">
            <v>1650</v>
          </cell>
          <cell r="N697">
            <v>1650</v>
          </cell>
          <cell r="O697">
            <v>1650</v>
          </cell>
          <cell r="P697">
            <v>1650</v>
          </cell>
        </row>
        <row r="698">
          <cell r="K698">
            <v>135</v>
          </cell>
          <cell r="L698">
            <v>270</v>
          </cell>
          <cell r="M698">
            <v>270</v>
          </cell>
          <cell r="N698">
            <v>270</v>
          </cell>
          <cell r="O698">
            <v>270</v>
          </cell>
          <cell r="P698">
            <v>270</v>
          </cell>
        </row>
        <row r="699">
          <cell r="K699">
            <v>2575</v>
          </cell>
          <cell r="L699">
            <v>5150</v>
          </cell>
          <cell r="M699">
            <v>5150</v>
          </cell>
          <cell r="N699">
            <v>5150</v>
          </cell>
          <cell r="O699">
            <v>5150</v>
          </cell>
          <cell r="P699">
            <v>5150</v>
          </cell>
        </row>
        <row r="700"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</row>
        <row r="701">
          <cell r="K701">
            <v>750</v>
          </cell>
          <cell r="L701">
            <v>1500</v>
          </cell>
          <cell r="M701">
            <v>1500</v>
          </cell>
          <cell r="N701">
            <v>1500</v>
          </cell>
          <cell r="O701">
            <v>1500</v>
          </cell>
          <cell r="P701">
            <v>1500</v>
          </cell>
        </row>
        <row r="702">
          <cell r="K702">
            <v>11250</v>
          </cell>
          <cell r="L702">
            <v>22500</v>
          </cell>
          <cell r="M702">
            <v>22500</v>
          </cell>
          <cell r="N702">
            <v>22500</v>
          </cell>
          <cell r="O702">
            <v>22500</v>
          </cell>
          <cell r="P702">
            <v>22500</v>
          </cell>
        </row>
        <row r="703">
          <cell r="L703">
            <v>250</v>
          </cell>
          <cell r="M703">
            <v>500</v>
          </cell>
          <cell r="N703">
            <v>500</v>
          </cell>
          <cell r="O703">
            <v>500</v>
          </cell>
          <cell r="P703">
            <v>500</v>
          </cell>
        </row>
        <row r="704">
          <cell r="L704">
            <v>1000</v>
          </cell>
          <cell r="M704">
            <v>2000</v>
          </cell>
          <cell r="N704">
            <v>2000</v>
          </cell>
          <cell r="O704">
            <v>2000</v>
          </cell>
          <cell r="P704">
            <v>2000</v>
          </cell>
        </row>
        <row r="705">
          <cell r="L705">
            <v>1000</v>
          </cell>
          <cell r="M705">
            <v>2000</v>
          </cell>
          <cell r="N705">
            <v>2000</v>
          </cell>
          <cell r="O705">
            <v>2000</v>
          </cell>
          <cell r="P705">
            <v>2000</v>
          </cell>
        </row>
        <row r="706">
          <cell r="L706">
            <v>1250</v>
          </cell>
          <cell r="M706">
            <v>2500</v>
          </cell>
          <cell r="N706">
            <v>2500</v>
          </cell>
          <cell r="O706">
            <v>2500</v>
          </cell>
          <cell r="P706">
            <v>2500</v>
          </cell>
        </row>
        <row r="707">
          <cell r="L707">
            <v>9440</v>
          </cell>
          <cell r="M707">
            <v>18880</v>
          </cell>
          <cell r="N707">
            <v>18880</v>
          </cell>
          <cell r="O707">
            <v>18880</v>
          </cell>
          <cell r="P707">
            <v>18880</v>
          </cell>
        </row>
        <row r="708">
          <cell r="L708">
            <v>7500</v>
          </cell>
          <cell r="M708">
            <v>15000</v>
          </cell>
          <cell r="N708">
            <v>15000</v>
          </cell>
          <cell r="O708">
            <v>15000</v>
          </cell>
          <cell r="P708">
            <v>15000</v>
          </cell>
        </row>
        <row r="709">
          <cell r="L709">
            <v>3750</v>
          </cell>
          <cell r="M709">
            <v>7500</v>
          </cell>
          <cell r="N709">
            <v>7500</v>
          </cell>
          <cell r="O709">
            <v>7500</v>
          </cell>
          <cell r="P709">
            <v>7500</v>
          </cell>
        </row>
        <row r="710"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</row>
        <row r="711"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</row>
        <row r="712">
          <cell r="L712">
            <v>1250</v>
          </cell>
          <cell r="M712">
            <v>2500</v>
          </cell>
          <cell r="N712">
            <v>2500</v>
          </cell>
          <cell r="O712">
            <v>2500</v>
          </cell>
          <cell r="P712">
            <v>2500</v>
          </cell>
        </row>
        <row r="713"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</row>
        <row r="714"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</row>
        <row r="715">
          <cell r="L715">
            <v>0</v>
          </cell>
          <cell r="M715">
            <v>0</v>
          </cell>
          <cell r="N715">
            <v>0</v>
          </cell>
          <cell r="O715">
            <v>0</v>
          </cell>
        </row>
        <row r="716">
          <cell r="L716">
            <v>0</v>
          </cell>
          <cell r="M716">
            <v>0</v>
          </cell>
          <cell r="N716">
            <v>0</v>
          </cell>
          <cell r="O716">
            <v>0</v>
          </cell>
        </row>
        <row r="717">
          <cell r="L717">
            <v>8332.5</v>
          </cell>
          <cell r="M717">
            <v>16665</v>
          </cell>
          <cell r="N717">
            <v>16665</v>
          </cell>
          <cell r="O717">
            <v>8332.5</v>
          </cell>
        </row>
        <row r="718">
          <cell r="L718">
            <v>10000</v>
          </cell>
          <cell r="M718">
            <v>20000</v>
          </cell>
          <cell r="N718">
            <v>20000</v>
          </cell>
          <cell r="O718">
            <v>20000</v>
          </cell>
          <cell r="P718">
            <v>20000</v>
          </cell>
        </row>
        <row r="719">
          <cell r="L719">
            <v>0</v>
          </cell>
          <cell r="M719">
            <v>0</v>
          </cell>
          <cell r="N719">
            <v>0</v>
          </cell>
          <cell r="O719">
            <v>0</v>
          </cell>
        </row>
        <row r="720">
          <cell r="L720">
            <v>33330</v>
          </cell>
          <cell r="M720">
            <v>66660</v>
          </cell>
          <cell r="N720">
            <v>66660</v>
          </cell>
          <cell r="O720">
            <v>33330</v>
          </cell>
        </row>
        <row r="721">
          <cell r="L721">
            <v>49995</v>
          </cell>
          <cell r="M721">
            <v>99990</v>
          </cell>
          <cell r="N721">
            <v>99990</v>
          </cell>
          <cell r="O721">
            <v>49995</v>
          </cell>
        </row>
        <row r="722">
          <cell r="L722">
            <v>33330</v>
          </cell>
          <cell r="M722">
            <v>66660</v>
          </cell>
          <cell r="N722">
            <v>66660</v>
          </cell>
          <cell r="O722">
            <v>33330</v>
          </cell>
        </row>
        <row r="723">
          <cell r="L723">
            <v>291000</v>
          </cell>
          <cell r="M723">
            <v>582000</v>
          </cell>
          <cell r="N723">
            <v>582000</v>
          </cell>
          <cell r="O723">
            <v>582000</v>
          </cell>
          <cell r="P723">
            <v>582000</v>
          </cell>
        </row>
        <row r="724">
          <cell r="L724">
            <v>0</v>
          </cell>
          <cell r="M724">
            <v>0</v>
          </cell>
          <cell r="N724">
            <v>0</v>
          </cell>
          <cell r="O724">
            <v>0</v>
          </cell>
        </row>
        <row r="725">
          <cell r="L725">
            <v>83325</v>
          </cell>
          <cell r="M725">
            <v>166650</v>
          </cell>
          <cell r="N725">
            <v>166650</v>
          </cell>
          <cell r="O725">
            <v>83325</v>
          </cell>
        </row>
        <row r="726">
          <cell r="L726">
            <v>0</v>
          </cell>
          <cell r="M726">
            <v>0</v>
          </cell>
          <cell r="N726">
            <v>0</v>
          </cell>
          <cell r="O726">
            <v>0</v>
          </cell>
        </row>
        <row r="727">
          <cell r="L727">
            <v>12500</v>
          </cell>
          <cell r="M727">
            <v>25000</v>
          </cell>
          <cell r="N727">
            <v>25000</v>
          </cell>
          <cell r="O727">
            <v>25000</v>
          </cell>
          <cell r="P727">
            <v>25000</v>
          </cell>
        </row>
        <row r="728">
          <cell r="L728">
            <v>0</v>
          </cell>
          <cell r="M728">
            <v>0</v>
          </cell>
          <cell r="N728">
            <v>0</v>
          </cell>
          <cell r="O728">
            <v>0</v>
          </cell>
        </row>
        <row r="729">
          <cell r="L729">
            <v>0</v>
          </cell>
          <cell r="M729">
            <v>0</v>
          </cell>
          <cell r="N729">
            <v>0</v>
          </cell>
          <cell r="O729">
            <v>0</v>
          </cell>
        </row>
        <row r="730">
          <cell r="L730">
            <v>0</v>
          </cell>
          <cell r="M730">
            <v>0</v>
          </cell>
          <cell r="N730">
            <v>0</v>
          </cell>
          <cell r="O730">
            <v>0</v>
          </cell>
        </row>
        <row r="731">
          <cell r="L731">
            <v>0</v>
          </cell>
          <cell r="M731">
            <v>0</v>
          </cell>
          <cell r="N731">
            <v>0</v>
          </cell>
          <cell r="O731">
            <v>0</v>
          </cell>
        </row>
        <row r="732">
          <cell r="L732">
            <v>0</v>
          </cell>
          <cell r="M732">
            <v>0</v>
          </cell>
          <cell r="N732">
            <v>0</v>
          </cell>
          <cell r="O732">
            <v>0</v>
          </cell>
        </row>
        <row r="733">
          <cell r="L733">
            <v>7000</v>
          </cell>
          <cell r="M733">
            <v>14000</v>
          </cell>
          <cell r="N733">
            <v>14000</v>
          </cell>
          <cell r="O733">
            <v>14000</v>
          </cell>
          <cell r="P733">
            <v>14000</v>
          </cell>
        </row>
        <row r="734">
          <cell r="L734">
            <v>7165.95</v>
          </cell>
          <cell r="M734">
            <v>14331.9</v>
          </cell>
          <cell r="N734">
            <v>14331.9</v>
          </cell>
          <cell r="O734">
            <v>7165.95</v>
          </cell>
        </row>
        <row r="735">
          <cell r="L735">
            <v>12600</v>
          </cell>
          <cell r="M735">
            <v>25200</v>
          </cell>
          <cell r="N735">
            <v>25200</v>
          </cell>
          <cell r="O735">
            <v>25200</v>
          </cell>
          <cell r="P735">
            <v>25200</v>
          </cell>
        </row>
        <row r="736">
          <cell r="L736">
            <v>37500</v>
          </cell>
          <cell r="M736">
            <v>75000</v>
          </cell>
          <cell r="N736">
            <v>75000</v>
          </cell>
          <cell r="O736">
            <v>75000</v>
          </cell>
          <cell r="P736">
            <v>75000</v>
          </cell>
        </row>
        <row r="737">
          <cell r="L737">
            <v>2500</v>
          </cell>
          <cell r="M737">
            <v>5000</v>
          </cell>
          <cell r="N737">
            <v>5000</v>
          </cell>
          <cell r="O737">
            <v>5000</v>
          </cell>
          <cell r="P737">
            <v>5000</v>
          </cell>
        </row>
        <row r="738">
          <cell r="L738">
            <v>22500</v>
          </cell>
          <cell r="M738">
            <v>45000</v>
          </cell>
          <cell r="N738">
            <v>45000</v>
          </cell>
          <cell r="O738">
            <v>45000</v>
          </cell>
          <cell r="P738">
            <v>45000</v>
          </cell>
        </row>
        <row r="739"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</row>
        <row r="740">
          <cell r="L740">
            <v>2100</v>
          </cell>
          <cell r="M740">
            <v>4200</v>
          </cell>
          <cell r="N740">
            <v>4200</v>
          </cell>
          <cell r="O740">
            <v>4200</v>
          </cell>
          <cell r="P740">
            <v>4200</v>
          </cell>
        </row>
        <row r="741"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</row>
        <row r="742">
          <cell r="L742">
            <v>40000</v>
          </cell>
          <cell r="M742">
            <v>80000</v>
          </cell>
          <cell r="N742">
            <v>80000</v>
          </cell>
          <cell r="O742">
            <v>80000</v>
          </cell>
          <cell r="P742">
            <v>80000</v>
          </cell>
        </row>
        <row r="743">
          <cell r="L743">
            <v>3137.085</v>
          </cell>
          <cell r="M743">
            <v>6274.17</v>
          </cell>
          <cell r="N743">
            <v>6274.17</v>
          </cell>
          <cell r="O743">
            <v>6274.17</v>
          </cell>
          <cell r="P743">
            <v>6274.17</v>
          </cell>
        </row>
        <row r="744"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</row>
        <row r="745"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</row>
        <row r="746"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</row>
        <row r="747">
          <cell r="L747">
            <v>2750.3</v>
          </cell>
          <cell r="M747">
            <v>5500.6</v>
          </cell>
          <cell r="N747">
            <v>5500.6</v>
          </cell>
          <cell r="O747">
            <v>5500.6</v>
          </cell>
          <cell r="P747">
            <v>5500.6</v>
          </cell>
        </row>
        <row r="748">
          <cell r="L748">
            <v>6400</v>
          </cell>
          <cell r="M748">
            <v>12800</v>
          </cell>
          <cell r="N748">
            <v>12800</v>
          </cell>
          <cell r="O748">
            <v>12800</v>
          </cell>
          <cell r="P748">
            <v>12800</v>
          </cell>
        </row>
        <row r="749">
          <cell r="L749">
            <v>0</v>
          </cell>
          <cell r="M749">
            <v>0</v>
          </cell>
          <cell r="N749">
            <v>0</v>
          </cell>
          <cell r="O749">
            <v>0</v>
          </cell>
        </row>
        <row r="750"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</row>
        <row r="751"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</row>
        <row r="752"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</row>
        <row r="753">
          <cell r="L753">
            <v>0</v>
          </cell>
          <cell r="M753">
            <v>0</v>
          </cell>
          <cell r="N753">
            <v>0</v>
          </cell>
          <cell r="O753">
            <v>0</v>
          </cell>
        </row>
        <row r="754">
          <cell r="L754">
            <v>0</v>
          </cell>
          <cell r="M754">
            <v>0</v>
          </cell>
          <cell r="N754">
            <v>0</v>
          </cell>
        </row>
        <row r="755">
          <cell r="L755">
            <v>0</v>
          </cell>
          <cell r="M755">
            <v>0</v>
          </cell>
          <cell r="N755">
            <v>0</v>
          </cell>
        </row>
        <row r="756">
          <cell r="L756">
            <v>150</v>
          </cell>
          <cell r="M756">
            <v>300</v>
          </cell>
          <cell r="N756">
            <v>300</v>
          </cell>
          <cell r="O756">
            <v>300</v>
          </cell>
          <cell r="P756">
            <v>300</v>
          </cell>
        </row>
        <row r="757"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</row>
        <row r="758">
          <cell r="L758">
            <v>500</v>
          </cell>
          <cell r="M758">
            <v>1000</v>
          </cell>
          <cell r="N758">
            <v>1000</v>
          </cell>
          <cell r="O758">
            <v>1000</v>
          </cell>
          <cell r="P758">
            <v>1000</v>
          </cell>
        </row>
        <row r="759">
          <cell r="L759">
            <v>750</v>
          </cell>
          <cell r="M759">
            <v>1500</v>
          </cell>
          <cell r="N759">
            <v>1500</v>
          </cell>
          <cell r="O759">
            <v>1500</v>
          </cell>
          <cell r="P759">
            <v>1500</v>
          </cell>
        </row>
        <row r="760">
          <cell r="L760">
            <v>1500</v>
          </cell>
          <cell r="M760">
            <v>3000</v>
          </cell>
          <cell r="N760">
            <v>3000</v>
          </cell>
          <cell r="O760">
            <v>3000</v>
          </cell>
          <cell r="P760">
            <v>3000</v>
          </cell>
        </row>
        <row r="761">
          <cell r="L761">
            <v>2125</v>
          </cell>
          <cell r="M761">
            <v>4250</v>
          </cell>
          <cell r="N761">
            <v>4250</v>
          </cell>
          <cell r="O761">
            <v>4250</v>
          </cell>
          <cell r="P761">
            <v>4250</v>
          </cell>
        </row>
        <row r="762">
          <cell r="L762">
            <v>5000</v>
          </cell>
          <cell r="M762">
            <v>10000</v>
          </cell>
          <cell r="N762">
            <v>10000</v>
          </cell>
          <cell r="O762">
            <v>10000</v>
          </cell>
          <cell r="P762">
            <v>10000</v>
          </cell>
        </row>
        <row r="763">
          <cell r="L763">
            <v>8750</v>
          </cell>
          <cell r="M763">
            <v>17500</v>
          </cell>
          <cell r="N763">
            <v>17500</v>
          </cell>
          <cell r="O763">
            <v>17500</v>
          </cell>
          <cell r="P763">
            <v>17500</v>
          </cell>
        </row>
        <row r="764"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</row>
        <row r="765"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</row>
        <row r="766">
          <cell r="L766">
            <v>19600</v>
          </cell>
          <cell r="M766">
            <v>39200</v>
          </cell>
          <cell r="N766">
            <v>39200</v>
          </cell>
          <cell r="O766">
            <v>39200</v>
          </cell>
          <cell r="P766">
            <v>39200</v>
          </cell>
        </row>
        <row r="767">
          <cell r="L767">
            <v>900</v>
          </cell>
          <cell r="M767">
            <v>1800</v>
          </cell>
          <cell r="N767">
            <v>1800</v>
          </cell>
          <cell r="O767">
            <v>1800</v>
          </cell>
          <cell r="P767">
            <v>1800</v>
          </cell>
        </row>
        <row r="768">
          <cell r="L768">
            <v>2000</v>
          </cell>
          <cell r="M768">
            <v>4000</v>
          </cell>
          <cell r="N768">
            <v>4000</v>
          </cell>
          <cell r="O768">
            <v>4000</v>
          </cell>
          <cell r="P768">
            <v>4000</v>
          </cell>
        </row>
        <row r="769">
          <cell r="L769">
            <v>833</v>
          </cell>
          <cell r="M769">
            <v>1666</v>
          </cell>
          <cell r="N769">
            <v>1666</v>
          </cell>
          <cell r="O769">
            <v>1666</v>
          </cell>
          <cell r="P769">
            <v>1666</v>
          </cell>
        </row>
        <row r="770">
          <cell r="L770">
            <v>2500</v>
          </cell>
          <cell r="M770">
            <v>5000</v>
          </cell>
          <cell r="N770">
            <v>5000</v>
          </cell>
          <cell r="O770">
            <v>5000</v>
          </cell>
          <cell r="P770">
            <v>5000</v>
          </cell>
        </row>
        <row r="771">
          <cell r="L771">
            <v>10000</v>
          </cell>
          <cell r="M771">
            <v>20000</v>
          </cell>
          <cell r="N771">
            <v>20000</v>
          </cell>
          <cell r="O771">
            <v>20000</v>
          </cell>
          <cell r="P771">
            <v>20000</v>
          </cell>
        </row>
        <row r="772">
          <cell r="L772">
            <v>88935</v>
          </cell>
          <cell r="M772">
            <v>177870</v>
          </cell>
          <cell r="N772">
            <v>177870</v>
          </cell>
          <cell r="O772">
            <v>177870</v>
          </cell>
          <cell r="P772">
            <v>177870</v>
          </cell>
        </row>
        <row r="773">
          <cell r="L773">
            <v>333300</v>
          </cell>
          <cell r="M773">
            <v>666600</v>
          </cell>
          <cell r="N773">
            <v>666600</v>
          </cell>
          <cell r="O773">
            <v>333300</v>
          </cell>
        </row>
        <row r="774">
          <cell r="L774">
            <v>10000</v>
          </cell>
          <cell r="M774">
            <v>20000</v>
          </cell>
          <cell r="N774">
            <v>20000</v>
          </cell>
          <cell r="O774">
            <v>20000</v>
          </cell>
          <cell r="P774">
            <v>20000</v>
          </cell>
        </row>
        <row r="775">
          <cell r="L775">
            <v>582.5</v>
          </cell>
          <cell r="M775">
            <v>1165</v>
          </cell>
          <cell r="N775">
            <v>1165</v>
          </cell>
          <cell r="O775">
            <v>1165</v>
          </cell>
          <cell r="P775">
            <v>1165</v>
          </cell>
        </row>
        <row r="776"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</row>
        <row r="777">
          <cell r="L777">
            <v>625</v>
          </cell>
          <cell r="M777">
            <v>1250</v>
          </cell>
          <cell r="N777">
            <v>1250</v>
          </cell>
          <cell r="O777">
            <v>1250</v>
          </cell>
          <cell r="P777">
            <v>1250</v>
          </cell>
        </row>
        <row r="778">
          <cell r="L778">
            <v>2726.5</v>
          </cell>
          <cell r="M778">
            <v>5453</v>
          </cell>
          <cell r="N778">
            <v>5453</v>
          </cell>
          <cell r="O778">
            <v>5453</v>
          </cell>
          <cell r="P778">
            <v>5453</v>
          </cell>
        </row>
        <row r="779">
          <cell r="L779">
            <v>16000</v>
          </cell>
          <cell r="M779">
            <v>32000</v>
          </cell>
          <cell r="N779">
            <v>32000</v>
          </cell>
          <cell r="O779">
            <v>32000</v>
          </cell>
          <cell r="P779">
            <v>32000</v>
          </cell>
        </row>
        <row r="780"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</row>
        <row r="781">
          <cell r="L781">
            <v>100</v>
          </cell>
          <cell r="M781">
            <v>200</v>
          </cell>
          <cell r="N781">
            <v>200</v>
          </cell>
          <cell r="O781">
            <v>200</v>
          </cell>
          <cell r="P781">
            <v>200</v>
          </cell>
        </row>
        <row r="782"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</row>
        <row r="783"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</row>
        <row r="784">
          <cell r="L784">
            <v>225</v>
          </cell>
          <cell r="M784">
            <v>450</v>
          </cell>
          <cell r="N784">
            <v>450</v>
          </cell>
          <cell r="O784">
            <v>450</v>
          </cell>
          <cell r="P784">
            <v>450</v>
          </cell>
        </row>
        <row r="785">
          <cell r="L785">
            <v>12500</v>
          </cell>
          <cell r="M785">
            <v>25000</v>
          </cell>
          <cell r="N785">
            <v>25000</v>
          </cell>
          <cell r="O785">
            <v>25000</v>
          </cell>
          <cell r="P785">
            <v>25000</v>
          </cell>
        </row>
        <row r="786"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</row>
        <row r="787"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</row>
        <row r="788">
          <cell r="L788">
            <v>946.75</v>
          </cell>
          <cell r="M788">
            <v>1893.5</v>
          </cell>
          <cell r="N788">
            <v>1893.5</v>
          </cell>
          <cell r="O788">
            <v>1893.5</v>
          </cell>
          <cell r="P788">
            <v>1893.5</v>
          </cell>
        </row>
        <row r="789">
          <cell r="L789">
            <v>15650</v>
          </cell>
          <cell r="M789">
            <v>31300</v>
          </cell>
          <cell r="N789">
            <v>31300</v>
          </cell>
          <cell r="O789">
            <v>31300</v>
          </cell>
          <cell r="P789">
            <v>31300</v>
          </cell>
        </row>
        <row r="790">
          <cell r="L790">
            <v>700</v>
          </cell>
          <cell r="M790">
            <v>1400</v>
          </cell>
          <cell r="N790">
            <v>1400</v>
          </cell>
          <cell r="O790">
            <v>1400</v>
          </cell>
          <cell r="P790">
            <v>1400</v>
          </cell>
        </row>
        <row r="791"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</row>
        <row r="792">
          <cell r="L792">
            <v>13675</v>
          </cell>
          <cell r="M792">
            <v>27350</v>
          </cell>
          <cell r="N792">
            <v>27350</v>
          </cell>
          <cell r="O792">
            <v>27350</v>
          </cell>
          <cell r="P792">
            <v>27350</v>
          </cell>
        </row>
        <row r="793">
          <cell r="L793">
            <v>16000</v>
          </cell>
          <cell r="M793">
            <v>32000</v>
          </cell>
          <cell r="N793">
            <v>32000</v>
          </cell>
          <cell r="O793">
            <v>32000</v>
          </cell>
          <cell r="P793">
            <v>32000</v>
          </cell>
        </row>
        <row r="794">
          <cell r="L794">
            <v>28250</v>
          </cell>
          <cell r="M794">
            <v>56500</v>
          </cell>
          <cell r="N794">
            <v>56500</v>
          </cell>
          <cell r="O794">
            <v>56500</v>
          </cell>
          <cell r="P794">
            <v>56500</v>
          </cell>
        </row>
        <row r="795">
          <cell r="L795">
            <v>5000</v>
          </cell>
          <cell r="M795">
            <v>10000</v>
          </cell>
          <cell r="N795">
            <v>10000</v>
          </cell>
          <cell r="O795">
            <v>10000</v>
          </cell>
          <cell r="P795">
            <v>10000</v>
          </cell>
        </row>
        <row r="796">
          <cell r="L796">
            <v>3750</v>
          </cell>
          <cell r="M796">
            <v>7500</v>
          </cell>
          <cell r="N796">
            <v>7500</v>
          </cell>
          <cell r="O796">
            <v>7500</v>
          </cell>
          <cell r="P796">
            <v>7500</v>
          </cell>
        </row>
        <row r="797">
          <cell r="L797">
            <v>7250</v>
          </cell>
          <cell r="M797">
            <v>14500</v>
          </cell>
          <cell r="N797">
            <v>14500</v>
          </cell>
          <cell r="O797">
            <v>14500</v>
          </cell>
          <cell r="P797">
            <v>14500</v>
          </cell>
        </row>
        <row r="798"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</row>
        <row r="799">
          <cell r="L799">
            <v>28880</v>
          </cell>
          <cell r="M799">
            <v>57760</v>
          </cell>
          <cell r="N799">
            <v>57760</v>
          </cell>
          <cell r="O799">
            <v>57760</v>
          </cell>
          <cell r="P799">
            <v>57760</v>
          </cell>
        </row>
        <row r="800"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</row>
        <row r="801">
          <cell r="L801">
            <v>8475</v>
          </cell>
          <cell r="M801">
            <v>16950</v>
          </cell>
          <cell r="N801">
            <v>16950</v>
          </cell>
          <cell r="O801">
            <v>16950</v>
          </cell>
          <cell r="P801">
            <v>16950</v>
          </cell>
        </row>
        <row r="802"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</row>
        <row r="803">
          <cell r="L803">
            <v>34996.5</v>
          </cell>
          <cell r="M803">
            <v>69993</v>
          </cell>
          <cell r="N803">
            <v>69993</v>
          </cell>
          <cell r="O803">
            <v>69993</v>
          </cell>
          <cell r="P803">
            <v>69993</v>
          </cell>
        </row>
        <row r="804">
          <cell r="L804">
            <v>81250</v>
          </cell>
          <cell r="M804">
            <v>162500</v>
          </cell>
          <cell r="N804">
            <v>162500</v>
          </cell>
          <cell r="O804">
            <v>162500</v>
          </cell>
          <cell r="P804">
            <v>81250</v>
          </cell>
        </row>
        <row r="805">
          <cell r="L805">
            <v>12500</v>
          </cell>
          <cell r="M805">
            <v>25000</v>
          </cell>
          <cell r="N805">
            <v>25000</v>
          </cell>
          <cell r="O805">
            <v>25000</v>
          </cell>
          <cell r="P805">
            <v>12500</v>
          </cell>
        </row>
        <row r="806">
          <cell r="L806">
            <v>1875</v>
          </cell>
          <cell r="M806">
            <v>3750</v>
          </cell>
          <cell r="N806">
            <v>3750</v>
          </cell>
          <cell r="O806">
            <v>3750</v>
          </cell>
          <cell r="P806">
            <v>3750</v>
          </cell>
        </row>
        <row r="807"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</row>
        <row r="808">
          <cell r="L808">
            <v>17500</v>
          </cell>
          <cell r="M808">
            <v>35000</v>
          </cell>
          <cell r="N808">
            <v>35000</v>
          </cell>
          <cell r="O808">
            <v>35000</v>
          </cell>
          <cell r="P808">
            <v>35000</v>
          </cell>
        </row>
        <row r="809">
          <cell r="L809">
            <v>7500</v>
          </cell>
          <cell r="M809">
            <v>15000</v>
          </cell>
          <cell r="N809">
            <v>15000</v>
          </cell>
          <cell r="O809">
            <v>15000</v>
          </cell>
          <cell r="P809">
            <v>15000</v>
          </cell>
        </row>
        <row r="810">
          <cell r="L810">
            <v>22074.5</v>
          </cell>
          <cell r="M810">
            <v>44149</v>
          </cell>
          <cell r="N810">
            <v>44149</v>
          </cell>
          <cell r="O810">
            <v>44149</v>
          </cell>
          <cell r="P810">
            <v>44149</v>
          </cell>
        </row>
        <row r="811">
          <cell r="L811">
            <v>37485</v>
          </cell>
          <cell r="M811">
            <v>74970</v>
          </cell>
          <cell r="N811">
            <v>74970</v>
          </cell>
          <cell r="O811">
            <v>74970</v>
          </cell>
          <cell r="P811">
            <v>74970</v>
          </cell>
        </row>
        <row r="812">
          <cell r="L812">
            <v>41650</v>
          </cell>
          <cell r="M812">
            <v>83300</v>
          </cell>
          <cell r="N812">
            <v>83300</v>
          </cell>
          <cell r="O812">
            <v>83300</v>
          </cell>
          <cell r="P812">
            <v>83300</v>
          </cell>
        </row>
        <row r="813">
          <cell r="L813">
            <v>58310</v>
          </cell>
          <cell r="M813">
            <v>116620</v>
          </cell>
          <cell r="N813">
            <v>116620</v>
          </cell>
          <cell r="O813">
            <v>116620</v>
          </cell>
          <cell r="P813">
            <v>116620</v>
          </cell>
        </row>
        <row r="814">
          <cell r="L814">
            <v>74970</v>
          </cell>
          <cell r="M814">
            <v>149940</v>
          </cell>
          <cell r="N814">
            <v>149940</v>
          </cell>
          <cell r="O814">
            <v>149940</v>
          </cell>
          <cell r="P814">
            <v>149940</v>
          </cell>
        </row>
        <row r="815">
          <cell r="L815">
            <v>833</v>
          </cell>
          <cell r="M815">
            <v>1666</v>
          </cell>
          <cell r="N815">
            <v>1666</v>
          </cell>
          <cell r="O815">
            <v>1666</v>
          </cell>
          <cell r="P815">
            <v>1666</v>
          </cell>
        </row>
        <row r="816">
          <cell r="L816">
            <v>4165</v>
          </cell>
          <cell r="M816">
            <v>8330</v>
          </cell>
          <cell r="N816">
            <v>8330</v>
          </cell>
          <cell r="O816">
            <v>8330</v>
          </cell>
          <cell r="P816">
            <v>8330</v>
          </cell>
        </row>
        <row r="817"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</row>
        <row r="818">
          <cell r="L818">
            <v>19783.75</v>
          </cell>
          <cell r="M818">
            <v>39567.5</v>
          </cell>
          <cell r="N818">
            <v>39567.5</v>
          </cell>
          <cell r="O818">
            <v>39567.5</v>
          </cell>
          <cell r="P818">
            <v>39567.5</v>
          </cell>
        </row>
        <row r="819">
          <cell r="L819">
            <v>4165</v>
          </cell>
          <cell r="M819">
            <v>8330</v>
          </cell>
          <cell r="N819">
            <v>8330</v>
          </cell>
          <cell r="O819">
            <v>8330</v>
          </cell>
          <cell r="P819">
            <v>8330</v>
          </cell>
        </row>
        <row r="820">
          <cell r="L820">
            <v>2500</v>
          </cell>
          <cell r="M820">
            <v>5000</v>
          </cell>
          <cell r="N820">
            <v>5000</v>
          </cell>
          <cell r="O820">
            <v>5000</v>
          </cell>
          <cell r="P820">
            <v>5000</v>
          </cell>
        </row>
        <row r="821">
          <cell r="L821">
            <v>9090</v>
          </cell>
          <cell r="M821">
            <v>18180</v>
          </cell>
          <cell r="N821">
            <v>18180</v>
          </cell>
          <cell r="O821">
            <v>18180</v>
          </cell>
          <cell r="P821">
            <v>18180</v>
          </cell>
        </row>
        <row r="822">
          <cell r="L822">
            <v>833</v>
          </cell>
          <cell r="M822">
            <v>1666</v>
          </cell>
          <cell r="N822">
            <v>1666</v>
          </cell>
          <cell r="O822">
            <v>1666</v>
          </cell>
          <cell r="P822">
            <v>1666</v>
          </cell>
        </row>
        <row r="823">
          <cell r="L823">
            <v>12495</v>
          </cell>
          <cell r="M823">
            <v>24990</v>
          </cell>
          <cell r="N823">
            <v>24990</v>
          </cell>
          <cell r="O823">
            <v>24990</v>
          </cell>
          <cell r="P823">
            <v>24990</v>
          </cell>
        </row>
        <row r="824">
          <cell r="L824">
            <v>52500</v>
          </cell>
          <cell r="M824">
            <v>105000</v>
          </cell>
          <cell r="N824">
            <v>105000</v>
          </cell>
          <cell r="O824">
            <v>105000</v>
          </cell>
          <cell r="P824">
            <v>105000</v>
          </cell>
        </row>
        <row r="825">
          <cell r="L825">
            <v>15000</v>
          </cell>
          <cell r="M825">
            <v>30000</v>
          </cell>
          <cell r="N825">
            <v>30000</v>
          </cell>
          <cell r="O825">
            <v>30000</v>
          </cell>
          <cell r="P825">
            <v>30000</v>
          </cell>
        </row>
        <row r="826">
          <cell r="L826">
            <v>5000</v>
          </cell>
          <cell r="M826">
            <v>10000</v>
          </cell>
          <cell r="N826">
            <v>10000</v>
          </cell>
          <cell r="O826">
            <v>10000</v>
          </cell>
          <cell r="P826">
            <v>10000</v>
          </cell>
        </row>
        <row r="827">
          <cell r="L827">
            <v>2062.5</v>
          </cell>
          <cell r="M827">
            <v>4125</v>
          </cell>
          <cell r="N827">
            <v>4125</v>
          </cell>
          <cell r="O827">
            <v>4125</v>
          </cell>
          <cell r="P827">
            <v>4125</v>
          </cell>
        </row>
        <row r="828">
          <cell r="L828">
            <v>2281.25</v>
          </cell>
          <cell r="M828">
            <v>4562.5</v>
          </cell>
          <cell r="N828">
            <v>4562.5</v>
          </cell>
          <cell r="O828">
            <v>4562.5</v>
          </cell>
          <cell r="P828">
            <v>4562.5</v>
          </cell>
        </row>
        <row r="829">
          <cell r="L829">
            <v>2187.5</v>
          </cell>
          <cell r="M829">
            <v>4375</v>
          </cell>
          <cell r="N829">
            <v>4375</v>
          </cell>
          <cell r="O829">
            <v>4375</v>
          </cell>
          <cell r="P829">
            <v>4375</v>
          </cell>
        </row>
        <row r="830">
          <cell r="L830">
            <v>1718.75</v>
          </cell>
          <cell r="M830">
            <v>3437.5</v>
          </cell>
          <cell r="N830">
            <v>3437.5</v>
          </cell>
          <cell r="O830">
            <v>3437.5</v>
          </cell>
          <cell r="P830">
            <v>3437.5</v>
          </cell>
        </row>
        <row r="831">
          <cell r="L831">
            <v>1172.5</v>
          </cell>
          <cell r="M831">
            <v>2345</v>
          </cell>
          <cell r="N831">
            <v>2345</v>
          </cell>
          <cell r="O831">
            <v>2345</v>
          </cell>
          <cell r="P831">
            <v>2345</v>
          </cell>
        </row>
        <row r="832">
          <cell r="L832">
            <v>5063.5</v>
          </cell>
          <cell r="M832">
            <v>10127</v>
          </cell>
          <cell r="N832">
            <v>10127</v>
          </cell>
          <cell r="O832">
            <v>10127</v>
          </cell>
          <cell r="P832">
            <v>10127</v>
          </cell>
        </row>
        <row r="833">
          <cell r="L833">
            <v>30000</v>
          </cell>
          <cell r="M833">
            <v>60000</v>
          </cell>
          <cell r="N833">
            <v>60000</v>
          </cell>
          <cell r="O833">
            <v>60000</v>
          </cell>
          <cell r="P833">
            <v>60000</v>
          </cell>
        </row>
        <row r="834">
          <cell r="L834">
            <v>3250</v>
          </cell>
          <cell r="M834">
            <v>6500</v>
          </cell>
          <cell r="N834">
            <v>6500</v>
          </cell>
          <cell r="O834">
            <v>6500</v>
          </cell>
          <cell r="P834">
            <v>6500</v>
          </cell>
        </row>
        <row r="835"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</row>
        <row r="836"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</row>
        <row r="837">
          <cell r="L837">
            <v>825</v>
          </cell>
          <cell r="M837">
            <v>1650</v>
          </cell>
          <cell r="N837">
            <v>1650</v>
          </cell>
          <cell r="O837">
            <v>1650</v>
          </cell>
          <cell r="P837">
            <v>1650</v>
          </cell>
        </row>
        <row r="838">
          <cell r="L838">
            <v>135</v>
          </cell>
          <cell r="M838">
            <v>270</v>
          </cell>
          <cell r="N838">
            <v>270</v>
          </cell>
          <cell r="O838">
            <v>270</v>
          </cell>
          <cell r="P838">
            <v>270</v>
          </cell>
        </row>
        <row r="839">
          <cell r="L839">
            <v>2575</v>
          </cell>
          <cell r="M839">
            <v>5150</v>
          </cell>
          <cell r="N839">
            <v>5150</v>
          </cell>
          <cell r="O839">
            <v>5150</v>
          </cell>
          <cell r="P839">
            <v>5150</v>
          </cell>
        </row>
        <row r="840"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</row>
        <row r="841">
          <cell r="L841">
            <v>750</v>
          </cell>
          <cell r="M841">
            <v>1500</v>
          </cell>
          <cell r="N841">
            <v>1500</v>
          </cell>
          <cell r="O841">
            <v>1500</v>
          </cell>
          <cell r="P841">
            <v>1500</v>
          </cell>
        </row>
        <row r="842">
          <cell r="L842">
            <v>1875</v>
          </cell>
          <cell r="M842">
            <v>3750</v>
          </cell>
          <cell r="N842">
            <v>3750</v>
          </cell>
          <cell r="O842">
            <v>3750</v>
          </cell>
          <cell r="P842">
            <v>3750</v>
          </cell>
        </row>
        <row r="843">
          <cell r="M843">
            <v>6000</v>
          </cell>
          <cell r="N843">
            <v>12000</v>
          </cell>
          <cell r="O843">
            <v>12000</v>
          </cell>
          <cell r="P843">
            <v>12000</v>
          </cell>
        </row>
        <row r="844">
          <cell r="M844">
            <v>150</v>
          </cell>
          <cell r="N844">
            <v>300</v>
          </cell>
          <cell r="O844">
            <v>300</v>
          </cell>
          <cell r="P844">
            <v>300</v>
          </cell>
        </row>
        <row r="845">
          <cell r="M845">
            <v>950</v>
          </cell>
          <cell r="N845">
            <v>1900</v>
          </cell>
          <cell r="O845">
            <v>1900</v>
          </cell>
          <cell r="P845">
            <v>1900</v>
          </cell>
        </row>
        <row r="846">
          <cell r="M846">
            <v>500</v>
          </cell>
          <cell r="N846">
            <v>1000</v>
          </cell>
          <cell r="O846">
            <v>1000</v>
          </cell>
          <cell r="P846">
            <v>1000</v>
          </cell>
        </row>
        <row r="847">
          <cell r="M847">
            <v>0</v>
          </cell>
          <cell r="N847">
            <v>0</v>
          </cell>
          <cell r="O847">
            <v>0</v>
          </cell>
          <cell r="P847">
            <v>0</v>
          </cell>
        </row>
        <row r="848">
          <cell r="M848">
            <v>0</v>
          </cell>
          <cell r="N848">
            <v>0</v>
          </cell>
          <cell r="O848">
            <v>0</v>
          </cell>
          <cell r="P848">
            <v>0</v>
          </cell>
        </row>
        <row r="849">
          <cell r="M849">
            <v>3750</v>
          </cell>
          <cell r="N849">
            <v>7500</v>
          </cell>
          <cell r="O849">
            <v>7500</v>
          </cell>
          <cell r="P849">
            <v>7500</v>
          </cell>
        </row>
        <row r="850">
          <cell r="M850">
            <v>0</v>
          </cell>
          <cell r="N850">
            <v>0</v>
          </cell>
          <cell r="O850">
            <v>0</v>
          </cell>
          <cell r="P850">
            <v>0</v>
          </cell>
        </row>
        <row r="851">
          <cell r="M851">
            <v>0</v>
          </cell>
          <cell r="N851">
            <v>0</v>
          </cell>
          <cell r="O851">
            <v>0</v>
          </cell>
          <cell r="P851">
            <v>0</v>
          </cell>
        </row>
        <row r="852">
          <cell r="M852">
            <v>1250</v>
          </cell>
          <cell r="N852">
            <v>2500</v>
          </cell>
          <cell r="O852">
            <v>2500</v>
          </cell>
          <cell r="P852">
            <v>2500</v>
          </cell>
        </row>
        <row r="853">
          <cell r="M853">
            <v>0</v>
          </cell>
          <cell r="N853">
            <v>0</v>
          </cell>
          <cell r="O853">
            <v>0</v>
          </cell>
          <cell r="P853">
            <v>0</v>
          </cell>
        </row>
        <row r="854">
          <cell r="M854">
            <v>0</v>
          </cell>
          <cell r="N854">
            <v>0</v>
          </cell>
          <cell r="O854">
            <v>0</v>
          </cell>
          <cell r="P854">
            <v>0</v>
          </cell>
        </row>
        <row r="855">
          <cell r="M855">
            <v>0</v>
          </cell>
          <cell r="N855">
            <v>0</v>
          </cell>
          <cell r="O855">
            <v>0</v>
          </cell>
          <cell r="P855">
            <v>0</v>
          </cell>
        </row>
        <row r="856">
          <cell r="M856">
            <v>0</v>
          </cell>
          <cell r="N856">
            <v>0</v>
          </cell>
          <cell r="O856">
            <v>0</v>
          </cell>
          <cell r="P856">
            <v>0</v>
          </cell>
        </row>
        <row r="857">
          <cell r="M857">
            <v>8332.5</v>
          </cell>
          <cell r="N857">
            <v>16665</v>
          </cell>
          <cell r="O857">
            <v>16665</v>
          </cell>
          <cell r="P857">
            <v>8332.5</v>
          </cell>
        </row>
        <row r="858">
          <cell r="M858">
            <v>10000</v>
          </cell>
          <cell r="N858">
            <v>20000</v>
          </cell>
          <cell r="O858">
            <v>20000</v>
          </cell>
          <cell r="P858">
            <v>20000</v>
          </cell>
        </row>
        <row r="859">
          <cell r="M859">
            <v>0</v>
          </cell>
          <cell r="N859">
            <v>0</v>
          </cell>
          <cell r="O859">
            <v>0</v>
          </cell>
          <cell r="P859">
            <v>0</v>
          </cell>
        </row>
        <row r="860">
          <cell r="M860">
            <v>33330</v>
          </cell>
          <cell r="N860">
            <v>66660</v>
          </cell>
          <cell r="O860">
            <v>66660</v>
          </cell>
          <cell r="P860">
            <v>33330</v>
          </cell>
        </row>
        <row r="861">
          <cell r="M861">
            <v>49995</v>
          </cell>
          <cell r="N861">
            <v>99990</v>
          </cell>
          <cell r="O861">
            <v>99990</v>
          </cell>
          <cell r="P861">
            <v>49995</v>
          </cell>
        </row>
        <row r="862">
          <cell r="M862">
            <v>33330</v>
          </cell>
          <cell r="N862">
            <v>66660</v>
          </cell>
          <cell r="O862">
            <v>66660</v>
          </cell>
          <cell r="P862">
            <v>33330</v>
          </cell>
        </row>
        <row r="863">
          <cell r="M863">
            <v>291000</v>
          </cell>
          <cell r="N863">
            <v>582000</v>
          </cell>
          <cell r="O863">
            <v>582000</v>
          </cell>
          <cell r="P863">
            <v>582000</v>
          </cell>
        </row>
        <row r="864">
          <cell r="M864">
            <v>0</v>
          </cell>
          <cell r="N864">
            <v>0</v>
          </cell>
          <cell r="O864">
            <v>0</v>
          </cell>
          <cell r="P864">
            <v>0</v>
          </cell>
        </row>
        <row r="865">
          <cell r="M865">
            <v>333300</v>
          </cell>
          <cell r="N865">
            <v>666600</v>
          </cell>
          <cell r="O865">
            <v>666600</v>
          </cell>
          <cell r="P865">
            <v>333300</v>
          </cell>
        </row>
        <row r="866">
          <cell r="M866">
            <v>41662.5</v>
          </cell>
          <cell r="N866">
            <v>83325</v>
          </cell>
          <cell r="O866">
            <v>83325</v>
          </cell>
          <cell r="P866">
            <v>41662.5</v>
          </cell>
        </row>
        <row r="867">
          <cell r="M867">
            <v>12500</v>
          </cell>
          <cell r="N867">
            <v>25000</v>
          </cell>
          <cell r="O867">
            <v>25000</v>
          </cell>
          <cell r="P867">
            <v>25000</v>
          </cell>
        </row>
        <row r="868">
          <cell r="M868">
            <v>0</v>
          </cell>
          <cell r="N868">
            <v>0</v>
          </cell>
          <cell r="O868">
            <v>0</v>
          </cell>
          <cell r="P868">
            <v>0</v>
          </cell>
        </row>
        <row r="869">
          <cell r="M869">
            <v>0</v>
          </cell>
          <cell r="N869">
            <v>0</v>
          </cell>
          <cell r="O869">
            <v>0</v>
          </cell>
          <cell r="P869">
            <v>0</v>
          </cell>
        </row>
        <row r="870">
          <cell r="M870">
            <v>74992.5</v>
          </cell>
          <cell r="N870">
            <v>149985</v>
          </cell>
          <cell r="O870">
            <v>149985</v>
          </cell>
          <cell r="P870">
            <v>74992.5</v>
          </cell>
        </row>
        <row r="871">
          <cell r="M871">
            <v>8332.5</v>
          </cell>
          <cell r="N871">
            <v>16665</v>
          </cell>
          <cell r="O871">
            <v>16665</v>
          </cell>
          <cell r="P871">
            <v>8332.5</v>
          </cell>
        </row>
        <row r="872">
          <cell r="M872">
            <v>108322.5</v>
          </cell>
          <cell r="N872">
            <v>216645</v>
          </cell>
          <cell r="O872">
            <v>216645</v>
          </cell>
          <cell r="P872">
            <v>108322.5</v>
          </cell>
        </row>
        <row r="873">
          <cell r="M873">
            <v>9500</v>
          </cell>
          <cell r="N873">
            <v>19000</v>
          </cell>
          <cell r="O873">
            <v>19000</v>
          </cell>
          <cell r="P873">
            <v>19000</v>
          </cell>
        </row>
        <row r="874">
          <cell r="M874">
            <v>833.25</v>
          </cell>
          <cell r="N874">
            <v>1666.5</v>
          </cell>
          <cell r="O874">
            <v>1666.5</v>
          </cell>
          <cell r="P874">
            <v>833.25</v>
          </cell>
        </row>
        <row r="875">
          <cell r="M875">
            <v>12600</v>
          </cell>
          <cell r="N875">
            <v>25200</v>
          </cell>
          <cell r="O875">
            <v>25200</v>
          </cell>
          <cell r="P875">
            <v>25200</v>
          </cell>
        </row>
        <row r="876">
          <cell r="M876">
            <v>37500</v>
          </cell>
          <cell r="N876">
            <v>75000</v>
          </cell>
          <cell r="O876">
            <v>75000</v>
          </cell>
          <cell r="P876">
            <v>75000</v>
          </cell>
        </row>
        <row r="877">
          <cell r="M877">
            <v>2500</v>
          </cell>
          <cell r="N877">
            <v>5000</v>
          </cell>
          <cell r="O877">
            <v>5000</v>
          </cell>
          <cell r="P877">
            <v>5000</v>
          </cell>
        </row>
        <row r="878">
          <cell r="M878">
            <v>7500</v>
          </cell>
          <cell r="N878">
            <v>15000</v>
          </cell>
          <cell r="O878">
            <v>15000</v>
          </cell>
          <cell r="P878">
            <v>15000</v>
          </cell>
        </row>
        <row r="879">
          <cell r="M879">
            <v>0</v>
          </cell>
          <cell r="N879">
            <v>0</v>
          </cell>
          <cell r="O879">
            <v>0</v>
          </cell>
          <cell r="P879">
            <v>0</v>
          </cell>
        </row>
        <row r="880">
          <cell r="M880">
            <v>1800</v>
          </cell>
          <cell r="N880">
            <v>3600</v>
          </cell>
          <cell r="O880">
            <v>3600</v>
          </cell>
          <cell r="P880">
            <v>3600</v>
          </cell>
        </row>
        <row r="881">
          <cell r="M881">
            <v>0</v>
          </cell>
          <cell r="N881">
            <v>0</v>
          </cell>
          <cell r="O881">
            <v>0</v>
          </cell>
          <cell r="P881">
            <v>0</v>
          </cell>
        </row>
        <row r="882">
          <cell r="M882">
            <v>33800</v>
          </cell>
          <cell r="N882">
            <v>67600</v>
          </cell>
          <cell r="O882">
            <v>67600</v>
          </cell>
          <cell r="P882">
            <v>67600</v>
          </cell>
        </row>
        <row r="883">
          <cell r="M883">
            <v>3142.98</v>
          </cell>
          <cell r="N883">
            <v>6285.96</v>
          </cell>
          <cell r="O883">
            <v>6285.96</v>
          </cell>
          <cell r="P883">
            <v>6285.96</v>
          </cell>
        </row>
        <row r="884">
          <cell r="M884">
            <v>0</v>
          </cell>
          <cell r="N884">
            <v>0</v>
          </cell>
          <cell r="O884">
            <v>0</v>
          </cell>
          <cell r="P884">
            <v>0</v>
          </cell>
        </row>
        <row r="885">
          <cell r="M885">
            <v>0</v>
          </cell>
          <cell r="N885">
            <v>0</v>
          </cell>
          <cell r="O885">
            <v>0</v>
          </cell>
          <cell r="P885">
            <v>0</v>
          </cell>
        </row>
        <row r="886">
          <cell r="M886">
            <v>0</v>
          </cell>
          <cell r="N886">
            <v>0</v>
          </cell>
          <cell r="O886">
            <v>0</v>
          </cell>
          <cell r="P886">
            <v>0</v>
          </cell>
        </row>
        <row r="887">
          <cell r="M887">
            <v>2350</v>
          </cell>
          <cell r="N887">
            <v>4700</v>
          </cell>
          <cell r="O887">
            <v>4700</v>
          </cell>
          <cell r="P887">
            <v>4700</v>
          </cell>
        </row>
        <row r="888">
          <cell r="M888">
            <v>15700</v>
          </cell>
          <cell r="N888">
            <v>31400</v>
          </cell>
          <cell r="O888">
            <v>31400</v>
          </cell>
          <cell r="P888">
            <v>31400</v>
          </cell>
        </row>
        <row r="889">
          <cell r="M889">
            <v>0</v>
          </cell>
          <cell r="N889">
            <v>0</v>
          </cell>
          <cell r="O889">
            <v>0</v>
          </cell>
          <cell r="P889">
            <v>0</v>
          </cell>
        </row>
        <row r="890">
          <cell r="M890">
            <v>0</v>
          </cell>
          <cell r="N890">
            <v>0</v>
          </cell>
          <cell r="O890">
            <v>0</v>
          </cell>
          <cell r="P890">
            <v>0</v>
          </cell>
        </row>
        <row r="891">
          <cell r="M891">
            <v>0</v>
          </cell>
          <cell r="N891">
            <v>0</v>
          </cell>
          <cell r="O891">
            <v>0</v>
          </cell>
          <cell r="P891">
            <v>0</v>
          </cell>
        </row>
        <row r="892">
          <cell r="M892">
            <v>0</v>
          </cell>
          <cell r="N892">
            <v>0</v>
          </cell>
          <cell r="O892">
            <v>0</v>
          </cell>
          <cell r="P892">
            <v>0</v>
          </cell>
        </row>
        <row r="893">
          <cell r="M893">
            <v>13332</v>
          </cell>
          <cell r="N893">
            <v>26664</v>
          </cell>
          <cell r="O893">
            <v>26664</v>
          </cell>
          <cell r="P893">
            <v>13332</v>
          </cell>
        </row>
        <row r="894">
          <cell r="M894">
            <v>0</v>
          </cell>
          <cell r="N894">
            <v>0</v>
          </cell>
          <cell r="O894">
            <v>0</v>
          </cell>
          <cell r="P894">
            <v>0</v>
          </cell>
        </row>
        <row r="895">
          <cell r="M895">
            <v>0</v>
          </cell>
          <cell r="N895">
            <v>0</v>
          </cell>
          <cell r="O895">
            <v>0</v>
          </cell>
          <cell r="P895">
            <v>0</v>
          </cell>
        </row>
        <row r="896">
          <cell r="M896">
            <v>150</v>
          </cell>
          <cell r="N896">
            <v>300</v>
          </cell>
          <cell r="O896">
            <v>300</v>
          </cell>
          <cell r="P896">
            <v>300</v>
          </cell>
        </row>
        <row r="897">
          <cell r="M897">
            <v>0</v>
          </cell>
          <cell r="N897">
            <v>0</v>
          </cell>
          <cell r="O897">
            <v>0</v>
          </cell>
          <cell r="P897">
            <v>0</v>
          </cell>
        </row>
        <row r="898">
          <cell r="M898">
            <v>500</v>
          </cell>
          <cell r="N898">
            <v>1000</v>
          </cell>
          <cell r="O898">
            <v>1000</v>
          </cell>
          <cell r="P898">
            <v>1000</v>
          </cell>
        </row>
        <row r="899">
          <cell r="M899">
            <v>750</v>
          </cell>
          <cell r="N899">
            <v>1500</v>
          </cell>
          <cell r="O899">
            <v>1500</v>
          </cell>
          <cell r="P899">
            <v>1500</v>
          </cell>
        </row>
        <row r="900">
          <cell r="M900">
            <v>1500</v>
          </cell>
          <cell r="N900">
            <v>3000</v>
          </cell>
          <cell r="O900">
            <v>3000</v>
          </cell>
          <cell r="P900">
            <v>3000</v>
          </cell>
        </row>
        <row r="901">
          <cell r="M901">
            <v>2125</v>
          </cell>
          <cell r="N901">
            <v>4250</v>
          </cell>
          <cell r="O901">
            <v>4250</v>
          </cell>
          <cell r="P901">
            <v>4250</v>
          </cell>
        </row>
        <row r="902">
          <cell r="M902">
            <v>5000</v>
          </cell>
          <cell r="N902">
            <v>10000</v>
          </cell>
          <cell r="O902">
            <v>10000</v>
          </cell>
          <cell r="P902">
            <v>10000</v>
          </cell>
        </row>
        <row r="903">
          <cell r="M903">
            <v>8750</v>
          </cell>
          <cell r="N903">
            <v>17500</v>
          </cell>
          <cell r="O903">
            <v>17500</v>
          </cell>
          <cell r="P903">
            <v>17500</v>
          </cell>
        </row>
        <row r="904">
          <cell r="M904">
            <v>0</v>
          </cell>
          <cell r="N904">
            <v>0</v>
          </cell>
          <cell r="O904">
            <v>0</v>
          </cell>
          <cell r="P904">
            <v>0</v>
          </cell>
        </row>
        <row r="905">
          <cell r="M905">
            <v>0</v>
          </cell>
          <cell r="N905">
            <v>0</v>
          </cell>
          <cell r="O905">
            <v>0</v>
          </cell>
          <cell r="P905">
            <v>0</v>
          </cell>
        </row>
        <row r="906">
          <cell r="M906">
            <v>24600</v>
          </cell>
          <cell r="N906">
            <v>49200</v>
          </cell>
          <cell r="O906">
            <v>49200</v>
          </cell>
          <cell r="P906">
            <v>49200</v>
          </cell>
        </row>
        <row r="907">
          <cell r="M907">
            <v>150</v>
          </cell>
          <cell r="N907">
            <v>300</v>
          </cell>
          <cell r="O907">
            <v>300</v>
          </cell>
          <cell r="P907">
            <v>300</v>
          </cell>
        </row>
        <row r="908">
          <cell r="M908">
            <v>2000</v>
          </cell>
          <cell r="N908">
            <v>4000</v>
          </cell>
          <cell r="O908">
            <v>4000</v>
          </cell>
          <cell r="P908">
            <v>4000</v>
          </cell>
        </row>
        <row r="909">
          <cell r="M909">
            <v>833</v>
          </cell>
          <cell r="N909">
            <v>1666</v>
          </cell>
          <cell r="O909">
            <v>1666</v>
          </cell>
          <cell r="P909">
            <v>1666</v>
          </cell>
        </row>
        <row r="910">
          <cell r="M910">
            <v>2500</v>
          </cell>
          <cell r="N910">
            <v>5000</v>
          </cell>
          <cell r="O910">
            <v>5000</v>
          </cell>
          <cell r="P910">
            <v>5000</v>
          </cell>
        </row>
        <row r="911">
          <cell r="M911">
            <v>10000</v>
          </cell>
          <cell r="N911">
            <v>20000</v>
          </cell>
          <cell r="O911">
            <v>20000</v>
          </cell>
          <cell r="P911">
            <v>20000</v>
          </cell>
        </row>
        <row r="912">
          <cell r="M912">
            <v>88935</v>
          </cell>
          <cell r="N912">
            <v>177870</v>
          </cell>
          <cell r="O912">
            <v>177870</v>
          </cell>
          <cell r="P912">
            <v>177870</v>
          </cell>
        </row>
        <row r="913">
          <cell r="M913">
            <v>0</v>
          </cell>
          <cell r="N913">
            <v>0</v>
          </cell>
          <cell r="O913">
            <v>0</v>
          </cell>
          <cell r="P913">
            <v>0</v>
          </cell>
        </row>
        <row r="914">
          <cell r="M914">
            <v>10000</v>
          </cell>
          <cell r="N914">
            <v>20000</v>
          </cell>
          <cell r="O914">
            <v>20000</v>
          </cell>
          <cell r="P914">
            <v>20000</v>
          </cell>
        </row>
        <row r="915">
          <cell r="M915">
            <v>97.35</v>
          </cell>
          <cell r="N915">
            <v>194.7</v>
          </cell>
          <cell r="O915">
            <v>194.7</v>
          </cell>
          <cell r="P915">
            <v>194.7</v>
          </cell>
        </row>
        <row r="916">
          <cell r="M916">
            <v>0</v>
          </cell>
          <cell r="N916">
            <v>0</v>
          </cell>
          <cell r="O916">
            <v>0</v>
          </cell>
          <cell r="P916">
            <v>0</v>
          </cell>
        </row>
        <row r="917">
          <cell r="M917">
            <v>625</v>
          </cell>
          <cell r="N917">
            <v>1250</v>
          </cell>
          <cell r="O917">
            <v>1250</v>
          </cell>
          <cell r="P917">
            <v>1250</v>
          </cell>
        </row>
        <row r="918">
          <cell r="M918">
            <v>2142.25</v>
          </cell>
          <cell r="N918">
            <v>4284.5</v>
          </cell>
          <cell r="O918">
            <v>4284.5</v>
          </cell>
          <cell r="P918">
            <v>4284.5</v>
          </cell>
        </row>
        <row r="919">
          <cell r="M919">
            <v>16000</v>
          </cell>
          <cell r="N919">
            <v>32000</v>
          </cell>
          <cell r="O919">
            <v>32000</v>
          </cell>
          <cell r="P919">
            <v>32000</v>
          </cell>
        </row>
        <row r="920">
          <cell r="M920">
            <v>0</v>
          </cell>
          <cell r="N920">
            <v>0</v>
          </cell>
          <cell r="O920">
            <v>0</v>
          </cell>
          <cell r="P920">
            <v>0</v>
          </cell>
        </row>
        <row r="921">
          <cell r="M921">
            <v>100</v>
          </cell>
          <cell r="N921">
            <v>200</v>
          </cell>
          <cell r="O921">
            <v>200</v>
          </cell>
          <cell r="P921">
            <v>200</v>
          </cell>
        </row>
        <row r="922">
          <cell r="M922">
            <v>0</v>
          </cell>
          <cell r="N922">
            <v>0</v>
          </cell>
          <cell r="O922">
            <v>0</v>
          </cell>
          <cell r="P922">
            <v>0</v>
          </cell>
        </row>
        <row r="923">
          <cell r="M923">
            <v>0</v>
          </cell>
          <cell r="N923">
            <v>0</v>
          </cell>
          <cell r="O923">
            <v>0</v>
          </cell>
          <cell r="P923">
            <v>0</v>
          </cell>
        </row>
        <row r="924">
          <cell r="M924">
            <v>637.5</v>
          </cell>
          <cell r="N924">
            <v>1275</v>
          </cell>
          <cell r="O924">
            <v>1275</v>
          </cell>
          <cell r="P924">
            <v>1275</v>
          </cell>
        </row>
        <row r="925">
          <cell r="M925">
            <v>12500</v>
          </cell>
          <cell r="N925">
            <v>25000</v>
          </cell>
          <cell r="O925">
            <v>25000</v>
          </cell>
          <cell r="P925">
            <v>25000</v>
          </cell>
        </row>
        <row r="926">
          <cell r="M926">
            <v>0</v>
          </cell>
          <cell r="N926">
            <v>0</v>
          </cell>
          <cell r="O926">
            <v>0</v>
          </cell>
          <cell r="P926">
            <v>0</v>
          </cell>
        </row>
        <row r="927">
          <cell r="M927">
            <v>0</v>
          </cell>
          <cell r="N927">
            <v>0</v>
          </cell>
          <cell r="O927">
            <v>0</v>
          </cell>
          <cell r="P927">
            <v>0</v>
          </cell>
        </row>
        <row r="928">
          <cell r="M928">
            <v>946.75</v>
          </cell>
          <cell r="N928">
            <v>1893.5</v>
          </cell>
          <cell r="O928">
            <v>1893.5</v>
          </cell>
          <cell r="P928">
            <v>1893.5</v>
          </cell>
        </row>
        <row r="929">
          <cell r="M929">
            <v>12225</v>
          </cell>
          <cell r="N929">
            <v>24450</v>
          </cell>
          <cell r="O929">
            <v>24450</v>
          </cell>
          <cell r="P929">
            <v>24450</v>
          </cell>
        </row>
        <row r="930">
          <cell r="M930">
            <v>700</v>
          </cell>
          <cell r="N930">
            <v>1400</v>
          </cell>
          <cell r="O930">
            <v>1400</v>
          </cell>
          <cell r="P930">
            <v>1400</v>
          </cell>
        </row>
        <row r="931">
          <cell r="M931">
            <v>0</v>
          </cell>
          <cell r="N931">
            <v>0</v>
          </cell>
          <cell r="O931">
            <v>0</v>
          </cell>
          <cell r="P931">
            <v>0</v>
          </cell>
        </row>
        <row r="932">
          <cell r="M932">
            <v>14175</v>
          </cell>
          <cell r="N932">
            <v>28350</v>
          </cell>
          <cell r="O932">
            <v>28350</v>
          </cell>
          <cell r="P932">
            <v>28350</v>
          </cell>
        </row>
        <row r="933">
          <cell r="M933">
            <v>16000</v>
          </cell>
          <cell r="N933">
            <v>32000</v>
          </cell>
          <cell r="O933">
            <v>32000</v>
          </cell>
          <cell r="P933">
            <v>32000</v>
          </cell>
        </row>
        <row r="934">
          <cell r="M934">
            <v>28250</v>
          </cell>
          <cell r="N934">
            <v>56500</v>
          </cell>
          <cell r="O934">
            <v>56500</v>
          </cell>
          <cell r="P934">
            <v>56500</v>
          </cell>
        </row>
        <row r="935">
          <cell r="M935">
            <v>5000</v>
          </cell>
          <cell r="N935">
            <v>10000</v>
          </cell>
          <cell r="O935">
            <v>10000</v>
          </cell>
          <cell r="P935">
            <v>10000</v>
          </cell>
        </row>
        <row r="936">
          <cell r="M936">
            <v>3750</v>
          </cell>
          <cell r="N936">
            <v>7500</v>
          </cell>
          <cell r="O936">
            <v>7500</v>
          </cell>
          <cell r="P936">
            <v>7500</v>
          </cell>
        </row>
        <row r="937">
          <cell r="M937">
            <v>7250</v>
          </cell>
          <cell r="N937">
            <v>14500</v>
          </cell>
          <cell r="O937">
            <v>14500</v>
          </cell>
          <cell r="P937">
            <v>14500</v>
          </cell>
        </row>
        <row r="938">
          <cell r="M938">
            <v>0</v>
          </cell>
          <cell r="N938">
            <v>0</v>
          </cell>
          <cell r="O938">
            <v>0</v>
          </cell>
          <cell r="P938">
            <v>0</v>
          </cell>
        </row>
        <row r="939">
          <cell r="M939">
            <v>29980</v>
          </cell>
          <cell r="N939">
            <v>59960</v>
          </cell>
          <cell r="O939">
            <v>59960</v>
          </cell>
          <cell r="P939">
            <v>59960</v>
          </cell>
        </row>
        <row r="940">
          <cell r="M940">
            <v>0</v>
          </cell>
          <cell r="N940">
            <v>0</v>
          </cell>
          <cell r="O940">
            <v>0</v>
          </cell>
          <cell r="P940">
            <v>0</v>
          </cell>
        </row>
        <row r="941">
          <cell r="M941">
            <v>8107.5</v>
          </cell>
          <cell r="N941">
            <v>16215</v>
          </cell>
          <cell r="O941">
            <v>16215</v>
          </cell>
          <cell r="P941">
            <v>16215</v>
          </cell>
        </row>
        <row r="942">
          <cell r="M942">
            <v>0</v>
          </cell>
          <cell r="N942">
            <v>0</v>
          </cell>
          <cell r="O942">
            <v>0</v>
          </cell>
          <cell r="P942">
            <v>0</v>
          </cell>
        </row>
        <row r="943">
          <cell r="M943">
            <v>34996.5</v>
          </cell>
          <cell r="N943">
            <v>69993</v>
          </cell>
          <cell r="O943">
            <v>69993</v>
          </cell>
          <cell r="P943">
            <v>69993</v>
          </cell>
        </row>
        <row r="944">
          <cell r="M944">
            <v>81250</v>
          </cell>
          <cell r="N944">
            <v>162500</v>
          </cell>
          <cell r="O944">
            <v>162500</v>
          </cell>
          <cell r="P944">
            <v>162500</v>
          </cell>
        </row>
        <row r="945">
          <cell r="M945">
            <v>12500</v>
          </cell>
          <cell r="N945">
            <v>25000</v>
          </cell>
          <cell r="O945">
            <v>25000</v>
          </cell>
          <cell r="P945">
            <v>25000</v>
          </cell>
        </row>
        <row r="946">
          <cell r="M946">
            <v>1875</v>
          </cell>
          <cell r="N946">
            <v>3750</v>
          </cell>
          <cell r="O946">
            <v>3750</v>
          </cell>
          <cell r="P946">
            <v>3750</v>
          </cell>
        </row>
        <row r="947">
          <cell r="M947">
            <v>0</v>
          </cell>
          <cell r="N947">
            <v>0</v>
          </cell>
          <cell r="O947">
            <v>0</v>
          </cell>
          <cell r="P947">
            <v>0</v>
          </cell>
        </row>
        <row r="948">
          <cell r="M948">
            <v>17500</v>
          </cell>
          <cell r="N948">
            <v>35000</v>
          </cell>
          <cell r="O948">
            <v>35000</v>
          </cell>
          <cell r="P948">
            <v>35000</v>
          </cell>
        </row>
        <row r="949">
          <cell r="M949">
            <v>2500</v>
          </cell>
          <cell r="N949">
            <v>5000</v>
          </cell>
          <cell r="O949">
            <v>5000</v>
          </cell>
          <cell r="P949">
            <v>5000</v>
          </cell>
        </row>
        <row r="950">
          <cell r="M950">
            <v>19159</v>
          </cell>
          <cell r="N950">
            <v>38318</v>
          </cell>
          <cell r="O950">
            <v>38318</v>
          </cell>
          <cell r="P950">
            <v>38318</v>
          </cell>
        </row>
        <row r="951">
          <cell r="M951">
            <v>37485</v>
          </cell>
          <cell r="N951">
            <v>74970</v>
          </cell>
          <cell r="O951">
            <v>74970</v>
          </cell>
          <cell r="P951">
            <v>74970</v>
          </cell>
        </row>
        <row r="952">
          <cell r="M952">
            <v>37485</v>
          </cell>
          <cell r="N952">
            <v>74970</v>
          </cell>
          <cell r="O952">
            <v>74970</v>
          </cell>
          <cell r="P952">
            <v>74970</v>
          </cell>
        </row>
        <row r="953">
          <cell r="M953">
            <v>58310</v>
          </cell>
          <cell r="N953">
            <v>116620</v>
          </cell>
          <cell r="O953">
            <v>116620</v>
          </cell>
          <cell r="P953">
            <v>116620</v>
          </cell>
        </row>
        <row r="954">
          <cell r="M954">
            <v>70805</v>
          </cell>
          <cell r="N954">
            <v>141610</v>
          </cell>
          <cell r="O954">
            <v>141610</v>
          </cell>
          <cell r="P954">
            <v>141610</v>
          </cell>
        </row>
        <row r="955">
          <cell r="M955">
            <v>833</v>
          </cell>
          <cell r="N955">
            <v>1666</v>
          </cell>
          <cell r="O955">
            <v>1666</v>
          </cell>
          <cell r="P955">
            <v>1666</v>
          </cell>
        </row>
        <row r="956">
          <cell r="M956">
            <v>4165</v>
          </cell>
          <cell r="N956">
            <v>8330</v>
          </cell>
          <cell r="O956">
            <v>8330</v>
          </cell>
          <cell r="P956">
            <v>8330</v>
          </cell>
        </row>
        <row r="957">
          <cell r="M957">
            <v>0</v>
          </cell>
          <cell r="N957">
            <v>0</v>
          </cell>
          <cell r="O957">
            <v>0</v>
          </cell>
          <cell r="P957">
            <v>0</v>
          </cell>
        </row>
        <row r="958">
          <cell r="M958">
            <v>19783.75</v>
          </cell>
          <cell r="N958">
            <v>39567.5</v>
          </cell>
          <cell r="O958">
            <v>39567.5</v>
          </cell>
          <cell r="P958">
            <v>39567.5</v>
          </cell>
        </row>
        <row r="959">
          <cell r="M959">
            <v>4165</v>
          </cell>
          <cell r="N959">
            <v>8330</v>
          </cell>
          <cell r="O959">
            <v>8330</v>
          </cell>
          <cell r="P959">
            <v>8330</v>
          </cell>
        </row>
        <row r="960">
          <cell r="M960">
            <v>2500</v>
          </cell>
          <cell r="N960">
            <v>5000</v>
          </cell>
          <cell r="O960">
            <v>5000</v>
          </cell>
          <cell r="P960">
            <v>5000</v>
          </cell>
        </row>
        <row r="961">
          <cell r="M961">
            <v>9090</v>
          </cell>
          <cell r="N961">
            <v>18180</v>
          </cell>
          <cell r="O961">
            <v>18180</v>
          </cell>
          <cell r="P961">
            <v>18180</v>
          </cell>
        </row>
        <row r="962">
          <cell r="M962">
            <v>833</v>
          </cell>
          <cell r="N962">
            <v>1666</v>
          </cell>
          <cell r="O962">
            <v>1666</v>
          </cell>
          <cell r="P962">
            <v>1666</v>
          </cell>
        </row>
        <row r="963">
          <cell r="M963">
            <v>12495</v>
          </cell>
          <cell r="N963">
            <v>24990</v>
          </cell>
          <cell r="O963">
            <v>24990</v>
          </cell>
          <cell r="P963">
            <v>24990</v>
          </cell>
        </row>
        <row r="964">
          <cell r="M964">
            <v>55000</v>
          </cell>
          <cell r="N964">
            <v>110000</v>
          </cell>
          <cell r="O964">
            <v>110000</v>
          </cell>
          <cell r="P964">
            <v>110000</v>
          </cell>
        </row>
        <row r="965">
          <cell r="M965">
            <v>15000</v>
          </cell>
          <cell r="N965">
            <v>30000</v>
          </cell>
          <cell r="O965">
            <v>30000</v>
          </cell>
          <cell r="P965">
            <v>30000</v>
          </cell>
        </row>
        <row r="966">
          <cell r="M966">
            <v>5000</v>
          </cell>
          <cell r="N966">
            <v>10000</v>
          </cell>
          <cell r="O966">
            <v>10000</v>
          </cell>
          <cell r="P966">
            <v>10000</v>
          </cell>
        </row>
        <row r="967">
          <cell r="M967">
            <v>2062.5</v>
          </cell>
          <cell r="N967">
            <v>4125</v>
          </cell>
          <cell r="O967">
            <v>4125</v>
          </cell>
          <cell r="P967">
            <v>4125</v>
          </cell>
        </row>
        <row r="968">
          <cell r="M968">
            <v>2281.25</v>
          </cell>
          <cell r="N968">
            <v>4562.5</v>
          </cell>
          <cell r="O968">
            <v>4562.5</v>
          </cell>
          <cell r="P968">
            <v>4562.5</v>
          </cell>
        </row>
        <row r="969">
          <cell r="M969">
            <v>2187.5</v>
          </cell>
          <cell r="N969">
            <v>4375</v>
          </cell>
          <cell r="O969">
            <v>4375</v>
          </cell>
          <cell r="P969">
            <v>4375</v>
          </cell>
        </row>
        <row r="970">
          <cell r="M970">
            <v>1718.75</v>
          </cell>
          <cell r="N970">
            <v>3437.5</v>
          </cell>
          <cell r="O970">
            <v>3437.5</v>
          </cell>
          <cell r="P970">
            <v>3437.5</v>
          </cell>
        </row>
        <row r="971">
          <cell r="M971">
            <v>1172.5</v>
          </cell>
          <cell r="N971">
            <v>2345</v>
          </cell>
          <cell r="O971">
            <v>2345</v>
          </cell>
          <cell r="P971">
            <v>2345</v>
          </cell>
        </row>
        <row r="972">
          <cell r="M972">
            <v>5063.5</v>
          </cell>
          <cell r="N972">
            <v>10127</v>
          </cell>
          <cell r="O972">
            <v>10127</v>
          </cell>
          <cell r="P972">
            <v>10127</v>
          </cell>
        </row>
        <row r="973">
          <cell r="M973">
            <v>30000</v>
          </cell>
          <cell r="N973">
            <v>60000</v>
          </cell>
          <cell r="O973">
            <v>60000</v>
          </cell>
          <cell r="P973">
            <v>60000</v>
          </cell>
        </row>
        <row r="974">
          <cell r="M974">
            <v>3250</v>
          </cell>
          <cell r="N974">
            <v>6500</v>
          </cell>
          <cell r="O974">
            <v>6500</v>
          </cell>
          <cell r="P974">
            <v>6500</v>
          </cell>
        </row>
        <row r="975">
          <cell r="M975">
            <v>0</v>
          </cell>
          <cell r="N975">
            <v>0</v>
          </cell>
          <cell r="O975">
            <v>0</v>
          </cell>
          <cell r="P975">
            <v>0</v>
          </cell>
        </row>
        <row r="976">
          <cell r="M976">
            <v>0</v>
          </cell>
          <cell r="N976">
            <v>0</v>
          </cell>
          <cell r="O976">
            <v>0</v>
          </cell>
          <cell r="P976">
            <v>0</v>
          </cell>
        </row>
        <row r="977">
          <cell r="M977">
            <v>825</v>
          </cell>
          <cell r="N977">
            <v>1650</v>
          </cell>
          <cell r="O977">
            <v>1650</v>
          </cell>
          <cell r="P977">
            <v>1650</v>
          </cell>
        </row>
        <row r="978">
          <cell r="M978">
            <v>135</v>
          </cell>
          <cell r="N978">
            <v>270</v>
          </cell>
          <cell r="O978">
            <v>270</v>
          </cell>
          <cell r="P978">
            <v>270</v>
          </cell>
        </row>
        <row r="979">
          <cell r="M979">
            <v>2575</v>
          </cell>
          <cell r="N979">
            <v>5150</v>
          </cell>
          <cell r="O979">
            <v>5150</v>
          </cell>
          <cell r="P979">
            <v>5150</v>
          </cell>
        </row>
        <row r="980">
          <cell r="M980">
            <v>0</v>
          </cell>
          <cell r="N980">
            <v>0</v>
          </cell>
          <cell r="O980">
            <v>0</v>
          </cell>
          <cell r="P980">
            <v>0</v>
          </cell>
        </row>
        <row r="981">
          <cell r="M981">
            <v>750</v>
          </cell>
          <cell r="N981">
            <v>1500</v>
          </cell>
          <cell r="O981">
            <v>1500</v>
          </cell>
          <cell r="P981">
            <v>1500</v>
          </cell>
        </row>
        <row r="982">
          <cell r="M982">
            <v>1875</v>
          </cell>
          <cell r="N982">
            <v>3750</v>
          </cell>
          <cell r="O982">
            <v>3750</v>
          </cell>
          <cell r="P982">
            <v>3750</v>
          </cell>
        </row>
        <row r="983">
          <cell r="N983">
            <v>0</v>
          </cell>
          <cell r="O983">
            <v>0</v>
          </cell>
          <cell r="P983">
            <v>0</v>
          </cell>
        </row>
        <row r="984">
          <cell r="N984">
            <v>1000</v>
          </cell>
          <cell r="O984">
            <v>2000</v>
          </cell>
          <cell r="P984">
            <v>2000</v>
          </cell>
        </row>
        <row r="985">
          <cell r="N985">
            <v>775</v>
          </cell>
          <cell r="O985">
            <v>1550</v>
          </cell>
          <cell r="P985">
            <v>1550</v>
          </cell>
        </row>
        <row r="986">
          <cell r="N986">
            <v>1500</v>
          </cell>
          <cell r="O986">
            <v>3000</v>
          </cell>
          <cell r="P986">
            <v>3000</v>
          </cell>
        </row>
        <row r="987">
          <cell r="N987">
            <v>0</v>
          </cell>
          <cell r="O987">
            <v>0</v>
          </cell>
          <cell r="P987">
            <v>0</v>
          </cell>
        </row>
        <row r="988">
          <cell r="N988">
            <v>0</v>
          </cell>
          <cell r="O988">
            <v>0</v>
          </cell>
          <cell r="P988">
            <v>0</v>
          </cell>
        </row>
        <row r="989">
          <cell r="N989">
            <v>3750</v>
          </cell>
          <cell r="O989">
            <v>7500</v>
          </cell>
          <cell r="P989">
            <v>7500</v>
          </cell>
        </row>
        <row r="990">
          <cell r="N990">
            <v>0</v>
          </cell>
          <cell r="O990">
            <v>0</v>
          </cell>
          <cell r="P990">
            <v>0</v>
          </cell>
        </row>
        <row r="991">
          <cell r="N991">
            <v>0</v>
          </cell>
          <cell r="O991">
            <v>0</v>
          </cell>
          <cell r="P991">
            <v>0</v>
          </cell>
        </row>
        <row r="992">
          <cell r="N992">
            <v>1250</v>
          </cell>
          <cell r="O992">
            <v>2500</v>
          </cell>
          <cell r="P992">
            <v>2500</v>
          </cell>
        </row>
        <row r="993">
          <cell r="N993">
            <v>0</v>
          </cell>
          <cell r="O993">
            <v>0</v>
          </cell>
          <cell r="P993">
            <v>0</v>
          </cell>
        </row>
        <row r="994">
          <cell r="N994">
            <v>0</v>
          </cell>
          <cell r="O994">
            <v>0</v>
          </cell>
          <cell r="P994">
            <v>0</v>
          </cell>
        </row>
        <row r="995">
          <cell r="N995">
            <v>0</v>
          </cell>
          <cell r="O995">
            <v>0</v>
          </cell>
          <cell r="P995">
            <v>0</v>
          </cell>
        </row>
        <row r="996">
          <cell r="N996">
            <v>0</v>
          </cell>
          <cell r="O996">
            <v>0</v>
          </cell>
          <cell r="P996">
            <v>0</v>
          </cell>
        </row>
        <row r="997">
          <cell r="N997">
            <v>8332.5</v>
          </cell>
          <cell r="O997">
            <v>16665</v>
          </cell>
          <cell r="P997">
            <v>16665</v>
          </cell>
        </row>
        <row r="998">
          <cell r="N998">
            <v>10000</v>
          </cell>
          <cell r="O998">
            <v>20000</v>
          </cell>
          <cell r="P998">
            <v>20000</v>
          </cell>
        </row>
        <row r="999">
          <cell r="N999">
            <v>0</v>
          </cell>
          <cell r="O999">
            <v>0</v>
          </cell>
          <cell r="P999">
            <v>0</v>
          </cell>
        </row>
        <row r="1000">
          <cell r="N1000">
            <v>33330</v>
          </cell>
          <cell r="O1000">
            <v>66660</v>
          </cell>
          <cell r="P1000">
            <v>66660</v>
          </cell>
        </row>
        <row r="1001">
          <cell r="N1001">
            <v>49995</v>
          </cell>
          <cell r="O1001">
            <v>99990</v>
          </cell>
          <cell r="P1001">
            <v>99990</v>
          </cell>
        </row>
        <row r="1002">
          <cell r="N1002">
            <v>33330</v>
          </cell>
          <cell r="O1002">
            <v>66660</v>
          </cell>
          <cell r="P1002">
            <v>66660</v>
          </cell>
        </row>
        <row r="1003">
          <cell r="N1003">
            <v>291000</v>
          </cell>
          <cell r="O1003">
            <v>582000</v>
          </cell>
          <cell r="P1003">
            <v>582000</v>
          </cell>
        </row>
        <row r="1004">
          <cell r="N1004">
            <v>0</v>
          </cell>
          <cell r="O1004">
            <v>0</v>
          </cell>
          <cell r="P1004">
            <v>0</v>
          </cell>
        </row>
        <row r="1005">
          <cell r="N1005">
            <v>0</v>
          </cell>
          <cell r="O1005">
            <v>0</v>
          </cell>
          <cell r="P1005">
            <v>0</v>
          </cell>
        </row>
        <row r="1006">
          <cell r="N1006">
            <v>0</v>
          </cell>
          <cell r="O1006">
            <v>0</v>
          </cell>
          <cell r="P1006">
            <v>0</v>
          </cell>
        </row>
        <row r="1007">
          <cell r="N1007">
            <v>12500</v>
          </cell>
          <cell r="O1007">
            <v>25000</v>
          </cell>
          <cell r="P1007">
            <v>25000</v>
          </cell>
        </row>
        <row r="1008">
          <cell r="N1008">
            <v>0</v>
          </cell>
          <cell r="O1008">
            <v>0</v>
          </cell>
          <cell r="P1008">
            <v>0</v>
          </cell>
        </row>
        <row r="1009">
          <cell r="N1009">
            <v>0</v>
          </cell>
          <cell r="O1009">
            <v>0</v>
          </cell>
          <cell r="P1009">
            <v>0</v>
          </cell>
        </row>
        <row r="1010">
          <cell r="N1010">
            <v>0</v>
          </cell>
          <cell r="O1010">
            <v>0</v>
          </cell>
          <cell r="P1010">
            <v>0</v>
          </cell>
        </row>
        <row r="1011">
          <cell r="N1011">
            <v>0</v>
          </cell>
          <cell r="O1011">
            <v>0</v>
          </cell>
          <cell r="P1011">
            <v>0</v>
          </cell>
        </row>
        <row r="1012">
          <cell r="N1012">
            <v>0</v>
          </cell>
          <cell r="O1012">
            <v>0</v>
          </cell>
          <cell r="P1012">
            <v>0</v>
          </cell>
        </row>
        <row r="1013">
          <cell r="N1013">
            <v>7500</v>
          </cell>
          <cell r="O1013">
            <v>15000</v>
          </cell>
          <cell r="P1013">
            <v>15000</v>
          </cell>
        </row>
        <row r="1014">
          <cell r="N1014">
            <v>1166.55</v>
          </cell>
          <cell r="O1014">
            <v>2333.1</v>
          </cell>
          <cell r="P1014">
            <v>2333.1</v>
          </cell>
        </row>
        <row r="1015">
          <cell r="N1015">
            <v>12600</v>
          </cell>
          <cell r="O1015">
            <v>25200</v>
          </cell>
          <cell r="P1015">
            <v>25200</v>
          </cell>
        </row>
        <row r="1016">
          <cell r="N1016">
            <v>37500</v>
          </cell>
          <cell r="O1016">
            <v>75000</v>
          </cell>
          <cell r="P1016">
            <v>75000</v>
          </cell>
        </row>
        <row r="1017">
          <cell r="N1017">
            <v>5000</v>
          </cell>
          <cell r="O1017">
            <v>10000</v>
          </cell>
          <cell r="P1017">
            <v>10000</v>
          </cell>
        </row>
        <row r="1018">
          <cell r="N1018">
            <v>5000</v>
          </cell>
          <cell r="O1018">
            <v>10000</v>
          </cell>
          <cell r="P1018">
            <v>10000</v>
          </cell>
        </row>
        <row r="1019">
          <cell r="N1019">
            <v>0</v>
          </cell>
          <cell r="O1019">
            <v>0</v>
          </cell>
          <cell r="P1019">
            <v>0</v>
          </cell>
        </row>
        <row r="1020">
          <cell r="N1020">
            <v>0</v>
          </cell>
          <cell r="O1020">
            <v>0</v>
          </cell>
          <cell r="P1020">
            <v>0</v>
          </cell>
        </row>
        <row r="1021">
          <cell r="N1021">
            <v>0</v>
          </cell>
          <cell r="O1021">
            <v>0</v>
          </cell>
          <cell r="P1021">
            <v>0</v>
          </cell>
        </row>
        <row r="1022">
          <cell r="N1022">
            <v>0</v>
          </cell>
          <cell r="O1022">
            <v>0</v>
          </cell>
          <cell r="P1022">
            <v>0</v>
          </cell>
        </row>
        <row r="1023">
          <cell r="N1023">
            <v>738.33</v>
          </cell>
          <cell r="O1023">
            <v>1476.66</v>
          </cell>
          <cell r="P1023">
            <v>1476.66</v>
          </cell>
        </row>
        <row r="1024">
          <cell r="N1024">
            <v>0</v>
          </cell>
          <cell r="O1024">
            <v>0</v>
          </cell>
          <cell r="P1024">
            <v>0</v>
          </cell>
        </row>
        <row r="1025">
          <cell r="N1025">
            <v>0</v>
          </cell>
          <cell r="O1025">
            <v>0</v>
          </cell>
          <cell r="P1025">
            <v>0</v>
          </cell>
        </row>
        <row r="1026">
          <cell r="N1026">
            <v>0</v>
          </cell>
          <cell r="O1026">
            <v>0</v>
          </cell>
          <cell r="P1026">
            <v>0</v>
          </cell>
        </row>
        <row r="1027">
          <cell r="N1027">
            <v>400</v>
          </cell>
          <cell r="O1027">
            <v>800</v>
          </cell>
          <cell r="P1027">
            <v>800</v>
          </cell>
        </row>
        <row r="1028">
          <cell r="N1028">
            <v>9000</v>
          </cell>
          <cell r="O1028">
            <v>18000</v>
          </cell>
          <cell r="P1028">
            <v>18000</v>
          </cell>
        </row>
        <row r="1029">
          <cell r="N1029">
            <v>0</v>
          </cell>
          <cell r="O1029">
            <v>0</v>
          </cell>
          <cell r="P1029">
            <v>0</v>
          </cell>
        </row>
        <row r="1030">
          <cell r="N1030">
            <v>0</v>
          </cell>
          <cell r="O1030">
            <v>0</v>
          </cell>
          <cell r="P1030">
            <v>0</v>
          </cell>
        </row>
        <row r="1031">
          <cell r="N1031">
            <v>0</v>
          </cell>
          <cell r="O1031">
            <v>0</v>
          </cell>
          <cell r="P1031">
            <v>0</v>
          </cell>
        </row>
        <row r="1032">
          <cell r="N1032">
            <v>0</v>
          </cell>
          <cell r="O1032">
            <v>0</v>
          </cell>
          <cell r="P1032">
            <v>0</v>
          </cell>
        </row>
        <row r="1033">
          <cell r="N1033">
            <v>0</v>
          </cell>
          <cell r="O1033">
            <v>0</v>
          </cell>
          <cell r="P1033">
            <v>0</v>
          </cell>
        </row>
        <row r="1034">
          <cell r="N1034">
            <v>0</v>
          </cell>
          <cell r="O1034">
            <v>0</v>
          </cell>
          <cell r="P1034">
            <v>0</v>
          </cell>
        </row>
        <row r="1035">
          <cell r="N1035">
            <v>0</v>
          </cell>
          <cell r="O1035">
            <v>0</v>
          </cell>
          <cell r="P1035">
            <v>0</v>
          </cell>
        </row>
        <row r="1036">
          <cell r="N1036">
            <v>150</v>
          </cell>
          <cell r="O1036">
            <v>300</v>
          </cell>
          <cell r="P1036">
            <v>300</v>
          </cell>
        </row>
        <row r="1037">
          <cell r="N1037">
            <v>0</v>
          </cell>
          <cell r="O1037">
            <v>0</v>
          </cell>
          <cell r="P1037">
            <v>0</v>
          </cell>
        </row>
        <row r="1038">
          <cell r="N1038">
            <v>500</v>
          </cell>
          <cell r="O1038">
            <v>1000</v>
          </cell>
          <cell r="P1038">
            <v>1000</v>
          </cell>
        </row>
        <row r="1039">
          <cell r="N1039">
            <v>750</v>
          </cell>
          <cell r="O1039">
            <v>1500</v>
          </cell>
          <cell r="P1039">
            <v>1500</v>
          </cell>
        </row>
        <row r="1040">
          <cell r="N1040">
            <v>2400</v>
          </cell>
          <cell r="O1040">
            <v>4800</v>
          </cell>
          <cell r="P1040">
            <v>4800</v>
          </cell>
        </row>
        <row r="1041">
          <cell r="N1041">
            <v>2125</v>
          </cell>
          <cell r="O1041">
            <v>4250</v>
          </cell>
          <cell r="P1041">
            <v>4250</v>
          </cell>
        </row>
        <row r="1042">
          <cell r="N1042">
            <v>5000</v>
          </cell>
          <cell r="O1042">
            <v>10000</v>
          </cell>
          <cell r="P1042">
            <v>10000</v>
          </cell>
        </row>
        <row r="1043">
          <cell r="N1043">
            <v>8750</v>
          </cell>
          <cell r="O1043">
            <v>17500</v>
          </cell>
          <cell r="P1043">
            <v>17500</v>
          </cell>
        </row>
        <row r="1044">
          <cell r="N1044">
            <v>0</v>
          </cell>
          <cell r="O1044">
            <v>0</v>
          </cell>
          <cell r="P1044">
            <v>0</v>
          </cell>
        </row>
        <row r="1045">
          <cell r="N1045">
            <v>0</v>
          </cell>
          <cell r="O1045">
            <v>0</v>
          </cell>
          <cell r="P1045">
            <v>0</v>
          </cell>
        </row>
        <row r="1046">
          <cell r="N1046">
            <v>12100</v>
          </cell>
          <cell r="O1046">
            <v>24200</v>
          </cell>
          <cell r="P1046">
            <v>24200</v>
          </cell>
        </row>
        <row r="1047">
          <cell r="N1047">
            <v>900</v>
          </cell>
          <cell r="O1047">
            <v>1800</v>
          </cell>
          <cell r="P1047">
            <v>1800</v>
          </cell>
        </row>
        <row r="1048">
          <cell r="N1048">
            <v>2000</v>
          </cell>
          <cell r="O1048">
            <v>4000</v>
          </cell>
          <cell r="P1048">
            <v>4000</v>
          </cell>
        </row>
        <row r="1049">
          <cell r="N1049">
            <v>833</v>
          </cell>
          <cell r="O1049">
            <v>1666</v>
          </cell>
          <cell r="P1049">
            <v>1666</v>
          </cell>
        </row>
        <row r="1050">
          <cell r="N1050">
            <v>2500</v>
          </cell>
          <cell r="O1050">
            <v>5000</v>
          </cell>
          <cell r="P1050">
            <v>5000</v>
          </cell>
        </row>
        <row r="1051">
          <cell r="N1051">
            <v>10000</v>
          </cell>
          <cell r="O1051">
            <v>20000</v>
          </cell>
          <cell r="P1051">
            <v>20000</v>
          </cell>
        </row>
        <row r="1052">
          <cell r="N1052">
            <v>88935</v>
          </cell>
          <cell r="O1052">
            <v>177870</v>
          </cell>
          <cell r="P1052">
            <v>177870</v>
          </cell>
        </row>
        <row r="1053">
          <cell r="N1053">
            <v>0</v>
          </cell>
          <cell r="O1053">
            <v>0</v>
          </cell>
          <cell r="P1053">
            <v>0</v>
          </cell>
        </row>
        <row r="1054">
          <cell r="N1054">
            <v>10000</v>
          </cell>
          <cell r="O1054">
            <v>20000</v>
          </cell>
          <cell r="P1054">
            <v>20000</v>
          </cell>
        </row>
        <row r="1055">
          <cell r="N1055">
            <v>182.55</v>
          </cell>
          <cell r="O1055">
            <v>365.1</v>
          </cell>
          <cell r="P1055">
            <v>365.1</v>
          </cell>
        </row>
        <row r="1056">
          <cell r="N1056">
            <v>0</v>
          </cell>
          <cell r="O1056">
            <v>0</v>
          </cell>
          <cell r="P1056">
            <v>0</v>
          </cell>
        </row>
        <row r="1057">
          <cell r="N1057">
            <v>625</v>
          </cell>
          <cell r="O1057">
            <v>1250</v>
          </cell>
          <cell r="P1057">
            <v>1250</v>
          </cell>
        </row>
        <row r="1058">
          <cell r="N1058">
            <v>2960.2</v>
          </cell>
          <cell r="O1058">
            <v>5920.4</v>
          </cell>
          <cell r="P1058">
            <v>5920.4</v>
          </cell>
        </row>
        <row r="1059">
          <cell r="N1059">
            <v>16500</v>
          </cell>
          <cell r="O1059">
            <v>33000</v>
          </cell>
          <cell r="P1059">
            <v>33000</v>
          </cell>
        </row>
        <row r="1060">
          <cell r="N1060">
            <v>0</v>
          </cell>
          <cell r="O1060">
            <v>0</v>
          </cell>
          <cell r="P1060">
            <v>0</v>
          </cell>
        </row>
        <row r="1061">
          <cell r="N1061">
            <v>100</v>
          </cell>
          <cell r="O1061">
            <v>200</v>
          </cell>
          <cell r="P1061">
            <v>200</v>
          </cell>
        </row>
        <row r="1062">
          <cell r="N1062">
            <v>0</v>
          </cell>
          <cell r="O1062">
            <v>0</v>
          </cell>
          <cell r="P1062">
            <v>0</v>
          </cell>
        </row>
        <row r="1063">
          <cell r="N1063">
            <v>0</v>
          </cell>
          <cell r="O1063">
            <v>0</v>
          </cell>
          <cell r="P1063">
            <v>0</v>
          </cell>
        </row>
        <row r="1064">
          <cell r="N1064">
            <v>225</v>
          </cell>
          <cell r="O1064">
            <v>450</v>
          </cell>
          <cell r="P1064">
            <v>450</v>
          </cell>
        </row>
        <row r="1065">
          <cell r="N1065">
            <v>12500</v>
          </cell>
          <cell r="O1065">
            <v>25000</v>
          </cell>
          <cell r="P1065">
            <v>25000</v>
          </cell>
        </row>
        <row r="1066">
          <cell r="N1066">
            <v>0</v>
          </cell>
          <cell r="O1066">
            <v>0</v>
          </cell>
          <cell r="P1066">
            <v>0</v>
          </cell>
        </row>
        <row r="1067">
          <cell r="N1067">
            <v>0</v>
          </cell>
          <cell r="O1067">
            <v>0</v>
          </cell>
          <cell r="P1067">
            <v>0</v>
          </cell>
        </row>
        <row r="1068">
          <cell r="N1068">
            <v>946.75</v>
          </cell>
          <cell r="O1068">
            <v>1893.5</v>
          </cell>
          <cell r="P1068">
            <v>1893.5</v>
          </cell>
        </row>
        <row r="1069">
          <cell r="N1069">
            <v>17120</v>
          </cell>
          <cell r="O1069">
            <v>34240</v>
          </cell>
          <cell r="P1069">
            <v>34240</v>
          </cell>
        </row>
        <row r="1070">
          <cell r="N1070">
            <v>700</v>
          </cell>
          <cell r="O1070">
            <v>1400</v>
          </cell>
          <cell r="P1070">
            <v>1400</v>
          </cell>
        </row>
        <row r="1071">
          <cell r="N1071">
            <v>0</v>
          </cell>
          <cell r="O1071">
            <v>0</v>
          </cell>
          <cell r="P1071">
            <v>0</v>
          </cell>
        </row>
        <row r="1072">
          <cell r="N1072">
            <v>0</v>
          </cell>
          <cell r="O1072">
            <v>0</v>
          </cell>
          <cell r="P1072">
            <v>0</v>
          </cell>
        </row>
        <row r="1073">
          <cell r="N1073">
            <v>16000</v>
          </cell>
          <cell r="O1073">
            <v>32000</v>
          </cell>
          <cell r="P1073">
            <v>32000</v>
          </cell>
        </row>
        <row r="1074">
          <cell r="N1074">
            <v>27750</v>
          </cell>
          <cell r="O1074">
            <v>55500</v>
          </cell>
          <cell r="P1074">
            <v>55500</v>
          </cell>
        </row>
        <row r="1075">
          <cell r="N1075">
            <v>5000</v>
          </cell>
          <cell r="O1075">
            <v>10000</v>
          </cell>
          <cell r="P1075">
            <v>10000</v>
          </cell>
        </row>
        <row r="1076">
          <cell r="N1076">
            <v>3750</v>
          </cell>
          <cell r="O1076">
            <v>7500</v>
          </cell>
          <cell r="P1076">
            <v>7500</v>
          </cell>
        </row>
        <row r="1077">
          <cell r="N1077">
            <v>7250</v>
          </cell>
          <cell r="O1077">
            <v>14500</v>
          </cell>
          <cell r="P1077">
            <v>14500</v>
          </cell>
        </row>
        <row r="1078">
          <cell r="N1078">
            <v>0</v>
          </cell>
          <cell r="O1078">
            <v>0</v>
          </cell>
          <cell r="P1078">
            <v>0</v>
          </cell>
        </row>
        <row r="1079">
          <cell r="N1079">
            <v>31080</v>
          </cell>
          <cell r="O1079">
            <v>62160</v>
          </cell>
          <cell r="P1079">
            <v>62160</v>
          </cell>
        </row>
        <row r="1080">
          <cell r="N1080">
            <v>0</v>
          </cell>
          <cell r="O1080">
            <v>0</v>
          </cell>
          <cell r="P1080">
            <v>0</v>
          </cell>
        </row>
        <row r="1081">
          <cell r="N1081">
            <v>0</v>
          </cell>
          <cell r="O1081">
            <v>0</v>
          </cell>
          <cell r="P1081">
            <v>0</v>
          </cell>
        </row>
        <row r="1082">
          <cell r="N1082">
            <v>0</v>
          </cell>
          <cell r="O1082">
            <v>0</v>
          </cell>
          <cell r="P1082">
            <v>0</v>
          </cell>
        </row>
        <row r="1083">
          <cell r="N1083">
            <v>34996.5</v>
          </cell>
          <cell r="O1083">
            <v>69993</v>
          </cell>
          <cell r="P1083">
            <v>69993</v>
          </cell>
        </row>
        <row r="1084">
          <cell r="N1084">
            <v>81250</v>
          </cell>
          <cell r="O1084">
            <v>162500</v>
          </cell>
          <cell r="P1084">
            <v>162500</v>
          </cell>
        </row>
        <row r="1085">
          <cell r="N1085">
            <v>12500</v>
          </cell>
          <cell r="O1085">
            <v>25000</v>
          </cell>
          <cell r="P1085">
            <v>25000</v>
          </cell>
        </row>
        <row r="1086">
          <cell r="N1086">
            <v>1875</v>
          </cell>
          <cell r="O1086">
            <v>3750</v>
          </cell>
          <cell r="P1086">
            <v>3750</v>
          </cell>
        </row>
        <row r="1087">
          <cell r="N1087">
            <v>0</v>
          </cell>
          <cell r="O1087">
            <v>0</v>
          </cell>
          <cell r="P1087">
            <v>0</v>
          </cell>
        </row>
        <row r="1088">
          <cell r="N1088">
            <v>17500</v>
          </cell>
          <cell r="O1088">
            <v>35000</v>
          </cell>
          <cell r="P1088">
            <v>35000</v>
          </cell>
        </row>
        <row r="1089">
          <cell r="N1089">
            <v>2500</v>
          </cell>
          <cell r="O1089">
            <v>5000</v>
          </cell>
          <cell r="P1089">
            <v>5000</v>
          </cell>
        </row>
        <row r="1090">
          <cell r="N1090">
            <v>9579.5</v>
          </cell>
          <cell r="O1090">
            <v>19159</v>
          </cell>
          <cell r="P1090">
            <v>19159</v>
          </cell>
        </row>
        <row r="1091">
          <cell r="N1091">
            <v>41650</v>
          </cell>
          <cell r="O1091">
            <v>83300</v>
          </cell>
          <cell r="P1091">
            <v>83300</v>
          </cell>
        </row>
        <row r="1092">
          <cell r="N1092">
            <v>49980</v>
          </cell>
          <cell r="O1092">
            <v>99960</v>
          </cell>
          <cell r="P1092">
            <v>99960</v>
          </cell>
        </row>
        <row r="1093">
          <cell r="N1093">
            <v>58310</v>
          </cell>
          <cell r="O1093">
            <v>116620</v>
          </cell>
          <cell r="P1093">
            <v>116620</v>
          </cell>
        </row>
        <row r="1094">
          <cell r="N1094">
            <v>70805</v>
          </cell>
          <cell r="O1094">
            <v>141610</v>
          </cell>
          <cell r="P1094">
            <v>141610</v>
          </cell>
        </row>
        <row r="1095">
          <cell r="N1095">
            <v>833</v>
          </cell>
          <cell r="O1095">
            <v>1666</v>
          </cell>
          <cell r="P1095">
            <v>1666</v>
          </cell>
        </row>
        <row r="1096">
          <cell r="N1096">
            <v>4165</v>
          </cell>
          <cell r="O1096">
            <v>8330</v>
          </cell>
          <cell r="P1096">
            <v>8330</v>
          </cell>
        </row>
        <row r="1097">
          <cell r="N1097">
            <v>0</v>
          </cell>
          <cell r="O1097">
            <v>0</v>
          </cell>
          <cell r="P1097">
            <v>0</v>
          </cell>
        </row>
        <row r="1098">
          <cell r="N1098">
            <v>19783.75</v>
          </cell>
          <cell r="O1098">
            <v>39567.5</v>
          </cell>
          <cell r="P1098">
            <v>39567.5</v>
          </cell>
        </row>
        <row r="1099">
          <cell r="N1099">
            <v>4165</v>
          </cell>
          <cell r="O1099">
            <v>8330</v>
          </cell>
          <cell r="P1099">
            <v>8330</v>
          </cell>
        </row>
        <row r="1100">
          <cell r="N1100">
            <v>2500</v>
          </cell>
          <cell r="O1100">
            <v>5000</v>
          </cell>
          <cell r="P1100">
            <v>5000</v>
          </cell>
        </row>
        <row r="1101">
          <cell r="N1101">
            <v>9090</v>
          </cell>
          <cell r="O1101">
            <v>18180</v>
          </cell>
          <cell r="P1101">
            <v>18180</v>
          </cell>
        </row>
        <row r="1102">
          <cell r="N1102">
            <v>833</v>
          </cell>
          <cell r="O1102">
            <v>1666</v>
          </cell>
          <cell r="P1102">
            <v>1666</v>
          </cell>
        </row>
        <row r="1103">
          <cell r="N1103">
            <v>12495</v>
          </cell>
          <cell r="O1103">
            <v>24990</v>
          </cell>
          <cell r="P1103">
            <v>24990</v>
          </cell>
        </row>
        <row r="1104">
          <cell r="N1104">
            <v>50000</v>
          </cell>
          <cell r="O1104">
            <v>100000</v>
          </cell>
          <cell r="P1104">
            <v>100000</v>
          </cell>
        </row>
        <row r="1105">
          <cell r="N1105">
            <v>15000</v>
          </cell>
          <cell r="O1105">
            <v>30000</v>
          </cell>
          <cell r="P1105">
            <v>30000</v>
          </cell>
        </row>
        <row r="1106">
          <cell r="N1106">
            <v>5000</v>
          </cell>
          <cell r="O1106">
            <v>10000</v>
          </cell>
          <cell r="P1106">
            <v>10000</v>
          </cell>
        </row>
        <row r="1107">
          <cell r="N1107">
            <v>2062.5</v>
          </cell>
          <cell r="O1107">
            <v>4125</v>
          </cell>
          <cell r="P1107">
            <v>4125</v>
          </cell>
        </row>
        <row r="1108">
          <cell r="N1108">
            <v>2281.25</v>
          </cell>
          <cell r="O1108">
            <v>4562.5</v>
          </cell>
          <cell r="P1108">
            <v>4562.5</v>
          </cell>
        </row>
        <row r="1109">
          <cell r="N1109">
            <v>2187.5</v>
          </cell>
          <cell r="O1109">
            <v>4375</v>
          </cell>
          <cell r="P1109">
            <v>4375</v>
          </cell>
        </row>
        <row r="1110">
          <cell r="N1110">
            <v>1718.75</v>
          </cell>
          <cell r="O1110">
            <v>3437.5</v>
          </cell>
          <cell r="P1110">
            <v>3437.5</v>
          </cell>
        </row>
        <row r="1111">
          <cell r="N1111">
            <v>1172.5</v>
          </cell>
          <cell r="O1111">
            <v>2345</v>
          </cell>
          <cell r="P1111">
            <v>2345</v>
          </cell>
        </row>
        <row r="1112">
          <cell r="N1112">
            <v>5063.5</v>
          </cell>
          <cell r="O1112">
            <v>10127</v>
          </cell>
          <cell r="P1112">
            <v>10127</v>
          </cell>
        </row>
        <row r="1113">
          <cell r="N1113">
            <v>30000</v>
          </cell>
          <cell r="O1113">
            <v>60000</v>
          </cell>
          <cell r="P1113">
            <v>60000</v>
          </cell>
        </row>
        <row r="1114">
          <cell r="N1114">
            <v>3250</v>
          </cell>
          <cell r="O1114">
            <v>6500</v>
          </cell>
          <cell r="P1114">
            <v>6500</v>
          </cell>
        </row>
        <row r="1115">
          <cell r="N1115">
            <v>0</v>
          </cell>
          <cell r="O1115">
            <v>0</v>
          </cell>
          <cell r="P1115">
            <v>0</v>
          </cell>
        </row>
        <row r="1116">
          <cell r="N1116">
            <v>0</v>
          </cell>
          <cell r="O1116">
            <v>0</v>
          </cell>
          <cell r="P1116">
            <v>0</v>
          </cell>
        </row>
        <row r="1117">
          <cell r="N1117">
            <v>825</v>
          </cell>
          <cell r="O1117">
            <v>1650</v>
          </cell>
          <cell r="P1117">
            <v>1650</v>
          </cell>
        </row>
        <row r="1118">
          <cell r="N1118">
            <v>135</v>
          </cell>
          <cell r="O1118">
            <v>270</v>
          </cell>
          <cell r="P1118">
            <v>270</v>
          </cell>
        </row>
        <row r="1119">
          <cell r="N1119">
            <v>2575</v>
          </cell>
          <cell r="O1119">
            <v>5150</v>
          </cell>
          <cell r="P1119">
            <v>5150</v>
          </cell>
        </row>
        <row r="1120">
          <cell r="N1120">
            <v>0</v>
          </cell>
          <cell r="O1120">
            <v>0</v>
          </cell>
          <cell r="P1120">
            <v>0</v>
          </cell>
        </row>
        <row r="1121">
          <cell r="N1121">
            <v>750</v>
          </cell>
          <cell r="O1121">
            <v>1500</v>
          </cell>
          <cell r="P1121">
            <v>1500</v>
          </cell>
        </row>
        <row r="1122">
          <cell r="N1122">
            <v>1875</v>
          </cell>
          <cell r="O1122">
            <v>3750</v>
          </cell>
          <cell r="P1122">
            <v>3750</v>
          </cell>
        </row>
        <row r="1123">
          <cell r="O1123">
            <v>250</v>
          </cell>
          <cell r="P1123">
            <v>500</v>
          </cell>
        </row>
        <row r="1124">
          <cell r="O1124">
            <v>150</v>
          </cell>
          <cell r="P1124">
            <v>300</v>
          </cell>
        </row>
        <row r="1125">
          <cell r="O1125">
            <v>975</v>
          </cell>
          <cell r="P1125">
            <v>1950</v>
          </cell>
        </row>
        <row r="1126">
          <cell r="O1126">
            <v>1250</v>
          </cell>
          <cell r="P1126">
            <v>2500</v>
          </cell>
        </row>
        <row r="1127">
          <cell r="O1127">
            <v>0</v>
          </cell>
          <cell r="P1127">
            <v>0</v>
          </cell>
        </row>
        <row r="1128">
          <cell r="O1128">
            <v>0</v>
          </cell>
          <cell r="P1128">
            <v>0</v>
          </cell>
        </row>
        <row r="1129">
          <cell r="O1129">
            <v>3750</v>
          </cell>
          <cell r="P1129">
            <v>7500</v>
          </cell>
        </row>
        <row r="1130">
          <cell r="O1130">
            <v>2500</v>
          </cell>
          <cell r="P1130">
            <v>5000</v>
          </cell>
        </row>
        <row r="1131">
          <cell r="O1131">
            <v>0</v>
          </cell>
          <cell r="P1131">
            <v>0</v>
          </cell>
        </row>
        <row r="1132">
          <cell r="O1132">
            <v>1250</v>
          </cell>
          <cell r="P1132">
            <v>2500</v>
          </cell>
        </row>
        <row r="1133">
          <cell r="O1133">
            <v>0</v>
          </cell>
          <cell r="P1133">
            <v>0</v>
          </cell>
        </row>
        <row r="1134">
          <cell r="O1134">
            <v>0</v>
          </cell>
          <cell r="P1134">
            <v>0</v>
          </cell>
        </row>
        <row r="1135">
          <cell r="O1135">
            <v>0</v>
          </cell>
          <cell r="P1135">
            <v>0</v>
          </cell>
        </row>
        <row r="1136">
          <cell r="O1136">
            <v>0</v>
          </cell>
          <cell r="P1136">
            <v>0</v>
          </cell>
        </row>
        <row r="1137">
          <cell r="O1137">
            <v>8332.5</v>
          </cell>
          <cell r="P1137">
            <v>16665</v>
          </cell>
        </row>
        <row r="1138">
          <cell r="O1138">
            <v>10000</v>
          </cell>
          <cell r="P1138">
            <v>20000</v>
          </cell>
        </row>
        <row r="1139">
          <cell r="O1139">
            <v>0</v>
          </cell>
          <cell r="P1139">
            <v>0</v>
          </cell>
        </row>
        <row r="1140">
          <cell r="O1140">
            <v>33330</v>
          </cell>
          <cell r="P1140">
            <v>66660</v>
          </cell>
        </row>
        <row r="1141">
          <cell r="O1141">
            <v>49995</v>
          </cell>
          <cell r="P1141">
            <v>99990</v>
          </cell>
        </row>
        <row r="1142">
          <cell r="O1142">
            <v>33330</v>
          </cell>
          <cell r="P1142">
            <v>66660</v>
          </cell>
        </row>
        <row r="1143">
          <cell r="O1143">
            <v>291000</v>
          </cell>
          <cell r="P1143">
            <v>582000</v>
          </cell>
        </row>
        <row r="1144">
          <cell r="O1144">
            <v>83325</v>
          </cell>
          <cell r="P1144">
            <v>166650</v>
          </cell>
        </row>
        <row r="1145">
          <cell r="O1145">
            <v>83325</v>
          </cell>
          <cell r="P1145">
            <v>166650</v>
          </cell>
        </row>
        <row r="1146">
          <cell r="O1146">
            <v>0</v>
          </cell>
          <cell r="P1146">
            <v>0</v>
          </cell>
        </row>
        <row r="1147">
          <cell r="O1147">
            <v>12500</v>
          </cell>
          <cell r="P1147">
            <v>25000</v>
          </cell>
        </row>
        <row r="1148">
          <cell r="O1148">
            <v>0</v>
          </cell>
          <cell r="P1148">
            <v>0</v>
          </cell>
        </row>
        <row r="1149">
          <cell r="O1149">
            <v>0</v>
          </cell>
          <cell r="P1149">
            <v>0</v>
          </cell>
        </row>
        <row r="1150">
          <cell r="O1150">
            <v>0</v>
          </cell>
          <cell r="P1150">
            <v>0</v>
          </cell>
        </row>
        <row r="1151">
          <cell r="O1151">
            <v>0</v>
          </cell>
          <cell r="P1151">
            <v>0</v>
          </cell>
        </row>
        <row r="1152">
          <cell r="O1152">
            <v>0</v>
          </cell>
          <cell r="P1152">
            <v>0</v>
          </cell>
        </row>
        <row r="1153">
          <cell r="O1153">
            <v>7000</v>
          </cell>
          <cell r="P1153">
            <v>14000</v>
          </cell>
        </row>
        <row r="1154">
          <cell r="O1154">
            <v>0</v>
          </cell>
          <cell r="P1154">
            <v>0</v>
          </cell>
        </row>
        <row r="1155">
          <cell r="O1155">
            <v>12600</v>
          </cell>
          <cell r="P1155">
            <v>25200</v>
          </cell>
        </row>
        <row r="1156">
          <cell r="O1156">
            <v>37500</v>
          </cell>
          <cell r="P1156">
            <v>75000</v>
          </cell>
        </row>
        <row r="1157">
          <cell r="O1157">
            <v>2250</v>
          </cell>
          <cell r="P1157">
            <v>4500</v>
          </cell>
        </row>
        <row r="1158">
          <cell r="O1158">
            <v>5000</v>
          </cell>
          <cell r="P1158">
            <v>10000</v>
          </cell>
        </row>
        <row r="1159">
          <cell r="O1159">
            <v>0</v>
          </cell>
          <cell r="P1159">
            <v>0</v>
          </cell>
        </row>
        <row r="1160">
          <cell r="O1160">
            <v>0</v>
          </cell>
          <cell r="P1160">
            <v>0</v>
          </cell>
        </row>
        <row r="1161">
          <cell r="O1161">
            <v>0</v>
          </cell>
          <cell r="P1161">
            <v>0</v>
          </cell>
        </row>
        <row r="1162">
          <cell r="O1162">
            <v>0</v>
          </cell>
          <cell r="P1162">
            <v>0</v>
          </cell>
        </row>
        <row r="1163">
          <cell r="O1163">
            <v>1051.05</v>
          </cell>
          <cell r="P1163">
            <v>2102.1</v>
          </cell>
        </row>
        <row r="1164">
          <cell r="O1164">
            <v>0</v>
          </cell>
          <cell r="P1164">
            <v>0</v>
          </cell>
        </row>
        <row r="1165">
          <cell r="O1165">
            <v>0</v>
          </cell>
          <cell r="P1165">
            <v>0</v>
          </cell>
        </row>
        <row r="1166">
          <cell r="O1166">
            <v>0</v>
          </cell>
          <cell r="P1166">
            <v>0</v>
          </cell>
        </row>
        <row r="1167">
          <cell r="O1167">
            <v>1625</v>
          </cell>
          <cell r="P1167">
            <v>3250</v>
          </cell>
        </row>
        <row r="1168">
          <cell r="O1168">
            <v>1400</v>
          </cell>
          <cell r="P1168">
            <v>2800</v>
          </cell>
        </row>
        <row r="1169">
          <cell r="O1169">
            <v>0</v>
          </cell>
          <cell r="P1169">
            <v>0</v>
          </cell>
        </row>
        <row r="1170">
          <cell r="O1170">
            <v>0</v>
          </cell>
          <cell r="P1170">
            <v>0</v>
          </cell>
        </row>
        <row r="1171">
          <cell r="O1171">
            <v>0</v>
          </cell>
          <cell r="P1171">
            <v>0</v>
          </cell>
        </row>
        <row r="1172">
          <cell r="O1172">
            <v>0</v>
          </cell>
          <cell r="P1172">
            <v>0</v>
          </cell>
        </row>
        <row r="1173">
          <cell r="O1173">
            <v>0</v>
          </cell>
          <cell r="P1173">
            <v>0</v>
          </cell>
        </row>
        <row r="1174">
          <cell r="O1174">
            <v>0</v>
          </cell>
          <cell r="P1174">
            <v>0</v>
          </cell>
        </row>
        <row r="1175">
          <cell r="O1175">
            <v>0</v>
          </cell>
          <cell r="P1175">
            <v>0</v>
          </cell>
        </row>
        <row r="1176">
          <cell r="O1176">
            <v>150</v>
          </cell>
          <cell r="P1176">
            <v>300</v>
          </cell>
        </row>
        <row r="1177">
          <cell r="O1177">
            <v>0</v>
          </cell>
          <cell r="P1177">
            <v>0</v>
          </cell>
        </row>
        <row r="1178">
          <cell r="O1178">
            <v>500</v>
          </cell>
          <cell r="P1178">
            <v>1000</v>
          </cell>
        </row>
        <row r="1179">
          <cell r="O1179">
            <v>750</v>
          </cell>
          <cell r="P1179">
            <v>1500</v>
          </cell>
        </row>
        <row r="1180">
          <cell r="O1180">
            <v>7500</v>
          </cell>
          <cell r="P1180">
            <v>15000</v>
          </cell>
        </row>
        <row r="1181">
          <cell r="O1181">
            <v>2125</v>
          </cell>
          <cell r="P1181">
            <v>4250</v>
          </cell>
        </row>
        <row r="1182">
          <cell r="O1182">
            <v>5000</v>
          </cell>
          <cell r="P1182">
            <v>10000</v>
          </cell>
        </row>
        <row r="1183">
          <cell r="O1183">
            <v>8750</v>
          </cell>
          <cell r="P1183">
            <v>17500</v>
          </cell>
        </row>
        <row r="1184">
          <cell r="O1184">
            <v>0</v>
          </cell>
          <cell r="P1184">
            <v>0</v>
          </cell>
        </row>
        <row r="1185">
          <cell r="O1185">
            <v>0</v>
          </cell>
          <cell r="P1185">
            <v>0</v>
          </cell>
        </row>
        <row r="1186">
          <cell r="O1186">
            <v>54600</v>
          </cell>
          <cell r="P1186">
            <v>109200</v>
          </cell>
        </row>
        <row r="1187">
          <cell r="O1187">
            <v>900</v>
          </cell>
          <cell r="P1187">
            <v>1800</v>
          </cell>
        </row>
        <row r="1188">
          <cell r="O1188">
            <v>2000</v>
          </cell>
          <cell r="P1188">
            <v>4000</v>
          </cell>
        </row>
        <row r="1189">
          <cell r="O1189">
            <v>833</v>
          </cell>
          <cell r="P1189">
            <v>1666</v>
          </cell>
        </row>
        <row r="1190">
          <cell r="O1190">
            <v>2500</v>
          </cell>
          <cell r="P1190">
            <v>5000</v>
          </cell>
        </row>
        <row r="1191">
          <cell r="O1191">
            <v>10000</v>
          </cell>
          <cell r="P1191">
            <v>20000</v>
          </cell>
        </row>
        <row r="1192">
          <cell r="O1192">
            <v>88935</v>
          </cell>
          <cell r="P1192">
            <v>177870</v>
          </cell>
        </row>
        <row r="1193">
          <cell r="O1193">
            <v>0</v>
          </cell>
          <cell r="P1193">
            <v>0</v>
          </cell>
        </row>
        <row r="1194">
          <cell r="O1194">
            <v>10000</v>
          </cell>
          <cell r="P1194">
            <v>20000</v>
          </cell>
        </row>
        <row r="1195">
          <cell r="O1195">
            <v>163.15</v>
          </cell>
          <cell r="P1195">
            <v>326.3</v>
          </cell>
        </row>
        <row r="1196">
          <cell r="O1196">
            <v>0</v>
          </cell>
          <cell r="P1196">
            <v>0</v>
          </cell>
        </row>
        <row r="1197">
          <cell r="O1197">
            <v>0</v>
          </cell>
          <cell r="P1197">
            <v>0</v>
          </cell>
        </row>
        <row r="1198">
          <cell r="O1198">
            <v>2960.2</v>
          </cell>
          <cell r="P1198">
            <v>5920.4</v>
          </cell>
        </row>
        <row r="1199">
          <cell r="O1199">
            <v>17000</v>
          </cell>
          <cell r="P1199">
            <v>34000</v>
          </cell>
        </row>
        <row r="1200">
          <cell r="O1200">
            <v>0</v>
          </cell>
          <cell r="P1200">
            <v>0</v>
          </cell>
        </row>
        <row r="1201">
          <cell r="O1201">
            <v>100</v>
          </cell>
          <cell r="P1201">
            <v>200</v>
          </cell>
        </row>
        <row r="1202">
          <cell r="O1202">
            <v>0</v>
          </cell>
          <cell r="P1202">
            <v>0</v>
          </cell>
        </row>
        <row r="1203">
          <cell r="O1203">
            <v>0</v>
          </cell>
          <cell r="P1203">
            <v>0</v>
          </cell>
        </row>
        <row r="1204">
          <cell r="O1204">
            <v>225</v>
          </cell>
          <cell r="P1204">
            <v>450</v>
          </cell>
        </row>
        <row r="1205">
          <cell r="O1205">
            <v>12500</v>
          </cell>
          <cell r="P1205">
            <v>25000</v>
          </cell>
        </row>
        <row r="1206">
          <cell r="O1206">
            <v>0</v>
          </cell>
          <cell r="P1206">
            <v>0</v>
          </cell>
        </row>
        <row r="1207">
          <cell r="O1207">
            <v>0</v>
          </cell>
          <cell r="P1207">
            <v>0</v>
          </cell>
        </row>
        <row r="1208">
          <cell r="O1208">
            <v>946.75</v>
          </cell>
          <cell r="P1208">
            <v>1893.5</v>
          </cell>
        </row>
        <row r="1209">
          <cell r="O1209">
            <v>17120</v>
          </cell>
          <cell r="P1209">
            <v>34240</v>
          </cell>
        </row>
        <row r="1210">
          <cell r="O1210">
            <v>700</v>
          </cell>
          <cell r="P1210">
            <v>1400</v>
          </cell>
        </row>
        <row r="1211">
          <cell r="O1211">
            <v>0</v>
          </cell>
          <cell r="P1211">
            <v>0</v>
          </cell>
        </row>
        <row r="1212">
          <cell r="O1212">
            <v>0</v>
          </cell>
          <cell r="P1212">
            <v>0</v>
          </cell>
        </row>
        <row r="1213">
          <cell r="O1213">
            <v>16000</v>
          </cell>
          <cell r="P1213">
            <v>32000</v>
          </cell>
        </row>
        <row r="1214">
          <cell r="O1214">
            <v>27750</v>
          </cell>
          <cell r="P1214">
            <v>55500</v>
          </cell>
        </row>
        <row r="1215">
          <cell r="O1215">
            <v>5000</v>
          </cell>
          <cell r="P1215">
            <v>10000</v>
          </cell>
        </row>
        <row r="1216">
          <cell r="O1216">
            <v>3750</v>
          </cell>
          <cell r="P1216">
            <v>7500</v>
          </cell>
        </row>
        <row r="1217">
          <cell r="O1217">
            <v>7250</v>
          </cell>
          <cell r="P1217">
            <v>14500</v>
          </cell>
        </row>
        <row r="1218">
          <cell r="O1218">
            <v>0</v>
          </cell>
          <cell r="P1218">
            <v>0</v>
          </cell>
        </row>
        <row r="1219">
          <cell r="O1219">
            <v>32180</v>
          </cell>
          <cell r="P1219">
            <v>64360</v>
          </cell>
        </row>
        <row r="1220">
          <cell r="O1220">
            <v>0</v>
          </cell>
          <cell r="P1220">
            <v>0</v>
          </cell>
        </row>
        <row r="1221">
          <cell r="O1221">
            <v>0</v>
          </cell>
          <cell r="P1221">
            <v>0</v>
          </cell>
        </row>
        <row r="1222">
          <cell r="O1222">
            <v>0</v>
          </cell>
          <cell r="P1222">
            <v>0</v>
          </cell>
        </row>
        <row r="1223">
          <cell r="O1223">
            <v>34996.5</v>
          </cell>
          <cell r="P1223">
            <v>69993</v>
          </cell>
        </row>
        <row r="1224">
          <cell r="O1224">
            <v>81250</v>
          </cell>
          <cell r="P1224">
            <v>162500</v>
          </cell>
        </row>
        <row r="1225">
          <cell r="O1225">
            <v>12500</v>
          </cell>
          <cell r="P1225">
            <v>25000</v>
          </cell>
        </row>
        <row r="1226">
          <cell r="O1226">
            <v>1875</v>
          </cell>
          <cell r="P1226">
            <v>3750</v>
          </cell>
        </row>
        <row r="1227">
          <cell r="O1227">
            <v>0</v>
          </cell>
          <cell r="P1227">
            <v>0</v>
          </cell>
        </row>
        <row r="1228">
          <cell r="O1228">
            <v>17500</v>
          </cell>
          <cell r="P1228">
            <v>35000</v>
          </cell>
        </row>
        <row r="1229">
          <cell r="O1229">
            <v>7500</v>
          </cell>
          <cell r="P1229">
            <v>15000</v>
          </cell>
        </row>
        <row r="1230">
          <cell r="O1230">
            <v>10412.5</v>
          </cell>
          <cell r="P1230">
            <v>20825</v>
          </cell>
        </row>
        <row r="1231">
          <cell r="O1231">
            <v>43732.5</v>
          </cell>
          <cell r="P1231">
            <v>87465</v>
          </cell>
        </row>
        <row r="1232">
          <cell r="O1232">
            <v>49980</v>
          </cell>
          <cell r="P1232">
            <v>99960</v>
          </cell>
        </row>
        <row r="1233">
          <cell r="O1233">
            <v>58310</v>
          </cell>
          <cell r="P1233">
            <v>116620</v>
          </cell>
        </row>
        <row r="1234">
          <cell r="O1234">
            <v>66640</v>
          </cell>
          <cell r="P1234">
            <v>133280</v>
          </cell>
        </row>
        <row r="1235">
          <cell r="O1235">
            <v>833</v>
          </cell>
          <cell r="P1235">
            <v>1666</v>
          </cell>
        </row>
        <row r="1236">
          <cell r="O1236">
            <v>4165</v>
          </cell>
          <cell r="P1236">
            <v>8330</v>
          </cell>
        </row>
        <row r="1237">
          <cell r="O1237">
            <v>0</v>
          </cell>
          <cell r="P1237">
            <v>0</v>
          </cell>
        </row>
        <row r="1238">
          <cell r="O1238">
            <v>19783.75</v>
          </cell>
          <cell r="P1238">
            <v>39567.5</v>
          </cell>
        </row>
        <row r="1239">
          <cell r="O1239">
            <v>4165</v>
          </cell>
          <cell r="P1239">
            <v>8330</v>
          </cell>
        </row>
        <row r="1240">
          <cell r="O1240">
            <v>2500</v>
          </cell>
          <cell r="P1240">
            <v>5000</v>
          </cell>
        </row>
        <row r="1241">
          <cell r="O1241">
            <v>9090</v>
          </cell>
          <cell r="P1241">
            <v>18180</v>
          </cell>
        </row>
        <row r="1242">
          <cell r="O1242">
            <v>833</v>
          </cell>
          <cell r="P1242">
            <v>1666</v>
          </cell>
        </row>
        <row r="1243">
          <cell r="O1243">
            <v>12495</v>
          </cell>
          <cell r="P1243">
            <v>24990</v>
          </cell>
        </row>
        <row r="1244">
          <cell r="O1244">
            <v>50000</v>
          </cell>
          <cell r="P1244">
            <v>100000</v>
          </cell>
        </row>
        <row r="1245">
          <cell r="O1245">
            <v>15000</v>
          </cell>
          <cell r="P1245">
            <v>30000</v>
          </cell>
        </row>
        <row r="1246">
          <cell r="O1246">
            <v>25000</v>
          </cell>
          <cell r="P1246">
            <v>50000</v>
          </cell>
        </row>
        <row r="1247">
          <cell r="O1247">
            <v>2062.5</v>
          </cell>
          <cell r="P1247">
            <v>4125</v>
          </cell>
        </row>
        <row r="1248">
          <cell r="O1248">
            <v>2281.25</v>
          </cell>
          <cell r="P1248">
            <v>4562.5</v>
          </cell>
        </row>
        <row r="1249">
          <cell r="O1249">
            <v>2187.5</v>
          </cell>
          <cell r="P1249">
            <v>4375</v>
          </cell>
        </row>
        <row r="1250">
          <cell r="O1250">
            <v>1718.75</v>
          </cell>
          <cell r="P1250">
            <v>3437.5</v>
          </cell>
        </row>
        <row r="1251">
          <cell r="O1251">
            <v>1172.5</v>
          </cell>
          <cell r="P1251">
            <v>2345</v>
          </cell>
        </row>
        <row r="1252">
          <cell r="O1252">
            <v>5063.5</v>
          </cell>
          <cell r="P1252">
            <v>10127</v>
          </cell>
        </row>
        <row r="1253">
          <cell r="O1253">
            <v>30000</v>
          </cell>
          <cell r="P1253">
            <v>60000</v>
          </cell>
        </row>
        <row r="1254">
          <cell r="O1254">
            <v>3250</v>
          </cell>
          <cell r="P1254">
            <v>6500</v>
          </cell>
        </row>
        <row r="1255">
          <cell r="O1255">
            <v>0</v>
          </cell>
          <cell r="P1255">
            <v>0</v>
          </cell>
        </row>
        <row r="1256">
          <cell r="O1256">
            <v>0</v>
          </cell>
          <cell r="P1256">
            <v>0</v>
          </cell>
        </row>
        <row r="1257">
          <cell r="O1257">
            <v>825</v>
          </cell>
          <cell r="P1257">
            <v>1650</v>
          </cell>
        </row>
        <row r="1258">
          <cell r="O1258">
            <v>135</v>
          </cell>
          <cell r="P1258">
            <v>270</v>
          </cell>
        </row>
        <row r="1259">
          <cell r="O1259">
            <v>2575</v>
          </cell>
          <cell r="P1259">
            <v>5150</v>
          </cell>
        </row>
        <row r="1260">
          <cell r="O1260">
            <v>0</v>
          </cell>
          <cell r="P1260">
            <v>0</v>
          </cell>
        </row>
        <row r="1261">
          <cell r="O1261">
            <v>750</v>
          </cell>
          <cell r="P1261">
            <v>1500</v>
          </cell>
        </row>
        <row r="1262">
          <cell r="O1262">
            <v>1875</v>
          </cell>
          <cell r="P1262">
            <v>3750</v>
          </cell>
        </row>
        <row r="1263">
          <cell r="P1263">
            <v>5000</v>
          </cell>
        </row>
        <row r="1264">
          <cell r="P1264">
            <v>2250</v>
          </cell>
        </row>
        <row r="1265">
          <cell r="P1265">
            <v>1000</v>
          </cell>
        </row>
        <row r="1266">
          <cell r="P1266">
            <v>1000</v>
          </cell>
        </row>
        <row r="1267">
          <cell r="P1267">
            <v>0</v>
          </cell>
        </row>
        <row r="1268">
          <cell r="P1268">
            <v>0</v>
          </cell>
        </row>
        <row r="1269">
          <cell r="P1269">
            <v>3750</v>
          </cell>
        </row>
        <row r="1270">
          <cell r="P1270">
            <v>0</v>
          </cell>
        </row>
        <row r="1271">
          <cell r="P1271">
            <v>0</v>
          </cell>
        </row>
        <row r="1272">
          <cell r="P1272">
            <v>1250</v>
          </cell>
        </row>
        <row r="1273">
          <cell r="P1273">
            <v>0</v>
          </cell>
        </row>
        <row r="1274">
          <cell r="P1274">
            <v>0</v>
          </cell>
        </row>
        <row r="1275">
          <cell r="P1275">
            <v>0</v>
          </cell>
        </row>
        <row r="1276">
          <cell r="P1276">
            <v>0</v>
          </cell>
        </row>
        <row r="1277">
          <cell r="P1277">
            <v>8332.5</v>
          </cell>
        </row>
        <row r="1278">
          <cell r="P1278">
            <v>10000</v>
          </cell>
        </row>
        <row r="1279">
          <cell r="P1279">
            <v>0</v>
          </cell>
        </row>
        <row r="1280">
          <cell r="P1280">
            <v>33330</v>
          </cell>
        </row>
        <row r="1281">
          <cell r="P1281">
            <v>49995</v>
          </cell>
        </row>
        <row r="1282">
          <cell r="P1282">
            <v>33330</v>
          </cell>
        </row>
        <row r="1283">
          <cell r="P1283">
            <v>291000</v>
          </cell>
        </row>
        <row r="1284">
          <cell r="P1284">
            <v>0</v>
          </cell>
        </row>
        <row r="1285">
          <cell r="P1285">
            <v>0</v>
          </cell>
        </row>
        <row r="1286">
          <cell r="P1286">
            <v>0</v>
          </cell>
        </row>
        <row r="1287">
          <cell r="P1287">
            <v>12500</v>
          </cell>
        </row>
        <row r="1288">
          <cell r="P1288">
            <v>0</v>
          </cell>
        </row>
        <row r="1289">
          <cell r="P1289">
            <v>0</v>
          </cell>
        </row>
        <row r="1290">
          <cell r="P1290">
            <v>0</v>
          </cell>
        </row>
        <row r="1291">
          <cell r="P1291">
            <v>0</v>
          </cell>
        </row>
        <row r="1292">
          <cell r="P1292">
            <v>0</v>
          </cell>
        </row>
        <row r="1293">
          <cell r="P1293">
            <v>9500</v>
          </cell>
        </row>
        <row r="1294">
          <cell r="P1294">
            <v>0</v>
          </cell>
        </row>
        <row r="1295">
          <cell r="P1295">
            <v>12600</v>
          </cell>
        </row>
        <row r="1296">
          <cell r="P1296">
            <v>37500</v>
          </cell>
        </row>
        <row r="1297">
          <cell r="P1297">
            <v>2250</v>
          </cell>
        </row>
        <row r="1298">
          <cell r="P1298">
            <v>5000</v>
          </cell>
        </row>
        <row r="1299">
          <cell r="P1299">
            <v>0</v>
          </cell>
        </row>
        <row r="1300">
          <cell r="P1300">
            <v>0</v>
          </cell>
        </row>
        <row r="1301">
          <cell r="P1301">
            <v>0</v>
          </cell>
        </row>
        <row r="1302">
          <cell r="P1302">
            <v>0</v>
          </cell>
        </row>
        <row r="1303">
          <cell r="P1303">
            <v>1504.05</v>
          </cell>
        </row>
        <row r="1304">
          <cell r="P1304">
            <v>0</v>
          </cell>
        </row>
        <row r="1305">
          <cell r="P1305">
            <v>0</v>
          </cell>
        </row>
        <row r="1306">
          <cell r="P1306">
            <v>0</v>
          </cell>
        </row>
        <row r="1307">
          <cell r="P1307">
            <v>3550</v>
          </cell>
        </row>
        <row r="1308">
          <cell r="P1308">
            <v>13700</v>
          </cell>
        </row>
        <row r="1309">
          <cell r="P1309">
            <v>0</v>
          </cell>
        </row>
        <row r="1310">
          <cell r="P1310">
            <v>0</v>
          </cell>
        </row>
        <row r="1311">
          <cell r="P1311">
            <v>0</v>
          </cell>
        </row>
        <row r="1312">
          <cell r="P1312">
            <v>0</v>
          </cell>
        </row>
        <row r="1313">
          <cell r="P1313">
            <v>4999.5</v>
          </cell>
        </row>
        <row r="1314">
          <cell r="P1314">
            <v>0</v>
          </cell>
        </row>
        <row r="1315">
          <cell r="P1315">
            <v>0</v>
          </cell>
        </row>
        <row r="1316">
          <cell r="P1316">
            <v>150</v>
          </cell>
        </row>
        <row r="1317">
          <cell r="P1317">
            <v>0</v>
          </cell>
        </row>
        <row r="1318">
          <cell r="P1318">
            <v>500</v>
          </cell>
        </row>
        <row r="1319">
          <cell r="P1319">
            <v>750</v>
          </cell>
        </row>
        <row r="1320">
          <cell r="P1320">
            <v>0</v>
          </cell>
        </row>
        <row r="1321">
          <cell r="P1321">
            <v>2125</v>
          </cell>
        </row>
        <row r="1322">
          <cell r="P1322">
            <v>5000</v>
          </cell>
        </row>
        <row r="1323">
          <cell r="P1323">
            <v>8750</v>
          </cell>
        </row>
        <row r="1324">
          <cell r="P1324">
            <v>0</v>
          </cell>
        </row>
        <row r="1325">
          <cell r="P1325">
            <v>0</v>
          </cell>
        </row>
        <row r="1326">
          <cell r="P1326">
            <v>14600</v>
          </cell>
        </row>
        <row r="1327">
          <cell r="P1327">
            <v>900</v>
          </cell>
        </row>
        <row r="1328">
          <cell r="P1328">
            <v>2000</v>
          </cell>
        </row>
        <row r="1329">
          <cell r="P1329">
            <v>833</v>
          </cell>
        </row>
        <row r="1330">
          <cell r="P1330">
            <v>2500</v>
          </cell>
        </row>
        <row r="1331">
          <cell r="P1331">
            <v>10000</v>
          </cell>
        </row>
        <row r="1332">
          <cell r="P1332">
            <v>88935</v>
          </cell>
        </row>
        <row r="1333">
          <cell r="P1333">
            <v>0</v>
          </cell>
        </row>
        <row r="1334">
          <cell r="P1334">
            <v>10000</v>
          </cell>
        </row>
        <row r="1335">
          <cell r="P1335">
            <v>1757.75</v>
          </cell>
        </row>
        <row r="1336">
          <cell r="P1336">
            <v>0</v>
          </cell>
        </row>
        <row r="1337">
          <cell r="P1337">
            <v>0</v>
          </cell>
        </row>
        <row r="1338">
          <cell r="P1338">
            <v>2960.2</v>
          </cell>
        </row>
        <row r="1339">
          <cell r="P1339">
            <v>17500</v>
          </cell>
        </row>
        <row r="1340">
          <cell r="P1340">
            <v>0</v>
          </cell>
        </row>
        <row r="1341">
          <cell r="P1341">
            <v>100</v>
          </cell>
        </row>
        <row r="1342">
          <cell r="P1342">
            <v>0</v>
          </cell>
        </row>
        <row r="1343">
          <cell r="P1343">
            <v>0</v>
          </cell>
        </row>
        <row r="1344">
          <cell r="P1344">
            <v>750</v>
          </cell>
        </row>
        <row r="1345">
          <cell r="P1345">
            <v>12500</v>
          </cell>
        </row>
        <row r="1346">
          <cell r="P1346">
            <v>0</v>
          </cell>
        </row>
        <row r="1347">
          <cell r="P1347">
            <v>0</v>
          </cell>
        </row>
        <row r="1348">
          <cell r="P1348">
            <v>946.75</v>
          </cell>
        </row>
        <row r="1349">
          <cell r="P1349">
            <v>17120</v>
          </cell>
        </row>
        <row r="1350">
          <cell r="P1350">
            <v>700</v>
          </cell>
        </row>
        <row r="1351">
          <cell r="P1351">
            <v>0</v>
          </cell>
        </row>
        <row r="1352">
          <cell r="P1352">
            <v>0</v>
          </cell>
        </row>
        <row r="1353">
          <cell r="P1353">
            <v>16000</v>
          </cell>
        </row>
        <row r="1354">
          <cell r="P1354">
            <v>27250</v>
          </cell>
        </row>
        <row r="1355">
          <cell r="P1355">
            <v>5000</v>
          </cell>
        </row>
        <row r="1356">
          <cell r="P1356">
            <v>3750</v>
          </cell>
        </row>
        <row r="1357">
          <cell r="P1357">
            <v>7250</v>
          </cell>
        </row>
        <row r="1358">
          <cell r="P1358">
            <v>0</v>
          </cell>
        </row>
        <row r="1359">
          <cell r="P1359">
            <v>33280</v>
          </cell>
        </row>
        <row r="1360">
          <cell r="P1360">
            <v>0</v>
          </cell>
        </row>
        <row r="1361">
          <cell r="P1361">
            <v>0</v>
          </cell>
        </row>
        <row r="1362">
          <cell r="P1362">
            <v>0</v>
          </cell>
        </row>
        <row r="1363">
          <cell r="P1363">
            <v>34996.5</v>
          </cell>
        </row>
        <row r="1364">
          <cell r="P1364">
            <v>81250</v>
          </cell>
        </row>
        <row r="1365">
          <cell r="P1365">
            <v>12500</v>
          </cell>
        </row>
        <row r="1366">
          <cell r="P1366">
            <v>1875</v>
          </cell>
        </row>
        <row r="1367">
          <cell r="P1367">
            <v>0</v>
          </cell>
        </row>
        <row r="1368">
          <cell r="P1368">
            <v>17500</v>
          </cell>
        </row>
        <row r="1369">
          <cell r="P1369">
            <v>7500</v>
          </cell>
        </row>
        <row r="1370">
          <cell r="P1370">
            <v>10412.5</v>
          </cell>
        </row>
        <row r="1371">
          <cell r="P1371">
            <v>43732.5</v>
          </cell>
        </row>
        <row r="1372">
          <cell r="P1372">
            <v>49980</v>
          </cell>
        </row>
        <row r="1373">
          <cell r="P1373">
            <v>58310</v>
          </cell>
        </row>
        <row r="1374">
          <cell r="P1374">
            <v>66640</v>
          </cell>
        </row>
        <row r="1375">
          <cell r="P1375">
            <v>833</v>
          </cell>
        </row>
        <row r="1376">
          <cell r="P1376">
            <v>4165</v>
          </cell>
        </row>
        <row r="1377">
          <cell r="P1377">
            <v>0</v>
          </cell>
        </row>
        <row r="1378">
          <cell r="P1378">
            <v>19783.75</v>
          </cell>
        </row>
        <row r="1379">
          <cell r="P1379">
            <v>4165</v>
          </cell>
        </row>
        <row r="1380">
          <cell r="P1380">
            <v>2500</v>
          </cell>
        </row>
        <row r="1381">
          <cell r="P1381">
            <v>9090</v>
          </cell>
        </row>
        <row r="1382">
          <cell r="P1382">
            <v>833</v>
          </cell>
        </row>
        <row r="1383">
          <cell r="P1383">
            <v>12495</v>
          </cell>
        </row>
        <row r="1384">
          <cell r="P1384">
            <v>50000</v>
          </cell>
        </row>
        <row r="1385">
          <cell r="P1385">
            <v>15000</v>
          </cell>
        </row>
        <row r="1386">
          <cell r="P1386">
            <v>25000</v>
          </cell>
        </row>
        <row r="1387">
          <cell r="P1387">
            <v>2062.5</v>
          </cell>
        </row>
        <row r="1388">
          <cell r="P1388">
            <v>2281.25</v>
          </cell>
        </row>
        <row r="1389">
          <cell r="P1389">
            <v>2187.5</v>
          </cell>
        </row>
        <row r="1390">
          <cell r="P1390">
            <v>1718.75</v>
          </cell>
        </row>
        <row r="1391">
          <cell r="P1391">
            <v>1172.5</v>
          </cell>
        </row>
        <row r="1392">
          <cell r="P1392">
            <v>5063.5</v>
          </cell>
        </row>
        <row r="1393">
          <cell r="P1393">
            <v>30000</v>
          </cell>
        </row>
        <row r="1394">
          <cell r="P1394">
            <v>3250</v>
          </cell>
        </row>
        <row r="1395">
          <cell r="P1395">
            <v>0</v>
          </cell>
        </row>
        <row r="1396">
          <cell r="P1396">
            <v>0</v>
          </cell>
        </row>
        <row r="1397">
          <cell r="P1397">
            <v>825</v>
          </cell>
        </row>
        <row r="1398">
          <cell r="P1398">
            <v>135</v>
          </cell>
        </row>
        <row r="1399">
          <cell r="P1399">
            <v>2575</v>
          </cell>
        </row>
        <row r="1400">
          <cell r="P1400">
            <v>0</v>
          </cell>
        </row>
        <row r="1401">
          <cell r="P1401">
            <v>750</v>
          </cell>
        </row>
        <row r="1402">
          <cell r="P1402">
            <v>1875</v>
          </cell>
        </row>
      </sheetData>
      <sheetData sheetId="5">
        <row r="2">
          <cell r="C2">
            <v>73031</v>
          </cell>
        </row>
      </sheetData>
      <sheetData sheetId="6">
        <row r="3">
          <cell r="B3">
            <v>15161.16</v>
          </cell>
        </row>
      </sheetData>
      <sheetData sheetId="7">
        <row r="3">
          <cell r="N3">
            <v>65312.7</v>
          </cell>
        </row>
      </sheetData>
      <sheetData sheetId="8">
        <row r="3">
          <cell r="H3">
            <v>8700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ump to TM1"/>
      <sheetName val="Amortisation"/>
      <sheetName val="Capex intangibles"/>
      <sheetName val="Total Depn"/>
      <sheetName val="Depn existing assets"/>
      <sheetName val="Revln Infr assets"/>
      <sheetName val="Depn new assets"/>
      <sheetName val="Vested Assets"/>
      <sheetName val="Depn WIP"/>
      <sheetName val="Subsid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_99 Ann Accts budget wpaper"/>
      <sheetName val="WK980630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Values &amp; Rate in $"/>
      <sheetName val="Yr1"/>
      <sheetName val="Yr2"/>
      <sheetName val="Yr3"/>
      <sheetName val="Yr4"/>
      <sheetName val="Yr5"/>
      <sheetName val="Yr6"/>
      <sheetName val="Yr7"/>
      <sheetName val="Yr8"/>
      <sheetName val="Yr9"/>
      <sheetName val="Yr10"/>
      <sheetName val="2007-08"/>
      <sheetName val="2006-07"/>
      <sheetName val="2005-06"/>
      <sheetName val="2004-05"/>
      <sheetName val="2003-04"/>
      <sheetName val="2002-03"/>
      <sheetName val="10yr summary"/>
      <sheetName val="Benefit Allocation"/>
      <sheetName val="Water Rates"/>
      <sheetName val="Rate strike"/>
      <sheetName val="LTFS_Rates"/>
      <sheetName val="Rate bdown"/>
      <sheetName val="Prior yr compare"/>
    </sheetNames>
    <sheetDataSet>
      <sheetData sheetId="0">
        <row r="14">
          <cell r="E14">
            <v>0.15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ontrol"/>
      <sheetName val="Fin Strategy Graphs"/>
      <sheetName val="Rates Requirement - 10 Year"/>
      <sheetName val="RFR cf Prev Version"/>
      <sheetName val="Background Info"/>
      <sheetName val="RecData"/>
      <sheetName val="Pivot 20"/>
      <sheetName val="Pivot 20 #2"/>
      <sheetName val="2020 data"/>
      <sheetName val="Sheet2"/>
      <sheetName val="Pivot19"/>
      <sheetName val="Pivot19#2"/>
      <sheetName val="Pivot19#3"/>
      <sheetName val="2019 Data"/>
      <sheetName val="Sheet1"/>
      <sheetName val="ProjPseudo"/>
      <sheetName val="Opex #2"/>
      <sheetName val="Capex #2"/>
      <sheetName val="OPEX_Summary"/>
      <sheetName val="CAPEX_Summary"/>
      <sheetName val="T1 LOOKUP"/>
      <sheetName val="Lookup T1 codes"/>
      <sheetName val="Lookup"/>
      <sheetName val="Debt-funded OPX"/>
      <sheetName val="Unfunded NZTA Depreciation"/>
      <sheetName val="Previous Plans"/>
      <sheetName val="BU"/>
      <sheetName val="MASTER"/>
      <sheetName val="Activity"/>
      <sheetName val="Activity2"/>
      <sheetName val="Surplus Calc"/>
      <sheetName val="Surplus Rec"/>
      <sheetName val="Raw Cpx"/>
      <sheetName val="Raw Opx"/>
      <sheetName val="Raw Full"/>
      <sheetName val="Rates increase drivers"/>
      <sheetName val="Borrowing Forecast"/>
      <sheetName val="Manual Inflation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4">
          <cell r="A4" t="str">
            <v>T1 Activity</v>
          </cell>
          <cell r="B4" t="str">
            <v>T1 Activity Name</v>
          </cell>
          <cell r="C4" t="str">
            <v>T1 Business Unit</v>
          </cell>
          <cell r="D4" t="str">
            <v>T1 Directorate</v>
          </cell>
          <cell r="E4" t="str">
            <v>Opex/ Capex</v>
          </cell>
          <cell r="F4" t="str">
            <v>Activity Area</v>
          </cell>
          <cell r="G4" t="str">
            <v>Activity Area Name</v>
          </cell>
          <cell r="H4" t="str">
            <v>Activity Grouping</v>
          </cell>
          <cell r="I4" t="str">
            <v>Activity Grouping Name</v>
          </cell>
          <cell r="J4" t="str">
            <v>Activity Component</v>
          </cell>
          <cell r="K4" t="str">
            <v>Activity Component Name</v>
          </cell>
          <cell r="L4" t="str">
            <v>Activity Manager</v>
          </cell>
          <cell r="M4" t="str">
            <v>Business Analyst</v>
          </cell>
          <cell r="N4" t="str">
            <v>PS Project</v>
          </cell>
          <cell r="O4" t="str">
            <v>Director</v>
          </cell>
          <cell r="P4" t="str">
            <v>AP/LTP PROJECT</v>
          </cell>
          <cell r="Q4" t="str">
            <v>AP/LTP PROJECT Name</v>
          </cell>
        </row>
        <row r="5">
          <cell r="A5" t="str">
            <v>1000</v>
          </cell>
          <cell r="B5" t="str">
            <v>Annual Planning</v>
          </cell>
          <cell r="C5" t="str">
            <v>Strategy, Policy and Research</v>
          </cell>
          <cell r="D5" t="str">
            <v>Strategy and Governance</v>
          </cell>
          <cell r="E5" t="str">
            <v>Opex</v>
          </cell>
          <cell r="F5" t="str">
            <v>1</v>
          </cell>
          <cell r="G5" t="str">
            <v>Governance</v>
          </cell>
          <cell r="H5" t="str">
            <v>1.1</v>
          </cell>
          <cell r="I5" t="str">
            <v>Governance, information and engagement</v>
          </cell>
          <cell r="J5" t="str">
            <v>1.1.1</v>
          </cell>
          <cell r="K5" t="str">
            <v>City governance and engagement</v>
          </cell>
          <cell r="L5" t="str">
            <v>Gunther Wild</v>
          </cell>
          <cell r="M5" t="str">
            <v>Janki Patel</v>
          </cell>
          <cell r="N5" t="str">
            <v>C530</v>
          </cell>
          <cell r="P5" t="str">
            <v>1000</v>
          </cell>
          <cell r="Q5" t="str">
            <v>Annual Planning</v>
          </cell>
        </row>
        <row r="6">
          <cell r="A6" t="str">
            <v>1001</v>
          </cell>
          <cell r="B6" t="str">
            <v>Policy</v>
          </cell>
          <cell r="C6" t="str">
            <v>Strategy, Policy and Research</v>
          </cell>
          <cell r="D6" t="str">
            <v>Strategy and Governance</v>
          </cell>
          <cell r="E6" t="str">
            <v>Opex</v>
          </cell>
          <cell r="F6" t="str">
            <v>1</v>
          </cell>
          <cell r="G6" t="str">
            <v>Governance</v>
          </cell>
          <cell r="H6" t="str">
            <v>1.1</v>
          </cell>
          <cell r="I6" t="str">
            <v>Governance, information and engagement</v>
          </cell>
          <cell r="J6" t="str">
            <v>1.1.1</v>
          </cell>
          <cell r="K6" t="str">
            <v>City governance and engagement</v>
          </cell>
          <cell r="L6" t="str">
            <v>Gunther Wild</v>
          </cell>
          <cell r="M6" t="str">
            <v>Janki Patel</v>
          </cell>
          <cell r="N6" t="str">
            <v>C532</v>
          </cell>
          <cell r="P6" t="str">
            <v>1001</v>
          </cell>
          <cell r="Q6" t="str">
            <v>Policy</v>
          </cell>
        </row>
        <row r="7">
          <cell r="A7" t="str">
            <v>1002</v>
          </cell>
          <cell r="B7" t="str">
            <v>Committee &amp; Council Process</v>
          </cell>
          <cell r="C7" t="str">
            <v>Democratic Services</v>
          </cell>
          <cell r="D7" t="str">
            <v>Strategy and Governance</v>
          </cell>
          <cell r="E7" t="str">
            <v>Opex</v>
          </cell>
          <cell r="F7" t="str">
            <v>1</v>
          </cell>
          <cell r="G7" t="str">
            <v>Governance</v>
          </cell>
          <cell r="H7" t="str">
            <v>1.1</v>
          </cell>
          <cell r="I7" t="str">
            <v>Governance, information and engagement</v>
          </cell>
          <cell r="J7" t="str">
            <v>1.1.1</v>
          </cell>
          <cell r="K7" t="str">
            <v>City governance and engagement</v>
          </cell>
          <cell r="L7" t="str">
            <v>Anusha Guler</v>
          </cell>
          <cell r="M7" t="str">
            <v>Bunsi Hira</v>
          </cell>
          <cell r="N7" t="str">
            <v>C534</v>
          </cell>
          <cell r="O7" t="str">
            <v>Kane Patena</v>
          </cell>
          <cell r="P7" t="str">
            <v>1002</v>
          </cell>
          <cell r="Q7" t="str">
            <v>Committee &amp; Council Process</v>
          </cell>
        </row>
        <row r="8">
          <cell r="A8" t="str">
            <v>1003</v>
          </cell>
          <cell r="B8" t="str">
            <v>Strategic Planning</v>
          </cell>
          <cell r="C8" t="str">
            <v>Strategy, Policy and Research</v>
          </cell>
          <cell r="D8" t="str">
            <v>Strategy and Governance</v>
          </cell>
          <cell r="E8" t="str">
            <v>Opex</v>
          </cell>
          <cell r="F8" t="str">
            <v>1</v>
          </cell>
          <cell r="G8" t="str">
            <v>Governance</v>
          </cell>
          <cell r="H8" t="str">
            <v>1.1</v>
          </cell>
          <cell r="I8" t="str">
            <v>Governance, information and engagement</v>
          </cell>
          <cell r="J8" t="str">
            <v>1.1.1</v>
          </cell>
          <cell r="K8" t="str">
            <v>City governance and engagement</v>
          </cell>
          <cell r="L8" t="str">
            <v>Baz Kaufman</v>
          </cell>
          <cell r="M8" t="str">
            <v>Janki Patel</v>
          </cell>
          <cell r="N8" t="str">
            <v>C582</v>
          </cell>
          <cell r="P8" t="str">
            <v>1003</v>
          </cell>
          <cell r="Q8" t="str">
            <v>Strategic Planning</v>
          </cell>
        </row>
        <row r="9">
          <cell r="A9" t="str">
            <v>1004</v>
          </cell>
          <cell r="B9" t="str">
            <v>Tawa Comm Brd - Discretionary</v>
          </cell>
          <cell r="C9" t="str">
            <v>Democratic Services</v>
          </cell>
          <cell r="D9" t="str">
            <v>Strategy and Governance</v>
          </cell>
          <cell r="E9" t="str">
            <v>Opex</v>
          </cell>
          <cell r="F9" t="str">
            <v>1</v>
          </cell>
          <cell r="G9" t="str">
            <v>Governance</v>
          </cell>
          <cell r="H9" t="str">
            <v>1.1</v>
          </cell>
          <cell r="I9" t="str">
            <v>Governance, information and engagement</v>
          </cell>
          <cell r="J9" t="str">
            <v>1.1.1</v>
          </cell>
          <cell r="K9" t="str">
            <v>City governance and engagement</v>
          </cell>
          <cell r="L9" t="str">
            <v>Anusha Guler</v>
          </cell>
          <cell r="M9" t="str">
            <v>Bunsi Hira</v>
          </cell>
          <cell r="N9" t="str">
            <v>C590</v>
          </cell>
          <cell r="O9" t="str">
            <v>Kane Patena</v>
          </cell>
          <cell r="P9" t="str">
            <v>1004</v>
          </cell>
          <cell r="Q9" t="str">
            <v>Tawa Comm Brd - Discretionary</v>
          </cell>
        </row>
        <row r="10">
          <cell r="A10" t="str">
            <v>1005</v>
          </cell>
          <cell r="B10" t="str">
            <v>Smart Capital - Marketing</v>
          </cell>
          <cell r="C10" t="str">
            <v>Communications</v>
          </cell>
          <cell r="D10" t="str">
            <v>Strategy and Governance</v>
          </cell>
          <cell r="E10" t="str">
            <v>Opex</v>
          </cell>
          <cell r="F10" t="str">
            <v>1</v>
          </cell>
          <cell r="G10" t="str">
            <v>Governance</v>
          </cell>
          <cell r="H10" t="str">
            <v>1.1</v>
          </cell>
          <cell r="I10" t="str">
            <v>Governance, information and engagement</v>
          </cell>
          <cell r="J10" t="str">
            <v>1.1.1</v>
          </cell>
          <cell r="K10" t="str">
            <v>City governance and engagement</v>
          </cell>
          <cell r="L10" t="str">
            <v>Karyn Stillwell</v>
          </cell>
          <cell r="M10" t="str">
            <v>Andries Wolmarans</v>
          </cell>
          <cell r="N10" t="str">
            <v>C616</v>
          </cell>
          <cell r="P10" t="str">
            <v>1005</v>
          </cell>
          <cell r="Q10" t="str">
            <v>Smart Capital - Marketing</v>
          </cell>
        </row>
        <row r="11">
          <cell r="A11" t="str">
            <v>1006</v>
          </cell>
          <cell r="B11" t="str">
            <v>e-Democracy Initiatives</v>
          </cell>
          <cell r="C11" t="str">
            <v>Democratic Services</v>
          </cell>
          <cell r="D11" t="str">
            <v>Strategy and Governance</v>
          </cell>
          <cell r="E11" t="str">
            <v>Opex</v>
          </cell>
          <cell r="F11" t="str">
            <v>1</v>
          </cell>
          <cell r="G11" t="str">
            <v>Governance</v>
          </cell>
          <cell r="H11" t="str">
            <v>1.1</v>
          </cell>
          <cell r="I11" t="str">
            <v>Governance, information and engagement</v>
          </cell>
          <cell r="J11" t="str">
            <v>1.1.1</v>
          </cell>
          <cell r="K11" t="str">
            <v>City governance and engagement</v>
          </cell>
          <cell r="L11" t="str">
            <v>Anusha Guler</v>
          </cell>
          <cell r="M11" t="str">
            <v>Bunsi Hira</v>
          </cell>
          <cell r="N11" t="str">
            <v>C668</v>
          </cell>
          <cell r="O11" t="str">
            <v>Kane Patena</v>
          </cell>
          <cell r="P11" t="str">
            <v>1006</v>
          </cell>
          <cell r="Q11" t="str">
            <v>e-Democracy Initiatives</v>
          </cell>
        </row>
        <row r="12">
          <cell r="A12" t="str">
            <v>1007</v>
          </cell>
          <cell r="B12" t="str">
            <v>WCC City Service Centre</v>
          </cell>
          <cell r="C12" t="str">
            <v>Smart Council</v>
          </cell>
          <cell r="D12" t="str">
            <v>Customer and Community</v>
          </cell>
          <cell r="E12" t="str">
            <v>Opex</v>
          </cell>
          <cell r="F12" t="str">
            <v>1</v>
          </cell>
          <cell r="G12" t="str">
            <v>Governance</v>
          </cell>
          <cell r="H12" t="str">
            <v>1.1</v>
          </cell>
          <cell r="I12" t="str">
            <v>Governance, information and engagement</v>
          </cell>
          <cell r="J12" t="str">
            <v>1.1.2</v>
          </cell>
          <cell r="K12" t="str">
            <v>Civic information</v>
          </cell>
          <cell r="L12" t="str">
            <v>Carol Wahrlich</v>
          </cell>
          <cell r="M12" t="str">
            <v>Jo Broad</v>
          </cell>
          <cell r="N12" t="str">
            <v>C334</v>
          </cell>
          <cell r="O12" t="str">
            <v>Barbara Mckerrow</v>
          </cell>
          <cell r="P12" t="str">
            <v>1007</v>
          </cell>
          <cell r="Q12" t="str">
            <v>WCC City Service Centre</v>
          </cell>
        </row>
        <row r="13">
          <cell r="A13" t="str">
            <v>1008</v>
          </cell>
          <cell r="B13" t="str">
            <v>Call Centre SLA</v>
          </cell>
          <cell r="C13" t="str">
            <v>Smart Council</v>
          </cell>
          <cell r="D13" t="str">
            <v>Customer and Community</v>
          </cell>
          <cell r="E13" t="str">
            <v>Opex</v>
          </cell>
          <cell r="F13" t="str">
            <v>1</v>
          </cell>
          <cell r="G13" t="str">
            <v>Governance</v>
          </cell>
          <cell r="H13" t="str">
            <v>1.1</v>
          </cell>
          <cell r="I13" t="str">
            <v>Governance, information and engagement</v>
          </cell>
          <cell r="J13" t="str">
            <v>1.1.2</v>
          </cell>
          <cell r="K13" t="str">
            <v>Civic information</v>
          </cell>
          <cell r="L13" t="str">
            <v>Carol Wahrlich</v>
          </cell>
          <cell r="M13" t="str">
            <v>Jo Broad</v>
          </cell>
          <cell r="N13" t="str">
            <v>C338</v>
          </cell>
          <cell r="O13" t="str">
            <v>Barbara Mckerrow</v>
          </cell>
          <cell r="P13" t="str">
            <v>1008</v>
          </cell>
          <cell r="Q13" t="str">
            <v>Call Centre SLA</v>
          </cell>
        </row>
        <row r="14">
          <cell r="A14" t="str">
            <v>1009</v>
          </cell>
          <cell r="B14" t="str">
            <v>Valuation Services Contract</v>
          </cell>
          <cell r="C14" t="str">
            <v>Smart Council</v>
          </cell>
          <cell r="D14" t="str">
            <v>Customer and Community</v>
          </cell>
          <cell r="E14" t="str">
            <v>Opex</v>
          </cell>
          <cell r="F14" t="str">
            <v>1</v>
          </cell>
          <cell r="G14" t="str">
            <v>Governance</v>
          </cell>
          <cell r="H14" t="str">
            <v>1.1</v>
          </cell>
          <cell r="I14" t="str">
            <v>Governance, information and engagement</v>
          </cell>
          <cell r="J14" t="str">
            <v>1.1.2</v>
          </cell>
          <cell r="K14" t="str">
            <v>Civic information</v>
          </cell>
          <cell r="L14" t="str">
            <v>Michael Brownie</v>
          </cell>
          <cell r="M14" t="str">
            <v>Andries Wolmarans</v>
          </cell>
          <cell r="N14" t="str">
            <v>C340</v>
          </cell>
          <cell r="O14" t="str">
            <v>Andy Matthews</v>
          </cell>
          <cell r="P14" t="str">
            <v>1009</v>
          </cell>
          <cell r="Q14" t="str">
            <v>Valuation Services Contract</v>
          </cell>
        </row>
        <row r="15">
          <cell r="A15" t="str">
            <v>1010</v>
          </cell>
          <cell r="B15" t="str">
            <v>Lands Information</v>
          </cell>
          <cell r="C15" t="str">
            <v>Smart Council</v>
          </cell>
          <cell r="D15" t="str">
            <v>Customer and Community</v>
          </cell>
          <cell r="E15" t="str">
            <v>Opex</v>
          </cell>
          <cell r="F15" t="str">
            <v>1</v>
          </cell>
          <cell r="G15" t="str">
            <v>Governance</v>
          </cell>
          <cell r="H15" t="str">
            <v>1.1</v>
          </cell>
          <cell r="I15" t="str">
            <v>Governance, information and engagement</v>
          </cell>
          <cell r="J15" t="str">
            <v>1.1.2</v>
          </cell>
          <cell r="K15" t="str">
            <v>Civic information</v>
          </cell>
          <cell r="L15" t="str">
            <v>Michael Brownie</v>
          </cell>
          <cell r="M15" t="str">
            <v>Andries Wolmarans</v>
          </cell>
          <cell r="N15" t="str">
            <v>C355</v>
          </cell>
          <cell r="O15" t="str">
            <v>Andy Matthews</v>
          </cell>
          <cell r="P15" t="str">
            <v>1010</v>
          </cell>
          <cell r="Q15" t="str">
            <v>Lands Information</v>
          </cell>
        </row>
        <row r="16">
          <cell r="A16" t="str">
            <v>1011</v>
          </cell>
          <cell r="B16" t="str">
            <v>Archives</v>
          </cell>
          <cell r="C16" t="str">
            <v>Smart Council</v>
          </cell>
          <cell r="D16" t="str">
            <v>Customer and Community</v>
          </cell>
          <cell r="E16" t="str">
            <v>Opex</v>
          </cell>
          <cell r="F16" t="str">
            <v>1</v>
          </cell>
          <cell r="G16" t="str">
            <v>Governance</v>
          </cell>
          <cell r="H16" t="str">
            <v>1.1</v>
          </cell>
          <cell r="I16" t="str">
            <v>Governance, information and engagement</v>
          </cell>
          <cell r="J16" t="str">
            <v>1.1.3</v>
          </cell>
          <cell r="K16" t="str">
            <v>City Archives</v>
          </cell>
          <cell r="L16" t="str">
            <v>Adrian Humphris</v>
          </cell>
          <cell r="M16" t="str">
            <v>Andries Wolmarans</v>
          </cell>
          <cell r="N16" t="str">
            <v>C373</v>
          </cell>
          <cell r="O16" t="str">
            <v>Andy Matthews</v>
          </cell>
          <cell r="P16" t="str">
            <v>1011</v>
          </cell>
          <cell r="Q16" t="str">
            <v>Archives</v>
          </cell>
        </row>
        <row r="17">
          <cell r="A17" t="str">
            <v>1012</v>
          </cell>
          <cell r="B17" t="str">
            <v>Funding agreements – Maori</v>
          </cell>
          <cell r="C17" t="str">
            <v>Tira Poutama Iwi Partnerships</v>
          </cell>
          <cell r="D17" t="str">
            <v>Strategy and Governance</v>
          </cell>
          <cell r="E17" t="str">
            <v>Opex</v>
          </cell>
          <cell r="F17" t="str">
            <v>1</v>
          </cell>
          <cell r="G17" t="str">
            <v>Governance</v>
          </cell>
          <cell r="H17" t="str">
            <v>1.2</v>
          </cell>
          <cell r="I17" t="str">
            <v>Maori and Mana Whenua partnerships</v>
          </cell>
          <cell r="J17" t="str">
            <v>1.2.1</v>
          </cell>
          <cell r="K17" t="str">
            <v>Maori and Mana Whenua partnerships</v>
          </cell>
          <cell r="L17" t="str">
            <v>Nicky Karu</v>
          </cell>
          <cell r="M17" t="str">
            <v>Bunsi Hira</v>
          </cell>
          <cell r="N17" t="str">
            <v>C529</v>
          </cell>
          <cell r="O17" t="str">
            <v>Kane Patena</v>
          </cell>
          <cell r="P17" t="str">
            <v>1012</v>
          </cell>
          <cell r="Q17" t="str">
            <v>Funding agreements – Maori</v>
          </cell>
        </row>
        <row r="18">
          <cell r="A18" t="str">
            <v>1013</v>
          </cell>
          <cell r="B18" t="str">
            <v>Maori Engagement</v>
          </cell>
          <cell r="C18" t="str">
            <v>Tira Poutama Iwi Partnerships</v>
          </cell>
          <cell r="D18" t="str">
            <v>Strategy and Governance</v>
          </cell>
          <cell r="E18" t="str">
            <v>Opex</v>
          </cell>
          <cell r="F18" t="str">
            <v>1</v>
          </cell>
          <cell r="G18" t="str">
            <v>Governance</v>
          </cell>
          <cell r="H18" t="str">
            <v>1.2</v>
          </cell>
          <cell r="I18" t="str">
            <v>Maori and Mana Whenua partnerships</v>
          </cell>
          <cell r="J18" t="str">
            <v>1.2.1</v>
          </cell>
          <cell r="K18" t="str">
            <v>Maori and Mana Whenua partnerships</v>
          </cell>
          <cell r="L18" t="str">
            <v>Nicky Karu</v>
          </cell>
          <cell r="M18" t="str">
            <v>Bunsi Hira</v>
          </cell>
          <cell r="N18" t="str">
            <v>C683</v>
          </cell>
          <cell r="O18" t="str">
            <v>Kane Patena</v>
          </cell>
          <cell r="P18" t="str">
            <v>1013</v>
          </cell>
          <cell r="Q18" t="str">
            <v>Maori Engagement</v>
          </cell>
        </row>
        <row r="19">
          <cell r="A19" t="str">
            <v>1014</v>
          </cell>
          <cell r="B19" t="str">
            <v>Parks and Reserves Planning</v>
          </cell>
          <cell r="C19" t="str">
            <v>Parks, Sport and Recreation</v>
          </cell>
          <cell r="D19" t="str">
            <v>Customer and Community</v>
          </cell>
          <cell r="E19" t="str">
            <v>Opex</v>
          </cell>
          <cell r="F19" t="str">
            <v>2</v>
          </cell>
          <cell r="G19" t="str">
            <v>Environment</v>
          </cell>
          <cell r="H19" t="str">
            <v>2.1</v>
          </cell>
          <cell r="I19" t="str">
            <v>Gardens, beaches and green open spaces</v>
          </cell>
          <cell r="J19" t="str">
            <v>2.1.1</v>
          </cell>
          <cell r="K19" t="str">
            <v>Local parks and open spaces</v>
          </cell>
          <cell r="L19" t="str">
            <v>Mike Oates</v>
          </cell>
          <cell r="M19" t="str">
            <v>Andrew McFarlane</v>
          </cell>
          <cell r="N19" t="str">
            <v>A004</v>
          </cell>
          <cell r="O19" t="str">
            <v>Barbara Mckerrow</v>
          </cell>
          <cell r="P19" t="str">
            <v>1014</v>
          </cell>
          <cell r="Q19" t="str">
            <v>Parks and Reserves Planning</v>
          </cell>
        </row>
        <row r="20">
          <cell r="A20" t="str">
            <v>1015</v>
          </cell>
          <cell r="B20" t="str">
            <v>Reserves Unplanned Maintenance</v>
          </cell>
          <cell r="C20" t="str">
            <v>Parks, Sport and Recreation</v>
          </cell>
          <cell r="D20" t="str">
            <v>Customer and Community</v>
          </cell>
          <cell r="E20" t="str">
            <v>Opex</v>
          </cell>
          <cell r="F20" t="str">
            <v>2</v>
          </cell>
          <cell r="G20" t="str">
            <v>Environment</v>
          </cell>
          <cell r="H20" t="str">
            <v>2.1</v>
          </cell>
          <cell r="I20" t="str">
            <v>Gardens, beaches and green open spaces</v>
          </cell>
          <cell r="J20" t="str">
            <v>2.1.1</v>
          </cell>
          <cell r="K20" t="str">
            <v>Local parks and open spaces</v>
          </cell>
          <cell r="L20" t="str">
            <v>Jacqui Murray</v>
          </cell>
          <cell r="M20" t="str">
            <v>Andrew McFarlane</v>
          </cell>
          <cell r="N20" t="str">
            <v>A011</v>
          </cell>
          <cell r="O20" t="str">
            <v>Barbara Mckerrow</v>
          </cell>
          <cell r="P20" t="str">
            <v>1015</v>
          </cell>
          <cell r="Q20" t="str">
            <v>Reserves Unplanned Maintenance</v>
          </cell>
        </row>
        <row r="21">
          <cell r="A21" t="str">
            <v>1016</v>
          </cell>
          <cell r="B21" t="str">
            <v>Turf Management</v>
          </cell>
          <cell r="C21" t="str">
            <v>Parks, Sport and Recreation</v>
          </cell>
          <cell r="D21" t="str">
            <v>Customer and Community</v>
          </cell>
          <cell r="E21" t="str">
            <v>Opex</v>
          </cell>
          <cell r="F21" t="str">
            <v>2</v>
          </cell>
          <cell r="G21" t="str">
            <v>Environment</v>
          </cell>
          <cell r="H21" t="str">
            <v>2.1</v>
          </cell>
          <cell r="I21" t="str">
            <v>Gardens, beaches and green open spaces</v>
          </cell>
          <cell r="J21" t="str">
            <v>2.1.1</v>
          </cell>
          <cell r="K21" t="str">
            <v>Local parks and open spaces</v>
          </cell>
          <cell r="L21" t="str">
            <v>Wendi Henderson</v>
          </cell>
          <cell r="M21" t="str">
            <v>Andrew McFarlane</v>
          </cell>
          <cell r="N21" t="str">
            <v>C515</v>
          </cell>
          <cell r="O21" t="str">
            <v>Barbara Mckerrow</v>
          </cell>
          <cell r="P21" t="str">
            <v>1016</v>
          </cell>
          <cell r="Q21" t="str">
            <v>Turf Management</v>
          </cell>
        </row>
        <row r="22">
          <cell r="A22" t="str">
            <v>1017</v>
          </cell>
          <cell r="B22" t="str">
            <v>Park Furniture and Infrastructure Maintenance</v>
          </cell>
          <cell r="C22" t="str">
            <v>Parks, Sport and Recreation</v>
          </cell>
          <cell r="D22" t="str">
            <v>Customer and Community</v>
          </cell>
          <cell r="E22" t="str">
            <v>Opex</v>
          </cell>
          <cell r="F22" t="str">
            <v>2</v>
          </cell>
          <cell r="G22" t="str">
            <v>Environment</v>
          </cell>
          <cell r="H22" t="str">
            <v>2.1</v>
          </cell>
          <cell r="I22" t="str">
            <v>Gardens, beaches and green open spaces</v>
          </cell>
          <cell r="J22" t="str">
            <v>2.1.1</v>
          </cell>
          <cell r="K22" t="str">
            <v>Local parks and open spaces</v>
          </cell>
          <cell r="L22" t="str">
            <v>Jacqui Murray</v>
          </cell>
          <cell r="M22" t="str">
            <v>Andrew McFarlane</v>
          </cell>
          <cell r="N22" t="str">
            <v>C517</v>
          </cell>
          <cell r="O22" t="str">
            <v>Barbara Mckerrow</v>
          </cell>
          <cell r="P22" t="str">
            <v>1017</v>
          </cell>
          <cell r="Q22" t="str">
            <v>Park Furniture and Infrastructure Maintenance</v>
          </cell>
        </row>
        <row r="23">
          <cell r="A23" t="str">
            <v>1018</v>
          </cell>
          <cell r="B23" t="str">
            <v>Parks and Buildings Maint</v>
          </cell>
          <cell r="C23" t="str">
            <v>Parks, Sport and Recreation</v>
          </cell>
          <cell r="D23" t="str">
            <v>Customer and Community</v>
          </cell>
          <cell r="E23" t="str">
            <v>Opex</v>
          </cell>
          <cell r="F23" t="str">
            <v>2</v>
          </cell>
          <cell r="G23" t="str">
            <v>Environment</v>
          </cell>
          <cell r="H23" t="str">
            <v>2.1</v>
          </cell>
          <cell r="I23" t="str">
            <v>Gardens, beaches and green open spaces</v>
          </cell>
          <cell r="J23" t="str">
            <v>2.1.1</v>
          </cell>
          <cell r="K23" t="str">
            <v>Local parks and open spaces</v>
          </cell>
          <cell r="L23" t="str">
            <v>Jacqui Murray</v>
          </cell>
          <cell r="M23" t="str">
            <v>Andrew McFarlane</v>
          </cell>
          <cell r="N23" t="str">
            <v>C518</v>
          </cell>
          <cell r="O23" t="str">
            <v>Barbara Mckerrow</v>
          </cell>
          <cell r="P23" t="str">
            <v>1018</v>
          </cell>
          <cell r="Q23" t="str">
            <v>Parks and Buildings Maint</v>
          </cell>
        </row>
        <row r="24">
          <cell r="A24" t="str">
            <v>1019</v>
          </cell>
          <cell r="B24" t="str">
            <v>Horticultural Operations</v>
          </cell>
          <cell r="C24" t="str">
            <v>Parks, Sport and Recreation</v>
          </cell>
          <cell r="D24" t="str">
            <v>Customer and Community</v>
          </cell>
          <cell r="E24" t="str">
            <v>Opex</v>
          </cell>
          <cell r="F24" t="str">
            <v>2</v>
          </cell>
          <cell r="G24" t="str">
            <v>Environment</v>
          </cell>
          <cell r="H24" t="str">
            <v>2.1</v>
          </cell>
          <cell r="I24" t="str">
            <v>Gardens, beaches and green open spaces</v>
          </cell>
          <cell r="J24" t="str">
            <v>2.1.1</v>
          </cell>
          <cell r="K24" t="str">
            <v>Local parks and open spaces</v>
          </cell>
          <cell r="L24" t="str">
            <v>Martin Simonlehner</v>
          </cell>
          <cell r="M24" t="str">
            <v>Andrew McFarlane</v>
          </cell>
          <cell r="N24" t="str">
            <v>C563</v>
          </cell>
          <cell r="O24" t="str">
            <v>Barbara Mckerrow</v>
          </cell>
          <cell r="P24" t="str">
            <v>1019</v>
          </cell>
          <cell r="Q24" t="str">
            <v>Horticultural Operations</v>
          </cell>
        </row>
        <row r="25">
          <cell r="A25" t="str">
            <v>1020</v>
          </cell>
          <cell r="B25" t="str">
            <v>Arboricultural Operations</v>
          </cell>
          <cell r="C25" t="str">
            <v>Parks, Sport and Recreation</v>
          </cell>
          <cell r="D25" t="str">
            <v>Customer and Community</v>
          </cell>
          <cell r="E25" t="str">
            <v>Opex</v>
          </cell>
          <cell r="F25" t="str">
            <v>2</v>
          </cell>
          <cell r="G25" t="str">
            <v>Environment</v>
          </cell>
          <cell r="H25" t="str">
            <v>2.1</v>
          </cell>
          <cell r="I25" t="str">
            <v>Gardens, beaches and green open spaces</v>
          </cell>
          <cell r="J25" t="str">
            <v>2.1.1</v>
          </cell>
          <cell r="K25" t="str">
            <v>Local parks and open spaces</v>
          </cell>
          <cell r="L25" t="str">
            <v>William Melville</v>
          </cell>
          <cell r="M25" t="str">
            <v>Andrew McFarlane</v>
          </cell>
          <cell r="N25" t="str">
            <v>C564</v>
          </cell>
          <cell r="O25" t="str">
            <v>Barbara Mckerrow</v>
          </cell>
          <cell r="P25" t="str">
            <v>1020</v>
          </cell>
          <cell r="Q25" t="str">
            <v>Arboricultural Operations</v>
          </cell>
        </row>
        <row r="26">
          <cell r="A26" t="str">
            <v>1021</v>
          </cell>
          <cell r="B26" t="str">
            <v>Botanic Gardens Services</v>
          </cell>
          <cell r="C26" t="str">
            <v>Parks, Sport and Recreation</v>
          </cell>
          <cell r="D26" t="str">
            <v>Customer and Community</v>
          </cell>
          <cell r="E26" t="str">
            <v>Opex</v>
          </cell>
          <cell r="F26" t="str">
            <v>2</v>
          </cell>
          <cell r="G26" t="str">
            <v>Environment</v>
          </cell>
          <cell r="H26" t="str">
            <v>2.1</v>
          </cell>
          <cell r="I26" t="str">
            <v>Gardens, beaches and green open spaces</v>
          </cell>
          <cell r="J26" t="str">
            <v>2.1.2</v>
          </cell>
          <cell r="K26" t="str">
            <v>Botanical gardens</v>
          </cell>
          <cell r="L26" t="str">
            <v>Rewi Elliott</v>
          </cell>
          <cell r="M26" t="str">
            <v>Andrew McFarlane</v>
          </cell>
          <cell r="N26" t="str">
            <v>C560</v>
          </cell>
          <cell r="O26" t="str">
            <v>Barbara Mckerrow</v>
          </cell>
          <cell r="P26" t="str">
            <v>1021</v>
          </cell>
          <cell r="Q26" t="str">
            <v>Botanic Gardens Services</v>
          </cell>
        </row>
        <row r="27">
          <cell r="A27" t="str">
            <v>1022</v>
          </cell>
          <cell r="B27" t="str">
            <v>Coastal Operations</v>
          </cell>
          <cell r="C27" t="str">
            <v>Parks, Sport and Recreation</v>
          </cell>
          <cell r="D27" t="str">
            <v>Customer and Community</v>
          </cell>
          <cell r="E27" t="str">
            <v>Opex</v>
          </cell>
          <cell r="F27" t="str">
            <v>2</v>
          </cell>
          <cell r="G27" t="str">
            <v>Environment</v>
          </cell>
          <cell r="H27" t="str">
            <v>2.1</v>
          </cell>
          <cell r="I27" t="str">
            <v>Gardens, beaches and green open spaces</v>
          </cell>
          <cell r="J27" t="str">
            <v>2.1.3</v>
          </cell>
          <cell r="K27" t="str">
            <v>Beaches and coast operations</v>
          </cell>
          <cell r="L27" t="str">
            <v>Peter Hemsley / John Curran</v>
          </cell>
          <cell r="M27" t="str">
            <v>Andrew McFarlane</v>
          </cell>
          <cell r="N27" t="str">
            <v>C298</v>
          </cell>
          <cell r="O27" t="str">
            <v>Barbara Mckerrow</v>
          </cell>
          <cell r="P27" t="str">
            <v>1022</v>
          </cell>
          <cell r="Q27" t="str">
            <v>Coastal Operations</v>
          </cell>
        </row>
        <row r="28">
          <cell r="A28" t="str">
            <v>1023</v>
          </cell>
          <cell r="B28" t="str">
            <v>Open Space Vegetation Mgmt</v>
          </cell>
          <cell r="C28" t="str">
            <v>Parks, Sport and Recreation</v>
          </cell>
          <cell r="D28" t="str">
            <v>Customer and Community</v>
          </cell>
          <cell r="E28" t="str">
            <v>Opex</v>
          </cell>
          <cell r="F28" t="str">
            <v>2</v>
          </cell>
          <cell r="G28" t="str">
            <v>Environment</v>
          </cell>
          <cell r="H28" t="str">
            <v>2.1</v>
          </cell>
          <cell r="I28" t="str">
            <v>Gardens, beaches and green open spaces</v>
          </cell>
          <cell r="J28" t="str">
            <v>2.1.4</v>
          </cell>
          <cell r="K28" t="str">
            <v>Roads open spaces</v>
          </cell>
          <cell r="L28" t="str">
            <v>Adrian Mitchell</v>
          </cell>
          <cell r="M28" t="str">
            <v>Andrew McFarlane</v>
          </cell>
          <cell r="N28" t="str">
            <v>C006</v>
          </cell>
          <cell r="O28" t="str">
            <v>Barbara Mckerrow</v>
          </cell>
          <cell r="P28" t="str">
            <v>1023</v>
          </cell>
          <cell r="Q28" t="str">
            <v>Open Space Vegetation Mgmt</v>
          </cell>
        </row>
        <row r="29">
          <cell r="A29" t="str">
            <v>1024</v>
          </cell>
          <cell r="B29" t="str">
            <v>Road Corridor Growth Control</v>
          </cell>
          <cell r="C29" t="str">
            <v>City Transport and Infrastructure</v>
          </cell>
          <cell r="D29" t="str">
            <v>Chief City Planner</v>
          </cell>
          <cell r="E29" t="str">
            <v>Opex</v>
          </cell>
          <cell r="F29" t="str">
            <v>2</v>
          </cell>
          <cell r="G29" t="str">
            <v>Environment</v>
          </cell>
          <cell r="H29" t="str">
            <v>2.1</v>
          </cell>
          <cell r="I29" t="str">
            <v>Gardens, beaches and green open spaces</v>
          </cell>
          <cell r="J29" t="str">
            <v>2.1.4</v>
          </cell>
          <cell r="K29" t="str">
            <v>Roads open spaces</v>
          </cell>
          <cell r="L29" t="str">
            <v>Deane Virtue</v>
          </cell>
          <cell r="M29" t="str">
            <v>Nikki van Ierland</v>
          </cell>
          <cell r="N29" t="str">
            <v>C006A</v>
          </cell>
          <cell r="O29" t="str">
            <v xml:space="preserve">David Chick </v>
          </cell>
          <cell r="P29" t="str">
            <v>1024</v>
          </cell>
          <cell r="Q29" t="str">
            <v>Road Corridor Growth Control</v>
          </cell>
        </row>
        <row r="30">
          <cell r="A30" t="str">
            <v>1025</v>
          </cell>
          <cell r="B30" t="str">
            <v>Street Cleaning</v>
          </cell>
          <cell r="C30" t="str">
            <v>City Transport and Infrastructure</v>
          </cell>
          <cell r="D30" t="str">
            <v>Chief City Planner</v>
          </cell>
          <cell r="E30" t="str">
            <v>Opex</v>
          </cell>
          <cell r="F30" t="str">
            <v>2</v>
          </cell>
          <cell r="G30" t="str">
            <v>Environment</v>
          </cell>
          <cell r="H30" t="str">
            <v>2.1</v>
          </cell>
          <cell r="I30" t="str">
            <v>Gardens, beaches and green open spaces</v>
          </cell>
          <cell r="J30" t="str">
            <v>2.1.4</v>
          </cell>
          <cell r="K30" t="str">
            <v>Roads open spaces</v>
          </cell>
          <cell r="L30" t="str">
            <v>Deane Virtue</v>
          </cell>
          <cell r="M30" t="str">
            <v>Nikki van Ierland</v>
          </cell>
          <cell r="N30" t="str">
            <v>C289</v>
          </cell>
          <cell r="O30" t="str">
            <v xml:space="preserve">David Chick </v>
          </cell>
          <cell r="P30" t="str">
            <v>1025</v>
          </cell>
          <cell r="Q30" t="str">
            <v>Street Cleaning</v>
          </cell>
        </row>
        <row r="31">
          <cell r="A31" t="str">
            <v>1026</v>
          </cell>
          <cell r="B31" t="str">
            <v>Hazardous Trees Removal</v>
          </cell>
          <cell r="C31" t="str">
            <v>Parks, Sport and Recreation</v>
          </cell>
          <cell r="D31" t="str">
            <v>Customer and Community</v>
          </cell>
          <cell r="E31" t="str">
            <v>Opex</v>
          </cell>
          <cell r="F31" t="str">
            <v>2</v>
          </cell>
          <cell r="G31" t="str">
            <v>Environment</v>
          </cell>
          <cell r="H31" t="str">
            <v>2.1</v>
          </cell>
          <cell r="I31" t="str">
            <v>Gardens, beaches and green open spaces</v>
          </cell>
          <cell r="J31" t="str">
            <v>2.1.5</v>
          </cell>
          <cell r="K31" t="str">
            <v>Town belts</v>
          </cell>
          <cell r="L31" t="str">
            <v>William Melville</v>
          </cell>
          <cell r="M31" t="str">
            <v>Andrew McFarlane</v>
          </cell>
          <cell r="N31" t="str">
            <v>A008</v>
          </cell>
          <cell r="O31" t="str">
            <v>Barbara Mckerrow</v>
          </cell>
          <cell r="P31" t="str">
            <v>1026</v>
          </cell>
          <cell r="Q31" t="str">
            <v>Hazardous Trees Removal</v>
          </cell>
        </row>
        <row r="32">
          <cell r="A32" t="str">
            <v>1027</v>
          </cell>
          <cell r="B32" t="str">
            <v>Town Belts Planting</v>
          </cell>
          <cell r="C32" t="str">
            <v>Parks, Sport and Recreation</v>
          </cell>
          <cell r="D32" t="str">
            <v>Customer and Community</v>
          </cell>
          <cell r="E32" t="str">
            <v>Opex</v>
          </cell>
          <cell r="F32" t="str">
            <v>2</v>
          </cell>
          <cell r="G32" t="str">
            <v>Environment</v>
          </cell>
          <cell r="H32" t="str">
            <v>2.1</v>
          </cell>
          <cell r="I32" t="str">
            <v>Gardens, beaches and green open spaces</v>
          </cell>
          <cell r="J32" t="str">
            <v>2.1.5</v>
          </cell>
          <cell r="K32" t="str">
            <v>Town belts</v>
          </cell>
          <cell r="L32" t="str">
            <v>David Sole</v>
          </cell>
          <cell r="M32" t="str">
            <v>Andrew McFarlane</v>
          </cell>
          <cell r="N32" t="str">
            <v>C514</v>
          </cell>
          <cell r="O32" t="str">
            <v>Barbara Mckerrow</v>
          </cell>
          <cell r="P32" t="str">
            <v>1027</v>
          </cell>
          <cell r="Q32" t="str">
            <v>Town Belts Planting</v>
          </cell>
        </row>
        <row r="33">
          <cell r="A33" t="str">
            <v>1028</v>
          </cell>
          <cell r="B33" t="str">
            <v>Townbelt-Reserves Management</v>
          </cell>
          <cell r="C33" t="str">
            <v>Parks, Sport and Recreation</v>
          </cell>
          <cell r="D33" t="str">
            <v>Customer and Community</v>
          </cell>
          <cell r="E33" t="str">
            <v>Opex</v>
          </cell>
          <cell r="F33" t="str">
            <v>2</v>
          </cell>
          <cell r="G33" t="str">
            <v>Environment</v>
          </cell>
          <cell r="H33" t="str">
            <v>2.1</v>
          </cell>
          <cell r="I33" t="str">
            <v>Gardens, beaches and green open spaces</v>
          </cell>
          <cell r="J33" t="str">
            <v>2.1.5</v>
          </cell>
          <cell r="K33" t="str">
            <v>Town belts</v>
          </cell>
          <cell r="L33" t="str">
            <v>David Sole</v>
          </cell>
          <cell r="M33" t="str">
            <v>Andrew McFarlane</v>
          </cell>
          <cell r="N33" t="str">
            <v>C524</v>
          </cell>
          <cell r="O33" t="str">
            <v>Barbara Mckerrow</v>
          </cell>
          <cell r="P33" t="str">
            <v>1028</v>
          </cell>
          <cell r="Q33" t="str">
            <v>Townbelt-Reserves Management</v>
          </cell>
        </row>
        <row r="34">
          <cell r="A34" t="str">
            <v>1029</v>
          </cell>
          <cell r="B34" t="str">
            <v>Forestry Carbon Credits</v>
          </cell>
          <cell r="C34" t="str">
            <v>Corporate Finance</v>
          </cell>
          <cell r="D34" t="str">
            <v>Finance and Business</v>
          </cell>
          <cell r="E34" t="str">
            <v>Opex</v>
          </cell>
          <cell r="F34" t="str">
            <v>2</v>
          </cell>
          <cell r="G34" t="str">
            <v>Environment</v>
          </cell>
          <cell r="H34" t="str">
            <v>2.1</v>
          </cell>
          <cell r="I34" t="str">
            <v>Gardens, beaches and green open spaces</v>
          </cell>
          <cell r="J34" t="str">
            <v>2.1.5</v>
          </cell>
          <cell r="K34" t="str">
            <v>Town belts</v>
          </cell>
          <cell r="M34" t="str">
            <v>Clyde Monteiro</v>
          </cell>
          <cell r="N34" t="str">
            <v>C687</v>
          </cell>
          <cell r="O34" t="str">
            <v>Andy Matthews</v>
          </cell>
          <cell r="P34" t="str">
            <v>1029</v>
          </cell>
          <cell r="Q34" t="str">
            <v>Forestry Carbon Credits</v>
          </cell>
        </row>
        <row r="35">
          <cell r="A35" t="str">
            <v>1030</v>
          </cell>
          <cell r="B35" t="str">
            <v>Community greening initiatives</v>
          </cell>
          <cell r="C35" t="str">
            <v>Parks, Sport and Recreation</v>
          </cell>
          <cell r="D35" t="str">
            <v>Customer and Community</v>
          </cell>
          <cell r="E35" t="str">
            <v>Opex</v>
          </cell>
          <cell r="F35" t="str">
            <v>2</v>
          </cell>
          <cell r="G35" t="str">
            <v>Environment</v>
          </cell>
          <cell r="H35" t="str">
            <v>2.1</v>
          </cell>
          <cell r="I35" t="str">
            <v>Gardens, beaches and green open spaces</v>
          </cell>
          <cell r="J35" t="str">
            <v>2.1.6</v>
          </cell>
          <cell r="K35" t="str">
            <v>Community environmental initiatives</v>
          </cell>
          <cell r="L35" t="str">
            <v>David Sole</v>
          </cell>
          <cell r="M35" t="str">
            <v>Andrew McFarlane</v>
          </cell>
          <cell r="N35" t="str">
            <v>C513</v>
          </cell>
          <cell r="O35" t="str">
            <v>Barbara Mckerrow</v>
          </cell>
          <cell r="P35" t="str">
            <v>1030</v>
          </cell>
          <cell r="Q35" t="str">
            <v>Community greening initiatives</v>
          </cell>
        </row>
        <row r="36">
          <cell r="A36" t="str">
            <v>1031</v>
          </cell>
          <cell r="B36" t="str">
            <v>Environmental Grants Pool</v>
          </cell>
          <cell r="C36" t="str">
            <v>Community Networks</v>
          </cell>
          <cell r="D36" t="str">
            <v>Customer and Community</v>
          </cell>
          <cell r="E36" t="str">
            <v>Opex</v>
          </cell>
          <cell r="F36" t="str">
            <v>2</v>
          </cell>
          <cell r="G36" t="str">
            <v>Environment</v>
          </cell>
          <cell r="H36" t="str">
            <v>2.1</v>
          </cell>
          <cell r="I36" t="str">
            <v>Gardens, beaches and green open spaces</v>
          </cell>
          <cell r="J36" t="str">
            <v>2.1.6</v>
          </cell>
          <cell r="K36" t="str">
            <v>Community environmental initiatives</v>
          </cell>
          <cell r="L36" t="str">
            <v>Jennifer Rains</v>
          </cell>
          <cell r="M36" t="str">
            <v>Joanne Young</v>
          </cell>
          <cell r="N36" t="str">
            <v>C652</v>
          </cell>
          <cell r="O36" t="str">
            <v>Barbara Mckerrow</v>
          </cell>
          <cell r="P36" t="str">
            <v>1031</v>
          </cell>
          <cell r="Q36" t="str">
            <v>Environmental Grants Pool</v>
          </cell>
        </row>
        <row r="37">
          <cell r="A37" t="str">
            <v>1032</v>
          </cell>
          <cell r="B37" t="str">
            <v>Walkway Maintenance</v>
          </cell>
          <cell r="C37" t="str">
            <v>Parks, Sport and Recreation</v>
          </cell>
          <cell r="D37" t="str">
            <v>Customer and Community</v>
          </cell>
          <cell r="E37" t="str">
            <v>Opex</v>
          </cell>
          <cell r="F37" t="str">
            <v>2</v>
          </cell>
          <cell r="G37" t="str">
            <v>Environment</v>
          </cell>
          <cell r="H37" t="str">
            <v>2.1</v>
          </cell>
          <cell r="I37" t="str">
            <v>Gardens, beaches and green open spaces</v>
          </cell>
          <cell r="J37" t="str">
            <v>2.1.7</v>
          </cell>
          <cell r="K37" t="str">
            <v>Walkways</v>
          </cell>
          <cell r="L37" t="str">
            <v>Wendi Henderson</v>
          </cell>
          <cell r="M37" t="str">
            <v>Andrew McFarlane</v>
          </cell>
          <cell r="N37" t="str">
            <v>C561</v>
          </cell>
          <cell r="O37" t="str">
            <v>Barbara Mckerrow</v>
          </cell>
          <cell r="P37" t="str">
            <v>1032</v>
          </cell>
          <cell r="Q37" t="str">
            <v>Walkway Maintenance</v>
          </cell>
        </row>
        <row r="38">
          <cell r="A38" t="str">
            <v>1033</v>
          </cell>
          <cell r="B38" t="str">
            <v>Weeds &amp; Hazardous Trees Monit</v>
          </cell>
          <cell r="C38" t="str">
            <v>Parks, Sport and Recreation</v>
          </cell>
          <cell r="D38" t="str">
            <v>Customer and Community</v>
          </cell>
          <cell r="E38" t="str">
            <v>Opex</v>
          </cell>
          <cell r="F38" t="str">
            <v>2</v>
          </cell>
          <cell r="G38" t="str">
            <v>Environment</v>
          </cell>
          <cell r="H38" t="str">
            <v>2.1</v>
          </cell>
          <cell r="I38" t="str">
            <v>Gardens, beaches and green open spaces</v>
          </cell>
          <cell r="J38" t="str">
            <v>2.1.8</v>
          </cell>
          <cell r="K38" t="str">
            <v>Biodiversity (pest management)</v>
          </cell>
          <cell r="L38" t="str">
            <v>David Sole</v>
          </cell>
          <cell r="M38" t="str">
            <v>Andrew McFarlane</v>
          </cell>
          <cell r="N38" t="str">
            <v>C509</v>
          </cell>
          <cell r="O38" t="str">
            <v>Barbara Mckerrow</v>
          </cell>
          <cell r="P38" t="str">
            <v>1033</v>
          </cell>
          <cell r="Q38" t="str">
            <v>Weeds &amp; Hazardous Trees Monit</v>
          </cell>
        </row>
        <row r="39">
          <cell r="A39" t="str">
            <v>1034</v>
          </cell>
          <cell r="B39" t="str">
            <v>Animal Pest Management</v>
          </cell>
          <cell r="C39" t="str">
            <v>Parks, Sport and Recreation</v>
          </cell>
          <cell r="D39" t="str">
            <v>Customer and Community</v>
          </cell>
          <cell r="E39" t="str">
            <v>Opex</v>
          </cell>
          <cell r="F39" t="str">
            <v>2</v>
          </cell>
          <cell r="G39" t="str">
            <v>Environment</v>
          </cell>
          <cell r="H39" t="str">
            <v>2.1</v>
          </cell>
          <cell r="I39" t="str">
            <v>Gardens, beaches and green open spaces</v>
          </cell>
          <cell r="J39" t="str">
            <v>2.1.8</v>
          </cell>
          <cell r="K39" t="str">
            <v>Biodiversity (pest management)</v>
          </cell>
          <cell r="L39" t="str">
            <v>David Sole</v>
          </cell>
          <cell r="M39" t="str">
            <v>Andrew McFarlane</v>
          </cell>
          <cell r="N39" t="str">
            <v>C510</v>
          </cell>
          <cell r="O39" t="str">
            <v>Barbara Mckerrow</v>
          </cell>
          <cell r="P39" t="str">
            <v>1034</v>
          </cell>
          <cell r="Q39" t="str">
            <v>Animal Pest Management</v>
          </cell>
        </row>
        <row r="40">
          <cell r="A40" t="str">
            <v>1035</v>
          </cell>
          <cell r="B40" t="str">
            <v>Waterfront Public Space Management</v>
          </cell>
          <cell r="C40" t="str">
            <v>Parks, Sport and Recreation</v>
          </cell>
          <cell r="D40" t="str">
            <v>Customer and Community</v>
          </cell>
          <cell r="E40" t="str">
            <v>Opex</v>
          </cell>
          <cell r="F40" t="str">
            <v>2</v>
          </cell>
          <cell r="G40" t="str">
            <v>Environment</v>
          </cell>
          <cell r="H40" t="str">
            <v>2.1</v>
          </cell>
          <cell r="I40" t="str">
            <v>Gardens, beaches and green open spaces</v>
          </cell>
          <cell r="J40" t="str">
            <v>2.1.9</v>
          </cell>
          <cell r="K40" t="str">
            <v>Waterfront Public Space</v>
          </cell>
          <cell r="L40" t="str">
            <v>Allan Brown</v>
          </cell>
          <cell r="M40" t="str">
            <v>Andrew McFarlane</v>
          </cell>
          <cell r="N40" t="str">
            <v>C701</v>
          </cell>
          <cell r="O40" t="str">
            <v>Barbara Mckerrow</v>
          </cell>
          <cell r="P40" t="str">
            <v>1035</v>
          </cell>
          <cell r="Q40" t="str">
            <v>Waterfront Public Space Management</v>
          </cell>
        </row>
        <row r="41">
          <cell r="A41" t="str">
            <v>1036</v>
          </cell>
          <cell r="B41" t="str">
            <v>Landfill Operations &amp; Maint</v>
          </cell>
          <cell r="C41" t="str">
            <v>Resilience and Sustainability</v>
          </cell>
          <cell r="D41" t="str">
            <v>Chief City Planner</v>
          </cell>
          <cell r="E41" t="str">
            <v>Opex</v>
          </cell>
          <cell r="F41" t="str">
            <v>2</v>
          </cell>
          <cell r="G41" t="str">
            <v>Environment</v>
          </cell>
          <cell r="H41" t="str">
            <v>2.2</v>
          </cell>
          <cell r="I41" t="str">
            <v>Waste reduction and energy conservation</v>
          </cell>
          <cell r="J41" t="str">
            <v>2.2.1</v>
          </cell>
          <cell r="K41" t="str">
            <v>Waste minimisation, disposal and recycling management</v>
          </cell>
          <cell r="L41" t="str">
            <v>Adrian Mitchell</v>
          </cell>
          <cell r="M41" t="str">
            <v>Nigel Sercombe</v>
          </cell>
          <cell r="N41" t="str">
            <v>C076</v>
          </cell>
          <cell r="O41" t="str">
            <v xml:space="preserve">David Chick </v>
          </cell>
          <cell r="P41" t="str">
            <v>1036</v>
          </cell>
          <cell r="Q41" t="str">
            <v>Landfill Operations &amp; Maint</v>
          </cell>
        </row>
        <row r="42">
          <cell r="A42" t="str">
            <v>1037</v>
          </cell>
          <cell r="B42" t="str">
            <v>Suburban Refuse Collection</v>
          </cell>
          <cell r="C42" t="str">
            <v>Resilience and Sustainability</v>
          </cell>
          <cell r="D42" t="str">
            <v>Chief City Planner</v>
          </cell>
          <cell r="E42" t="str">
            <v>Opex</v>
          </cell>
          <cell r="F42" t="str">
            <v>2</v>
          </cell>
          <cell r="G42" t="str">
            <v>Environment</v>
          </cell>
          <cell r="H42" t="str">
            <v>2.2</v>
          </cell>
          <cell r="I42" t="str">
            <v>Waste reduction and energy conservation</v>
          </cell>
          <cell r="J42" t="str">
            <v>2.2.1</v>
          </cell>
          <cell r="K42" t="str">
            <v>Waste minimisation, disposal and recycling management</v>
          </cell>
          <cell r="L42" t="str">
            <v>Adrian Mitchell</v>
          </cell>
          <cell r="M42" t="str">
            <v>Nigel Sercombe</v>
          </cell>
          <cell r="N42" t="str">
            <v>C078A</v>
          </cell>
          <cell r="O42" t="str">
            <v xml:space="preserve">David Chick </v>
          </cell>
          <cell r="P42" t="str">
            <v>1037</v>
          </cell>
          <cell r="Q42" t="str">
            <v>Suburban Refuse Collection</v>
          </cell>
        </row>
        <row r="43">
          <cell r="A43" t="str">
            <v>1038</v>
          </cell>
          <cell r="B43" t="str">
            <v>Domestic Recycling</v>
          </cell>
          <cell r="C43" t="str">
            <v>Resilience and Sustainability</v>
          </cell>
          <cell r="D43" t="str">
            <v>Chief City Planner</v>
          </cell>
          <cell r="E43" t="str">
            <v>Opex</v>
          </cell>
          <cell r="F43" t="str">
            <v>2</v>
          </cell>
          <cell r="G43" t="str">
            <v>Environment</v>
          </cell>
          <cell r="H43" t="str">
            <v>2.2</v>
          </cell>
          <cell r="I43" t="str">
            <v>Waste reduction and energy conservation</v>
          </cell>
          <cell r="J43" t="str">
            <v>2.2.1</v>
          </cell>
          <cell r="K43" t="str">
            <v>Waste minimisation, disposal and recycling management</v>
          </cell>
          <cell r="L43" t="str">
            <v>Adrian Mitchell</v>
          </cell>
          <cell r="M43" t="str">
            <v>Nigel Sercombe</v>
          </cell>
          <cell r="N43" t="str">
            <v>C079</v>
          </cell>
          <cell r="O43" t="str">
            <v xml:space="preserve">David Chick </v>
          </cell>
          <cell r="P43" t="str">
            <v>1038</v>
          </cell>
          <cell r="Q43" t="str">
            <v>Domestic Recycling</v>
          </cell>
        </row>
        <row r="44">
          <cell r="A44" t="str">
            <v>1039</v>
          </cell>
          <cell r="B44" t="str">
            <v>Waste Minimisation Info</v>
          </cell>
          <cell r="C44" t="str">
            <v>Resilience and Sustainability</v>
          </cell>
          <cell r="D44" t="str">
            <v>Chief City Planner</v>
          </cell>
          <cell r="E44" t="str">
            <v>Opex</v>
          </cell>
          <cell r="F44" t="str">
            <v>2</v>
          </cell>
          <cell r="G44" t="str">
            <v>Environment</v>
          </cell>
          <cell r="H44" t="str">
            <v>2.2</v>
          </cell>
          <cell r="I44" t="str">
            <v>Waste reduction and energy conservation</v>
          </cell>
          <cell r="J44" t="str">
            <v>2.2.1</v>
          </cell>
          <cell r="K44" t="str">
            <v>Waste minimisation, disposal and recycling management</v>
          </cell>
          <cell r="L44" t="str">
            <v>Adrian Mitchell</v>
          </cell>
          <cell r="M44" t="str">
            <v>Nigel Sercombe</v>
          </cell>
          <cell r="N44" t="str">
            <v>C391</v>
          </cell>
          <cell r="O44" t="str">
            <v xml:space="preserve">David Chick </v>
          </cell>
          <cell r="P44" t="str">
            <v>1039</v>
          </cell>
          <cell r="Q44" t="str">
            <v>Waste Minimisation Info</v>
          </cell>
        </row>
        <row r="45">
          <cell r="A45" t="str">
            <v>1040</v>
          </cell>
          <cell r="B45" t="str">
            <v>Litter Enforcement</v>
          </cell>
          <cell r="C45" t="str">
            <v>Resilience and Sustainability</v>
          </cell>
          <cell r="D45" t="str">
            <v>Chief City Planner</v>
          </cell>
          <cell r="E45" t="str">
            <v>Opex</v>
          </cell>
          <cell r="F45" t="str">
            <v>2</v>
          </cell>
          <cell r="G45" t="str">
            <v>Environment</v>
          </cell>
          <cell r="H45" t="str">
            <v>2.2</v>
          </cell>
          <cell r="I45" t="str">
            <v>Waste reduction and energy conservation</v>
          </cell>
          <cell r="J45" t="str">
            <v>2.2.1</v>
          </cell>
          <cell r="K45" t="str">
            <v>Waste minimisation, disposal and recycling management</v>
          </cell>
          <cell r="L45" t="str">
            <v>Adrian Mitchell</v>
          </cell>
          <cell r="M45" t="str">
            <v>Nigel Sercombe</v>
          </cell>
          <cell r="N45" t="str">
            <v>C558</v>
          </cell>
          <cell r="O45" t="str">
            <v xml:space="preserve">David Chick </v>
          </cell>
          <cell r="P45" t="str">
            <v>1040</v>
          </cell>
          <cell r="Q45" t="str">
            <v>Litter Enforcement</v>
          </cell>
        </row>
        <row r="46">
          <cell r="A46" t="str">
            <v>1041</v>
          </cell>
          <cell r="B46" t="str">
            <v>Closed Landfill Gas Migr Monit</v>
          </cell>
          <cell r="C46" t="str">
            <v>Resilience and Sustainability</v>
          </cell>
          <cell r="D46" t="str">
            <v>Chief City Planner</v>
          </cell>
          <cell r="E46" t="str">
            <v>Opex</v>
          </cell>
          <cell r="F46" t="str">
            <v>2</v>
          </cell>
          <cell r="G46" t="str">
            <v>Environment</v>
          </cell>
          <cell r="H46" t="str">
            <v>2.2</v>
          </cell>
          <cell r="I46" t="str">
            <v>Waste reduction and energy conservation</v>
          </cell>
          <cell r="J46" t="str">
            <v>2.2.2</v>
          </cell>
          <cell r="K46" t="str">
            <v>Closed Landfills Aftercare</v>
          </cell>
          <cell r="L46" t="str">
            <v>Adrian Mitchell</v>
          </cell>
          <cell r="M46" t="str">
            <v>Nigel Sercombe</v>
          </cell>
          <cell r="N46" t="str">
            <v>C077</v>
          </cell>
          <cell r="O46" t="str">
            <v xml:space="preserve">David Chick </v>
          </cell>
          <cell r="P46" t="str">
            <v>1041</v>
          </cell>
          <cell r="Q46" t="str">
            <v>Closed Landfill Gas Migr Monit</v>
          </cell>
        </row>
        <row r="47">
          <cell r="A47" t="str">
            <v>1042</v>
          </cell>
          <cell r="B47" t="str">
            <v>Smart Energy</v>
          </cell>
          <cell r="C47" t="str">
            <v>Resilience and Sustainability</v>
          </cell>
          <cell r="D47" t="str">
            <v>Chief City Planner</v>
          </cell>
          <cell r="E47" t="str">
            <v>Opex</v>
          </cell>
          <cell r="F47" t="str">
            <v>2</v>
          </cell>
          <cell r="G47" t="str">
            <v>Environment</v>
          </cell>
          <cell r="H47" t="str">
            <v>2.2</v>
          </cell>
          <cell r="I47" t="str">
            <v>Waste reduction and energy conservation</v>
          </cell>
          <cell r="J47" t="str">
            <v>2.2.3</v>
          </cell>
          <cell r="K47" t="str">
            <v>Energy efficiency and conservation</v>
          </cell>
          <cell r="L47" t="str">
            <v>Zach Rissel</v>
          </cell>
          <cell r="M47" t="str">
            <v>Nigel Sercombe</v>
          </cell>
          <cell r="N47" t="str">
            <v>C662</v>
          </cell>
          <cell r="O47" t="str">
            <v xml:space="preserve">David Chick </v>
          </cell>
          <cell r="P47" t="str">
            <v>1042</v>
          </cell>
          <cell r="Q47" t="str">
            <v>Smart Energy</v>
          </cell>
        </row>
        <row r="48">
          <cell r="A48" t="str">
            <v>1043</v>
          </cell>
          <cell r="B48" t="str">
            <v>Water - Meter Reading</v>
          </cell>
          <cell r="C48" t="str">
            <v>Resilience and Sustainability</v>
          </cell>
          <cell r="D48" t="str">
            <v>Chief City Planner</v>
          </cell>
          <cell r="E48" t="str">
            <v>Opex</v>
          </cell>
          <cell r="F48" t="str">
            <v>2</v>
          </cell>
          <cell r="G48" t="str">
            <v>Environment</v>
          </cell>
          <cell r="H48" t="str">
            <v>2.3</v>
          </cell>
          <cell r="I48" t="str">
            <v>Water</v>
          </cell>
          <cell r="J48" t="str">
            <v>2.3.1</v>
          </cell>
          <cell r="K48" t="str">
            <v>Water network</v>
          </cell>
          <cell r="L48" t="str">
            <v>Sam Lister</v>
          </cell>
          <cell r="M48" t="str">
            <v>Nigel Sercombe</v>
          </cell>
          <cell r="N48" t="str">
            <v>C112</v>
          </cell>
          <cell r="O48" t="str">
            <v xml:space="preserve">David Chick </v>
          </cell>
          <cell r="P48" t="str">
            <v>1043</v>
          </cell>
          <cell r="Q48" t="str">
            <v>Water - Meter Reading</v>
          </cell>
        </row>
        <row r="49">
          <cell r="A49" t="str">
            <v>1044</v>
          </cell>
          <cell r="B49" t="str">
            <v>Water - Network Maintenance</v>
          </cell>
          <cell r="C49" t="str">
            <v>Resilience and Sustainability</v>
          </cell>
          <cell r="D49" t="str">
            <v>Chief City Planner</v>
          </cell>
          <cell r="E49" t="str">
            <v>Opex</v>
          </cell>
          <cell r="F49" t="str">
            <v>2</v>
          </cell>
          <cell r="G49" t="str">
            <v>Environment</v>
          </cell>
          <cell r="H49" t="str">
            <v>2.3</v>
          </cell>
          <cell r="I49" t="str">
            <v>Water</v>
          </cell>
          <cell r="J49" t="str">
            <v>2.3.1</v>
          </cell>
          <cell r="K49" t="str">
            <v>Water network</v>
          </cell>
          <cell r="L49" t="str">
            <v>Sam Lister</v>
          </cell>
          <cell r="M49" t="str">
            <v>Nigel Sercombe</v>
          </cell>
          <cell r="N49" t="str">
            <v>C113</v>
          </cell>
          <cell r="O49" t="str">
            <v xml:space="preserve">David Chick </v>
          </cell>
          <cell r="P49" t="str">
            <v>1044</v>
          </cell>
          <cell r="Q49" t="str">
            <v>Water - Network Maintenance</v>
          </cell>
        </row>
        <row r="50">
          <cell r="A50" t="str">
            <v>1045</v>
          </cell>
          <cell r="B50" t="str">
            <v>Water - Water Connections</v>
          </cell>
          <cell r="C50" t="str">
            <v>Resilience and Sustainability</v>
          </cell>
          <cell r="D50" t="str">
            <v>Chief City Planner</v>
          </cell>
          <cell r="E50" t="str">
            <v>Opex</v>
          </cell>
          <cell r="F50" t="str">
            <v>2</v>
          </cell>
          <cell r="G50" t="str">
            <v>Environment</v>
          </cell>
          <cell r="H50" t="str">
            <v>2.3</v>
          </cell>
          <cell r="I50" t="str">
            <v>Water</v>
          </cell>
          <cell r="J50" t="str">
            <v>2.3.1</v>
          </cell>
          <cell r="K50" t="str">
            <v>Water network</v>
          </cell>
          <cell r="L50" t="str">
            <v>Chandra Koswatte</v>
          </cell>
          <cell r="M50" t="str">
            <v>Nigel Sercombe</v>
          </cell>
          <cell r="N50" t="str">
            <v>C412</v>
          </cell>
          <cell r="O50" t="str">
            <v xml:space="preserve">David Chick </v>
          </cell>
          <cell r="P50" t="str">
            <v>1045</v>
          </cell>
          <cell r="Q50" t="str">
            <v>Water - Water Connections</v>
          </cell>
        </row>
        <row r="51">
          <cell r="A51" t="str">
            <v>1046</v>
          </cell>
          <cell r="B51" t="str">
            <v>Water - Pump Stations Maintenance-Ops</v>
          </cell>
          <cell r="C51" t="str">
            <v>Resilience and Sustainability</v>
          </cell>
          <cell r="D51" t="str">
            <v>Chief City Planner</v>
          </cell>
          <cell r="E51" t="str">
            <v>Opex</v>
          </cell>
          <cell r="F51" t="str">
            <v>2</v>
          </cell>
          <cell r="G51" t="str">
            <v>Environment</v>
          </cell>
          <cell r="H51" t="str">
            <v>2.3</v>
          </cell>
          <cell r="I51" t="str">
            <v>Water</v>
          </cell>
          <cell r="J51" t="str">
            <v>2.3.1</v>
          </cell>
          <cell r="K51" t="str">
            <v>Water network</v>
          </cell>
          <cell r="L51" t="str">
            <v>Sam Lister</v>
          </cell>
          <cell r="M51" t="str">
            <v>Nigel Sercombe</v>
          </cell>
          <cell r="N51" t="str">
            <v>C462</v>
          </cell>
          <cell r="O51" t="str">
            <v xml:space="preserve">David Chick </v>
          </cell>
          <cell r="P51" t="str">
            <v>1046</v>
          </cell>
          <cell r="Q51" t="str">
            <v>Water - Pump Stations Maintenance-Ops</v>
          </cell>
        </row>
        <row r="52">
          <cell r="A52" t="str">
            <v>1047</v>
          </cell>
          <cell r="B52" t="str">
            <v>Water - Asset Stewardship</v>
          </cell>
          <cell r="C52" t="str">
            <v>Resilience and Sustainability</v>
          </cell>
          <cell r="D52" t="str">
            <v>Chief City Planner</v>
          </cell>
          <cell r="E52" t="str">
            <v>Opex</v>
          </cell>
          <cell r="F52" t="str">
            <v>2</v>
          </cell>
          <cell r="G52" t="str">
            <v>Environment</v>
          </cell>
          <cell r="H52" t="str">
            <v>2.3</v>
          </cell>
          <cell r="I52" t="str">
            <v>Water</v>
          </cell>
          <cell r="J52" t="str">
            <v>2.3.1</v>
          </cell>
          <cell r="K52" t="str">
            <v>Water network</v>
          </cell>
          <cell r="L52" t="str">
            <v>Haydn Read</v>
          </cell>
          <cell r="M52" t="str">
            <v>Nigel Sercombe</v>
          </cell>
          <cell r="N52" t="str">
            <v>C463</v>
          </cell>
          <cell r="O52" t="str">
            <v xml:space="preserve">David Chick </v>
          </cell>
          <cell r="P52" t="str">
            <v>1047</v>
          </cell>
          <cell r="Q52" t="str">
            <v>Water - Asset Stewardship</v>
          </cell>
        </row>
        <row r="53">
          <cell r="A53" t="str">
            <v>1048</v>
          </cell>
          <cell r="B53" t="str">
            <v>Water - Reservoir-Dam Maintenance</v>
          </cell>
          <cell r="C53" t="str">
            <v>Resilience and Sustainability</v>
          </cell>
          <cell r="D53" t="str">
            <v>Chief City Planner</v>
          </cell>
          <cell r="E53" t="str">
            <v>Opex</v>
          </cell>
          <cell r="F53" t="str">
            <v>2</v>
          </cell>
          <cell r="G53" t="str">
            <v>Environment</v>
          </cell>
          <cell r="H53" t="str">
            <v>2.3</v>
          </cell>
          <cell r="I53" t="str">
            <v>Water</v>
          </cell>
          <cell r="J53" t="str">
            <v>2.3.1</v>
          </cell>
          <cell r="K53" t="str">
            <v>Water network</v>
          </cell>
          <cell r="L53" t="str">
            <v>Iqbal Idris</v>
          </cell>
          <cell r="M53" t="str">
            <v>Nigel Sercombe</v>
          </cell>
          <cell r="N53" t="str">
            <v>C536</v>
          </cell>
          <cell r="O53" t="str">
            <v xml:space="preserve">David Chick </v>
          </cell>
          <cell r="P53" t="str">
            <v>1048</v>
          </cell>
          <cell r="Q53" t="str">
            <v>Water - Reservoir-Dam Maintenance</v>
          </cell>
        </row>
        <row r="54">
          <cell r="A54" t="str">
            <v>1049</v>
          </cell>
          <cell r="B54" t="str">
            <v>Water - Monitoring &amp; Investigation</v>
          </cell>
          <cell r="C54" t="str">
            <v>Resilience and Sustainability</v>
          </cell>
          <cell r="D54" t="str">
            <v>Chief City Planner</v>
          </cell>
          <cell r="E54" t="str">
            <v>Opex</v>
          </cell>
          <cell r="F54" t="str">
            <v>2</v>
          </cell>
          <cell r="G54" t="str">
            <v>Environment</v>
          </cell>
          <cell r="H54" t="str">
            <v>2.3</v>
          </cell>
          <cell r="I54" t="str">
            <v>Water</v>
          </cell>
          <cell r="J54" t="str">
            <v>2.3.1</v>
          </cell>
          <cell r="K54" t="str">
            <v>Water network</v>
          </cell>
          <cell r="L54" t="str">
            <v>Nick Urlich</v>
          </cell>
          <cell r="M54" t="str">
            <v>Nigel Sercombe</v>
          </cell>
          <cell r="N54" t="str">
            <v>C547</v>
          </cell>
          <cell r="O54" t="str">
            <v xml:space="preserve">David Chick </v>
          </cell>
          <cell r="P54" t="str">
            <v>1049</v>
          </cell>
          <cell r="Q54" t="str">
            <v>Water - Monitoring &amp; Investigation</v>
          </cell>
        </row>
        <row r="55">
          <cell r="A55" t="str">
            <v>1050</v>
          </cell>
          <cell r="B55" t="str">
            <v>Water - Asset Management</v>
          </cell>
          <cell r="C55" t="str">
            <v>Resilience and Sustainability</v>
          </cell>
          <cell r="D55" t="str">
            <v>Chief City Planner</v>
          </cell>
          <cell r="E55" t="str">
            <v>Opex</v>
          </cell>
          <cell r="F55" t="str">
            <v>2</v>
          </cell>
          <cell r="G55" t="str">
            <v>Environment</v>
          </cell>
          <cell r="H55" t="str">
            <v>2.3</v>
          </cell>
          <cell r="I55" t="str">
            <v>Water</v>
          </cell>
          <cell r="J55" t="str">
            <v>2.3.1</v>
          </cell>
          <cell r="K55" t="str">
            <v>Water network</v>
          </cell>
          <cell r="L55" t="str">
            <v>Nicola Chisnall</v>
          </cell>
          <cell r="M55" t="str">
            <v>Nigel Sercombe</v>
          </cell>
          <cell r="N55" t="str">
            <v>C671</v>
          </cell>
          <cell r="O55" t="str">
            <v xml:space="preserve">David Chick </v>
          </cell>
          <cell r="P55" t="str">
            <v>1050</v>
          </cell>
          <cell r="Q55" t="str">
            <v>Water - Asset Management</v>
          </cell>
        </row>
        <row r="56">
          <cell r="A56" t="str">
            <v>1051</v>
          </cell>
          <cell r="B56" t="str">
            <v>Water - Bulk Water Purchase</v>
          </cell>
          <cell r="C56" t="str">
            <v>Resilience and Sustainability</v>
          </cell>
          <cell r="D56" t="str">
            <v>Chief City Planner</v>
          </cell>
          <cell r="E56" t="str">
            <v>Opex</v>
          </cell>
          <cell r="F56" t="str">
            <v>2</v>
          </cell>
          <cell r="G56" t="str">
            <v>Environment</v>
          </cell>
          <cell r="H56" t="str">
            <v>2.3</v>
          </cell>
          <cell r="I56" t="str">
            <v>Water</v>
          </cell>
          <cell r="J56" t="str">
            <v>2.3.2</v>
          </cell>
          <cell r="K56" t="str">
            <v>Water collection and treatment</v>
          </cell>
          <cell r="L56" t="str">
            <v>Nick Urlich</v>
          </cell>
          <cell r="M56" t="str">
            <v>Nigel Sercombe</v>
          </cell>
          <cell r="N56" t="str">
            <v>C115</v>
          </cell>
          <cell r="O56" t="str">
            <v xml:space="preserve">David Chick </v>
          </cell>
          <cell r="P56" t="str">
            <v>1051</v>
          </cell>
          <cell r="Q56" t="str">
            <v>Water - Bulk Water Purchase</v>
          </cell>
        </row>
        <row r="57">
          <cell r="A57" t="str">
            <v>1052</v>
          </cell>
          <cell r="B57" t="str">
            <v>Wastewater - Asset Stewardship</v>
          </cell>
          <cell r="C57" t="str">
            <v>Resilience and Sustainability</v>
          </cell>
          <cell r="D57" t="str">
            <v>Chief City Planner</v>
          </cell>
          <cell r="E57" t="str">
            <v>Opex</v>
          </cell>
          <cell r="F57" t="str">
            <v>2</v>
          </cell>
          <cell r="G57" t="str">
            <v>Environment</v>
          </cell>
          <cell r="H57" t="str">
            <v>2.4</v>
          </cell>
          <cell r="I57" t="str">
            <v>Wastewater</v>
          </cell>
          <cell r="J57" t="str">
            <v>2.4.1</v>
          </cell>
          <cell r="K57" t="str">
            <v>Sewage collection and disposal network</v>
          </cell>
          <cell r="L57" t="str">
            <v>Haydn Read</v>
          </cell>
          <cell r="M57" t="str">
            <v>Nigel Sercombe</v>
          </cell>
          <cell r="N57" t="str">
            <v>A041</v>
          </cell>
          <cell r="O57" t="str">
            <v xml:space="preserve">David Chick </v>
          </cell>
          <cell r="P57" t="str">
            <v>1052</v>
          </cell>
          <cell r="Q57" t="str">
            <v>Wastewater - Asset Stewardship</v>
          </cell>
        </row>
        <row r="58">
          <cell r="A58" t="str">
            <v>1053</v>
          </cell>
          <cell r="B58" t="str">
            <v>Wastewater - Trade Waste Monitoring &amp; Investigation</v>
          </cell>
          <cell r="C58" t="str">
            <v>Resilience and Sustainability</v>
          </cell>
          <cell r="D58" t="str">
            <v>Chief City Planner</v>
          </cell>
          <cell r="E58" t="str">
            <v>Opex</v>
          </cell>
          <cell r="F58" t="str">
            <v>2</v>
          </cell>
          <cell r="G58" t="str">
            <v>Environment</v>
          </cell>
          <cell r="H58" t="str">
            <v>2.4</v>
          </cell>
          <cell r="I58" t="str">
            <v>Wastewater</v>
          </cell>
          <cell r="J58" t="str">
            <v>2.4.1</v>
          </cell>
          <cell r="K58" t="str">
            <v>Sewage collection and disposal network</v>
          </cell>
          <cell r="L58" t="str">
            <v>Anna Hector</v>
          </cell>
          <cell r="M58" t="str">
            <v>Nigel Sercombe</v>
          </cell>
          <cell r="N58" t="str">
            <v>C084</v>
          </cell>
          <cell r="O58" t="str">
            <v xml:space="preserve">David Chick </v>
          </cell>
          <cell r="P58" t="str">
            <v>1053</v>
          </cell>
          <cell r="Q58" t="str">
            <v>Wastewater - Trade Waste Monitoring &amp; Investigation</v>
          </cell>
        </row>
        <row r="59">
          <cell r="A59" t="str">
            <v>1054</v>
          </cell>
          <cell r="B59" t="str">
            <v>Wastewater - Monitoring &amp; Investigation</v>
          </cell>
          <cell r="C59" t="str">
            <v>Resilience and Sustainability</v>
          </cell>
          <cell r="D59" t="str">
            <v>Chief City Planner</v>
          </cell>
          <cell r="E59" t="str">
            <v>Opex</v>
          </cell>
          <cell r="F59" t="str">
            <v>2</v>
          </cell>
          <cell r="G59" t="str">
            <v>Environment</v>
          </cell>
          <cell r="H59" t="str">
            <v>2.4</v>
          </cell>
          <cell r="I59" t="str">
            <v>Wastewater</v>
          </cell>
          <cell r="J59" t="str">
            <v>2.4.1</v>
          </cell>
          <cell r="K59" t="str">
            <v>Sewage collection and disposal network</v>
          </cell>
          <cell r="L59" t="str">
            <v>Maria Charry</v>
          </cell>
          <cell r="M59" t="str">
            <v>Nigel Sercombe</v>
          </cell>
          <cell r="N59" t="str">
            <v>C085</v>
          </cell>
          <cell r="O59" t="str">
            <v xml:space="preserve">David Chick </v>
          </cell>
          <cell r="P59" t="str">
            <v>1054</v>
          </cell>
          <cell r="Q59" t="str">
            <v>Wastewater - Monitoring &amp; Investigation</v>
          </cell>
        </row>
        <row r="60">
          <cell r="A60" t="str">
            <v>1055</v>
          </cell>
          <cell r="B60" t="str">
            <v>Wastewater - Network Maintenance</v>
          </cell>
          <cell r="C60" t="str">
            <v>Resilience and Sustainability</v>
          </cell>
          <cell r="D60" t="str">
            <v>Chief City Planner</v>
          </cell>
          <cell r="E60" t="str">
            <v>Opex</v>
          </cell>
          <cell r="F60" t="str">
            <v>2</v>
          </cell>
          <cell r="G60" t="str">
            <v>Environment</v>
          </cell>
          <cell r="H60" t="str">
            <v>2.4</v>
          </cell>
          <cell r="I60" t="str">
            <v>Wastewater</v>
          </cell>
          <cell r="J60" t="str">
            <v>2.4.1</v>
          </cell>
          <cell r="K60" t="str">
            <v>Sewage collection and disposal network</v>
          </cell>
          <cell r="L60" t="str">
            <v>Sam Lister</v>
          </cell>
          <cell r="M60" t="str">
            <v>Nigel Sercombe</v>
          </cell>
          <cell r="N60" t="str">
            <v>C086A</v>
          </cell>
          <cell r="O60" t="str">
            <v xml:space="preserve">David Chick </v>
          </cell>
          <cell r="P60" t="str">
            <v>1055</v>
          </cell>
          <cell r="Q60" t="str">
            <v>Wastewater - Network Maintenance</v>
          </cell>
        </row>
        <row r="61">
          <cell r="A61" t="str">
            <v>1056</v>
          </cell>
          <cell r="B61" t="str">
            <v>Wastewater - Monitoring &amp; Investigation</v>
          </cell>
          <cell r="C61" t="str">
            <v>Resilience and Sustainability</v>
          </cell>
          <cell r="D61" t="str">
            <v>Chief City Planner</v>
          </cell>
          <cell r="E61" t="str">
            <v>Opex</v>
          </cell>
          <cell r="F61" t="str">
            <v>2</v>
          </cell>
          <cell r="G61" t="str">
            <v>Environment</v>
          </cell>
          <cell r="H61" t="str">
            <v>2.4</v>
          </cell>
          <cell r="I61" t="str">
            <v>Wastewater</v>
          </cell>
          <cell r="J61" t="str">
            <v>2.4.1</v>
          </cell>
          <cell r="K61" t="str">
            <v>Sewage collection and disposal network</v>
          </cell>
          <cell r="L61" t="str">
            <v>Iqbal Idris</v>
          </cell>
          <cell r="M61" t="str">
            <v>Nigel Sercombe</v>
          </cell>
          <cell r="N61" t="str">
            <v>C089</v>
          </cell>
          <cell r="O61" t="str">
            <v xml:space="preserve">David Chick </v>
          </cell>
          <cell r="P61" t="str">
            <v>1056</v>
          </cell>
          <cell r="Q61" t="str">
            <v>Wastewater - Monitoring &amp; Investigation</v>
          </cell>
        </row>
        <row r="62">
          <cell r="A62" t="str">
            <v>1057</v>
          </cell>
          <cell r="B62" t="str">
            <v>Wastewater - Asset Management</v>
          </cell>
          <cell r="C62" t="str">
            <v>Resilience and Sustainability</v>
          </cell>
          <cell r="D62" t="str">
            <v>Chief City Planner</v>
          </cell>
          <cell r="E62" t="str">
            <v>Opex</v>
          </cell>
          <cell r="F62" t="str">
            <v>2</v>
          </cell>
          <cell r="G62" t="str">
            <v>Environment</v>
          </cell>
          <cell r="H62" t="str">
            <v>2.4</v>
          </cell>
          <cell r="I62" t="str">
            <v>Wastewater</v>
          </cell>
          <cell r="J62" t="str">
            <v>2.4.1</v>
          </cell>
          <cell r="K62" t="str">
            <v>Sewage collection and disposal network</v>
          </cell>
          <cell r="L62" t="str">
            <v>Nicola Chisnall</v>
          </cell>
          <cell r="M62" t="str">
            <v>Nigel Sercombe</v>
          </cell>
          <cell r="N62" t="str">
            <v>C497</v>
          </cell>
          <cell r="O62" t="str">
            <v xml:space="preserve">David Chick </v>
          </cell>
          <cell r="P62" t="str">
            <v>1057</v>
          </cell>
          <cell r="Q62" t="str">
            <v>Wastewater - Asset Management</v>
          </cell>
        </row>
        <row r="63">
          <cell r="A63" t="str">
            <v>1058</v>
          </cell>
          <cell r="B63" t="str">
            <v>Wastewater - Monitoring &amp; Investigation</v>
          </cell>
          <cell r="C63" t="str">
            <v>Resilience and Sustainability</v>
          </cell>
          <cell r="D63" t="str">
            <v>Chief City Planner</v>
          </cell>
          <cell r="E63" t="str">
            <v>Opex</v>
          </cell>
          <cell r="F63" t="str">
            <v>2</v>
          </cell>
          <cell r="G63" t="str">
            <v>Environment</v>
          </cell>
          <cell r="H63" t="str">
            <v>2.4</v>
          </cell>
          <cell r="I63" t="str">
            <v>Wastewater</v>
          </cell>
          <cell r="J63" t="str">
            <v>2.4.1</v>
          </cell>
          <cell r="K63" t="str">
            <v>Sewage collection and disposal network</v>
          </cell>
          <cell r="L63" t="str">
            <v>Michelle Chew</v>
          </cell>
          <cell r="M63" t="str">
            <v>Nigel Sercombe</v>
          </cell>
          <cell r="N63" t="str">
            <v>C501</v>
          </cell>
          <cell r="O63" t="str">
            <v xml:space="preserve">David Chick </v>
          </cell>
          <cell r="P63" t="str">
            <v>1058</v>
          </cell>
          <cell r="Q63" t="str">
            <v>Wastewater - Monitoring &amp; Investigation</v>
          </cell>
        </row>
        <row r="64">
          <cell r="A64" t="str">
            <v>1059</v>
          </cell>
          <cell r="B64" t="str">
            <v>Wastewater - Pump Station Maintenance-Ops</v>
          </cell>
          <cell r="C64" t="str">
            <v>Resilience and Sustainability</v>
          </cell>
          <cell r="D64" t="str">
            <v>Chief City Planner</v>
          </cell>
          <cell r="E64" t="str">
            <v>Opex</v>
          </cell>
          <cell r="F64" t="str">
            <v>2</v>
          </cell>
          <cell r="G64" t="str">
            <v>Environment</v>
          </cell>
          <cell r="H64" t="str">
            <v>2.4</v>
          </cell>
          <cell r="I64" t="str">
            <v>Wastewater</v>
          </cell>
          <cell r="J64" t="str">
            <v>2.4.1</v>
          </cell>
          <cell r="K64" t="str">
            <v>Sewage collection and disposal network</v>
          </cell>
          <cell r="L64" t="str">
            <v>Sam Lister</v>
          </cell>
          <cell r="M64" t="str">
            <v>Nigel Sercombe</v>
          </cell>
          <cell r="N64" t="str">
            <v>C502</v>
          </cell>
          <cell r="O64" t="str">
            <v xml:space="preserve">David Chick </v>
          </cell>
          <cell r="P64" t="str">
            <v>1059</v>
          </cell>
          <cell r="Q64" t="str">
            <v>Wastewater - Pump Station Maintenance-Ops</v>
          </cell>
        </row>
        <row r="65">
          <cell r="A65" t="str">
            <v>1060</v>
          </cell>
          <cell r="B65" t="str">
            <v>Wastewater - Treatment Plants</v>
          </cell>
          <cell r="C65" t="str">
            <v>Resilience and Sustainability</v>
          </cell>
          <cell r="D65" t="str">
            <v>Chief City Planner</v>
          </cell>
          <cell r="E65" t="str">
            <v>Opex</v>
          </cell>
          <cell r="F65" t="str">
            <v>2</v>
          </cell>
          <cell r="G65" t="str">
            <v>Environment</v>
          </cell>
          <cell r="H65" t="str">
            <v>2.4</v>
          </cell>
          <cell r="I65" t="str">
            <v>Wastewater</v>
          </cell>
          <cell r="J65" t="str">
            <v>2.4.2</v>
          </cell>
          <cell r="K65" t="str">
            <v>Sewage treatment</v>
          </cell>
          <cell r="L65" t="str">
            <v>Anna Hector</v>
          </cell>
          <cell r="M65" t="str">
            <v>Nigel Sercombe</v>
          </cell>
          <cell r="N65" t="str">
            <v>C087</v>
          </cell>
          <cell r="O65" t="str">
            <v xml:space="preserve">David Chick </v>
          </cell>
          <cell r="P65" t="str">
            <v>1060</v>
          </cell>
          <cell r="Q65" t="str">
            <v>Wastewater - Treatment Plants</v>
          </cell>
        </row>
        <row r="66">
          <cell r="A66" t="str">
            <v>1061</v>
          </cell>
          <cell r="B66" t="str">
            <v>Wastewater - Treatment Plants</v>
          </cell>
          <cell r="C66" t="str">
            <v>Resilience and Sustainability</v>
          </cell>
          <cell r="D66" t="str">
            <v>Chief City Planner</v>
          </cell>
          <cell r="E66" t="str">
            <v>Opex</v>
          </cell>
          <cell r="F66" t="str">
            <v>2</v>
          </cell>
          <cell r="G66" t="str">
            <v>Environment</v>
          </cell>
          <cell r="H66" t="str">
            <v>2.4</v>
          </cell>
          <cell r="I66" t="str">
            <v>Wastewater</v>
          </cell>
          <cell r="J66" t="str">
            <v>2.4.2</v>
          </cell>
          <cell r="K66" t="str">
            <v>Sewage treatment</v>
          </cell>
          <cell r="L66" t="str">
            <v>Anna Hector</v>
          </cell>
          <cell r="M66" t="str">
            <v>Nigel Sercombe</v>
          </cell>
          <cell r="N66" t="str">
            <v>C088</v>
          </cell>
          <cell r="O66" t="str">
            <v xml:space="preserve">David Chick </v>
          </cell>
          <cell r="P66" t="str">
            <v>1061</v>
          </cell>
          <cell r="Q66" t="str">
            <v>Wastewater - Treatment Plants</v>
          </cell>
        </row>
        <row r="67">
          <cell r="A67" t="str">
            <v>1062</v>
          </cell>
          <cell r="B67" t="str">
            <v>Sewerage Disposal</v>
          </cell>
          <cell r="C67" t="str">
            <v>Resilience and Sustainability</v>
          </cell>
          <cell r="D67" t="str">
            <v>Chief City Planner</v>
          </cell>
          <cell r="E67" t="str">
            <v>Opex</v>
          </cell>
          <cell r="F67" t="str">
            <v>2</v>
          </cell>
          <cell r="G67" t="str">
            <v>Environment</v>
          </cell>
          <cell r="H67" t="str">
            <v>2.4</v>
          </cell>
          <cell r="I67" t="str">
            <v>Wastewater</v>
          </cell>
          <cell r="J67" t="str">
            <v>2.4.2</v>
          </cell>
          <cell r="K67" t="str">
            <v>Sewage treatment</v>
          </cell>
          <cell r="L67" t="str">
            <v>Adrian Mitchell</v>
          </cell>
          <cell r="M67" t="str">
            <v>Nigel Sercombe</v>
          </cell>
          <cell r="N67" t="str">
            <v>C347</v>
          </cell>
          <cell r="O67" t="str">
            <v xml:space="preserve">David Chick </v>
          </cell>
          <cell r="P67" t="str">
            <v>1062</v>
          </cell>
          <cell r="Q67" t="str">
            <v>Sewerage Disposal</v>
          </cell>
        </row>
        <row r="68">
          <cell r="A68" t="str">
            <v>1063</v>
          </cell>
          <cell r="B68" t="str">
            <v>Stormwater - Asset Stewardship</v>
          </cell>
          <cell r="C68" t="str">
            <v>Resilience and Sustainability</v>
          </cell>
          <cell r="D68" t="str">
            <v>Chief City Planner</v>
          </cell>
          <cell r="E68" t="str">
            <v>Opex</v>
          </cell>
          <cell r="F68" t="str">
            <v>2</v>
          </cell>
          <cell r="G68" t="str">
            <v>Environment</v>
          </cell>
          <cell r="H68" t="str">
            <v>2.5</v>
          </cell>
          <cell r="I68" t="str">
            <v>Stormwater</v>
          </cell>
          <cell r="J68" t="str">
            <v>2.5.1</v>
          </cell>
          <cell r="K68" t="str">
            <v>Stormwater management</v>
          </cell>
          <cell r="L68" t="str">
            <v>Haydn Read</v>
          </cell>
          <cell r="M68" t="str">
            <v>Nigel Sercombe</v>
          </cell>
          <cell r="N68" t="str">
            <v>A041A</v>
          </cell>
          <cell r="O68" t="str">
            <v xml:space="preserve">David Chick </v>
          </cell>
          <cell r="P68" t="str">
            <v>1063</v>
          </cell>
          <cell r="Q68" t="str">
            <v>Stormwater - Asset Stewardship</v>
          </cell>
        </row>
        <row r="69">
          <cell r="A69" t="str">
            <v>1064</v>
          </cell>
          <cell r="B69" t="str">
            <v>Stormwater - Network Maintenance</v>
          </cell>
          <cell r="C69" t="str">
            <v>Resilience and Sustainability</v>
          </cell>
          <cell r="D69" t="str">
            <v>Chief City Planner</v>
          </cell>
          <cell r="E69" t="str">
            <v>Opex</v>
          </cell>
          <cell r="F69" t="str">
            <v>2</v>
          </cell>
          <cell r="G69" t="str">
            <v>Environment</v>
          </cell>
          <cell r="H69" t="str">
            <v>2.5</v>
          </cell>
          <cell r="I69" t="str">
            <v>Stormwater</v>
          </cell>
          <cell r="J69" t="str">
            <v>2.5.1</v>
          </cell>
          <cell r="K69" t="str">
            <v>Stormwater management</v>
          </cell>
          <cell r="L69" t="str">
            <v>Sam Lister</v>
          </cell>
          <cell r="M69" t="str">
            <v>Nigel Sercombe</v>
          </cell>
          <cell r="N69" t="str">
            <v>C086C</v>
          </cell>
          <cell r="O69" t="str">
            <v xml:space="preserve">David Chick </v>
          </cell>
          <cell r="P69" t="str">
            <v>1064</v>
          </cell>
          <cell r="Q69" t="str">
            <v>Stormwater - Network Maintenance</v>
          </cell>
        </row>
        <row r="70">
          <cell r="A70" t="str">
            <v>1065</v>
          </cell>
          <cell r="B70" t="str">
            <v>Stormwater - Monitoring &amp; Investigation</v>
          </cell>
          <cell r="C70" t="str">
            <v>Resilience and Sustainability</v>
          </cell>
          <cell r="D70" t="str">
            <v>Chief City Planner</v>
          </cell>
          <cell r="E70" t="str">
            <v>Opex</v>
          </cell>
          <cell r="F70" t="str">
            <v>2</v>
          </cell>
          <cell r="G70" t="str">
            <v>Environment</v>
          </cell>
          <cell r="H70" t="str">
            <v>2.5</v>
          </cell>
          <cell r="I70" t="str">
            <v>Stormwater</v>
          </cell>
          <cell r="J70" t="str">
            <v>2.5.1</v>
          </cell>
          <cell r="K70" t="str">
            <v>Stormwater management</v>
          </cell>
          <cell r="L70" t="str">
            <v>Michelle Chew</v>
          </cell>
          <cell r="M70" t="str">
            <v>Nigel Sercombe</v>
          </cell>
          <cell r="N70" t="str">
            <v>C090</v>
          </cell>
          <cell r="O70" t="str">
            <v xml:space="preserve">David Chick </v>
          </cell>
          <cell r="P70" t="str">
            <v>1065</v>
          </cell>
          <cell r="Q70" t="str">
            <v>Stormwater - Monitoring &amp; Investigation</v>
          </cell>
        </row>
        <row r="71">
          <cell r="A71" t="str">
            <v>1066</v>
          </cell>
          <cell r="B71" t="str">
            <v>Stormwater - Asset Management</v>
          </cell>
          <cell r="C71" t="str">
            <v>Resilience and Sustainability</v>
          </cell>
          <cell r="D71" t="str">
            <v>Chief City Planner</v>
          </cell>
          <cell r="E71" t="str">
            <v>Opex</v>
          </cell>
          <cell r="F71" t="str">
            <v>2</v>
          </cell>
          <cell r="G71" t="str">
            <v>Environment</v>
          </cell>
          <cell r="H71" t="str">
            <v>2.5</v>
          </cell>
          <cell r="I71" t="str">
            <v>Stormwater</v>
          </cell>
          <cell r="J71" t="str">
            <v>2.5.1</v>
          </cell>
          <cell r="K71" t="str">
            <v>Stormwater management</v>
          </cell>
          <cell r="L71" t="str">
            <v>Nicola Chisnall</v>
          </cell>
          <cell r="M71" t="str">
            <v>Nigel Sercombe</v>
          </cell>
          <cell r="N71" t="str">
            <v>C498</v>
          </cell>
          <cell r="O71" t="str">
            <v xml:space="preserve">David Chick </v>
          </cell>
          <cell r="P71" t="str">
            <v>1066</v>
          </cell>
          <cell r="Q71" t="str">
            <v>Stormwater - Asset Management</v>
          </cell>
        </row>
        <row r="72">
          <cell r="A72" t="str">
            <v>1067</v>
          </cell>
          <cell r="B72" t="str">
            <v>Drainage Maintenance</v>
          </cell>
          <cell r="C72" t="str">
            <v>City Transport and Infrastructure</v>
          </cell>
          <cell r="D72" t="str">
            <v>Chief City Planner</v>
          </cell>
          <cell r="E72" t="str">
            <v>Opex</v>
          </cell>
          <cell r="F72" t="str">
            <v>2</v>
          </cell>
          <cell r="G72" t="str">
            <v>Environment</v>
          </cell>
          <cell r="H72" t="str">
            <v>2.5</v>
          </cell>
          <cell r="I72" t="str">
            <v>Stormwater</v>
          </cell>
          <cell r="J72" t="str">
            <v>2.5.1</v>
          </cell>
          <cell r="K72" t="str">
            <v>Stormwater management</v>
          </cell>
          <cell r="L72" t="str">
            <v>Deane Virtue</v>
          </cell>
          <cell r="M72" t="str">
            <v>Nikki van Ierland</v>
          </cell>
          <cell r="N72" t="str">
            <v>C677</v>
          </cell>
          <cell r="O72" t="str">
            <v xml:space="preserve">David Chick </v>
          </cell>
          <cell r="P72" t="str">
            <v>1067</v>
          </cell>
          <cell r="Q72" t="str">
            <v>Drainage Maintenance</v>
          </cell>
        </row>
        <row r="73">
          <cell r="A73" t="str">
            <v>1068</v>
          </cell>
          <cell r="B73" t="str">
            <v>Stormwater - Pump Station Maintenance-Ops</v>
          </cell>
          <cell r="C73" t="str">
            <v>Resilience and Sustainability</v>
          </cell>
          <cell r="D73" t="str">
            <v>Chief City Planner</v>
          </cell>
          <cell r="E73" t="str">
            <v>Opex</v>
          </cell>
          <cell r="F73" t="str">
            <v>2</v>
          </cell>
          <cell r="G73" t="str">
            <v>Environment</v>
          </cell>
          <cell r="H73" t="str">
            <v>2.5</v>
          </cell>
          <cell r="I73" t="str">
            <v>Stormwater</v>
          </cell>
          <cell r="J73" t="str">
            <v>2.5.1</v>
          </cell>
          <cell r="K73" t="str">
            <v>Stormwater management</v>
          </cell>
          <cell r="L73" t="str">
            <v>Sam Lister</v>
          </cell>
          <cell r="M73" t="str">
            <v>Nigel Sercombe</v>
          </cell>
          <cell r="N73" t="str">
            <v>C689</v>
          </cell>
          <cell r="O73" t="str">
            <v xml:space="preserve">David Chick </v>
          </cell>
          <cell r="P73" t="str">
            <v>1068</v>
          </cell>
          <cell r="Q73" t="str">
            <v>Stormwater - Pump Station Maintenance-Ops</v>
          </cell>
        </row>
        <row r="74">
          <cell r="A74" t="str">
            <v>1069</v>
          </cell>
          <cell r="B74" t="str">
            <v>Karori Sanctuary</v>
          </cell>
          <cell r="C74" t="str">
            <v>CCOs and City Growth Projects</v>
          </cell>
          <cell r="D74" t="str">
            <v>Economic and Commercial Group</v>
          </cell>
          <cell r="E74" t="str">
            <v>Opex</v>
          </cell>
          <cell r="F74" t="str">
            <v>2</v>
          </cell>
          <cell r="G74" t="str">
            <v>Environment</v>
          </cell>
          <cell r="H74" t="str">
            <v>2.6</v>
          </cell>
          <cell r="I74" t="str">
            <v>Conservation attractions</v>
          </cell>
          <cell r="J74" t="str">
            <v>2.6.1</v>
          </cell>
          <cell r="K74" t="str">
            <v>Conservation Visitor Attractions</v>
          </cell>
          <cell r="L74" t="str">
            <v>Warwick Hayes</v>
          </cell>
          <cell r="M74" t="str">
            <v>Mark Pothecary</v>
          </cell>
          <cell r="N74" t="str">
            <v>A288</v>
          </cell>
          <cell r="P74" t="str">
            <v>1069</v>
          </cell>
          <cell r="Q74" t="str">
            <v>Karori Sanctuary</v>
          </cell>
        </row>
        <row r="75">
          <cell r="A75" t="str">
            <v>1070</v>
          </cell>
          <cell r="B75" t="str">
            <v>Wellington Zoo Trust</v>
          </cell>
          <cell r="C75" t="str">
            <v>CCOs and City Growth Projects</v>
          </cell>
          <cell r="D75" t="str">
            <v>Economic and Commercial Group</v>
          </cell>
          <cell r="E75" t="str">
            <v>Opex</v>
          </cell>
          <cell r="F75" t="str">
            <v>2</v>
          </cell>
          <cell r="G75" t="str">
            <v>Environment</v>
          </cell>
          <cell r="H75" t="str">
            <v>2.6</v>
          </cell>
          <cell r="I75" t="str">
            <v>Conservation attractions</v>
          </cell>
          <cell r="J75" t="str">
            <v>2.6.1</v>
          </cell>
          <cell r="K75" t="str">
            <v>Conservation Visitor Attractions</v>
          </cell>
          <cell r="L75" t="str">
            <v>Richard Hardie</v>
          </cell>
          <cell r="M75" t="str">
            <v>Mark Pothecary</v>
          </cell>
          <cell r="N75" t="str">
            <v>C046</v>
          </cell>
          <cell r="P75" t="str">
            <v>1070</v>
          </cell>
          <cell r="Q75" t="str">
            <v>Wellington Zoo Trust</v>
          </cell>
        </row>
        <row r="76">
          <cell r="A76" t="str">
            <v>1071</v>
          </cell>
          <cell r="B76" t="str">
            <v>Marine Conservation Centre</v>
          </cell>
          <cell r="C76" t="str">
            <v>CCOs and City Growth Projects</v>
          </cell>
          <cell r="D76" t="str">
            <v>Economic and Commercial Group</v>
          </cell>
          <cell r="E76" t="str">
            <v>Opex</v>
          </cell>
          <cell r="F76" t="str">
            <v>2</v>
          </cell>
          <cell r="G76" t="str">
            <v>Environment</v>
          </cell>
          <cell r="H76" t="str">
            <v>2.6</v>
          </cell>
          <cell r="I76" t="str">
            <v>Conservation attractions</v>
          </cell>
          <cell r="J76" t="str">
            <v>2.6.1</v>
          </cell>
          <cell r="K76" t="str">
            <v>Conservation Visitor Attractions</v>
          </cell>
          <cell r="L76" t="str">
            <v>Kate Neilson</v>
          </cell>
          <cell r="M76" t="str">
            <v>Mark Pothecary</v>
          </cell>
          <cell r="N76" t="str">
            <v>C426</v>
          </cell>
          <cell r="P76" t="str">
            <v>1071</v>
          </cell>
          <cell r="Q76" t="str">
            <v>Marine Conservation Centre</v>
          </cell>
        </row>
        <row r="77">
          <cell r="A77" t="str">
            <v>1072</v>
          </cell>
          <cell r="B77" t="str">
            <v>Wellington Venues - OLD</v>
          </cell>
          <cell r="C77" t="str">
            <v>Property</v>
          </cell>
          <cell r="D77" t="str">
            <v>Finance and Business</v>
          </cell>
          <cell r="E77" t="str">
            <v>Opex</v>
          </cell>
          <cell r="F77" t="str">
            <v>3</v>
          </cell>
          <cell r="G77" t="str">
            <v>Economic Development</v>
          </cell>
          <cell r="H77" t="str">
            <v>3.1</v>
          </cell>
          <cell r="I77" t="str">
            <v>City promotions and business support</v>
          </cell>
          <cell r="J77" t="str">
            <v>3.1.1</v>
          </cell>
          <cell r="K77" t="str">
            <v>Wellington Regional Economic Development Agency (WREDA) and Venues</v>
          </cell>
          <cell r="L77" t="str">
            <v>Neville Brown</v>
          </cell>
          <cell r="M77" t="str">
            <v>Janki Patel</v>
          </cell>
          <cell r="N77" t="str">
            <v>C101</v>
          </cell>
          <cell r="O77" t="str">
            <v>Andy Matthews</v>
          </cell>
          <cell r="P77" t="str">
            <v>1072</v>
          </cell>
          <cell r="Q77" t="str">
            <v>Wellington Venues - OLD</v>
          </cell>
        </row>
        <row r="78">
          <cell r="A78" t="str">
            <v>1073</v>
          </cell>
          <cell r="B78" t="str">
            <v>Positively Wellington Tourism</v>
          </cell>
          <cell r="C78" t="str">
            <v>CCOs and City Growth Projects</v>
          </cell>
          <cell r="D78" t="str">
            <v>Economic and Commercial Group</v>
          </cell>
          <cell r="E78" t="str">
            <v>Opex</v>
          </cell>
          <cell r="F78" t="str">
            <v>3</v>
          </cell>
          <cell r="G78" t="str">
            <v>Economic Development</v>
          </cell>
          <cell r="H78" t="str">
            <v>3.1</v>
          </cell>
          <cell r="I78" t="str">
            <v>City promotions and business support</v>
          </cell>
          <cell r="J78" t="str">
            <v>3.1.1</v>
          </cell>
          <cell r="K78" t="str">
            <v>Wellington Regional Economic Development Agency (WREDA) and Venues</v>
          </cell>
          <cell r="L78" t="str">
            <v>Richard Hardie</v>
          </cell>
          <cell r="M78" t="str">
            <v>Mark Pothecary</v>
          </cell>
          <cell r="N78" t="str">
            <v>C105</v>
          </cell>
          <cell r="P78" t="str">
            <v>1073</v>
          </cell>
          <cell r="Q78" t="str">
            <v>Positively Wellington Tourism</v>
          </cell>
        </row>
        <row r="79">
          <cell r="A79" t="str">
            <v>1074</v>
          </cell>
          <cell r="B79" t="str">
            <v>Events Fund</v>
          </cell>
          <cell r="C79" t="str">
            <v>CCOs and City Growth Projects</v>
          </cell>
          <cell r="D79" t="str">
            <v>Economic and Commercial Group</v>
          </cell>
          <cell r="E79" t="str">
            <v>Opex</v>
          </cell>
          <cell r="F79" t="str">
            <v>3</v>
          </cell>
          <cell r="G79" t="str">
            <v>Economic Development</v>
          </cell>
          <cell r="H79" t="str">
            <v>3.1</v>
          </cell>
          <cell r="I79" t="str">
            <v>City promotions and business support</v>
          </cell>
          <cell r="J79" t="str">
            <v>3.1.1</v>
          </cell>
          <cell r="K79" t="str">
            <v>Wellington Regional Economic Development Agency (WREDA) and Venues</v>
          </cell>
          <cell r="L79" t="str">
            <v>Jamie Delich</v>
          </cell>
          <cell r="M79" t="str">
            <v>Mark Pothecary</v>
          </cell>
          <cell r="N79" t="str">
            <v>C581</v>
          </cell>
          <cell r="P79" t="str">
            <v>1074</v>
          </cell>
          <cell r="Q79" t="str">
            <v>Events Fund</v>
          </cell>
        </row>
        <row r="80">
          <cell r="A80" t="str">
            <v>1075</v>
          </cell>
          <cell r="B80" t="str">
            <v>Wellington Venues</v>
          </cell>
          <cell r="C80" t="str">
            <v>CCOs and City Growth Projects</v>
          </cell>
          <cell r="D80" t="str">
            <v>Economic and Commercial Group</v>
          </cell>
          <cell r="E80" t="str">
            <v>Opex</v>
          </cell>
          <cell r="F80" t="str">
            <v>3</v>
          </cell>
          <cell r="G80" t="str">
            <v>Economic Development</v>
          </cell>
          <cell r="H80" t="str">
            <v>3.1</v>
          </cell>
          <cell r="I80" t="str">
            <v>City promotions and business support</v>
          </cell>
          <cell r="J80" t="str">
            <v>3.1.1</v>
          </cell>
          <cell r="K80" t="str">
            <v>Wellington Regional Economic Development Agency (WREDA) and Venues</v>
          </cell>
          <cell r="L80" t="str">
            <v>Richard Hardie</v>
          </cell>
          <cell r="M80" t="str">
            <v>Mark Pothecary</v>
          </cell>
          <cell r="N80" t="str">
            <v>C686</v>
          </cell>
          <cell r="P80" t="str">
            <v>1075</v>
          </cell>
          <cell r="Q80" t="str">
            <v>Wellington Venues</v>
          </cell>
        </row>
        <row r="81">
          <cell r="A81" t="str">
            <v>1076</v>
          </cell>
          <cell r="B81" t="str">
            <v>Destination Wellington</v>
          </cell>
          <cell r="C81" t="str">
            <v>CCOs and City Growth Projects</v>
          </cell>
          <cell r="D81" t="str">
            <v>Economic and Commercial Group</v>
          </cell>
          <cell r="E81" t="str">
            <v>Opex</v>
          </cell>
          <cell r="F81" t="str">
            <v>3</v>
          </cell>
          <cell r="G81" t="str">
            <v>Economic Development</v>
          </cell>
          <cell r="H81" t="str">
            <v>3.1</v>
          </cell>
          <cell r="I81" t="str">
            <v>City promotions and business support</v>
          </cell>
          <cell r="J81" t="str">
            <v>3.1.1</v>
          </cell>
          <cell r="K81" t="str">
            <v>Wellington Regional Economic Development Agency (WREDA) and Venues</v>
          </cell>
          <cell r="L81" t="str">
            <v>Nelson Sheridan</v>
          </cell>
          <cell r="M81" t="str">
            <v>Mark Pothecary</v>
          </cell>
          <cell r="N81" t="str">
            <v>C690</v>
          </cell>
          <cell r="P81" t="str">
            <v>1076</v>
          </cell>
          <cell r="Q81" t="str">
            <v>Destination Wellington</v>
          </cell>
        </row>
        <row r="82">
          <cell r="A82" t="str">
            <v>1077</v>
          </cell>
          <cell r="B82" t="str">
            <v>City Innovation</v>
          </cell>
          <cell r="C82" t="str">
            <v>Smart Council</v>
          </cell>
          <cell r="D82" t="str">
            <v>Customer and Community</v>
          </cell>
          <cell r="E82" t="str">
            <v>Opex</v>
          </cell>
          <cell r="F82" t="str">
            <v>3</v>
          </cell>
          <cell r="G82" t="str">
            <v>Economic Development</v>
          </cell>
          <cell r="H82" t="str">
            <v>3.1</v>
          </cell>
          <cell r="I82" t="str">
            <v>City promotions and business support</v>
          </cell>
          <cell r="J82" t="str">
            <v>3.1.1</v>
          </cell>
          <cell r="K82" t="str">
            <v>Wellington Regional Economic Development Agency (WREDA) and Venues</v>
          </cell>
          <cell r="L82" t="str">
            <v>Phillippa Bowron</v>
          </cell>
          <cell r="M82" t="str">
            <v>Jo Broad</v>
          </cell>
          <cell r="N82" t="str">
            <v>C695</v>
          </cell>
          <cell r="P82" t="str">
            <v>1077</v>
          </cell>
          <cell r="Q82" t="str">
            <v>City Innovation</v>
          </cell>
        </row>
        <row r="83">
          <cell r="A83" t="str">
            <v>1078</v>
          </cell>
          <cell r="B83" t="str">
            <v>Wellington Convention &amp; Exhibition Centre (WCEC)</v>
          </cell>
          <cell r="C83" t="str">
            <v>CCOs and City Growth Projects</v>
          </cell>
          <cell r="D83" t="str">
            <v>Economic and Commercial Group</v>
          </cell>
          <cell r="E83" t="str">
            <v>Opex</v>
          </cell>
          <cell r="F83" t="str">
            <v>3</v>
          </cell>
          <cell r="G83" t="str">
            <v>Economic Development</v>
          </cell>
          <cell r="H83" t="str">
            <v>3.1</v>
          </cell>
          <cell r="I83" t="str">
            <v>City promotions and business support</v>
          </cell>
          <cell r="J83" t="str">
            <v>3.1.2</v>
          </cell>
          <cell r="K83" t="str">
            <v>Wellington Convention Centre</v>
          </cell>
          <cell r="L83" t="str">
            <v>Danny McComb</v>
          </cell>
          <cell r="M83" t="str">
            <v>Mark Pothecary</v>
          </cell>
          <cell r="N83" t="str">
            <v>C703</v>
          </cell>
          <cell r="P83" t="str">
            <v>1078</v>
          </cell>
          <cell r="Q83" t="str">
            <v>Wellington Convention Centre</v>
          </cell>
        </row>
        <row r="84">
          <cell r="A84" t="str">
            <v>1079</v>
          </cell>
          <cell r="B84" t="str">
            <v>CBD Weekend Parking</v>
          </cell>
          <cell r="C84" t="str">
            <v>Community Networks</v>
          </cell>
          <cell r="D84" t="str">
            <v>Customer and Community</v>
          </cell>
          <cell r="E84" t="str">
            <v>Opex</v>
          </cell>
          <cell r="F84" t="str">
            <v>3</v>
          </cell>
          <cell r="G84" t="str">
            <v>Economic Development</v>
          </cell>
          <cell r="H84" t="str">
            <v>3.1</v>
          </cell>
          <cell r="I84" t="str">
            <v>City promotions and business support</v>
          </cell>
          <cell r="J84" t="str">
            <v>3.1.3</v>
          </cell>
          <cell r="K84" t="str">
            <v>Retail support (free weekend parking)</v>
          </cell>
          <cell r="L84" t="str">
            <v>Brendan Jelley</v>
          </cell>
          <cell r="M84" t="str">
            <v>Jo Broad</v>
          </cell>
          <cell r="N84" t="str">
            <v>C105B</v>
          </cell>
          <cell r="O84" t="str">
            <v>Barbara Mckerrow</v>
          </cell>
          <cell r="P84" t="str">
            <v>1079</v>
          </cell>
          <cell r="Q84" t="str">
            <v>CBD Weekend Parking</v>
          </cell>
        </row>
        <row r="85">
          <cell r="A85" t="str">
            <v>1080</v>
          </cell>
          <cell r="B85" t="str">
            <v>Economic Developmnt Grant Pool</v>
          </cell>
          <cell r="C85" t="str">
            <v>Community Networks</v>
          </cell>
          <cell r="D85" t="str">
            <v>Customer and Community</v>
          </cell>
          <cell r="E85" t="str">
            <v>Opex</v>
          </cell>
          <cell r="F85" t="str">
            <v>3</v>
          </cell>
          <cell r="G85" t="str">
            <v>Economic Development</v>
          </cell>
          <cell r="H85" t="str">
            <v>3.1</v>
          </cell>
          <cell r="I85" t="str">
            <v>City promotions and business support</v>
          </cell>
          <cell r="J85" t="str">
            <v>3.1.4</v>
          </cell>
          <cell r="K85" t="str">
            <v>Wellington Economic Initiatives Development Fund (WEID) and Economic Grants</v>
          </cell>
          <cell r="L85" t="str">
            <v>Jennifer Rains</v>
          </cell>
          <cell r="M85" t="str">
            <v>Joanne Young</v>
          </cell>
          <cell r="N85" t="str">
            <v>C647</v>
          </cell>
          <cell r="O85" t="str">
            <v>Barbara Mckerrow</v>
          </cell>
          <cell r="P85" t="str">
            <v>1080</v>
          </cell>
          <cell r="Q85" t="str">
            <v>Economic Developmnt Grant Pool</v>
          </cell>
        </row>
        <row r="86">
          <cell r="A86" t="str">
            <v>1081</v>
          </cell>
          <cell r="B86" t="str">
            <v>Economic Growth Strategy</v>
          </cell>
          <cell r="C86" t="str">
            <v>CCOs and City Growth Projects</v>
          </cell>
          <cell r="D86" t="str">
            <v>Economic and Commercial Group</v>
          </cell>
          <cell r="E86" t="str">
            <v>Opex</v>
          </cell>
          <cell r="F86" t="str">
            <v>3</v>
          </cell>
          <cell r="G86" t="str">
            <v>Economic Development</v>
          </cell>
          <cell r="H86" t="str">
            <v>3.1</v>
          </cell>
          <cell r="I86" t="str">
            <v>City promotions and business support</v>
          </cell>
          <cell r="J86" t="str">
            <v>3.1.4</v>
          </cell>
          <cell r="K86" t="str">
            <v>Wellington Economic Initiatives Development Fund (WEID) and Economic Grants</v>
          </cell>
          <cell r="L86" t="str">
            <v>Phil Becker</v>
          </cell>
          <cell r="M86" t="str">
            <v>Mark Pothecary</v>
          </cell>
          <cell r="N86" t="str">
            <v>C693</v>
          </cell>
          <cell r="P86" t="str">
            <v>1081</v>
          </cell>
          <cell r="Q86" t="str">
            <v>Economic Growth Strategy</v>
          </cell>
        </row>
        <row r="87">
          <cell r="A87" t="str">
            <v>1082</v>
          </cell>
          <cell r="B87" t="str">
            <v>City Growth Fund</v>
          </cell>
          <cell r="C87" t="str">
            <v>CCOs and City Growth Projects</v>
          </cell>
          <cell r="D87" t="str">
            <v>Economic and Commercial Group</v>
          </cell>
          <cell r="E87" t="str">
            <v>Opex</v>
          </cell>
          <cell r="F87" t="str">
            <v>3</v>
          </cell>
          <cell r="G87" t="str">
            <v>Economic Development</v>
          </cell>
          <cell r="H87" t="str">
            <v>3.1</v>
          </cell>
          <cell r="I87" t="str">
            <v>City promotions and business support</v>
          </cell>
          <cell r="J87" t="str">
            <v>3.1.4</v>
          </cell>
          <cell r="K87" t="str">
            <v>Wellington Economic Initiatives Development Fund (WEID) and Economic Grants</v>
          </cell>
          <cell r="L87" t="str">
            <v>Danny McComb</v>
          </cell>
          <cell r="M87" t="str">
            <v>Mark Pothecary</v>
          </cell>
          <cell r="N87" t="str">
            <v>C696</v>
          </cell>
          <cell r="P87" t="str">
            <v>1082</v>
          </cell>
          <cell r="Q87" t="str">
            <v>Economic Development Fund</v>
          </cell>
        </row>
        <row r="88">
          <cell r="A88" t="str">
            <v>1083</v>
          </cell>
          <cell r="B88" t="str">
            <v>Airport Runway Extension</v>
          </cell>
          <cell r="C88" t="str">
            <v>CCOs and City Growth Projects</v>
          </cell>
          <cell r="D88" t="str">
            <v>Economic and Commercial Group</v>
          </cell>
          <cell r="E88" t="str">
            <v>Opex</v>
          </cell>
          <cell r="F88" t="str">
            <v>3</v>
          </cell>
          <cell r="G88" t="str">
            <v>Economic Development</v>
          </cell>
          <cell r="H88" t="str">
            <v>3.1</v>
          </cell>
          <cell r="I88" t="str">
            <v>City promotions and business support</v>
          </cell>
          <cell r="J88" t="str">
            <v>3.1.5</v>
          </cell>
          <cell r="K88" t="str">
            <v>Major Projects</v>
          </cell>
          <cell r="L88" t="str">
            <v>Kiri Rasmussen</v>
          </cell>
          <cell r="M88" t="str">
            <v>Mark Pothecary</v>
          </cell>
          <cell r="N88" t="str">
            <v>C704</v>
          </cell>
          <cell r="P88" t="str">
            <v>1083</v>
          </cell>
          <cell r="Q88" t="str">
            <v>Airport Runway Extension</v>
          </cell>
        </row>
        <row r="89">
          <cell r="A89" t="str">
            <v>1084</v>
          </cell>
          <cell r="B89" t="str">
            <v>Indoor Arena</v>
          </cell>
          <cell r="C89" t="str">
            <v>CCOs and City Growth Projects</v>
          </cell>
          <cell r="D89" t="str">
            <v>Economic and Commercial Group</v>
          </cell>
          <cell r="E89" t="str">
            <v>Opex</v>
          </cell>
          <cell r="F89" t="str">
            <v>3</v>
          </cell>
          <cell r="G89" t="str">
            <v>Economic Development</v>
          </cell>
          <cell r="H89" t="str">
            <v>3.1</v>
          </cell>
          <cell r="I89" t="str">
            <v>City promotions and business support</v>
          </cell>
          <cell r="J89" t="str">
            <v>3.1.5</v>
          </cell>
          <cell r="K89" t="str">
            <v>Major Projects</v>
          </cell>
          <cell r="L89" t="str">
            <v>Danny McComb</v>
          </cell>
          <cell r="M89" t="str">
            <v>Mark Pothecary</v>
          </cell>
          <cell r="N89" t="str">
            <v>C705</v>
          </cell>
          <cell r="P89" t="str">
            <v>1084</v>
          </cell>
          <cell r="Q89" t="str">
            <v>Indoor Arena</v>
          </cell>
        </row>
        <row r="90">
          <cell r="A90" t="str">
            <v>1085</v>
          </cell>
          <cell r="B90" t="str">
            <v>Film Museum</v>
          </cell>
          <cell r="C90" t="str">
            <v>CCOs and City Growth Projects</v>
          </cell>
          <cell r="D90" t="str">
            <v>Economic and Commercial Group</v>
          </cell>
          <cell r="E90" t="str">
            <v>Opex</v>
          </cell>
          <cell r="F90" t="str">
            <v>3</v>
          </cell>
          <cell r="G90" t="str">
            <v>Economic Development</v>
          </cell>
          <cell r="H90" t="str">
            <v>3.1</v>
          </cell>
          <cell r="I90" t="str">
            <v>City promotions and business support</v>
          </cell>
          <cell r="J90" t="str">
            <v>3.1.5</v>
          </cell>
          <cell r="K90" t="str">
            <v>Major Projects</v>
          </cell>
          <cell r="L90" t="str">
            <v>Ian Pike</v>
          </cell>
          <cell r="M90" t="str">
            <v>Mark Pothecary</v>
          </cell>
          <cell r="N90" t="str">
            <v>C707</v>
          </cell>
          <cell r="P90" t="str">
            <v>1085</v>
          </cell>
          <cell r="Q90" t="str">
            <v>Film Museum</v>
          </cell>
        </row>
        <row r="91">
          <cell r="A91" t="str">
            <v>1086</v>
          </cell>
          <cell r="B91" t="str">
            <v>Westpac Stadium</v>
          </cell>
          <cell r="C91" t="str">
            <v>CCOs and City Growth Projects</v>
          </cell>
          <cell r="D91" t="str">
            <v>Economic and Commercial Group</v>
          </cell>
          <cell r="E91" t="str">
            <v>Opex</v>
          </cell>
          <cell r="F91" t="str">
            <v>3</v>
          </cell>
          <cell r="G91" t="str">
            <v>Economic Development</v>
          </cell>
          <cell r="H91" t="str">
            <v>3.1</v>
          </cell>
          <cell r="I91" t="str">
            <v>City promotions and business support</v>
          </cell>
          <cell r="J91" t="str">
            <v>3.1.5</v>
          </cell>
          <cell r="K91" t="str">
            <v>Major Projects</v>
          </cell>
          <cell r="L91" t="str">
            <v>Danny McComb</v>
          </cell>
          <cell r="M91" t="str">
            <v>Mark Pothecary</v>
          </cell>
          <cell r="N91" t="str">
            <v>C709</v>
          </cell>
          <cell r="P91" t="str">
            <v>1086</v>
          </cell>
          <cell r="Q91" t="str">
            <v>Westpac Stadium</v>
          </cell>
        </row>
        <row r="92">
          <cell r="A92" t="str">
            <v>1087</v>
          </cell>
          <cell r="B92" t="str">
            <v>International Relations</v>
          </cell>
          <cell r="C92" t="str">
            <v>Resilience and Sustainability</v>
          </cell>
          <cell r="D92" t="str">
            <v>Chief City Planner</v>
          </cell>
          <cell r="E92" t="str">
            <v>Opex</v>
          </cell>
          <cell r="F92" t="str">
            <v>3</v>
          </cell>
          <cell r="G92" t="str">
            <v>Economic Development</v>
          </cell>
          <cell r="H92" t="str">
            <v>3.1</v>
          </cell>
          <cell r="I92" t="str">
            <v>City promotions and business support</v>
          </cell>
          <cell r="J92" t="str">
            <v>3.1.6</v>
          </cell>
          <cell r="K92" t="str">
            <v>International relations</v>
          </cell>
          <cell r="L92" t="str">
            <v>Tom Yuan</v>
          </cell>
          <cell r="M92" t="str">
            <v>Bunsi Hira</v>
          </cell>
          <cell r="N92" t="str">
            <v>C145</v>
          </cell>
          <cell r="O92" t="str">
            <v xml:space="preserve">David Chick </v>
          </cell>
          <cell r="P92" t="str">
            <v>1087</v>
          </cell>
          <cell r="Q92" t="str">
            <v>International Relations</v>
          </cell>
        </row>
        <row r="93">
          <cell r="A93" t="str">
            <v>1088</v>
          </cell>
          <cell r="B93" t="str">
            <v>Marsden Village</v>
          </cell>
          <cell r="C93" t="str">
            <v>Corporate Finance</v>
          </cell>
          <cell r="D93" t="str">
            <v>Finance and Business</v>
          </cell>
          <cell r="E93" t="str">
            <v>Opex</v>
          </cell>
          <cell r="F93" t="str">
            <v>3</v>
          </cell>
          <cell r="G93" t="str">
            <v>Economic Development</v>
          </cell>
          <cell r="H93" t="str">
            <v>3.1</v>
          </cell>
          <cell r="I93" t="str">
            <v>City promotions and business support</v>
          </cell>
          <cell r="J93" t="str">
            <v>3.1.7</v>
          </cell>
          <cell r="K93" t="str">
            <v>Business Improvement Districts</v>
          </cell>
          <cell r="M93" t="str">
            <v>Barry Hayman</v>
          </cell>
          <cell r="N93" t="str">
            <v>C645</v>
          </cell>
          <cell r="O93" t="str">
            <v>Andy Matthews</v>
          </cell>
          <cell r="P93" t="str">
            <v>1088</v>
          </cell>
          <cell r="Q93" t="str">
            <v>Marsden Village</v>
          </cell>
        </row>
        <row r="94">
          <cell r="A94" t="str">
            <v>1089</v>
          </cell>
          <cell r="B94" t="str">
            <v>Business Improvement Districts</v>
          </cell>
          <cell r="C94" t="str">
            <v>Corporate Finance</v>
          </cell>
          <cell r="D94" t="str">
            <v>Finance and Business</v>
          </cell>
          <cell r="E94" t="str">
            <v>Opex</v>
          </cell>
          <cell r="F94" t="str">
            <v>3</v>
          </cell>
          <cell r="G94" t="str">
            <v>Economic Development</v>
          </cell>
          <cell r="H94" t="str">
            <v>3.1</v>
          </cell>
          <cell r="I94" t="str">
            <v>City promotions and business support</v>
          </cell>
          <cell r="J94" t="str">
            <v>3.1.7</v>
          </cell>
          <cell r="K94" t="str">
            <v>Business Improvement Districts</v>
          </cell>
          <cell r="L94" t="str">
            <v>Phil Becker</v>
          </cell>
          <cell r="M94" t="str">
            <v>Bunsi Hira</v>
          </cell>
          <cell r="N94" t="str">
            <v>C698</v>
          </cell>
          <cell r="O94" t="str">
            <v>Andy Matthews</v>
          </cell>
          <cell r="P94" t="str">
            <v>1089</v>
          </cell>
          <cell r="Q94" t="str">
            <v>Business Improvement Districts</v>
          </cell>
        </row>
        <row r="95">
          <cell r="A95" t="str">
            <v>1090</v>
          </cell>
          <cell r="B95" t="str">
            <v>Wellington Museums Trust</v>
          </cell>
          <cell r="C95" t="str">
            <v>CCOs and City Growth Projects</v>
          </cell>
          <cell r="D95" t="str">
            <v>Economic and Commercial Group</v>
          </cell>
          <cell r="E95" t="str">
            <v>Opex</v>
          </cell>
          <cell r="F95" t="str">
            <v>4</v>
          </cell>
          <cell r="G95" t="str">
            <v>Cultural Wellbeing</v>
          </cell>
          <cell r="H95" t="str">
            <v>4.1</v>
          </cell>
          <cell r="I95" t="str">
            <v>Arts and Cultural Activities</v>
          </cell>
          <cell r="J95" t="str">
            <v>4.1.1</v>
          </cell>
          <cell r="K95" t="str">
            <v>Galleries and museums (WMT)</v>
          </cell>
          <cell r="L95" t="str">
            <v>Warwick Hayes</v>
          </cell>
          <cell r="M95" t="str">
            <v>Mark Pothecary</v>
          </cell>
          <cell r="N95" t="str">
            <v>C102</v>
          </cell>
          <cell r="P95" t="str">
            <v>1090</v>
          </cell>
          <cell r="Q95" t="str">
            <v>Wellington Museums Trust</v>
          </cell>
        </row>
        <row r="96">
          <cell r="A96" t="str">
            <v>1091</v>
          </cell>
          <cell r="B96" t="str">
            <v>Museum of Conflict</v>
          </cell>
          <cell r="C96" t="str">
            <v>CCOs and City Growth Projects</v>
          </cell>
          <cell r="D96" t="str">
            <v>Economic and Commercial Group</v>
          </cell>
          <cell r="E96" t="str">
            <v>Opex</v>
          </cell>
          <cell r="F96" t="str">
            <v>4</v>
          </cell>
          <cell r="G96" t="str">
            <v>Cultural Wellbeing</v>
          </cell>
          <cell r="H96" t="str">
            <v>4.1</v>
          </cell>
          <cell r="I96" t="str">
            <v>Arts and Cultural Activities</v>
          </cell>
          <cell r="J96" t="str">
            <v>4.1.1</v>
          </cell>
          <cell r="K96" t="str">
            <v>Galleries and museums (WMT)</v>
          </cell>
          <cell r="L96" t="str">
            <v>Danny McComb/Natasha Petkovic-Jeremic</v>
          </cell>
          <cell r="M96" t="str">
            <v>Mark Pothecary</v>
          </cell>
          <cell r="N96" t="str">
            <v>C702</v>
          </cell>
          <cell r="P96" t="str">
            <v>1091</v>
          </cell>
          <cell r="Q96" t="str">
            <v>Museum of Conflict</v>
          </cell>
        </row>
        <row r="97">
          <cell r="A97" t="str">
            <v>1092</v>
          </cell>
          <cell r="B97" t="str">
            <v>Te Papa Funding</v>
          </cell>
          <cell r="C97" t="str">
            <v>City Arts and Events</v>
          </cell>
          <cell r="D97" t="str">
            <v>Customer and Community</v>
          </cell>
          <cell r="E97" t="str">
            <v>Opex</v>
          </cell>
          <cell r="F97" t="str">
            <v>4</v>
          </cell>
          <cell r="G97" t="str">
            <v>Cultural Wellbeing</v>
          </cell>
          <cell r="H97" t="str">
            <v>4.1</v>
          </cell>
          <cell r="I97" t="str">
            <v>Arts and Cultural Activities</v>
          </cell>
          <cell r="J97" t="str">
            <v>4.1.2</v>
          </cell>
          <cell r="K97" t="str">
            <v>Visitor attractions (Te Papa/Carter Observatory)</v>
          </cell>
          <cell r="L97" t="str">
            <v>Warrick Dent</v>
          </cell>
          <cell r="M97" t="str">
            <v>Jo Broad</v>
          </cell>
          <cell r="N97" t="str">
            <v>C440</v>
          </cell>
          <cell r="P97" t="str">
            <v>1092</v>
          </cell>
          <cell r="Q97" t="str">
            <v>Te Papa Funding</v>
          </cell>
        </row>
        <row r="98">
          <cell r="A98" t="str">
            <v>1093</v>
          </cell>
          <cell r="B98" t="str">
            <v>Carter Observatory</v>
          </cell>
          <cell r="C98" t="str">
            <v>CCOs and City Growth Projects</v>
          </cell>
          <cell r="D98" t="str">
            <v>Economic and Commercial Group</v>
          </cell>
          <cell r="E98" t="str">
            <v>Opex</v>
          </cell>
          <cell r="F98" t="str">
            <v>4</v>
          </cell>
          <cell r="G98" t="str">
            <v>Cultural Wellbeing</v>
          </cell>
          <cell r="H98" t="str">
            <v>4.1</v>
          </cell>
          <cell r="I98" t="str">
            <v>Arts and Cultural Activities</v>
          </cell>
          <cell r="J98" t="str">
            <v>4.1.2</v>
          </cell>
          <cell r="K98" t="str">
            <v>Visitor attractions (Te Papa/Carter Observatory)</v>
          </cell>
          <cell r="L98" t="str">
            <v>Warwick Hayes</v>
          </cell>
          <cell r="M98" t="str">
            <v>Mark Pothecary</v>
          </cell>
          <cell r="N98" t="str">
            <v>C659</v>
          </cell>
          <cell r="P98" t="str">
            <v>1093</v>
          </cell>
          <cell r="Q98" t="str">
            <v>Carter Observatory</v>
          </cell>
        </row>
        <row r="99">
          <cell r="A99" t="str">
            <v>1094</v>
          </cell>
          <cell r="B99" t="str">
            <v>Civic Square - Marketing Contribution</v>
          </cell>
          <cell r="C99" t="str">
            <v>City Arts and Events</v>
          </cell>
          <cell r="D99" t="str">
            <v>Customer and Community</v>
          </cell>
          <cell r="E99" t="str">
            <v>Opex</v>
          </cell>
          <cell r="F99" t="str">
            <v>4</v>
          </cell>
          <cell r="G99" t="str">
            <v>Cultural Wellbeing</v>
          </cell>
          <cell r="H99" t="str">
            <v>4.1</v>
          </cell>
          <cell r="I99" t="str">
            <v>Arts and Cultural Activities</v>
          </cell>
          <cell r="J99" t="str">
            <v>4.1.3</v>
          </cell>
          <cell r="K99" t="str">
            <v>Arts and cultural festivals</v>
          </cell>
          <cell r="L99" t="str">
            <v>Neville Brown</v>
          </cell>
          <cell r="M99" t="str">
            <v>Mark Pothecary</v>
          </cell>
          <cell r="N99" t="str">
            <v>C020</v>
          </cell>
          <cell r="P99" t="str">
            <v>1094</v>
          </cell>
          <cell r="Q99" t="str">
            <v>Civic Square - Marketing Contribution</v>
          </cell>
        </row>
        <row r="100">
          <cell r="A100" t="str">
            <v>1095</v>
          </cell>
          <cell r="B100" t="str">
            <v>City Events Programme</v>
          </cell>
          <cell r="C100" t="str">
            <v>City Arts and Events</v>
          </cell>
          <cell r="D100" t="str">
            <v>Customer and Community</v>
          </cell>
          <cell r="E100" t="str">
            <v>Opex</v>
          </cell>
          <cell r="F100" t="str">
            <v>4</v>
          </cell>
          <cell r="G100" t="str">
            <v>Cultural Wellbeing</v>
          </cell>
          <cell r="H100" t="str">
            <v>4.1</v>
          </cell>
          <cell r="I100" t="str">
            <v>Arts and Cultural Activities</v>
          </cell>
          <cell r="J100" t="str">
            <v>4.1.3</v>
          </cell>
          <cell r="K100" t="str">
            <v>Arts and cultural festivals</v>
          </cell>
          <cell r="L100" t="str">
            <v>Warrick Dent</v>
          </cell>
          <cell r="M100" t="str">
            <v>Jo Broad</v>
          </cell>
          <cell r="N100" t="str">
            <v>C130E</v>
          </cell>
          <cell r="P100" t="str">
            <v>1095</v>
          </cell>
          <cell r="Q100" t="str">
            <v>Community Events Programme</v>
          </cell>
        </row>
        <row r="101">
          <cell r="A101" t="str">
            <v>1096</v>
          </cell>
          <cell r="B101" t="str">
            <v>WW1 Commemorations</v>
          </cell>
          <cell r="C101" t="str">
            <v>City Arts and Events</v>
          </cell>
          <cell r="D101" t="str">
            <v>Customer and Community</v>
          </cell>
          <cell r="E101" t="str">
            <v>Opex</v>
          </cell>
          <cell r="F101" t="str">
            <v>4</v>
          </cell>
          <cell r="G101" t="str">
            <v>Cultural Wellbeing</v>
          </cell>
          <cell r="H101" t="str">
            <v>4.1</v>
          </cell>
          <cell r="I101" t="str">
            <v>Arts and Cultural Activities</v>
          </cell>
          <cell r="J101" t="str">
            <v>4.1.3</v>
          </cell>
          <cell r="K101" t="str">
            <v>Arts and cultural festivals</v>
          </cell>
          <cell r="L101" t="str">
            <v>Dilys Grant</v>
          </cell>
          <cell r="M101" t="str">
            <v>Mark Pothecary</v>
          </cell>
          <cell r="N101" t="str">
            <v>C130W</v>
          </cell>
          <cell r="P101" t="str">
            <v>1096</v>
          </cell>
          <cell r="Q101" t="str">
            <v>WW1 Commemorations</v>
          </cell>
        </row>
        <row r="102">
          <cell r="A102" t="str">
            <v>1097</v>
          </cell>
          <cell r="B102" t="str">
            <v>Citizen's Day - Mayoral Day</v>
          </cell>
          <cell r="C102" t="str">
            <v>City Arts and Events</v>
          </cell>
          <cell r="D102" t="str">
            <v>Customer and Community</v>
          </cell>
          <cell r="E102" t="str">
            <v>Opex</v>
          </cell>
          <cell r="F102" t="str">
            <v>4</v>
          </cell>
          <cell r="G102" t="str">
            <v>Cultural Wellbeing</v>
          </cell>
          <cell r="H102" t="str">
            <v>4.1</v>
          </cell>
          <cell r="I102" t="str">
            <v>Arts and Cultural Activities</v>
          </cell>
          <cell r="J102" t="str">
            <v>4.1.3</v>
          </cell>
          <cell r="K102" t="str">
            <v>Arts and cultural festivals</v>
          </cell>
          <cell r="L102" t="str">
            <v>Warrick Dent</v>
          </cell>
          <cell r="M102" t="str">
            <v>Jo Broad</v>
          </cell>
          <cell r="N102" t="str">
            <v>C587</v>
          </cell>
          <cell r="P102" t="str">
            <v>1097</v>
          </cell>
          <cell r="Q102" t="str">
            <v>Citizen's Day - Mayoral Day</v>
          </cell>
        </row>
        <row r="103">
          <cell r="A103" t="str">
            <v>1098</v>
          </cell>
          <cell r="B103" t="str">
            <v>Cultural Grants Pool</v>
          </cell>
          <cell r="C103" t="str">
            <v>Community Networks</v>
          </cell>
          <cell r="D103" t="str">
            <v>Customer and Community</v>
          </cell>
          <cell r="E103" t="str">
            <v>Opex</v>
          </cell>
          <cell r="F103" t="str">
            <v>4</v>
          </cell>
          <cell r="G103" t="str">
            <v>Cultural Wellbeing</v>
          </cell>
          <cell r="H103" t="str">
            <v>4.1</v>
          </cell>
          <cell r="I103" t="str">
            <v>Arts and Cultural Activities</v>
          </cell>
          <cell r="J103" t="str">
            <v>4.1.4</v>
          </cell>
          <cell r="K103" t="str">
            <v>Cultural grants</v>
          </cell>
          <cell r="L103" t="str">
            <v>Jennifer Rains</v>
          </cell>
          <cell r="M103" t="str">
            <v>Joanne Young</v>
          </cell>
          <cell r="N103" t="str">
            <v>C661</v>
          </cell>
          <cell r="O103" t="str">
            <v>Barbara Mckerrow</v>
          </cell>
          <cell r="P103" t="str">
            <v>1098</v>
          </cell>
          <cell r="Q103" t="str">
            <v>Cultural Grants Pool</v>
          </cell>
        </row>
        <row r="104">
          <cell r="A104" t="str">
            <v>1099</v>
          </cell>
          <cell r="B104" t="str">
            <v>Wgtn Conv Cntr Comm Subsidy</v>
          </cell>
          <cell r="C104" t="str">
            <v>Community Networks</v>
          </cell>
          <cell r="D104" t="str">
            <v>Customer and Community</v>
          </cell>
          <cell r="E104" t="str">
            <v>Opex</v>
          </cell>
          <cell r="F104" t="str">
            <v>4</v>
          </cell>
          <cell r="G104" t="str">
            <v>Cultural Wellbeing</v>
          </cell>
          <cell r="H104" t="str">
            <v>4.1</v>
          </cell>
          <cell r="I104" t="str">
            <v>Arts and Cultural Activities</v>
          </cell>
          <cell r="J104" t="str">
            <v>4.1.5</v>
          </cell>
          <cell r="K104" t="str">
            <v>Access and support for community arts</v>
          </cell>
          <cell r="L104" t="str">
            <v>Jennifer Rains</v>
          </cell>
          <cell r="M104" t="str">
            <v>Joanne Young</v>
          </cell>
          <cell r="N104" t="str">
            <v>C101A</v>
          </cell>
          <cell r="O104" t="str">
            <v>Barbara Mckerrow</v>
          </cell>
          <cell r="P104" t="str">
            <v>1099</v>
          </cell>
          <cell r="Q104" t="str">
            <v>Wgtn Conv Cntr Comm Subsidy</v>
          </cell>
        </row>
        <row r="105">
          <cell r="A105" t="str">
            <v>1100</v>
          </cell>
          <cell r="B105" t="str">
            <v>City Arts Programme</v>
          </cell>
          <cell r="C105" t="str">
            <v>City Arts and Events</v>
          </cell>
          <cell r="D105" t="str">
            <v>Customer and Community</v>
          </cell>
          <cell r="E105" t="str">
            <v>Opex</v>
          </cell>
          <cell r="F105" t="str">
            <v>4</v>
          </cell>
          <cell r="G105" t="str">
            <v>Cultural Wellbeing</v>
          </cell>
          <cell r="H105" t="str">
            <v>4.1</v>
          </cell>
          <cell r="I105" t="str">
            <v>Arts and Cultural Activities</v>
          </cell>
          <cell r="J105" t="str">
            <v>4.1.5</v>
          </cell>
          <cell r="K105" t="str">
            <v>Access and support for community arts</v>
          </cell>
          <cell r="L105" t="str">
            <v>Katie Taylor-Duke</v>
          </cell>
          <cell r="M105" t="str">
            <v>Jo Broad</v>
          </cell>
          <cell r="N105" t="str">
            <v>C130K</v>
          </cell>
          <cell r="P105" t="str">
            <v>1100</v>
          </cell>
          <cell r="Q105" t="str">
            <v>Community Arts Programme</v>
          </cell>
        </row>
        <row r="106">
          <cell r="A106" t="str">
            <v>1101</v>
          </cell>
          <cell r="B106" t="str">
            <v>NZSO Subsidy</v>
          </cell>
          <cell r="C106" t="str">
            <v>Community Networks</v>
          </cell>
          <cell r="D106" t="str">
            <v>Customer and Community</v>
          </cell>
          <cell r="E106" t="str">
            <v>Opex</v>
          </cell>
          <cell r="F106" t="str">
            <v>4</v>
          </cell>
          <cell r="G106" t="str">
            <v>Cultural Wellbeing</v>
          </cell>
          <cell r="H106" t="str">
            <v>4.1</v>
          </cell>
          <cell r="I106" t="str">
            <v>Arts and Cultural Activities</v>
          </cell>
          <cell r="J106" t="str">
            <v>4.1.6</v>
          </cell>
          <cell r="K106" t="str">
            <v>Arts partnerships</v>
          </cell>
          <cell r="L106" t="str">
            <v>Jennifer Rains</v>
          </cell>
          <cell r="M106" t="str">
            <v>Joanne Young</v>
          </cell>
          <cell r="N106" t="str">
            <v>C422</v>
          </cell>
          <cell r="O106" t="str">
            <v>Barbara Mckerrow</v>
          </cell>
          <cell r="P106" t="str">
            <v>1101</v>
          </cell>
          <cell r="Q106" t="str">
            <v>NZSO Subsidy</v>
          </cell>
        </row>
        <row r="107">
          <cell r="A107" t="str">
            <v>1102</v>
          </cell>
          <cell r="B107" t="str">
            <v>Toi Poneke Arts Centre</v>
          </cell>
          <cell r="C107" t="str">
            <v>City Arts and Events</v>
          </cell>
          <cell r="D107" t="str">
            <v>Customer and Community</v>
          </cell>
          <cell r="E107" t="str">
            <v>Opex</v>
          </cell>
          <cell r="F107" t="str">
            <v>4</v>
          </cell>
          <cell r="G107" t="str">
            <v>Cultural Wellbeing</v>
          </cell>
          <cell r="H107" t="str">
            <v>4.1</v>
          </cell>
          <cell r="I107" t="str">
            <v>Arts and Cultural Activities</v>
          </cell>
          <cell r="J107" t="str">
            <v>4.1.6</v>
          </cell>
          <cell r="K107" t="str">
            <v>Arts partnerships</v>
          </cell>
          <cell r="L107" t="str">
            <v>Paora Allen</v>
          </cell>
          <cell r="M107" t="str">
            <v>Jo Broad</v>
          </cell>
          <cell r="N107" t="str">
            <v>C605</v>
          </cell>
          <cell r="P107" t="str">
            <v>1102</v>
          </cell>
          <cell r="Q107" t="str">
            <v>Toi Poneke Arts Centre</v>
          </cell>
        </row>
        <row r="108">
          <cell r="A108" t="str">
            <v>1103</v>
          </cell>
          <cell r="B108" t="str">
            <v>Public Art Fund</v>
          </cell>
          <cell r="C108" t="str">
            <v>City Arts and Events</v>
          </cell>
          <cell r="D108" t="str">
            <v>Customer and Community</v>
          </cell>
          <cell r="E108" t="str">
            <v>Opex</v>
          </cell>
          <cell r="F108" t="str">
            <v>4</v>
          </cell>
          <cell r="G108" t="str">
            <v>Cultural Wellbeing</v>
          </cell>
          <cell r="H108" t="str">
            <v>4.1</v>
          </cell>
          <cell r="I108" t="str">
            <v>Arts and Cultural Activities</v>
          </cell>
          <cell r="J108" t="str">
            <v>4.1.6</v>
          </cell>
          <cell r="K108" t="str">
            <v>Arts partnerships</v>
          </cell>
          <cell r="L108" t="str">
            <v>Jodie Dalgleish</v>
          </cell>
          <cell r="M108" t="str">
            <v>Jo Broad</v>
          </cell>
          <cell r="N108" t="str">
            <v>C670</v>
          </cell>
          <cell r="P108" t="str">
            <v>1103</v>
          </cell>
          <cell r="Q108" t="str">
            <v>Public Art Fund</v>
          </cell>
        </row>
        <row r="109">
          <cell r="A109" t="str">
            <v>1104</v>
          </cell>
          <cell r="B109" t="str">
            <v>New Zealand Ballet</v>
          </cell>
          <cell r="C109" t="str">
            <v>Community Networks</v>
          </cell>
          <cell r="D109" t="str">
            <v>Customer and Community</v>
          </cell>
          <cell r="E109" t="str">
            <v>Opex</v>
          </cell>
          <cell r="F109" t="str">
            <v>4</v>
          </cell>
          <cell r="G109" t="str">
            <v>Cultural Wellbeing</v>
          </cell>
          <cell r="H109" t="str">
            <v>4.1</v>
          </cell>
          <cell r="I109" t="str">
            <v>Arts and Cultural Activities</v>
          </cell>
          <cell r="J109" t="str">
            <v>4.1.6</v>
          </cell>
          <cell r="K109" t="str">
            <v>Arts partnerships</v>
          </cell>
          <cell r="L109" t="str">
            <v>Jennifer Rains</v>
          </cell>
          <cell r="M109" t="str">
            <v>Joanne Young</v>
          </cell>
          <cell r="N109" t="str">
            <v>C710</v>
          </cell>
          <cell r="O109" t="str">
            <v>Barbara Mckerrow</v>
          </cell>
          <cell r="P109" t="str">
            <v>1104</v>
          </cell>
          <cell r="Q109" t="str">
            <v>New Zealand Ballet</v>
          </cell>
        </row>
        <row r="110">
          <cell r="A110" t="str">
            <v>1105</v>
          </cell>
          <cell r="B110" t="str">
            <v>Orchestra Wellington</v>
          </cell>
          <cell r="C110" t="str">
            <v>Community Networks</v>
          </cell>
          <cell r="D110" t="str">
            <v>Customer and Community</v>
          </cell>
          <cell r="E110" t="str">
            <v>Opex</v>
          </cell>
          <cell r="F110" t="str">
            <v>4</v>
          </cell>
          <cell r="G110" t="str">
            <v>Cultural Wellbeing</v>
          </cell>
          <cell r="H110" t="str">
            <v>4.1</v>
          </cell>
          <cell r="I110" t="str">
            <v>Arts and Cultural Activities</v>
          </cell>
          <cell r="J110" t="str">
            <v>4.1.6</v>
          </cell>
          <cell r="K110" t="str">
            <v>Arts partnerships</v>
          </cell>
          <cell r="L110" t="str">
            <v xml:space="preserve">Jennifer Rains </v>
          </cell>
          <cell r="M110" t="str">
            <v>Joanne Young</v>
          </cell>
          <cell r="N110" t="str">
            <v>C713</v>
          </cell>
          <cell r="O110" t="str">
            <v>Barbara Mckerrow</v>
          </cell>
          <cell r="P110" t="str">
            <v>1105</v>
          </cell>
          <cell r="Q110" t="str">
            <v>Orchestra Wellington</v>
          </cell>
        </row>
        <row r="111">
          <cell r="A111" t="str">
            <v>1106</v>
          </cell>
          <cell r="B111" t="str">
            <v>Regional Amenities Fund</v>
          </cell>
          <cell r="C111" t="str">
            <v>City Arts and Events</v>
          </cell>
          <cell r="D111" t="str">
            <v>Customer and Community</v>
          </cell>
          <cell r="E111" t="str">
            <v>Opex</v>
          </cell>
          <cell r="F111" t="str">
            <v>4</v>
          </cell>
          <cell r="G111" t="str">
            <v>Cultural Wellbeing</v>
          </cell>
          <cell r="H111" t="str">
            <v>4.1</v>
          </cell>
          <cell r="I111" t="str">
            <v>Arts and Cultural Activities</v>
          </cell>
          <cell r="J111" t="str">
            <v>4.1.7</v>
          </cell>
          <cell r="K111" t="str">
            <v>Regional amenities</v>
          </cell>
          <cell r="L111" t="str">
            <v>Felicity Birch</v>
          </cell>
          <cell r="M111" t="str">
            <v>Jo Broad</v>
          </cell>
          <cell r="N111" t="str">
            <v>C691</v>
          </cell>
          <cell r="P111" t="str">
            <v>1106</v>
          </cell>
          <cell r="Q111" t="str">
            <v>Regional Amenities Fund</v>
          </cell>
        </row>
        <row r="112">
          <cell r="A112" t="str">
            <v>1107</v>
          </cell>
          <cell r="B112" t="str">
            <v>Swimming Pools Operations</v>
          </cell>
          <cell r="C112" t="str">
            <v>Parks, Sport and Recreation</v>
          </cell>
          <cell r="D112" t="str">
            <v>Customer and Community</v>
          </cell>
          <cell r="E112" t="str">
            <v>Opex</v>
          </cell>
          <cell r="F112" t="str">
            <v>5</v>
          </cell>
          <cell r="G112" t="str">
            <v>Social and Recreation</v>
          </cell>
          <cell r="H112" t="str">
            <v>5.1</v>
          </cell>
          <cell r="I112" t="str">
            <v>Recreation promotion and support</v>
          </cell>
          <cell r="J112" t="str">
            <v>5.1.1</v>
          </cell>
          <cell r="K112" t="str">
            <v>Swimming Pools</v>
          </cell>
          <cell r="L112" t="str">
            <v>Mat Bialy</v>
          </cell>
          <cell r="M112" t="str">
            <v>Andrew McFarlane</v>
          </cell>
          <cell r="N112" t="str">
            <v>C034</v>
          </cell>
          <cell r="O112" t="str">
            <v>Barbara Mckerrow</v>
          </cell>
          <cell r="P112" t="str">
            <v>1107</v>
          </cell>
          <cell r="Q112" t="str">
            <v>Swimming Pools Operations</v>
          </cell>
        </row>
        <row r="113">
          <cell r="A113" t="str">
            <v>1108</v>
          </cell>
          <cell r="B113" t="str">
            <v>Sportsfields Operations</v>
          </cell>
          <cell r="C113" t="str">
            <v>Parks, Sport and Recreation</v>
          </cell>
          <cell r="D113" t="str">
            <v>Customer and Community</v>
          </cell>
          <cell r="E113" t="str">
            <v>Opex</v>
          </cell>
          <cell r="F113" t="str">
            <v>5</v>
          </cell>
          <cell r="G113" t="str">
            <v>Social and Recreation</v>
          </cell>
          <cell r="H113" t="str">
            <v>5.1</v>
          </cell>
          <cell r="I113" t="str">
            <v>Recreation promotion and support</v>
          </cell>
          <cell r="J113" t="str">
            <v>5.1.2</v>
          </cell>
          <cell r="K113" t="str">
            <v>Sportsfields</v>
          </cell>
          <cell r="L113" t="str">
            <v>Lawrence Orr</v>
          </cell>
          <cell r="M113" t="str">
            <v>Andrew McFarlane</v>
          </cell>
          <cell r="N113" t="str">
            <v>C562</v>
          </cell>
          <cell r="O113" t="str">
            <v>Barbara Mckerrow</v>
          </cell>
          <cell r="P113" t="str">
            <v>1108</v>
          </cell>
          <cell r="Q113" t="str">
            <v>Sportsfields Operations</v>
          </cell>
        </row>
        <row r="114">
          <cell r="A114" t="str">
            <v>1109</v>
          </cell>
          <cell r="B114" t="str">
            <v>Synthetic Turf Sport Operations</v>
          </cell>
          <cell r="C114" t="str">
            <v>Parks, Sport and Recreation</v>
          </cell>
          <cell r="D114" t="str">
            <v>Customer and Community</v>
          </cell>
          <cell r="E114" t="str">
            <v>Opex</v>
          </cell>
          <cell r="F114" t="str">
            <v>5</v>
          </cell>
          <cell r="G114" t="str">
            <v>Social and Recreation</v>
          </cell>
          <cell r="H114" t="str">
            <v>5.1</v>
          </cell>
          <cell r="I114" t="str">
            <v>Recreation promotion and support</v>
          </cell>
          <cell r="J114" t="str">
            <v>5.1.2</v>
          </cell>
          <cell r="K114" t="str">
            <v>Sportsfields</v>
          </cell>
          <cell r="L114" t="str">
            <v>Lawrence Orr</v>
          </cell>
          <cell r="M114" t="str">
            <v>Andrew McFarlane</v>
          </cell>
          <cell r="N114" t="str">
            <v>C682</v>
          </cell>
          <cell r="O114" t="str">
            <v>Barbara Mckerrow</v>
          </cell>
          <cell r="P114" t="str">
            <v>1109</v>
          </cell>
          <cell r="Q114" t="str">
            <v>Synthetic Turf Sport Operations</v>
          </cell>
        </row>
        <row r="115">
          <cell r="A115" t="str">
            <v>1110</v>
          </cell>
          <cell r="B115" t="str">
            <v>Recreation Centres</v>
          </cell>
          <cell r="C115" t="str">
            <v>Parks, Sport and Recreation</v>
          </cell>
          <cell r="D115" t="str">
            <v>Customer and Community</v>
          </cell>
          <cell r="E115" t="str">
            <v>Opex</v>
          </cell>
          <cell r="F115" t="str">
            <v>5</v>
          </cell>
          <cell r="G115" t="str">
            <v>Social and Recreation</v>
          </cell>
          <cell r="H115" t="str">
            <v>5.1</v>
          </cell>
          <cell r="I115" t="str">
            <v>Recreation promotion and support</v>
          </cell>
          <cell r="J115" t="str">
            <v>5.1.4</v>
          </cell>
          <cell r="K115" t="str">
            <v>Recreation Centres</v>
          </cell>
          <cell r="L115" t="str">
            <v>Mat Bialy</v>
          </cell>
          <cell r="M115" t="str">
            <v>Andrew McFarlane</v>
          </cell>
          <cell r="N115" t="str">
            <v>C037</v>
          </cell>
          <cell r="O115" t="str">
            <v>Barbara Mckerrow</v>
          </cell>
          <cell r="P115" t="str">
            <v>1110</v>
          </cell>
          <cell r="Q115" t="str">
            <v>Recreation Centres</v>
          </cell>
        </row>
        <row r="116">
          <cell r="A116" t="str">
            <v>1111</v>
          </cell>
          <cell r="B116" t="str">
            <v>ASB Sports Centre</v>
          </cell>
          <cell r="C116" t="str">
            <v>Parks, Sport and Recreation</v>
          </cell>
          <cell r="D116" t="str">
            <v>Customer and Community</v>
          </cell>
          <cell r="E116" t="str">
            <v>Opex</v>
          </cell>
          <cell r="F116" t="str">
            <v>5</v>
          </cell>
          <cell r="G116" t="str">
            <v>Social and Recreation</v>
          </cell>
          <cell r="H116" t="str">
            <v>5.1</v>
          </cell>
          <cell r="I116" t="str">
            <v>Recreation promotion and support</v>
          </cell>
          <cell r="J116" t="str">
            <v>5.1.4</v>
          </cell>
          <cell r="K116" t="str">
            <v>Recreation Centres</v>
          </cell>
          <cell r="L116" t="str">
            <v>Mat Bialy</v>
          </cell>
          <cell r="M116" t="str">
            <v>Andrew McFarlane</v>
          </cell>
          <cell r="N116" t="str">
            <v>C669</v>
          </cell>
          <cell r="O116" t="str">
            <v>Barbara Mckerrow</v>
          </cell>
          <cell r="P116" t="str">
            <v>1111</v>
          </cell>
          <cell r="Q116" t="str">
            <v>ASB Sports Centre</v>
          </cell>
        </row>
        <row r="117">
          <cell r="A117" t="str">
            <v>1112</v>
          </cell>
          <cell r="B117" t="str">
            <v>Basin Reserve Trust</v>
          </cell>
          <cell r="C117" t="str">
            <v>CCOs and City Growth Projects</v>
          </cell>
          <cell r="D117" t="str">
            <v>Economic and Commercial Group</v>
          </cell>
          <cell r="E117" t="str">
            <v>Opex</v>
          </cell>
          <cell r="F117" t="str">
            <v>5</v>
          </cell>
          <cell r="G117" t="str">
            <v>Social and Recreation</v>
          </cell>
          <cell r="H117" t="str">
            <v>5.1</v>
          </cell>
          <cell r="I117" t="str">
            <v>Recreation promotion and support</v>
          </cell>
          <cell r="J117" t="str">
            <v>5.1.5</v>
          </cell>
          <cell r="K117" t="str">
            <v>Recreation partnerships</v>
          </cell>
          <cell r="L117" t="str">
            <v>Richard Hardie</v>
          </cell>
          <cell r="M117" t="str">
            <v>Mark Pothecary</v>
          </cell>
          <cell r="N117" t="str">
            <v>C008</v>
          </cell>
          <cell r="P117" t="str">
            <v>1112</v>
          </cell>
          <cell r="Q117" t="str">
            <v>Basin Reserve Trust</v>
          </cell>
        </row>
        <row r="118">
          <cell r="A118" t="str">
            <v>1113</v>
          </cell>
          <cell r="B118" t="str">
            <v>Recreational NZ Academy Sport</v>
          </cell>
          <cell r="C118" t="str">
            <v>Chief Operating Officer</v>
          </cell>
          <cell r="D118" t="str">
            <v>Customer and Community</v>
          </cell>
          <cell r="E118" t="str">
            <v>Opex</v>
          </cell>
          <cell r="F118" t="str">
            <v>5</v>
          </cell>
          <cell r="G118" t="str">
            <v>Social and Recreation</v>
          </cell>
          <cell r="H118" t="str">
            <v>5.1</v>
          </cell>
          <cell r="I118" t="str">
            <v>Recreation promotion and support</v>
          </cell>
          <cell r="J118" t="str">
            <v>5.1.5</v>
          </cell>
          <cell r="K118" t="str">
            <v>Recreation partnerships</v>
          </cell>
          <cell r="L118" t="str">
            <v>Glenn McGovern</v>
          </cell>
          <cell r="M118" t="str">
            <v>Adam Howard-Brumby</v>
          </cell>
          <cell r="N118" t="str">
            <v>C384</v>
          </cell>
          <cell r="O118" t="str">
            <v>Barbara Mckerrow</v>
          </cell>
          <cell r="P118" t="str">
            <v>1113</v>
          </cell>
          <cell r="Q118" t="str">
            <v>Recreational NZ Academy Sport</v>
          </cell>
        </row>
        <row r="119">
          <cell r="A119" t="str">
            <v>1114</v>
          </cell>
          <cell r="B119" t="str">
            <v>PlayGnd &amp; Skate Facilty Mtnc</v>
          </cell>
          <cell r="C119" t="str">
            <v>Parks, Sport and Recreation</v>
          </cell>
          <cell r="D119" t="str">
            <v>Customer and Community</v>
          </cell>
          <cell r="E119" t="str">
            <v>Opex</v>
          </cell>
          <cell r="F119" t="str">
            <v>5</v>
          </cell>
          <cell r="G119" t="str">
            <v>Social and Recreation</v>
          </cell>
          <cell r="H119" t="str">
            <v>5.1</v>
          </cell>
          <cell r="I119" t="str">
            <v>Recreation promotion and support</v>
          </cell>
          <cell r="J119" t="str">
            <v>5.1.6</v>
          </cell>
          <cell r="K119" t="str">
            <v>Playgrounds</v>
          </cell>
          <cell r="L119" t="str">
            <v>John Curran</v>
          </cell>
          <cell r="M119" t="str">
            <v>Andrew McFarlane</v>
          </cell>
          <cell r="N119" t="str">
            <v>C559</v>
          </cell>
          <cell r="O119" t="str">
            <v>Barbara Mckerrow</v>
          </cell>
          <cell r="P119" t="str">
            <v>1114</v>
          </cell>
          <cell r="Q119" t="str">
            <v>PlayGnd &amp; Skate Facilty Mtnc</v>
          </cell>
        </row>
        <row r="120">
          <cell r="A120" t="str">
            <v>1115</v>
          </cell>
          <cell r="B120" t="str">
            <v>Marina Operations</v>
          </cell>
          <cell r="C120" t="str">
            <v>Parks, Sport and Recreation</v>
          </cell>
          <cell r="D120" t="str">
            <v>Customer and Community</v>
          </cell>
          <cell r="E120" t="str">
            <v>Opex</v>
          </cell>
          <cell r="F120" t="str">
            <v>5</v>
          </cell>
          <cell r="G120" t="str">
            <v>Social and Recreation</v>
          </cell>
          <cell r="H120" t="str">
            <v>5.1</v>
          </cell>
          <cell r="I120" t="str">
            <v>Recreation promotion and support</v>
          </cell>
          <cell r="J120" t="str">
            <v>5.1.7</v>
          </cell>
          <cell r="K120" t="str">
            <v>Marinas</v>
          </cell>
          <cell r="L120" t="str">
            <v>Peter Hemsley</v>
          </cell>
          <cell r="M120" t="str">
            <v>Andrew McFarlane</v>
          </cell>
          <cell r="N120" t="str">
            <v>C418</v>
          </cell>
          <cell r="O120" t="str">
            <v>Barbara Mckerrow</v>
          </cell>
          <cell r="P120" t="str">
            <v>1115</v>
          </cell>
          <cell r="Q120" t="str">
            <v>Marina Operations</v>
          </cell>
        </row>
        <row r="121">
          <cell r="A121" t="str">
            <v>1116</v>
          </cell>
          <cell r="B121" t="str">
            <v>Municipal Golf Course</v>
          </cell>
          <cell r="C121" t="str">
            <v>Parks, Sport and Recreation</v>
          </cell>
          <cell r="D121" t="str">
            <v>Customer and Community</v>
          </cell>
          <cell r="E121" t="str">
            <v>Opex</v>
          </cell>
          <cell r="F121" t="str">
            <v>5</v>
          </cell>
          <cell r="G121" t="str">
            <v>Social and Recreation</v>
          </cell>
          <cell r="H121" t="str">
            <v>5.1</v>
          </cell>
          <cell r="I121" t="str">
            <v>Recreation promotion and support</v>
          </cell>
          <cell r="J121" t="str">
            <v>5.1.8</v>
          </cell>
          <cell r="K121" t="str">
            <v>Golf Course</v>
          </cell>
          <cell r="L121" t="str">
            <v>Wendi Henderson</v>
          </cell>
          <cell r="M121" t="str">
            <v>Andrew McFarlane</v>
          </cell>
          <cell r="N121" t="str">
            <v>C688</v>
          </cell>
          <cell r="O121" t="str">
            <v>Barbara Mckerrow</v>
          </cell>
          <cell r="P121" t="str">
            <v>1116</v>
          </cell>
          <cell r="Q121" t="str">
            <v>Municipal Golf Course</v>
          </cell>
        </row>
        <row r="122">
          <cell r="A122" t="str">
            <v>1117</v>
          </cell>
          <cell r="B122" t="str">
            <v>Recreation Programmes</v>
          </cell>
          <cell r="C122" t="str">
            <v>Parks, Sport and Recreation</v>
          </cell>
          <cell r="D122" t="str">
            <v>Customer and Community</v>
          </cell>
          <cell r="E122" t="str">
            <v>Opex</v>
          </cell>
          <cell r="F122" t="str">
            <v>5</v>
          </cell>
          <cell r="G122" t="str">
            <v>Social and Recreation</v>
          </cell>
          <cell r="H122" t="str">
            <v>5.1</v>
          </cell>
          <cell r="I122" t="str">
            <v>Recreation promotion and support</v>
          </cell>
          <cell r="J122" t="str">
            <v>5.1.3</v>
          </cell>
          <cell r="K122" t="str">
            <v>Recreation programmes</v>
          </cell>
          <cell r="L122" t="str">
            <v>Sarah Murray</v>
          </cell>
          <cell r="M122" t="str">
            <v>Andrew McFarlane</v>
          </cell>
          <cell r="N122" t="str">
            <v>C130D</v>
          </cell>
          <cell r="O122" t="str">
            <v>Barbara Mckerrow</v>
          </cell>
          <cell r="P122" t="str">
            <v>1117</v>
          </cell>
          <cell r="Q122" t="str">
            <v>Recreation Programmes</v>
          </cell>
        </row>
        <row r="123">
          <cell r="A123" t="str">
            <v>1118</v>
          </cell>
          <cell r="B123" t="str">
            <v>Library Network - Wide Operation</v>
          </cell>
          <cell r="C123" t="str">
            <v>Community Networks</v>
          </cell>
          <cell r="D123" t="str">
            <v>Customer and Community</v>
          </cell>
          <cell r="E123" t="str">
            <v>Opex</v>
          </cell>
          <cell r="F123" t="str">
            <v>5</v>
          </cell>
          <cell r="G123" t="str">
            <v>Social and Recreation</v>
          </cell>
          <cell r="H123" t="str">
            <v>5.2</v>
          </cell>
          <cell r="I123" t="str">
            <v>Community support</v>
          </cell>
          <cell r="J123" t="str">
            <v>5.2.1</v>
          </cell>
          <cell r="K123" t="str">
            <v>Libraries</v>
          </cell>
          <cell r="L123" t="str">
            <v>Jane Hill</v>
          </cell>
          <cell r="M123" t="str">
            <v>Joanne Young</v>
          </cell>
          <cell r="N123" t="str">
            <v>C050</v>
          </cell>
          <cell r="O123" t="str">
            <v>Barbara Mckerrow</v>
          </cell>
          <cell r="P123" t="str">
            <v>1118</v>
          </cell>
          <cell r="Q123" t="str">
            <v>Library Network - Wide Operation</v>
          </cell>
        </row>
        <row r="124">
          <cell r="A124" t="str">
            <v>1119</v>
          </cell>
          <cell r="B124" t="str">
            <v>Branch Libraries</v>
          </cell>
          <cell r="C124" t="str">
            <v>Community Networks</v>
          </cell>
          <cell r="D124" t="str">
            <v>Customer and Community</v>
          </cell>
          <cell r="E124" t="str">
            <v>Opex</v>
          </cell>
          <cell r="F124" t="str">
            <v>5</v>
          </cell>
          <cell r="G124" t="str">
            <v>Social and Recreation</v>
          </cell>
          <cell r="H124" t="str">
            <v>5.2</v>
          </cell>
          <cell r="I124" t="str">
            <v>Community support</v>
          </cell>
          <cell r="J124" t="str">
            <v>5.2.1</v>
          </cell>
          <cell r="K124" t="str">
            <v>Libraries</v>
          </cell>
          <cell r="L124" t="str">
            <v>Jane Hill</v>
          </cell>
          <cell r="M124" t="str">
            <v>Joanne Young</v>
          </cell>
          <cell r="N124" t="str">
            <v>C467</v>
          </cell>
          <cell r="O124" t="str">
            <v>Barbara Mckerrow</v>
          </cell>
          <cell r="P124" t="str">
            <v>1119</v>
          </cell>
          <cell r="Q124" t="str">
            <v>Branch Libraries</v>
          </cell>
        </row>
        <row r="125">
          <cell r="A125" t="str">
            <v>1120</v>
          </cell>
          <cell r="B125" t="str">
            <v>Passport to Leisure Programme</v>
          </cell>
          <cell r="C125" t="str">
            <v>Parks, Sport and Recreation</v>
          </cell>
          <cell r="D125" t="str">
            <v>Customer and Community</v>
          </cell>
          <cell r="E125" t="str">
            <v>Opex</v>
          </cell>
          <cell r="F125" t="str">
            <v>5</v>
          </cell>
          <cell r="G125" t="str">
            <v>Social and Recreation</v>
          </cell>
          <cell r="H125" t="str">
            <v>5.2</v>
          </cell>
          <cell r="I125" t="str">
            <v>Community support</v>
          </cell>
          <cell r="J125" t="str">
            <v>5.2.2</v>
          </cell>
          <cell r="K125" t="str">
            <v>Access support (Leisure Card)</v>
          </cell>
          <cell r="L125" t="str">
            <v>Mat Bialy</v>
          </cell>
          <cell r="M125" t="str">
            <v>Andrew McFarlane</v>
          </cell>
          <cell r="N125" t="str">
            <v>C419</v>
          </cell>
          <cell r="O125" t="str">
            <v>Barbara Mckerrow</v>
          </cell>
          <cell r="P125" t="str">
            <v>1120</v>
          </cell>
          <cell r="Q125" t="str">
            <v>Passport to Leisure Programme</v>
          </cell>
        </row>
        <row r="126">
          <cell r="A126" t="str">
            <v>1121</v>
          </cell>
          <cell r="B126" t="str">
            <v>Community Advice &amp; Information</v>
          </cell>
          <cell r="C126" t="str">
            <v>Community Networks</v>
          </cell>
          <cell r="D126" t="str">
            <v>Customer and Community</v>
          </cell>
          <cell r="E126" t="str">
            <v>Opex</v>
          </cell>
          <cell r="F126" t="str">
            <v>5</v>
          </cell>
          <cell r="G126" t="str">
            <v>Social and Recreation</v>
          </cell>
          <cell r="H126" t="str">
            <v>5.2</v>
          </cell>
          <cell r="I126" t="str">
            <v>Community support</v>
          </cell>
          <cell r="J126" t="str">
            <v>5.2.3</v>
          </cell>
          <cell r="K126" t="str">
            <v>Community advocacy</v>
          </cell>
          <cell r="L126" t="str">
            <v>Jennifer Rains</v>
          </cell>
          <cell r="M126" t="str">
            <v>Joanne Young</v>
          </cell>
          <cell r="N126" t="str">
            <v>C130G</v>
          </cell>
          <cell r="O126" t="str">
            <v>Barbara Mckerrow</v>
          </cell>
          <cell r="P126" t="str">
            <v>1121</v>
          </cell>
          <cell r="Q126" t="str">
            <v>Community Advice &amp; Information</v>
          </cell>
        </row>
        <row r="127">
          <cell r="A127" t="str">
            <v>1122</v>
          </cell>
          <cell r="B127" t="str">
            <v>Community Grants</v>
          </cell>
          <cell r="C127" t="str">
            <v>Community Networks</v>
          </cell>
          <cell r="D127" t="str">
            <v>Customer and Community</v>
          </cell>
          <cell r="E127" t="str">
            <v>Opex</v>
          </cell>
          <cell r="F127" t="str">
            <v>5</v>
          </cell>
          <cell r="G127" t="str">
            <v>Social and Recreation</v>
          </cell>
          <cell r="H127" t="str">
            <v>5.2</v>
          </cell>
          <cell r="I127" t="str">
            <v>Community support</v>
          </cell>
          <cell r="J127" t="str">
            <v>5.2.4</v>
          </cell>
          <cell r="K127" t="str">
            <v>Grants (Social and Recreation)</v>
          </cell>
          <cell r="L127" t="str">
            <v>Jennifer Rains</v>
          </cell>
          <cell r="M127" t="str">
            <v>Joanne Young</v>
          </cell>
          <cell r="N127" t="str">
            <v>C130A</v>
          </cell>
          <cell r="O127" t="str">
            <v>Barbara Mckerrow</v>
          </cell>
          <cell r="P127" t="str">
            <v>1122</v>
          </cell>
          <cell r="Q127" t="str">
            <v>Community Grants</v>
          </cell>
        </row>
        <row r="128">
          <cell r="A128" t="str">
            <v>1123</v>
          </cell>
          <cell r="B128" t="str">
            <v>Support for Wgtn Homeless</v>
          </cell>
          <cell r="C128" t="str">
            <v>Community Networks</v>
          </cell>
          <cell r="D128" t="str">
            <v>Customer and Community</v>
          </cell>
          <cell r="E128" t="str">
            <v>Opex</v>
          </cell>
          <cell r="F128" t="str">
            <v>5</v>
          </cell>
          <cell r="G128" t="str">
            <v>Social and Recreation</v>
          </cell>
          <cell r="H128" t="str">
            <v>5.2</v>
          </cell>
          <cell r="I128" t="str">
            <v>Community support</v>
          </cell>
          <cell r="J128" t="str">
            <v>5.2.4</v>
          </cell>
          <cell r="K128" t="str">
            <v>Grants (Social and Recreation)</v>
          </cell>
          <cell r="L128" t="str">
            <v>Jennifer Rains</v>
          </cell>
          <cell r="M128" t="str">
            <v>Joanne Young</v>
          </cell>
          <cell r="N128" t="str">
            <v>C637</v>
          </cell>
          <cell r="O128" t="str">
            <v>Barbara Mckerrow</v>
          </cell>
          <cell r="P128" t="str">
            <v>1123</v>
          </cell>
          <cell r="Q128" t="str">
            <v>Support for Wgtn Homeless</v>
          </cell>
        </row>
        <row r="129">
          <cell r="A129" t="str">
            <v>1124</v>
          </cell>
          <cell r="B129" t="str">
            <v>Social &amp; Recreational Grant Pool</v>
          </cell>
          <cell r="C129" t="str">
            <v>Community Networks</v>
          </cell>
          <cell r="D129" t="str">
            <v>Customer and Community</v>
          </cell>
          <cell r="E129" t="str">
            <v>Opex</v>
          </cell>
          <cell r="F129" t="str">
            <v>5</v>
          </cell>
          <cell r="G129" t="str">
            <v>Social and Recreation</v>
          </cell>
          <cell r="H129" t="str">
            <v>5.2</v>
          </cell>
          <cell r="I129" t="str">
            <v>Community support</v>
          </cell>
          <cell r="J129" t="str">
            <v>5.2.4</v>
          </cell>
          <cell r="K129" t="str">
            <v>Grants (Social and Recreation)</v>
          </cell>
          <cell r="L129" t="str">
            <v>Jennifer Rains</v>
          </cell>
          <cell r="M129" t="str">
            <v>Joanne Young</v>
          </cell>
          <cell r="N129" t="str">
            <v>C678</v>
          </cell>
          <cell r="O129" t="str">
            <v>Barbara Mckerrow</v>
          </cell>
          <cell r="P129" t="str">
            <v>1124</v>
          </cell>
          <cell r="Q129" t="str">
            <v>Social &amp; Recreational Grant Pool</v>
          </cell>
        </row>
        <row r="130">
          <cell r="A130" t="str">
            <v>1125</v>
          </cell>
          <cell r="B130" t="str">
            <v>Housing Operations and Mtce</v>
          </cell>
          <cell r="C130" t="str">
            <v>City Housing</v>
          </cell>
          <cell r="D130" t="str">
            <v>Customer and Community</v>
          </cell>
          <cell r="E130" t="str">
            <v>Opex</v>
          </cell>
          <cell r="F130" t="str">
            <v>5</v>
          </cell>
          <cell r="G130" t="str">
            <v>Social and Recreation</v>
          </cell>
          <cell r="H130" t="str">
            <v>5.2</v>
          </cell>
          <cell r="I130" t="str">
            <v>Community support</v>
          </cell>
          <cell r="J130" t="str">
            <v>5.2.5</v>
          </cell>
          <cell r="K130" t="str">
            <v>Housing</v>
          </cell>
          <cell r="L130" t="str">
            <v>Vicki McLaren</v>
          </cell>
          <cell r="M130" t="str">
            <v>Jane Fan</v>
          </cell>
          <cell r="N130" t="str">
            <v>C125</v>
          </cell>
          <cell r="O130" t="str">
            <v>Barbara Mckerrow</v>
          </cell>
          <cell r="P130" t="str">
            <v>1125</v>
          </cell>
          <cell r="Q130" t="str">
            <v>Housing Operations and Mtce</v>
          </cell>
        </row>
        <row r="131">
          <cell r="A131" t="str">
            <v>1126</v>
          </cell>
          <cell r="B131" t="str">
            <v>Housing Upgrade Project</v>
          </cell>
          <cell r="C131" t="str">
            <v>City Housing</v>
          </cell>
          <cell r="D131" t="str">
            <v>Customer and Community</v>
          </cell>
          <cell r="E131" t="str">
            <v>Opex</v>
          </cell>
          <cell r="F131" t="str">
            <v>5</v>
          </cell>
          <cell r="G131" t="str">
            <v>Social and Recreation</v>
          </cell>
          <cell r="H131" t="str">
            <v>5.2</v>
          </cell>
          <cell r="I131" t="str">
            <v>Community support</v>
          </cell>
          <cell r="J131" t="str">
            <v>5.2.5</v>
          </cell>
          <cell r="K131" t="str">
            <v>Housing</v>
          </cell>
          <cell r="L131" t="str">
            <v>David Bridge</v>
          </cell>
          <cell r="M131" t="str">
            <v>Jane Fan</v>
          </cell>
          <cell r="N131" t="str">
            <v>C680</v>
          </cell>
          <cell r="O131" t="str">
            <v>Barbara Mckerrow</v>
          </cell>
          <cell r="P131" t="str">
            <v>1126</v>
          </cell>
          <cell r="Q131" t="str">
            <v>Housing Upgrade Project</v>
          </cell>
        </row>
        <row r="132">
          <cell r="A132" t="str">
            <v>1127</v>
          </cell>
          <cell r="B132" t="str">
            <v>Cmty Props Programmed Maint</v>
          </cell>
          <cell r="C132" t="str">
            <v>Property</v>
          </cell>
          <cell r="D132" t="str">
            <v>Finance and Business</v>
          </cell>
          <cell r="E132" t="str">
            <v>Opex</v>
          </cell>
          <cell r="F132" t="str">
            <v>5</v>
          </cell>
          <cell r="G132" t="str">
            <v>Social and Recreation</v>
          </cell>
          <cell r="H132" t="str">
            <v>5.2</v>
          </cell>
          <cell r="I132" t="str">
            <v>Community support</v>
          </cell>
          <cell r="J132" t="str">
            <v>5.2.6</v>
          </cell>
          <cell r="K132" t="str">
            <v>Community centres and halls</v>
          </cell>
          <cell r="L132" t="str">
            <v>Euan Hogg</v>
          </cell>
          <cell r="M132" t="str">
            <v>Janki Patel</v>
          </cell>
          <cell r="N132" t="str">
            <v>A468</v>
          </cell>
          <cell r="O132" t="str">
            <v>Andy Matthews</v>
          </cell>
          <cell r="P132" t="str">
            <v>1127</v>
          </cell>
          <cell r="Q132" t="str">
            <v>Cmty Props Programmed Maint</v>
          </cell>
        </row>
        <row r="133">
          <cell r="A133" t="str">
            <v>1127</v>
          </cell>
          <cell r="B133" t="str">
            <v>Cmty Props Programmed Maint</v>
          </cell>
          <cell r="C133" t="str">
            <v>Property</v>
          </cell>
          <cell r="D133" t="str">
            <v>Finance and Business</v>
          </cell>
          <cell r="E133" t="str">
            <v>Opex</v>
          </cell>
          <cell r="F133" t="str">
            <v>5</v>
          </cell>
          <cell r="G133" t="str">
            <v>Social and Recreation</v>
          </cell>
          <cell r="H133" t="str">
            <v>5.2</v>
          </cell>
          <cell r="I133" t="str">
            <v>Community support</v>
          </cell>
          <cell r="J133" t="str">
            <v>5.2.6</v>
          </cell>
          <cell r="K133" t="str">
            <v>Community centres and halls</v>
          </cell>
          <cell r="L133" t="str">
            <v>x</v>
          </cell>
          <cell r="M133" t="str">
            <v>Janki Patel</v>
          </cell>
          <cell r="N133" t="str">
            <v>PPA468RES</v>
          </cell>
          <cell r="O133" t="str">
            <v>Andy Matthews</v>
          </cell>
          <cell r="P133" t="str">
            <v>1127</v>
          </cell>
          <cell r="Q133" t="str">
            <v>Cmty Props Programmed Maint</v>
          </cell>
        </row>
        <row r="134">
          <cell r="A134" t="str">
            <v>1128</v>
          </cell>
          <cell r="B134" t="str">
            <v>Community Halls Ops and Maint.</v>
          </cell>
          <cell r="C134" t="str">
            <v>Community Networks</v>
          </cell>
          <cell r="D134" t="str">
            <v>Customer and Community</v>
          </cell>
          <cell r="E134" t="str">
            <v>Opex</v>
          </cell>
          <cell r="F134" t="str">
            <v>5</v>
          </cell>
          <cell r="G134" t="str">
            <v>Social and Recreation</v>
          </cell>
          <cell r="H134" t="str">
            <v>5.2</v>
          </cell>
          <cell r="I134" t="str">
            <v>Community support</v>
          </cell>
          <cell r="J134" t="str">
            <v>5.2.6</v>
          </cell>
          <cell r="K134" t="str">
            <v>Community centres and halls</v>
          </cell>
          <cell r="L134" t="str">
            <v>Jennifer Rains</v>
          </cell>
          <cell r="M134" t="str">
            <v>Joanne Young</v>
          </cell>
          <cell r="N134" t="str">
            <v>C068</v>
          </cell>
          <cell r="O134" t="str">
            <v>Barbara Mckerrow</v>
          </cell>
          <cell r="P134" t="str">
            <v>1128</v>
          </cell>
          <cell r="Q134" t="str">
            <v>Community Halls Ops and Maint.</v>
          </cell>
        </row>
        <row r="135">
          <cell r="A135" t="str">
            <v>1129</v>
          </cell>
          <cell r="B135" t="str">
            <v>Community Prop &amp; Facility Ops</v>
          </cell>
          <cell r="C135" t="str">
            <v>Community Networks</v>
          </cell>
          <cell r="D135" t="str">
            <v>Customer and Community</v>
          </cell>
          <cell r="E135" t="str">
            <v>Opex</v>
          </cell>
          <cell r="F135" t="str">
            <v>5</v>
          </cell>
          <cell r="G135" t="str">
            <v>Social and Recreation</v>
          </cell>
          <cell r="H135" t="str">
            <v>5.2</v>
          </cell>
          <cell r="I135" t="str">
            <v>Community support</v>
          </cell>
          <cell r="J135" t="str">
            <v>5.2.6</v>
          </cell>
          <cell r="K135" t="str">
            <v>Community centres and halls</v>
          </cell>
          <cell r="L135" t="str">
            <v>Jennifer Rains</v>
          </cell>
          <cell r="M135" t="str">
            <v>Joanne Young</v>
          </cell>
          <cell r="N135" t="str">
            <v>C130B</v>
          </cell>
          <cell r="O135" t="str">
            <v>Barbara Mckerrow</v>
          </cell>
          <cell r="P135" t="str">
            <v>1129</v>
          </cell>
          <cell r="Q135" t="str">
            <v>Community Prop &amp; Facility Ops</v>
          </cell>
        </row>
        <row r="136">
          <cell r="A136" t="str">
            <v>1130</v>
          </cell>
          <cell r="B136" t="str">
            <v>Accommodation Assistance Fund</v>
          </cell>
          <cell r="C136" t="str">
            <v>Community Networks</v>
          </cell>
          <cell r="D136" t="str">
            <v>Customer and Community</v>
          </cell>
          <cell r="E136" t="str">
            <v>Opex</v>
          </cell>
          <cell r="F136" t="str">
            <v>5</v>
          </cell>
          <cell r="G136" t="str">
            <v>Social and Recreation</v>
          </cell>
          <cell r="H136" t="str">
            <v>5.2</v>
          </cell>
          <cell r="I136" t="str">
            <v>Community support</v>
          </cell>
          <cell r="J136" t="str">
            <v>5.2.6</v>
          </cell>
          <cell r="K136" t="str">
            <v>Community centres and halls</v>
          </cell>
          <cell r="L136" t="str">
            <v>Jennifer Rains</v>
          </cell>
          <cell r="M136" t="str">
            <v>Joanne Young</v>
          </cell>
          <cell r="N136" t="str">
            <v>C130I</v>
          </cell>
          <cell r="O136" t="str">
            <v>Barbara Mckerrow</v>
          </cell>
          <cell r="P136" t="str">
            <v>1130</v>
          </cell>
          <cell r="Q136" t="str">
            <v>Accommodation Assistance Fund</v>
          </cell>
        </row>
        <row r="137">
          <cell r="A137" t="str">
            <v>1131</v>
          </cell>
          <cell r="B137" t="str">
            <v>Burial &amp; Cremation Operations</v>
          </cell>
          <cell r="C137" t="str">
            <v>Parks, Sport and Recreation</v>
          </cell>
          <cell r="D137" t="str">
            <v>Customer and Community</v>
          </cell>
          <cell r="E137" t="str">
            <v>Opex</v>
          </cell>
          <cell r="F137" t="str">
            <v>5</v>
          </cell>
          <cell r="G137" t="str">
            <v>Social and Recreation</v>
          </cell>
          <cell r="H137" t="str">
            <v>5.3</v>
          </cell>
          <cell r="I137" t="str">
            <v>Public health and safety</v>
          </cell>
          <cell r="J137" t="str">
            <v>5.3.1</v>
          </cell>
          <cell r="K137" t="str">
            <v>Burials and cremations</v>
          </cell>
          <cell r="L137" t="str">
            <v>Jeff Paris</v>
          </cell>
          <cell r="M137" t="str">
            <v>Andrew McFarlane</v>
          </cell>
          <cell r="N137" t="str">
            <v>C007</v>
          </cell>
          <cell r="O137" t="str">
            <v>Barbara Mckerrow</v>
          </cell>
          <cell r="P137" t="str">
            <v>1131</v>
          </cell>
          <cell r="Q137" t="str">
            <v>Burial &amp; Cremation Operations</v>
          </cell>
        </row>
        <row r="138">
          <cell r="A138" t="str">
            <v>1132</v>
          </cell>
          <cell r="B138" t="str">
            <v>Contracts - Public Conveniences</v>
          </cell>
          <cell r="C138" t="str">
            <v>Parks, Sport and Recreation</v>
          </cell>
          <cell r="D138" t="str">
            <v>Customer and Community</v>
          </cell>
          <cell r="E138" t="str">
            <v>Opex</v>
          </cell>
          <cell r="F138" t="str">
            <v>5</v>
          </cell>
          <cell r="G138" t="str">
            <v>Social and Recreation</v>
          </cell>
          <cell r="H138" t="str">
            <v>5.3</v>
          </cell>
          <cell r="I138" t="str">
            <v>Public health and safety</v>
          </cell>
          <cell r="J138" t="str">
            <v>5.3.2</v>
          </cell>
          <cell r="K138" t="str">
            <v>Public toilets</v>
          </cell>
          <cell r="L138" t="str">
            <v>Jacqui Murray</v>
          </cell>
          <cell r="M138" t="str">
            <v>Andrew McFarlane</v>
          </cell>
          <cell r="N138" t="str">
            <v>C072</v>
          </cell>
          <cell r="O138" t="str">
            <v>Barbara Mckerrow</v>
          </cell>
          <cell r="P138" t="str">
            <v>1132</v>
          </cell>
          <cell r="Q138" t="str">
            <v>Contracts - Public Conveniences</v>
          </cell>
        </row>
        <row r="139">
          <cell r="A139" t="str">
            <v>1133</v>
          </cell>
          <cell r="B139" t="str">
            <v>Public Health</v>
          </cell>
          <cell r="C139" t="str">
            <v>City Consenting and Compliance</v>
          </cell>
          <cell r="D139" t="str">
            <v>Chief City Planner</v>
          </cell>
          <cell r="E139" t="str">
            <v>Opex</v>
          </cell>
          <cell r="F139" t="str">
            <v>5</v>
          </cell>
          <cell r="G139" t="str">
            <v>Social and Recreation</v>
          </cell>
          <cell r="H139" t="str">
            <v>5.3</v>
          </cell>
          <cell r="I139" t="str">
            <v>Public health and safety</v>
          </cell>
          <cell r="J139" t="str">
            <v>5.3.3</v>
          </cell>
          <cell r="K139" t="str">
            <v>Public health regulations</v>
          </cell>
          <cell r="L139" t="str">
            <v>Helen Jones</v>
          </cell>
          <cell r="M139" t="str">
            <v>Raewyn Glover</v>
          </cell>
          <cell r="N139" t="str">
            <v>C478</v>
          </cell>
          <cell r="O139" t="str">
            <v xml:space="preserve">David Chick </v>
          </cell>
          <cell r="P139" t="str">
            <v>1133</v>
          </cell>
          <cell r="Q139" t="str">
            <v>Public Health</v>
          </cell>
        </row>
        <row r="140">
          <cell r="A140" t="str">
            <v>1134</v>
          </cell>
          <cell r="B140" t="str">
            <v>Noise Monitoring</v>
          </cell>
          <cell r="C140" t="str">
            <v>City Consenting and Compliance</v>
          </cell>
          <cell r="D140" t="str">
            <v>Chief City Planner</v>
          </cell>
          <cell r="E140" t="str">
            <v>Opex</v>
          </cell>
          <cell r="F140" t="str">
            <v>5</v>
          </cell>
          <cell r="G140" t="str">
            <v>Social and Recreation</v>
          </cell>
          <cell r="H140" t="str">
            <v>5.3</v>
          </cell>
          <cell r="I140" t="str">
            <v>Public health and safety</v>
          </cell>
          <cell r="J140" t="str">
            <v>5.3.3</v>
          </cell>
          <cell r="K140" t="str">
            <v>Public health regulations</v>
          </cell>
          <cell r="L140" t="str">
            <v>Matt Borich</v>
          </cell>
          <cell r="N140" t="str">
            <v>C675</v>
          </cell>
          <cell r="O140" t="str">
            <v xml:space="preserve">David Chick </v>
          </cell>
          <cell r="P140" t="str">
            <v>1134</v>
          </cell>
          <cell r="Q140" t="str">
            <v>Noise Monitoring</v>
          </cell>
        </row>
        <row r="141">
          <cell r="A141" t="str">
            <v>1135</v>
          </cell>
          <cell r="B141" t="str">
            <v>Anti-Graffiti Flying Squad</v>
          </cell>
          <cell r="C141" t="str">
            <v>Community Networks</v>
          </cell>
          <cell r="D141" t="str">
            <v>Customer and Community</v>
          </cell>
          <cell r="E141" t="str">
            <v>Opex</v>
          </cell>
          <cell r="F141" t="str">
            <v>5</v>
          </cell>
          <cell r="G141" t="str">
            <v>Social and Recreation</v>
          </cell>
          <cell r="H141" t="str">
            <v>5.3</v>
          </cell>
          <cell r="I141" t="str">
            <v>Public health and safety</v>
          </cell>
          <cell r="J141" t="str">
            <v>5.3.4</v>
          </cell>
          <cell r="K141" t="str">
            <v>City safety</v>
          </cell>
          <cell r="L141" t="str">
            <v>Jennifer Rains</v>
          </cell>
          <cell r="M141" t="str">
            <v>Joanne Young</v>
          </cell>
          <cell r="N141" t="str">
            <v>C673</v>
          </cell>
          <cell r="O141" t="str">
            <v>Barbara Mckerrow</v>
          </cell>
          <cell r="P141" t="str">
            <v>1135</v>
          </cell>
          <cell r="Q141" t="str">
            <v>Anti-Graffiti Flying Squad</v>
          </cell>
        </row>
        <row r="142">
          <cell r="A142" t="str">
            <v>1136</v>
          </cell>
          <cell r="B142" t="str">
            <v>Safe City Project Operations</v>
          </cell>
          <cell r="C142" t="str">
            <v>Community Networks</v>
          </cell>
          <cell r="D142" t="str">
            <v>Customer and Community</v>
          </cell>
          <cell r="E142" t="str">
            <v>Opex</v>
          </cell>
          <cell r="F142" t="str">
            <v>5</v>
          </cell>
          <cell r="G142" t="str">
            <v>Social and Recreation</v>
          </cell>
          <cell r="H142" t="str">
            <v>5.3</v>
          </cell>
          <cell r="I142" t="str">
            <v>Public health and safety</v>
          </cell>
          <cell r="J142" t="str">
            <v>5.3.4</v>
          </cell>
          <cell r="K142" t="str">
            <v>City safety</v>
          </cell>
          <cell r="L142" t="str">
            <v>Jennifer Rains</v>
          </cell>
          <cell r="M142" t="str">
            <v>Joanne Young</v>
          </cell>
          <cell r="N142" t="str">
            <v>P169</v>
          </cell>
          <cell r="O142" t="str">
            <v>Barbara Mckerrow</v>
          </cell>
          <cell r="P142" t="str">
            <v>1136</v>
          </cell>
          <cell r="Q142" t="str">
            <v>Safe City Project Operations</v>
          </cell>
        </row>
        <row r="143">
          <cell r="A143" t="str">
            <v>1137</v>
          </cell>
          <cell r="B143" t="str">
            <v>Civil Defence</v>
          </cell>
          <cell r="C143" t="str">
            <v>Legal and Risk</v>
          </cell>
          <cell r="D143" t="str">
            <v>Strategy and Governance</v>
          </cell>
          <cell r="E143" t="str">
            <v>Opex</v>
          </cell>
          <cell r="F143" t="str">
            <v>5</v>
          </cell>
          <cell r="G143" t="str">
            <v>Social and Recreation</v>
          </cell>
          <cell r="H143" t="str">
            <v>5.3</v>
          </cell>
          <cell r="I143" t="str">
            <v>Public health and safety</v>
          </cell>
          <cell r="J143" t="str">
            <v>5.3.5</v>
          </cell>
          <cell r="K143" t="str">
            <v>WREMO</v>
          </cell>
          <cell r="L143" t="str">
            <v>Mark Constable</v>
          </cell>
          <cell r="M143" t="str">
            <v>Bunsi Hira</v>
          </cell>
          <cell r="N143" t="str">
            <v>C540</v>
          </cell>
          <cell r="O143" t="str">
            <v>Kane Patena</v>
          </cell>
          <cell r="P143" t="str">
            <v>1137</v>
          </cell>
          <cell r="Q143" t="str">
            <v>Civil Defence</v>
          </cell>
        </row>
        <row r="144">
          <cell r="A144" t="str">
            <v>1138</v>
          </cell>
          <cell r="B144" t="str">
            <v>Rural Fire</v>
          </cell>
          <cell r="C144" t="str">
            <v>City Transport and Infrastructure</v>
          </cell>
          <cell r="D144" t="str">
            <v>Chief City Planner</v>
          </cell>
          <cell r="E144" t="str">
            <v>Opex</v>
          </cell>
          <cell r="F144" t="str">
            <v>5</v>
          </cell>
          <cell r="G144" t="str">
            <v>Social and Recreation</v>
          </cell>
          <cell r="H144" t="str">
            <v>5.3</v>
          </cell>
          <cell r="I144" t="str">
            <v>Public health and safety</v>
          </cell>
          <cell r="J144" t="str">
            <v>5.3.5</v>
          </cell>
          <cell r="K144" t="str">
            <v>WREMO</v>
          </cell>
          <cell r="L144" t="str">
            <v>Kevin Turner</v>
          </cell>
          <cell r="M144" t="str">
            <v>Nikki van Ierland</v>
          </cell>
          <cell r="N144" t="str">
            <v>C543</v>
          </cell>
          <cell r="O144" t="str">
            <v xml:space="preserve">David Chick </v>
          </cell>
          <cell r="P144" t="str">
            <v>1138</v>
          </cell>
          <cell r="Q144" t="str">
            <v>Rural Fire</v>
          </cell>
        </row>
        <row r="145">
          <cell r="A145" t="str">
            <v>1139</v>
          </cell>
          <cell r="B145" t="str">
            <v>District Plan</v>
          </cell>
          <cell r="C145" t="str">
            <v>City Design and Place Planning</v>
          </cell>
          <cell r="D145" t="str">
            <v>Chief City Planner</v>
          </cell>
          <cell r="E145" t="str">
            <v>Opex</v>
          </cell>
          <cell r="F145" t="str">
            <v>6</v>
          </cell>
          <cell r="G145" t="str">
            <v>Urban Development</v>
          </cell>
          <cell r="H145" t="str">
            <v>6.1</v>
          </cell>
          <cell r="I145" t="str">
            <v>Urban planning, heritage and public spaces development</v>
          </cell>
          <cell r="J145" t="str">
            <v>6.1.1</v>
          </cell>
          <cell r="K145" t="str">
            <v>Urban planning and policy</v>
          </cell>
          <cell r="L145" t="str">
            <v>John McSweeney</v>
          </cell>
          <cell r="M145" t="str">
            <v>Raewyn Glover</v>
          </cell>
          <cell r="N145" t="str">
            <v>C533</v>
          </cell>
          <cell r="O145" t="str">
            <v xml:space="preserve">David Chick </v>
          </cell>
          <cell r="P145" t="str">
            <v>1139</v>
          </cell>
          <cell r="Q145" t="str">
            <v>District Plan</v>
          </cell>
        </row>
        <row r="146">
          <cell r="A146" t="str">
            <v>1140</v>
          </cell>
          <cell r="B146" t="str">
            <v>Growth Spine Centres</v>
          </cell>
          <cell r="C146" t="str">
            <v>City Design and Place Planning</v>
          </cell>
          <cell r="D146" t="str">
            <v>Chief City Planner</v>
          </cell>
          <cell r="E146" t="str">
            <v>Opex</v>
          </cell>
          <cell r="F146" t="str">
            <v>6</v>
          </cell>
          <cell r="G146" t="str">
            <v>Urban Development</v>
          </cell>
          <cell r="H146" t="str">
            <v>6.1</v>
          </cell>
          <cell r="I146" t="str">
            <v>Urban planning, heritage and public spaces development</v>
          </cell>
          <cell r="J146" t="str">
            <v>6.1.1</v>
          </cell>
          <cell r="K146" t="str">
            <v>Urban planning and policy</v>
          </cell>
          <cell r="L146" t="str">
            <v>Trudy Whitlow</v>
          </cell>
          <cell r="M146" t="str">
            <v>Raewyn Glover</v>
          </cell>
          <cell r="N146" t="str">
            <v>C650</v>
          </cell>
          <cell r="O146" t="str">
            <v xml:space="preserve">David Chick </v>
          </cell>
          <cell r="P146" t="str">
            <v>1140</v>
          </cell>
          <cell r="Q146" t="str">
            <v>Growth Spine Centres</v>
          </cell>
        </row>
        <row r="147">
          <cell r="A147" t="str">
            <v>1141</v>
          </cell>
          <cell r="B147" t="str">
            <v>Build Wellington Developments</v>
          </cell>
          <cell r="C147" t="str">
            <v>Build Wellington</v>
          </cell>
          <cell r="D147" t="str">
            <v>Chief City Planner</v>
          </cell>
          <cell r="E147" t="str">
            <v>Opex</v>
          </cell>
          <cell r="F147" t="str">
            <v>6</v>
          </cell>
          <cell r="G147" t="str">
            <v>Urban Development</v>
          </cell>
          <cell r="H147" t="str">
            <v>6.1</v>
          </cell>
          <cell r="I147" t="str">
            <v>Urban planning, heritage and public spaces development</v>
          </cell>
          <cell r="J147" t="str">
            <v>6.1.2</v>
          </cell>
          <cell r="K147" t="str">
            <v>Waterfront development</v>
          </cell>
          <cell r="L147" t="str">
            <v>Ian Pike</v>
          </cell>
          <cell r="M147" t="str">
            <v>Mark Pothecary</v>
          </cell>
          <cell r="N147" t="str">
            <v>C711</v>
          </cell>
          <cell r="O147" t="str">
            <v xml:space="preserve">David Chick </v>
          </cell>
          <cell r="P147" t="str">
            <v>1141</v>
          </cell>
          <cell r="Q147" t="str">
            <v>City Shaper Developments</v>
          </cell>
        </row>
        <row r="148">
          <cell r="A148" t="str">
            <v>1142</v>
          </cell>
          <cell r="B148" t="str">
            <v>Public Art and Sculpture Maintenance</v>
          </cell>
          <cell r="C148" t="str">
            <v>Parks, Sport and Recreation</v>
          </cell>
          <cell r="D148" t="str">
            <v>Customer and Community</v>
          </cell>
          <cell r="E148" t="str">
            <v>Opex</v>
          </cell>
          <cell r="F148" t="str">
            <v>6</v>
          </cell>
          <cell r="G148" t="str">
            <v>Urban Development</v>
          </cell>
          <cell r="H148" t="str">
            <v>6.1</v>
          </cell>
          <cell r="I148" t="str">
            <v>Urban planning, heritage and public spaces development</v>
          </cell>
          <cell r="J148" t="str">
            <v>6.1.3</v>
          </cell>
          <cell r="K148" t="str">
            <v>Public spaces and centres development</v>
          </cell>
          <cell r="L148" t="str">
            <v>Victoria Bennett</v>
          </cell>
          <cell r="M148" t="str">
            <v>Andrew McFarlane</v>
          </cell>
          <cell r="N148" t="str">
            <v>C350</v>
          </cell>
          <cell r="O148" t="str">
            <v>Barbara Mckerrow</v>
          </cell>
          <cell r="P148" t="str">
            <v>1142</v>
          </cell>
          <cell r="Q148" t="str">
            <v>Public Art and Sculpture Maintenance</v>
          </cell>
        </row>
        <row r="149">
          <cell r="A149" t="str">
            <v>1143</v>
          </cell>
          <cell r="B149" t="str">
            <v>Public Space-Centre Devl. Plan</v>
          </cell>
          <cell r="C149" t="str">
            <v>City Design and Place Planning</v>
          </cell>
          <cell r="D149" t="str">
            <v>Chief City Planner</v>
          </cell>
          <cell r="E149" t="str">
            <v>Opex</v>
          </cell>
          <cell r="F149" t="str">
            <v>6</v>
          </cell>
          <cell r="G149" t="str">
            <v>Urban Development</v>
          </cell>
          <cell r="H149" t="str">
            <v>6.1</v>
          </cell>
          <cell r="I149" t="str">
            <v>Urban planning, heritage and public spaces development</v>
          </cell>
          <cell r="J149" t="str">
            <v>6.1.3</v>
          </cell>
          <cell r="K149" t="str">
            <v>Public spaces and centres development</v>
          </cell>
          <cell r="L149" t="str">
            <v>Trudy Whitlow</v>
          </cell>
          <cell r="M149" t="str">
            <v>Raewyn Glover</v>
          </cell>
          <cell r="N149" t="str">
            <v>C370</v>
          </cell>
          <cell r="O149" t="str">
            <v xml:space="preserve">David Chick </v>
          </cell>
          <cell r="P149" t="str">
            <v>1143</v>
          </cell>
          <cell r="Q149" t="str">
            <v>Public Space-Centre Devl. Plan</v>
          </cell>
        </row>
        <row r="150">
          <cell r="A150" t="str">
            <v>1144</v>
          </cell>
          <cell r="B150" t="str">
            <v>Memorial Park</v>
          </cell>
          <cell r="C150" t="str">
            <v>City Design and Place Planning</v>
          </cell>
          <cell r="D150" t="str">
            <v>Chief City Planner</v>
          </cell>
          <cell r="E150" t="str">
            <v>Opex</v>
          </cell>
          <cell r="F150" t="str">
            <v>6</v>
          </cell>
          <cell r="G150" t="str">
            <v>Urban Development</v>
          </cell>
          <cell r="H150" t="str">
            <v>6.1</v>
          </cell>
          <cell r="I150" t="str">
            <v>Urban planning, heritage and public spaces development</v>
          </cell>
          <cell r="J150" t="str">
            <v>6.1.3</v>
          </cell>
          <cell r="K150" t="str">
            <v>Public spaces and centres development</v>
          </cell>
          <cell r="L150" t="str">
            <v>Warren Ulusele</v>
          </cell>
          <cell r="M150" t="str">
            <v>Raewyn Glover</v>
          </cell>
          <cell r="N150" t="str">
            <v>C692</v>
          </cell>
          <cell r="O150" t="str">
            <v xml:space="preserve">David Chick </v>
          </cell>
          <cell r="P150" t="str">
            <v>1144</v>
          </cell>
          <cell r="Q150" t="str">
            <v>Memorial Park</v>
          </cell>
        </row>
        <row r="151">
          <cell r="A151" t="str">
            <v>1145</v>
          </cell>
          <cell r="B151" t="str">
            <v>City Heritage Development</v>
          </cell>
          <cell r="C151" t="str">
            <v>City Design and Place Planning</v>
          </cell>
          <cell r="D151" t="str">
            <v>Chief City Planner</v>
          </cell>
          <cell r="E151" t="str">
            <v>Opex</v>
          </cell>
          <cell r="F151" t="str">
            <v>6</v>
          </cell>
          <cell r="G151" t="str">
            <v>Urban Development</v>
          </cell>
          <cell r="H151" t="str">
            <v>6.1</v>
          </cell>
          <cell r="I151" t="str">
            <v>Urban planning, heritage and public spaces development</v>
          </cell>
          <cell r="J151" t="str">
            <v>6.1.4</v>
          </cell>
          <cell r="K151" t="str">
            <v>Built heritage development</v>
          </cell>
          <cell r="L151" t="str">
            <v>Campbell Robinson</v>
          </cell>
          <cell r="M151" t="str">
            <v>Raewyn Glover</v>
          </cell>
          <cell r="N151" t="str">
            <v>P065</v>
          </cell>
          <cell r="O151" t="str">
            <v xml:space="preserve">David Chick </v>
          </cell>
          <cell r="P151" t="str">
            <v>1145</v>
          </cell>
          <cell r="Q151" t="str">
            <v>City Heritage Development</v>
          </cell>
        </row>
        <row r="152">
          <cell r="A152" t="str">
            <v>1146</v>
          </cell>
          <cell r="B152" t="str">
            <v>Building Control-Facilitation</v>
          </cell>
          <cell r="C152" t="str">
            <v>City Consenting and Compliance</v>
          </cell>
          <cell r="D152" t="str">
            <v>Chief City Planner</v>
          </cell>
          <cell r="E152" t="str">
            <v>Opex</v>
          </cell>
          <cell r="F152" t="str">
            <v>6</v>
          </cell>
          <cell r="G152" t="str">
            <v>Urban Development</v>
          </cell>
          <cell r="H152" t="str">
            <v>6.2</v>
          </cell>
          <cell r="I152" t="str">
            <v>Building and development control</v>
          </cell>
          <cell r="J152" t="str">
            <v>6.2.1</v>
          </cell>
          <cell r="K152" t="str">
            <v>Building control and facilitation</v>
          </cell>
          <cell r="L152" t="str">
            <v>Mike Scott</v>
          </cell>
          <cell r="M152" t="str">
            <v>Raewyn Glover</v>
          </cell>
          <cell r="N152" t="str">
            <v>C480</v>
          </cell>
          <cell r="O152" t="str">
            <v xml:space="preserve">David Chick </v>
          </cell>
          <cell r="P152" t="str">
            <v>1146</v>
          </cell>
          <cell r="Q152" t="str">
            <v>Building Control-Facilitation</v>
          </cell>
        </row>
        <row r="153">
          <cell r="A153" t="str">
            <v>1147</v>
          </cell>
          <cell r="B153" t="str">
            <v>Weathertight Homes</v>
          </cell>
          <cell r="C153" t="str">
            <v>Resilience and Sustainability</v>
          </cell>
          <cell r="D153" t="str">
            <v>Chief City Planner</v>
          </cell>
          <cell r="E153" t="str">
            <v>Opex</v>
          </cell>
          <cell r="F153" t="str">
            <v>6</v>
          </cell>
          <cell r="G153" t="str">
            <v>Urban Development</v>
          </cell>
          <cell r="H153" t="str">
            <v>6.2</v>
          </cell>
          <cell r="I153" t="str">
            <v>Building and development control</v>
          </cell>
          <cell r="J153" t="str">
            <v>6.2.1</v>
          </cell>
          <cell r="K153" t="str">
            <v>Building control and facilitation</v>
          </cell>
          <cell r="L153" t="str">
            <v>George Skimming</v>
          </cell>
          <cell r="M153" t="str">
            <v>Nigel Sercombe</v>
          </cell>
          <cell r="N153" t="str">
            <v>C685</v>
          </cell>
          <cell r="O153" t="str">
            <v xml:space="preserve">David Chick </v>
          </cell>
          <cell r="P153" t="str">
            <v>1147</v>
          </cell>
          <cell r="Q153" t="str">
            <v>Weathertight Homes</v>
          </cell>
        </row>
        <row r="154">
          <cell r="A154" t="str">
            <v>1148</v>
          </cell>
          <cell r="B154" t="str">
            <v>Development Cntrl Facilitation</v>
          </cell>
          <cell r="C154" t="str">
            <v>City Consenting and Compliance</v>
          </cell>
          <cell r="D154" t="str">
            <v>Chief City Planner</v>
          </cell>
          <cell r="E154" t="str">
            <v>Opex</v>
          </cell>
          <cell r="F154" t="str">
            <v>6</v>
          </cell>
          <cell r="G154" t="str">
            <v>Urban Development</v>
          </cell>
          <cell r="H154" t="str">
            <v>6.2</v>
          </cell>
          <cell r="I154" t="str">
            <v>Building and development control</v>
          </cell>
          <cell r="J154" t="str">
            <v>6.2.2</v>
          </cell>
          <cell r="K154" t="str">
            <v>Development control and facilitation</v>
          </cell>
          <cell r="L154" t="str">
            <v>Halley Wiseman</v>
          </cell>
          <cell r="M154" t="str">
            <v>Raewyn Glover</v>
          </cell>
          <cell r="N154" t="str">
            <v>C479</v>
          </cell>
          <cell r="O154" t="str">
            <v xml:space="preserve">David Chick </v>
          </cell>
          <cell r="P154" t="str">
            <v>1148</v>
          </cell>
          <cell r="Q154" t="str">
            <v>Development Cntrl-Facilitation</v>
          </cell>
        </row>
        <row r="155">
          <cell r="A155" t="str">
            <v>1149</v>
          </cell>
          <cell r="B155" t="str">
            <v>Earthquake Assessment Study</v>
          </cell>
          <cell r="C155" t="str">
            <v>Resilience and Sustainability</v>
          </cell>
          <cell r="D155" t="str">
            <v>Chief City Planner</v>
          </cell>
          <cell r="E155" t="str">
            <v>Opex</v>
          </cell>
          <cell r="F155" t="str">
            <v>6</v>
          </cell>
          <cell r="G155" t="str">
            <v>Urban Development</v>
          </cell>
          <cell r="H155" t="str">
            <v>6.2</v>
          </cell>
          <cell r="I155" t="str">
            <v>Building and development control</v>
          </cell>
          <cell r="J155" t="str">
            <v>6.2.3</v>
          </cell>
          <cell r="K155" t="str">
            <v>Earthquake risk mitigation - built environment</v>
          </cell>
          <cell r="L155" t="str">
            <v>x</v>
          </cell>
          <cell r="M155" t="str">
            <v>Nigel Sercombe</v>
          </cell>
          <cell r="N155" t="str">
            <v>C651</v>
          </cell>
          <cell r="O155" t="str">
            <v xml:space="preserve">David Chick </v>
          </cell>
          <cell r="P155" t="str">
            <v>1149</v>
          </cell>
          <cell r="Q155" t="str">
            <v>Earthquake Assessment Study</v>
          </cell>
        </row>
        <row r="156">
          <cell r="A156" t="str">
            <v>1150</v>
          </cell>
          <cell r="B156" t="str">
            <v>Building Consents EQPB Subsidy Fund</v>
          </cell>
          <cell r="C156" t="str">
            <v>Resilience and Sustainability</v>
          </cell>
          <cell r="D156" t="str">
            <v>Chief City Planner</v>
          </cell>
          <cell r="E156" t="str">
            <v>Opex</v>
          </cell>
          <cell r="F156" t="str">
            <v>6</v>
          </cell>
          <cell r="G156" t="str">
            <v>Urban Development</v>
          </cell>
          <cell r="H156" t="str">
            <v>6.2</v>
          </cell>
          <cell r="I156" t="str">
            <v>Building and development control</v>
          </cell>
          <cell r="J156" t="str">
            <v>6.2.3</v>
          </cell>
          <cell r="K156" t="str">
            <v>Earthquake risk mitigation - built environment</v>
          </cell>
          <cell r="L156" t="str">
            <v>x</v>
          </cell>
          <cell r="M156" t="str">
            <v>Scott Parkes</v>
          </cell>
          <cell r="N156" t="str">
            <v>C697</v>
          </cell>
          <cell r="O156" t="str">
            <v xml:space="preserve">David Chick </v>
          </cell>
          <cell r="P156" t="str">
            <v>1150</v>
          </cell>
          <cell r="Q156" t="str">
            <v>Building Consents EQPB Subsidy Fund</v>
          </cell>
        </row>
        <row r="157">
          <cell r="A157" t="str">
            <v>1151</v>
          </cell>
          <cell r="B157" t="str">
            <v>Earthquake Risk Building Proj.</v>
          </cell>
          <cell r="C157" t="str">
            <v>Resilience and Sustainability</v>
          </cell>
          <cell r="D157" t="str">
            <v>Chief City Planner</v>
          </cell>
          <cell r="E157" t="str">
            <v>Opex</v>
          </cell>
          <cell r="F157" t="str">
            <v>6</v>
          </cell>
          <cell r="G157" t="str">
            <v>Urban Development</v>
          </cell>
          <cell r="H157" t="str">
            <v>6.2</v>
          </cell>
          <cell r="I157" t="str">
            <v>Building and development control</v>
          </cell>
          <cell r="J157" t="str">
            <v>6.2.3</v>
          </cell>
          <cell r="K157" t="str">
            <v>Earthquake risk mitigation - built environment</v>
          </cell>
          <cell r="L157" t="str">
            <v>Steve Cody</v>
          </cell>
          <cell r="M157" t="str">
            <v>Nigel Sercombe</v>
          </cell>
          <cell r="N157" t="str">
            <v>P057</v>
          </cell>
          <cell r="O157" t="str">
            <v xml:space="preserve">David Chick </v>
          </cell>
          <cell r="P157" t="str">
            <v>1151</v>
          </cell>
          <cell r="Q157" t="str">
            <v>Earthquake Risk Building Proj.</v>
          </cell>
        </row>
        <row r="158">
          <cell r="A158" t="str">
            <v>1152</v>
          </cell>
          <cell r="B158" t="str">
            <v>Ngauranga to Airport Corridor</v>
          </cell>
          <cell r="C158" t="str">
            <v>City Design and Place Planning</v>
          </cell>
          <cell r="D158" t="str">
            <v>Chief City Planner</v>
          </cell>
          <cell r="E158" t="str">
            <v>Opex</v>
          </cell>
          <cell r="F158" t="str">
            <v>7</v>
          </cell>
          <cell r="G158" t="str">
            <v>Transport</v>
          </cell>
          <cell r="H158" t="str">
            <v>7.1</v>
          </cell>
          <cell r="I158" t="str">
            <v>Transport</v>
          </cell>
          <cell r="J158" t="str">
            <v>7.1.1</v>
          </cell>
          <cell r="K158" t="str">
            <v>Transport planning</v>
          </cell>
          <cell r="L158" t="str">
            <v>Gunther Wild</v>
          </cell>
          <cell r="M158" t="str">
            <v>Raewyn Glover</v>
          </cell>
          <cell r="N158" t="str">
            <v>C681</v>
          </cell>
          <cell r="O158" t="str">
            <v xml:space="preserve">David Chick </v>
          </cell>
          <cell r="P158" t="str">
            <v>1152</v>
          </cell>
          <cell r="Q158" t="str">
            <v>Ngauranga to Airport Corridor</v>
          </cell>
        </row>
        <row r="159">
          <cell r="A159" t="str">
            <v>1153</v>
          </cell>
          <cell r="B159" t="str">
            <v>Transport Planning and Policy</v>
          </cell>
          <cell r="C159" t="str">
            <v>City Design and Place Planning</v>
          </cell>
          <cell r="D159" t="str">
            <v>Chief City Planner</v>
          </cell>
          <cell r="E159" t="str">
            <v>Opex</v>
          </cell>
          <cell r="F159" t="str">
            <v>7</v>
          </cell>
          <cell r="G159" t="str">
            <v>Transport</v>
          </cell>
          <cell r="H159" t="str">
            <v>7.1</v>
          </cell>
          <cell r="I159" t="str">
            <v>Transport</v>
          </cell>
          <cell r="J159" t="str">
            <v>7.1.1</v>
          </cell>
          <cell r="K159" t="str">
            <v>Transport planning</v>
          </cell>
          <cell r="L159" t="str">
            <v>Gunther Wild</v>
          </cell>
          <cell r="M159" t="str">
            <v>Raewyn Glover</v>
          </cell>
          <cell r="N159" t="str">
            <v>P249</v>
          </cell>
          <cell r="O159" t="str">
            <v xml:space="preserve">David Chick </v>
          </cell>
          <cell r="P159" t="str">
            <v>1153</v>
          </cell>
          <cell r="Q159" t="str">
            <v>Transport Planning and Policy</v>
          </cell>
        </row>
        <row r="160">
          <cell r="A160" t="str">
            <v>1154</v>
          </cell>
          <cell r="B160" t="str">
            <v>Road Maintenance and Storm Clean Up</v>
          </cell>
          <cell r="C160" t="str">
            <v>City Transport and Infrastructure</v>
          </cell>
          <cell r="D160" t="str">
            <v>Chief City Planner</v>
          </cell>
          <cell r="E160" t="str">
            <v>Opex</v>
          </cell>
          <cell r="F160" t="str">
            <v>7</v>
          </cell>
          <cell r="G160" t="str">
            <v>Transport</v>
          </cell>
          <cell r="H160" t="str">
            <v>7.1</v>
          </cell>
          <cell r="I160" t="str">
            <v>Transport</v>
          </cell>
          <cell r="J160" t="str">
            <v>7.1.2</v>
          </cell>
          <cell r="K160" t="str">
            <v xml:space="preserve">Vehicle network </v>
          </cell>
          <cell r="L160" t="str">
            <v>Don Mudalige</v>
          </cell>
          <cell r="M160" t="str">
            <v>Nikki van Ierland</v>
          </cell>
          <cell r="N160" t="str">
            <v>C304</v>
          </cell>
          <cell r="O160" t="str">
            <v xml:space="preserve">David Chick </v>
          </cell>
          <cell r="P160" t="str">
            <v>1154</v>
          </cell>
          <cell r="Q160" t="str">
            <v>Road Maintenance and Storm Clean Up</v>
          </cell>
        </row>
        <row r="161">
          <cell r="A161" t="str">
            <v>1155</v>
          </cell>
          <cell r="B161" t="str">
            <v>Tawa Shared Driveways Maintenance</v>
          </cell>
          <cell r="C161" t="str">
            <v>City Transport and Infrastructure</v>
          </cell>
          <cell r="D161" t="str">
            <v>Chief City Planner</v>
          </cell>
          <cell r="E161" t="str">
            <v>Opex</v>
          </cell>
          <cell r="F161" t="str">
            <v>7</v>
          </cell>
          <cell r="G161" t="str">
            <v>Transport</v>
          </cell>
          <cell r="H161" t="str">
            <v>7.1</v>
          </cell>
          <cell r="I161" t="str">
            <v>Transport</v>
          </cell>
          <cell r="J161" t="str">
            <v>7.1.2</v>
          </cell>
          <cell r="K161" t="str">
            <v xml:space="preserve">Vehicle network </v>
          </cell>
          <cell r="L161" t="str">
            <v>Don Mudalige</v>
          </cell>
          <cell r="M161" t="str">
            <v>Nikki van Ierland</v>
          </cell>
          <cell r="N161" t="str">
            <v>C312</v>
          </cell>
          <cell r="O161" t="str">
            <v xml:space="preserve">David Chick </v>
          </cell>
          <cell r="P161" t="str">
            <v>1155</v>
          </cell>
          <cell r="Q161" t="str">
            <v>Tawa Shared Driveways Maintenance</v>
          </cell>
        </row>
        <row r="162">
          <cell r="A162" t="str">
            <v>1156</v>
          </cell>
          <cell r="B162" t="str">
            <v>Wall, Bridge and Tunnel Maintenance</v>
          </cell>
          <cell r="C162" t="str">
            <v>City Transport and Infrastructure</v>
          </cell>
          <cell r="D162" t="str">
            <v>Chief City Planner</v>
          </cell>
          <cell r="E162" t="str">
            <v>Opex</v>
          </cell>
          <cell r="F162" t="str">
            <v>7</v>
          </cell>
          <cell r="G162" t="str">
            <v>Transport</v>
          </cell>
          <cell r="H162" t="str">
            <v>7.1</v>
          </cell>
          <cell r="I162" t="str">
            <v>Transport</v>
          </cell>
          <cell r="J162" t="str">
            <v>7.1.2</v>
          </cell>
          <cell r="K162" t="str">
            <v xml:space="preserve">Vehicle network </v>
          </cell>
          <cell r="L162" t="str">
            <v>Jone Sumasafu</v>
          </cell>
          <cell r="M162" t="str">
            <v>Nikki van Ierland</v>
          </cell>
          <cell r="N162" t="str">
            <v>C441</v>
          </cell>
          <cell r="O162" t="str">
            <v xml:space="preserve">David Chick </v>
          </cell>
          <cell r="P162" t="str">
            <v>1156</v>
          </cell>
          <cell r="Q162" t="str">
            <v>Wall, Bridge and Tunnel Maintenance</v>
          </cell>
        </row>
        <row r="163">
          <cell r="A163" t="str">
            <v>1157</v>
          </cell>
          <cell r="B163" t="str">
            <v>Drains &amp; Walls Asset Stewardship</v>
          </cell>
          <cell r="C163" t="str">
            <v>City Transport and Infrastructure</v>
          </cell>
          <cell r="D163" t="str">
            <v>Chief City Planner</v>
          </cell>
          <cell r="E163" t="str">
            <v>Opex</v>
          </cell>
          <cell r="F163" t="str">
            <v>7</v>
          </cell>
          <cell r="G163" t="str">
            <v>Transport</v>
          </cell>
          <cell r="H163" t="str">
            <v>7.1</v>
          </cell>
          <cell r="I163" t="str">
            <v>Transport</v>
          </cell>
          <cell r="J163" t="str">
            <v>7.1.2</v>
          </cell>
          <cell r="K163" t="str">
            <v xml:space="preserve">Vehicle network </v>
          </cell>
          <cell r="L163" t="str">
            <v>Pam Brown</v>
          </cell>
          <cell r="M163" t="str">
            <v>Nikki van Ierland</v>
          </cell>
          <cell r="N163" t="str">
            <v>C444</v>
          </cell>
          <cell r="O163" t="str">
            <v xml:space="preserve">David Chick </v>
          </cell>
          <cell r="P163" t="str">
            <v>1157</v>
          </cell>
          <cell r="Q163" t="str">
            <v>Drains &amp; Walls Asset Stewardship</v>
          </cell>
        </row>
        <row r="164">
          <cell r="A164" t="str">
            <v>1158</v>
          </cell>
          <cell r="B164" t="str">
            <v>Kerb &amp; Channel Maintenance</v>
          </cell>
          <cell r="C164" t="str">
            <v>City Transport and Infrastructure</v>
          </cell>
          <cell r="D164" t="str">
            <v>Chief City Planner</v>
          </cell>
          <cell r="E164" t="str">
            <v>Opex</v>
          </cell>
          <cell r="F164" t="str">
            <v>7</v>
          </cell>
          <cell r="G164" t="str">
            <v>Transport</v>
          </cell>
          <cell r="H164" t="str">
            <v>7.1</v>
          </cell>
          <cell r="I164" t="str">
            <v>Transport</v>
          </cell>
          <cell r="J164" t="str">
            <v>7.1.2</v>
          </cell>
          <cell r="K164" t="str">
            <v xml:space="preserve">Vehicle network </v>
          </cell>
          <cell r="L164" t="str">
            <v>Yogesh Modi</v>
          </cell>
          <cell r="M164" t="str">
            <v>Nikki van Ierland</v>
          </cell>
          <cell r="N164" t="str">
            <v>C445</v>
          </cell>
          <cell r="O164" t="str">
            <v xml:space="preserve">David Chick </v>
          </cell>
          <cell r="P164" t="str">
            <v>1158</v>
          </cell>
          <cell r="Q164" t="str">
            <v>Kerb &amp; Channel Maintenance</v>
          </cell>
        </row>
        <row r="165">
          <cell r="A165" t="str">
            <v>1159</v>
          </cell>
          <cell r="B165" t="str">
            <v>Vehicle Network Asset Stewardship</v>
          </cell>
          <cell r="C165" t="str">
            <v>City Transport and Infrastructure</v>
          </cell>
          <cell r="D165" t="str">
            <v>Chief City Planner</v>
          </cell>
          <cell r="E165" t="str">
            <v>Opex</v>
          </cell>
          <cell r="F165" t="str">
            <v>7</v>
          </cell>
          <cell r="G165" t="str">
            <v>Transport</v>
          </cell>
          <cell r="H165" t="str">
            <v>7.1</v>
          </cell>
          <cell r="I165" t="str">
            <v>Transport</v>
          </cell>
          <cell r="J165" t="str">
            <v>7.1.2</v>
          </cell>
          <cell r="K165" t="str">
            <v xml:space="preserve">Vehicle network </v>
          </cell>
          <cell r="L165" t="str">
            <v>Pam Brown</v>
          </cell>
          <cell r="M165" t="str">
            <v>Nikki van Ierland</v>
          </cell>
          <cell r="N165" t="str">
            <v>C453</v>
          </cell>
          <cell r="O165" t="str">
            <v xml:space="preserve">David Chick </v>
          </cell>
          <cell r="P165" t="str">
            <v>1159</v>
          </cell>
          <cell r="Q165" t="str">
            <v>Vehicle Network Asset Stewardship</v>
          </cell>
        </row>
        <row r="166">
          <cell r="A166" t="str">
            <v>1160</v>
          </cell>
          <cell r="B166" t="str">
            <v>Port and Ferry Access</v>
          </cell>
          <cell r="C166" t="str">
            <v>City Design and Place Planning</v>
          </cell>
          <cell r="D166" t="str">
            <v>Chief City Planner</v>
          </cell>
          <cell r="E166" t="str">
            <v>Opex</v>
          </cell>
          <cell r="F166" t="str">
            <v>7</v>
          </cell>
          <cell r="G166" t="str">
            <v>Transport</v>
          </cell>
          <cell r="H166" t="str">
            <v>7.1</v>
          </cell>
          <cell r="I166" t="str">
            <v>Transport</v>
          </cell>
          <cell r="J166" t="str">
            <v>7.1.2</v>
          </cell>
          <cell r="K166" t="str">
            <v xml:space="preserve">Vehicle network </v>
          </cell>
          <cell r="L166" t="str">
            <v>Paul Barker</v>
          </cell>
          <cell r="M166" t="str">
            <v>Raewyn Glover</v>
          </cell>
          <cell r="N166" t="str">
            <v>C656</v>
          </cell>
          <cell r="O166" t="str">
            <v xml:space="preserve">David Chick </v>
          </cell>
          <cell r="P166" t="str">
            <v>1160</v>
          </cell>
          <cell r="Q166" t="str">
            <v>Port and Ferry Access</v>
          </cell>
        </row>
        <row r="167">
          <cell r="A167" t="str">
            <v>1161</v>
          </cell>
          <cell r="B167" t="str">
            <v>Cycleways Maintenance</v>
          </cell>
          <cell r="C167" t="str">
            <v>City Transport and Infrastructure</v>
          </cell>
          <cell r="D167" t="str">
            <v>Chief City Planner</v>
          </cell>
          <cell r="E167" t="str">
            <v>Opex</v>
          </cell>
          <cell r="F167" t="str">
            <v>7</v>
          </cell>
          <cell r="G167" t="str">
            <v>Transport</v>
          </cell>
          <cell r="H167" t="str">
            <v>7.1</v>
          </cell>
          <cell r="I167" t="str">
            <v>Transport</v>
          </cell>
          <cell r="J167" t="str">
            <v>7.1.3</v>
          </cell>
          <cell r="K167" t="str">
            <v>Cycle network</v>
          </cell>
          <cell r="L167" t="str">
            <v>Don Mudalige</v>
          </cell>
          <cell r="M167" t="str">
            <v>Nikki van Ierland</v>
          </cell>
          <cell r="N167" t="str">
            <v>C493</v>
          </cell>
          <cell r="O167" t="str">
            <v xml:space="preserve">David Chick </v>
          </cell>
          <cell r="P167" t="str">
            <v>1161</v>
          </cell>
          <cell r="Q167" t="str">
            <v>Cycleways Maintenance</v>
          </cell>
        </row>
        <row r="168">
          <cell r="A168" t="str">
            <v>1162</v>
          </cell>
          <cell r="B168" t="str">
            <v>Cycleway Asset Stewardship</v>
          </cell>
          <cell r="C168" t="str">
            <v>City Transport and Infrastructure</v>
          </cell>
          <cell r="D168" t="str">
            <v>Chief City Planner</v>
          </cell>
          <cell r="E168" t="str">
            <v>Opex</v>
          </cell>
          <cell r="F168" t="str">
            <v>7</v>
          </cell>
          <cell r="G168" t="str">
            <v>Transport</v>
          </cell>
          <cell r="H168" t="str">
            <v>7.1</v>
          </cell>
          <cell r="I168" t="str">
            <v>Transport</v>
          </cell>
          <cell r="J168" t="str">
            <v>7.1.3</v>
          </cell>
          <cell r="K168" t="str">
            <v>Cycle network</v>
          </cell>
          <cell r="L168" t="str">
            <v>Pam Brown</v>
          </cell>
          <cell r="M168" t="str">
            <v>Nikki van Ierland</v>
          </cell>
          <cell r="N168" t="str">
            <v>C577</v>
          </cell>
          <cell r="O168" t="str">
            <v xml:space="preserve">David Chick </v>
          </cell>
          <cell r="P168" t="str">
            <v>1162</v>
          </cell>
          <cell r="Q168" t="str">
            <v>Cycleway Asset Stewardship</v>
          </cell>
        </row>
        <row r="169">
          <cell r="A169" t="str">
            <v>1163</v>
          </cell>
          <cell r="B169" t="str">
            <v>Cycleways Planning</v>
          </cell>
          <cell r="C169" t="str">
            <v>City Design and Place Planning</v>
          </cell>
          <cell r="D169" t="str">
            <v>Chief City Planner</v>
          </cell>
          <cell r="E169" t="str">
            <v>Opex</v>
          </cell>
          <cell r="F169" t="str">
            <v>7</v>
          </cell>
          <cell r="G169" t="str">
            <v>Transport</v>
          </cell>
          <cell r="H169" t="str">
            <v>7.1</v>
          </cell>
          <cell r="I169" t="str">
            <v>Transport</v>
          </cell>
          <cell r="J169" t="str">
            <v>7.1.3</v>
          </cell>
          <cell r="K169" t="str">
            <v>Cycle network</v>
          </cell>
          <cell r="L169" t="str">
            <v>Paul Barker</v>
          </cell>
          <cell r="M169" t="str">
            <v>Raewyn Glover</v>
          </cell>
          <cell r="N169" t="str">
            <v>C694</v>
          </cell>
          <cell r="O169" t="str">
            <v xml:space="preserve">David Chick </v>
          </cell>
          <cell r="P169" t="str">
            <v>1163</v>
          </cell>
          <cell r="Q169" t="str">
            <v>Cycleways Planning</v>
          </cell>
        </row>
        <row r="170">
          <cell r="A170" t="str">
            <v>1164</v>
          </cell>
          <cell r="B170" t="str">
            <v>Passenger Transport Facilities</v>
          </cell>
          <cell r="C170" t="str">
            <v>City Transport and Infrastructure</v>
          </cell>
          <cell r="D170" t="str">
            <v>Chief City Planner</v>
          </cell>
          <cell r="E170" t="str">
            <v>Opex</v>
          </cell>
          <cell r="F170" t="str">
            <v>7</v>
          </cell>
          <cell r="G170" t="str">
            <v>Transport</v>
          </cell>
          <cell r="H170" t="str">
            <v>7.1</v>
          </cell>
          <cell r="I170" t="str">
            <v>Transport</v>
          </cell>
          <cell r="J170" t="str">
            <v>7.1.4</v>
          </cell>
          <cell r="K170" t="str">
            <v>Passenger transport network</v>
          </cell>
          <cell r="L170" t="str">
            <v>Ruchir Gaur</v>
          </cell>
          <cell r="M170" t="str">
            <v>Nikki van Ierland</v>
          </cell>
          <cell r="N170" t="str">
            <v>C072A</v>
          </cell>
          <cell r="O170" t="str">
            <v xml:space="preserve">David Chick </v>
          </cell>
          <cell r="P170" t="str">
            <v>1164</v>
          </cell>
          <cell r="Q170" t="str">
            <v>Passenger Transport Facilities</v>
          </cell>
        </row>
        <row r="171">
          <cell r="A171" t="str">
            <v>1165</v>
          </cell>
          <cell r="B171" t="str">
            <v>Bus Shelter Contract Income</v>
          </cell>
          <cell r="C171" t="str">
            <v>City Transport and Infrastructure</v>
          </cell>
          <cell r="D171" t="str">
            <v>Chief City Planner</v>
          </cell>
          <cell r="E171" t="str">
            <v>Opex</v>
          </cell>
          <cell r="F171" t="str">
            <v>7</v>
          </cell>
          <cell r="G171" t="str">
            <v>Transport</v>
          </cell>
          <cell r="H171" t="str">
            <v>7.1</v>
          </cell>
          <cell r="I171" t="str">
            <v>Transport</v>
          </cell>
          <cell r="J171" t="str">
            <v>7.1.4</v>
          </cell>
          <cell r="K171" t="str">
            <v>Passenger transport network</v>
          </cell>
          <cell r="L171" t="str">
            <v>Stephen Harte</v>
          </cell>
          <cell r="M171" t="str">
            <v>Nikki van Ierland</v>
          </cell>
          <cell r="N171" t="str">
            <v>C550</v>
          </cell>
          <cell r="O171" t="str">
            <v xml:space="preserve">David Chick </v>
          </cell>
          <cell r="P171" t="str">
            <v>1165</v>
          </cell>
          <cell r="Q171" t="str">
            <v>Bus Shelter Contract Income</v>
          </cell>
        </row>
        <row r="172">
          <cell r="A172" t="str">
            <v>1166</v>
          </cell>
          <cell r="B172" t="str">
            <v>Passenger Transport Asset Stewardship</v>
          </cell>
          <cell r="C172" t="str">
            <v>City Transport and Infrastructure</v>
          </cell>
          <cell r="D172" t="str">
            <v>Chief City Planner</v>
          </cell>
          <cell r="E172" t="str">
            <v>Opex</v>
          </cell>
          <cell r="F172" t="str">
            <v>7</v>
          </cell>
          <cell r="G172" t="str">
            <v>Transport</v>
          </cell>
          <cell r="H172" t="str">
            <v>7.1</v>
          </cell>
          <cell r="I172" t="str">
            <v>Transport</v>
          </cell>
          <cell r="J172" t="str">
            <v>7.1.4</v>
          </cell>
          <cell r="K172" t="str">
            <v>Passenger transport network</v>
          </cell>
          <cell r="L172" t="str">
            <v>Pam Brown</v>
          </cell>
          <cell r="M172" t="str">
            <v>Nikki van Ierland</v>
          </cell>
          <cell r="N172" t="str">
            <v>C576</v>
          </cell>
          <cell r="O172" t="str">
            <v xml:space="preserve">David Chick </v>
          </cell>
          <cell r="P172" t="str">
            <v>1166</v>
          </cell>
          <cell r="Q172" t="str">
            <v>Passenger Transport Asset Stewardship</v>
          </cell>
        </row>
        <row r="173">
          <cell r="A173" t="str">
            <v>1167</v>
          </cell>
          <cell r="B173" t="str">
            <v>Bus Priority Plan</v>
          </cell>
          <cell r="C173" t="str">
            <v>City Design and Place Planning</v>
          </cell>
          <cell r="D173" t="str">
            <v>Chief City Planner</v>
          </cell>
          <cell r="E173" t="str">
            <v>Opex</v>
          </cell>
          <cell r="F173" t="str">
            <v>7</v>
          </cell>
          <cell r="G173" t="str">
            <v>Transport</v>
          </cell>
          <cell r="H173" t="str">
            <v>7.1</v>
          </cell>
          <cell r="I173" t="str">
            <v>Transport</v>
          </cell>
          <cell r="J173" t="str">
            <v>7.1.4</v>
          </cell>
          <cell r="K173" t="str">
            <v>Passenger transport network</v>
          </cell>
          <cell r="L173" t="str">
            <v>Stephen Harte</v>
          </cell>
          <cell r="M173" t="str">
            <v>Raewyn Glover</v>
          </cell>
          <cell r="N173" t="str">
            <v>C655</v>
          </cell>
          <cell r="O173" t="str">
            <v xml:space="preserve">David Chick </v>
          </cell>
          <cell r="P173" t="str">
            <v>1167</v>
          </cell>
          <cell r="Q173" t="str">
            <v>ttBus Priority Plan</v>
          </cell>
        </row>
        <row r="174">
          <cell r="A174" t="str">
            <v>1168</v>
          </cell>
          <cell r="B174" t="str">
            <v>Cable Car</v>
          </cell>
          <cell r="C174" t="str">
            <v>CCOs and City Growth Projects</v>
          </cell>
          <cell r="D174" t="str">
            <v>Economic and Commercial Group</v>
          </cell>
          <cell r="E174" t="str">
            <v>Opex</v>
          </cell>
          <cell r="F174" t="str">
            <v>7</v>
          </cell>
          <cell r="G174" t="str">
            <v>Transport</v>
          </cell>
          <cell r="H174" t="str">
            <v>7.1</v>
          </cell>
          <cell r="I174" t="str">
            <v>Transport</v>
          </cell>
          <cell r="J174" t="str">
            <v>7.1.4</v>
          </cell>
          <cell r="K174" t="str">
            <v>Passenger transport network</v>
          </cell>
          <cell r="L174" t="str">
            <v>Ian Pike</v>
          </cell>
          <cell r="M174" t="str">
            <v>Mark Pothecary</v>
          </cell>
          <cell r="N174" t="str">
            <v>C708</v>
          </cell>
          <cell r="P174" t="str">
            <v>1168</v>
          </cell>
          <cell r="Q174" t="str">
            <v>Cable Car</v>
          </cell>
        </row>
        <row r="175">
          <cell r="A175" t="str">
            <v>1169</v>
          </cell>
          <cell r="B175" t="str">
            <v>Public Transport Trials</v>
          </cell>
          <cell r="C175" t="str">
            <v>City Design and Place Planning</v>
          </cell>
          <cell r="D175" t="str">
            <v>Chief City Planner</v>
          </cell>
          <cell r="E175" t="str">
            <v>Opex</v>
          </cell>
          <cell r="F175" t="str">
            <v>7</v>
          </cell>
          <cell r="G175" t="str">
            <v>Transport</v>
          </cell>
          <cell r="H175" t="str">
            <v>7.1</v>
          </cell>
          <cell r="I175" t="str">
            <v>Transport</v>
          </cell>
          <cell r="J175" t="str">
            <v>7.1.4</v>
          </cell>
          <cell r="K175" t="str">
            <v>Passenger transport network</v>
          </cell>
          <cell r="L175" t="str">
            <v>Gunther Wild</v>
          </cell>
          <cell r="M175" t="str">
            <v>Raewyn Glover</v>
          </cell>
          <cell r="N175" t="str">
            <v>C712</v>
          </cell>
          <cell r="O175" t="str">
            <v xml:space="preserve">David Chick </v>
          </cell>
          <cell r="P175" t="str">
            <v>1169</v>
          </cell>
          <cell r="Q175" t="str">
            <v>Public Transport Trials</v>
          </cell>
        </row>
        <row r="176">
          <cell r="A176" t="str">
            <v>1170</v>
          </cell>
          <cell r="B176" t="str">
            <v>Street Furniture Maintenance</v>
          </cell>
          <cell r="C176" t="str">
            <v>City Transport and Infrastructure</v>
          </cell>
          <cell r="D176" t="str">
            <v>Chief City Planner</v>
          </cell>
          <cell r="E176" t="str">
            <v>Opex</v>
          </cell>
          <cell r="F176" t="str">
            <v>7</v>
          </cell>
          <cell r="G176" t="str">
            <v>Transport</v>
          </cell>
          <cell r="H176" t="str">
            <v>7.1</v>
          </cell>
          <cell r="I176" t="str">
            <v>Transport</v>
          </cell>
          <cell r="J176" t="str">
            <v>7.1.5</v>
          </cell>
          <cell r="K176" t="str">
            <v>Pedestrian network</v>
          </cell>
          <cell r="L176" t="str">
            <v>Ruchir Gaur</v>
          </cell>
          <cell r="M176" t="str">
            <v>Nikki van Ierland</v>
          </cell>
          <cell r="N176" t="str">
            <v>C307</v>
          </cell>
          <cell r="O176" t="str">
            <v xml:space="preserve">David Chick </v>
          </cell>
          <cell r="P176" t="str">
            <v>1170</v>
          </cell>
          <cell r="Q176" t="str">
            <v>Street Furniture Maintenance</v>
          </cell>
        </row>
        <row r="177">
          <cell r="A177" t="str">
            <v>1171</v>
          </cell>
          <cell r="B177" t="str">
            <v>Footpaths Asset Stewardship</v>
          </cell>
          <cell r="C177" t="str">
            <v>City Transport and Infrastructure</v>
          </cell>
          <cell r="D177" t="str">
            <v>Chief City Planner</v>
          </cell>
          <cell r="E177" t="str">
            <v>Opex</v>
          </cell>
          <cell r="F177" t="str">
            <v>7</v>
          </cell>
          <cell r="G177" t="str">
            <v>Transport</v>
          </cell>
          <cell r="H177" t="str">
            <v>7.1</v>
          </cell>
          <cell r="I177" t="str">
            <v>Transport</v>
          </cell>
          <cell r="J177" t="str">
            <v>7.1.5</v>
          </cell>
          <cell r="K177" t="str">
            <v>Pedestrian network</v>
          </cell>
          <cell r="L177" t="str">
            <v>Pam Brown</v>
          </cell>
          <cell r="M177" t="str">
            <v>Nikki van Ierland</v>
          </cell>
          <cell r="N177" t="str">
            <v>C377</v>
          </cell>
          <cell r="O177" t="str">
            <v xml:space="preserve">David Chick </v>
          </cell>
          <cell r="P177" t="str">
            <v>1171</v>
          </cell>
          <cell r="Q177" t="str">
            <v>Footpaths Asset Stewardship</v>
          </cell>
        </row>
        <row r="178">
          <cell r="A178" t="str">
            <v>1172</v>
          </cell>
          <cell r="B178" t="str">
            <v>Pedestrian Network Maintenance</v>
          </cell>
          <cell r="C178" t="str">
            <v>City Transport and Infrastructure</v>
          </cell>
          <cell r="D178" t="str">
            <v>Chief City Planner</v>
          </cell>
          <cell r="E178" t="str">
            <v>Opex</v>
          </cell>
          <cell r="F178" t="str">
            <v>7</v>
          </cell>
          <cell r="G178" t="str">
            <v>Transport</v>
          </cell>
          <cell r="H178" t="str">
            <v>7.1</v>
          </cell>
          <cell r="I178" t="str">
            <v>Transport</v>
          </cell>
          <cell r="J178" t="str">
            <v>7.1.5</v>
          </cell>
          <cell r="K178" t="str">
            <v>Pedestrian network</v>
          </cell>
          <cell r="L178" t="str">
            <v>Yogesh Modi</v>
          </cell>
          <cell r="M178" t="str">
            <v>Nikki van Ierland</v>
          </cell>
          <cell r="N178" t="str">
            <v>C448</v>
          </cell>
          <cell r="O178" t="str">
            <v xml:space="preserve">David Chick </v>
          </cell>
          <cell r="P178" t="str">
            <v>1172</v>
          </cell>
          <cell r="Q178" t="str">
            <v>Pedestrian Network Maintenance</v>
          </cell>
        </row>
        <row r="179">
          <cell r="A179" t="str">
            <v>1173</v>
          </cell>
          <cell r="B179" t="str">
            <v>Pedestrian Network Structures Maintenance</v>
          </cell>
          <cell r="C179" t="str">
            <v>City Transport and Infrastructure</v>
          </cell>
          <cell r="D179" t="str">
            <v>Chief City Planner</v>
          </cell>
          <cell r="E179" t="str">
            <v>Opex</v>
          </cell>
          <cell r="F179" t="str">
            <v>7</v>
          </cell>
          <cell r="G179" t="str">
            <v>Transport</v>
          </cell>
          <cell r="H179" t="str">
            <v>7.1</v>
          </cell>
          <cell r="I179" t="str">
            <v>Transport</v>
          </cell>
          <cell r="J179" t="str">
            <v>7.1.5</v>
          </cell>
          <cell r="K179" t="str">
            <v>Pedestrian network</v>
          </cell>
          <cell r="L179" t="str">
            <v>Jone Sumasafu</v>
          </cell>
          <cell r="M179" t="str">
            <v>Nikki van Ierland</v>
          </cell>
          <cell r="N179" t="str">
            <v>C492</v>
          </cell>
          <cell r="O179" t="str">
            <v xml:space="preserve">David Chick </v>
          </cell>
          <cell r="P179" t="str">
            <v>1173</v>
          </cell>
          <cell r="Q179" t="str">
            <v>Pedestrian Network Structures Maintenance</v>
          </cell>
        </row>
        <row r="180">
          <cell r="A180" t="str">
            <v>1174</v>
          </cell>
          <cell r="B180" t="str">
            <v>Traffic Signals Maintenance</v>
          </cell>
          <cell r="C180" t="str">
            <v>City Transport and Infrastructure</v>
          </cell>
          <cell r="D180" t="str">
            <v>Chief City Planner</v>
          </cell>
          <cell r="E180" t="str">
            <v>Opex</v>
          </cell>
          <cell r="F180" t="str">
            <v>7</v>
          </cell>
          <cell r="G180" t="str">
            <v>Transport</v>
          </cell>
          <cell r="H180" t="str">
            <v>7.1</v>
          </cell>
          <cell r="I180" t="str">
            <v>Transport</v>
          </cell>
          <cell r="J180" t="str">
            <v>7.1.6</v>
          </cell>
          <cell r="K180" t="str">
            <v>Network-wide control and management</v>
          </cell>
          <cell r="L180" t="str">
            <v xml:space="preserve">John Price </v>
          </cell>
          <cell r="M180" t="str">
            <v>Nikki van Ierland</v>
          </cell>
          <cell r="N180" t="str">
            <v>A026</v>
          </cell>
          <cell r="O180" t="str">
            <v xml:space="preserve">David Chick </v>
          </cell>
          <cell r="P180" t="str">
            <v>1174</v>
          </cell>
          <cell r="Q180" t="str">
            <v>Traffic Signals Maintenance</v>
          </cell>
        </row>
        <row r="181">
          <cell r="A181" t="str">
            <v>1175</v>
          </cell>
          <cell r="B181" t="str">
            <v>Traffic Control Asset Stewardship</v>
          </cell>
          <cell r="C181" t="str">
            <v>City Transport and Infrastructure</v>
          </cell>
          <cell r="D181" t="str">
            <v>Chief City Planner</v>
          </cell>
          <cell r="E181" t="str">
            <v>Opex</v>
          </cell>
          <cell r="F181" t="str">
            <v>7</v>
          </cell>
          <cell r="G181" t="str">
            <v>Transport</v>
          </cell>
          <cell r="H181" t="str">
            <v>7.1</v>
          </cell>
          <cell r="I181" t="str">
            <v>Transport</v>
          </cell>
          <cell r="J181" t="str">
            <v>7.1.6</v>
          </cell>
          <cell r="K181" t="str">
            <v>Network-wide control and management</v>
          </cell>
          <cell r="L181" t="str">
            <v>Pam Brown</v>
          </cell>
          <cell r="M181" t="str">
            <v>Nikki van Ierland</v>
          </cell>
          <cell r="N181" t="str">
            <v>A153A</v>
          </cell>
          <cell r="O181" t="str">
            <v xml:space="preserve">David Chick </v>
          </cell>
          <cell r="P181" t="str">
            <v>1175</v>
          </cell>
          <cell r="Q181" t="str">
            <v>Traffic Control Asset Stewardship</v>
          </cell>
        </row>
        <row r="182">
          <cell r="A182" t="str">
            <v>1176</v>
          </cell>
          <cell r="B182" t="str">
            <v>Road Marking Maintenance</v>
          </cell>
          <cell r="C182" t="str">
            <v>City Transport and Infrastructure</v>
          </cell>
          <cell r="D182" t="str">
            <v>Chief City Planner</v>
          </cell>
          <cell r="E182" t="str">
            <v>Opex</v>
          </cell>
          <cell r="F182" t="str">
            <v>7</v>
          </cell>
          <cell r="G182" t="str">
            <v>Transport</v>
          </cell>
          <cell r="H182" t="str">
            <v>7.1</v>
          </cell>
          <cell r="I182" t="str">
            <v>Transport</v>
          </cell>
          <cell r="J182" t="str">
            <v>7.1.6</v>
          </cell>
          <cell r="K182" t="str">
            <v>Network-wide control and management</v>
          </cell>
          <cell r="L182" t="str">
            <v>Ruchir Gaur</v>
          </cell>
          <cell r="M182" t="str">
            <v>Nikki van Ierland</v>
          </cell>
          <cell r="N182" t="str">
            <v>C026C</v>
          </cell>
          <cell r="O182" t="str">
            <v xml:space="preserve">David Chick </v>
          </cell>
          <cell r="P182" t="str">
            <v>1176</v>
          </cell>
          <cell r="Q182" t="str">
            <v>Road Marking Maintenance</v>
          </cell>
        </row>
        <row r="183">
          <cell r="A183" t="str">
            <v>1177</v>
          </cell>
          <cell r="B183" t="str">
            <v>Traffic Signs Maintenance</v>
          </cell>
          <cell r="C183" t="str">
            <v>City Transport and Infrastructure</v>
          </cell>
          <cell r="D183" t="str">
            <v>Chief City Planner</v>
          </cell>
          <cell r="E183" t="str">
            <v>Opex</v>
          </cell>
          <cell r="F183" t="str">
            <v>7</v>
          </cell>
          <cell r="G183" t="str">
            <v>Transport</v>
          </cell>
          <cell r="H183" t="str">
            <v>7.1</v>
          </cell>
          <cell r="I183" t="str">
            <v>Transport</v>
          </cell>
          <cell r="J183" t="str">
            <v>7.1.6</v>
          </cell>
          <cell r="K183" t="str">
            <v>Network-wide control and management</v>
          </cell>
          <cell r="L183" t="str">
            <v>Ruchir Gaur</v>
          </cell>
          <cell r="M183" t="str">
            <v>Nikki van Ierland</v>
          </cell>
          <cell r="N183" t="str">
            <v>C452</v>
          </cell>
          <cell r="O183" t="str">
            <v xml:space="preserve">David Chick </v>
          </cell>
          <cell r="P183" t="str">
            <v>1177</v>
          </cell>
          <cell r="Q183" t="str">
            <v>Traffic Signs Maintenance</v>
          </cell>
        </row>
        <row r="184">
          <cell r="A184" t="str">
            <v>1178</v>
          </cell>
          <cell r="B184" t="str">
            <v>Network Activity Management</v>
          </cell>
          <cell r="C184" t="str">
            <v>City Transport and Infrastructure</v>
          </cell>
          <cell r="D184" t="str">
            <v>Chief City Planner</v>
          </cell>
          <cell r="E184" t="str">
            <v>Opex</v>
          </cell>
          <cell r="F184" t="str">
            <v>7</v>
          </cell>
          <cell r="G184" t="str">
            <v>Transport</v>
          </cell>
          <cell r="H184" t="str">
            <v>7.1</v>
          </cell>
          <cell r="I184" t="str">
            <v>Transport</v>
          </cell>
          <cell r="J184" t="str">
            <v>7.1.6</v>
          </cell>
          <cell r="K184" t="str">
            <v>Network-wide control and management</v>
          </cell>
          <cell r="L184" t="str">
            <v>Brett North</v>
          </cell>
          <cell r="M184" t="str">
            <v>Nikki van Ierland</v>
          </cell>
          <cell r="N184" t="str">
            <v>C481</v>
          </cell>
          <cell r="O184" t="str">
            <v xml:space="preserve">David Chick </v>
          </cell>
          <cell r="P184" t="str">
            <v>1178</v>
          </cell>
          <cell r="Q184" t="str">
            <v>Network Activity Management</v>
          </cell>
        </row>
        <row r="185">
          <cell r="A185" t="str">
            <v>1179</v>
          </cell>
          <cell r="B185" t="str">
            <v>Street Lighting Maintenance</v>
          </cell>
          <cell r="C185" t="str">
            <v>City Transport and Infrastructure</v>
          </cell>
          <cell r="D185" t="str">
            <v>Chief City Planner</v>
          </cell>
          <cell r="E185" t="str">
            <v>Opex</v>
          </cell>
          <cell r="F185" t="str">
            <v>7</v>
          </cell>
          <cell r="G185" t="str">
            <v>Transport</v>
          </cell>
          <cell r="H185" t="str">
            <v>7.1</v>
          </cell>
          <cell r="I185" t="str">
            <v>Transport</v>
          </cell>
          <cell r="J185" t="str">
            <v>7.1.7</v>
          </cell>
          <cell r="K185" t="str">
            <v>Road safety</v>
          </cell>
          <cell r="L185" t="str">
            <v>Kevin Turner</v>
          </cell>
          <cell r="M185" t="str">
            <v>Nikki van Ierland</v>
          </cell>
          <cell r="N185" t="str">
            <v>C026B</v>
          </cell>
          <cell r="O185" t="str">
            <v xml:space="preserve">David Chick </v>
          </cell>
          <cell r="P185" t="str">
            <v>1179</v>
          </cell>
          <cell r="Q185" t="str">
            <v>Street Lighting Maintenance</v>
          </cell>
        </row>
        <row r="186">
          <cell r="A186" t="str">
            <v>1180</v>
          </cell>
          <cell r="B186" t="str">
            <v>Transport Education &amp; Promotion</v>
          </cell>
          <cell r="C186" t="str">
            <v>City Design and Place Planning</v>
          </cell>
          <cell r="D186" t="str">
            <v>Chief City Planner</v>
          </cell>
          <cell r="E186" t="str">
            <v>Opex</v>
          </cell>
          <cell r="F186" t="str">
            <v>7</v>
          </cell>
          <cell r="G186" t="str">
            <v>Transport</v>
          </cell>
          <cell r="H186" t="str">
            <v>7.1</v>
          </cell>
          <cell r="I186" t="str">
            <v>Transport</v>
          </cell>
          <cell r="J186" t="str">
            <v>7.1.7</v>
          </cell>
          <cell r="K186" t="str">
            <v>Road safety</v>
          </cell>
          <cell r="L186" t="str">
            <v>Anna Blomquist</v>
          </cell>
          <cell r="M186" t="str">
            <v>Raewyn Glover</v>
          </cell>
          <cell r="N186" t="str">
            <v>C450</v>
          </cell>
          <cell r="O186" t="str">
            <v xml:space="preserve">David Chick </v>
          </cell>
          <cell r="P186" t="str">
            <v>1180</v>
          </cell>
          <cell r="Q186" t="str">
            <v>Transport Education &amp; Promotion</v>
          </cell>
        </row>
        <row r="187">
          <cell r="A187" t="str">
            <v>1181</v>
          </cell>
          <cell r="B187" t="str">
            <v>Fences &amp; Guardrails Maintenance</v>
          </cell>
          <cell r="C187" t="str">
            <v>City Transport and Infrastructure</v>
          </cell>
          <cell r="D187" t="str">
            <v>Chief City Planner</v>
          </cell>
          <cell r="E187" t="str">
            <v>Opex</v>
          </cell>
          <cell r="F187" t="str">
            <v>7</v>
          </cell>
          <cell r="G187" t="str">
            <v>Transport</v>
          </cell>
          <cell r="H187" t="str">
            <v>7.1</v>
          </cell>
          <cell r="I187" t="str">
            <v>Transport</v>
          </cell>
          <cell r="J187" t="str">
            <v>7.1.7</v>
          </cell>
          <cell r="K187" t="str">
            <v>Road safety</v>
          </cell>
          <cell r="L187" t="str">
            <v>Ruchir Gaur</v>
          </cell>
          <cell r="M187" t="str">
            <v>Nikki van Ierland</v>
          </cell>
          <cell r="N187" t="str">
            <v>C494</v>
          </cell>
          <cell r="O187" t="str">
            <v xml:space="preserve">David Chick </v>
          </cell>
          <cell r="P187" t="str">
            <v>1181</v>
          </cell>
          <cell r="Q187" t="str">
            <v>Fences &amp; Guardrails Maintenance</v>
          </cell>
        </row>
        <row r="188">
          <cell r="A188" t="str">
            <v>1182</v>
          </cell>
          <cell r="B188" t="str">
            <v>Safety Asset Stewardship</v>
          </cell>
          <cell r="C188" t="str">
            <v>City Transport and Infrastructure</v>
          </cell>
          <cell r="D188" t="str">
            <v>Chief City Planner</v>
          </cell>
          <cell r="E188" t="str">
            <v>Opex</v>
          </cell>
          <cell r="F188" t="str">
            <v>7</v>
          </cell>
          <cell r="G188" t="str">
            <v>Transport</v>
          </cell>
          <cell r="H188" t="str">
            <v>7.1</v>
          </cell>
          <cell r="I188" t="str">
            <v>Transport</v>
          </cell>
          <cell r="J188" t="str">
            <v>7.1.7</v>
          </cell>
          <cell r="K188" t="str">
            <v>Road safety</v>
          </cell>
          <cell r="L188" t="str">
            <v>Pam Brown</v>
          </cell>
          <cell r="M188" t="str">
            <v>Nikki van Ierland</v>
          </cell>
          <cell r="N188" t="str">
            <v>C575</v>
          </cell>
          <cell r="O188" t="str">
            <v xml:space="preserve">David Chick </v>
          </cell>
          <cell r="P188" t="str">
            <v>1182</v>
          </cell>
          <cell r="Q188" t="str">
            <v>Safety Asset Stewardship</v>
          </cell>
        </row>
        <row r="189">
          <cell r="A189" t="str">
            <v>1183</v>
          </cell>
          <cell r="B189" t="str">
            <v>Travel Demand Management Programme</v>
          </cell>
          <cell r="C189" t="str">
            <v>City Design and Place Planning</v>
          </cell>
          <cell r="D189" t="str">
            <v>Chief City Planner</v>
          </cell>
          <cell r="E189" t="str">
            <v>Opex</v>
          </cell>
          <cell r="F189" t="str">
            <v>7</v>
          </cell>
          <cell r="G189" t="str">
            <v>Transport</v>
          </cell>
          <cell r="H189" t="str">
            <v>7.1</v>
          </cell>
          <cell r="I189" t="str">
            <v>Transport</v>
          </cell>
          <cell r="J189" t="str">
            <v>7.1.7</v>
          </cell>
          <cell r="K189" t="str">
            <v>Road safety</v>
          </cell>
          <cell r="L189" t="str">
            <v>x</v>
          </cell>
          <cell r="M189" t="str">
            <v>Raewyn Glover</v>
          </cell>
          <cell r="N189" t="str">
            <v>C653</v>
          </cell>
          <cell r="O189" t="str">
            <v xml:space="preserve">David Chick </v>
          </cell>
          <cell r="P189" t="str">
            <v>1183</v>
          </cell>
          <cell r="Q189" t="str">
            <v>Travel Demand Management Programme</v>
          </cell>
        </row>
        <row r="190">
          <cell r="A190" t="str">
            <v>1184</v>
          </cell>
          <cell r="B190" t="str">
            <v>Parking Services &amp; Enforcement</v>
          </cell>
          <cell r="C190" t="str">
            <v>Community Networks</v>
          </cell>
          <cell r="D190" t="str">
            <v>Customer and Community</v>
          </cell>
          <cell r="E190" t="str">
            <v>Opex</v>
          </cell>
          <cell r="F190" t="str">
            <v>7</v>
          </cell>
          <cell r="G190" t="str">
            <v>Transport</v>
          </cell>
          <cell r="H190" t="str">
            <v>7.2</v>
          </cell>
          <cell r="I190" t="str">
            <v>Parking</v>
          </cell>
          <cell r="J190" t="str">
            <v>7.2.1</v>
          </cell>
          <cell r="K190" t="str">
            <v>Parking</v>
          </cell>
          <cell r="L190" t="str">
            <v>Brendan Jelley</v>
          </cell>
          <cell r="M190" t="str">
            <v>Jo Broad</v>
          </cell>
          <cell r="N190" t="str">
            <v>C290</v>
          </cell>
          <cell r="O190" t="str">
            <v>Barbara Mckerrow</v>
          </cell>
          <cell r="P190" t="str">
            <v>1184</v>
          </cell>
          <cell r="Q190" t="str">
            <v>Parking Services &amp; Enforcement</v>
          </cell>
        </row>
        <row r="191">
          <cell r="A191" t="str">
            <v>1185</v>
          </cell>
          <cell r="B191" t="str">
            <v>Waterfront Parking Services</v>
          </cell>
          <cell r="C191" t="str">
            <v>Parks, Sport and Recreation</v>
          </cell>
          <cell r="D191" t="str">
            <v>Customer and Community</v>
          </cell>
          <cell r="E191" t="str">
            <v>Opex</v>
          </cell>
          <cell r="F191" t="str">
            <v>7</v>
          </cell>
          <cell r="G191" t="str">
            <v>Transport</v>
          </cell>
          <cell r="H191" t="str">
            <v>7.2</v>
          </cell>
          <cell r="I191" t="str">
            <v>Parking</v>
          </cell>
          <cell r="J191" t="str">
            <v>7.2.1</v>
          </cell>
          <cell r="K191" t="str">
            <v>Parking</v>
          </cell>
          <cell r="L191" t="str">
            <v>Allan Brown</v>
          </cell>
          <cell r="M191" t="str">
            <v>Andrew McFarlane</v>
          </cell>
          <cell r="N191" t="str">
            <v>C378</v>
          </cell>
          <cell r="O191" t="str">
            <v>Barbara Mckerrow</v>
          </cell>
          <cell r="P191" t="str">
            <v>1185</v>
          </cell>
          <cell r="Q191" t="str">
            <v>Waterfront Parking Services</v>
          </cell>
        </row>
        <row r="192">
          <cell r="A192" t="str">
            <v>1186</v>
          </cell>
          <cell r="B192" t="str">
            <v>Waterfront Commercial Property Services</v>
          </cell>
          <cell r="C192" t="str">
            <v>Parks, Sport and Recreation</v>
          </cell>
          <cell r="D192" t="str">
            <v>Customer and Community</v>
          </cell>
          <cell r="E192" t="str">
            <v>Opex</v>
          </cell>
          <cell r="F192" t="str">
            <v>10</v>
          </cell>
          <cell r="G192" t="str">
            <v>Council</v>
          </cell>
          <cell r="H192" t="str">
            <v>10.1</v>
          </cell>
          <cell r="I192" t="str">
            <v>Organisational Projects</v>
          </cell>
          <cell r="J192" t="str">
            <v>10.1.1</v>
          </cell>
          <cell r="K192" t="str">
            <v xml:space="preserve">Organisational </v>
          </cell>
          <cell r="L192" t="str">
            <v>Allan Brown</v>
          </cell>
          <cell r="M192" t="str">
            <v>Andrew McFarlane</v>
          </cell>
          <cell r="N192" t="str">
            <v>A312</v>
          </cell>
          <cell r="O192" t="str">
            <v>Barbara Mckerrow</v>
          </cell>
          <cell r="P192" t="str">
            <v>1186</v>
          </cell>
          <cell r="Q192" t="str">
            <v>Waterfront Commercial Property Services</v>
          </cell>
        </row>
        <row r="193">
          <cell r="A193" t="str">
            <v>1187</v>
          </cell>
          <cell r="B193" t="str">
            <v>Commercial Property Man &amp; Serv</v>
          </cell>
          <cell r="C193" t="str">
            <v>Property</v>
          </cell>
          <cell r="D193" t="str">
            <v>Finance and Business</v>
          </cell>
          <cell r="E193" t="str">
            <v>Opex</v>
          </cell>
          <cell r="F193" t="str">
            <v>10</v>
          </cell>
          <cell r="G193" t="str">
            <v>Council</v>
          </cell>
          <cell r="H193" t="str">
            <v>10.1</v>
          </cell>
          <cell r="I193" t="str">
            <v>Organisational Projects</v>
          </cell>
          <cell r="J193" t="str">
            <v>10.1.1</v>
          </cell>
          <cell r="K193" t="str">
            <v xml:space="preserve">Organisational </v>
          </cell>
          <cell r="L193" t="str">
            <v>Euan Hogg</v>
          </cell>
          <cell r="M193" t="str">
            <v>Janki Patel</v>
          </cell>
          <cell r="N193" t="str">
            <v>C332</v>
          </cell>
          <cell r="O193" t="str">
            <v>Andy Matthews</v>
          </cell>
          <cell r="P193" t="str">
            <v>1187</v>
          </cell>
          <cell r="Q193" t="str">
            <v>Commercial Property Man &amp; Serv</v>
          </cell>
        </row>
        <row r="194">
          <cell r="A194" t="str">
            <v>1187</v>
          </cell>
          <cell r="B194" t="str">
            <v>Commercial Property Man &amp; Serv</v>
          </cell>
          <cell r="C194" t="str">
            <v>Property</v>
          </cell>
          <cell r="D194" t="str">
            <v>Finance and Business</v>
          </cell>
          <cell r="E194" t="str">
            <v>Opex</v>
          </cell>
          <cell r="F194" t="str">
            <v>10</v>
          </cell>
          <cell r="G194" t="str">
            <v>Council</v>
          </cell>
          <cell r="H194" t="str">
            <v>10.1</v>
          </cell>
          <cell r="I194" t="str">
            <v>Organisational Projects</v>
          </cell>
          <cell r="J194" t="str">
            <v>10.1.1</v>
          </cell>
          <cell r="K194" t="str">
            <v xml:space="preserve">Organisational </v>
          </cell>
          <cell r="L194" t="str">
            <v>x</v>
          </cell>
          <cell r="M194" t="str">
            <v>Janki Patel</v>
          </cell>
          <cell r="N194" t="str">
            <v>PPC332ART</v>
          </cell>
          <cell r="O194" t="str">
            <v>Andy Matthews</v>
          </cell>
          <cell r="P194" t="str">
            <v>1187</v>
          </cell>
          <cell r="Q194" t="str">
            <v>Commercial Property Man &amp; Serv</v>
          </cell>
        </row>
        <row r="195">
          <cell r="A195" t="str">
            <v>1187</v>
          </cell>
          <cell r="B195" t="str">
            <v>Commercial Property Man &amp; Serv</v>
          </cell>
          <cell r="C195" t="str">
            <v>Property</v>
          </cell>
          <cell r="D195" t="str">
            <v>Finance and Business</v>
          </cell>
          <cell r="E195" t="str">
            <v>Opex</v>
          </cell>
          <cell r="F195" t="str">
            <v>10</v>
          </cell>
          <cell r="G195" t="str">
            <v>Council</v>
          </cell>
          <cell r="H195" t="str">
            <v>10.1</v>
          </cell>
          <cell r="I195" t="str">
            <v>Organisational Projects</v>
          </cell>
          <cell r="J195" t="str">
            <v>10.1.1</v>
          </cell>
          <cell r="K195" t="str">
            <v xml:space="preserve">Organisational </v>
          </cell>
          <cell r="L195" t="str">
            <v>x</v>
          </cell>
          <cell r="M195" t="str">
            <v>Janki Patel</v>
          </cell>
          <cell r="N195" t="str">
            <v>PPC332CCO</v>
          </cell>
          <cell r="O195" t="str">
            <v>Andy Matthews</v>
          </cell>
          <cell r="P195" t="str">
            <v>1187</v>
          </cell>
          <cell r="Q195" t="str">
            <v>Commercial Property Man &amp; Serv</v>
          </cell>
        </row>
        <row r="196">
          <cell r="A196" t="str">
            <v>1187</v>
          </cell>
          <cell r="B196" t="str">
            <v>Commercial Property Man &amp; Serv</v>
          </cell>
          <cell r="C196" t="str">
            <v>Property</v>
          </cell>
          <cell r="D196" t="str">
            <v>Finance and Business</v>
          </cell>
          <cell r="E196" t="str">
            <v>Opex</v>
          </cell>
          <cell r="F196" t="str">
            <v>10</v>
          </cell>
          <cell r="G196" t="str">
            <v>Council</v>
          </cell>
          <cell r="H196" t="str">
            <v>10.1</v>
          </cell>
          <cell r="I196" t="str">
            <v>Organisational Projects</v>
          </cell>
          <cell r="J196" t="str">
            <v>10.1.1</v>
          </cell>
          <cell r="K196" t="str">
            <v xml:space="preserve">Organisational </v>
          </cell>
          <cell r="L196" t="str">
            <v>x</v>
          </cell>
          <cell r="M196" t="str">
            <v>Janki Patel</v>
          </cell>
          <cell r="N196" t="str">
            <v>PPC332LSE</v>
          </cell>
          <cell r="O196" t="str">
            <v>Andy Matthews</v>
          </cell>
          <cell r="P196" t="str">
            <v>1187</v>
          </cell>
          <cell r="Q196" t="str">
            <v>Commercial Property Man &amp; Serv</v>
          </cell>
        </row>
        <row r="197">
          <cell r="A197" t="str">
            <v>1188</v>
          </cell>
          <cell r="B197" t="str">
            <v>Civic Centre Facilities Managt</v>
          </cell>
          <cell r="C197" t="str">
            <v>Property</v>
          </cell>
          <cell r="D197" t="str">
            <v>Finance and Business</v>
          </cell>
          <cell r="E197" t="str">
            <v>Opex</v>
          </cell>
          <cell r="F197" t="str">
            <v>10</v>
          </cell>
          <cell r="G197" t="str">
            <v>Council</v>
          </cell>
          <cell r="H197" t="str">
            <v>10.1</v>
          </cell>
          <cell r="I197" t="str">
            <v>Organisational Projects</v>
          </cell>
          <cell r="J197" t="str">
            <v>10.1.1</v>
          </cell>
          <cell r="K197" t="str">
            <v xml:space="preserve">Organisational </v>
          </cell>
          <cell r="L197" t="str">
            <v>Euan Hogg</v>
          </cell>
          <cell r="M197" t="str">
            <v>Janki Patel</v>
          </cell>
          <cell r="N197" t="str">
            <v>C333</v>
          </cell>
          <cell r="O197" t="str">
            <v>Andy Matthews</v>
          </cell>
          <cell r="P197" t="str">
            <v>1200</v>
          </cell>
          <cell r="Q197" t="str">
            <v>ORG</v>
          </cell>
        </row>
        <row r="198">
          <cell r="A198" t="str">
            <v>1189</v>
          </cell>
          <cell r="B198" t="str">
            <v>Mail Service SLA</v>
          </cell>
          <cell r="C198" t="str">
            <v>Property</v>
          </cell>
          <cell r="D198" t="str">
            <v>Finance and Business</v>
          </cell>
          <cell r="E198" t="str">
            <v>Opex</v>
          </cell>
          <cell r="F198" t="str">
            <v>10</v>
          </cell>
          <cell r="G198" t="str">
            <v>Council</v>
          </cell>
          <cell r="H198" t="str">
            <v>10.1</v>
          </cell>
          <cell r="I198" t="str">
            <v>Organisational Projects</v>
          </cell>
          <cell r="J198" t="str">
            <v>10.1.1</v>
          </cell>
          <cell r="K198" t="str">
            <v xml:space="preserve">Organisational </v>
          </cell>
          <cell r="L198" t="str">
            <v>Toni Thompson</v>
          </cell>
          <cell r="M198" t="str">
            <v>Andries Wolmarans</v>
          </cell>
          <cell r="N198" t="str">
            <v>C339</v>
          </cell>
          <cell r="O198" t="str">
            <v>Andy Matthews</v>
          </cell>
          <cell r="P198" t="str">
            <v>1200</v>
          </cell>
          <cell r="Q198" t="str">
            <v>ORG</v>
          </cell>
        </row>
        <row r="199">
          <cell r="A199" t="str">
            <v>1190</v>
          </cell>
          <cell r="B199" t="str">
            <v>Information Services SLA</v>
          </cell>
          <cell r="C199" t="str">
            <v>Smart Council</v>
          </cell>
          <cell r="D199" t="str">
            <v>Customer and Community</v>
          </cell>
          <cell r="E199" t="str">
            <v>Opex</v>
          </cell>
          <cell r="F199" t="str">
            <v>10</v>
          </cell>
          <cell r="G199" t="str">
            <v>Council</v>
          </cell>
          <cell r="H199" t="str">
            <v>10.1</v>
          </cell>
          <cell r="I199" t="str">
            <v>Organisational Projects</v>
          </cell>
          <cell r="J199" t="str">
            <v>10.1.1</v>
          </cell>
          <cell r="K199" t="str">
            <v xml:space="preserve">Organisational </v>
          </cell>
          <cell r="L199" t="str">
            <v xml:space="preserve">Channa Jayasinha </v>
          </cell>
          <cell r="M199" t="str">
            <v>Andries Wolmarans</v>
          </cell>
          <cell r="N199" t="str">
            <v>C374</v>
          </cell>
          <cell r="O199" t="str">
            <v>Andy Matthews</v>
          </cell>
          <cell r="P199" t="str">
            <v>1200</v>
          </cell>
          <cell r="Q199" t="str">
            <v>ORG</v>
          </cell>
        </row>
        <row r="200">
          <cell r="A200" t="str">
            <v>1191</v>
          </cell>
          <cell r="B200" t="str">
            <v>NZTA Income on Capex Work</v>
          </cell>
          <cell r="C200" t="str">
            <v>City Transport and Infrastructure</v>
          </cell>
          <cell r="D200" t="str">
            <v>Chief City Planner</v>
          </cell>
          <cell r="E200" t="str">
            <v>Opex</v>
          </cell>
          <cell r="F200" t="str">
            <v>10</v>
          </cell>
          <cell r="G200" t="str">
            <v>Council</v>
          </cell>
          <cell r="H200" t="str">
            <v>10.1</v>
          </cell>
          <cell r="I200" t="str">
            <v>Organisational Projects</v>
          </cell>
          <cell r="J200" t="str">
            <v>10.1.1</v>
          </cell>
          <cell r="K200" t="str">
            <v xml:space="preserve">Organisational </v>
          </cell>
          <cell r="L200" t="str">
            <v>Deven Singh</v>
          </cell>
          <cell r="M200" t="str">
            <v>Nikki van Ierland</v>
          </cell>
          <cell r="N200" t="str">
            <v>C388</v>
          </cell>
          <cell r="O200" t="str">
            <v xml:space="preserve">David Chick </v>
          </cell>
          <cell r="P200" t="str">
            <v>1191</v>
          </cell>
          <cell r="Q200" t="str">
            <v>NZTA Income on Capex Work</v>
          </cell>
        </row>
        <row r="201">
          <cell r="A201" t="str">
            <v>1192</v>
          </cell>
          <cell r="B201" t="str">
            <v>Quarry operations</v>
          </cell>
          <cell r="C201" t="str">
            <v>City Transport and Infrastructure</v>
          </cell>
          <cell r="D201" t="str">
            <v>Chief City Planner</v>
          </cell>
          <cell r="E201" t="str">
            <v>Opex</v>
          </cell>
          <cell r="F201" t="str">
            <v>10</v>
          </cell>
          <cell r="G201" t="str">
            <v>Council</v>
          </cell>
          <cell r="H201" t="str">
            <v>10.1</v>
          </cell>
          <cell r="I201" t="str">
            <v>Organisational Projects</v>
          </cell>
          <cell r="J201" t="str">
            <v>10.1.1</v>
          </cell>
          <cell r="K201" t="str">
            <v xml:space="preserve">Organisational </v>
          </cell>
          <cell r="L201" t="str">
            <v>Logen Logeswaran</v>
          </cell>
          <cell r="M201" t="str">
            <v>Nikki van Ierland</v>
          </cell>
          <cell r="N201" t="str">
            <v>C556</v>
          </cell>
          <cell r="O201" t="str">
            <v xml:space="preserve">David Chick </v>
          </cell>
          <cell r="P201" t="str">
            <v>1200</v>
          </cell>
          <cell r="Q201" t="str">
            <v>Quarry operations</v>
          </cell>
        </row>
        <row r="202">
          <cell r="A202" t="str">
            <v>1193</v>
          </cell>
          <cell r="B202" t="str">
            <v>Self Insurance Reserve</v>
          </cell>
          <cell r="C202" t="str">
            <v>Corporate Finance</v>
          </cell>
          <cell r="D202" t="str">
            <v>Finance and Business</v>
          </cell>
          <cell r="E202" t="str">
            <v>Opex</v>
          </cell>
          <cell r="F202" t="str">
            <v>10</v>
          </cell>
          <cell r="G202" t="str">
            <v>Council</v>
          </cell>
          <cell r="H202" t="str">
            <v>10.1</v>
          </cell>
          <cell r="I202" t="str">
            <v>Organisational Projects</v>
          </cell>
          <cell r="J202" t="str">
            <v>10.1.1</v>
          </cell>
          <cell r="K202" t="str">
            <v xml:space="preserve">Organisational </v>
          </cell>
          <cell r="L202" t="str">
            <v>Andy Matthews</v>
          </cell>
          <cell r="M202" t="str">
            <v>Clyde Monteiro</v>
          </cell>
          <cell r="N202" t="str">
            <v>C557</v>
          </cell>
          <cell r="O202" t="str">
            <v>Andy Matthews</v>
          </cell>
          <cell r="P202" t="str">
            <v>1193</v>
          </cell>
          <cell r="Q202" t="str">
            <v>Self Insurance Reserve</v>
          </cell>
        </row>
        <row r="203">
          <cell r="A203" t="str">
            <v>1194</v>
          </cell>
          <cell r="B203" t="str">
            <v>Information Management</v>
          </cell>
          <cell r="C203" t="str">
            <v>Smart Council</v>
          </cell>
          <cell r="D203" t="str">
            <v>Customer and Community</v>
          </cell>
          <cell r="E203" t="str">
            <v>Opex</v>
          </cell>
          <cell r="F203" t="str">
            <v>10</v>
          </cell>
          <cell r="G203" t="str">
            <v>Council</v>
          </cell>
          <cell r="H203" t="str">
            <v>10.1</v>
          </cell>
          <cell r="I203" t="str">
            <v>Organisational Projects</v>
          </cell>
          <cell r="J203" t="str">
            <v>10.1.1</v>
          </cell>
          <cell r="K203" t="str">
            <v xml:space="preserve">Organisational </v>
          </cell>
          <cell r="L203" t="str">
            <v>Toni Thompson</v>
          </cell>
          <cell r="M203" t="str">
            <v>Andries Wolmarans</v>
          </cell>
          <cell r="N203" t="str">
            <v>C572</v>
          </cell>
          <cell r="O203" t="str">
            <v>Andy Matthews</v>
          </cell>
          <cell r="P203" t="str">
            <v>1200</v>
          </cell>
          <cell r="Q203" t="str">
            <v>ORG</v>
          </cell>
        </row>
        <row r="204">
          <cell r="A204" t="str">
            <v>1195</v>
          </cell>
          <cell r="B204" t="str">
            <v>Long Haul Aircraft Attraction</v>
          </cell>
          <cell r="C204" t="str">
            <v>CCOs and City Growth Projects</v>
          </cell>
          <cell r="D204" t="str">
            <v>Economic and Commercial Group</v>
          </cell>
          <cell r="E204" t="str">
            <v>Opex</v>
          </cell>
          <cell r="F204" t="str">
            <v>10</v>
          </cell>
          <cell r="G204" t="str">
            <v>Council</v>
          </cell>
          <cell r="H204" t="str">
            <v>10.1</v>
          </cell>
          <cell r="I204" t="str">
            <v>Organisational Projects</v>
          </cell>
          <cell r="J204" t="str">
            <v>10.1.1</v>
          </cell>
          <cell r="K204" t="str">
            <v xml:space="preserve">Organisational </v>
          </cell>
          <cell r="L204" t="str">
            <v>Danny McComb</v>
          </cell>
          <cell r="M204" t="str">
            <v>Mark Pothecary</v>
          </cell>
          <cell r="N204" t="str">
            <v>C658</v>
          </cell>
          <cell r="P204" t="str">
            <v>1200</v>
          </cell>
          <cell r="Q204" t="str">
            <v>ORG</v>
          </cell>
        </row>
        <row r="205">
          <cell r="A205" t="str">
            <v>1196</v>
          </cell>
          <cell r="B205" t="str">
            <v>External Capital Funding</v>
          </cell>
          <cell r="C205" t="str">
            <v>Corporate Finance</v>
          </cell>
          <cell r="D205" t="str">
            <v>Finance and Business</v>
          </cell>
          <cell r="E205" t="str">
            <v>Opex</v>
          </cell>
          <cell r="F205" t="str">
            <v>10</v>
          </cell>
          <cell r="G205" t="str">
            <v>Council</v>
          </cell>
          <cell r="H205" t="str">
            <v>10.1</v>
          </cell>
          <cell r="I205" t="str">
            <v>Organisational Projects</v>
          </cell>
          <cell r="J205" t="str">
            <v>10.1.1</v>
          </cell>
          <cell r="K205" t="str">
            <v xml:space="preserve">Organisational </v>
          </cell>
          <cell r="L205" t="str">
            <v>Andy Matthews</v>
          </cell>
          <cell r="M205" t="str">
            <v>Clyde Monteiro</v>
          </cell>
          <cell r="N205" t="str">
            <v>C679</v>
          </cell>
          <cell r="O205" t="str">
            <v>Andy Matthews</v>
          </cell>
          <cell r="P205" t="str">
            <v>1196</v>
          </cell>
          <cell r="Q205" t="str">
            <v>External Capital Funding</v>
          </cell>
        </row>
        <row r="206">
          <cell r="A206" t="str">
            <v>1197</v>
          </cell>
          <cell r="B206" t="str">
            <v>Plimmer Bequest Project Expend</v>
          </cell>
          <cell r="C206" t="str">
            <v>Corporate Finance</v>
          </cell>
          <cell r="D206" t="str">
            <v>Finance and Business</v>
          </cell>
          <cell r="E206" t="str">
            <v>Opex</v>
          </cell>
          <cell r="F206" t="str">
            <v>10</v>
          </cell>
          <cell r="G206" t="str">
            <v>Council</v>
          </cell>
          <cell r="H206" t="str">
            <v>10.1</v>
          </cell>
          <cell r="I206" t="str">
            <v>Organisational Projects</v>
          </cell>
          <cell r="J206" t="str">
            <v>10.1.1</v>
          </cell>
          <cell r="K206" t="str">
            <v xml:space="preserve">Organisational </v>
          </cell>
          <cell r="L206" t="str">
            <v>Andy Matthews</v>
          </cell>
          <cell r="M206" t="str">
            <v>Clyde Monteiro</v>
          </cell>
          <cell r="N206" t="str">
            <v>C684</v>
          </cell>
          <cell r="O206" t="str">
            <v>Andy Matthews</v>
          </cell>
          <cell r="P206" t="str">
            <v>1197</v>
          </cell>
          <cell r="Q206" t="str">
            <v>Plimmer Bequest Project Expend</v>
          </cell>
        </row>
        <row r="207">
          <cell r="A207" t="str">
            <v>1198</v>
          </cell>
          <cell r="B207" t="str">
            <v>Waterfront Utilities Management</v>
          </cell>
          <cell r="C207" t="str">
            <v>Parks, Sport and Recreation</v>
          </cell>
          <cell r="D207" t="str">
            <v>Customer and Community</v>
          </cell>
          <cell r="E207" t="str">
            <v>Opex</v>
          </cell>
          <cell r="F207" t="str">
            <v>10</v>
          </cell>
          <cell r="G207" t="str">
            <v>Council</v>
          </cell>
          <cell r="H207" t="str">
            <v>10.1</v>
          </cell>
          <cell r="I207" t="str">
            <v>Organisational Projects</v>
          </cell>
          <cell r="J207" t="str">
            <v>10.1.1</v>
          </cell>
          <cell r="K207" t="str">
            <v xml:space="preserve">Organisational </v>
          </cell>
          <cell r="L207" t="str">
            <v>Allan Brown</v>
          </cell>
          <cell r="M207" t="str">
            <v>Andrew McFarlane</v>
          </cell>
          <cell r="N207" t="str">
            <v>C700</v>
          </cell>
          <cell r="O207" t="str">
            <v>Barbara Mckerrow</v>
          </cell>
          <cell r="P207" t="str">
            <v>1198</v>
          </cell>
          <cell r="Q207" t="str">
            <v>Waterfront Utilities Management</v>
          </cell>
        </row>
        <row r="208">
          <cell r="A208" t="str">
            <v>1199</v>
          </cell>
          <cell r="B208" t="str">
            <v>Civic Project Funding</v>
          </cell>
          <cell r="C208" t="str">
            <v>Corporate Finance</v>
          </cell>
          <cell r="D208" t="str">
            <v>Finance and Business</v>
          </cell>
          <cell r="E208" t="str">
            <v>Opex</v>
          </cell>
          <cell r="F208" t="str">
            <v>10</v>
          </cell>
          <cell r="G208" t="str">
            <v>Council</v>
          </cell>
          <cell r="H208" t="str">
            <v>10.1</v>
          </cell>
          <cell r="I208" t="str">
            <v>Organisational Projects</v>
          </cell>
          <cell r="J208" t="str">
            <v>10.1.1</v>
          </cell>
          <cell r="K208" t="str">
            <v xml:space="preserve">Organisational </v>
          </cell>
          <cell r="L208" t="str">
            <v>Barry Hayman</v>
          </cell>
          <cell r="M208" t="str">
            <v>Clyde Monteiro</v>
          </cell>
          <cell r="N208" t="str">
            <v>C706</v>
          </cell>
          <cell r="O208" t="str">
            <v>Andy Matthews</v>
          </cell>
          <cell r="P208" t="str">
            <v>1199</v>
          </cell>
          <cell r="Q208" t="str">
            <v>Civic Project Funding</v>
          </cell>
        </row>
        <row r="209">
          <cell r="A209" t="str">
            <v>1200</v>
          </cell>
          <cell r="B209" t="str">
            <v>ORG</v>
          </cell>
          <cell r="C209" t="str">
            <v>Corporate Finance</v>
          </cell>
          <cell r="D209" t="str">
            <v>Finance and Business</v>
          </cell>
          <cell r="E209" t="str">
            <v>Opex</v>
          </cell>
          <cell r="F209" t="str">
            <v>10</v>
          </cell>
          <cell r="G209" t="str">
            <v>Council</v>
          </cell>
          <cell r="H209" t="str">
            <v>10.1</v>
          </cell>
          <cell r="I209" t="str">
            <v>Organisational Projects</v>
          </cell>
          <cell r="J209" t="str">
            <v>10.1.1</v>
          </cell>
          <cell r="K209" t="str">
            <v xml:space="preserve">Organisational </v>
          </cell>
          <cell r="L209" t="str">
            <v>Andy Matthews</v>
          </cell>
          <cell r="M209" t="str">
            <v>Clyde Monteiro</v>
          </cell>
          <cell r="N209" t="str">
            <v>ORG</v>
          </cell>
          <cell r="O209" t="str">
            <v>Andy Matthews</v>
          </cell>
          <cell r="P209" t="str">
            <v>1200</v>
          </cell>
          <cell r="Q209" t="str">
            <v>ORG</v>
          </cell>
        </row>
        <row r="210">
          <cell r="A210" t="str">
            <v>1200</v>
          </cell>
          <cell r="B210" t="str">
            <v>ORG</v>
          </cell>
          <cell r="C210" t="str">
            <v>Corporate Finance</v>
          </cell>
          <cell r="D210" t="str">
            <v>Finance and Business</v>
          </cell>
          <cell r="E210" t="str">
            <v>Opex</v>
          </cell>
          <cell r="F210" t="str">
            <v>10</v>
          </cell>
          <cell r="G210" t="str">
            <v>Council</v>
          </cell>
          <cell r="H210" t="str">
            <v>10.1</v>
          </cell>
          <cell r="I210" t="str">
            <v>Organisational Projects</v>
          </cell>
          <cell r="J210" t="str">
            <v>10.1.1</v>
          </cell>
          <cell r="K210" t="str">
            <v xml:space="preserve">Organisational </v>
          </cell>
          <cell r="L210" t="str">
            <v>x</v>
          </cell>
          <cell r="M210" t="str">
            <v>Clyde Monteiro</v>
          </cell>
          <cell r="N210" t="str">
            <v>PPORGARC</v>
          </cell>
          <cell r="O210" t="str">
            <v>Andy Matthews</v>
          </cell>
          <cell r="P210" t="str">
            <v>1200</v>
          </cell>
          <cell r="Q210" t="str">
            <v>ORG</v>
          </cell>
        </row>
        <row r="211">
          <cell r="A211" t="str">
            <v>1200</v>
          </cell>
          <cell r="B211" t="str">
            <v>ORG</v>
          </cell>
          <cell r="C211" t="str">
            <v>Corporate Finance</v>
          </cell>
          <cell r="D211" t="str">
            <v>Finance and Business</v>
          </cell>
          <cell r="E211" t="str">
            <v>Opex</v>
          </cell>
          <cell r="F211" t="str">
            <v>10</v>
          </cell>
          <cell r="G211" t="str">
            <v>Council</v>
          </cell>
          <cell r="H211" t="str">
            <v>10.1</v>
          </cell>
          <cell r="I211" t="str">
            <v>Organisational Projects</v>
          </cell>
          <cell r="J211" t="str">
            <v>10.1.1</v>
          </cell>
          <cell r="K211" t="str">
            <v xml:space="preserve">Organisational </v>
          </cell>
          <cell r="L211" t="str">
            <v>x</v>
          </cell>
          <cell r="M211" t="str">
            <v>Clyde Monteiro</v>
          </cell>
          <cell r="N211" t="str">
            <v>PPORGDIS</v>
          </cell>
          <cell r="O211" t="str">
            <v>Andy Matthews</v>
          </cell>
          <cell r="P211" t="str">
            <v>1200</v>
          </cell>
          <cell r="Q211" t="str">
            <v>ORG</v>
          </cell>
        </row>
        <row r="212">
          <cell r="A212" t="str">
            <v>1200</v>
          </cell>
          <cell r="B212" t="str">
            <v>ORG</v>
          </cell>
          <cell r="C212" t="str">
            <v>Corporate Finance</v>
          </cell>
          <cell r="D212" t="str">
            <v>Finance and Business</v>
          </cell>
          <cell r="E212" t="str">
            <v>Opex</v>
          </cell>
          <cell r="F212" t="str">
            <v>10</v>
          </cell>
          <cell r="G212" t="str">
            <v>Council</v>
          </cell>
          <cell r="H212" t="str">
            <v>10.1</v>
          </cell>
          <cell r="I212" t="str">
            <v>Organisational Projects</v>
          </cell>
          <cell r="J212" t="str">
            <v>10.1.1</v>
          </cell>
          <cell r="K212" t="str">
            <v xml:space="preserve">Organisational </v>
          </cell>
          <cell r="L212" t="str">
            <v>x</v>
          </cell>
          <cell r="M212" t="str">
            <v>Clyde Monteiro</v>
          </cell>
          <cell r="N212" t="str">
            <v>PPORGENC</v>
          </cell>
          <cell r="O212" t="str">
            <v>Andy Matthews</v>
          </cell>
          <cell r="P212" t="str">
            <v>1200</v>
          </cell>
          <cell r="Q212" t="str">
            <v>ORG</v>
          </cell>
        </row>
        <row r="213">
          <cell r="A213" t="str">
            <v>1200</v>
          </cell>
          <cell r="B213" t="str">
            <v>ORG</v>
          </cell>
          <cell r="C213" t="str">
            <v>Corporate Finance</v>
          </cell>
          <cell r="D213" t="str">
            <v>Finance and Business</v>
          </cell>
          <cell r="E213" t="str">
            <v>Opex</v>
          </cell>
          <cell r="F213" t="str">
            <v>10</v>
          </cell>
          <cell r="G213" t="str">
            <v>Council</v>
          </cell>
          <cell r="H213" t="str">
            <v>10.1</v>
          </cell>
          <cell r="I213" t="str">
            <v>Organisational Projects</v>
          </cell>
          <cell r="J213" t="str">
            <v>10.1.1</v>
          </cell>
          <cell r="K213" t="str">
            <v xml:space="preserve">Organisational </v>
          </cell>
          <cell r="L213" t="str">
            <v>x</v>
          </cell>
          <cell r="M213" t="str">
            <v>Clyde Monteiro</v>
          </cell>
          <cell r="N213" t="str">
            <v>PPORGSPS</v>
          </cell>
          <cell r="O213" t="str">
            <v>Andy Matthews</v>
          </cell>
          <cell r="P213" t="str">
            <v>1200</v>
          </cell>
          <cell r="Q213" t="str">
            <v>ORG</v>
          </cell>
        </row>
        <row r="214">
          <cell r="A214" t="str">
            <v>1201</v>
          </cell>
          <cell r="B214" t="str">
            <v>ORGNA</v>
          </cell>
          <cell r="C214" t="str">
            <v>Corporate Finance</v>
          </cell>
          <cell r="D214" t="str">
            <v>Finance and Business</v>
          </cell>
          <cell r="E214" t="str">
            <v>Opex</v>
          </cell>
          <cell r="F214" t="str">
            <v>10</v>
          </cell>
          <cell r="G214" t="str">
            <v>Council</v>
          </cell>
          <cell r="H214" t="str">
            <v>10.1</v>
          </cell>
          <cell r="I214" t="str">
            <v>Organisational Projects</v>
          </cell>
          <cell r="J214" t="str">
            <v>10.1.1</v>
          </cell>
          <cell r="K214" t="str">
            <v xml:space="preserve">Organisational </v>
          </cell>
          <cell r="L214" t="str">
            <v>Andy Matthews</v>
          </cell>
          <cell r="M214" t="str">
            <v>Clyde Monteiro</v>
          </cell>
          <cell r="N214" t="str">
            <v>ORGNA</v>
          </cell>
          <cell r="O214" t="str">
            <v>Andy Matthews</v>
          </cell>
          <cell r="P214" t="str">
            <v>1201</v>
          </cell>
          <cell r="Q214" t="str">
            <v>ORGNA</v>
          </cell>
        </row>
        <row r="215">
          <cell r="A215" t="str">
            <v>1202</v>
          </cell>
          <cell r="B215" t="str">
            <v>PPORGFloor</v>
          </cell>
          <cell r="C215" t="str">
            <v>Property</v>
          </cell>
          <cell r="D215" t="str">
            <v>Finance and Business</v>
          </cell>
          <cell r="E215" t="str">
            <v>Opex</v>
          </cell>
          <cell r="F215" t="str">
            <v>10</v>
          </cell>
          <cell r="G215" t="str">
            <v>Council</v>
          </cell>
          <cell r="H215" t="str">
            <v>10.1</v>
          </cell>
          <cell r="I215" t="str">
            <v>Organisational Projects</v>
          </cell>
          <cell r="J215" t="str">
            <v>10.1.1</v>
          </cell>
          <cell r="K215" t="str">
            <v xml:space="preserve">Organisational </v>
          </cell>
          <cell r="L215" t="str">
            <v>x</v>
          </cell>
          <cell r="M215" t="str">
            <v>Janki Patel</v>
          </cell>
          <cell r="N215" t="str">
            <v>PPORGFLR</v>
          </cell>
          <cell r="O215" t="str">
            <v>Andy Matthews</v>
          </cell>
          <cell r="P215" t="str">
            <v>1200</v>
          </cell>
          <cell r="Q215" t="str">
            <v>ORG</v>
          </cell>
        </row>
        <row r="216">
          <cell r="A216" t="str">
            <v>1203</v>
          </cell>
          <cell r="B216" t="str">
            <v>PPORGGroundLease</v>
          </cell>
          <cell r="C216" t="str">
            <v>Property</v>
          </cell>
          <cell r="D216" t="str">
            <v>Finance and Business</v>
          </cell>
          <cell r="E216" t="str">
            <v>Opex</v>
          </cell>
          <cell r="F216" t="str">
            <v>10</v>
          </cell>
          <cell r="G216" t="str">
            <v>Council</v>
          </cell>
          <cell r="H216" t="str">
            <v>10.1</v>
          </cell>
          <cell r="I216" t="str">
            <v>Organisational Projects</v>
          </cell>
          <cell r="J216" t="str">
            <v>10.1.1</v>
          </cell>
          <cell r="K216" t="str">
            <v xml:space="preserve">Organisational </v>
          </cell>
          <cell r="L216" t="str">
            <v>x</v>
          </cell>
          <cell r="M216" t="str">
            <v>Janki Patel</v>
          </cell>
          <cell r="N216" t="str">
            <v>PPORGGL</v>
          </cell>
          <cell r="O216" t="str">
            <v>Andy Matthews</v>
          </cell>
          <cell r="P216" t="str">
            <v>1200</v>
          </cell>
          <cell r="Q216" t="str">
            <v>ORG</v>
          </cell>
        </row>
        <row r="217">
          <cell r="A217" t="str">
            <v>1204</v>
          </cell>
          <cell r="B217" t="str">
            <v>Sustainable Parking Infrastructure</v>
          </cell>
          <cell r="C217" t="str">
            <v>Resilience and Sustainability</v>
          </cell>
          <cell r="D217" t="str">
            <v>Chief City Planner</v>
          </cell>
          <cell r="E217" t="str">
            <v>Opex</v>
          </cell>
          <cell r="F217" t="str">
            <v>10</v>
          </cell>
          <cell r="G217" t="str">
            <v>Council</v>
          </cell>
          <cell r="H217" t="str">
            <v>10.1</v>
          </cell>
          <cell r="I217" t="str">
            <v>Organisational Projects</v>
          </cell>
          <cell r="J217" t="str">
            <v>10.1.1</v>
          </cell>
          <cell r="K217" t="str">
            <v xml:space="preserve">Organisational </v>
          </cell>
          <cell r="L217" t="str">
            <v xml:space="preserve">Moana Mackey </v>
          </cell>
          <cell r="M217" t="str">
            <v>Clyde Monteiro</v>
          </cell>
          <cell r="N217" t="str">
            <v>New</v>
          </cell>
          <cell r="O217" t="str">
            <v xml:space="preserve">David Chick </v>
          </cell>
          <cell r="P217" t="str">
            <v>1204</v>
          </cell>
          <cell r="Q217" t="str">
            <v>Sustainable Parking Infrastructure</v>
          </cell>
        </row>
        <row r="218">
          <cell r="A218" t="str">
            <v>1205</v>
          </cell>
          <cell r="B218" t="str">
            <v>Shared Services Procurement</v>
          </cell>
          <cell r="C218" t="str">
            <v>Shared Services</v>
          </cell>
          <cell r="D218" t="str">
            <v>Finance and Business</v>
          </cell>
          <cell r="E218" t="str">
            <v>Opex</v>
          </cell>
          <cell r="F218" t="str">
            <v>10</v>
          </cell>
          <cell r="G218" t="str">
            <v>Council</v>
          </cell>
          <cell r="H218" t="str">
            <v>10.1</v>
          </cell>
          <cell r="I218" t="str">
            <v>Organisational Projects</v>
          </cell>
          <cell r="J218" t="str">
            <v>10.1.1</v>
          </cell>
          <cell r="K218" t="str">
            <v xml:space="preserve">Organisational </v>
          </cell>
          <cell r="L218" t="str">
            <v xml:space="preserve">Channa Jayasinha </v>
          </cell>
          <cell r="M218" t="str">
            <v>Clyde Monteiro</v>
          </cell>
          <cell r="N218" t="str">
            <v>New</v>
          </cell>
          <cell r="O218" t="str">
            <v>Andy Matthews</v>
          </cell>
          <cell r="P218" t="str">
            <v>1205</v>
          </cell>
          <cell r="Q218" t="str">
            <v>Shared Services Procurement</v>
          </cell>
        </row>
        <row r="219">
          <cell r="A219" t="str">
            <v>1206</v>
          </cell>
          <cell r="B219" t="str">
            <v>Housing Investment Programme</v>
          </cell>
          <cell r="C219" t="str">
            <v>Build Wellington</v>
          </cell>
          <cell r="D219" t="str">
            <v>Chief City Planner</v>
          </cell>
          <cell r="E219" t="str">
            <v>Opex</v>
          </cell>
          <cell r="F219" t="str">
            <v>6</v>
          </cell>
          <cell r="G219" t="str">
            <v>Urban Development</v>
          </cell>
          <cell r="H219" t="str">
            <v>6.1</v>
          </cell>
          <cell r="I219" t="str">
            <v>Urban planning, heritage and public spaces development</v>
          </cell>
          <cell r="J219" t="str">
            <v>6.1.5</v>
          </cell>
          <cell r="K219" t="str">
            <v xml:space="preserve">Housing development </v>
          </cell>
          <cell r="L219" t="str">
            <v>John McDonald</v>
          </cell>
          <cell r="M219" t="str">
            <v>Raewyn Glover</v>
          </cell>
          <cell r="N219" t="str">
            <v>New</v>
          </cell>
          <cell r="O219" t="str">
            <v xml:space="preserve">David Chick </v>
          </cell>
          <cell r="P219" t="str">
            <v>1206</v>
          </cell>
          <cell r="Q219" t="str">
            <v>Housing Investment Programme</v>
          </cell>
        </row>
        <row r="220">
          <cell r="A220" t="str">
            <v>1207</v>
          </cell>
          <cell r="B220" t="str">
            <v>Capital of Culture</v>
          </cell>
          <cell r="C220" t="str">
            <v>City Arts and Events</v>
          </cell>
          <cell r="D220" t="str">
            <v>Customer and Community</v>
          </cell>
          <cell r="E220" t="str">
            <v>Opex</v>
          </cell>
          <cell r="F220" t="str">
            <v>4</v>
          </cell>
          <cell r="G220" t="str">
            <v>Cultural Wellbeing</v>
          </cell>
          <cell r="H220" t="str">
            <v>4.1</v>
          </cell>
          <cell r="I220" t="str">
            <v>Arts and Cultural Activities</v>
          </cell>
          <cell r="J220" t="str">
            <v>4.1.3</v>
          </cell>
          <cell r="K220" t="str">
            <v>Arts and cultural festivals</v>
          </cell>
          <cell r="L220" t="str">
            <v>Natasha Petkovic-Jeremic</v>
          </cell>
          <cell r="M220" t="str">
            <v>Jo Broad</v>
          </cell>
          <cell r="N220" t="str">
            <v>New</v>
          </cell>
          <cell r="P220" t="str">
            <v>1207</v>
          </cell>
          <cell r="Q220" t="str">
            <v xml:space="preserve">Capital of Culture </v>
          </cell>
        </row>
        <row r="221">
          <cell r="A221" t="str">
            <v>1997</v>
          </cell>
          <cell r="B221" t="str">
            <v>Business Recovery</v>
          </cell>
          <cell r="C221" t="str">
            <v>Business Recovery</v>
          </cell>
          <cell r="D221" t="str">
            <v>Strategy and Governance</v>
          </cell>
          <cell r="E221" t="str">
            <v>Opex</v>
          </cell>
          <cell r="F221" t="str">
            <v>5</v>
          </cell>
          <cell r="G221" t="str">
            <v>Social and Recreation</v>
          </cell>
          <cell r="H221" t="str">
            <v>5.3</v>
          </cell>
          <cell r="I221" t="str">
            <v>Public health and safety</v>
          </cell>
          <cell r="J221" t="str">
            <v>5.3.5</v>
          </cell>
          <cell r="K221" t="str">
            <v>WREMO</v>
          </cell>
          <cell r="L221" t="str">
            <v>x</v>
          </cell>
          <cell r="M221" t="str">
            <v xml:space="preserve"> </v>
          </cell>
          <cell r="N221" t="str">
            <v>New</v>
          </cell>
          <cell r="O221" t="str">
            <v>Kane Patena</v>
          </cell>
          <cell r="P221" t="str">
            <v>1997</v>
          </cell>
          <cell r="Q221" t="str">
            <v>Business Recovery</v>
          </cell>
        </row>
        <row r="222">
          <cell r="A222" t="str">
            <v>1998</v>
          </cell>
          <cell r="B222" t="str">
            <v>Emergency Management Activation</v>
          </cell>
          <cell r="C222" t="str">
            <v>Legal and Risk</v>
          </cell>
          <cell r="D222" t="str">
            <v>Strategy and Governance</v>
          </cell>
          <cell r="E222" t="str">
            <v>Opex</v>
          </cell>
          <cell r="F222" t="str">
            <v>5</v>
          </cell>
          <cell r="G222" t="str">
            <v>Social and Recreation</v>
          </cell>
          <cell r="H222" t="str">
            <v>5.3</v>
          </cell>
          <cell r="I222" t="str">
            <v>Public health and safety</v>
          </cell>
          <cell r="J222" t="str">
            <v>5.3.5</v>
          </cell>
          <cell r="K222" t="str">
            <v>WREMO</v>
          </cell>
          <cell r="L222" t="str">
            <v>x</v>
          </cell>
          <cell r="M222" t="e">
            <v>#N/A</v>
          </cell>
          <cell r="N222" t="str">
            <v>New</v>
          </cell>
          <cell r="O222" t="str">
            <v>Kane Patena</v>
          </cell>
          <cell r="P222" t="str">
            <v>1998</v>
          </cell>
          <cell r="Q222" t="str">
            <v>Emergency Management Activation</v>
          </cell>
        </row>
        <row r="223">
          <cell r="A223" t="str">
            <v>1999</v>
          </cell>
          <cell r="B223" t="str">
            <v>Earthquake</v>
          </cell>
          <cell r="C223" t="str">
            <v>Corporate Finance</v>
          </cell>
          <cell r="D223" t="str">
            <v>Finance and Business</v>
          </cell>
          <cell r="E223" t="str">
            <v>Opex</v>
          </cell>
          <cell r="F223" t="str">
            <v>10</v>
          </cell>
          <cell r="G223" t="str">
            <v>Council</v>
          </cell>
          <cell r="H223" t="str">
            <v>10.1</v>
          </cell>
          <cell r="I223" t="str">
            <v>Organisational Projects</v>
          </cell>
          <cell r="J223" t="str">
            <v>10.1.1</v>
          </cell>
          <cell r="K223" t="str">
            <v xml:space="preserve">Organisational </v>
          </cell>
          <cell r="L223" t="str">
            <v>x</v>
          </cell>
          <cell r="M223" t="str">
            <v xml:space="preserve"> </v>
          </cell>
          <cell r="N223" t="str">
            <v>New</v>
          </cell>
          <cell r="O223" t="str">
            <v>Andy Matthews</v>
          </cell>
          <cell r="P223" t="str">
            <v>1999</v>
          </cell>
          <cell r="Q223" t="str">
            <v>Earthquake</v>
          </cell>
        </row>
        <row r="224">
          <cell r="A224" t="str">
            <v>2000</v>
          </cell>
          <cell r="B224" t="str">
            <v>Committee &amp; Council Processes</v>
          </cell>
          <cell r="C224" t="str">
            <v>Democratic Services</v>
          </cell>
          <cell r="D224" t="str">
            <v>Strategy and Governance</v>
          </cell>
          <cell r="E224" t="str">
            <v>Capex</v>
          </cell>
          <cell r="F224" t="str">
            <v>1</v>
          </cell>
          <cell r="G224" t="str">
            <v>Governance</v>
          </cell>
          <cell r="H224" t="str">
            <v>1.1</v>
          </cell>
          <cell r="I224" t="str">
            <v>Governance, information and engagement</v>
          </cell>
          <cell r="J224" t="str">
            <v>1.1.1</v>
          </cell>
          <cell r="K224" t="str">
            <v>City governance and engagement</v>
          </cell>
          <cell r="L224" t="str">
            <v>Anusha Guler</v>
          </cell>
          <cell r="M224" t="str">
            <v>Bunsi Hira</v>
          </cell>
          <cell r="N224" t="str">
            <v>CX420</v>
          </cell>
          <cell r="O224" t="str">
            <v>Kane Patena</v>
          </cell>
          <cell r="P224" t="str">
            <v>2000</v>
          </cell>
          <cell r="Q224" t="str">
            <v>Committee &amp; Council Processes</v>
          </cell>
        </row>
        <row r="225">
          <cell r="A225" t="str">
            <v>2000</v>
          </cell>
          <cell r="B225" t="str">
            <v>Committee &amp; Council Processes</v>
          </cell>
          <cell r="C225" t="str">
            <v>Democratic Services</v>
          </cell>
          <cell r="D225" t="str">
            <v>Strategy and Governance</v>
          </cell>
          <cell r="E225" t="str">
            <v>Capex</v>
          </cell>
          <cell r="F225" t="str">
            <v>1</v>
          </cell>
          <cell r="G225" t="str">
            <v>Governance</v>
          </cell>
          <cell r="H225" t="str">
            <v>1.1</v>
          </cell>
          <cell r="I225" t="str">
            <v>Governance, information and engagement</v>
          </cell>
          <cell r="J225" t="str">
            <v>1.1.1</v>
          </cell>
          <cell r="K225" t="str">
            <v>City governance and engagement</v>
          </cell>
          <cell r="L225" t="str">
            <v>Anusha Guler</v>
          </cell>
          <cell r="M225" t="str">
            <v>Bunsi Hira</v>
          </cell>
          <cell r="N225" t="str">
            <v>CX420_CF</v>
          </cell>
          <cell r="O225" t="str">
            <v>Kane Patena</v>
          </cell>
          <cell r="P225" t="str">
            <v>2000</v>
          </cell>
          <cell r="Q225" t="str">
            <v>Committee &amp; Council Processes</v>
          </cell>
        </row>
        <row r="226">
          <cell r="A226" t="str">
            <v>2001</v>
          </cell>
          <cell r="B226" t="str">
            <v>Property Purchases - Reserves</v>
          </cell>
          <cell r="C226" t="str">
            <v>Parks, Sport and Recreation</v>
          </cell>
          <cell r="D226" t="str">
            <v>Customer and Community</v>
          </cell>
          <cell r="E226" t="str">
            <v>Capex</v>
          </cell>
          <cell r="F226" t="str">
            <v>2</v>
          </cell>
          <cell r="G226" t="str">
            <v>Environment</v>
          </cell>
          <cell r="H226" t="str">
            <v>2.1</v>
          </cell>
          <cell r="I226" t="str">
            <v>Gardens, beaches and green open spaces</v>
          </cell>
          <cell r="J226" t="str">
            <v>2.1.1</v>
          </cell>
          <cell r="K226" t="str">
            <v>Local parks and open spaces</v>
          </cell>
          <cell r="L226" t="str">
            <v>Mike Oates</v>
          </cell>
          <cell r="M226" t="str">
            <v>Andrew McFarlane</v>
          </cell>
          <cell r="N226" t="str">
            <v>CX033</v>
          </cell>
          <cell r="O226" t="str">
            <v>Barbara Mckerrow</v>
          </cell>
          <cell r="P226" t="str">
            <v>2001</v>
          </cell>
          <cell r="Q226" t="str">
            <v>Property Purchases - Reserves</v>
          </cell>
        </row>
        <row r="227">
          <cell r="A227" t="str">
            <v>2001</v>
          </cell>
          <cell r="B227" t="str">
            <v>Property Purchases - Reserves</v>
          </cell>
          <cell r="C227" t="str">
            <v>Parks, Sport and Recreation</v>
          </cell>
          <cell r="D227" t="str">
            <v>Customer and Community</v>
          </cell>
          <cell r="E227" t="str">
            <v>Capex</v>
          </cell>
          <cell r="F227" t="str">
            <v>2</v>
          </cell>
          <cell r="G227" t="str">
            <v>Environment</v>
          </cell>
          <cell r="H227" t="str">
            <v>2.1</v>
          </cell>
          <cell r="I227" t="str">
            <v>Gardens, beaches and green open spaces</v>
          </cell>
          <cell r="J227" t="str">
            <v>2.1.1</v>
          </cell>
          <cell r="K227" t="str">
            <v>Local parks and open spaces</v>
          </cell>
          <cell r="L227" t="str">
            <v>Mike Oates</v>
          </cell>
          <cell r="M227" t="str">
            <v>Andrew McFarlane</v>
          </cell>
          <cell r="N227" t="str">
            <v>CX033_CF</v>
          </cell>
          <cell r="O227" t="str">
            <v>Barbara Mckerrow</v>
          </cell>
          <cell r="P227" t="str">
            <v>2001</v>
          </cell>
          <cell r="Q227" t="str">
            <v>Property Purchases - Reserves</v>
          </cell>
        </row>
        <row r="228">
          <cell r="A228" t="str">
            <v>2002</v>
          </cell>
          <cell r="B228" t="str">
            <v>Early Settlers Trust</v>
          </cell>
          <cell r="C228" t="str">
            <v>Parks, Sport and Recreation</v>
          </cell>
          <cell r="D228" t="str">
            <v>Customer and Community</v>
          </cell>
          <cell r="E228" t="str">
            <v>Capex</v>
          </cell>
          <cell r="F228" t="str">
            <v>2</v>
          </cell>
          <cell r="G228" t="str">
            <v>Environment</v>
          </cell>
          <cell r="H228" t="str">
            <v>2.1</v>
          </cell>
          <cell r="I228" t="str">
            <v>Gardens, beaches and green open spaces</v>
          </cell>
          <cell r="J228" t="str">
            <v>2.1.1</v>
          </cell>
          <cell r="K228" t="str">
            <v>Local parks and open spaces</v>
          </cell>
          <cell r="L228" t="str">
            <v>Rewi Elliott</v>
          </cell>
          <cell r="M228" t="str">
            <v>Andrew McFarlane</v>
          </cell>
          <cell r="N228" t="str">
            <v>CX050</v>
          </cell>
          <cell r="O228" t="str">
            <v>Barbara Mckerrow</v>
          </cell>
          <cell r="P228" t="str">
            <v>2002</v>
          </cell>
          <cell r="Q228" t="str">
            <v>Early Settlers Trust</v>
          </cell>
        </row>
        <row r="229">
          <cell r="A229" t="str">
            <v>2002</v>
          </cell>
          <cell r="B229" t="str">
            <v>Early Settlers Trust</v>
          </cell>
          <cell r="C229" t="str">
            <v>Parks, Sport and Recreation</v>
          </cell>
          <cell r="D229" t="str">
            <v>Customer and Community</v>
          </cell>
          <cell r="E229" t="str">
            <v>Capex</v>
          </cell>
          <cell r="F229" t="str">
            <v>2</v>
          </cell>
          <cell r="G229" t="str">
            <v>Environment</v>
          </cell>
          <cell r="H229" t="str">
            <v>2.1</v>
          </cell>
          <cell r="I229" t="str">
            <v>Gardens, beaches and green open spaces</v>
          </cell>
          <cell r="J229" t="str">
            <v>2.1.1</v>
          </cell>
          <cell r="K229" t="str">
            <v>Local parks and open spaces</v>
          </cell>
          <cell r="L229" t="str">
            <v>Rewi Elliott</v>
          </cell>
          <cell r="M229" t="str">
            <v>Andrew McFarlane</v>
          </cell>
          <cell r="N229" t="str">
            <v>CX050_CF</v>
          </cell>
          <cell r="O229" t="str">
            <v>Barbara Mckerrow</v>
          </cell>
          <cell r="P229" t="str">
            <v>2002</v>
          </cell>
          <cell r="Q229" t="str">
            <v>Early Settlers Trust</v>
          </cell>
        </row>
        <row r="230">
          <cell r="A230" t="str">
            <v>2003</v>
          </cell>
          <cell r="B230" t="str">
            <v>Parks Infrastructure</v>
          </cell>
          <cell r="C230" t="str">
            <v>Parks, Sport and Recreation</v>
          </cell>
          <cell r="D230" t="str">
            <v>Customer and Community</v>
          </cell>
          <cell r="E230" t="str">
            <v>Capex</v>
          </cell>
          <cell r="F230" t="str">
            <v>2</v>
          </cell>
          <cell r="G230" t="str">
            <v>Environment</v>
          </cell>
          <cell r="H230" t="str">
            <v>2.1</v>
          </cell>
          <cell r="I230" t="str">
            <v>Gardens, beaches and green open spaces</v>
          </cell>
          <cell r="J230" t="str">
            <v>2.1.1</v>
          </cell>
          <cell r="K230" t="str">
            <v>Local parks and open spaces</v>
          </cell>
          <cell r="L230" t="str">
            <v>Jacqui Murray</v>
          </cell>
          <cell r="M230" t="str">
            <v>Andrew McFarlane</v>
          </cell>
          <cell r="N230" t="str">
            <v>CX284</v>
          </cell>
          <cell r="O230" t="str">
            <v>Barbara Mckerrow</v>
          </cell>
          <cell r="P230" t="str">
            <v>2003</v>
          </cell>
          <cell r="Q230" t="str">
            <v>Parks Infrastructure</v>
          </cell>
        </row>
        <row r="231">
          <cell r="A231" t="str">
            <v>2003</v>
          </cell>
          <cell r="B231" t="str">
            <v>Parks Infrastructure</v>
          </cell>
          <cell r="C231" t="str">
            <v>Parks, Sport and Recreation</v>
          </cell>
          <cell r="D231" t="str">
            <v>Customer and Community</v>
          </cell>
          <cell r="E231" t="str">
            <v>Capex</v>
          </cell>
          <cell r="F231" t="str">
            <v>2</v>
          </cell>
          <cell r="G231" t="str">
            <v>Environment</v>
          </cell>
          <cell r="H231" t="str">
            <v>2.1</v>
          </cell>
          <cell r="I231" t="str">
            <v>Gardens, beaches and green open spaces</v>
          </cell>
          <cell r="J231" t="str">
            <v>2.1.1</v>
          </cell>
          <cell r="K231" t="str">
            <v>Local parks and open spaces</v>
          </cell>
          <cell r="L231" t="str">
            <v>Jacqui Murray</v>
          </cell>
          <cell r="M231" t="str">
            <v>Andrew McFarlane</v>
          </cell>
          <cell r="N231" t="str">
            <v>CX284_CF</v>
          </cell>
          <cell r="O231" t="str">
            <v>Barbara Mckerrow</v>
          </cell>
          <cell r="P231" t="str">
            <v>2003</v>
          </cell>
          <cell r="Q231" t="str">
            <v>Parks Infrastructure</v>
          </cell>
        </row>
        <row r="232">
          <cell r="A232" t="str">
            <v>2003</v>
          </cell>
          <cell r="B232" t="str">
            <v>Parks Infrastructure</v>
          </cell>
          <cell r="C232" t="str">
            <v>Parks, Sport and Recreation</v>
          </cell>
          <cell r="D232" t="str">
            <v>Customer and Community</v>
          </cell>
          <cell r="E232" t="str">
            <v>Capex</v>
          </cell>
          <cell r="F232" t="str">
            <v>2</v>
          </cell>
          <cell r="G232" t="str">
            <v>Environment</v>
          </cell>
          <cell r="H232" t="str">
            <v>2.1</v>
          </cell>
          <cell r="I232" t="str">
            <v>Gardens, beaches and green open spaces</v>
          </cell>
          <cell r="J232" t="str">
            <v>2.1.1</v>
          </cell>
          <cell r="K232" t="str">
            <v>Local parks and open spaces</v>
          </cell>
          <cell r="L232" t="str">
            <v>Jacqui Murray</v>
          </cell>
          <cell r="M232" t="str">
            <v>Andrew McFarlane</v>
          </cell>
          <cell r="N232" t="str">
            <v>CX284_RNW</v>
          </cell>
          <cell r="O232" t="str">
            <v>Barbara Mckerrow</v>
          </cell>
          <cell r="P232" t="str">
            <v>2003</v>
          </cell>
          <cell r="Q232" t="str">
            <v>Parks Infrastructure</v>
          </cell>
        </row>
        <row r="233">
          <cell r="A233" t="str">
            <v>2003</v>
          </cell>
          <cell r="B233" t="str">
            <v>Parks Infrastructure</v>
          </cell>
          <cell r="C233" t="str">
            <v>Parks, Sport and Recreation</v>
          </cell>
          <cell r="D233" t="str">
            <v>Customer and Community</v>
          </cell>
          <cell r="E233" t="str">
            <v>Capex</v>
          </cell>
          <cell r="F233" t="str">
            <v>2</v>
          </cell>
          <cell r="G233" t="str">
            <v>Environment</v>
          </cell>
          <cell r="H233" t="str">
            <v>2.1</v>
          </cell>
          <cell r="I233" t="str">
            <v>Gardens, beaches and green open spaces</v>
          </cell>
          <cell r="J233" t="str">
            <v>2.1.1</v>
          </cell>
          <cell r="K233" t="str">
            <v>Local parks and open spaces</v>
          </cell>
          <cell r="L233" t="str">
            <v>Jacqui Murray</v>
          </cell>
          <cell r="M233" t="str">
            <v>Andrew McFarlane</v>
          </cell>
          <cell r="N233" t="str">
            <v>CX284_UPG</v>
          </cell>
          <cell r="O233" t="str">
            <v>Barbara Mckerrow</v>
          </cell>
          <cell r="P233" t="str">
            <v>2003</v>
          </cell>
          <cell r="Q233" t="str">
            <v>Parks Infrastructure</v>
          </cell>
        </row>
        <row r="234">
          <cell r="A234" t="str">
            <v>2004</v>
          </cell>
          <cell r="B234" t="str">
            <v>Parks Buildings</v>
          </cell>
          <cell r="C234" t="str">
            <v>Parks, Sport and Recreation</v>
          </cell>
          <cell r="D234" t="str">
            <v>Customer and Community</v>
          </cell>
          <cell r="E234" t="str">
            <v>Capex</v>
          </cell>
          <cell r="F234" t="str">
            <v>2</v>
          </cell>
          <cell r="G234" t="str">
            <v>Environment</v>
          </cell>
          <cell r="H234" t="str">
            <v>2.1</v>
          </cell>
          <cell r="I234" t="str">
            <v>Gardens, beaches and green open spaces</v>
          </cell>
          <cell r="J234" t="str">
            <v>2.1.1</v>
          </cell>
          <cell r="K234" t="str">
            <v>Local parks and open spaces</v>
          </cell>
          <cell r="L234" t="str">
            <v>Jacqui Murray</v>
          </cell>
          <cell r="M234" t="str">
            <v>Andrew McFarlane</v>
          </cell>
          <cell r="N234" t="str">
            <v>CX436</v>
          </cell>
          <cell r="O234" t="str">
            <v>Barbara Mckerrow</v>
          </cell>
          <cell r="P234" t="str">
            <v>2004</v>
          </cell>
          <cell r="Q234" t="str">
            <v>Parks Buildings</v>
          </cell>
        </row>
        <row r="235">
          <cell r="A235" t="str">
            <v>2004</v>
          </cell>
          <cell r="B235" t="str">
            <v>Parks Buildings</v>
          </cell>
          <cell r="C235" t="str">
            <v>Parks, Sport and Recreation</v>
          </cell>
          <cell r="D235" t="str">
            <v>Customer and Community</v>
          </cell>
          <cell r="E235" t="str">
            <v>Capex</v>
          </cell>
          <cell r="F235" t="str">
            <v>2</v>
          </cell>
          <cell r="G235" t="str">
            <v>Environment</v>
          </cell>
          <cell r="H235" t="str">
            <v>2.1</v>
          </cell>
          <cell r="I235" t="str">
            <v>Gardens, beaches and green open spaces</v>
          </cell>
          <cell r="J235" t="str">
            <v>2.1.1</v>
          </cell>
          <cell r="K235" t="str">
            <v>Local parks and open spaces</v>
          </cell>
          <cell r="L235" t="str">
            <v>Jacqui Murray</v>
          </cell>
          <cell r="M235" t="str">
            <v>Andrew McFarlane</v>
          </cell>
          <cell r="N235" t="str">
            <v>CX436_CF</v>
          </cell>
          <cell r="O235" t="str">
            <v>Barbara Mckerrow</v>
          </cell>
          <cell r="P235" t="str">
            <v>2004</v>
          </cell>
          <cell r="Q235" t="str">
            <v>Parks Buildings</v>
          </cell>
        </row>
        <row r="236">
          <cell r="A236" t="str">
            <v>2004</v>
          </cell>
          <cell r="B236" t="str">
            <v>Parks Buildings</v>
          </cell>
          <cell r="C236" t="str">
            <v>Parks, Sport and Recreation</v>
          </cell>
          <cell r="D236" t="str">
            <v>Customer and Community</v>
          </cell>
          <cell r="E236" t="str">
            <v>Capex</v>
          </cell>
          <cell r="F236" t="str">
            <v>2</v>
          </cell>
          <cell r="G236" t="str">
            <v>Environment</v>
          </cell>
          <cell r="H236" t="str">
            <v>2.1</v>
          </cell>
          <cell r="I236" t="str">
            <v>Gardens, beaches and green open spaces</v>
          </cell>
          <cell r="J236" t="str">
            <v>2.1.1</v>
          </cell>
          <cell r="K236" t="str">
            <v>Local parks and open spaces</v>
          </cell>
          <cell r="L236" t="str">
            <v>Jacqui Murray</v>
          </cell>
          <cell r="M236" t="str">
            <v>Andrew McFarlane</v>
          </cell>
          <cell r="N236" t="str">
            <v>CX436_RNW</v>
          </cell>
          <cell r="O236" t="str">
            <v>Barbara Mckerrow</v>
          </cell>
          <cell r="P236" t="str">
            <v>2004</v>
          </cell>
          <cell r="Q236" t="str">
            <v>Parks Buildings</v>
          </cell>
        </row>
        <row r="237">
          <cell r="A237" t="str">
            <v>2004</v>
          </cell>
          <cell r="B237" t="str">
            <v>Parks Buildings</v>
          </cell>
          <cell r="C237" t="str">
            <v>Parks, Sport and Recreation</v>
          </cell>
          <cell r="D237" t="str">
            <v>Customer and Community</v>
          </cell>
          <cell r="E237" t="str">
            <v>Capex</v>
          </cell>
          <cell r="F237" t="str">
            <v>2</v>
          </cell>
          <cell r="G237" t="str">
            <v>Environment</v>
          </cell>
          <cell r="H237" t="str">
            <v>2.1</v>
          </cell>
          <cell r="I237" t="str">
            <v>Gardens, beaches and green open spaces</v>
          </cell>
          <cell r="J237" t="str">
            <v>2.1.1</v>
          </cell>
          <cell r="K237" t="str">
            <v>Local parks and open spaces</v>
          </cell>
          <cell r="L237" t="str">
            <v>Jacqui Murray</v>
          </cell>
          <cell r="M237" t="str">
            <v>Andrew McFarlane</v>
          </cell>
          <cell r="N237" t="str">
            <v>CX436_UPG</v>
          </cell>
          <cell r="O237" t="str">
            <v>Barbara Mckerrow</v>
          </cell>
          <cell r="P237" t="str">
            <v>2004</v>
          </cell>
          <cell r="Q237" t="str">
            <v>Parks Buildings</v>
          </cell>
        </row>
        <row r="238">
          <cell r="A238" t="str">
            <v>2005</v>
          </cell>
          <cell r="B238" t="str">
            <v>Plimmer Bequest Project</v>
          </cell>
          <cell r="C238" t="str">
            <v>Parks, Sport and Recreation</v>
          </cell>
          <cell r="D238" t="str">
            <v>Customer and Community</v>
          </cell>
          <cell r="E238" t="str">
            <v>Capex</v>
          </cell>
          <cell r="F238" t="str">
            <v>2</v>
          </cell>
          <cell r="G238" t="str">
            <v>Environment</v>
          </cell>
          <cell r="H238" t="str">
            <v>2.1</v>
          </cell>
          <cell r="I238" t="str">
            <v>Gardens, beaches and green open spaces</v>
          </cell>
          <cell r="J238" t="str">
            <v>2.1.1</v>
          </cell>
          <cell r="K238" t="str">
            <v>Local parks and open spaces</v>
          </cell>
          <cell r="L238" t="str">
            <v>Mike Oates</v>
          </cell>
          <cell r="M238" t="str">
            <v>Andrew McFarlane</v>
          </cell>
          <cell r="N238" t="str">
            <v>CX510</v>
          </cell>
          <cell r="O238" t="str">
            <v>Barbara Mckerrow</v>
          </cell>
          <cell r="P238" t="str">
            <v>2005</v>
          </cell>
          <cell r="Q238" t="str">
            <v>Plimmer Bequest Project</v>
          </cell>
        </row>
        <row r="239">
          <cell r="A239" t="str">
            <v>2005</v>
          </cell>
          <cell r="B239" t="str">
            <v>Plimmer Bequest Project</v>
          </cell>
          <cell r="C239" t="str">
            <v>Parks, Sport and Recreation</v>
          </cell>
          <cell r="D239" t="str">
            <v>Customer and Community</v>
          </cell>
          <cell r="E239" t="str">
            <v>Capex</v>
          </cell>
          <cell r="F239" t="str">
            <v>2</v>
          </cell>
          <cell r="G239" t="str">
            <v>Environment</v>
          </cell>
          <cell r="H239" t="str">
            <v>2.1</v>
          </cell>
          <cell r="I239" t="str">
            <v>Gardens, beaches and green open spaces</v>
          </cell>
          <cell r="J239" t="str">
            <v>2.1.1</v>
          </cell>
          <cell r="K239" t="str">
            <v>Local parks and open spaces</v>
          </cell>
          <cell r="L239" t="str">
            <v>Mike Oates</v>
          </cell>
          <cell r="M239" t="str">
            <v>Andrew McFarlane</v>
          </cell>
          <cell r="N239" t="str">
            <v>CX510_CF</v>
          </cell>
          <cell r="O239" t="str">
            <v>Barbara Mckerrow</v>
          </cell>
          <cell r="P239" t="str">
            <v>2005</v>
          </cell>
          <cell r="Q239" t="str">
            <v>Plimmer Bequest Project</v>
          </cell>
        </row>
        <row r="240">
          <cell r="A240" t="str">
            <v>2006</v>
          </cell>
          <cell r="B240" t="str">
            <v>Botanic Garden</v>
          </cell>
          <cell r="C240" t="str">
            <v>Parks, Sport and Recreation</v>
          </cell>
          <cell r="D240" t="str">
            <v>Customer and Community</v>
          </cell>
          <cell r="E240" t="str">
            <v>Capex</v>
          </cell>
          <cell r="F240" t="str">
            <v>2</v>
          </cell>
          <cell r="G240" t="str">
            <v>Environment</v>
          </cell>
          <cell r="H240" t="str">
            <v>2.1</v>
          </cell>
          <cell r="I240" t="str">
            <v>Gardens, beaches and green open spaces</v>
          </cell>
          <cell r="J240" t="str">
            <v>2.1.2</v>
          </cell>
          <cell r="K240" t="str">
            <v>Botanical gardens</v>
          </cell>
          <cell r="L240" t="str">
            <v>Rewi Elliott</v>
          </cell>
          <cell r="M240" t="str">
            <v>Andrew McFarlane</v>
          </cell>
          <cell r="N240" t="str">
            <v>CX348</v>
          </cell>
          <cell r="O240" t="str">
            <v>Barbara Mckerrow</v>
          </cell>
          <cell r="P240" t="str">
            <v>2006</v>
          </cell>
          <cell r="Q240" t="str">
            <v>Botanic Garden</v>
          </cell>
        </row>
        <row r="241">
          <cell r="A241" t="str">
            <v>2006</v>
          </cell>
          <cell r="B241" t="str">
            <v>Botanic Garden</v>
          </cell>
          <cell r="C241" t="str">
            <v>Parks, Sport and Recreation</v>
          </cell>
          <cell r="D241" t="str">
            <v>Customer and Community</v>
          </cell>
          <cell r="E241" t="str">
            <v>Capex</v>
          </cell>
          <cell r="F241" t="str">
            <v>2</v>
          </cell>
          <cell r="G241" t="str">
            <v>Environment</v>
          </cell>
          <cell r="H241" t="str">
            <v>2.1</v>
          </cell>
          <cell r="I241" t="str">
            <v>Gardens, beaches and green open spaces</v>
          </cell>
          <cell r="J241" t="str">
            <v>2.1.2</v>
          </cell>
          <cell r="K241" t="str">
            <v>Botanical gardens</v>
          </cell>
          <cell r="L241" t="str">
            <v>Rewi Elliott</v>
          </cell>
          <cell r="M241" t="str">
            <v>Andrew McFarlane</v>
          </cell>
          <cell r="N241" t="str">
            <v>CX348_CF</v>
          </cell>
          <cell r="O241" t="str">
            <v>Barbara Mckerrow</v>
          </cell>
          <cell r="P241" t="str">
            <v>2006</v>
          </cell>
          <cell r="Q241" t="str">
            <v>Botanic Garden</v>
          </cell>
        </row>
        <row r="242">
          <cell r="A242" t="str">
            <v>2006</v>
          </cell>
          <cell r="B242" t="str">
            <v>Botanic Garden</v>
          </cell>
          <cell r="C242" t="str">
            <v>Parks, Sport and Recreation</v>
          </cell>
          <cell r="D242" t="str">
            <v>Customer and Community</v>
          </cell>
          <cell r="E242" t="str">
            <v>Capex</v>
          </cell>
          <cell r="F242" t="str">
            <v>2</v>
          </cell>
          <cell r="G242" t="str">
            <v>Environment</v>
          </cell>
          <cell r="H242" t="str">
            <v>2.1</v>
          </cell>
          <cell r="I242" t="str">
            <v>Gardens, beaches and green open spaces</v>
          </cell>
          <cell r="J242" t="str">
            <v>2.1.2</v>
          </cell>
          <cell r="K242" t="str">
            <v>Botanical gardens</v>
          </cell>
          <cell r="L242" t="str">
            <v>Rewi Elliott</v>
          </cell>
          <cell r="M242" t="str">
            <v>Andrew McFarlane</v>
          </cell>
          <cell r="N242" t="str">
            <v>CX348_RNW</v>
          </cell>
          <cell r="O242" t="str">
            <v>Barbara Mckerrow</v>
          </cell>
          <cell r="P242" t="str">
            <v>2006</v>
          </cell>
          <cell r="Q242" t="str">
            <v>Botanic Garden</v>
          </cell>
        </row>
        <row r="243">
          <cell r="A243" t="str">
            <v>2006</v>
          </cell>
          <cell r="B243" t="str">
            <v>Botanic Garden</v>
          </cell>
          <cell r="C243" t="str">
            <v>Parks, Sport and Recreation</v>
          </cell>
          <cell r="D243" t="str">
            <v>Customer and Community</v>
          </cell>
          <cell r="E243" t="str">
            <v>Capex</v>
          </cell>
          <cell r="F243" t="str">
            <v>2</v>
          </cell>
          <cell r="G243" t="str">
            <v>Environment</v>
          </cell>
          <cell r="H243" t="str">
            <v>2.1</v>
          </cell>
          <cell r="I243" t="str">
            <v>Gardens, beaches and green open spaces</v>
          </cell>
          <cell r="J243" t="str">
            <v>2.1.2</v>
          </cell>
          <cell r="K243" t="str">
            <v>Botanical gardens</v>
          </cell>
          <cell r="L243" t="str">
            <v>Rewi Elliott</v>
          </cell>
          <cell r="M243" t="str">
            <v>Andrew McFarlane</v>
          </cell>
          <cell r="N243" t="str">
            <v>CX348_UPG</v>
          </cell>
          <cell r="O243" t="str">
            <v>Barbara Mckerrow</v>
          </cell>
          <cell r="P243" t="str">
            <v>2006</v>
          </cell>
          <cell r="Q243" t="str">
            <v>Botanic Garden</v>
          </cell>
        </row>
        <row r="244">
          <cell r="A244" t="str">
            <v>2007</v>
          </cell>
          <cell r="B244" t="str">
            <v>Coastal - upgrades</v>
          </cell>
          <cell r="C244" t="str">
            <v>Parks, Sport and Recreation</v>
          </cell>
          <cell r="D244" t="str">
            <v>Customer and Community</v>
          </cell>
          <cell r="E244" t="str">
            <v>Capex</v>
          </cell>
          <cell r="F244" t="str">
            <v>2</v>
          </cell>
          <cell r="G244" t="str">
            <v>Environment</v>
          </cell>
          <cell r="H244" t="str">
            <v>2.1</v>
          </cell>
          <cell r="I244" t="str">
            <v>Gardens, beaches and green open spaces</v>
          </cell>
          <cell r="J244" t="str">
            <v>2.1.3</v>
          </cell>
          <cell r="K244" t="str">
            <v>Beaches and coast operations</v>
          </cell>
          <cell r="L244" t="str">
            <v>David Halliday</v>
          </cell>
          <cell r="M244" t="str">
            <v>Andrew McFarlane</v>
          </cell>
          <cell r="N244" t="str">
            <v>CX290</v>
          </cell>
          <cell r="O244" t="str">
            <v>Barbara Mckerrow</v>
          </cell>
          <cell r="P244" t="str">
            <v>2007</v>
          </cell>
          <cell r="Q244" t="str">
            <v>Coastal - upgrades</v>
          </cell>
        </row>
        <row r="245">
          <cell r="A245" t="str">
            <v>2007</v>
          </cell>
          <cell r="B245" t="str">
            <v>Coastal - upgrades</v>
          </cell>
          <cell r="C245" t="str">
            <v>Parks, Sport and Recreation</v>
          </cell>
          <cell r="D245" t="str">
            <v>Customer and Community</v>
          </cell>
          <cell r="E245" t="str">
            <v>Capex</v>
          </cell>
          <cell r="F245" t="str">
            <v>2</v>
          </cell>
          <cell r="G245" t="str">
            <v>Environment</v>
          </cell>
          <cell r="H245" t="str">
            <v>2.1</v>
          </cell>
          <cell r="I245" t="str">
            <v>Gardens, beaches and green open spaces</v>
          </cell>
          <cell r="J245" t="str">
            <v>2.1.3</v>
          </cell>
          <cell r="K245" t="str">
            <v>Beaches and coast operations</v>
          </cell>
          <cell r="L245" t="str">
            <v>David Halliday</v>
          </cell>
          <cell r="M245" t="str">
            <v>Andrew McFarlane</v>
          </cell>
          <cell r="N245" t="str">
            <v>CX290_CF</v>
          </cell>
          <cell r="O245" t="str">
            <v>Barbara Mckerrow</v>
          </cell>
          <cell r="P245" t="str">
            <v>2007</v>
          </cell>
          <cell r="Q245" t="str">
            <v>Coastal - upgrades</v>
          </cell>
        </row>
        <row r="246">
          <cell r="A246" t="str">
            <v>2007</v>
          </cell>
          <cell r="B246" t="str">
            <v>Coastal - upgrades</v>
          </cell>
          <cell r="C246" t="str">
            <v>Parks, Sport and Recreation</v>
          </cell>
          <cell r="D246" t="str">
            <v>Customer and Community</v>
          </cell>
          <cell r="E246" t="str">
            <v>Capex</v>
          </cell>
          <cell r="F246" t="str">
            <v>2</v>
          </cell>
          <cell r="G246" t="str">
            <v>Environment</v>
          </cell>
          <cell r="H246" t="str">
            <v>2.1</v>
          </cell>
          <cell r="I246" t="str">
            <v>Gardens, beaches and green open spaces</v>
          </cell>
          <cell r="J246" t="str">
            <v>2.1.3</v>
          </cell>
          <cell r="K246" t="str">
            <v>Beaches and coast operations</v>
          </cell>
          <cell r="L246" t="str">
            <v>David Halliday</v>
          </cell>
          <cell r="M246" t="str">
            <v>Andrew McFarlane</v>
          </cell>
          <cell r="N246" t="str">
            <v>CX290_UPG</v>
          </cell>
          <cell r="O246" t="str">
            <v>Barbara Mckerrow</v>
          </cell>
          <cell r="P246" t="str">
            <v>2007</v>
          </cell>
          <cell r="Q246" t="str">
            <v>Coastal - upgrades</v>
          </cell>
        </row>
        <row r="247">
          <cell r="A247" t="str">
            <v>2008</v>
          </cell>
          <cell r="B247" t="str">
            <v>Coastal</v>
          </cell>
          <cell r="C247" t="str">
            <v>Parks, Sport and Recreation</v>
          </cell>
          <cell r="D247" t="str">
            <v>Customer and Community</v>
          </cell>
          <cell r="E247" t="str">
            <v>Capex</v>
          </cell>
          <cell r="F247" t="str">
            <v>2</v>
          </cell>
          <cell r="G247" t="str">
            <v>Environment</v>
          </cell>
          <cell r="H247" t="str">
            <v>2.1</v>
          </cell>
          <cell r="I247" t="str">
            <v>Gardens, beaches and green open spaces</v>
          </cell>
          <cell r="J247" t="str">
            <v>2.1.3</v>
          </cell>
          <cell r="K247" t="str">
            <v>Beaches and coast operations</v>
          </cell>
          <cell r="L247" t="str">
            <v>Peter Hemsley</v>
          </cell>
          <cell r="M247" t="str">
            <v>Andrew McFarlane</v>
          </cell>
          <cell r="N247" t="str">
            <v>CX349</v>
          </cell>
          <cell r="O247" t="str">
            <v>Barbara Mckerrow</v>
          </cell>
          <cell r="P247" t="str">
            <v>2008</v>
          </cell>
          <cell r="Q247" t="str">
            <v>Coastal</v>
          </cell>
        </row>
        <row r="248">
          <cell r="A248" t="str">
            <v>2008</v>
          </cell>
          <cell r="B248" t="str">
            <v>Coastal</v>
          </cell>
          <cell r="C248" t="str">
            <v>Parks, Sport and Recreation</v>
          </cell>
          <cell r="D248" t="str">
            <v>Customer and Community</v>
          </cell>
          <cell r="E248" t="str">
            <v>Capex</v>
          </cell>
          <cell r="F248" t="str">
            <v>2</v>
          </cell>
          <cell r="G248" t="str">
            <v>Environment</v>
          </cell>
          <cell r="H248" t="str">
            <v>2.1</v>
          </cell>
          <cell r="I248" t="str">
            <v>Gardens, beaches and green open spaces</v>
          </cell>
          <cell r="J248" t="str">
            <v>2.1.3</v>
          </cell>
          <cell r="K248" t="str">
            <v>Beaches and coast operations</v>
          </cell>
          <cell r="L248" t="str">
            <v>Peter Hemsley</v>
          </cell>
          <cell r="M248" t="str">
            <v>Andrew McFarlane</v>
          </cell>
          <cell r="N248" t="str">
            <v>CX349_CF</v>
          </cell>
          <cell r="O248" t="str">
            <v>Barbara Mckerrow</v>
          </cell>
          <cell r="P248" t="str">
            <v>2008</v>
          </cell>
          <cell r="Q248" t="str">
            <v>Coastal</v>
          </cell>
        </row>
        <row r="249">
          <cell r="A249" t="str">
            <v>2008</v>
          </cell>
          <cell r="B249" t="str">
            <v>Coastal</v>
          </cell>
          <cell r="C249" t="str">
            <v>Parks, Sport and Recreation</v>
          </cell>
          <cell r="D249" t="str">
            <v>Customer and Community</v>
          </cell>
          <cell r="E249" t="str">
            <v>Capex</v>
          </cell>
          <cell r="F249" t="str">
            <v>2</v>
          </cell>
          <cell r="G249" t="str">
            <v>Environment</v>
          </cell>
          <cell r="H249" t="str">
            <v>2.1</v>
          </cell>
          <cell r="I249" t="str">
            <v>Gardens, beaches and green open spaces</v>
          </cell>
          <cell r="J249" t="str">
            <v>2.1.3</v>
          </cell>
          <cell r="K249" t="str">
            <v>Beaches and coast operations</v>
          </cell>
          <cell r="L249" t="str">
            <v>Peter Hemsley</v>
          </cell>
          <cell r="M249" t="str">
            <v>Andrew McFarlane</v>
          </cell>
          <cell r="N249" t="str">
            <v>CX349_RNW</v>
          </cell>
          <cell r="O249" t="str">
            <v>Barbara Mckerrow</v>
          </cell>
          <cell r="P249" t="str">
            <v>2008</v>
          </cell>
          <cell r="Q249" t="str">
            <v>Coastal</v>
          </cell>
        </row>
        <row r="250">
          <cell r="A250" t="str">
            <v>2009</v>
          </cell>
          <cell r="B250" t="str">
            <v>Town Belt &amp; Reserves</v>
          </cell>
          <cell r="C250" t="str">
            <v>Parks, Sport and Recreation</v>
          </cell>
          <cell r="D250" t="str">
            <v>Customer and Community</v>
          </cell>
          <cell r="E250" t="str">
            <v>Capex</v>
          </cell>
          <cell r="F250" t="str">
            <v>2</v>
          </cell>
          <cell r="G250" t="str">
            <v>Environment</v>
          </cell>
          <cell r="H250" t="str">
            <v>2.1</v>
          </cell>
          <cell r="I250" t="str">
            <v>Gardens, beaches and green open spaces</v>
          </cell>
          <cell r="J250" t="str">
            <v>2.1.5</v>
          </cell>
          <cell r="K250" t="str">
            <v>Town belts</v>
          </cell>
          <cell r="L250" t="str">
            <v>David Halliday</v>
          </cell>
          <cell r="M250" t="str">
            <v>Andrew McFarlane</v>
          </cell>
          <cell r="N250" t="str">
            <v>CX437</v>
          </cell>
          <cell r="O250" t="str">
            <v>Barbara Mckerrow</v>
          </cell>
          <cell r="P250" t="str">
            <v>2009</v>
          </cell>
          <cell r="Q250" t="str">
            <v>Town Belt &amp; Reserves</v>
          </cell>
        </row>
        <row r="251">
          <cell r="A251" t="str">
            <v>2009</v>
          </cell>
          <cell r="B251" t="str">
            <v>Town Belt &amp; Reserves</v>
          </cell>
          <cell r="C251" t="str">
            <v>Parks, Sport and Recreation</v>
          </cell>
          <cell r="D251" t="str">
            <v>Customer and Community</v>
          </cell>
          <cell r="E251" t="str">
            <v>Capex</v>
          </cell>
          <cell r="F251" t="str">
            <v>2</v>
          </cell>
          <cell r="G251" t="str">
            <v>Environment</v>
          </cell>
          <cell r="H251" t="str">
            <v>2.1</v>
          </cell>
          <cell r="I251" t="str">
            <v>Gardens, beaches and green open spaces</v>
          </cell>
          <cell r="J251" t="str">
            <v>2.1.5</v>
          </cell>
          <cell r="K251" t="str">
            <v>Town belts</v>
          </cell>
          <cell r="L251" t="str">
            <v>David Halliday</v>
          </cell>
          <cell r="M251" t="str">
            <v>Andrew McFarlane</v>
          </cell>
          <cell r="N251" t="str">
            <v>CX437_CF</v>
          </cell>
          <cell r="O251" t="str">
            <v>Barbara Mckerrow</v>
          </cell>
          <cell r="P251" t="str">
            <v>2009</v>
          </cell>
          <cell r="Q251" t="str">
            <v>Town Belt &amp; Reserves</v>
          </cell>
        </row>
        <row r="252">
          <cell r="A252" t="str">
            <v>2009</v>
          </cell>
          <cell r="B252" t="str">
            <v>Town Belt &amp; Reserves</v>
          </cell>
          <cell r="C252" t="str">
            <v>Parks, Sport and Recreation</v>
          </cell>
          <cell r="D252" t="str">
            <v>Customer and Community</v>
          </cell>
          <cell r="E252" t="str">
            <v>Capex</v>
          </cell>
          <cell r="F252" t="str">
            <v>2</v>
          </cell>
          <cell r="G252" t="str">
            <v>Environment</v>
          </cell>
          <cell r="H252" t="str">
            <v>2.1</v>
          </cell>
          <cell r="I252" t="str">
            <v>Gardens, beaches and green open spaces</v>
          </cell>
          <cell r="J252" t="str">
            <v>2.1.5</v>
          </cell>
          <cell r="K252" t="str">
            <v>Town belts</v>
          </cell>
          <cell r="L252" t="str">
            <v>David Halliday</v>
          </cell>
          <cell r="M252" t="str">
            <v>Andrew McFarlane</v>
          </cell>
          <cell r="N252" t="str">
            <v>CX437_RNW</v>
          </cell>
          <cell r="O252" t="str">
            <v>Barbara Mckerrow</v>
          </cell>
          <cell r="P252" t="str">
            <v>2009</v>
          </cell>
          <cell r="Q252" t="str">
            <v>Town Belt &amp; Reserves</v>
          </cell>
        </row>
        <row r="253">
          <cell r="A253" t="str">
            <v>2009</v>
          </cell>
          <cell r="B253" t="str">
            <v>Town Belt &amp; Reserves</v>
          </cell>
          <cell r="C253" t="str">
            <v>Parks, Sport and Recreation</v>
          </cell>
          <cell r="D253" t="str">
            <v>Customer and Community</v>
          </cell>
          <cell r="E253" t="str">
            <v>Capex</v>
          </cell>
          <cell r="F253" t="str">
            <v>2</v>
          </cell>
          <cell r="G253" t="str">
            <v>Environment</v>
          </cell>
          <cell r="H253" t="str">
            <v>2.1</v>
          </cell>
          <cell r="I253" t="str">
            <v>Gardens, beaches and green open spaces</v>
          </cell>
          <cell r="J253" t="str">
            <v>2.1.5</v>
          </cell>
          <cell r="K253" t="str">
            <v>Town belts</v>
          </cell>
          <cell r="L253" t="str">
            <v>David Halliday</v>
          </cell>
          <cell r="M253" t="str">
            <v>Andrew McFarlane</v>
          </cell>
          <cell r="N253" t="str">
            <v>CX437_UPG</v>
          </cell>
          <cell r="O253" t="str">
            <v>Barbara Mckerrow</v>
          </cell>
          <cell r="P253" t="str">
            <v>2009</v>
          </cell>
          <cell r="Q253" t="str">
            <v>Town Belt &amp; Reserves</v>
          </cell>
        </row>
        <row r="254">
          <cell r="A254" t="str">
            <v>2010</v>
          </cell>
          <cell r="B254" t="str">
            <v>Walkways renewals</v>
          </cell>
          <cell r="C254" t="str">
            <v>Parks, Sport and Recreation</v>
          </cell>
          <cell r="D254" t="str">
            <v>Customer and Community</v>
          </cell>
          <cell r="E254" t="str">
            <v>Capex</v>
          </cell>
          <cell r="F254" t="str">
            <v>2</v>
          </cell>
          <cell r="G254" t="str">
            <v>Environment</v>
          </cell>
          <cell r="H254" t="str">
            <v>2.1</v>
          </cell>
          <cell r="I254" t="str">
            <v>Gardens, beaches and green open spaces</v>
          </cell>
          <cell r="J254" t="str">
            <v>2.1.7</v>
          </cell>
          <cell r="K254" t="str">
            <v>Walkways</v>
          </cell>
          <cell r="L254" t="str">
            <v>David Halliday</v>
          </cell>
          <cell r="M254" t="str">
            <v>Andrew McFarlane</v>
          </cell>
          <cell r="N254" t="str">
            <v>CX435</v>
          </cell>
          <cell r="O254" t="str">
            <v>Barbara Mckerrow</v>
          </cell>
          <cell r="P254" t="str">
            <v>2010</v>
          </cell>
          <cell r="Q254" t="str">
            <v>Walkways renewals</v>
          </cell>
        </row>
        <row r="255">
          <cell r="A255" t="str">
            <v>2010</v>
          </cell>
          <cell r="B255" t="str">
            <v>Walkways renewals</v>
          </cell>
          <cell r="C255" t="str">
            <v>Parks, Sport and Recreation</v>
          </cell>
          <cell r="D255" t="str">
            <v>Customer and Community</v>
          </cell>
          <cell r="E255" t="str">
            <v>Capex</v>
          </cell>
          <cell r="F255" t="str">
            <v>2</v>
          </cell>
          <cell r="G255" t="str">
            <v>Environment</v>
          </cell>
          <cell r="H255" t="str">
            <v>2.1</v>
          </cell>
          <cell r="I255" t="str">
            <v>Gardens, beaches and green open spaces</v>
          </cell>
          <cell r="J255" t="str">
            <v>2.1.7</v>
          </cell>
          <cell r="K255" t="str">
            <v>Walkways</v>
          </cell>
          <cell r="L255" t="str">
            <v>David Halliday</v>
          </cell>
          <cell r="M255" t="str">
            <v>Andrew McFarlane</v>
          </cell>
          <cell r="N255" t="str">
            <v>CX435_CF</v>
          </cell>
          <cell r="O255" t="str">
            <v>Barbara Mckerrow</v>
          </cell>
          <cell r="P255" t="str">
            <v>2010</v>
          </cell>
          <cell r="Q255" t="str">
            <v>Walkways renewals</v>
          </cell>
        </row>
        <row r="256">
          <cell r="A256" t="str">
            <v>2010</v>
          </cell>
          <cell r="B256" t="str">
            <v>Walkways renewals</v>
          </cell>
          <cell r="C256" t="str">
            <v>Parks, Sport and Recreation</v>
          </cell>
          <cell r="D256" t="str">
            <v>Customer and Community</v>
          </cell>
          <cell r="E256" t="str">
            <v>Capex</v>
          </cell>
          <cell r="F256" t="str">
            <v>2</v>
          </cell>
          <cell r="G256" t="str">
            <v>Environment</v>
          </cell>
          <cell r="H256" t="str">
            <v>2.1</v>
          </cell>
          <cell r="I256" t="str">
            <v>Gardens, beaches and green open spaces</v>
          </cell>
          <cell r="J256" t="str">
            <v>2.1.7</v>
          </cell>
          <cell r="K256" t="str">
            <v>Walkways</v>
          </cell>
          <cell r="L256" t="str">
            <v>David Halliday</v>
          </cell>
          <cell r="M256" t="str">
            <v>Andrew McFarlane</v>
          </cell>
          <cell r="N256" t="str">
            <v>CX435_RNW</v>
          </cell>
          <cell r="O256" t="str">
            <v>Barbara Mckerrow</v>
          </cell>
          <cell r="P256" t="str">
            <v>2010</v>
          </cell>
          <cell r="Q256" t="str">
            <v>Walkways renewals</v>
          </cell>
        </row>
        <row r="257">
          <cell r="A257" t="str">
            <v>2010</v>
          </cell>
          <cell r="B257" t="str">
            <v>Walkways renewals</v>
          </cell>
          <cell r="C257" t="str">
            <v>Parks, Sport and Recreation</v>
          </cell>
          <cell r="D257" t="str">
            <v>Customer and Community</v>
          </cell>
          <cell r="E257" t="str">
            <v>Capex</v>
          </cell>
          <cell r="F257" t="str">
            <v>2</v>
          </cell>
          <cell r="G257" t="str">
            <v>Environment</v>
          </cell>
          <cell r="H257" t="str">
            <v>2.1</v>
          </cell>
          <cell r="I257" t="str">
            <v>Gardens, beaches and green open spaces</v>
          </cell>
          <cell r="J257" t="str">
            <v>2.1.7</v>
          </cell>
          <cell r="K257" t="str">
            <v>Walkways</v>
          </cell>
          <cell r="L257" t="str">
            <v>David Halliday</v>
          </cell>
          <cell r="M257" t="str">
            <v>Andrew McFarlane</v>
          </cell>
          <cell r="N257" t="str">
            <v>CX435_UPG</v>
          </cell>
          <cell r="O257" t="str">
            <v>Barbara Mckerrow</v>
          </cell>
          <cell r="P257" t="str">
            <v>2010</v>
          </cell>
          <cell r="Q257" t="str">
            <v>Walkways renewals</v>
          </cell>
        </row>
        <row r="258">
          <cell r="A258" t="str">
            <v>2011</v>
          </cell>
          <cell r="B258" t="str">
            <v>Southern Landfill Improvement</v>
          </cell>
          <cell r="C258" t="str">
            <v>Resilience and Sustainability</v>
          </cell>
          <cell r="D258" t="str">
            <v>Chief City Planner</v>
          </cell>
          <cell r="E258" t="str">
            <v>Capex</v>
          </cell>
          <cell r="F258" t="str">
            <v>2</v>
          </cell>
          <cell r="G258" t="str">
            <v>Environment</v>
          </cell>
          <cell r="H258" t="str">
            <v>2.2</v>
          </cell>
          <cell r="I258" t="str">
            <v>Waste reduction and energy conservation</v>
          </cell>
          <cell r="J258" t="str">
            <v>2.2.1</v>
          </cell>
          <cell r="K258" t="str">
            <v>Waste minimisation, disposal and recycling management</v>
          </cell>
          <cell r="L258" t="str">
            <v>Adrian Mitchell</v>
          </cell>
          <cell r="M258" t="str">
            <v>Mark Pothecary</v>
          </cell>
          <cell r="N258" t="str">
            <v>CX084</v>
          </cell>
          <cell r="O258" t="str">
            <v xml:space="preserve">David Chick </v>
          </cell>
          <cell r="P258" t="str">
            <v>2011</v>
          </cell>
          <cell r="Q258" t="str">
            <v>Southern Landfill Improvement</v>
          </cell>
        </row>
        <row r="259">
          <cell r="A259" t="str">
            <v>2011</v>
          </cell>
          <cell r="B259" t="str">
            <v>Southern Landfill Improvement</v>
          </cell>
          <cell r="C259" t="str">
            <v>Resilience and Sustainability</v>
          </cell>
          <cell r="D259" t="str">
            <v>Chief City Planner</v>
          </cell>
          <cell r="E259" t="str">
            <v>Capex</v>
          </cell>
          <cell r="F259" t="str">
            <v>2</v>
          </cell>
          <cell r="G259" t="str">
            <v>Environment</v>
          </cell>
          <cell r="H259" t="str">
            <v>2.2</v>
          </cell>
          <cell r="I259" t="str">
            <v>Waste reduction and energy conservation</v>
          </cell>
          <cell r="J259" t="str">
            <v>2.2.1</v>
          </cell>
          <cell r="K259" t="str">
            <v>Waste minimisation, disposal and recycling management</v>
          </cell>
          <cell r="L259" t="str">
            <v>Adrian Mitchell</v>
          </cell>
          <cell r="M259" t="str">
            <v>Mark Pothecary</v>
          </cell>
          <cell r="N259" t="str">
            <v>CX084_CF</v>
          </cell>
          <cell r="O259" t="str">
            <v xml:space="preserve">David Chick </v>
          </cell>
          <cell r="P259" t="str">
            <v>2011</v>
          </cell>
          <cell r="Q259" t="str">
            <v>Southern Landfill Improvement</v>
          </cell>
        </row>
        <row r="260">
          <cell r="A260" t="str">
            <v>2012</v>
          </cell>
          <cell r="B260" t="str">
            <v>Energy Management Plan</v>
          </cell>
          <cell r="C260" t="str">
            <v>Strategy, Policy and Research</v>
          </cell>
          <cell r="D260" t="str">
            <v>Strategy and Governance</v>
          </cell>
          <cell r="E260" t="str">
            <v>Capex</v>
          </cell>
          <cell r="F260" t="str">
            <v>2</v>
          </cell>
          <cell r="G260" t="str">
            <v>Environment</v>
          </cell>
          <cell r="H260" t="str">
            <v>2.2</v>
          </cell>
          <cell r="I260" t="str">
            <v>Waste reduction and energy conservation</v>
          </cell>
          <cell r="J260" t="str">
            <v>2.2.3</v>
          </cell>
          <cell r="K260" t="str">
            <v>Energy efficiency and conservation</v>
          </cell>
          <cell r="L260" t="str">
            <v>Sandy Winterton</v>
          </cell>
          <cell r="M260" t="str">
            <v>Janki Patel</v>
          </cell>
          <cell r="N260" t="str">
            <v>CX494</v>
          </cell>
          <cell r="P260" t="str">
            <v>2012</v>
          </cell>
          <cell r="Q260" t="str">
            <v>Energy Management Plan</v>
          </cell>
        </row>
        <row r="261">
          <cell r="A261" t="str">
            <v>2012</v>
          </cell>
          <cell r="B261" t="str">
            <v>Energy Management Plan</v>
          </cell>
          <cell r="C261" t="str">
            <v>Strategy, Policy and Research</v>
          </cell>
          <cell r="D261" t="str">
            <v>Strategy and Governance</v>
          </cell>
          <cell r="E261" t="str">
            <v>Capex</v>
          </cell>
          <cell r="F261" t="str">
            <v>2</v>
          </cell>
          <cell r="G261" t="str">
            <v>Environment</v>
          </cell>
          <cell r="H261" t="str">
            <v>2.2</v>
          </cell>
          <cell r="I261" t="str">
            <v>Waste reduction and energy conservation</v>
          </cell>
          <cell r="J261" t="str">
            <v>2.2.3</v>
          </cell>
          <cell r="K261" t="str">
            <v>Energy efficiency and conservation</v>
          </cell>
          <cell r="L261" t="str">
            <v>Sandy Winterton</v>
          </cell>
          <cell r="M261" t="str">
            <v>Janki Patel</v>
          </cell>
          <cell r="N261" t="str">
            <v>CX494_CF</v>
          </cell>
          <cell r="P261" t="str">
            <v>2012</v>
          </cell>
          <cell r="Q261" t="str">
            <v>Energy Management Plan</v>
          </cell>
        </row>
        <row r="262">
          <cell r="A262" t="str">
            <v>2013</v>
          </cell>
          <cell r="B262" t="str">
            <v>Water - Network renewals</v>
          </cell>
          <cell r="C262" t="str">
            <v>Resilience and Sustainability</v>
          </cell>
          <cell r="D262" t="str">
            <v>Chief City Planner</v>
          </cell>
          <cell r="E262" t="str">
            <v>Capex</v>
          </cell>
          <cell r="F262" t="str">
            <v>2</v>
          </cell>
          <cell r="G262" t="str">
            <v>Environment</v>
          </cell>
          <cell r="H262" t="str">
            <v>2.3</v>
          </cell>
          <cell r="I262" t="str">
            <v>Water</v>
          </cell>
          <cell r="J262" t="str">
            <v>2.3.1</v>
          </cell>
          <cell r="K262" t="str">
            <v>Water network</v>
          </cell>
          <cell r="L262" t="str">
            <v>Sarath Amarasekara</v>
          </cell>
          <cell r="M262" t="str">
            <v>Mark Pothecary</v>
          </cell>
          <cell r="N262" t="str">
            <v>CX126</v>
          </cell>
          <cell r="O262" t="str">
            <v xml:space="preserve">David Chick </v>
          </cell>
          <cell r="P262" t="str">
            <v>2013</v>
          </cell>
          <cell r="Q262" t="str">
            <v>Water - Network renewals</v>
          </cell>
        </row>
        <row r="263">
          <cell r="A263" t="str">
            <v>2013</v>
          </cell>
          <cell r="B263" t="str">
            <v>Water - Network renewals</v>
          </cell>
          <cell r="C263" t="str">
            <v>Resilience and Sustainability</v>
          </cell>
          <cell r="D263" t="str">
            <v>Chief City Planner</v>
          </cell>
          <cell r="E263" t="str">
            <v>Capex</v>
          </cell>
          <cell r="F263" t="str">
            <v>2</v>
          </cell>
          <cell r="G263" t="str">
            <v>Environment</v>
          </cell>
          <cell r="H263" t="str">
            <v>2.3</v>
          </cell>
          <cell r="I263" t="str">
            <v>Water</v>
          </cell>
          <cell r="J263" t="str">
            <v>2.3.1</v>
          </cell>
          <cell r="K263" t="str">
            <v>Water network</v>
          </cell>
          <cell r="L263" t="str">
            <v>Sarath Amarasekara</v>
          </cell>
          <cell r="M263" t="str">
            <v>Mark Pothecary</v>
          </cell>
          <cell r="N263" t="str">
            <v>CX126_CF</v>
          </cell>
          <cell r="O263" t="str">
            <v xml:space="preserve">David Chick </v>
          </cell>
          <cell r="P263" t="str">
            <v>2013</v>
          </cell>
          <cell r="Q263" t="str">
            <v>Water - Network renewals</v>
          </cell>
        </row>
        <row r="264">
          <cell r="A264" t="str">
            <v>2014</v>
          </cell>
          <cell r="B264" t="str">
            <v>Water - Pump Station renewals</v>
          </cell>
          <cell r="C264" t="str">
            <v>Resilience and Sustainability</v>
          </cell>
          <cell r="D264" t="str">
            <v>Chief City Planner</v>
          </cell>
          <cell r="E264" t="str">
            <v>Capex</v>
          </cell>
          <cell r="F264" t="str">
            <v>2</v>
          </cell>
          <cell r="G264" t="str">
            <v>Environment</v>
          </cell>
          <cell r="H264" t="str">
            <v>2.3</v>
          </cell>
          <cell r="I264" t="str">
            <v>Water</v>
          </cell>
          <cell r="J264" t="str">
            <v>2.3.1</v>
          </cell>
          <cell r="K264" t="str">
            <v>Water network</v>
          </cell>
          <cell r="L264" t="str">
            <v>Sarath Amarasekara</v>
          </cell>
          <cell r="M264" t="str">
            <v>Mark Pothecary</v>
          </cell>
          <cell r="N264" t="str">
            <v>CX127</v>
          </cell>
          <cell r="O264" t="str">
            <v xml:space="preserve">David Chick </v>
          </cell>
          <cell r="P264" t="str">
            <v>2014</v>
          </cell>
          <cell r="Q264" t="str">
            <v>Water - Pump Station renewals</v>
          </cell>
        </row>
        <row r="265">
          <cell r="A265" t="str">
            <v>2014</v>
          </cell>
          <cell r="B265" t="str">
            <v>Water - Pump Station renewals</v>
          </cell>
          <cell r="C265" t="str">
            <v>Resilience and Sustainability</v>
          </cell>
          <cell r="D265" t="str">
            <v>Chief City Planner</v>
          </cell>
          <cell r="E265" t="str">
            <v>Capex</v>
          </cell>
          <cell r="F265" t="str">
            <v>2</v>
          </cell>
          <cell r="G265" t="str">
            <v>Environment</v>
          </cell>
          <cell r="H265" t="str">
            <v>2.3</v>
          </cell>
          <cell r="I265" t="str">
            <v>Water</v>
          </cell>
          <cell r="J265" t="str">
            <v>2.3.1</v>
          </cell>
          <cell r="K265" t="str">
            <v>Water network</v>
          </cell>
          <cell r="L265" t="str">
            <v>Sarath Amarasekara</v>
          </cell>
          <cell r="M265" t="str">
            <v>Mark Pothecary</v>
          </cell>
          <cell r="N265" t="str">
            <v>CX127_CF</v>
          </cell>
          <cell r="O265" t="str">
            <v xml:space="preserve">David Chick </v>
          </cell>
          <cell r="P265" t="str">
            <v>2014</v>
          </cell>
          <cell r="Q265" t="str">
            <v>Water - Pump Station renewals</v>
          </cell>
        </row>
        <row r="266">
          <cell r="A266" t="str">
            <v>2015</v>
          </cell>
          <cell r="B266" t="str">
            <v>Water - Water Meter upgrades</v>
          </cell>
          <cell r="C266" t="str">
            <v>Resilience and Sustainability</v>
          </cell>
          <cell r="D266" t="str">
            <v>Chief City Planner</v>
          </cell>
          <cell r="E266" t="str">
            <v>Capex</v>
          </cell>
          <cell r="F266" t="str">
            <v>2</v>
          </cell>
          <cell r="G266" t="str">
            <v>Environment</v>
          </cell>
          <cell r="H266" t="str">
            <v>2.3</v>
          </cell>
          <cell r="I266" t="str">
            <v>Water</v>
          </cell>
          <cell r="J266" t="str">
            <v>2.3.1</v>
          </cell>
          <cell r="K266" t="str">
            <v>Water network</v>
          </cell>
          <cell r="L266" t="str">
            <v>Nick Urlich</v>
          </cell>
          <cell r="M266" t="str">
            <v>Mark Pothecary</v>
          </cell>
          <cell r="N266" t="str">
            <v>CX296</v>
          </cell>
          <cell r="O266" t="str">
            <v xml:space="preserve">David Chick </v>
          </cell>
          <cell r="P266" t="str">
            <v>2015</v>
          </cell>
          <cell r="Q266" t="str">
            <v>Water - Water Meter upgrades</v>
          </cell>
        </row>
        <row r="267">
          <cell r="A267" t="str">
            <v>2015</v>
          </cell>
          <cell r="B267" t="str">
            <v>Water - Water Meter upgrades</v>
          </cell>
          <cell r="C267" t="str">
            <v>Resilience and Sustainability</v>
          </cell>
          <cell r="D267" t="str">
            <v>Chief City Planner</v>
          </cell>
          <cell r="E267" t="str">
            <v>Capex</v>
          </cell>
          <cell r="F267" t="str">
            <v>2</v>
          </cell>
          <cell r="G267" t="str">
            <v>Environment</v>
          </cell>
          <cell r="H267" t="str">
            <v>2.3</v>
          </cell>
          <cell r="I267" t="str">
            <v>Water</v>
          </cell>
          <cell r="J267" t="str">
            <v>2.3.1</v>
          </cell>
          <cell r="K267" t="str">
            <v>Water network</v>
          </cell>
          <cell r="L267" t="str">
            <v>Nick Urlich</v>
          </cell>
          <cell r="M267" t="str">
            <v>Mark Pothecary</v>
          </cell>
          <cell r="N267" t="str">
            <v>CX296_CF</v>
          </cell>
          <cell r="O267" t="str">
            <v xml:space="preserve">David Chick </v>
          </cell>
          <cell r="P267" t="str">
            <v>2015</v>
          </cell>
          <cell r="Q267" t="str">
            <v>Water - Water Meter upgrades</v>
          </cell>
        </row>
        <row r="268">
          <cell r="A268" t="str">
            <v>2016</v>
          </cell>
          <cell r="B268" t="str">
            <v>Water - Network upgrades</v>
          </cell>
          <cell r="C268" t="str">
            <v>Resilience and Sustainability</v>
          </cell>
          <cell r="D268" t="str">
            <v>Chief City Planner</v>
          </cell>
          <cell r="E268" t="str">
            <v>Capex</v>
          </cell>
          <cell r="F268" t="str">
            <v>2</v>
          </cell>
          <cell r="G268" t="str">
            <v>Environment</v>
          </cell>
          <cell r="H268" t="str">
            <v>2.3</v>
          </cell>
          <cell r="I268" t="str">
            <v>Water</v>
          </cell>
          <cell r="J268" t="str">
            <v>2.3.1</v>
          </cell>
          <cell r="K268" t="str">
            <v>Water network</v>
          </cell>
          <cell r="L268" t="str">
            <v>Sarath Amarasekara</v>
          </cell>
          <cell r="M268" t="str">
            <v>Mark Pothecary</v>
          </cell>
          <cell r="N268" t="str">
            <v>CX326</v>
          </cell>
          <cell r="O268" t="str">
            <v xml:space="preserve">David Chick </v>
          </cell>
          <cell r="P268" t="str">
            <v>2016</v>
          </cell>
          <cell r="Q268" t="str">
            <v>Water - Network upgrades</v>
          </cell>
        </row>
        <row r="269">
          <cell r="A269" t="str">
            <v>2016</v>
          </cell>
          <cell r="B269" t="str">
            <v>Water - Network upgrades</v>
          </cell>
          <cell r="C269" t="str">
            <v>Resilience and Sustainability</v>
          </cell>
          <cell r="D269" t="str">
            <v>Chief City Planner</v>
          </cell>
          <cell r="E269" t="str">
            <v>Capex</v>
          </cell>
          <cell r="F269" t="str">
            <v>2</v>
          </cell>
          <cell r="G269" t="str">
            <v>Environment</v>
          </cell>
          <cell r="H269" t="str">
            <v>2.3</v>
          </cell>
          <cell r="I269" t="str">
            <v>Water</v>
          </cell>
          <cell r="J269" t="str">
            <v>2.3.1</v>
          </cell>
          <cell r="K269" t="str">
            <v>Water network</v>
          </cell>
          <cell r="L269" t="str">
            <v>Sarath Amarasekara</v>
          </cell>
          <cell r="M269" t="str">
            <v>Mark Pothecary</v>
          </cell>
          <cell r="N269" t="str">
            <v>CX326_CF</v>
          </cell>
          <cell r="O269" t="str">
            <v xml:space="preserve">David Chick </v>
          </cell>
          <cell r="P269" t="str">
            <v>2016</v>
          </cell>
          <cell r="Q269" t="str">
            <v>Water - Network upgrades</v>
          </cell>
        </row>
        <row r="270">
          <cell r="A270" t="str">
            <v>2017</v>
          </cell>
          <cell r="B270" t="str">
            <v>Water - Pump Stations upgrades</v>
          </cell>
          <cell r="C270" t="str">
            <v>Resilience and Sustainability</v>
          </cell>
          <cell r="D270" t="str">
            <v>Chief City Planner</v>
          </cell>
          <cell r="E270" t="str">
            <v>Capex</v>
          </cell>
          <cell r="F270" t="str">
            <v>2</v>
          </cell>
          <cell r="G270" t="str">
            <v>Environment</v>
          </cell>
          <cell r="H270" t="str">
            <v>2.3</v>
          </cell>
          <cell r="I270" t="str">
            <v>Water</v>
          </cell>
          <cell r="J270" t="str">
            <v>2.3.1</v>
          </cell>
          <cell r="K270" t="str">
            <v>Water network</v>
          </cell>
          <cell r="L270" t="str">
            <v>Sarath Amarasekara</v>
          </cell>
          <cell r="M270" t="str">
            <v>Mark Pothecary</v>
          </cell>
          <cell r="N270" t="str">
            <v>CX336</v>
          </cell>
          <cell r="O270" t="str">
            <v xml:space="preserve">David Chick </v>
          </cell>
          <cell r="P270" t="str">
            <v>2017</v>
          </cell>
          <cell r="Q270" t="str">
            <v>Water - Pump Stations upgrades</v>
          </cell>
        </row>
        <row r="271">
          <cell r="A271" t="str">
            <v>2017</v>
          </cell>
          <cell r="B271" t="str">
            <v>Water - Pump Stations upgrades</v>
          </cell>
          <cell r="C271" t="str">
            <v>Resilience and Sustainability</v>
          </cell>
          <cell r="D271" t="str">
            <v>Chief City Planner</v>
          </cell>
          <cell r="E271" t="str">
            <v>Capex</v>
          </cell>
          <cell r="F271" t="str">
            <v>2</v>
          </cell>
          <cell r="G271" t="str">
            <v>Environment</v>
          </cell>
          <cell r="H271" t="str">
            <v>2.3</v>
          </cell>
          <cell r="I271" t="str">
            <v>Water</v>
          </cell>
          <cell r="J271" t="str">
            <v>2.3.1</v>
          </cell>
          <cell r="K271" t="str">
            <v>Water network</v>
          </cell>
          <cell r="L271" t="str">
            <v>Sarath Amarasekara</v>
          </cell>
          <cell r="M271" t="str">
            <v>Mark Pothecary</v>
          </cell>
          <cell r="N271" t="str">
            <v>CX336_CF</v>
          </cell>
          <cell r="O271" t="str">
            <v xml:space="preserve">David Chick </v>
          </cell>
          <cell r="P271" t="str">
            <v>2017</v>
          </cell>
          <cell r="Q271" t="str">
            <v>Water - Pump Stations upgrades</v>
          </cell>
        </row>
        <row r="272">
          <cell r="A272" t="str">
            <v>2018</v>
          </cell>
          <cell r="B272" t="str">
            <v>Water - Network renewals</v>
          </cell>
          <cell r="C272" t="str">
            <v>Resilience and Sustainability</v>
          </cell>
          <cell r="D272" t="str">
            <v>Chief City Planner</v>
          </cell>
          <cell r="E272" t="str">
            <v>Capex</v>
          </cell>
          <cell r="F272" t="str">
            <v>2</v>
          </cell>
          <cell r="G272" t="str">
            <v>Environment</v>
          </cell>
          <cell r="H272" t="str">
            <v>2.3</v>
          </cell>
          <cell r="I272" t="str">
            <v>Water</v>
          </cell>
          <cell r="J272" t="str">
            <v>2.3.1</v>
          </cell>
          <cell r="K272" t="str">
            <v>Water network</v>
          </cell>
          <cell r="L272" t="str">
            <v>Sam Lister</v>
          </cell>
          <cell r="M272" t="str">
            <v>Mark Pothecary</v>
          </cell>
          <cell r="N272" t="str">
            <v>CX430</v>
          </cell>
          <cell r="O272" t="str">
            <v xml:space="preserve">David Chick </v>
          </cell>
          <cell r="P272" t="str">
            <v>2018</v>
          </cell>
          <cell r="Q272" t="str">
            <v>Water - Network renewals</v>
          </cell>
        </row>
        <row r="273">
          <cell r="A273" t="str">
            <v>2018</v>
          </cell>
          <cell r="B273" t="str">
            <v>Water - Network renewals</v>
          </cell>
          <cell r="C273" t="str">
            <v>Resilience and Sustainability</v>
          </cell>
          <cell r="D273" t="str">
            <v>Chief City Planner</v>
          </cell>
          <cell r="E273" t="str">
            <v>Capex</v>
          </cell>
          <cell r="F273" t="str">
            <v>2</v>
          </cell>
          <cell r="G273" t="str">
            <v>Environment</v>
          </cell>
          <cell r="H273" t="str">
            <v>2.3</v>
          </cell>
          <cell r="I273" t="str">
            <v>Water</v>
          </cell>
          <cell r="J273" t="str">
            <v>2.3.1</v>
          </cell>
          <cell r="K273" t="str">
            <v>Water network</v>
          </cell>
          <cell r="L273" t="str">
            <v>Sam Lister</v>
          </cell>
          <cell r="M273" t="str">
            <v>Mark Pothecary</v>
          </cell>
          <cell r="N273" t="str">
            <v>CX430_CF</v>
          </cell>
          <cell r="O273" t="str">
            <v xml:space="preserve">David Chick </v>
          </cell>
          <cell r="P273" t="str">
            <v>2018</v>
          </cell>
          <cell r="Q273" t="str">
            <v>Water - Network renewals</v>
          </cell>
        </row>
        <row r="274">
          <cell r="A274" t="str">
            <v>2019</v>
          </cell>
          <cell r="B274" t="str">
            <v>Water - Reservoir renewals</v>
          </cell>
          <cell r="C274" t="str">
            <v>Resilience and Sustainability</v>
          </cell>
          <cell r="D274" t="str">
            <v>Chief City Planner</v>
          </cell>
          <cell r="E274" t="str">
            <v>Capex</v>
          </cell>
          <cell r="F274" t="str">
            <v>2</v>
          </cell>
          <cell r="G274" t="str">
            <v>Environment</v>
          </cell>
          <cell r="H274" t="str">
            <v>2.3</v>
          </cell>
          <cell r="I274" t="str">
            <v>Water</v>
          </cell>
          <cell r="J274" t="str">
            <v>2.3.1</v>
          </cell>
          <cell r="K274" t="str">
            <v>Water network</v>
          </cell>
          <cell r="L274" t="str">
            <v>Sarath Amarasekara</v>
          </cell>
          <cell r="M274" t="str">
            <v>Mark Pothecary</v>
          </cell>
          <cell r="N274" t="str">
            <v>CX512</v>
          </cell>
          <cell r="O274" t="str">
            <v xml:space="preserve">David Chick </v>
          </cell>
          <cell r="P274" t="str">
            <v>2019</v>
          </cell>
          <cell r="Q274" t="str">
            <v>Water - Reservoir renewals</v>
          </cell>
        </row>
        <row r="275">
          <cell r="A275" t="str">
            <v>2020</v>
          </cell>
          <cell r="B275" t="str">
            <v>Water - Reservoir upgrades</v>
          </cell>
          <cell r="C275" t="str">
            <v>Resilience and Sustainability</v>
          </cell>
          <cell r="D275" t="str">
            <v>Chief City Planner</v>
          </cell>
          <cell r="E275" t="str">
            <v>Capex</v>
          </cell>
          <cell r="F275" t="str">
            <v>2</v>
          </cell>
          <cell r="G275" t="str">
            <v>Environment</v>
          </cell>
          <cell r="H275" t="str">
            <v>2.3</v>
          </cell>
          <cell r="I275" t="str">
            <v>Water</v>
          </cell>
          <cell r="J275" t="str">
            <v>2.3.1</v>
          </cell>
          <cell r="K275" t="str">
            <v>Water network</v>
          </cell>
          <cell r="L275" t="str">
            <v>Sarath Amarasekara</v>
          </cell>
          <cell r="M275" t="str">
            <v>Mark Pothecary</v>
          </cell>
          <cell r="N275" t="str">
            <v>CX513</v>
          </cell>
          <cell r="O275" t="str">
            <v xml:space="preserve">David Chick </v>
          </cell>
          <cell r="P275" t="str">
            <v>2020</v>
          </cell>
          <cell r="Q275" t="str">
            <v>Water - Reservoir upgrades</v>
          </cell>
        </row>
        <row r="276">
          <cell r="A276" t="str">
            <v>2021</v>
          </cell>
          <cell r="B276" t="str">
            <v>Water - Water Meter renewals</v>
          </cell>
          <cell r="C276" t="str">
            <v>Resilience and Sustainability</v>
          </cell>
          <cell r="D276" t="str">
            <v>Chief City Planner</v>
          </cell>
          <cell r="E276" t="str">
            <v>Capex</v>
          </cell>
          <cell r="F276" t="str">
            <v>2</v>
          </cell>
          <cell r="G276" t="str">
            <v>Environment</v>
          </cell>
          <cell r="H276" t="str">
            <v>2.3</v>
          </cell>
          <cell r="I276" t="str">
            <v>Water</v>
          </cell>
          <cell r="J276" t="str">
            <v>2.3.1</v>
          </cell>
          <cell r="K276" t="str">
            <v>Water network</v>
          </cell>
          <cell r="L276" t="str">
            <v>Sam Lister</v>
          </cell>
          <cell r="M276" t="str">
            <v>Mark Pothecary</v>
          </cell>
          <cell r="N276" t="str">
            <v>CX518</v>
          </cell>
          <cell r="O276" t="str">
            <v xml:space="preserve">David Chick </v>
          </cell>
          <cell r="P276" t="str">
            <v>2021</v>
          </cell>
          <cell r="Q276" t="str">
            <v>Water - Water Meter renewals</v>
          </cell>
        </row>
        <row r="277">
          <cell r="A277" t="str">
            <v>2022</v>
          </cell>
          <cell r="B277" t="str">
            <v>Water - Renewals</v>
          </cell>
          <cell r="C277" t="str">
            <v>Resilience and Sustainability</v>
          </cell>
          <cell r="D277" t="str">
            <v>Chief City Planner</v>
          </cell>
          <cell r="E277" t="str">
            <v>Capex</v>
          </cell>
          <cell r="F277" t="str">
            <v>2</v>
          </cell>
          <cell r="G277" t="str">
            <v>Environment</v>
          </cell>
          <cell r="H277" t="str">
            <v>2.3</v>
          </cell>
          <cell r="I277" t="str">
            <v>Water</v>
          </cell>
          <cell r="J277" t="str">
            <v>2.3.1</v>
          </cell>
          <cell r="K277" t="str">
            <v>Water network</v>
          </cell>
          <cell r="L277" t="str">
            <v>TBC</v>
          </cell>
          <cell r="M277" t="str">
            <v>Mark Pothecary</v>
          </cell>
          <cell r="N277" t="str">
            <v>CX530</v>
          </cell>
          <cell r="O277" t="str">
            <v xml:space="preserve">David Chick </v>
          </cell>
          <cell r="P277" t="str">
            <v>2022</v>
          </cell>
          <cell r="Q277" t="str">
            <v>Water - Renewals</v>
          </cell>
        </row>
        <row r="278">
          <cell r="A278" t="str">
            <v>2023</v>
          </cell>
          <cell r="B278" t="str">
            <v>Wastewater - Network renewals</v>
          </cell>
          <cell r="C278" t="str">
            <v>Resilience and Sustainability</v>
          </cell>
          <cell r="D278" t="str">
            <v>Chief City Planner</v>
          </cell>
          <cell r="E278" t="str">
            <v>Capex</v>
          </cell>
          <cell r="F278" t="str">
            <v>2</v>
          </cell>
          <cell r="G278" t="str">
            <v>Environment</v>
          </cell>
          <cell r="H278" t="str">
            <v>2.4</v>
          </cell>
          <cell r="I278" t="str">
            <v>Wastewater</v>
          </cell>
          <cell r="J278" t="str">
            <v>2.4.1</v>
          </cell>
          <cell r="K278" t="str">
            <v>Sewage collection and disposal network</v>
          </cell>
          <cell r="L278" t="str">
            <v>Nistar Idris</v>
          </cell>
          <cell r="M278" t="str">
            <v>Mark Pothecary</v>
          </cell>
          <cell r="N278" t="str">
            <v>CX334</v>
          </cell>
          <cell r="O278" t="str">
            <v xml:space="preserve">David Chick </v>
          </cell>
          <cell r="P278" t="str">
            <v>2023</v>
          </cell>
          <cell r="Q278" t="str">
            <v>Wastewater - Network renewals</v>
          </cell>
        </row>
        <row r="279">
          <cell r="A279" t="str">
            <v>2023</v>
          </cell>
          <cell r="B279" t="str">
            <v>Wastewater - Network renewals</v>
          </cell>
          <cell r="C279" t="str">
            <v>Resilience and Sustainability</v>
          </cell>
          <cell r="D279" t="str">
            <v>Chief City Planner</v>
          </cell>
          <cell r="E279" t="str">
            <v>Capex</v>
          </cell>
          <cell r="F279" t="str">
            <v>2</v>
          </cell>
          <cell r="G279" t="str">
            <v>Environment</v>
          </cell>
          <cell r="H279" t="str">
            <v>2.4</v>
          </cell>
          <cell r="I279" t="str">
            <v>Wastewater</v>
          </cell>
          <cell r="J279" t="str">
            <v>2.4.1</v>
          </cell>
          <cell r="K279" t="str">
            <v>Sewage collection and disposal network</v>
          </cell>
          <cell r="L279" t="str">
            <v>Nistar Idris</v>
          </cell>
          <cell r="M279" t="str">
            <v>Mark Pothecary</v>
          </cell>
          <cell r="N279" t="str">
            <v>CX334_CF</v>
          </cell>
          <cell r="O279" t="str">
            <v xml:space="preserve">David Chick </v>
          </cell>
          <cell r="P279" t="str">
            <v>2023</v>
          </cell>
          <cell r="Q279" t="str">
            <v>Wastewater - Network renewals</v>
          </cell>
        </row>
        <row r="280">
          <cell r="A280" t="str">
            <v>2024</v>
          </cell>
          <cell r="B280" t="str">
            <v>Wastewater - Network upgrades</v>
          </cell>
          <cell r="C280" t="str">
            <v>Resilience and Sustainability</v>
          </cell>
          <cell r="D280" t="str">
            <v>Chief City Planner</v>
          </cell>
          <cell r="E280" t="str">
            <v>Capex</v>
          </cell>
          <cell r="F280" t="str">
            <v>2</v>
          </cell>
          <cell r="G280" t="str">
            <v>Environment</v>
          </cell>
          <cell r="H280" t="str">
            <v>2.4</v>
          </cell>
          <cell r="I280" t="str">
            <v>Wastewater</v>
          </cell>
          <cell r="J280" t="str">
            <v>2.4.1</v>
          </cell>
          <cell r="K280" t="str">
            <v>Sewage collection and disposal network</v>
          </cell>
          <cell r="L280" t="str">
            <v>Iqbal Idris</v>
          </cell>
          <cell r="M280" t="str">
            <v>Mark Pothecary</v>
          </cell>
          <cell r="N280" t="str">
            <v>CX381</v>
          </cell>
          <cell r="O280" t="str">
            <v xml:space="preserve">David Chick </v>
          </cell>
          <cell r="P280" t="str">
            <v>2024</v>
          </cell>
          <cell r="Q280" t="str">
            <v>Wastewater - Network upgrades</v>
          </cell>
        </row>
        <row r="281">
          <cell r="A281" t="str">
            <v>2024</v>
          </cell>
          <cell r="B281" t="str">
            <v>Wastewater - Network upgrades</v>
          </cell>
          <cell r="C281" t="str">
            <v>Resilience and Sustainability</v>
          </cell>
          <cell r="D281" t="str">
            <v>Chief City Planner</v>
          </cell>
          <cell r="E281" t="str">
            <v>Capex</v>
          </cell>
          <cell r="F281" t="str">
            <v>2</v>
          </cell>
          <cell r="G281" t="str">
            <v>Environment</v>
          </cell>
          <cell r="H281" t="str">
            <v>2.4</v>
          </cell>
          <cell r="I281" t="str">
            <v>Wastewater</v>
          </cell>
          <cell r="J281" t="str">
            <v>2.4.1</v>
          </cell>
          <cell r="K281" t="str">
            <v>Sewage collection and disposal network</v>
          </cell>
          <cell r="L281" t="str">
            <v>Iqbal Idris</v>
          </cell>
          <cell r="M281" t="str">
            <v>Mark Pothecary</v>
          </cell>
          <cell r="N281" t="str">
            <v>CX381_CF</v>
          </cell>
          <cell r="O281" t="str">
            <v xml:space="preserve">David Chick </v>
          </cell>
          <cell r="P281" t="str">
            <v>2024</v>
          </cell>
          <cell r="Q281" t="str">
            <v>Wastewater - Network upgrades</v>
          </cell>
        </row>
        <row r="282">
          <cell r="A282" t="str">
            <v>2025</v>
          </cell>
          <cell r="B282" t="str">
            <v>Wastewater - Pump Station upgrades</v>
          </cell>
          <cell r="C282" t="str">
            <v>Resilience and Sustainability</v>
          </cell>
          <cell r="D282" t="str">
            <v>Chief City Planner</v>
          </cell>
          <cell r="E282" t="str">
            <v>Capex</v>
          </cell>
          <cell r="F282" t="str">
            <v>2</v>
          </cell>
          <cell r="G282" t="str">
            <v>Environment</v>
          </cell>
          <cell r="H282" t="str">
            <v>2.4</v>
          </cell>
          <cell r="I282" t="str">
            <v>Wastewater</v>
          </cell>
          <cell r="J282" t="str">
            <v>2.4.1</v>
          </cell>
          <cell r="K282" t="str">
            <v>Sewage collection and disposal network</v>
          </cell>
          <cell r="L282" t="str">
            <v>x</v>
          </cell>
          <cell r="M282" t="str">
            <v>Scott Parkes</v>
          </cell>
          <cell r="N282" t="str">
            <v>CX516</v>
          </cell>
          <cell r="O282" t="str">
            <v xml:space="preserve">David Chick </v>
          </cell>
          <cell r="P282" t="str">
            <v>2025</v>
          </cell>
          <cell r="Q282" t="str">
            <v>Wastewater - Pump Station upgrades</v>
          </cell>
        </row>
        <row r="283">
          <cell r="A283" t="str">
            <v>2026</v>
          </cell>
          <cell r="B283" t="str">
            <v>Wastewater - Pump Station renewals</v>
          </cell>
          <cell r="C283" t="str">
            <v>Resilience and Sustainability</v>
          </cell>
          <cell r="D283" t="str">
            <v>Chief City Planner</v>
          </cell>
          <cell r="E283" t="str">
            <v>Capex</v>
          </cell>
          <cell r="F283" t="str">
            <v>2</v>
          </cell>
          <cell r="G283" t="str">
            <v>Environment</v>
          </cell>
          <cell r="H283" t="str">
            <v>2.4</v>
          </cell>
          <cell r="I283" t="str">
            <v>Wastewater</v>
          </cell>
          <cell r="J283" t="str">
            <v>2.4.1</v>
          </cell>
          <cell r="K283" t="str">
            <v>Sewage collection and disposal network</v>
          </cell>
          <cell r="L283" t="str">
            <v>Nistar Idris</v>
          </cell>
          <cell r="M283" t="str">
            <v>Mark Pothecary</v>
          </cell>
          <cell r="N283" t="str">
            <v>CX517</v>
          </cell>
          <cell r="O283" t="str">
            <v xml:space="preserve">David Chick </v>
          </cell>
          <cell r="P283" t="str">
            <v>2026</v>
          </cell>
          <cell r="Q283" t="str">
            <v>Wastewater - Pump Station renewals</v>
          </cell>
        </row>
        <row r="284">
          <cell r="A284" t="str">
            <v>2027</v>
          </cell>
          <cell r="B284" t="str">
            <v>Wastewater - Renewals</v>
          </cell>
          <cell r="C284" t="str">
            <v>Resilience and Sustainability</v>
          </cell>
          <cell r="D284" t="str">
            <v>Chief City Planner</v>
          </cell>
          <cell r="E284" t="str">
            <v>Capex</v>
          </cell>
          <cell r="F284" t="str">
            <v>2</v>
          </cell>
          <cell r="G284" t="str">
            <v>Environment</v>
          </cell>
          <cell r="H284" t="str">
            <v>2.4</v>
          </cell>
          <cell r="I284" t="str">
            <v>Wastewater</v>
          </cell>
          <cell r="J284" t="str">
            <v>2.4.1</v>
          </cell>
          <cell r="K284" t="str">
            <v>Sewage collection and disposal network</v>
          </cell>
          <cell r="L284" t="str">
            <v>TBC</v>
          </cell>
          <cell r="M284" t="str">
            <v>Mark Pothecary</v>
          </cell>
          <cell r="N284" t="str">
            <v>CX532</v>
          </cell>
          <cell r="O284" t="str">
            <v xml:space="preserve">David Chick </v>
          </cell>
          <cell r="P284" t="str">
            <v>2027</v>
          </cell>
          <cell r="Q284" t="str">
            <v>Wastewater - Renewals</v>
          </cell>
        </row>
        <row r="285">
          <cell r="A285" t="str">
            <v>2028</v>
          </cell>
          <cell r="B285" t="str">
            <v>Stormwater - Network upgrades</v>
          </cell>
          <cell r="C285" t="str">
            <v>Resilience and Sustainability</v>
          </cell>
          <cell r="D285" t="str">
            <v>Chief City Planner</v>
          </cell>
          <cell r="E285" t="str">
            <v>Capex</v>
          </cell>
          <cell r="F285" t="str">
            <v>2</v>
          </cell>
          <cell r="G285" t="str">
            <v>Environment</v>
          </cell>
          <cell r="H285" t="str">
            <v>2.5</v>
          </cell>
          <cell r="I285" t="str">
            <v>Stormwater</v>
          </cell>
          <cell r="J285" t="str">
            <v>2.5.1</v>
          </cell>
          <cell r="K285" t="str">
            <v>Stormwater management</v>
          </cell>
          <cell r="L285" t="str">
            <v>Nistar Idris</v>
          </cell>
          <cell r="M285" t="str">
            <v>Mark Pothecary</v>
          </cell>
          <cell r="N285" t="str">
            <v>CX031</v>
          </cell>
          <cell r="O285" t="str">
            <v xml:space="preserve">David Chick </v>
          </cell>
          <cell r="P285" t="str">
            <v>2028</v>
          </cell>
          <cell r="Q285" t="str">
            <v>Stormwater - Network upgrades</v>
          </cell>
        </row>
        <row r="286">
          <cell r="A286" t="str">
            <v>2028</v>
          </cell>
          <cell r="B286" t="str">
            <v>Stormwater - Network upgrades</v>
          </cell>
          <cell r="C286" t="str">
            <v>Resilience and Sustainability</v>
          </cell>
          <cell r="D286" t="str">
            <v>Chief City Planner</v>
          </cell>
          <cell r="E286" t="str">
            <v>Capex</v>
          </cell>
          <cell r="F286" t="str">
            <v>2</v>
          </cell>
          <cell r="G286" t="str">
            <v>Environment</v>
          </cell>
          <cell r="H286" t="str">
            <v>2.5</v>
          </cell>
          <cell r="I286" t="str">
            <v>Stormwater</v>
          </cell>
          <cell r="J286" t="str">
            <v>2.5.1</v>
          </cell>
          <cell r="K286" t="str">
            <v>Stormwater management</v>
          </cell>
          <cell r="L286" t="str">
            <v>Nistar Idris</v>
          </cell>
          <cell r="M286" t="str">
            <v>Mark Pothecary</v>
          </cell>
          <cell r="N286" t="str">
            <v>CX031_CF</v>
          </cell>
          <cell r="O286" t="str">
            <v xml:space="preserve">David Chick </v>
          </cell>
          <cell r="P286" t="str">
            <v>2028</v>
          </cell>
          <cell r="Q286" t="str">
            <v>Stormwater - Network upgrades</v>
          </cell>
        </row>
        <row r="287">
          <cell r="A287" t="str">
            <v>2029</v>
          </cell>
          <cell r="B287" t="str">
            <v>Stormwater - Network renewals</v>
          </cell>
          <cell r="C287" t="str">
            <v>Resilience and Sustainability</v>
          </cell>
          <cell r="D287" t="str">
            <v>Chief City Planner</v>
          </cell>
          <cell r="E287" t="str">
            <v>Capex</v>
          </cell>
          <cell r="F287" t="str">
            <v>2</v>
          </cell>
          <cell r="G287" t="str">
            <v>Environment</v>
          </cell>
          <cell r="H287" t="str">
            <v>2.5</v>
          </cell>
          <cell r="I287" t="str">
            <v>Stormwater</v>
          </cell>
          <cell r="J287" t="str">
            <v>2.5.1</v>
          </cell>
          <cell r="K287" t="str">
            <v>Stormwater management</v>
          </cell>
          <cell r="L287" t="str">
            <v>Michael Check</v>
          </cell>
          <cell r="M287" t="str">
            <v>Mark Pothecary</v>
          </cell>
          <cell r="N287" t="str">
            <v>CX151</v>
          </cell>
          <cell r="O287" t="str">
            <v xml:space="preserve">David Chick </v>
          </cell>
          <cell r="P287" t="str">
            <v>2029</v>
          </cell>
          <cell r="Q287" t="str">
            <v>Stormwater - Network renewals</v>
          </cell>
        </row>
        <row r="288">
          <cell r="A288" t="str">
            <v>2029</v>
          </cell>
          <cell r="B288" t="str">
            <v>Stormwater - Network renewals</v>
          </cell>
          <cell r="C288" t="str">
            <v>Resilience and Sustainability</v>
          </cell>
          <cell r="D288" t="str">
            <v>Chief City Planner</v>
          </cell>
          <cell r="E288" t="str">
            <v>Capex</v>
          </cell>
          <cell r="F288" t="str">
            <v>2</v>
          </cell>
          <cell r="G288" t="str">
            <v>Environment</v>
          </cell>
          <cell r="H288" t="str">
            <v>2.5</v>
          </cell>
          <cell r="I288" t="str">
            <v>Stormwater</v>
          </cell>
          <cell r="J288" t="str">
            <v>2.5.1</v>
          </cell>
          <cell r="K288" t="str">
            <v>Stormwater management</v>
          </cell>
          <cell r="L288" t="str">
            <v>Michael Check</v>
          </cell>
          <cell r="M288" t="str">
            <v>Mark Pothecary</v>
          </cell>
          <cell r="N288" t="str">
            <v>CX151_CF</v>
          </cell>
          <cell r="O288" t="str">
            <v xml:space="preserve">David Chick </v>
          </cell>
          <cell r="P288" t="str">
            <v>2029</v>
          </cell>
          <cell r="Q288" t="str">
            <v>Stormwater - Network renewals</v>
          </cell>
        </row>
        <row r="289">
          <cell r="A289" t="str">
            <v>2030</v>
          </cell>
          <cell r="B289" t="str">
            <v>Stormwater - Pump Station upgrades</v>
          </cell>
          <cell r="C289" t="str">
            <v>Resilience and Sustainability</v>
          </cell>
          <cell r="D289" t="str">
            <v>Chief City Planner</v>
          </cell>
          <cell r="E289" t="str">
            <v>Capex</v>
          </cell>
          <cell r="F289" t="str">
            <v>2</v>
          </cell>
          <cell r="G289" t="str">
            <v>Environment</v>
          </cell>
          <cell r="H289" t="str">
            <v>2.5</v>
          </cell>
          <cell r="I289" t="str">
            <v>Stormwater</v>
          </cell>
          <cell r="J289" t="str">
            <v>2.5.1</v>
          </cell>
          <cell r="K289" t="str">
            <v>Stormwater management</v>
          </cell>
          <cell r="L289" t="str">
            <v>x</v>
          </cell>
          <cell r="M289" t="str">
            <v>Scott Parkes</v>
          </cell>
          <cell r="N289" t="str">
            <v>CX514</v>
          </cell>
          <cell r="O289" t="str">
            <v xml:space="preserve">David Chick </v>
          </cell>
          <cell r="P289" t="str">
            <v>2030</v>
          </cell>
          <cell r="Q289" t="str">
            <v>Stormwater - Pump Station upgrades</v>
          </cell>
        </row>
        <row r="290">
          <cell r="A290" t="str">
            <v>2031</v>
          </cell>
          <cell r="B290" t="str">
            <v>Stormwater - Pump Station renewals</v>
          </cell>
          <cell r="C290" t="str">
            <v>Resilience and Sustainability</v>
          </cell>
          <cell r="D290" t="str">
            <v>Chief City Planner</v>
          </cell>
          <cell r="E290" t="str">
            <v>Capex</v>
          </cell>
          <cell r="F290" t="str">
            <v>2</v>
          </cell>
          <cell r="G290" t="str">
            <v>Environment</v>
          </cell>
          <cell r="H290" t="str">
            <v>2.5</v>
          </cell>
          <cell r="I290" t="str">
            <v>Stormwater</v>
          </cell>
          <cell r="J290" t="str">
            <v>2.5.1</v>
          </cell>
          <cell r="K290" t="str">
            <v>Stormwater management</v>
          </cell>
          <cell r="L290" t="str">
            <v>x</v>
          </cell>
          <cell r="M290" t="str">
            <v>Scott Parkes</v>
          </cell>
          <cell r="N290" t="str">
            <v>CX515</v>
          </cell>
          <cell r="O290" t="str">
            <v xml:space="preserve">David Chick </v>
          </cell>
          <cell r="P290" t="str">
            <v>2031</v>
          </cell>
          <cell r="Q290" t="str">
            <v>Stormwater - Pump Station renewals</v>
          </cell>
        </row>
        <row r="291">
          <cell r="A291" t="str">
            <v>2032</v>
          </cell>
          <cell r="B291" t="str">
            <v>Stormwater - Renewals</v>
          </cell>
          <cell r="C291" t="str">
            <v>Resilience and Sustainability</v>
          </cell>
          <cell r="D291" t="str">
            <v>Chief City Planner</v>
          </cell>
          <cell r="E291" t="str">
            <v>Capex</v>
          </cell>
          <cell r="F291" t="str">
            <v>2</v>
          </cell>
          <cell r="G291" t="str">
            <v>Environment</v>
          </cell>
          <cell r="H291" t="str">
            <v>2.5</v>
          </cell>
          <cell r="I291" t="str">
            <v>Stormwater</v>
          </cell>
          <cell r="J291" t="str">
            <v>2.5.1</v>
          </cell>
          <cell r="K291" t="str">
            <v>Stormwater management</v>
          </cell>
          <cell r="L291" t="str">
            <v>TBC</v>
          </cell>
          <cell r="M291" t="str">
            <v>Mark Pothecary</v>
          </cell>
          <cell r="N291" t="str">
            <v>CX531</v>
          </cell>
          <cell r="O291" t="str">
            <v xml:space="preserve">David Chick </v>
          </cell>
          <cell r="P291" t="str">
            <v>2032</v>
          </cell>
          <cell r="Q291" t="str">
            <v>Stormwater - Renewals</v>
          </cell>
        </row>
        <row r="292">
          <cell r="A292" t="str">
            <v>2033</v>
          </cell>
          <cell r="B292" t="str">
            <v>Zoo renewals</v>
          </cell>
          <cell r="C292" t="str">
            <v>CCOs and City Growth Projects</v>
          </cell>
          <cell r="D292" t="str">
            <v>Economic and Commercial Group</v>
          </cell>
          <cell r="E292" t="str">
            <v>Capex</v>
          </cell>
          <cell r="F292" t="str">
            <v>2</v>
          </cell>
          <cell r="G292" t="str">
            <v>Environment</v>
          </cell>
          <cell r="H292" t="str">
            <v>2.6</v>
          </cell>
          <cell r="I292" t="str">
            <v>Conservation attractions</v>
          </cell>
          <cell r="J292" t="str">
            <v>2.6.1</v>
          </cell>
          <cell r="K292" t="str">
            <v>Conservation Visitor Attractions</v>
          </cell>
          <cell r="L292" t="str">
            <v>Richard Hardie</v>
          </cell>
          <cell r="M292" t="str">
            <v>Mark Pothecary</v>
          </cell>
          <cell r="N292" t="str">
            <v>CX125</v>
          </cell>
          <cell r="P292" t="str">
            <v>2033</v>
          </cell>
          <cell r="Q292" t="str">
            <v>Zoo renewals</v>
          </cell>
        </row>
        <row r="293">
          <cell r="A293" t="str">
            <v>2033</v>
          </cell>
          <cell r="B293" t="str">
            <v>Zoo renewals</v>
          </cell>
          <cell r="C293" t="str">
            <v>CCOs and City Growth Projects</v>
          </cell>
          <cell r="D293" t="str">
            <v>Economic and Commercial Group</v>
          </cell>
          <cell r="E293" t="str">
            <v>Capex</v>
          </cell>
          <cell r="F293" t="str">
            <v>2</v>
          </cell>
          <cell r="G293" t="str">
            <v>Environment</v>
          </cell>
          <cell r="H293" t="str">
            <v>2.6</v>
          </cell>
          <cell r="I293" t="str">
            <v>Conservation attractions</v>
          </cell>
          <cell r="J293" t="str">
            <v>2.6.1</v>
          </cell>
          <cell r="K293" t="str">
            <v>Conservation Visitor Attractions</v>
          </cell>
          <cell r="L293" t="str">
            <v>Richard Hardie</v>
          </cell>
          <cell r="M293" t="str">
            <v>Mark Pothecary</v>
          </cell>
          <cell r="N293" t="str">
            <v>CX125_CF</v>
          </cell>
          <cell r="P293" t="str">
            <v>2033</v>
          </cell>
          <cell r="Q293" t="str">
            <v>Zoo renewals</v>
          </cell>
        </row>
        <row r="294">
          <cell r="A294" t="str">
            <v>2034</v>
          </cell>
          <cell r="B294" t="str">
            <v>Zoo upgrades</v>
          </cell>
          <cell r="C294" t="str">
            <v>CCOs and City Growth Projects</v>
          </cell>
          <cell r="D294" t="str">
            <v>Economic and Commercial Group</v>
          </cell>
          <cell r="E294" t="str">
            <v>Capex</v>
          </cell>
          <cell r="F294" t="str">
            <v>2</v>
          </cell>
          <cell r="G294" t="str">
            <v>Environment</v>
          </cell>
          <cell r="H294" t="str">
            <v>2.6</v>
          </cell>
          <cell r="I294" t="str">
            <v>Conservation attractions</v>
          </cell>
          <cell r="J294" t="str">
            <v>2.6.1</v>
          </cell>
          <cell r="K294" t="str">
            <v>Conservation Visitor Attractions</v>
          </cell>
          <cell r="L294" t="str">
            <v>Richard Hardie</v>
          </cell>
          <cell r="M294" t="str">
            <v>Mark Pothecary</v>
          </cell>
          <cell r="N294" t="str">
            <v>CX340</v>
          </cell>
          <cell r="P294" t="str">
            <v>2034</v>
          </cell>
          <cell r="Q294" t="str">
            <v>Zoo upgrades</v>
          </cell>
        </row>
        <row r="295">
          <cell r="A295" t="str">
            <v>2034</v>
          </cell>
          <cell r="B295" t="str">
            <v>Zoo upgrades</v>
          </cell>
          <cell r="C295" t="str">
            <v>CCOs and City Growth Projects</v>
          </cell>
          <cell r="D295" t="str">
            <v>Economic and Commercial Group</v>
          </cell>
          <cell r="E295" t="str">
            <v>Capex</v>
          </cell>
          <cell r="F295" t="str">
            <v>2</v>
          </cell>
          <cell r="G295" t="str">
            <v>Environment</v>
          </cell>
          <cell r="H295" t="str">
            <v>2.6</v>
          </cell>
          <cell r="I295" t="str">
            <v>Conservation attractions</v>
          </cell>
          <cell r="J295" t="str">
            <v>2.6.1</v>
          </cell>
          <cell r="K295" t="str">
            <v>Conservation Visitor Attractions</v>
          </cell>
          <cell r="L295" t="str">
            <v>Richard Hardie</v>
          </cell>
          <cell r="M295" t="str">
            <v>Mark Pothecary</v>
          </cell>
          <cell r="N295" t="str">
            <v>CX340_CF</v>
          </cell>
          <cell r="P295" t="str">
            <v>2034</v>
          </cell>
          <cell r="Q295" t="str">
            <v>Zoo upgrades</v>
          </cell>
        </row>
        <row r="296">
          <cell r="A296" t="str">
            <v>2035</v>
          </cell>
          <cell r="B296" t="str">
            <v>Wellington Venues renewals</v>
          </cell>
          <cell r="C296" t="str">
            <v>Property</v>
          </cell>
          <cell r="D296" t="str">
            <v>Finance and Business</v>
          </cell>
          <cell r="E296" t="str">
            <v>Capex</v>
          </cell>
          <cell r="F296" t="str">
            <v>3</v>
          </cell>
          <cell r="G296" t="str">
            <v>Economic Development</v>
          </cell>
          <cell r="H296" t="str">
            <v>3.1</v>
          </cell>
          <cell r="I296" t="str">
            <v>City promotions and business support</v>
          </cell>
          <cell r="J296" t="str">
            <v>3.1.2</v>
          </cell>
          <cell r="K296" t="str">
            <v>Wellington Convention Centre</v>
          </cell>
          <cell r="L296" t="str">
            <v>Neville Brown</v>
          </cell>
          <cell r="M296" t="str">
            <v>Janki Patel</v>
          </cell>
          <cell r="N296" t="str">
            <v>CX275</v>
          </cell>
          <cell r="O296" t="str">
            <v>Andy Matthews</v>
          </cell>
          <cell r="P296" t="str">
            <v>2035</v>
          </cell>
          <cell r="Q296" t="str">
            <v>Wellington Venues renewals</v>
          </cell>
        </row>
        <row r="297">
          <cell r="A297" t="str">
            <v>2035</v>
          </cell>
          <cell r="B297" t="str">
            <v>Wellington Venues renewals</v>
          </cell>
          <cell r="C297" t="str">
            <v>Property</v>
          </cell>
          <cell r="D297" t="str">
            <v>Finance and Business</v>
          </cell>
          <cell r="E297" t="str">
            <v>Capex</v>
          </cell>
          <cell r="F297" t="str">
            <v>3</v>
          </cell>
          <cell r="G297" t="str">
            <v>Economic Development</v>
          </cell>
          <cell r="H297" t="str">
            <v>3.1</v>
          </cell>
          <cell r="I297" t="str">
            <v>City promotions and business support</v>
          </cell>
          <cell r="J297" t="str">
            <v>3.1.2</v>
          </cell>
          <cell r="K297" t="str">
            <v>Wellington Convention Centre</v>
          </cell>
          <cell r="L297" t="str">
            <v>Neville Brown</v>
          </cell>
          <cell r="M297" t="str">
            <v>Janki Patel</v>
          </cell>
          <cell r="N297" t="str">
            <v>CX275_CF</v>
          </cell>
          <cell r="O297" t="str">
            <v>Andy Matthews</v>
          </cell>
          <cell r="P297" t="str">
            <v>2035</v>
          </cell>
          <cell r="Q297" t="str">
            <v>Wellington Venues renewals</v>
          </cell>
        </row>
        <row r="298">
          <cell r="A298" t="str">
            <v>2036</v>
          </cell>
          <cell r="B298" t="str">
            <v>Events Centre upgrades</v>
          </cell>
          <cell r="C298" t="str">
            <v>Property</v>
          </cell>
          <cell r="D298" t="str">
            <v>Finance and Business</v>
          </cell>
          <cell r="E298" t="str">
            <v>Capex</v>
          </cell>
          <cell r="F298" t="str">
            <v>3</v>
          </cell>
          <cell r="G298" t="str">
            <v>Economic Development</v>
          </cell>
          <cell r="H298" t="str">
            <v>3.1</v>
          </cell>
          <cell r="I298" t="str">
            <v>City promotions and business support</v>
          </cell>
          <cell r="J298" t="str">
            <v>3.1.2</v>
          </cell>
          <cell r="K298" t="str">
            <v>Wellington Convention Centre</v>
          </cell>
          <cell r="L298" t="str">
            <v>x</v>
          </cell>
          <cell r="M298" t="str">
            <v>Janki Patel</v>
          </cell>
          <cell r="N298" t="str">
            <v>CX481</v>
          </cell>
          <cell r="O298" t="str">
            <v>Andy Matthews</v>
          </cell>
          <cell r="P298" t="str">
            <v>2036</v>
          </cell>
          <cell r="Q298" t="str">
            <v>Events Centre upgrades</v>
          </cell>
        </row>
        <row r="299">
          <cell r="A299" t="str">
            <v>2036</v>
          </cell>
          <cell r="B299" t="str">
            <v>Events Centre upgrades</v>
          </cell>
          <cell r="C299" t="str">
            <v>Property</v>
          </cell>
          <cell r="D299" t="str">
            <v>Finance and Business</v>
          </cell>
          <cell r="E299" t="str">
            <v>Capex</v>
          </cell>
          <cell r="F299" t="str">
            <v>3</v>
          </cell>
          <cell r="G299" t="str">
            <v>Economic Development</v>
          </cell>
          <cell r="H299" t="str">
            <v>3.1</v>
          </cell>
          <cell r="I299" t="str">
            <v>City promotions and business support</v>
          </cell>
          <cell r="J299" t="str">
            <v>3.1.2</v>
          </cell>
          <cell r="K299" t="str">
            <v>Wellington Convention Centre</v>
          </cell>
          <cell r="L299" t="str">
            <v>x</v>
          </cell>
          <cell r="M299" t="str">
            <v>Janki Patel</v>
          </cell>
          <cell r="N299" t="str">
            <v>CX481_CF</v>
          </cell>
          <cell r="O299" t="str">
            <v>Andy Matthews</v>
          </cell>
          <cell r="P299" t="str">
            <v>2036</v>
          </cell>
          <cell r="Q299" t="str">
            <v>Events Centre upgrades</v>
          </cell>
        </row>
        <row r="300">
          <cell r="A300" t="str">
            <v>2037</v>
          </cell>
          <cell r="B300" t="str">
            <v>Indoor Arena</v>
          </cell>
          <cell r="C300" t="str">
            <v>CCOs and City Growth Projects</v>
          </cell>
          <cell r="D300" t="str">
            <v>Economic and Commercial Group</v>
          </cell>
          <cell r="E300" t="str">
            <v>Capex</v>
          </cell>
          <cell r="F300" t="str">
            <v>3</v>
          </cell>
          <cell r="G300" t="str">
            <v>Economic Development</v>
          </cell>
          <cell r="H300" t="str">
            <v>3.1</v>
          </cell>
          <cell r="I300" t="str">
            <v>City promotions and business support</v>
          </cell>
          <cell r="J300" t="str">
            <v>3.1.5</v>
          </cell>
          <cell r="K300" t="str">
            <v>Major Projects</v>
          </cell>
          <cell r="L300" t="str">
            <v>Danny McComb</v>
          </cell>
          <cell r="M300" t="str">
            <v>Mark Pothecary</v>
          </cell>
          <cell r="N300" t="str">
            <v>CX526</v>
          </cell>
          <cell r="P300" t="str">
            <v>2037</v>
          </cell>
          <cell r="Q300" t="str">
            <v>Indoor Arena</v>
          </cell>
        </row>
        <row r="301">
          <cell r="A301" t="str">
            <v>2038</v>
          </cell>
          <cell r="B301" t="str">
            <v>Gallery &amp; Museum Upgrades</v>
          </cell>
          <cell r="C301" t="str">
            <v>CCOs and City Growth Projects</v>
          </cell>
          <cell r="D301" t="str">
            <v>Economic and Commercial Group</v>
          </cell>
          <cell r="E301" t="str">
            <v>Capex</v>
          </cell>
          <cell r="F301" t="str">
            <v>4</v>
          </cell>
          <cell r="G301" t="str">
            <v>Cultural Wellbeing</v>
          </cell>
          <cell r="H301" t="str">
            <v>4.1</v>
          </cell>
          <cell r="I301" t="str">
            <v>Arts and Cultural Activities</v>
          </cell>
          <cell r="J301" t="str">
            <v>4.1.1</v>
          </cell>
          <cell r="K301" t="str">
            <v>Galleries and museums (WMT)</v>
          </cell>
          <cell r="L301" t="str">
            <v>Warwick Hayes</v>
          </cell>
          <cell r="M301" t="str">
            <v>Mark Pothecary</v>
          </cell>
          <cell r="N301" t="str">
            <v>CX500</v>
          </cell>
          <cell r="P301" t="str">
            <v>2038</v>
          </cell>
          <cell r="Q301" t="str">
            <v>Gallery &amp; Museum Upgrades</v>
          </cell>
        </row>
        <row r="302">
          <cell r="A302" t="str">
            <v>2039</v>
          </cell>
          <cell r="B302" t="str">
            <v>Museum of Conflict</v>
          </cell>
          <cell r="C302" t="str">
            <v>CCOs and City Growth Projects</v>
          </cell>
          <cell r="D302" t="str">
            <v>Economic and Commercial Group</v>
          </cell>
          <cell r="E302" t="str">
            <v>Capex</v>
          </cell>
          <cell r="F302" t="str">
            <v>4</v>
          </cell>
          <cell r="G302" t="str">
            <v>Cultural Wellbeing</v>
          </cell>
          <cell r="H302" t="str">
            <v>4.1</v>
          </cell>
          <cell r="I302" t="str">
            <v>Arts and Cultural Activities</v>
          </cell>
          <cell r="J302" t="str">
            <v>4.1.1</v>
          </cell>
          <cell r="K302" t="str">
            <v>Galleries and museums (WMT)</v>
          </cell>
          <cell r="L302" t="str">
            <v>Peter Brennan</v>
          </cell>
          <cell r="M302" t="str">
            <v>Janki Patel</v>
          </cell>
          <cell r="N302" t="str">
            <v>CX534</v>
          </cell>
          <cell r="P302" t="str">
            <v>2039</v>
          </cell>
          <cell r="Q302" t="str">
            <v>Museum of Conflict</v>
          </cell>
        </row>
        <row r="303">
          <cell r="A303" t="str">
            <v>2040</v>
          </cell>
          <cell r="B303" t="str">
            <v>Cable Car Precinct</v>
          </cell>
          <cell r="C303" t="str">
            <v>CCOs and City Growth Projects</v>
          </cell>
          <cell r="D303" t="str">
            <v>Economic and Commercial Group</v>
          </cell>
          <cell r="E303" t="str">
            <v>Capex</v>
          </cell>
          <cell r="F303" t="str">
            <v>4</v>
          </cell>
          <cell r="G303" t="str">
            <v>Cultural Wellbeing</v>
          </cell>
          <cell r="H303" t="str">
            <v>4.1</v>
          </cell>
          <cell r="I303" t="str">
            <v>Arts and Cultural Activities</v>
          </cell>
          <cell r="J303" t="str">
            <v>4.1.2</v>
          </cell>
          <cell r="K303" t="str">
            <v>Visitor attractions (Te Papa/Carter Observatory)</v>
          </cell>
          <cell r="L303" t="str">
            <v>Richard Hardie</v>
          </cell>
          <cell r="M303" t="str">
            <v>Mark Pothecary</v>
          </cell>
          <cell r="N303" t="str">
            <v>CX496</v>
          </cell>
          <cell r="P303" t="str">
            <v>2040</v>
          </cell>
          <cell r="Q303" t="str">
            <v>Cable Car Precinct</v>
          </cell>
        </row>
        <row r="304">
          <cell r="A304" t="str">
            <v>2040</v>
          </cell>
          <cell r="B304" t="str">
            <v>Cable Car Precinct</v>
          </cell>
          <cell r="C304" t="str">
            <v>CCOs and City Growth Projects</v>
          </cell>
          <cell r="D304" t="str">
            <v>Economic and Commercial Group</v>
          </cell>
          <cell r="E304" t="str">
            <v>Capex</v>
          </cell>
          <cell r="F304" t="str">
            <v>4</v>
          </cell>
          <cell r="G304" t="str">
            <v>Cultural Wellbeing</v>
          </cell>
          <cell r="H304" t="str">
            <v>4.1</v>
          </cell>
          <cell r="I304" t="str">
            <v>Arts and Cultural Activities</v>
          </cell>
          <cell r="J304" t="str">
            <v>4.1.2</v>
          </cell>
          <cell r="K304" t="str">
            <v>Visitor attractions (Te Papa/Carter Observatory)</v>
          </cell>
          <cell r="L304" t="str">
            <v>Richard Hardie</v>
          </cell>
          <cell r="M304" t="str">
            <v>Mark Pothecary</v>
          </cell>
          <cell r="N304" t="str">
            <v>CX496_CF</v>
          </cell>
          <cell r="P304" t="str">
            <v>2040</v>
          </cell>
          <cell r="Q304" t="str">
            <v>Cable Car Precinct</v>
          </cell>
        </row>
        <row r="305">
          <cell r="A305" t="str">
            <v>2041</v>
          </cell>
          <cell r="B305" t="str">
            <v>Te ara o nga tupuna - Maori heritage trails</v>
          </cell>
          <cell r="C305" t="str">
            <v>Tira Poutama Iwi Partnerships</v>
          </cell>
          <cell r="D305" t="str">
            <v>Strategy and Governance</v>
          </cell>
          <cell r="E305" t="str">
            <v>Capex</v>
          </cell>
          <cell r="F305" t="str">
            <v>4</v>
          </cell>
          <cell r="G305" t="str">
            <v>Cultural Wellbeing</v>
          </cell>
          <cell r="H305" t="str">
            <v>4.1</v>
          </cell>
          <cell r="I305" t="str">
            <v>Arts and Cultural Activities</v>
          </cell>
          <cell r="J305" t="str">
            <v>4.1.4</v>
          </cell>
          <cell r="K305" t="str">
            <v>Cultural grants</v>
          </cell>
          <cell r="L305" t="str">
            <v>x</v>
          </cell>
          <cell r="M305" t="str">
            <v>Clyde Monteiro</v>
          </cell>
          <cell r="N305" t="str">
            <v>CX497</v>
          </cell>
          <cell r="O305" t="str">
            <v>Kane Patena</v>
          </cell>
          <cell r="P305" t="str">
            <v>2041</v>
          </cell>
          <cell r="Q305" t="str">
            <v>Te ara o nga tupuna - Maori heritage trails</v>
          </cell>
        </row>
        <row r="306">
          <cell r="A306" t="str">
            <v>2041</v>
          </cell>
          <cell r="B306" t="str">
            <v>Te ara o nga tupuna - Maori heritage trails</v>
          </cell>
          <cell r="C306" t="str">
            <v>Tira Poutama Iwi Partnerships</v>
          </cell>
          <cell r="D306" t="str">
            <v>Strategy and Governance</v>
          </cell>
          <cell r="E306" t="str">
            <v>Capex</v>
          </cell>
          <cell r="F306" t="str">
            <v>4</v>
          </cell>
          <cell r="G306" t="str">
            <v>Cultural Wellbeing</v>
          </cell>
          <cell r="H306" t="str">
            <v>4.1</v>
          </cell>
          <cell r="I306" t="str">
            <v>Arts and Cultural Activities</v>
          </cell>
          <cell r="J306" t="str">
            <v>4.1.4</v>
          </cell>
          <cell r="K306" t="str">
            <v>Cultural grants</v>
          </cell>
          <cell r="L306" t="str">
            <v>x</v>
          </cell>
          <cell r="M306" t="str">
            <v>Clyde Monteiro</v>
          </cell>
          <cell r="N306" t="str">
            <v>CX497_CF</v>
          </cell>
          <cell r="O306" t="str">
            <v>Kane Patena</v>
          </cell>
          <cell r="P306" t="str">
            <v>2041</v>
          </cell>
          <cell r="Q306" t="str">
            <v>Te ara o nga tupuna - Maori heritage trails</v>
          </cell>
        </row>
        <row r="307">
          <cell r="A307" t="str">
            <v>2042</v>
          </cell>
          <cell r="B307" t="str">
            <v>Arts Installation</v>
          </cell>
          <cell r="C307" t="str">
            <v>City Design and Place Planning</v>
          </cell>
          <cell r="D307" t="str">
            <v>Chief City Planner</v>
          </cell>
          <cell r="E307" t="str">
            <v>Capex</v>
          </cell>
          <cell r="F307" t="str">
            <v>4</v>
          </cell>
          <cell r="G307" t="str">
            <v>Cultural Wellbeing</v>
          </cell>
          <cell r="H307" t="str">
            <v>4.1</v>
          </cell>
          <cell r="I307" t="str">
            <v>Arts and Cultural Activities</v>
          </cell>
          <cell r="J307" t="str">
            <v>4.1.5</v>
          </cell>
          <cell r="K307" t="str">
            <v>Access and support for community arts</v>
          </cell>
          <cell r="L307" t="str">
            <v>Trudy Whitlow</v>
          </cell>
          <cell r="M307" t="str">
            <v>Raewyn Glover</v>
          </cell>
          <cell r="N307" t="str">
            <v>CX458</v>
          </cell>
          <cell r="O307" t="str">
            <v xml:space="preserve">David Chick </v>
          </cell>
          <cell r="P307" t="str">
            <v>2042</v>
          </cell>
          <cell r="Q307" t="str">
            <v>Arts Installation</v>
          </cell>
        </row>
        <row r="308">
          <cell r="A308" t="str">
            <v>2042</v>
          </cell>
          <cell r="B308" t="str">
            <v>Arts Installation</v>
          </cell>
          <cell r="C308" t="str">
            <v>City Design and Place Planning</v>
          </cell>
          <cell r="D308" t="str">
            <v>Chief City Planner</v>
          </cell>
          <cell r="E308" t="str">
            <v>Capex</v>
          </cell>
          <cell r="F308" t="str">
            <v>4</v>
          </cell>
          <cell r="G308" t="str">
            <v>Cultural Wellbeing</v>
          </cell>
          <cell r="H308" t="str">
            <v>4.1</v>
          </cell>
          <cell r="I308" t="str">
            <v>Arts and Cultural Activities</v>
          </cell>
          <cell r="J308" t="str">
            <v>4.1.5</v>
          </cell>
          <cell r="K308" t="str">
            <v>Access and support for community arts</v>
          </cell>
          <cell r="L308" t="str">
            <v>Trudy Whitlow</v>
          </cell>
          <cell r="M308" t="str">
            <v>Raewyn Glover</v>
          </cell>
          <cell r="N308" t="str">
            <v>CX458_CF</v>
          </cell>
          <cell r="O308" t="str">
            <v xml:space="preserve">David Chick </v>
          </cell>
          <cell r="P308" t="str">
            <v>2042</v>
          </cell>
          <cell r="Q308" t="str">
            <v>Arts Installation</v>
          </cell>
        </row>
        <row r="309">
          <cell r="A309" t="str">
            <v>2043</v>
          </cell>
          <cell r="B309" t="str">
            <v>Aquatic Facility upgrades</v>
          </cell>
          <cell r="C309" t="str">
            <v>Parks, Sport and Recreation</v>
          </cell>
          <cell r="D309" t="str">
            <v>Customer and Community</v>
          </cell>
          <cell r="E309" t="str">
            <v>Capex</v>
          </cell>
          <cell r="F309" t="str">
            <v>5</v>
          </cell>
          <cell r="G309" t="str">
            <v>Social and Recreation</v>
          </cell>
          <cell r="H309" t="str">
            <v>5.1</v>
          </cell>
          <cell r="I309" t="str">
            <v>Recreation promotion and support</v>
          </cell>
          <cell r="J309" t="str">
            <v>5.1.1</v>
          </cell>
          <cell r="K309" t="str">
            <v>Swimming Pools</v>
          </cell>
          <cell r="L309" t="str">
            <v>Jim Warwick</v>
          </cell>
          <cell r="M309" t="str">
            <v>Andrew McFarlane</v>
          </cell>
          <cell r="N309" t="str">
            <v>CX055</v>
          </cell>
          <cell r="O309" t="str">
            <v>Barbara Mckerrow</v>
          </cell>
          <cell r="P309" t="str">
            <v>2043</v>
          </cell>
          <cell r="Q309" t="str">
            <v>Aquatic Facility upgrades</v>
          </cell>
        </row>
        <row r="310">
          <cell r="A310" t="str">
            <v>2043</v>
          </cell>
          <cell r="B310" t="str">
            <v>Aquatic Facility upgrades</v>
          </cell>
          <cell r="C310" t="str">
            <v>Parks, Sport and Recreation</v>
          </cell>
          <cell r="D310" t="str">
            <v>Customer and Community</v>
          </cell>
          <cell r="E310" t="str">
            <v>Capex</v>
          </cell>
          <cell r="F310" t="str">
            <v>5</v>
          </cell>
          <cell r="G310" t="str">
            <v>Social and Recreation</v>
          </cell>
          <cell r="H310" t="str">
            <v>5.1</v>
          </cell>
          <cell r="I310" t="str">
            <v>Recreation promotion and support</v>
          </cell>
          <cell r="J310" t="str">
            <v>5.1.1</v>
          </cell>
          <cell r="K310" t="str">
            <v>Swimming Pools</v>
          </cell>
          <cell r="L310" t="str">
            <v>Jim Warwick</v>
          </cell>
          <cell r="M310" t="str">
            <v>Andrew McFarlane</v>
          </cell>
          <cell r="N310" t="str">
            <v>CX055_CF</v>
          </cell>
          <cell r="O310" t="str">
            <v>Barbara Mckerrow</v>
          </cell>
          <cell r="P310" t="str">
            <v>2043</v>
          </cell>
          <cell r="Q310" t="str">
            <v>Aquatic Facility upgrades</v>
          </cell>
        </row>
        <row r="311">
          <cell r="A311" t="str">
            <v>2044</v>
          </cell>
          <cell r="B311" t="str">
            <v>Aquatic Facility renewals</v>
          </cell>
          <cell r="C311" t="str">
            <v>Parks, Sport and Recreation</v>
          </cell>
          <cell r="D311" t="str">
            <v>Customer and Community</v>
          </cell>
          <cell r="E311" t="str">
            <v>Capex</v>
          </cell>
          <cell r="F311" t="str">
            <v>5</v>
          </cell>
          <cell r="G311" t="str">
            <v>Social and Recreation</v>
          </cell>
          <cell r="H311" t="str">
            <v>5.1</v>
          </cell>
          <cell r="I311" t="str">
            <v>Recreation promotion and support</v>
          </cell>
          <cell r="J311" t="str">
            <v>5.1.1</v>
          </cell>
          <cell r="K311" t="str">
            <v>Swimming Pools</v>
          </cell>
          <cell r="L311" t="str">
            <v>Jim Warwick</v>
          </cell>
          <cell r="M311" t="str">
            <v>Andrew McFarlane</v>
          </cell>
          <cell r="N311" t="str">
            <v>CX056</v>
          </cell>
          <cell r="O311" t="str">
            <v>Barbara Mckerrow</v>
          </cell>
          <cell r="P311" t="str">
            <v>2044</v>
          </cell>
          <cell r="Q311" t="str">
            <v>Aquatic Facility renewals</v>
          </cell>
        </row>
        <row r="312">
          <cell r="A312" t="str">
            <v>2044</v>
          </cell>
          <cell r="B312" t="str">
            <v>Aquatic Facility renewals</v>
          </cell>
          <cell r="C312" t="str">
            <v>Parks, Sport and Recreation</v>
          </cell>
          <cell r="D312" t="str">
            <v>Customer and Community</v>
          </cell>
          <cell r="E312" t="str">
            <v>Capex</v>
          </cell>
          <cell r="F312" t="str">
            <v>5</v>
          </cell>
          <cell r="G312" t="str">
            <v>Social and Recreation</v>
          </cell>
          <cell r="H312" t="str">
            <v>5.1</v>
          </cell>
          <cell r="I312" t="str">
            <v>Recreation promotion and support</v>
          </cell>
          <cell r="J312" t="str">
            <v>5.1.1</v>
          </cell>
          <cell r="K312" t="str">
            <v>Swimming Pools</v>
          </cell>
          <cell r="L312" t="str">
            <v>Jim Warwick</v>
          </cell>
          <cell r="M312" t="str">
            <v>Andrew McFarlane</v>
          </cell>
          <cell r="N312" t="str">
            <v>CX056_CF</v>
          </cell>
          <cell r="O312" t="str">
            <v>Barbara Mckerrow</v>
          </cell>
          <cell r="P312" t="str">
            <v>2044</v>
          </cell>
          <cell r="Q312" t="str">
            <v>Aquatic Facility renewals</v>
          </cell>
        </row>
        <row r="313">
          <cell r="A313" t="str">
            <v>2045</v>
          </cell>
          <cell r="B313" t="str">
            <v>Sportsfields upgrades</v>
          </cell>
          <cell r="C313" t="str">
            <v>Parks, Sport and Recreation</v>
          </cell>
          <cell r="D313" t="str">
            <v>Customer and Community</v>
          </cell>
          <cell r="E313" t="str">
            <v>Capex</v>
          </cell>
          <cell r="F313" t="str">
            <v>5</v>
          </cell>
          <cell r="G313" t="str">
            <v>Social and Recreation</v>
          </cell>
          <cell r="H313" t="str">
            <v>5.1</v>
          </cell>
          <cell r="I313" t="str">
            <v>Recreation promotion and support</v>
          </cell>
          <cell r="J313" t="str">
            <v>5.1.2</v>
          </cell>
          <cell r="K313" t="str">
            <v>Sportsfields</v>
          </cell>
          <cell r="L313" t="str">
            <v>Peter Hemsley</v>
          </cell>
          <cell r="M313" t="str">
            <v>Andrew McFarlane</v>
          </cell>
          <cell r="N313" t="str">
            <v>CX345</v>
          </cell>
          <cell r="O313" t="str">
            <v>Barbara Mckerrow</v>
          </cell>
          <cell r="P313" t="str">
            <v>2045</v>
          </cell>
          <cell r="Q313" t="str">
            <v>Sportsfields upgrades</v>
          </cell>
        </row>
        <row r="314">
          <cell r="A314" t="str">
            <v>2045</v>
          </cell>
          <cell r="B314" t="str">
            <v>Sportsfields upgrades</v>
          </cell>
          <cell r="C314" t="str">
            <v>Parks, Sport and Recreation</v>
          </cell>
          <cell r="D314" t="str">
            <v>Customer and Community</v>
          </cell>
          <cell r="E314" t="str">
            <v>Capex</v>
          </cell>
          <cell r="F314" t="str">
            <v>5</v>
          </cell>
          <cell r="G314" t="str">
            <v>Social and Recreation</v>
          </cell>
          <cell r="H314" t="str">
            <v>5.1</v>
          </cell>
          <cell r="I314" t="str">
            <v>Recreation promotion and support</v>
          </cell>
          <cell r="J314" t="str">
            <v>5.1.2</v>
          </cell>
          <cell r="K314" t="str">
            <v>Sportsfields</v>
          </cell>
          <cell r="L314" t="str">
            <v>Peter Hemsley</v>
          </cell>
          <cell r="M314" t="str">
            <v>Andrew McFarlane</v>
          </cell>
          <cell r="N314" t="str">
            <v>CX345_CF</v>
          </cell>
          <cell r="O314" t="str">
            <v>Barbara Mckerrow</v>
          </cell>
          <cell r="P314" t="str">
            <v>2045</v>
          </cell>
          <cell r="Q314" t="str">
            <v>Sportsfields upgrades</v>
          </cell>
        </row>
        <row r="315">
          <cell r="A315" t="str">
            <v>2045</v>
          </cell>
          <cell r="B315" t="str">
            <v>Sportsfields upgrades</v>
          </cell>
          <cell r="C315" t="str">
            <v>Parks, Sport and Recreation</v>
          </cell>
          <cell r="D315" t="str">
            <v>Customer and Community</v>
          </cell>
          <cell r="E315" t="str">
            <v>Capex</v>
          </cell>
          <cell r="F315" t="str">
            <v>5</v>
          </cell>
          <cell r="G315" t="str">
            <v>Social and Recreation</v>
          </cell>
          <cell r="H315" t="str">
            <v>5.1</v>
          </cell>
          <cell r="I315" t="str">
            <v>Recreation promotion and support</v>
          </cell>
          <cell r="J315" t="str">
            <v>5.1.2</v>
          </cell>
          <cell r="K315" t="str">
            <v>Sportsfields</v>
          </cell>
          <cell r="L315" t="str">
            <v>Peter Hemsley</v>
          </cell>
          <cell r="M315" t="str">
            <v>Andrew McFarlane</v>
          </cell>
          <cell r="N315" t="str">
            <v>CX345_RNW</v>
          </cell>
          <cell r="O315" t="str">
            <v>Barbara Mckerrow</v>
          </cell>
          <cell r="P315" t="str">
            <v>2045</v>
          </cell>
          <cell r="Q315" t="str">
            <v>Sportsfields upgrades</v>
          </cell>
        </row>
        <row r="316">
          <cell r="A316" t="str">
            <v>2045</v>
          </cell>
          <cell r="B316" t="str">
            <v>Sportsfields upgrades</v>
          </cell>
          <cell r="C316" t="str">
            <v>Parks, Sport and Recreation</v>
          </cell>
          <cell r="D316" t="str">
            <v>Customer and Community</v>
          </cell>
          <cell r="E316" t="str">
            <v>Capex</v>
          </cell>
          <cell r="F316" t="str">
            <v>5</v>
          </cell>
          <cell r="G316" t="str">
            <v>Social and Recreation</v>
          </cell>
          <cell r="H316" t="str">
            <v>5.1</v>
          </cell>
          <cell r="I316" t="str">
            <v>Recreation promotion and support</v>
          </cell>
          <cell r="J316" t="str">
            <v>5.1.2</v>
          </cell>
          <cell r="K316" t="str">
            <v>Sportsfields</v>
          </cell>
          <cell r="L316" t="str">
            <v>Peter Hemsley</v>
          </cell>
          <cell r="M316" t="str">
            <v>Andrew McFarlane</v>
          </cell>
          <cell r="N316" t="str">
            <v>CX345_UPG</v>
          </cell>
          <cell r="O316" t="str">
            <v>Barbara Mckerrow</v>
          </cell>
          <cell r="P316" t="str">
            <v>2045</v>
          </cell>
          <cell r="Q316" t="str">
            <v>Sportsfields upgrades</v>
          </cell>
        </row>
        <row r="317">
          <cell r="A317" t="str">
            <v>2046</v>
          </cell>
          <cell r="B317" t="str">
            <v>Synthetic Turf Sportsfields renewals</v>
          </cell>
          <cell r="C317" t="str">
            <v>Parks, Sport and Recreation</v>
          </cell>
          <cell r="D317" t="str">
            <v>Customer and Community</v>
          </cell>
          <cell r="E317" t="str">
            <v>Capex</v>
          </cell>
          <cell r="F317" t="str">
            <v>5</v>
          </cell>
          <cell r="G317" t="str">
            <v>Social and Recreation</v>
          </cell>
          <cell r="H317" t="str">
            <v>5.1</v>
          </cell>
          <cell r="I317" t="str">
            <v>Recreation promotion and support</v>
          </cell>
          <cell r="J317" t="str">
            <v>5.1.2</v>
          </cell>
          <cell r="K317" t="str">
            <v>Sportsfields</v>
          </cell>
          <cell r="L317" t="str">
            <v>Glenn McGovern</v>
          </cell>
          <cell r="M317" t="str">
            <v>Andrew McFarlane</v>
          </cell>
          <cell r="N317" t="str">
            <v>CX506</v>
          </cell>
          <cell r="O317" t="str">
            <v>Barbara Mckerrow</v>
          </cell>
          <cell r="P317" t="str">
            <v>2046</v>
          </cell>
          <cell r="Q317" t="str">
            <v>Synthetic Turf Sportsfields renewals</v>
          </cell>
        </row>
        <row r="318">
          <cell r="A318" t="str">
            <v>2046</v>
          </cell>
          <cell r="B318" t="str">
            <v>Synthetic Turf Sportsfields renewals</v>
          </cell>
          <cell r="C318" t="str">
            <v>Parks, Sport and Recreation</v>
          </cell>
          <cell r="D318" t="str">
            <v>Customer and Community</v>
          </cell>
          <cell r="E318" t="str">
            <v>Capex</v>
          </cell>
          <cell r="F318" t="str">
            <v>5</v>
          </cell>
          <cell r="G318" t="str">
            <v>Social and Recreation</v>
          </cell>
          <cell r="H318" t="str">
            <v>5.1</v>
          </cell>
          <cell r="I318" t="str">
            <v>Recreation promotion and support</v>
          </cell>
          <cell r="J318" t="str">
            <v>5.1.2</v>
          </cell>
          <cell r="K318" t="str">
            <v>Sportsfields</v>
          </cell>
          <cell r="L318" t="str">
            <v>Glenn McGovern</v>
          </cell>
          <cell r="M318" t="str">
            <v>Andrew McFarlane</v>
          </cell>
          <cell r="N318" t="str">
            <v>CX506_CF</v>
          </cell>
          <cell r="O318" t="str">
            <v>Barbara Mckerrow</v>
          </cell>
          <cell r="P318" t="str">
            <v>2046</v>
          </cell>
          <cell r="Q318" t="str">
            <v>Synthetic Turf Sportsfields renewals</v>
          </cell>
        </row>
        <row r="319">
          <cell r="A319" t="str">
            <v>2047</v>
          </cell>
          <cell r="B319" t="str">
            <v>Synthetic Turf Sportsfields upgrades</v>
          </cell>
          <cell r="C319" t="str">
            <v>Parks, Sport and Recreation</v>
          </cell>
          <cell r="D319" t="str">
            <v>Customer and Community</v>
          </cell>
          <cell r="E319" t="str">
            <v>Capex</v>
          </cell>
          <cell r="F319" t="str">
            <v>5</v>
          </cell>
          <cell r="G319" t="str">
            <v>Social and Recreation</v>
          </cell>
          <cell r="H319" t="str">
            <v>5.1</v>
          </cell>
          <cell r="I319" t="str">
            <v>Recreation promotion and support</v>
          </cell>
          <cell r="J319" t="str">
            <v>5.1.2</v>
          </cell>
          <cell r="K319" t="str">
            <v>Sportsfields</v>
          </cell>
          <cell r="L319" t="str">
            <v>Peter Hemsley</v>
          </cell>
          <cell r="M319" t="str">
            <v>Andrew McFarlane</v>
          </cell>
          <cell r="N319" t="str">
            <v>CX507</v>
          </cell>
          <cell r="O319" t="str">
            <v>Barbara Mckerrow</v>
          </cell>
          <cell r="P319" t="str">
            <v>2047</v>
          </cell>
          <cell r="Q319" t="str">
            <v>Synthetic Turf Sportsfields upgrades</v>
          </cell>
        </row>
        <row r="320">
          <cell r="A320" t="str">
            <v>2047</v>
          </cell>
          <cell r="B320" t="str">
            <v>Synthetic Turf Sportsfields upgrades</v>
          </cell>
          <cell r="C320" t="str">
            <v>Parks, Sport and Recreation</v>
          </cell>
          <cell r="D320" t="str">
            <v>Customer and Community</v>
          </cell>
          <cell r="E320" t="str">
            <v>Capex</v>
          </cell>
          <cell r="F320" t="str">
            <v>5</v>
          </cell>
          <cell r="G320" t="str">
            <v>Social and Recreation</v>
          </cell>
          <cell r="H320" t="str">
            <v>5.1</v>
          </cell>
          <cell r="I320" t="str">
            <v>Recreation promotion and support</v>
          </cell>
          <cell r="J320" t="str">
            <v>5.1.2</v>
          </cell>
          <cell r="K320" t="str">
            <v>Sportsfields</v>
          </cell>
          <cell r="L320" t="str">
            <v>Peter Hemsley</v>
          </cell>
          <cell r="M320" t="str">
            <v>Andrew McFarlane</v>
          </cell>
          <cell r="N320" t="str">
            <v>CX507_CF</v>
          </cell>
          <cell r="O320" t="str">
            <v>Barbara Mckerrow</v>
          </cell>
          <cell r="P320" t="str">
            <v>2047</v>
          </cell>
          <cell r="Q320" t="str">
            <v>Synthetic Turf Sportsfields upgrades</v>
          </cell>
        </row>
        <row r="321">
          <cell r="A321" t="str">
            <v>2048</v>
          </cell>
          <cell r="B321" t="str">
            <v>Recreation Centre Renewal</v>
          </cell>
          <cell r="C321" t="str">
            <v>Parks, Sport and Recreation</v>
          </cell>
          <cell r="D321" t="str">
            <v>Customer and Community</v>
          </cell>
          <cell r="E321" t="str">
            <v>Capex</v>
          </cell>
          <cell r="F321" t="str">
            <v>5</v>
          </cell>
          <cell r="G321" t="str">
            <v>Social and Recreation</v>
          </cell>
          <cell r="H321" t="str">
            <v>5.1</v>
          </cell>
          <cell r="I321" t="str">
            <v>Recreation promotion and support</v>
          </cell>
          <cell r="J321" t="str">
            <v>5.1.4</v>
          </cell>
          <cell r="K321" t="str">
            <v>Recreation Centres</v>
          </cell>
          <cell r="L321" t="str">
            <v>Jim Warwick</v>
          </cell>
          <cell r="M321" t="str">
            <v>Andrew McFarlane</v>
          </cell>
          <cell r="N321" t="str">
            <v>CX059</v>
          </cell>
          <cell r="O321" t="str">
            <v>Barbara Mckerrow</v>
          </cell>
          <cell r="P321" t="str">
            <v>2048</v>
          </cell>
          <cell r="Q321" t="str">
            <v>Recreation Centre Renewal</v>
          </cell>
        </row>
        <row r="322">
          <cell r="A322" t="str">
            <v>2048</v>
          </cell>
          <cell r="B322" t="str">
            <v>Recreation Centre Renewal</v>
          </cell>
          <cell r="C322" t="str">
            <v>Parks, Sport and Recreation</v>
          </cell>
          <cell r="D322" t="str">
            <v>Customer and Community</v>
          </cell>
          <cell r="E322" t="str">
            <v>Capex</v>
          </cell>
          <cell r="F322" t="str">
            <v>5</v>
          </cell>
          <cell r="G322" t="str">
            <v>Social and Recreation</v>
          </cell>
          <cell r="H322" t="str">
            <v>5.1</v>
          </cell>
          <cell r="I322" t="str">
            <v>Recreation promotion and support</v>
          </cell>
          <cell r="J322" t="str">
            <v>5.1.4</v>
          </cell>
          <cell r="K322" t="str">
            <v>Recreation Centres</v>
          </cell>
          <cell r="L322" t="str">
            <v>Jim Warwick</v>
          </cell>
          <cell r="M322" t="str">
            <v>Andrew McFarlane</v>
          </cell>
          <cell r="N322" t="str">
            <v>CX059_CF</v>
          </cell>
          <cell r="O322" t="str">
            <v>Barbara Mckerrow</v>
          </cell>
          <cell r="P322" t="str">
            <v>2048</v>
          </cell>
          <cell r="Q322" t="str">
            <v>Recreation Centre Renewal</v>
          </cell>
        </row>
        <row r="323">
          <cell r="A323" t="str">
            <v>2049</v>
          </cell>
          <cell r="B323" t="str">
            <v>ASB Sports Centre</v>
          </cell>
          <cell r="C323" t="str">
            <v>Parks, Sport and Recreation</v>
          </cell>
          <cell r="D323" t="str">
            <v>Customer and Community</v>
          </cell>
          <cell r="E323" t="str">
            <v>Capex</v>
          </cell>
          <cell r="F323" t="str">
            <v>5</v>
          </cell>
          <cell r="G323" t="str">
            <v>Social and Recreation</v>
          </cell>
          <cell r="H323" t="str">
            <v>5.1</v>
          </cell>
          <cell r="I323" t="str">
            <v>Recreation promotion and support</v>
          </cell>
          <cell r="J323" t="str">
            <v>5.1.4</v>
          </cell>
          <cell r="K323" t="str">
            <v>Recreation Centres</v>
          </cell>
          <cell r="L323" t="str">
            <v>Jim Warwick</v>
          </cell>
          <cell r="M323" t="str">
            <v>Andrew McFarlane</v>
          </cell>
          <cell r="N323" t="str">
            <v>CX499</v>
          </cell>
          <cell r="O323" t="str">
            <v>Barbara Mckerrow</v>
          </cell>
          <cell r="P323" t="str">
            <v>2049</v>
          </cell>
          <cell r="Q323" t="str">
            <v>ASB Sports Centre</v>
          </cell>
        </row>
        <row r="324">
          <cell r="A324" t="str">
            <v>2049</v>
          </cell>
          <cell r="B324" t="str">
            <v>ASB Sports Centre</v>
          </cell>
          <cell r="C324" t="str">
            <v>Parks, Sport and Recreation</v>
          </cell>
          <cell r="D324" t="str">
            <v>Customer and Community</v>
          </cell>
          <cell r="E324" t="str">
            <v>Capex</v>
          </cell>
          <cell r="F324" t="str">
            <v>5</v>
          </cell>
          <cell r="G324" t="str">
            <v>Social and Recreation</v>
          </cell>
          <cell r="H324" t="str">
            <v>5.1</v>
          </cell>
          <cell r="I324" t="str">
            <v>Recreation promotion and support</v>
          </cell>
          <cell r="J324" t="str">
            <v>5.1.4</v>
          </cell>
          <cell r="K324" t="str">
            <v>Recreation Centres</v>
          </cell>
          <cell r="L324" t="str">
            <v>Jim Warwick</v>
          </cell>
          <cell r="M324" t="str">
            <v>Andrew McFarlane</v>
          </cell>
          <cell r="N324" t="str">
            <v>CX499_CF</v>
          </cell>
          <cell r="O324" t="str">
            <v>Barbara Mckerrow</v>
          </cell>
          <cell r="P324" t="str">
            <v>2049</v>
          </cell>
          <cell r="Q324" t="str">
            <v>ASB Sports Centre</v>
          </cell>
        </row>
        <row r="325">
          <cell r="A325" t="str">
            <v>2050</v>
          </cell>
          <cell r="B325" t="str">
            <v>Basin Reserve</v>
          </cell>
          <cell r="C325" t="str">
            <v>CCOs and City Growth Projects</v>
          </cell>
          <cell r="D325" t="str">
            <v>Economic and Commercial Group</v>
          </cell>
          <cell r="E325" t="str">
            <v>Capex</v>
          </cell>
          <cell r="F325" t="str">
            <v>5</v>
          </cell>
          <cell r="G325" t="str">
            <v>Social and Recreation</v>
          </cell>
          <cell r="H325" t="str">
            <v>5.1</v>
          </cell>
          <cell r="I325" t="str">
            <v>Recreation promotion and support</v>
          </cell>
          <cell r="J325" t="str">
            <v>5.1.5</v>
          </cell>
          <cell r="K325" t="str">
            <v>Recreation partnerships</v>
          </cell>
          <cell r="L325" t="str">
            <v>Richard Hardie</v>
          </cell>
          <cell r="M325" t="str">
            <v>Mark Pothecary</v>
          </cell>
          <cell r="N325" t="str">
            <v>CX503</v>
          </cell>
          <cell r="P325" t="str">
            <v>2050</v>
          </cell>
          <cell r="Q325" t="str">
            <v>Basin Reserve</v>
          </cell>
        </row>
        <row r="326">
          <cell r="A326" t="str">
            <v>2050</v>
          </cell>
          <cell r="B326" t="str">
            <v>Basin Reserve</v>
          </cell>
          <cell r="C326" t="str">
            <v>CCOs and City Growth Projects</v>
          </cell>
          <cell r="D326" t="str">
            <v>Economic and Commercial Group</v>
          </cell>
          <cell r="E326" t="str">
            <v>Capex</v>
          </cell>
          <cell r="F326" t="str">
            <v>5</v>
          </cell>
          <cell r="G326" t="str">
            <v>Social and Recreation</v>
          </cell>
          <cell r="H326" t="str">
            <v>5.1</v>
          </cell>
          <cell r="I326" t="str">
            <v>Recreation promotion and support</v>
          </cell>
          <cell r="J326" t="str">
            <v>5.1.5</v>
          </cell>
          <cell r="K326" t="str">
            <v>Recreation partnerships</v>
          </cell>
          <cell r="L326" t="str">
            <v>Richard Hardie</v>
          </cell>
          <cell r="M326" t="str">
            <v>Mark Pothecary</v>
          </cell>
          <cell r="N326" t="str">
            <v>CX503_CF</v>
          </cell>
          <cell r="P326" t="str">
            <v>2050</v>
          </cell>
          <cell r="Q326" t="str">
            <v>Basin Reserve</v>
          </cell>
        </row>
        <row r="327">
          <cell r="A327" t="str">
            <v>2051</v>
          </cell>
          <cell r="B327" t="str">
            <v>Playgrounds renewals &amp; upgrades</v>
          </cell>
          <cell r="C327" t="str">
            <v>Parks, Sport and Recreation</v>
          </cell>
          <cell r="D327" t="str">
            <v>Customer and Community</v>
          </cell>
          <cell r="E327" t="str">
            <v>Capex</v>
          </cell>
          <cell r="F327" t="str">
            <v>5</v>
          </cell>
          <cell r="G327" t="str">
            <v>Social and Recreation</v>
          </cell>
          <cell r="H327" t="str">
            <v>5.1</v>
          </cell>
          <cell r="I327" t="str">
            <v>Recreation promotion and support</v>
          </cell>
          <cell r="J327" t="str">
            <v>5.1.6</v>
          </cell>
          <cell r="K327" t="str">
            <v>Playgrounds</v>
          </cell>
          <cell r="L327" t="str">
            <v>David Halliday</v>
          </cell>
          <cell r="M327" t="str">
            <v>Andrew McFarlane</v>
          </cell>
          <cell r="N327" t="str">
            <v>CX181</v>
          </cell>
          <cell r="O327" t="str">
            <v>Barbara Mckerrow</v>
          </cell>
          <cell r="P327" t="str">
            <v>2051</v>
          </cell>
          <cell r="Q327" t="str">
            <v>Playgrounds renewals &amp; upgrades</v>
          </cell>
        </row>
        <row r="328">
          <cell r="A328" t="str">
            <v>2051</v>
          </cell>
          <cell r="B328" t="str">
            <v>Playgrounds renewals &amp; upgrades</v>
          </cell>
          <cell r="C328" t="str">
            <v>Parks, Sport and Recreation</v>
          </cell>
          <cell r="D328" t="str">
            <v>Customer and Community</v>
          </cell>
          <cell r="E328" t="str">
            <v>Capex</v>
          </cell>
          <cell r="F328" t="str">
            <v>5</v>
          </cell>
          <cell r="G328" t="str">
            <v>Social and Recreation</v>
          </cell>
          <cell r="H328" t="str">
            <v>5.1</v>
          </cell>
          <cell r="I328" t="str">
            <v>Recreation promotion and support</v>
          </cell>
          <cell r="J328" t="str">
            <v>5.1.6</v>
          </cell>
          <cell r="K328" t="str">
            <v>Playgrounds</v>
          </cell>
          <cell r="L328" t="str">
            <v>David Halliday</v>
          </cell>
          <cell r="M328" t="str">
            <v>Andrew McFarlane</v>
          </cell>
          <cell r="N328" t="str">
            <v>CX181_CF</v>
          </cell>
          <cell r="O328" t="str">
            <v>Barbara Mckerrow</v>
          </cell>
          <cell r="P328" t="str">
            <v>2051</v>
          </cell>
          <cell r="Q328" t="str">
            <v>Playgrounds renewals &amp; upgrades</v>
          </cell>
        </row>
        <row r="329">
          <cell r="A329" t="str">
            <v>2051</v>
          </cell>
          <cell r="B329" t="str">
            <v>Playgrounds renewals &amp; upgrades</v>
          </cell>
          <cell r="C329" t="str">
            <v>Parks, Sport and Recreation</v>
          </cell>
          <cell r="D329" t="str">
            <v>Customer and Community</v>
          </cell>
          <cell r="E329" t="str">
            <v>Capex</v>
          </cell>
          <cell r="F329" t="str">
            <v>5</v>
          </cell>
          <cell r="G329" t="str">
            <v>Social and Recreation</v>
          </cell>
          <cell r="H329" t="str">
            <v>5.1</v>
          </cell>
          <cell r="I329" t="str">
            <v>Recreation promotion and support</v>
          </cell>
          <cell r="J329" t="str">
            <v>5.1.6</v>
          </cell>
          <cell r="K329" t="str">
            <v>Playgrounds</v>
          </cell>
          <cell r="L329" t="str">
            <v>David Halliday</v>
          </cell>
          <cell r="M329" t="str">
            <v>Andrew McFarlane</v>
          </cell>
          <cell r="N329" t="str">
            <v>CX181_RNW</v>
          </cell>
          <cell r="O329" t="str">
            <v>Barbara Mckerrow</v>
          </cell>
          <cell r="P329" t="str">
            <v>2051</v>
          </cell>
          <cell r="Q329" t="str">
            <v>Playgrounds renewals &amp; upgrades</v>
          </cell>
        </row>
        <row r="330">
          <cell r="A330" t="str">
            <v>2051</v>
          </cell>
          <cell r="B330" t="str">
            <v>Playgrounds renewals &amp; upgrades</v>
          </cell>
          <cell r="C330" t="str">
            <v>Parks, Sport and Recreation</v>
          </cell>
          <cell r="D330" t="str">
            <v>Customer and Community</v>
          </cell>
          <cell r="E330" t="str">
            <v>Capex</v>
          </cell>
          <cell r="F330" t="str">
            <v>5</v>
          </cell>
          <cell r="G330" t="str">
            <v>Social and Recreation</v>
          </cell>
          <cell r="H330" t="str">
            <v>5.1</v>
          </cell>
          <cell r="I330" t="str">
            <v>Recreation promotion and support</v>
          </cell>
          <cell r="J330" t="str">
            <v>5.1.6</v>
          </cell>
          <cell r="K330" t="str">
            <v>Playgrounds</v>
          </cell>
          <cell r="L330" t="str">
            <v>David Halliday</v>
          </cell>
          <cell r="M330" t="str">
            <v>Andrew McFarlane</v>
          </cell>
          <cell r="N330" t="str">
            <v>CX181_UPG</v>
          </cell>
          <cell r="O330" t="str">
            <v>Barbara Mckerrow</v>
          </cell>
          <cell r="P330" t="str">
            <v>2051</v>
          </cell>
          <cell r="Q330" t="str">
            <v>Playgrounds renewals &amp; upgrades</v>
          </cell>
        </row>
        <row r="331">
          <cell r="A331" t="str">
            <v>2052</v>
          </cell>
          <cell r="B331" t="str">
            <v>Evans Bay Marina - Renewals</v>
          </cell>
          <cell r="C331" t="str">
            <v>Parks, Sport and Recreation</v>
          </cell>
          <cell r="D331" t="str">
            <v>Customer and Community</v>
          </cell>
          <cell r="E331" t="str">
            <v>Capex</v>
          </cell>
          <cell r="F331" t="str">
            <v>5</v>
          </cell>
          <cell r="G331" t="str">
            <v>Social and Recreation</v>
          </cell>
          <cell r="H331" t="str">
            <v>5.1</v>
          </cell>
          <cell r="I331" t="str">
            <v>Recreation promotion and support</v>
          </cell>
          <cell r="J331" t="str">
            <v>5.1.7</v>
          </cell>
          <cell r="K331" t="str">
            <v>Marinas</v>
          </cell>
          <cell r="L331" t="str">
            <v>Peter Hemsley</v>
          </cell>
          <cell r="M331" t="str">
            <v>Andrew McFarlane</v>
          </cell>
          <cell r="N331" t="str">
            <v>CX341</v>
          </cell>
          <cell r="O331" t="str">
            <v>Barbara Mckerrow</v>
          </cell>
          <cell r="P331" t="str">
            <v>2052</v>
          </cell>
          <cell r="Q331" t="str">
            <v>Evans Bay Marina - Renewals</v>
          </cell>
        </row>
        <row r="332">
          <cell r="A332" t="str">
            <v>2052</v>
          </cell>
          <cell r="B332" t="str">
            <v>Evans Bay Marina - Renewals</v>
          </cell>
          <cell r="C332" t="str">
            <v>Parks, Sport and Recreation</v>
          </cell>
          <cell r="D332" t="str">
            <v>Customer and Community</v>
          </cell>
          <cell r="E332" t="str">
            <v>Capex</v>
          </cell>
          <cell r="F332" t="str">
            <v>5</v>
          </cell>
          <cell r="G332" t="str">
            <v>Social and Recreation</v>
          </cell>
          <cell r="H332" t="str">
            <v>5.1</v>
          </cell>
          <cell r="I332" t="str">
            <v>Recreation promotion and support</v>
          </cell>
          <cell r="J332" t="str">
            <v>5.1.7</v>
          </cell>
          <cell r="K332" t="str">
            <v>Marinas</v>
          </cell>
          <cell r="L332" t="str">
            <v>Peter Hemsley</v>
          </cell>
          <cell r="M332" t="str">
            <v>Andrew McFarlane</v>
          </cell>
          <cell r="N332" t="str">
            <v>CX341_CF</v>
          </cell>
          <cell r="O332" t="str">
            <v>Barbara Mckerrow</v>
          </cell>
          <cell r="P332" t="str">
            <v>2052</v>
          </cell>
          <cell r="Q332" t="str">
            <v>Evans Bay Marina - Renewals</v>
          </cell>
        </row>
        <row r="333">
          <cell r="A333" t="str">
            <v>2052</v>
          </cell>
          <cell r="B333" t="str">
            <v>Evans Bay Marina - Renewals</v>
          </cell>
          <cell r="C333" t="str">
            <v>Parks, Sport and Recreation</v>
          </cell>
          <cell r="D333" t="str">
            <v>Customer and Community</v>
          </cell>
          <cell r="E333" t="str">
            <v>Capex</v>
          </cell>
          <cell r="F333" t="str">
            <v>5</v>
          </cell>
          <cell r="G333" t="str">
            <v>Social and Recreation</v>
          </cell>
          <cell r="H333" t="str">
            <v>5.1</v>
          </cell>
          <cell r="I333" t="str">
            <v>Recreation promotion and support</v>
          </cell>
          <cell r="J333" t="str">
            <v>5.1.7</v>
          </cell>
          <cell r="K333" t="str">
            <v>Marinas</v>
          </cell>
          <cell r="L333" t="str">
            <v>Peter Hemsley</v>
          </cell>
          <cell r="M333" t="str">
            <v>Andrew McFarlane</v>
          </cell>
          <cell r="N333" t="str">
            <v>CX341_RNW</v>
          </cell>
          <cell r="O333" t="str">
            <v>Barbara Mckerrow</v>
          </cell>
          <cell r="P333" t="str">
            <v>2052</v>
          </cell>
          <cell r="Q333" t="str">
            <v>Evans Bay Marina - Renewals</v>
          </cell>
        </row>
        <row r="334">
          <cell r="A334" t="str">
            <v>2053</v>
          </cell>
          <cell r="B334" t="str">
            <v>Clyde Quay Marina - Upgrade</v>
          </cell>
          <cell r="C334" t="str">
            <v>Parks, Sport and Recreation</v>
          </cell>
          <cell r="D334" t="str">
            <v>Customer and Community</v>
          </cell>
          <cell r="E334" t="str">
            <v>Capex</v>
          </cell>
          <cell r="F334" t="str">
            <v>5</v>
          </cell>
          <cell r="G334" t="str">
            <v>Social and Recreation</v>
          </cell>
          <cell r="H334" t="str">
            <v>5.1</v>
          </cell>
          <cell r="I334" t="str">
            <v>Recreation promotion and support</v>
          </cell>
          <cell r="J334" t="str">
            <v>5.1.7</v>
          </cell>
          <cell r="K334" t="str">
            <v>Marinas</v>
          </cell>
          <cell r="L334" t="str">
            <v>Peter Hemsley</v>
          </cell>
          <cell r="M334" t="str">
            <v>Andrew McFarlane</v>
          </cell>
          <cell r="N334" t="str">
            <v>CX342</v>
          </cell>
          <cell r="O334" t="str">
            <v>Barbara Mckerrow</v>
          </cell>
          <cell r="P334" t="str">
            <v>2053</v>
          </cell>
          <cell r="Q334" t="str">
            <v>Clyde Quay Marina - Upgrade</v>
          </cell>
        </row>
        <row r="335">
          <cell r="A335" t="str">
            <v>2053</v>
          </cell>
          <cell r="B335" t="str">
            <v>Clyde Quay Marina - Upgrade</v>
          </cell>
          <cell r="C335" t="str">
            <v>Parks, Sport and Recreation</v>
          </cell>
          <cell r="D335" t="str">
            <v>Customer and Community</v>
          </cell>
          <cell r="E335" t="str">
            <v>Capex</v>
          </cell>
          <cell r="F335" t="str">
            <v>5</v>
          </cell>
          <cell r="G335" t="str">
            <v>Social and Recreation</v>
          </cell>
          <cell r="H335" t="str">
            <v>5.1</v>
          </cell>
          <cell r="I335" t="str">
            <v>Recreation promotion and support</v>
          </cell>
          <cell r="J335" t="str">
            <v>5.1.7</v>
          </cell>
          <cell r="K335" t="str">
            <v>Marinas</v>
          </cell>
          <cell r="L335" t="str">
            <v>Peter Hemsley</v>
          </cell>
          <cell r="M335" t="str">
            <v>Andrew McFarlane</v>
          </cell>
          <cell r="N335" t="str">
            <v>CX342_CF</v>
          </cell>
          <cell r="O335" t="str">
            <v>Barbara Mckerrow</v>
          </cell>
          <cell r="P335" t="str">
            <v>2053</v>
          </cell>
          <cell r="Q335" t="str">
            <v>Clyde Quay Marina - Upgrade</v>
          </cell>
        </row>
        <row r="336">
          <cell r="A336" t="str">
            <v>2053</v>
          </cell>
          <cell r="B336" t="str">
            <v>Clyde Quay Marina - Upgrade</v>
          </cell>
          <cell r="C336" t="str">
            <v>Parks, Sport and Recreation</v>
          </cell>
          <cell r="D336" t="str">
            <v>Customer and Community</v>
          </cell>
          <cell r="E336" t="str">
            <v>Capex</v>
          </cell>
          <cell r="F336" t="str">
            <v>5</v>
          </cell>
          <cell r="G336" t="str">
            <v>Social and Recreation</v>
          </cell>
          <cell r="H336" t="str">
            <v>5.1</v>
          </cell>
          <cell r="I336" t="str">
            <v>Recreation promotion and support</v>
          </cell>
          <cell r="J336" t="str">
            <v>5.1.7</v>
          </cell>
          <cell r="K336" t="str">
            <v>Marinas</v>
          </cell>
          <cell r="L336" t="str">
            <v>Peter Hemsley</v>
          </cell>
          <cell r="M336" t="str">
            <v>Andrew McFarlane</v>
          </cell>
          <cell r="N336" t="str">
            <v>CX342_RNW</v>
          </cell>
          <cell r="O336" t="str">
            <v>Barbara Mckerrow</v>
          </cell>
          <cell r="P336" t="str">
            <v>2053</v>
          </cell>
          <cell r="Q336" t="str">
            <v>Clyde Quay Marina - Upgrade</v>
          </cell>
        </row>
        <row r="337">
          <cell r="A337" t="str">
            <v>2054</v>
          </cell>
          <cell r="B337" t="str">
            <v>Upgrade Library Materials</v>
          </cell>
          <cell r="C337" t="str">
            <v>Community Networks</v>
          </cell>
          <cell r="D337" t="str">
            <v>Customer and Community</v>
          </cell>
          <cell r="E337" t="str">
            <v>Capex</v>
          </cell>
          <cell r="F337" t="str">
            <v>5</v>
          </cell>
          <cell r="G337" t="str">
            <v>Social and Recreation</v>
          </cell>
          <cell r="H337" t="str">
            <v>5.2</v>
          </cell>
          <cell r="I337" t="str">
            <v>Community support</v>
          </cell>
          <cell r="J337" t="str">
            <v>5.2.1</v>
          </cell>
          <cell r="K337" t="str">
            <v>Libraries</v>
          </cell>
          <cell r="L337" t="str">
            <v>John Stears</v>
          </cell>
          <cell r="M337" t="str">
            <v>Joanne Young</v>
          </cell>
          <cell r="N337" t="str">
            <v>CX077</v>
          </cell>
          <cell r="O337" t="str">
            <v>Barbara Mckerrow</v>
          </cell>
          <cell r="P337" t="str">
            <v>2054</v>
          </cell>
          <cell r="Q337" t="str">
            <v>Upgrade Library Materials</v>
          </cell>
        </row>
        <row r="338">
          <cell r="A338" t="str">
            <v>2054</v>
          </cell>
          <cell r="B338" t="str">
            <v>Upgrade Library Materials</v>
          </cell>
          <cell r="C338" t="str">
            <v>Community Networks</v>
          </cell>
          <cell r="D338" t="str">
            <v>Customer and Community</v>
          </cell>
          <cell r="E338" t="str">
            <v>Capex</v>
          </cell>
          <cell r="F338" t="str">
            <v>5</v>
          </cell>
          <cell r="G338" t="str">
            <v>Social and Recreation</v>
          </cell>
          <cell r="H338" t="str">
            <v>5.2</v>
          </cell>
          <cell r="I338" t="str">
            <v>Community support</v>
          </cell>
          <cell r="J338" t="str">
            <v>5.2.1</v>
          </cell>
          <cell r="K338" t="str">
            <v>Libraries</v>
          </cell>
          <cell r="L338" t="str">
            <v>John Stears</v>
          </cell>
          <cell r="M338" t="str">
            <v>Joanne Young</v>
          </cell>
          <cell r="N338" t="str">
            <v>CX077_CF</v>
          </cell>
          <cell r="O338" t="str">
            <v>Barbara Mckerrow</v>
          </cell>
          <cell r="P338" t="str">
            <v>2054</v>
          </cell>
          <cell r="Q338" t="str">
            <v>Upgrade Library Materials</v>
          </cell>
        </row>
        <row r="339">
          <cell r="A339" t="str">
            <v>2055</v>
          </cell>
          <cell r="B339" t="str">
            <v>Upgrade Computer Replacement</v>
          </cell>
          <cell r="C339" t="str">
            <v>Community Networks</v>
          </cell>
          <cell r="D339" t="str">
            <v>Customer and Community</v>
          </cell>
          <cell r="E339" t="str">
            <v>Capex</v>
          </cell>
          <cell r="F339" t="str">
            <v>5</v>
          </cell>
          <cell r="G339" t="str">
            <v>Social and Recreation</v>
          </cell>
          <cell r="H339" t="str">
            <v>5.2</v>
          </cell>
          <cell r="I339" t="str">
            <v>Community support</v>
          </cell>
          <cell r="J339" t="str">
            <v>5.2.1</v>
          </cell>
          <cell r="K339" t="str">
            <v>Libraries</v>
          </cell>
          <cell r="L339" t="str">
            <v>John Stears</v>
          </cell>
          <cell r="M339" t="str">
            <v>Joanne Young</v>
          </cell>
          <cell r="N339" t="str">
            <v>CX269</v>
          </cell>
          <cell r="O339" t="str">
            <v>Barbara Mckerrow</v>
          </cell>
          <cell r="P339" t="str">
            <v>2055</v>
          </cell>
          <cell r="Q339" t="str">
            <v>Upgrade Computer Replacement</v>
          </cell>
        </row>
        <row r="340">
          <cell r="A340" t="str">
            <v>2055</v>
          </cell>
          <cell r="B340" t="str">
            <v>Upgrade Computer Replacement</v>
          </cell>
          <cell r="C340" t="str">
            <v>Community Networks</v>
          </cell>
          <cell r="D340" t="str">
            <v>Customer and Community</v>
          </cell>
          <cell r="E340" t="str">
            <v>Capex</v>
          </cell>
          <cell r="F340" t="str">
            <v>5</v>
          </cell>
          <cell r="G340" t="str">
            <v>Social and Recreation</v>
          </cell>
          <cell r="H340" t="str">
            <v>5.2</v>
          </cell>
          <cell r="I340" t="str">
            <v>Community support</v>
          </cell>
          <cell r="J340" t="str">
            <v>5.2.1</v>
          </cell>
          <cell r="K340" t="str">
            <v>Libraries</v>
          </cell>
          <cell r="L340" t="str">
            <v>John Stears</v>
          </cell>
          <cell r="M340" t="str">
            <v>Joanne Young</v>
          </cell>
          <cell r="N340" t="str">
            <v>CX269_CF</v>
          </cell>
          <cell r="O340" t="str">
            <v>Barbara Mckerrow</v>
          </cell>
          <cell r="P340" t="str">
            <v>2055</v>
          </cell>
          <cell r="Q340" t="str">
            <v>Upgrade Computer Replacement</v>
          </cell>
        </row>
        <row r="341">
          <cell r="A341" t="str">
            <v>2056</v>
          </cell>
          <cell r="B341" t="str">
            <v>Central Library upgrades</v>
          </cell>
          <cell r="C341" t="str">
            <v>Community Networks</v>
          </cell>
          <cell r="D341" t="str">
            <v>Customer and Community</v>
          </cell>
          <cell r="E341" t="str">
            <v>Capex</v>
          </cell>
          <cell r="F341" t="str">
            <v>5</v>
          </cell>
          <cell r="G341" t="str">
            <v>Social and Recreation</v>
          </cell>
          <cell r="H341" t="str">
            <v>5.2</v>
          </cell>
          <cell r="I341" t="str">
            <v>Community support</v>
          </cell>
          <cell r="J341" t="str">
            <v>5.2.1</v>
          </cell>
          <cell r="K341" t="str">
            <v>Libraries</v>
          </cell>
          <cell r="L341" t="str">
            <v>John Stears</v>
          </cell>
          <cell r="M341" t="str">
            <v>Joanne Young</v>
          </cell>
          <cell r="N341" t="str">
            <v>CX338</v>
          </cell>
          <cell r="O341" t="str">
            <v>Barbara Mckerrow</v>
          </cell>
          <cell r="P341" t="str">
            <v>2056</v>
          </cell>
          <cell r="Q341" t="str">
            <v>Central Library upgrades</v>
          </cell>
        </row>
        <row r="342">
          <cell r="A342" t="str">
            <v>2056</v>
          </cell>
          <cell r="B342" t="str">
            <v>Central Library upgrades</v>
          </cell>
          <cell r="C342" t="str">
            <v>Community Networks</v>
          </cell>
          <cell r="D342" t="str">
            <v>Customer and Community</v>
          </cell>
          <cell r="E342" t="str">
            <v>Capex</v>
          </cell>
          <cell r="F342" t="str">
            <v>5</v>
          </cell>
          <cell r="G342" t="str">
            <v>Social and Recreation</v>
          </cell>
          <cell r="H342" t="str">
            <v>5.2</v>
          </cell>
          <cell r="I342" t="str">
            <v>Community support</v>
          </cell>
          <cell r="J342" t="str">
            <v>5.2.1</v>
          </cell>
          <cell r="K342" t="str">
            <v>Libraries</v>
          </cell>
          <cell r="L342" t="str">
            <v>John Stears</v>
          </cell>
          <cell r="M342" t="str">
            <v>Joanne Young</v>
          </cell>
          <cell r="N342" t="str">
            <v>CX338_CF</v>
          </cell>
          <cell r="O342" t="str">
            <v>Barbara Mckerrow</v>
          </cell>
          <cell r="P342" t="str">
            <v>2056</v>
          </cell>
          <cell r="Q342" t="str">
            <v>Central Library upgrades</v>
          </cell>
        </row>
        <row r="343">
          <cell r="A343" t="str">
            <v>2057</v>
          </cell>
          <cell r="B343" t="str">
            <v>Branch Library upgrades</v>
          </cell>
          <cell r="C343" t="str">
            <v>Community Networks</v>
          </cell>
          <cell r="D343" t="str">
            <v>Customer and Community</v>
          </cell>
          <cell r="E343" t="str">
            <v>Capex</v>
          </cell>
          <cell r="F343" t="str">
            <v>5</v>
          </cell>
          <cell r="G343" t="str">
            <v>Social and Recreation</v>
          </cell>
          <cell r="H343" t="str">
            <v>5.2</v>
          </cell>
          <cell r="I343" t="str">
            <v>Community support</v>
          </cell>
          <cell r="J343" t="str">
            <v>5.2.1</v>
          </cell>
          <cell r="K343" t="str">
            <v>Libraries</v>
          </cell>
          <cell r="L343" t="str">
            <v>John Stears</v>
          </cell>
          <cell r="M343" t="str">
            <v>Joanne Young</v>
          </cell>
          <cell r="N343" t="str">
            <v>CX358</v>
          </cell>
          <cell r="O343" t="str">
            <v>Barbara Mckerrow</v>
          </cell>
          <cell r="P343" t="str">
            <v>2057</v>
          </cell>
          <cell r="Q343" t="str">
            <v>Branch Library upgrades</v>
          </cell>
        </row>
        <row r="344">
          <cell r="A344" t="str">
            <v>2057</v>
          </cell>
          <cell r="B344" t="str">
            <v>Branch Library upgrades</v>
          </cell>
          <cell r="C344" t="str">
            <v>Community Networks</v>
          </cell>
          <cell r="D344" t="str">
            <v>Customer and Community</v>
          </cell>
          <cell r="E344" t="str">
            <v>Capex</v>
          </cell>
          <cell r="F344" t="str">
            <v>5</v>
          </cell>
          <cell r="G344" t="str">
            <v>Social and Recreation</v>
          </cell>
          <cell r="H344" t="str">
            <v>5.2</v>
          </cell>
          <cell r="I344" t="str">
            <v>Community support</v>
          </cell>
          <cell r="J344" t="str">
            <v>5.2.1</v>
          </cell>
          <cell r="K344" t="str">
            <v>Libraries</v>
          </cell>
          <cell r="L344" t="str">
            <v>John Stears</v>
          </cell>
          <cell r="M344" t="str">
            <v>Joanne Young</v>
          </cell>
          <cell r="N344" t="str">
            <v>CX358_CF</v>
          </cell>
          <cell r="O344" t="str">
            <v>Barbara Mckerrow</v>
          </cell>
          <cell r="P344" t="str">
            <v>2057</v>
          </cell>
          <cell r="Q344" t="str">
            <v>Branch Library upgrades</v>
          </cell>
        </row>
        <row r="345">
          <cell r="A345" t="str">
            <v>2058</v>
          </cell>
          <cell r="B345" t="str">
            <v>Branch Libraries renewals</v>
          </cell>
          <cell r="C345" t="str">
            <v>Community Networks</v>
          </cell>
          <cell r="D345" t="str">
            <v>Customer and Community</v>
          </cell>
          <cell r="E345" t="str">
            <v>Capex</v>
          </cell>
          <cell r="F345" t="str">
            <v>5</v>
          </cell>
          <cell r="G345" t="str">
            <v>Social and Recreation</v>
          </cell>
          <cell r="H345" t="str">
            <v>5.2</v>
          </cell>
          <cell r="I345" t="str">
            <v>Community support</v>
          </cell>
          <cell r="J345" t="str">
            <v>5.2.1</v>
          </cell>
          <cell r="K345" t="str">
            <v>Libraries</v>
          </cell>
          <cell r="L345" t="str">
            <v>John Stears</v>
          </cell>
          <cell r="M345" t="str">
            <v>Joanne Young</v>
          </cell>
          <cell r="N345" t="str">
            <v>CX359</v>
          </cell>
          <cell r="O345" t="str">
            <v>Barbara Mckerrow</v>
          </cell>
          <cell r="P345" t="str">
            <v>2058</v>
          </cell>
          <cell r="Q345" t="str">
            <v>Branch Libraries renewals</v>
          </cell>
        </row>
        <row r="346">
          <cell r="A346" t="str">
            <v>2058</v>
          </cell>
          <cell r="B346" t="str">
            <v>Branch Libraries renewals</v>
          </cell>
          <cell r="C346" t="str">
            <v>Community Networks</v>
          </cell>
          <cell r="D346" t="str">
            <v>Customer and Community</v>
          </cell>
          <cell r="E346" t="str">
            <v>Capex</v>
          </cell>
          <cell r="F346" t="str">
            <v>5</v>
          </cell>
          <cell r="G346" t="str">
            <v>Social and Recreation</v>
          </cell>
          <cell r="H346" t="str">
            <v>5.2</v>
          </cell>
          <cell r="I346" t="str">
            <v>Community support</v>
          </cell>
          <cell r="J346" t="str">
            <v>5.2.1</v>
          </cell>
          <cell r="K346" t="str">
            <v>Libraries</v>
          </cell>
          <cell r="L346" t="str">
            <v>John Stears</v>
          </cell>
          <cell r="M346" t="str">
            <v>Joanne Young</v>
          </cell>
          <cell r="N346" t="str">
            <v>CX359_CF</v>
          </cell>
          <cell r="O346" t="str">
            <v>Barbara Mckerrow</v>
          </cell>
          <cell r="P346" t="str">
            <v>2058</v>
          </cell>
          <cell r="Q346" t="str">
            <v>Branch Libraries renewals</v>
          </cell>
        </row>
        <row r="347">
          <cell r="A347" t="str">
            <v>2059</v>
          </cell>
          <cell r="B347" t="str">
            <v>Housing upgrades</v>
          </cell>
          <cell r="C347" t="str">
            <v>City Housing</v>
          </cell>
          <cell r="D347" t="str">
            <v>Customer and Community</v>
          </cell>
          <cell r="E347" t="str">
            <v>Capex</v>
          </cell>
          <cell r="F347" t="str">
            <v>5</v>
          </cell>
          <cell r="G347" t="str">
            <v>Social and Recreation</v>
          </cell>
          <cell r="H347" t="str">
            <v>5.2</v>
          </cell>
          <cell r="I347" t="str">
            <v>Community support</v>
          </cell>
          <cell r="J347" t="str">
            <v>5.2.5</v>
          </cell>
          <cell r="K347" t="str">
            <v>Housing</v>
          </cell>
          <cell r="L347" t="str">
            <v>John McDonald</v>
          </cell>
          <cell r="M347" t="str">
            <v>Jane Fan</v>
          </cell>
          <cell r="N347" t="str">
            <v>CX370</v>
          </cell>
          <cell r="O347" t="str">
            <v>Barbara Mckerrow</v>
          </cell>
          <cell r="P347" t="str">
            <v>2059</v>
          </cell>
          <cell r="Q347" t="str">
            <v>Housing upgrades</v>
          </cell>
        </row>
        <row r="348">
          <cell r="A348" t="str">
            <v>2059</v>
          </cell>
          <cell r="B348" t="str">
            <v>Housing upgrades</v>
          </cell>
          <cell r="C348" t="str">
            <v>City Housing</v>
          </cell>
          <cell r="D348" t="str">
            <v>Customer and Community</v>
          </cell>
          <cell r="E348" t="str">
            <v>Capex</v>
          </cell>
          <cell r="F348" t="str">
            <v>5</v>
          </cell>
          <cell r="G348" t="str">
            <v>Social and Recreation</v>
          </cell>
          <cell r="H348" t="str">
            <v>5.2</v>
          </cell>
          <cell r="I348" t="str">
            <v>Community support</v>
          </cell>
          <cell r="J348" t="str">
            <v>5.2.5</v>
          </cell>
          <cell r="K348" t="str">
            <v>Housing</v>
          </cell>
          <cell r="L348" t="str">
            <v>John McDonald</v>
          </cell>
          <cell r="M348" t="str">
            <v>Jane Fan</v>
          </cell>
          <cell r="N348" t="str">
            <v>CX370_CF</v>
          </cell>
          <cell r="O348" t="str">
            <v>Barbara Mckerrow</v>
          </cell>
          <cell r="P348" t="str">
            <v>2059</v>
          </cell>
          <cell r="Q348" t="str">
            <v>Housing upgrades</v>
          </cell>
        </row>
        <row r="349">
          <cell r="A349" t="str">
            <v>2060</v>
          </cell>
          <cell r="B349" t="str">
            <v>Housing renewals</v>
          </cell>
          <cell r="C349" t="str">
            <v>City Housing</v>
          </cell>
          <cell r="D349" t="str">
            <v>Customer and Community</v>
          </cell>
          <cell r="E349" t="str">
            <v>Capex</v>
          </cell>
          <cell r="F349" t="str">
            <v>5</v>
          </cell>
          <cell r="G349" t="str">
            <v>Social and Recreation</v>
          </cell>
          <cell r="H349" t="str">
            <v>5.2</v>
          </cell>
          <cell r="I349" t="str">
            <v>Community support</v>
          </cell>
          <cell r="J349" t="str">
            <v>5.2.5</v>
          </cell>
          <cell r="K349" t="str">
            <v>Housing</v>
          </cell>
          <cell r="L349" t="str">
            <v>Carol Gould</v>
          </cell>
          <cell r="M349" t="str">
            <v>Jane Fan</v>
          </cell>
          <cell r="N349" t="str">
            <v>CX371</v>
          </cell>
          <cell r="O349" t="str">
            <v>Barbara Mckerrow</v>
          </cell>
          <cell r="P349" t="str">
            <v>2060</v>
          </cell>
          <cell r="Q349" t="str">
            <v>Housing renewals</v>
          </cell>
        </row>
        <row r="350">
          <cell r="A350" t="str">
            <v>2060</v>
          </cell>
          <cell r="B350" t="str">
            <v>Housing renewals</v>
          </cell>
          <cell r="C350" t="str">
            <v>City Housing</v>
          </cell>
          <cell r="D350" t="str">
            <v>Customer and Community</v>
          </cell>
          <cell r="E350" t="str">
            <v>Capex</v>
          </cell>
          <cell r="F350" t="str">
            <v>5</v>
          </cell>
          <cell r="G350" t="str">
            <v>Social and Recreation</v>
          </cell>
          <cell r="H350" t="str">
            <v>5.2</v>
          </cell>
          <cell r="I350" t="str">
            <v>Community support</v>
          </cell>
          <cell r="J350" t="str">
            <v>5.2.5</v>
          </cell>
          <cell r="K350" t="str">
            <v>Housing</v>
          </cell>
          <cell r="L350" t="str">
            <v>Carol Gould</v>
          </cell>
          <cell r="M350" t="str">
            <v>Jane Fan</v>
          </cell>
          <cell r="N350" t="str">
            <v>CX371_CF</v>
          </cell>
          <cell r="O350" t="str">
            <v>Barbara Mckerrow</v>
          </cell>
          <cell r="P350" t="str">
            <v>2060</v>
          </cell>
          <cell r="Q350" t="str">
            <v>Housing renewals</v>
          </cell>
        </row>
        <row r="351">
          <cell r="A351" t="str">
            <v>2061</v>
          </cell>
          <cell r="B351" t="str">
            <v>Community Halls - upgrades &amp; renewals</v>
          </cell>
          <cell r="C351" t="str">
            <v>Community Networks</v>
          </cell>
          <cell r="D351" t="str">
            <v>Customer and Community</v>
          </cell>
          <cell r="E351" t="str">
            <v>Capex</v>
          </cell>
          <cell r="F351" t="str">
            <v>5</v>
          </cell>
          <cell r="G351" t="str">
            <v>Social and Recreation</v>
          </cell>
          <cell r="H351" t="str">
            <v>5.2</v>
          </cell>
          <cell r="I351" t="str">
            <v>Community support</v>
          </cell>
          <cell r="J351" t="str">
            <v>5.2.6</v>
          </cell>
          <cell r="K351" t="str">
            <v>Community centres and halls</v>
          </cell>
          <cell r="L351" t="str">
            <v>Jennifer Rains</v>
          </cell>
          <cell r="M351" t="str">
            <v>Joanne Young</v>
          </cell>
          <cell r="N351" t="str">
            <v>CX467</v>
          </cell>
          <cell r="O351" t="str">
            <v>Barbara Mckerrow</v>
          </cell>
          <cell r="P351" t="str">
            <v>2061</v>
          </cell>
          <cell r="Q351" t="str">
            <v>Community Halls - upgrades &amp; renewals</v>
          </cell>
        </row>
        <row r="352">
          <cell r="A352" t="str">
            <v>2061</v>
          </cell>
          <cell r="B352" t="str">
            <v>Community Halls - upgrades &amp; renewals</v>
          </cell>
          <cell r="C352" t="str">
            <v>Community Networks</v>
          </cell>
          <cell r="D352" t="str">
            <v>Customer and Community</v>
          </cell>
          <cell r="E352" t="str">
            <v>Capex</v>
          </cell>
          <cell r="F352" t="str">
            <v>5</v>
          </cell>
          <cell r="G352" t="str">
            <v>Social and Recreation</v>
          </cell>
          <cell r="H352" t="str">
            <v>5.2</v>
          </cell>
          <cell r="I352" t="str">
            <v>Community support</v>
          </cell>
          <cell r="J352" t="str">
            <v>5.2.6</v>
          </cell>
          <cell r="K352" t="str">
            <v>Community centres and halls</v>
          </cell>
          <cell r="L352" t="str">
            <v>Jennifer Rains</v>
          </cell>
          <cell r="M352" t="str">
            <v>Joanne Young</v>
          </cell>
          <cell r="N352" t="str">
            <v>CX467_CF</v>
          </cell>
          <cell r="O352" t="str">
            <v>Barbara Mckerrow</v>
          </cell>
          <cell r="P352" t="str">
            <v>2061</v>
          </cell>
          <cell r="Q352" t="str">
            <v>Community Halls - upgrades &amp; renewals</v>
          </cell>
        </row>
        <row r="353">
          <cell r="A353" t="str">
            <v>2062</v>
          </cell>
          <cell r="B353" t="str">
            <v>Burial &amp; Cremations</v>
          </cell>
          <cell r="C353" t="str">
            <v>Parks, Sport and Recreation</v>
          </cell>
          <cell r="D353" t="str">
            <v>Customer and Community</v>
          </cell>
          <cell r="E353" t="str">
            <v>Capex</v>
          </cell>
          <cell r="F353" t="str">
            <v>5</v>
          </cell>
          <cell r="G353" t="str">
            <v>Social and Recreation</v>
          </cell>
          <cell r="H353" t="str">
            <v>5.3</v>
          </cell>
          <cell r="I353" t="str">
            <v>Public health and safety</v>
          </cell>
          <cell r="J353" t="str">
            <v>5.3.1</v>
          </cell>
          <cell r="K353" t="str">
            <v>Burials and cremations</v>
          </cell>
          <cell r="L353" t="str">
            <v>Jeff Paris</v>
          </cell>
          <cell r="M353" t="str">
            <v>Andrew McFarlane</v>
          </cell>
          <cell r="N353" t="str">
            <v>CX369</v>
          </cell>
          <cell r="O353" t="str">
            <v>Barbara Mckerrow</v>
          </cell>
          <cell r="P353" t="str">
            <v>2062</v>
          </cell>
          <cell r="Q353" t="str">
            <v>Burial &amp; Cremations</v>
          </cell>
        </row>
        <row r="354">
          <cell r="A354" t="str">
            <v>2062</v>
          </cell>
          <cell r="B354" t="str">
            <v>Burial &amp; Cremations</v>
          </cell>
          <cell r="C354" t="str">
            <v>Parks, Sport and Recreation</v>
          </cell>
          <cell r="D354" t="str">
            <v>Customer and Community</v>
          </cell>
          <cell r="E354" t="str">
            <v>Capex</v>
          </cell>
          <cell r="F354" t="str">
            <v>5</v>
          </cell>
          <cell r="G354" t="str">
            <v>Social and Recreation</v>
          </cell>
          <cell r="H354" t="str">
            <v>5.3</v>
          </cell>
          <cell r="I354" t="str">
            <v>Public health and safety</v>
          </cell>
          <cell r="J354" t="str">
            <v>5.3.1</v>
          </cell>
          <cell r="K354" t="str">
            <v>Burials and cremations</v>
          </cell>
          <cell r="L354" t="str">
            <v>Jeff Paris</v>
          </cell>
          <cell r="M354" t="str">
            <v>Andrew McFarlane</v>
          </cell>
          <cell r="N354" t="str">
            <v>CX369_CF</v>
          </cell>
          <cell r="O354" t="str">
            <v>Barbara Mckerrow</v>
          </cell>
          <cell r="P354" t="str">
            <v>2062</v>
          </cell>
          <cell r="Q354" t="str">
            <v>Burial &amp; Cremations</v>
          </cell>
        </row>
        <row r="355">
          <cell r="A355" t="str">
            <v>2062</v>
          </cell>
          <cell r="B355" t="str">
            <v>Burial &amp; Cremations</v>
          </cell>
          <cell r="C355" t="str">
            <v>Parks, Sport and Recreation</v>
          </cell>
          <cell r="D355" t="str">
            <v>Customer and Community</v>
          </cell>
          <cell r="E355" t="str">
            <v>Capex</v>
          </cell>
          <cell r="F355" t="str">
            <v>5</v>
          </cell>
          <cell r="G355" t="str">
            <v>Social and Recreation</v>
          </cell>
          <cell r="H355" t="str">
            <v>5.3</v>
          </cell>
          <cell r="I355" t="str">
            <v>Public health and safety</v>
          </cell>
          <cell r="J355" t="str">
            <v>5.3.1</v>
          </cell>
          <cell r="K355" t="str">
            <v>Burials and cremations</v>
          </cell>
          <cell r="L355" t="str">
            <v>Jeff Paris</v>
          </cell>
          <cell r="M355" t="str">
            <v>Andrew McFarlane</v>
          </cell>
          <cell r="N355" t="str">
            <v>CX369_RNW</v>
          </cell>
          <cell r="O355" t="str">
            <v>Barbara Mckerrow</v>
          </cell>
          <cell r="P355" t="str">
            <v>2062</v>
          </cell>
          <cell r="Q355" t="str">
            <v>Burial &amp; Cremations</v>
          </cell>
        </row>
        <row r="356">
          <cell r="A356" t="str">
            <v>2062</v>
          </cell>
          <cell r="B356" t="str">
            <v>Burial &amp; Cremations</v>
          </cell>
          <cell r="C356" t="str">
            <v>Parks, Sport and Recreation</v>
          </cell>
          <cell r="D356" t="str">
            <v>Customer and Community</v>
          </cell>
          <cell r="E356" t="str">
            <v>Capex</v>
          </cell>
          <cell r="F356" t="str">
            <v>5</v>
          </cell>
          <cell r="G356" t="str">
            <v>Social and Recreation</v>
          </cell>
          <cell r="H356" t="str">
            <v>5.3</v>
          </cell>
          <cell r="I356" t="str">
            <v>Public health and safety</v>
          </cell>
          <cell r="J356" t="str">
            <v>5.3.1</v>
          </cell>
          <cell r="K356" t="str">
            <v>Burials and cremations</v>
          </cell>
          <cell r="L356" t="str">
            <v>Jeff Paris</v>
          </cell>
          <cell r="M356" t="str">
            <v>Andrew McFarlane</v>
          </cell>
          <cell r="N356" t="str">
            <v>CX369_UPG</v>
          </cell>
          <cell r="O356" t="str">
            <v>Barbara Mckerrow</v>
          </cell>
          <cell r="P356" t="str">
            <v>2062</v>
          </cell>
          <cell r="Q356" t="str">
            <v>Burial &amp; Cremations</v>
          </cell>
        </row>
        <row r="357">
          <cell r="A357" t="str">
            <v>2063</v>
          </cell>
          <cell r="B357" t="str">
            <v>Public Convenience and pavilions</v>
          </cell>
          <cell r="C357" t="str">
            <v>Parks, Sport and Recreation</v>
          </cell>
          <cell r="D357" t="str">
            <v>Customer and Community</v>
          </cell>
          <cell r="E357" t="str">
            <v>Capex</v>
          </cell>
          <cell r="F357" t="str">
            <v>5</v>
          </cell>
          <cell r="G357" t="str">
            <v>Social and Recreation</v>
          </cell>
          <cell r="H357" t="str">
            <v>5.3</v>
          </cell>
          <cell r="I357" t="str">
            <v>Public health and safety</v>
          </cell>
          <cell r="J357" t="str">
            <v>5.3.2</v>
          </cell>
          <cell r="K357" t="str">
            <v>Public toilets</v>
          </cell>
          <cell r="L357" t="str">
            <v>Jacqui Murray</v>
          </cell>
          <cell r="M357" t="str">
            <v>Andrew McFarlane</v>
          </cell>
          <cell r="N357" t="str">
            <v>CX366</v>
          </cell>
          <cell r="O357" t="str">
            <v>Barbara Mckerrow</v>
          </cell>
          <cell r="P357" t="str">
            <v>2063</v>
          </cell>
          <cell r="Q357" t="str">
            <v>Public Convenience and pavilions</v>
          </cell>
        </row>
        <row r="358">
          <cell r="A358" t="str">
            <v>2063</v>
          </cell>
          <cell r="B358" t="str">
            <v>Public Convenience and pavilions</v>
          </cell>
          <cell r="C358" t="str">
            <v>Parks, Sport and Recreation</v>
          </cell>
          <cell r="D358" t="str">
            <v>Customer and Community</v>
          </cell>
          <cell r="E358" t="str">
            <v>Capex</v>
          </cell>
          <cell r="F358" t="str">
            <v>5</v>
          </cell>
          <cell r="G358" t="str">
            <v>Social and Recreation</v>
          </cell>
          <cell r="H358" t="str">
            <v>5.3</v>
          </cell>
          <cell r="I358" t="str">
            <v>Public health and safety</v>
          </cell>
          <cell r="J358" t="str">
            <v>5.3.2</v>
          </cell>
          <cell r="K358" t="str">
            <v>Public toilets</v>
          </cell>
          <cell r="L358" t="str">
            <v>Jacqui Murray</v>
          </cell>
          <cell r="M358" t="str">
            <v>Andrew McFarlane</v>
          </cell>
          <cell r="N358" t="str">
            <v>CX366_CF</v>
          </cell>
          <cell r="O358" t="str">
            <v>Barbara Mckerrow</v>
          </cell>
          <cell r="P358" t="str">
            <v>2063</v>
          </cell>
          <cell r="Q358" t="str">
            <v>Public Convenience and pavilions</v>
          </cell>
        </row>
        <row r="359">
          <cell r="A359" t="str">
            <v>2063</v>
          </cell>
          <cell r="B359" t="str">
            <v>Public Convenience and pavilions</v>
          </cell>
          <cell r="C359" t="str">
            <v>Parks, Sport and Recreation</v>
          </cell>
          <cell r="D359" t="str">
            <v>Customer and Community</v>
          </cell>
          <cell r="E359" t="str">
            <v>Capex</v>
          </cell>
          <cell r="F359" t="str">
            <v>5</v>
          </cell>
          <cell r="G359" t="str">
            <v>Social and Recreation</v>
          </cell>
          <cell r="H359" t="str">
            <v>5.3</v>
          </cell>
          <cell r="I359" t="str">
            <v>Public health and safety</v>
          </cell>
          <cell r="J359" t="str">
            <v>5.3.2</v>
          </cell>
          <cell r="K359" t="str">
            <v>Public toilets</v>
          </cell>
          <cell r="L359" t="str">
            <v>Jacqui Murray</v>
          </cell>
          <cell r="M359" t="str">
            <v>Andrew McFarlane</v>
          </cell>
          <cell r="N359" t="str">
            <v>CX366_RNW</v>
          </cell>
          <cell r="O359" t="str">
            <v>Barbara Mckerrow</v>
          </cell>
          <cell r="P359" t="str">
            <v>2063</v>
          </cell>
          <cell r="Q359" t="str">
            <v>Public Convenience and pavilions</v>
          </cell>
        </row>
        <row r="360">
          <cell r="A360" t="str">
            <v>2063</v>
          </cell>
          <cell r="B360" t="str">
            <v>Public Convenience and pavilions</v>
          </cell>
          <cell r="C360" t="str">
            <v>Parks, Sport and Recreation</v>
          </cell>
          <cell r="D360" t="str">
            <v>Customer and Community</v>
          </cell>
          <cell r="E360" t="str">
            <v>Capex</v>
          </cell>
          <cell r="F360" t="str">
            <v>5</v>
          </cell>
          <cell r="G360" t="str">
            <v>Social and Recreation</v>
          </cell>
          <cell r="H360" t="str">
            <v>5.3</v>
          </cell>
          <cell r="I360" t="str">
            <v>Public health and safety</v>
          </cell>
          <cell r="J360" t="str">
            <v>5.3.2</v>
          </cell>
          <cell r="K360" t="str">
            <v>Public toilets</v>
          </cell>
          <cell r="L360" t="str">
            <v>Jacqui Murray</v>
          </cell>
          <cell r="M360" t="str">
            <v>Andrew McFarlane</v>
          </cell>
          <cell r="N360" t="str">
            <v>CX366_UPG</v>
          </cell>
          <cell r="O360" t="str">
            <v>Barbara Mckerrow</v>
          </cell>
          <cell r="P360" t="str">
            <v>2063</v>
          </cell>
          <cell r="Q360" t="str">
            <v>Public Convenience and pavilions</v>
          </cell>
        </row>
        <row r="361">
          <cell r="A361" t="str">
            <v>2064</v>
          </cell>
          <cell r="B361" t="str">
            <v>Safety Initiatives</v>
          </cell>
          <cell r="C361" t="str">
            <v>Community Networks</v>
          </cell>
          <cell r="D361" t="str">
            <v>Customer and Community</v>
          </cell>
          <cell r="E361" t="str">
            <v>Capex</v>
          </cell>
          <cell r="F361" t="str">
            <v>5</v>
          </cell>
          <cell r="G361" t="str">
            <v>Social and Recreation</v>
          </cell>
          <cell r="H361" t="str">
            <v>5.3</v>
          </cell>
          <cell r="I361" t="str">
            <v>Public health and safety</v>
          </cell>
          <cell r="J361" t="str">
            <v>5.3.4</v>
          </cell>
          <cell r="K361" t="str">
            <v>City safety</v>
          </cell>
          <cell r="L361" t="str">
            <v>Jennifer Rains</v>
          </cell>
          <cell r="M361" t="str">
            <v>Joanne Young</v>
          </cell>
          <cell r="N361" t="str">
            <v>CX307</v>
          </cell>
          <cell r="O361" t="str">
            <v>Barbara Mckerrow</v>
          </cell>
          <cell r="P361" t="str">
            <v>2064</v>
          </cell>
          <cell r="Q361" t="str">
            <v>Safety Initiatives</v>
          </cell>
        </row>
        <row r="362">
          <cell r="A362" t="str">
            <v>2064</v>
          </cell>
          <cell r="B362" t="str">
            <v>Safety Initiatives</v>
          </cell>
          <cell r="C362" t="str">
            <v>Community Networks</v>
          </cell>
          <cell r="D362" t="str">
            <v>Customer and Community</v>
          </cell>
          <cell r="E362" t="str">
            <v>Capex</v>
          </cell>
          <cell r="F362" t="str">
            <v>5</v>
          </cell>
          <cell r="G362" t="str">
            <v>Social and Recreation</v>
          </cell>
          <cell r="H362" t="str">
            <v>5.3</v>
          </cell>
          <cell r="I362" t="str">
            <v>Public health and safety</v>
          </cell>
          <cell r="J362" t="str">
            <v>5.3.4</v>
          </cell>
          <cell r="K362" t="str">
            <v>City safety</v>
          </cell>
          <cell r="L362" t="str">
            <v>Jennifer Rains</v>
          </cell>
          <cell r="M362" t="str">
            <v>Joanne Young</v>
          </cell>
          <cell r="N362" t="str">
            <v>CX307_CF</v>
          </cell>
          <cell r="O362" t="str">
            <v>Barbara Mckerrow</v>
          </cell>
          <cell r="P362" t="str">
            <v>2064</v>
          </cell>
          <cell r="Q362" t="str">
            <v>Safety Initiatives</v>
          </cell>
        </row>
        <row r="363">
          <cell r="A363" t="str">
            <v>2065</v>
          </cell>
          <cell r="B363" t="str">
            <v>Emergency Management renewals</v>
          </cell>
          <cell r="C363" t="str">
            <v>Legal and Risk</v>
          </cell>
          <cell r="D363" t="str">
            <v>Strategy and Governance</v>
          </cell>
          <cell r="E363" t="str">
            <v>Capex</v>
          </cell>
          <cell r="F363" t="str">
            <v>5</v>
          </cell>
          <cell r="G363" t="str">
            <v>Social and Recreation</v>
          </cell>
          <cell r="H363" t="str">
            <v>5.3</v>
          </cell>
          <cell r="I363" t="str">
            <v>Public health and safety</v>
          </cell>
          <cell r="J363" t="str">
            <v>5.3.5</v>
          </cell>
          <cell r="K363" t="str">
            <v>WREMO</v>
          </cell>
          <cell r="L363" t="str">
            <v>Mark Constable</v>
          </cell>
          <cell r="M363" t="e">
            <v>#N/A</v>
          </cell>
          <cell r="N363" t="str">
            <v>CX372</v>
          </cell>
          <cell r="O363" t="str">
            <v>Kane Patena</v>
          </cell>
          <cell r="P363" t="str">
            <v>2065</v>
          </cell>
          <cell r="Q363" t="str">
            <v>Emergency Management renewals</v>
          </cell>
        </row>
        <row r="364">
          <cell r="A364" t="str">
            <v>2065</v>
          </cell>
          <cell r="B364" t="str">
            <v>Emergency Management renewals</v>
          </cell>
          <cell r="C364" t="str">
            <v>Legal and Risk</v>
          </cell>
          <cell r="D364" t="str">
            <v>Strategy and Governance</v>
          </cell>
          <cell r="E364" t="str">
            <v>Capex</v>
          </cell>
          <cell r="F364" t="str">
            <v>5</v>
          </cell>
          <cell r="G364" t="str">
            <v>Social and Recreation</v>
          </cell>
          <cell r="H364" t="str">
            <v>5.3</v>
          </cell>
          <cell r="I364" t="str">
            <v>Public health and safety</v>
          </cell>
          <cell r="J364" t="str">
            <v>5.3.5</v>
          </cell>
          <cell r="K364" t="str">
            <v>WREMO</v>
          </cell>
          <cell r="L364" t="str">
            <v>Mark Constable</v>
          </cell>
          <cell r="M364" t="e">
            <v>#N/A</v>
          </cell>
          <cell r="N364" t="str">
            <v>CX372_CF</v>
          </cell>
          <cell r="O364" t="str">
            <v>Kane Patena</v>
          </cell>
          <cell r="P364" t="str">
            <v>2065</v>
          </cell>
          <cell r="Q364" t="str">
            <v>Emergency Management renewals</v>
          </cell>
        </row>
        <row r="365">
          <cell r="A365" t="str">
            <v>2066</v>
          </cell>
          <cell r="B365" t="str">
            <v>Growth Spine Centres</v>
          </cell>
          <cell r="C365" t="str">
            <v>City Design and Place Planning</v>
          </cell>
          <cell r="D365" t="str">
            <v>Chief City Planner</v>
          </cell>
          <cell r="E365" t="str">
            <v>Capex</v>
          </cell>
          <cell r="F365" t="str">
            <v>6</v>
          </cell>
          <cell r="G365" t="str">
            <v>Urban Development</v>
          </cell>
          <cell r="H365" t="str">
            <v>6.1</v>
          </cell>
          <cell r="I365" t="str">
            <v>Urban planning, heritage and public spaces development</v>
          </cell>
          <cell r="J365" t="str">
            <v>6.1.1</v>
          </cell>
          <cell r="K365" t="str">
            <v>Urban planning and policy</v>
          </cell>
          <cell r="L365" t="str">
            <v>Clay Johnsen</v>
          </cell>
          <cell r="M365" t="str">
            <v>Raewyn Glover</v>
          </cell>
          <cell r="N365" t="str">
            <v>CX491</v>
          </cell>
          <cell r="O365" t="str">
            <v xml:space="preserve">David Chick </v>
          </cell>
          <cell r="P365" t="str">
            <v>2066</v>
          </cell>
          <cell r="Q365" t="str">
            <v>Growth Spine Centres</v>
          </cell>
        </row>
        <row r="366">
          <cell r="A366" t="str">
            <v>2066</v>
          </cell>
          <cell r="B366" t="str">
            <v>Growth Spine Centres</v>
          </cell>
          <cell r="C366" t="str">
            <v>City Design and Place Planning</v>
          </cell>
          <cell r="D366" t="str">
            <v>Chief City Planner</v>
          </cell>
          <cell r="E366" t="str">
            <v>Capex</v>
          </cell>
          <cell r="F366" t="str">
            <v>6</v>
          </cell>
          <cell r="G366" t="str">
            <v>Urban Development</v>
          </cell>
          <cell r="H366" t="str">
            <v>6.1</v>
          </cell>
          <cell r="I366" t="str">
            <v>Urban planning, heritage and public spaces development</v>
          </cell>
          <cell r="J366" t="str">
            <v>6.1.1</v>
          </cell>
          <cell r="K366" t="str">
            <v>Urban planning and policy</v>
          </cell>
          <cell r="L366" t="str">
            <v>Clay Johnsen</v>
          </cell>
          <cell r="M366" t="str">
            <v>Raewyn Glover</v>
          </cell>
          <cell r="N366" t="str">
            <v>CX491_CF</v>
          </cell>
          <cell r="O366" t="str">
            <v xml:space="preserve">David Chick </v>
          </cell>
          <cell r="P366" t="str">
            <v>2066</v>
          </cell>
          <cell r="Q366" t="str">
            <v>Growth Spine Centres</v>
          </cell>
        </row>
        <row r="367">
          <cell r="A367" t="str">
            <v>2067</v>
          </cell>
          <cell r="B367" t="str">
            <v>Wgtn Waterfront Development</v>
          </cell>
          <cell r="C367" t="str">
            <v>Build Wellington</v>
          </cell>
          <cell r="D367" t="str">
            <v>Chief City Planner</v>
          </cell>
          <cell r="E367" t="str">
            <v>Capex</v>
          </cell>
          <cell r="F367" t="str">
            <v>6</v>
          </cell>
          <cell r="G367" t="str">
            <v>Urban Development</v>
          </cell>
          <cell r="H367" t="str">
            <v>6.1</v>
          </cell>
          <cell r="I367" t="str">
            <v>Urban planning, heritage and public spaces development</v>
          </cell>
          <cell r="J367" t="str">
            <v>6.1.2</v>
          </cell>
          <cell r="K367" t="str">
            <v>Waterfront development</v>
          </cell>
          <cell r="L367" t="str">
            <v>Michael Faherty</v>
          </cell>
          <cell r="M367" t="str">
            <v>Mark Pothecary</v>
          </cell>
          <cell r="N367" t="str">
            <v>CX131</v>
          </cell>
          <cell r="O367" t="str">
            <v xml:space="preserve">David Chick </v>
          </cell>
          <cell r="P367" t="str">
            <v>2067</v>
          </cell>
          <cell r="Q367" t="str">
            <v>Wgtn Waterfront Development</v>
          </cell>
        </row>
        <row r="368">
          <cell r="A368" t="str">
            <v>2067</v>
          </cell>
          <cell r="B368" t="str">
            <v>Wgtn Waterfront Development</v>
          </cell>
          <cell r="C368" t="str">
            <v>Build Wellington</v>
          </cell>
          <cell r="D368" t="str">
            <v>Chief City Planner</v>
          </cell>
          <cell r="E368" t="str">
            <v>Capex</v>
          </cell>
          <cell r="F368" t="str">
            <v>6</v>
          </cell>
          <cell r="G368" t="str">
            <v>Urban Development</v>
          </cell>
          <cell r="H368" t="str">
            <v>6.1</v>
          </cell>
          <cell r="I368" t="str">
            <v>Urban planning, heritage and public spaces development</v>
          </cell>
          <cell r="J368" t="str">
            <v>6.1.2</v>
          </cell>
          <cell r="K368" t="str">
            <v>Waterfront development</v>
          </cell>
          <cell r="L368" t="str">
            <v>Michael Faherty</v>
          </cell>
          <cell r="M368" t="str">
            <v>Mark Pothecary</v>
          </cell>
          <cell r="N368" t="str">
            <v>CX131_CF</v>
          </cell>
          <cell r="O368" t="str">
            <v xml:space="preserve">David Chick </v>
          </cell>
          <cell r="P368" t="str">
            <v>2067</v>
          </cell>
          <cell r="Q368" t="str">
            <v>Wgtn Waterfront Development</v>
          </cell>
        </row>
        <row r="369">
          <cell r="A369" t="str">
            <v>2068</v>
          </cell>
          <cell r="B369" t="str">
            <v>Waterfront Renewals</v>
          </cell>
          <cell r="C369" t="str">
            <v>Parks, Sport and Recreation</v>
          </cell>
          <cell r="D369" t="str">
            <v>Customer and Community</v>
          </cell>
          <cell r="E369" t="str">
            <v>Capex</v>
          </cell>
          <cell r="F369" t="str">
            <v>6</v>
          </cell>
          <cell r="G369" t="str">
            <v>Urban Development</v>
          </cell>
          <cell r="H369" t="str">
            <v>6.1</v>
          </cell>
          <cell r="I369" t="str">
            <v>Urban planning, heritage and public spaces development</v>
          </cell>
          <cell r="J369" t="str">
            <v>6.1.2</v>
          </cell>
          <cell r="K369" t="str">
            <v>Waterfront development</v>
          </cell>
          <cell r="L369" t="str">
            <v>Allan Brown</v>
          </cell>
          <cell r="M369" t="str">
            <v>Andrew McFarlane</v>
          </cell>
          <cell r="N369" t="str">
            <v>CX523</v>
          </cell>
          <cell r="O369" t="str">
            <v>Barbara Mckerrow</v>
          </cell>
          <cell r="P369" t="str">
            <v>2068</v>
          </cell>
          <cell r="Q369" t="str">
            <v>Waterfront Renewals</v>
          </cell>
        </row>
        <row r="370">
          <cell r="A370" t="str">
            <v>2068</v>
          </cell>
          <cell r="B370" t="str">
            <v>Waterfront Renewals</v>
          </cell>
          <cell r="C370" t="str">
            <v>Parks, Sport and Recreation</v>
          </cell>
          <cell r="D370" t="str">
            <v>Customer and Community</v>
          </cell>
          <cell r="E370" t="str">
            <v>Capex</v>
          </cell>
          <cell r="F370" t="str">
            <v>6</v>
          </cell>
          <cell r="G370" t="str">
            <v>Urban Development</v>
          </cell>
          <cell r="H370" t="str">
            <v>6.1</v>
          </cell>
          <cell r="I370" t="str">
            <v>Urban planning, heritage and public spaces development</v>
          </cell>
          <cell r="J370" t="str">
            <v>6.1.2</v>
          </cell>
          <cell r="K370" t="str">
            <v>Waterfront development</v>
          </cell>
          <cell r="L370" t="str">
            <v>Allan Brown</v>
          </cell>
          <cell r="M370" t="str">
            <v>Andrew McFarlane</v>
          </cell>
          <cell r="N370" t="str">
            <v>CX523_CF</v>
          </cell>
          <cell r="O370" t="str">
            <v>Barbara Mckerrow</v>
          </cell>
          <cell r="P370" t="str">
            <v>2068</v>
          </cell>
          <cell r="Q370" t="str">
            <v>Waterfront Renewals</v>
          </cell>
        </row>
        <row r="371">
          <cell r="A371" t="str">
            <v>2069</v>
          </cell>
          <cell r="B371" t="str">
            <v>Aotea Jervios Quay Improvement</v>
          </cell>
          <cell r="C371" t="str">
            <v>City Design and Place Planning</v>
          </cell>
          <cell r="D371" t="str">
            <v>Chief City Planner</v>
          </cell>
          <cell r="E371" t="str">
            <v>Capex</v>
          </cell>
          <cell r="F371" t="str">
            <v>6</v>
          </cell>
          <cell r="G371" t="str">
            <v>Urban Development</v>
          </cell>
          <cell r="H371" t="str">
            <v>6.1</v>
          </cell>
          <cell r="I371" t="str">
            <v>Urban planning, heritage and public spaces development</v>
          </cell>
          <cell r="J371" t="str">
            <v>6.1.3</v>
          </cell>
          <cell r="K371" t="str">
            <v>Public spaces and centres development</v>
          </cell>
          <cell r="L371" t="str">
            <v>Clay Johnsen</v>
          </cell>
          <cell r="M371" t="str">
            <v>Raewyn Glover</v>
          </cell>
          <cell r="N371" t="str">
            <v>CX051</v>
          </cell>
          <cell r="O371" t="str">
            <v xml:space="preserve">David Chick </v>
          </cell>
          <cell r="P371" t="str">
            <v>2069</v>
          </cell>
          <cell r="Q371" t="str">
            <v>Aotea Jervios Quay Improvement</v>
          </cell>
        </row>
        <row r="372">
          <cell r="A372" t="str">
            <v>2069</v>
          </cell>
          <cell r="B372" t="str">
            <v>Aotea Jervios Quay Improvement</v>
          </cell>
          <cell r="C372" t="str">
            <v>City Design and Place Planning</v>
          </cell>
          <cell r="D372" t="str">
            <v>Chief City Planner</v>
          </cell>
          <cell r="E372" t="str">
            <v>Capex</v>
          </cell>
          <cell r="F372" t="str">
            <v>6</v>
          </cell>
          <cell r="G372" t="str">
            <v>Urban Development</v>
          </cell>
          <cell r="H372" t="str">
            <v>6.1</v>
          </cell>
          <cell r="I372" t="str">
            <v>Urban planning, heritage and public spaces development</v>
          </cell>
          <cell r="J372" t="str">
            <v>6.1.3</v>
          </cell>
          <cell r="K372" t="str">
            <v>Public spaces and centres development</v>
          </cell>
          <cell r="L372" t="str">
            <v>Clay Johnsen</v>
          </cell>
          <cell r="M372" t="str">
            <v>Raewyn Glover</v>
          </cell>
          <cell r="N372" t="str">
            <v>CX051_CF</v>
          </cell>
          <cell r="O372" t="str">
            <v xml:space="preserve">David Chick </v>
          </cell>
          <cell r="P372" t="str">
            <v>2069</v>
          </cell>
          <cell r="Q372" t="str">
            <v>Aotea Jervios Quay Improvement</v>
          </cell>
        </row>
        <row r="373">
          <cell r="A373" t="str">
            <v>2070</v>
          </cell>
          <cell r="B373" t="str">
            <v>Central City Framework</v>
          </cell>
          <cell r="C373" t="str">
            <v>City Design and Place Planning</v>
          </cell>
          <cell r="D373" t="str">
            <v>Chief City Planner</v>
          </cell>
          <cell r="E373" t="str">
            <v>Capex</v>
          </cell>
          <cell r="F373" t="str">
            <v>6</v>
          </cell>
          <cell r="G373" t="str">
            <v>Urban Development</v>
          </cell>
          <cell r="H373" t="str">
            <v>6.1</v>
          </cell>
          <cell r="I373" t="str">
            <v>Urban planning, heritage and public spaces development</v>
          </cell>
          <cell r="J373" t="str">
            <v>6.1.3</v>
          </cell>
          <cell r="K373" t="str">
            <v>Public spaces and centres development</v>
          </cell>
          <cell r="L373" t="str">
            <v>Trudy Whitlow</v>
          </cell>
          <cell r="M373" t="str">
            <v>Raewyn Glover</v>
          </cell>
          <cell r="N373" t="str">
            <v>CX406</v>
          </cell>
          <cell r="O373" t="str">
            <v xml:space="preserve">David Chick </v>
          </cell>
          <cell r="P373" t="str">
            <v>2070</v>
          </cell>
          <cell r="Q373" t="str">
            <v>Central City Framework</v>
          </cell>
        </row>
        <row r="374">
          <cell r="A374" t="str">
            <v>2070</v>
          </cell>
          <cell r="B374" t="str">
            <v>Central City Framework</v>
          </cell>
          <cell r="C374" t="str">
            <v>City Design and Place Planning</v>
          </cell>
          <cell r="D374" t="str">
            <v>Chief City Planner</v>
          </cell>
          <cell r="E374" t="str">
            <v>Capex</v>
          </cell>
          <cell r="F374" t="str">
            <v>6</v>
          </cell>
          <cell r="G374" t="str">
            <v>Urban Development</v>
          </cell>
          <cell r="H374" t="str">
            <v>6.1</v>
          </cell>
          <cell r="I374" t="str">
            <v>Urban planning, heritage and public spaces development</v>
          </cell>
          <cell r="J374" t="str">
            <v>6.1.3</v>
          </cell>
          <cell r="K374" t="str">
            <v>Public spaces and centres development</v>
          </cell>
          <cell r="L374" t="str">
            <v>Trudy Whitlow</v>
          </cell>
          <cell r="M374" t="str">
            <v>Raewyn Glover</v>
          </cell>
          <cell r="N374" t="str">
            <v>CX406_CF</v>
          </cell>
          <cell r="O374" t="str">
            <v xml:space="preserve">David Chick </v>
          </cell>
          <cell r="P374" t="str">
            <v>2070</v>
          </cell>
          <cell r="Q374" t="str">
            <v>Central City Framework</v>
          </cell>
        </row>
        <row r="375">
          <cell r="A375" t="str">
            <v>2071</v>
          </cell>
          <cell r="B375" t="str">
            <v>Central City - Squares Parks</v>
          </cell>
          <cell r="C375" t="str">
            <v>City Design and Place Planning</v>
          </cell>
          <cell r="D375" t="str">
            <v>Chief City Planner</v>
          </cell>
          <cell r="E375" t="str">
            <v>Capex</v>
          </cell>
          <cell r="F375" t="str">
            <v>6</v>
          </cell>
          <cell r="G375" t="str">
            <v>Urban Development</v>
          </cell>
          <cell r="H375" t="str">
            <v>6.1</v>
          </cell>
          <cell r="I375" t="str">
            <v>Urban planning, heritage and public spaces development</v>
          </cell>
          <cell r="J375" t="str">
            <v>6.1.3</v>
          </cell>
          <cell r="K375" t="str">
            <v>Public spaces and centres development</v>
          </cell>
          <cell r="L375" t="str">
            <v>Clay Johnsen</v>
          </cell>
          <cell r="M375" t="str">
            <v>Raewyn Glover</v>
          </cell>
          <cell r="N375" t="str">
            <v>CX409</v>
          </cell>
          <cell r="O375" t="str">
            <v xml:space="preserve">David Chick </v>
          </cell>
          <cell r="P375" t="str">
            <v>2071</v>
          </cell>
          <cell r="Q375" t="str">
            <v>Central City - Squares Parks</v>
          </cell>
        </row>
        <row r="376">
          <cell r="A376" t="str">
            <v>2071</v>
          </cell>
          <cell r="B376" t="str">
            <v>Central City - Squares Parks</v>
          </cell>
          <cell r="C376" t="str">
            <v>City Design and Place Planning</v>
          </cell>
          <cell r="D376" t="str">
            <v>Chief City Planner</v>
          </cell>
          <cell r="E376" t="str">
            <v>Capex</v>
          </cell>
          <cell r="F376" t="str">
            <v>6</v>
          </cell>
          <cell r="G376" t="str">
            <v>Urban Development</v>
          </cell>
          <cell r="H376" t="str">
            <v>6.1</v>
          </cell>
          <cell r="I376" t="str">
            <v>Urban planning, heritage and public spaces development</v>
          </cell>
          <cell r="J376" t="str">
            <v>6.1.3</v>
          </cell>
          <cell r="K376" t="str">
            <v>Public spaces and centres development</v>
          </cell>
          <cell r="L376" t="str">
            <v>Clay Johnsen</v>
          </cell>
          <cell r="M376" t="str">
            <v>Raewyn Glover</v>
          </cell>
          <cell r="N376" t="str">
            <v>CX409_CF</v>
          </cell>
          <cell r="O376" t="str">
            <v xml:space="preserve">David Chick </v>
          </cell>
          <cell r="P376" t="str">
            <v>2071</v>
          </cell>
          <cell r="Q376" t="str">
            <v>Central City - Squares Parks</v>
          </cell>
        </row>
        <row r="377">
          <cell r="A377" t="str">
            <v>2072</v>
          </cell>
          <cell r="B377" t="str">
            <v>Central City Green Public Environment</v>
          </cell>
          <cell r="C377" t="str">
            <v>City Design and Place Planning</v>
          </cell>
          <cell r="D377" t="str">
            <v>Chief City Planner</v>
          </cell>
          <cell r="E377" t="str">
            <v>Capex</v>
          </cell>
          <cell r="F377" t="str">
            <v>6</v>
          </cell>
          <cell r="G377" t="str">
            <v>Urban Development</v>
          </cell>
          <cell r="H377" t="str">
            <v>6.1</v>
          </cell>
          <cell r="I377" t="str">
            <v>Urban planning, heritage and public spaces development</v>
          </cell>
          <cell r="J377" t="str">
            <v>6.1.3</v>
          </cell>
          <cell r="K377" t="str">
            <v>Public spaces and centres development</v>
          </cell>
          <cell r="L377" t="str">
            <v>Clay Johnsen</v>
          </cell>
          <cell r="M377" t="str">
            <v>Raewyn Glover</v>
          </cell>
          <cell r="N377" t="str">
            <v>CX410</v>
          </cell>
          <cell r="O377" t="str">
            <v xml:space="preserve">David Chick </v>
          </cell>
          <cell r="P377" t="str">
            <v>2072</v>
          </cell>
          <cell r="Q377" t="str">
            <v>Central City Green Public Environment</v>
          </cell>
        </row>
        <row r="378">
          <cell r="A378" t="str">
            <v>2072</v>
          </cell>
          <cell r="B378" t="str">
            <v>Central City Green Public Environment</v>
          </cell>
          <cell r="C378" t="str">
            <v>City Design and Place Planning</v>
          </cell>
          <cell r="D378" t="str">
            <v>Chief City Planner</v>
          </cell>
          <cell r="E378" t="str">
            <v>Capex</v>
          </cell>
          <cell r="F378" t="str">
            <v>6</v>
          </cell>
          <cell r="G378" t="str">
            <v>Urban Development</v>
          </cell>
          <cell r="H378" t="str">
            <v>6.1</v>
          </cell>
          <cell r="I378" t="str">
            <v>Urban planning, heritage and public spaces development</v>
          </cell>
          <cell r="J378" t="str">
            <v>6.1.3</v>
          </cell>
          <cell r="K378" t="str">
            <v>Public spaces and centres development</v>
          </cell>
          <cell r="L378" t="str">
            <v>Clay Johnsen</v>
          </cell>
          <cell r="M378" t="str">
            <v>Raewyn Glover</v>
          </cell>
          <cell r="N378" t="str">
            <v>CX410_CF</v>
          </cell>
          <cell r="O378" t="str">
            <v xml:space="preserve">David Chick </v>
          </cell>
          <cell r="P378" t="str">
            <v>2072</v>
          </cell>
          <cell r="Q378" t="str">
            <v>Central City Green Public Environment</v>
          </cell>
        </row>
        <row r="379">
          <cell r="A379" t="str">
            <v>2073</v>
          </cell>
          <cell r="B379" t="str">
            <v>Suburban Centres upgrades</v>
          </cell>
          <cell r="C379" t="str">
            <v>City Design and Place Planning</v>
          </cell>
          <cell r="D379" t="str">
            <v>Chief City Planner</v>
          </cell>
          <cell r="E379" t="str">
            <v>Capex</v>
          </cell>
          <cell r="F379" t="str">
            <v>6</v>
          </cell>
          <cell r="G379" t="str">
            <v>Urban Development</v>
          </cell>
          <cell r="H379" t="str">
            <v>6.1</v>
          </cell>
          <cell r="I379" t="str">
            <v>Urban planning, heritage and public spaces development</v>
          </cell>
          <cell r="J379" t="str">
            <v>6.1.3</v>
          </cell>
          <cell r="K379" t="str">
            <v>Public spaces and centres development</v>
          </cell>
          <cell r="L379" t="str">
            <v>Trudy Whitlow</v>
          </cell>
          <cell r="M379" t="str">
            <v>Raewyn Glover</v>
          </cell>
          <cell r="N379" t="str">
            <v>CX446</v>
          </cell>
          <cell r="O379" t="str">
            <v xml:space="preserve">David Chick </v>
          </cell>
          <cell r="P379" t="str">
            <v>2073</v>
          </cell>
          <cell r="Q379" t="str">
            <v>Suburban Centres upgrades</v>
          </cell>
        </row>
        <row r="380">
          <cell r="A380" t="str">
            <v>2073</v>
          </cell>
          <cell r="B380" t="str">
            <v>Suburban Centres upgrades</v>
          </cell>
          <cell r="C380" t="str">
            <v>City Design and Place Planning</v>
          </cell>
          <cell r="D380" t="str">
            <v>Chief City Planner</v>
          </cell>
          <cell r="E380" t="str">
            <v>Capex</v>
          </cell>
          <cell r="F380" t="str">
            <v>6</v>
          </cell>
          <cell r="G380" t="str">
            <v>Urban Development</v>
          </cell>
          <cell r="H380" t="str">
            <v>6.1</v>
          </cell>
          <cell r="I380" t="str">
            <v>Urban planning, heritage and public spaces development</v>
          </cell>
          <cell r="J380" t="str">
            <v>6.1.3</v>
          </cell>
          <cell r="K380" t="str">
            <v>Public spaces and centres development</v>
          </cell>
          <cell r="L380" t="str">
            <v>Trudy Whitlow</v>
          </cell>
          <cell r="M380" t="str">
            <v>Raewyn Glover</v>
          </cell>
          <cell r="N380" t="str">
            <v>CX446_CF</v>
          </cell>
          <cell r="O380" t="str">
            <v xml:space="preserve">David Chick </v>
          </cell>
          <cell r="P380" t="str">
            <v>2073</v>
          </cell>
          <cell r="Q380" t="str">
            <v>Suburban Centres upgrades</v>
          </cell>
        </row>
        <row r="381">
          <cell r="A381" t="str">
            <v>2074</v>
          </cell>
          <cell r="B381" t="str">
            <v>Minor CBD Enhancements</v>
          </cell>
          <cell r="C381" t="str">
            <v>City Design and Place Planning</v>
          </cell>
          <cell r="D381" t="str">
            <v>Chief City Planner</v>
          </cell>
          <cell r="E381" t="str">
            <v>Capex</v>
          </cell>
          <cell r="F381" t="str">
            <v>6</v>
          </cell>
          <cell r="G381" t="str">
            <v>Urban Development</v>
          </cell>
          <cell r="H381" t="str">
            <v>6.1</v>
          </cell>
          <cell r="I381" t="str">
            <v>Urban planning, heritage and public spaces development</v>
          </cell>
          <cell r="J381" t="str">
            <v>6.1.3</v>
          </cell>
          <cell r="K381" t="str">
            <v>Public spaces and centres development</v>
          </cell>
          <cell r="L381" t="str">
            <v>Trudy Whitlow</v>
          </cell>
          <cell r="M381" t="str">
            <v>Raewyn Glover</v>
          </cell>
          <cell r="N381" t="str">
            <v>CX522</v>
          </cell>
          <cell r="O381" t="str">
            <v xml:space="preserve">David Chick </v>
          </cell>
          <cell r="P381" t="str">
            <v>2074</v>
          </cell>
          <cell r="Q381" t="str">
            <v>Minor CBD Enhancements</v>
          </cell>
        </row>
        <row r="382">
          <cell r="A382" t="str">
            <v>2075</v>
          </cell>
          <cell r="B382" t="str">
            <v>Urban Regeneration Projects</v>
          </cell>
          <cell r="C382" t="str">
            <v>City Transport and Infrastructure</v>
          </cell>
          <cell r="D382" t="str">
            <v>Chief City Planner</v>
          </cell>
          <cell r="E382" t="str">
            <v>Capex</v>
          </cell>
          <cell r="F382" t="str">
            <v>7</v>
          </cell>
          <cell r="G382" t="str">
            <v>Transport</v>
          </cell>
          <cell r="H382" t="str">
            <v>7.1</v>
          </cell>
          <cell r="I382" t="str">
            <v>Transport</v>
          </cell>
          <cell r="J382" t="str">
            <v>7.1.2</v>
          </cell>
          <cell r="K382" t="str">
            <v xml:space="preserve">Vehicle network </v>
          </cell>
          <cell r="L382" t="str">
            <v>Geoff Swainson</v>
          </cell>
          <cell r="M382" t="str">
            <v>Nikki van Ierland</v>
          </cell>
          <cell r="N382" t="str">
            <v>CX527</v>
          </cell>
          <cell r="O382" t="str">
            <v xml:space="preserve">David Chick </v>
          </cell>
          <cell r="P382" t="str">
            <v>2075</v>
          </cell>
          <cell r="Q382" t="str">
            <v>Urban Regeneration Projects</v>
          </cell>
        </row>
        <row r="383">
          <cell r="A383" t="str">
            <v>2076</v>
          </cell>
          <cell r="B383" t="str">
            <v>Earthquake Risk Mitigation</v>
          </cell>
          <cell r="C383" t="str">
            <v>Property</v>
          </cell>
          <cell r="D383" t="str">
            <v>Finance and Business</v>
          </cell>
          <cell r="E383" t="str">
            <v>Capex</v>
          </cell>
          <cell r="F383" t="str">
            <v>6</v>
          </cell>
          <cell r="G383" t="str">
            <v>Urban Development</v>
          </cell>
          <cell r="H383" t="str">
            <v>6.2</v>
          </cell>
          <cell r="I383" t="str">
            <v>Building and development control</v>
          </cell>
          <cell r="J383" t="str">
            <v>6.2.3</v>
          </cell>
          <cell r="K383" t="str">
            <v>Earthquake risk mitigation - built environment</v>
          </cell>
          <cell r="L383" t="str">
            <v>Steve Cody</v>
          </cell>
          <cell r="M383" t="str">
            <v>Janki Patel</v>
          </cell>
          <cell r="N383" t="str">
            <v>CX505</v>
          </cell>
          <cell r="O383" t="str">
            <v xml:space="preserve">David Chick </v>
          </cell>
          <cell r="P383" t="str">
            <v>2076</v>
          </cell>
          <cell r="Q383" t="str">
            <v>Earthquake Risk Mitigation</v>
          </cell>
        </row>
        <row r="384">
          <cell r="A384" t="str">
            <v>2076</v>
          </cell>
          <cell r="B384" t="str">
            <v>Earthquake Risk Mitigation</v>
          </cell>
          <cell r="C384" t="str">
            <v>Property</v>
          </cell>
          <cell r="D384" t="str">
            <v>Finance and Business</v>
          </cell>
          <cell r="E384" t="str">
            <v>Capex</v>
          </cell>
          <cell r="F384" t="str">
            <v>6</v>
          </cell>
          <cell r="G384" t="str">
            <v>Urban Development</v>
          </cell>
          <cell r="H384" t="str">
            <v>6.2</v>
          </cell>
          <cell r="I384" t="str">
            <v>Building and development control</v>
          </cell>
          <cell r="J384" t="str">
            <v>6.2.3</v>
          </cell>
          <cell r="K384" t="str">
            <v>Earthquake risk mitigation - built environment</v>
          </cell>
          <cell r="L384" t="str">
            <v>Steve Cody</v>
          </cell>
          <cell r="M384" t="str">
            <v>Janki Patel</v>
          </cell>
          <cell r="N384" t="str">
            <v>CX505_CF</v>
          </cell>
          <cell r="O384" t="str">
            <v xml:space="preserve">David Chick </v>
          </cell>
          <cell r="P384" t="str">
            <v>2076</v>
          </cell>
          <cell r="Q384" t="str">
            <v>Earthquake Risk Mitigation</v>
          </cell>
        </row>
        <row r="385">
          <cell r="A385" t="str">
            <v>2077</v>
          </cell>
          <cell r="B385" t="str">
            <v>Wall, Bridge &amp; Tunnel Renewals</v>
          </cell>
          <cell r="C385" t="str">
            <v>City Transport and Infrastructure</v>
          </cell>
          <cell r="D385" t="str">
            <v>Chief City Planner</v>
          </cell>
          <cell r="E385" t="str">
            <v>Capex</v>
          </cell>
          <cell r="F385" t="str">
            <v>7</v>
          </cell>
          <cell r="G385" t="str">
            <v>Transport</v>
          </cell>
          <cell r="H385" t="str">
            <v>7.1</v>
          </cell>
          <cell r="I385" t="str">
            <v>Transport</v>
          </cell>
          <cell r="J385" t="str">
            <v>7.1.2</v>
          </cell>
          <cell r="K385" t="str">
            <v xml:space="preserve">Vehicle network </v>
          </cell>
          <cell r="L385" t="str">
            <v>Faiz Tawfeek</v>
          </cell>
          <cell r="M385" t="str">
            <v>Nikki van Ierland</v>
          </cell>
          <cell r="N385" t="str">
            <v>CX086</v>
          </cell>
          <cell r="O385" t="str">
            <v xml:space="preserve">David Chick </v>
          </cell>
          <cell r="P385" t="str">
            <v>2077</v>
          </cell>
          <cell r="Q385" t="str">
            <v>Wall, Bridge &amp; Tunnel Renewals</v>
          </cell>
        </row>
        <row r="386">
          <cell r="A386" t="str">
            <v>2077</v>
          </cell>
          <cell r="B386" t="str">
            <v>Wall, Bridge &amp; Tunnel Renewals</v>
          </cell>
          <cell r="C386" t="str">
            <v>City Transport and Infrastructure</v>
          </cell>
          <cell r="D386" t="str">
            <v>Chief City Planner</v>
          </cell>
          <cell r="E386" t="str">
            <v>Capex</v>
          </cell>
          <cell r="F386" t="str">
            <v>7</v>
          </cell>
          <cell r="G386" t="str">
            <v>Transport</v>
          </cell>
          <cell r="H386" t="str">
            <v>7.1</v>
          </cell>
          <cell r="I386" t="str">
            <v>Transport</v>
          </cell>
          <cell r="J386" t="str">
            <v>7.1.2</v>
          </cell>
          <cell r="K386" t="str">
            <v xml:space="preserve">Vehicle network </v>
          </cell>
          <cell r="L386" t="str">
            <v>Faiz Tawfeek</v>
          </cell>
          <cell r="M386" t="str">
            <v>Nikki van Ierland</v>
          </cell>
          <cell r="N386" t="str">
            <v>CX086_CF</v>
          </cell>
          <cell r="O386" t="str">
            <v xml:space="preserve">David Chick </v>
          </cell>
          <cell r="P386" t="str">
            <v>2077</v>
          </cell>
          <cell r="Q386" t="str">
            <v>Wall, Bridge &amp; Tunnel Renewals</v>
          </cell>
        </row>
        <row r="387">
          <cell r="A387" t="str">
            <v>2078</v>
          </cell>
          <cell r="B387" t="str">
            <v>Road Surface Renewals</v>
          </cell>
          <cell r="C387" t="str">
            <v>City Transport and Infrastructure</v>
          </cell>
          <cell r="D387" t="str">
            <v>Chief City Planner</v>
          </cell>
          <cell r="E387" t="str">
            <v>Capex</v>
          </cell>
          <cell r="F387" t="str">
            <v>7</v>
          </cell>
          <cell r="G387" t="str">
            <v>Transport</v>
          </cell>
          <cell r="H387" t="str">
            <v>7.1</v>
          </cell>
          <cell r="I387" t="str">
            <v>Transport</v>
          </cell>
          <cell r="J387" t="str">
            <v>7.1.2</v>
          </cell>
          <cell r="K387" t="str">
            <v xml:space="preserve">Vehicle network </v>
          </cell>
          <cell r="L387" t="str">
            <v>Steve Wright</v>
          </cell>
          <cell r="M387" t="str">
            <v>Nikki van Ierland</v>
          </cell>
          <cell r="N387" t="str">
            <v>CX088</v>
          </cell>
          <cell r="O387" t="str">
            <v xml:space="preserve">David Chick </v>
          </cell>
          <cell r="P387" t="str">
            <v>2078</v>
          </cell>
          <cell r="Q387" t="str">
            <v>Road Surface Renewals</v>
          </cell>
        </row>
        <row r="388">
          <cell r="A388" t="str">
            <v>2078</v>
          </cell>
          <cell r="B388" t="str">
            <v>Road Surface Renewals</v>
          </cell>
          <cell r="C388" t="str">
            <v>City Transport and Infrastructure</v>
          </cell>
          <cell r="D388" t="str">
            <v>Chief City Planner</v>
          </cell>
          <cell r="E388" t="str">
            <v>Capex</v>
          </cell>
          <cell r="F388" t="str">
            <v>7</v>
          </cell>
          <cell r="G388" t="str">
            <v>Transport</v>
          </cell>
          <cell r="H388" t="str">
            <v>7.1</v>
          </cell>
          <cell r="I388" t="str">
            <v>Transport</v>
          </cell>
          <cell r="J388" t="str">
            <v>7.1.2</v>
          </cell>
          <cell r="K388" t="str">
            <v xml:space="preserve">Vehicle network </v>
          </cell>
          <cell r="L388" t="str">
            <v>Steve Wright</v>
          </cell>
          <cell r="M388" t="str">
            <v>Nikki van Ierland</v>
          </cell>
          <cell r="N388" t="str">
            <v>CX088_CF</v>
          </cell>
          <cell r="O388" t="str">
            <v xml:space="preserve">David Chick </v>
          </cell>
          <cell r="P388" t="str">
            <v>2078</v>
          </cell>
          <cell r="Q388" t="str">
            <v>Road Surface Renewals</v>
          </cell>
        </row>
        <row r="389">
          <cell r="A389" t="str">
            <v>2079</v>
          </cell>
          <cell r="B389" t="str">
            <v>Reseals</v>
          </cell>
          <cell r="C389" t="str">
            <v>City Transport and Infrastructure</v>
          </cell>
          <cell r="D389" t="str">
            <v>Chief City Planner</v>
          </cell>
          <cell r="E389" t="str">
            <v>Capex</v>
          </cell>
          <cell r="F389" t="str">
            <v>7</v>
          </cell>
          <cell r="G389" t="str">
            <v>Transport</v>
          </cell>
          <cell r="H389" t="str">
            <v>7.1</v>
          </cell>
          <cell r="I389" t="str">
            <v>Transport</v>
          </cell>
          <cell r="J389" t="str">
            <v>7.1.2</v>
          </cell>
          <cell r="K389" t="str">
            <v xml:space="preserve">Vehicle network </v>
          </cell>
          <cell r="L389" t="str">
            <v>Steve Wright</v>
          </cell>
          <cell r="M389" t="str">
            <v>Nikki van Ierland</v>
          </cell>
          <cell r="N389" t="str">
            <v>CX089</v>
          </cell>
          <cell r="O389" t="str">
            <v xml:space="preserve">David Chick </v>
          </cell>
          <cell r="P389" t="str">
            <v>2079</v>
          </cell>
          <cell r="Q389" t="str">
            <v>Reseals</v>
          </cell>
        </row>
        <row r="390">
          <cell r="A390" t="str">
            <v>2079</v>
          </cell>
          <cell r="B390" t="str">
            <v>Reseals</v>
          </cell>
          <cell r="C390" t="str">
            <v>City Transport and Infrastructure</v>
          </cell>
          <cell r="D390" t="str">
            <v>Chief City Planner</v>
          </cell>
          <cell r="E390" t="str">
            <v>Capex</v>
          </cell>
          <cell r="F390" t="str">
            <v>7</v>
          </cell>
          <cell r="G390" t="str">
            <v>Transport</v>
          </cell>
          <cell r="H390" t="str">
            <v>7.1</v>
          </cell>
          <cell r="I390" t="str">
            <v>Transport</v>
          </cell>
          <cell r="J390" t="str">
            <v>7.1.2</v>
          </cell>
          <cell r="K390" t="str">
            <v xml:space="preserve">Vehicle network </v>
          </cell>
          <cell r="L390" t="str">
            <v>Steve Wright</v>
          </cell>
          <cell r="M390" t="str">
            <v>Nikki van Ierland</v>
          </cell>
          <cell r="N390" t="str">
            <v>CX089_CF</v>
          </cell>
          <cell r="O390" t="str">
            <v xml:space="preserve">David Chick </v>
          </cell>
          <cell r="P390" t="str">
            <v>2079</v>
          </cell>
          <cell r="Q390" t="str">
            <v>Reseals</v>
          </cell>
        </row>
        <row r="391">
          <cell r="A391" t="str">
            <v>2080</v>
          </cell>
          <cell r="B391" t="str">
            <v>Preseal Preparations</v>
          </cell>
          <cell r="C391" t="str">
            <v>City Transport and Infrastructure</v>
          </cell>
          <cell r="D391" t="str">
            <v>Chief City Planner</v>
          </cell>
          <cell r="E391" t="str">
            <v>Capex</v>
          </cell>
          <cell r="F391" t="str">
            <v>7</v>
          </cell>
          <cell r="G391" t="str">
            <v>Transport</v>
          </cell>
          <cell r="H391" t="str">
            <v>7.1</v>
          </cell>
          <cell r="I391" t="str">
            <v>Transport</v>
          </cell>
          <cell r="J391" t="str">
            <v>7.1.2</v>
          </cell>
          <cell r="K391" t="str">
            <v xml:space="preserve">Vehicle network </v>
          </cell>
          <cell r="L391" t="str">
            <v>Don Mudalige</v>
          </cell>
          <cell r="M391" t="str">
            <v>Nikki van Ierland</v>
          </cell>
          <cell r="N391" t="str">
            <v>CX090</v>
          </cell>
          <cell r="O391" t="str">
            <v xml:space="preserve">David Chick </v>
          </cell>
          <cell r="P391" t="str">
            <v>2080</v>
          </cell>
          <cell r="Q391" t="str">
            <v>Preseal Preparations</v>
          </cell>
        </row>
        <row r="392">
          <cell r="A392" t="str">
            <v>2080</v>
          </cell>
          <cell r="B392" t="str">
            <v>Preseal Preparations</v>
          </cell>
          <cell r="C392" t="str">
            <v>City Transport and Infrastructure</v>
          </cell>
          <cell r="D392" t="str">
            <v>Chief City Planner</v>
          </cell>
          <cell r="E392" t="str">
            <v>Capex</v>
          </cell>
          <cell r="F392" t="str">
            <v>7</v>
          </cell>
          <cell r="G392" t="str">
            <v>Transport</v>
          </cell>
          <cell r="H392" t="str">
            <v>7.1</v>
          </cell>
          <cell r="I392" t="str">
            <v>Transport</v>
          </cell>
          <cell r="J392" t="str">
            <v>7.1.2</v>
          </cell>
          <cell r="K392" t="str">
            <v xml:space="preserve">Vehicle network </v>
          </cell>
          <cell r="L392" t="str">
            <v>Don Mudalige</v>
          </cell>
          <cell r="M392" t="str">
            <v>Nikki van Ierland</v>
          </cell>
          <cell r="N392" t="str">
            <v>CX090_CF</v>
          </cell>
          <cell r="O392" t="str">
            <v xml:space="preserve">David Chick </v>
          </cell>
          <cell r="P392" t="str">
            <v>2080</v>
          </cell>
          <cell r="Q392" t="str">
            <v>Preseal Preparations</v>
          </cell>
        </row>
        <row r="393">
          <cell r="A393" t="str">
            <v>2081</v>
          </cell>
          <cell r="B393" t="str">
            <v>Shape &amp; Camber Correction</v>
          </cell>
          <cell r="C393" t="str">
            <v>City Transport and Infrastructure</v>
          </cell>
          <cell r="D393" t="str">
            <v>Chief City Planner</v>
          </cell>
          <cell r="E393" t="str">
            <v>Capex</v>
          </cell>
          <cell r="F393" t="str">
            <v>7</v>
          </cell>
          <cell r="G393" t="str">
            <v>Transport</v>
          </cell>
          <cell r="H393" t="str">
            <v>7.1</v>
          </cell>
          <cell r="I393" t="str">
            <v>Transport</v>
          </cell>
          <cell r="J393" t="str">
            <v>7.1.2</v>
          </cell>
          <cell r="K393" t="str">
            <v xml:space="preserve">Vehicle network </v>
          </cell>
          <cell r="L393" t="str">
            <v>Don Mudalige</v>
          </cell>
          <cell r="M393" t="str">
            <v>Nikki van Ierland</v>
          </cell>
          <cell r="N393" t="str">
            <v>CX092</v>
          </cell>
          <cell r="O393" t="str">
            <v xml:space="preserve">David Chick </v>
          </cell>
          <cell r="P393" t="str">
            <v>2081</v>
          </cell>
          <cell r="Q393" t="str">
            <v>Shape &amp; Camber Correction</v>
          </cell>
        </row>
        <row r="394">
          <cell r="A394" t="str">
            <v>2081</v>
          </cell>
          <cell r="B394" t="str">
            <v>Shape &amp; Camber Correction</v>
          </cell>
          <cell r="C394" t="str">
            <v>City Transport and Infrastructure</v>
          </cell>
          <cell r="D394" t="str">
            <v>Chief City Planner</v>
          </cell>
          <cell r="E394" t="str">
            <v>Capex</v>
          </cell>
          <cell r="F394" t="str">
            <v>7</v>
          </cell>
          <cell r="G394" t="str">
            <v>Transport</v>
          </cell>
          <cell r="H394" t="str">
            <v>7.1</v>
          </cell>
          <cell r="I394" t="str">
            <v>Transport</v>
          </cell>
          <cell r="J394" t="str">
            <v>7.1.2</v>
          </cell>
          <cell r="K394" t="str">
            <v xml:space="preserve">Vehicle network </v>
          </cell>
          <cell r="L394" t="str">
            <v>Don Mudalige</v>
          </cell>
          <cell r="M394" t="str">
            <v>Nikki van Ierland</v>
          </cell>
          <cell r="N394" t="str">
            <v>CX092_CF</v>
          </cell>
          <cell r="O394" t="str">
            <v xml:space="preserve">David Chick </v>
          </cell>
          <cell r="P394" t="str">
            <v>2081</v>
          </cell>
          <cell r="Q394" t="str">
            <v>Shape &amp; Camber Correction</v>
          </cell>
        </row>
        <row r="395">
          <cell r="A395" t="str">
            <v>2082</v>
          </cell>
          <cell r="B395" t="str">
            <v>Sumps Flood Mitigation</v>
          </cell>
          <cell r="C395" t="str">
            <v>City Transport and Infrastructure</v>
          </cell>
          <cell r="D395" t="str">
            <v>Chief City Planner</v>
          </cell>
          <cell r="E395" t="str">
            <v>Capex</v>
          </cell>
          <cell r="F395" t="str">
            <v>7</v>
          </cell>
          <cell r="G395" t="str">
            <v>Transport</v>
          </cell>
          <cell r="H395" t="str">
            <v>7.1</v>
          </cell>
          <cell r="I395" t="str">
            <v>Transport</v>
          </cell>
          <cell r="J395" t="str">
            <v>7.1.2</v>
          </cell>
          <cell r="K395" t="str">
            <v xml:space="preserve">Vehicle network </v>
          </cell>
          <cell r="L395" t="str">
            <v>Apollo Geneta</v>
          </cell>
          <cell r="M395" t="str">
            <v>Nikki van Ierland</v>
          </cell>
          <cell r="N395" t="str">
            <v>CX093</v>
          </cell>
          <cell r="O395" t="str">
            <v xml:space="preserve">David Chick </v>
          </cell>
          <cell r="P395" t="str">
            <v>2082</v>
          </cell>
          <cell r="Q395" t="str">
            <v>Sumps Flood Mitigation</v>
          </cell>
        </row>
        <row r="396">
          <cell r="A396" t="str">
            <v>2082</v>
          </cell>
          <cell r="B396" t="str">
            <v>Sumps Flood Mitigation</v>
          </cell>
          <cell r="C396" t="str">
            <v>City Transport and Infrastructure</v>
          </cell>
          <cell r="D396" t="str">
            <v>Chief City Planner</v>
          </cell>
          <cell r="E396" t="str">
            <v>Capex</v>
          </cell>
          <cell r="F396" t="str">
            <v>7</v>
          </cell>
          <cell r="G396" t="str">
            <v>Transport</v>
          </cell>
          <cell r="H396" t="str">
            <v>7.1</v>
          </cell>
          <cell r="I396" t="str">
            <v>Transport</v>
          </cell>
          <cell r="J396" t="str">
            <v>7.1.2</v>
          </cell>
          <cell r="K396" t="str">
            <v xml:space="preserve">Vehicle network </v>
          </cell>
          <cell r="L396" t="str">
            <v>Apollo Geneta</v>
          </cell>
          <cell r="M396" t="str">
            <v>Nikki van Ierland</v>
          </cell>
          <cell r="N396" t="str">
            <v>CX093_CF</v>
          </cell>
          <cell r="O396" t="str">
            <v xml:space="preserve">David Chick </v>
          </cell>
          <cell r="P396" t="str">
            <v>2082</v>
          </cell>
          <cell r="Q396" t="str">
            <v>Sumps Flood Mitigation</v>
          </cell>
        </row>
        <row r="397">
          <cell r="A397" t="str">
            <v>2083</v>
          </cell>
          <cell r="B397" t="str">
            <v>Road Corridor New Walls</v>
          </cell>
          <cell r="C397" t="str">
            <v>City Transport and Infrastructure</v>
          </cell>
          <cell r="D397" t="str">
            <v>Chief City Planner</v>
          </cell>
          <cell r="E397" t="str">
            <v>Capex</v>
          </cell>
          <cell r="F397" t="str">
            <v>7</v>
          </cell>
          <cell r="G397" t="str">
            <v>Transport</v>
          </cell>
          <cell r="H397" t="str">
            <v>7.1</v>
          </cell>
          <cell r="I397" t="str">
            <v>Transport</v>
          </cell>
          <cell r="J397" t="str">
            <v>7.1.2</v>
          </cell>
          <cell r="K397" t="str">
            <v xml:space="preserve">Vehicle network </v>
          </cell>
          <cell r="L397" t="str">
            <v>Faiz Tawfeek</v>
          </cell>
          <cell r="M397" t="str">
            <v>Nikki van Ierland</v>
          </cell>
          <cell r="N397" t="str">
            <v>CX098</v>
          </cell>
          <cell r="O397" t="str">
            <v xml:space="preserve">David Chick </v>
          </cell>
          <cell r="P397" t="str">
            <v>2083</v>
          </cell>
          <cell r="Q397" t="str">
            <v>Road Corridor New Walls</v>
          </cell>
        </row>
        <row r="398">
          <cell r="A398" t="str">
            <v>2083</v>
          </cell>
          <cell r="B398" t="str">
            <v>Road Corridor New Walls</v>
          </cell>
          <cell r="C398" t="str">
            <v>City Transport and Infrastructure</v>
          </cell>
          <cell r="D398" t="str">
            <v>Chief City Planner</v>
          </cell>
          <cell r="E398" t="str">
            <v>Capex</v>
          </cell>
          <cell r="F398" t="str">
            <v>7</v>
          </cell>
          <cell r="G398" t="str">
            <v>Transport</v>
          </cell>
          <cell r="H398" t="str">
            <v>7.1</v>
          </cell>
          <cell r="I398" t="str">
            <v>Transport</v>
          </cell>
          <cell r="J398" t="str">
            <v>7.1.2</v>
          </cell>
          <cell r="K398" t="str">
            <v xml:space="preserve">Vehicle network </v>
          </cell>
          <cell r="L398" t="str">
            <v>Faiz Tawfeek</v>
          </cell>
          <cell r="M398" t="str">
            <v>Nikki van Ierland</v>
          </cell>
          <cell r="N398" t="str">
            <v>CX098_CF</v>
          </cell>
          <cell r="O398" t="str">
            <v xml:space="preserve">David Chick </v>
          </cell>
          <cell r="P398" t="str">
            <v>2083</v>
          </cell>
          <cell r="Q398" t="str">
            <v>Road Corridor New Walls</v>
          </cell>
        </row>
        <row r="399">
          <cell r="A399" t="str">
            <v>2084</v>
          </cell>
          <cell r="B399" t="str">
            <v>Service Lane Improvements</v>
          </cell>
          <cell r="C399" t="str">
            <v>City Transport and Infrastructure</v>
          </cell>
          <cell r="D399" t="str">
            <v>Chief City Planner</v>
          </cell>
          <cell r="E399" t="str">
            <v>Capex</v>
          </cell>
          <cell r="F399" t="str">
            <v>7</v>
          </cell>
          <cell r="G399" t="str">
            <v>Transport</v>
          </cell>
          <cell r="H399" t="str">
            <v>7.1</v>
          </cell>
          <cell r="I399" t="str">
            <v>Transport</v>
          </cell>
          <cell r="J399" t="str">
            <v>7.1.2</v>
          </cell>
          <cell r="K399" t="str">
            <v xml:space="preserve">Vehicle network </v>
          </cell>
          <cell r="L399" t="str">
            <v>Neil Johnstone</v>
          </cell>
          <cell r="M399" t="str">
            <v>Nikki van Ierland</v>
          </cell>
          <cell r="N399" t="str">
            <v>CX101</v>
          </cell>
          <cell r="O399" t="str">
            <v xml:space="preserve">David Chick </v>
          </cell>
          <cell r="P399" t="str">
            <v>2084</v>
          </cell>
          <cell r="Q399" t="str">
            <v>Service Lane Improvements</v>
          </cell>
        </row>
        <row r="400">
          <cell r="A400" t="str">
            <v>2084</v>
          </cell>
          <cell r="B400" t="str">
            <v>Service Lane Improvements</v>
          </cell>
          <cell r="C400" t="str">
            <v>City Transport and Infrastructure</v>
          </cell>
          <cell r="D400" t="str">
            <v>Chief City Planner</v>
          </cell>
          <cell r="E400" t="str">
            <v>Capex</v>
          </cell>
          <cell r="F400" t="str">
            <v>7</v>
          </cell>
          <cell r="G400" t="str">
            <v>Transport</v>
          </cell>
          <cell r="H400" t="str">
            <v>7.1</v>
          </cell>
          <cell r="I400" t="str">
            <v>Transport</v>
          </cell>
          <cell r="J400" t="str">
            <v>7.1.2</v>
          </cell>
          <cell r="K400" t="str">
            <v xml:space="preserve">Vehicle network </v>
          </cell>
          <cell r="L400" t="str">
            <v>Neil Johnstone</v>
          </cell>
          <cell r="M400" t="str">
            <v>Nikki van Ierland</v>
          </cell>
          <cell r="N400" t="str">
            <v>CX101_CF</v>
          </cell>
          <cell r="O400" t="str">
            <v xml:space="preserve">David Chick </v>
          </cell>
          <cell r="P400" t="str">
            <v>2084</v>
          </cell>
          <cell r="Q400" t="str">
            <v>Service Lane Improvements</v>
          </cell>
        </row>
        <row r="401">
          <cell r="A401" t="str">
            <v>2085</v>
          </cell>
          <cell r="B401" t="str">
            <v>Tunnel &amp; Bridge Improvements</v>
          </cell>
          <cell r="C401" t="str">
            <v>City Transport and Infrastructure</v>
          </cell>
          <cell r="D401" t="str">
            <v>Chief City Planner</v>
          </cell>
          <cell r="E401" t="str">
            <v>Capex</v>
          </cell>
          <cell r="F401" t="str">
            <v>7</v>
          </cell>
          <cell r="G401" t="str">
            <v>Transport</v>
          </cell>
          <cell r="H401" t="str">
            <v>7.1</v>
          </cell>
          <cell r="I401" t="str">
            <v>Transport</v>
          </cell>
          <cell r="J401" t="str">
            <v>7.1.2</v>
          </cell>
          <cell r="K401" t="str">
            <v xml:space="preserve">Vehicle network </v>
          </cell>
          <cell r="L401" t="str">
            <v>Faiz Tawfeek</v>
          </cell>
          <cell r="M401" t="str">
            <v>Nikki van Ierland</v>
          </cell>
          <cell r="N401" t="str">
            <v>CX165</v>
          </cell>
          <cell r="O401" t="str">
            <v xml:space="preserve">David Chick </v>
          </cell>
          <cell r="P401" t="str">
            <v>2085</v>
          </cell>
          <cell r="Q401" t="str">
            <v>Tunnel &amp; Bridge Improvements</v>
          </cell>
        </row>
        <row r="402">
          <cell r="A402" t="str">
            <v>2085</v>
          </cell>
          <cell r="B402" t="str">
            <v>Tunnel &amp; Bridge Improvements</v>
          </cell>
          <cell r="C402" t="str">
            <v>City Transport and Infrastructure</v>
          </cell>
          <cell r="D402" t="str">
            <v>Chief City Planner</v>
          </cell>
          <cell r="E402" t="str">
            <v>Capex</v>
          </cell>
          <cell r="F402" t="str">
            <v>7</v>
          </cell>
          <cell r="G402" t="str">
            <v>Transport</v>
          </cell>
          <cell r="H402" t="str">
            <v>7.1</v>
          </cell>
          <cell r="I402" t="str">
            <v>Transport</v>
          </cell>
          <cell r="J402" t="str">
            <v>7.1.2</v>
          </cell>
          <cell r="K402" t="str">
            <v xml:space="preserve">Vehicle network </v>
          </cell>
          <cell r="L402" t="str">
            <v>Faiz Tawfeek</v>
          </cell>
          <cell r="M402" t="str">
            <v>Nikki van Ierland</v>
          </cell>
          <cell r="N402" t="str">
            <v>CX165_CF</v>
          </cell>
          <cell r="O402" t="str">
            <v xml:space="preserve">David Chick </v>
          </cell>
          <cell r="P402" t="str">
            <v>2085</v>
          </cell>
          <cell r="Q402" t="str">
            <v>Tunnel &amp; Bridge Improvements</v>
          </cell>
        </row>
        <row r="403">
          <cell r="A403" t="str">
            <v>2086</v>
          </cell>
          <cell r="B403" t="str">
            <v>Kerb &amp; Channel Renewals</v>
          </cell>
          <cell r="C403" t="str">
            <v>City Transport and Infrastructure</v>
          </cell>
          <cell r="D403" t="str">
            <v>Chief City Planner</v>
          </cell>
          <cell r="E403" t="str">
            <v>Capex</v>
          </cell>
          <cell r="F403" t="str">
            <v>7</v>
          </cell>
          <cell r="G403" t="str">
            <v>Transport</v>
          </cell>
          <cell r="H403" t="str">
            <v>7.1</v>
          </cell>
          <cell r="I403" t="str">
            <v>Transport</v>
          </cell>
          <cell r="J403" t="str">
            <v>7.1.2</v>
          </cell>
          <cell r="K403" t="str">
            <v xml:space="preserve">Vehicle network </v>
          </cell>
          <cell r="L403" t="str">
            <v>Yogesh Modi</v>
          </cell>
          <cell r="M403" t="str">
            <v>Nikki van Ierland</v>
          </cell>
          <cell r="N403" t="str">
            <v>CX253</v>
          </cell>
          <cell r="O403" t="str">
            <v xml:space="preserve">David Chick </v>
          </cell>
          <cell r="P403" t="str">
            <v>2086</v>
          </cell>
          <cell r="Q403" t="str">
            <v>Kerb &amp; Channel Renewals</v>
          </cell>
        </row>
        <row r="404">
          <cell r="A404" t="str">
            <v>2086</v>
          </cell>
          <cell r="B404" t="str">
            <v>Kerb &amp; Channel Renewals</v>
          </cell>
          <cell r="C404" t="str">
            <v>City Transport and Infrastructure</v>
          </cell>
          <cell r="D404" t="str">
            <v>Chief City Planner</v>
          </cell>
          <cell r="E404" t="str">
            <v>Capex</v>
          </cell>
          <cell r="F404" t="str">
            <v>7</v>
          </cell>
          <cell r="G404" t="str">
            <v>Transport</v>
          </cell>
          <cell r="H404" t="str">
            <v>7.1</v>
          </cell>
          <cell r="I404" t="str">
            <v>Transport</v>
          </cell>
          <cell r="J404" t="str">
            <v>7.1.2</v>
          </cell>
          <cell r="K404" t="str">
            <v xml:space="preserve">Vehicle network </v>
          </cell>
          <cell r="L404" t="str">
            <v>Yogesh Modi</v>
          </cell>
          <cell r="M404" t="str">
            <v>Nikki van Ierland</v>
          </cell>
          <cell r="N404" t="str">
            <v>CX253_CF</v>
          </cell>
          <cell r="O404" t="str">
            <v xml:space="preserve">David Chick </v>
          </cell>
          <cell r="P404" t="str">
            <v>2086</v>
          </cell>
          <cell r="Q404" t="str">
            <v>Kerb &amp; Channel Renewals</v>
          </cell>
        </row>
        <row r="405">
          <cell r="A405" t="str">
            <v>2087</v>
          </cell>
          <cell r="B405" t="str">
            <v>Vehicle Network New Roads</v>
          </cell>
          <cell r="C405" t="str">
            <v>City Transport and Infrastructure</v>
          </cell>
          <cell r="D405" t="str">
            <v>Chief City Planner</v>
          </cell>
          <cell r="E405" t="str">
            <v>Capex</v>
          </cell>
          <cell r="F405" t="str">
            <v>7</v>
          </cell>
          <cell r="G405" t="str">
            <v>Transport</v>
          </cell>
          <cell r="H405" t="str">
            <v>7.1</v>
          </cell>
          <cell r="I405" t="str">
            <v>Transport</v>
          </cell>
          <cell r="J405" t="str">
            <v>7.1.2</v>
          </cell>
          <cell r="K405" t="str">
            <v xml:space="preserve">Vehicle network </v>
          </cell>
          <cell r="L405" t="str">
            <v>Stephen Harte</v>
          </cell>
          <cell r="M405" t="str">
            <v>Nikki van Ierland</v>
          </cell>
          <cell r="N405" t="str">
            <v>CX311</v>
          </cell>
          <cell r="O405" t="str">
            <v xml:space="preserve">David Chick </v>
          </cell>
          <cell r="P405" t="str">
            <v>2087</v>
          </cell>
          <cell r="Q405" t="str">
            <v>Vehicle Network New Roads</v>
          </cell>
        </row>
        <row r="406">
          <cell r="A406" t="str">
            <v>2087</v>
          </cell>
          <cell r="B406" t="str">
            <v>Vehicle Network New Roads</v>
          </cell>
          <cell r="C406" t="str">
            <v>City Transport and Infrastructure</v>
          </cell>
          <cell r="D406" t="str">
            <v>Chief City Planner</v>
          </cell>
          <cell r="E406" t="str">
            <v>Capex</v>
          </cell>
          <cell r="F406" t="str">
            <v>7</v>
          </cell>
          <cell r="G406" t="str">
            <v>Transport</v>
          </cell>
          <cell r="H406" t="str">
            <v>7.1</v>
          </cell>
          <cell r="I406" t="str">
            <v>Transport</v>
          </cell>
          <cell r="J406" t="str">
            <v>7.1.2</v>
          </cell>
          <cell r="K406" t="str">
            <v xml:space="preserve">Vehicle network </v>
          </cell>
          <cell r="L406" t="str">
            <v>Stephen Harte</v>
          </cell>
          <cell r="M406" t="str">
            <v>Nikki van Ierland</v>
          </cell>
          <cell r="N406" t="str">
            <v>CX311_CF</v>
          </cell>
          <cell r="O406" t="str">
            <v xml:space="preserve">David Chick </v>
          </cell>
          <cell r="P406" t="str">
            <v>2087</v>
          </cell>
          <cell r="Q406" t="str">
            <v>Vehicle Network New Roads</v>
          </cell>
        </row>
        <row r="407">
          <cell r="A407" t="str">
            <v>2088</v>
          </cell>
          <cell r="B407" t="str">
            <v>Road Risk Mitigation</v>
          </cell>
          <cell r="C407" t="str">
            <v>City Transport and Infrastructure</v>
          </cell>
          <cell r="D407" t="str">
            <v>Chief City Planner</v>
          </cell>
          <cell r="E407" t="str">
            <v>Capex</v>
          </cell>
          <cell r="F407" t="str">
            <v>7</v>
          </cell>
          <cell r="G407" t="str">
            <v>Transport</v>
          </cell>
          <cell r="H407" t="str">
            <v>7.1</v>
          </cell>
          <cell r="I407" t="str">
            <v>Transport</v>
          </cell>
          <cell r="J407" t="str">
            <v>7.1.2</v>
          </cell>
          <cell r="K407" t="str">
            <v xml:space="preserve">Vehicle network </v>
          </cell>
          <cell r="L407" t="str">
            <v>Faiz Tawfeek</v>
          </cell>
          <cell r="M407" t="str">
            <v>Nikki van Ierland</v>
          </cell>
          <cell r="N407" t="str">
            <v>CX350</v>
          </cell>
          <cell r="O407" t="str">
            <v xml:space="preserve">David Chick </v>
          </cell>
          <cell r="P407" t="str">
            <v>2088</v>
          </cell>
          <cell r="Q407" t="str">
            <v>Road Risk Mitigation</v>
          </cell>
        </row>
        <row r="408">
          <cell r="A408" t="str">
            <v>2088</v>
          </cell>
          <cell r="B408" t="str">
            <v>Road Risk Mitigation</v>
          </cell>
          <cell r="C408" t="str">
            <v>City Transport and Infrastructure</v>
          </cell>
          <cell r="D408" t="str">
            <v>Chief City Planner</v>
          </cell>
          <cell r="E408" t="str">
            <v>Capex</v>
          </cell>
          <cell r="F408" t="str">
            <v>7</v>
          </cell>
          <cell r="G408" t="str">
            <v>Transport</v>
          </cell>
          <cell r="H408" t="str">
            <v>7.1</v>
          </cell>
          <cell r="I408" t="str">
            <v>Transport</v>
          </cell>
          <cell r="J408" t="str">
            <v>7.1.2</v>
          </cell>
          <cell r="K408" t="str">
            <v xml:space="preserve">Vehicle network </v>
          </cell>
          <cell r="L408" t="str">
            <v>Faiz Tawfeek</v>
          </cell>
          <cell r="M408" t="str">
            <v>Nikki van Ierland</v>
          </cell>
          <cell r="N408" t="str">
            <v>CX350_CF</v>
          </cell>
          <cell r="O408" t="str">
            <v xml:space="preserve">David Chick </v>
          </cell>
          <cell r="P408" t="str">
            <v>2088</v>
          </cell>
          <cell r="Q408" t="str">
            <v>Road Risk Mitigation</v>
          </cell>
        </row>
        <row r="409">
          <cell r="A409" t="str">
            <v>2089</v>
          </cell>
          <cell r="B409" t="str">
            <v>Roading Capacity Projects</v>
          </cell>
          <cell r="C409" t="str">
            <v>City Transport and Infrastructure</v>
          </cell>
          <cell r="D409" t="str">
            <v>Chief City Planner</v>
          </cell>
          <cell r="E409" t="str">
            <v>Capex</v>
          </cell>
          <cell r="F409" t="str">
            <v>7</v>
          </cell>
          <cell r="G409" t="str">
            <v>Transport</v>
          </cell>
          <cell r="H409" t="str">
            <v>7.1</v>
          </cell>
          <cell r="I409" t="str">
            <v>Transport</v>
          </cell>
          <cell r="J409" t="str">
            <v>7.1.2</v>
          </cell>
          <cell r="K409" t="str">
            <v xml:space="preserve">Vehicle network </v>
          </cell>
          <cell r="L409" t="str">
            <v>Stephen Harte</v>
          </cell>
          <cell r="M409" t="str">
            <v>Nikki van Ierland</v>
          </cell>
          <cell r="N409" t="str">
            <v>CX377</v>
          </cell>
          <cell r="O409" t="str">
            <v xml:space="preserve">David Chick </v>
          </cell>
          <cell r="P409" t="str">
            <v>2089</v>
          </cell>
          <cell r="Q409" t="str">
            <v>Roading Capacity Projects</v>
          </cell>
        </row>
        <row r="410">
          <cell r="A410" t="str">
            <v>2089</v>
          </cell>
          <cell r="B410" t="str">
            <v>Roading Capacity Projects</v>
          </cell>
          <cell r="C410" t="str">
            <v>City Transport and Infrastructure</v>
          </cell>
          <cell r="D410" t="str">
            <v>Chief City Planner</v>
          </cell>
          <cell r="E410" t="str">
            <v>Capex</v>
          </cell>
          <cell r="F410" t="str">
            <v>7</v>
          </cell>
          <cell r="G410" t="str">
            <v>Transport</v>
          </cell>
          <cell r="H410" t="str">
            <v>7.1</v>
          </cell>
          <cell r="I410" t="str">
            <v>Transport</v>
          </cell>
          <cell r="J410" t="str">
            <v>7.1.2</v>
          </cell>
          <cell r="K410" t="str">
            <v xml:space="preserve">Vehicle network </v>
          </cell>
          <cell r="L410" t="str">
            <v>Stephen Harte</v>
          </cell>
          <cell r="M410" t="str">
            <v>Nikki van Ierland</v>
          </cell>
          <cell r="N410" t="str">
            <v>CX377_CF</v>
          </cell>
          <cell r="O410" t="str">
            <v xml:space="preserve">David Chick </v>
          </cell>
          <cell r="P410" t="str">
            <v>2089</v>
          </cell>
          <cell r="Q410" t="str">
            <v>Roading Capacity Projects</v>
          </cell>
        </row>
        <row r="411">
          <cell r="A411" t="str">
            <v>2090</v>
          </cell>
          <cell r="B411" t="str">
            <v>Area Wide Road Maintenance</v>
          </cell>
          <cell r="C411" t="str">
            <v>City Transport and Infrastructure</v>
          </cell>
          <cell r="D411" t="str">
            <v>Chief City Planner</v>
          </cell>
          <cell r="E411" t="str">
            <v>Capex</v>
          </cell>
          <cell r="F411" t="str">
            <v>7</v>
          </cell>
          <cell r="G411" t="str">
            <v>Transport</v>
          </cell>
          <cell r="H411" t="str">
            <v>7.1</v>
          </cell>
          <cell r="I411" t="str">
            <v>Transport</v>
          </cell>
          <cell r="J411" t="str">
            <v>7.1.2</v>
          </cell>
          <cell r="K411" t="str">
            <v xml:space="preserve">Vehicle network </v>
          </cell>
          <cell r="L411" t="str">
            <v>Don Mudalige</v>
          </cell>
          <cell r="M411" t="str">
            <v>Nikki van Ierland</v>
          </cell>
          <cell r="N411" t="str">
            <v>CX383</v>
          </cell>
          <cell r="O411" t="str">
            <v xml:space="preserve">David Chick </v>
          </cell>
          <cell r="P411" t="str">
            <v>2090</v>
          </cell>
          <cell r="Q411" t="str">
            <v>Area Wide Road Maintenance</v>
          </cell>
        </row>
        <row r="412">
          <cell r="A412" t="str">
            <v>2090</v>
          </cell>
          <cell r="B412" t="str">
            <v>Area Wide Road Maintenance</v>
          </cell>
          <cell r="C412" t="str">
            <v>City Transport and Infrastructure</v>
          </cell>
          <cell r="D412" t="str">
            <v>Chief City Planner</v>
          </cell>
          <cell r="E412" t="str">
            <v>Capex</v>
          </cell>
          <cell r="F412" t="str">
            <v>7</v>
          </cell>
          <cell r="G412" t="str">
            <v>Transport</v>
          </cell>
          <cell r="H412" t="str">
            <v>7.1</v>
          </cell>
          <cell r="I412" t="str">
            <v>Transport</v>
          </cell>
          <cell r="J412" t="str">
            <v>7.1.2</v>
          </cell>
          <cell r="K412" t="str">
            <v xml:space="preserve">Vehicle network </v>
          </cell>
          <cell r="L412" t="str">
            <v>Don Mudalige</v>
          </cell>
          <cell r="M412" t="str">
            <v>Nikki van Ierland</v>
          </cell>
          <cell r="N412" t="str">
            <v>CX383_CF</v>
          </cell>
          <cell r="O412" t="str">
            <v xml:space="preserve">David Chick </v>
          </cell>
          <cell r="P412" t="str">
            <v>2090</v>
          </cell>
          <cell r="Q412" t="str">
            <v>Area Wide Road Maintenance</v>
          </cell>
        </row>
        <row r="413">
          <cell r="A413" t="str">
            <v>2091</v>
          </cell>
          <cell r="B413" t="str">
            <v>Port and Ferry Access</v>
          </cell>
          <cell r="C413" t="str">
            <v>City Transport and Infrastructure</v>
          </cell>
          <cell r="D413" t="str">
            <v>Chief City Planner</v>
          </cell>
          <cell r="E413" t="str">
            <v>Capex</v>
          </cell>
          <cell r="F413" t="str">
            <v>7</v>
          </cell>
          <cell r="G413" t="str">
            <v>Transport</v>
          </cell>
          <cell r="H413" t="str">
            <v>7.1</v>
          </cell>
          <cell r="I413" t="str">
            <v>Transport</v>
          </cell>
          <cell r="J413" t="str">
            <v>7.1.2</v>
          </cell>
          <cell r="K413" t="str">
            <v xml:space="preserve">Vehicle network </v>
          </cell>
          <cell r="L413" t="str">
            <v>Stephen Harte</v>
          </cell>
          <cell r="M413" t="str">
            <v>Nikki van Ierland</v>
          </cell>
          <cell r="N413" t="str">
            <v>CX493</v>
          </cell>
          <cell r="O413" t="str">
            <v xml:space="preserve">David Chick </v>
          </cell>
          <cell r="P413" t="str">
            <v>2091</v>
          </cell>
          <cell r="Q413" t="str">
            <v>Port and Ferry Access</v>
          </cell>
        </row>
        <row r="414">
          <cell r="A414" t="str">
            <v>2091</v>
          </cell>
          <cell r="B414" t="str">
            <v>Port and Ferry Access</v>
          </cell>
          <cell r="C414" t="str">
            <v>City Transport and Infrastructure</v>
          </cell>
          <cell r="D414" t="str">
            <v>Chief City Planner</v>
          </cell>
          <cell r="E414" t="str">
            <v>Capex</v>
          </cell>
          <cell r="F414" t="str">
            <v>7</v>
          </cell>
          <cell r="G414" t="str">
            <v>Transport</v>
          </cell>
          <cell r="H414" t="str">
            <v>7.1</v>
          </cell>
          <cell r="I414" t="str">
            <v>Transport</v>
          </cell>
          <cell r="J414" t="str">
            <v>7.1.2</v>
          </cell>
          <cell r="K414" t="str">
            <v xml:space="preserve">Vehicle network </v>
          </cell>
          <cell r="L414" t="str">
            <v>Stephen Harte</v>
          </cell>
          <cell r="M414" t="str">
            <v>Nikki van Ierland</v>
          </cell>
          <cell r="N414" t="str">
            <v>CX493_CF</v>
          </cell>
          <cell r="O414" t="str">
            <v xml:space="preserve">David Chick </v>
          </cell>
          <cell r="P414" t="str">
            <v>2091</v>
          </cell>
          <cell r="Q414" t="str">
            <v>Port and Ferry Access</v>
          </cell>
        </row>
        <row r="415">
          <cell r="A415" t="str">
            <v>2092</v>
          </cell>
          <cell r="B415" t="str">
            <v>Ngauranga to Airport Corridor</v>
          </cell>
          <cell r="C415" t="str">
            <v>City Transport and Infrastructure</v>
          </cell>
          <cell r="D415" t="str">
            <v>Chief City Planner</v>
          </cell>
          <cell r="E415" t="str">
            <v>Capex</v>
          </cell>
          <cell r="F415" t="str">
            <v>7</v>
          </cell>
          <cell r="G415" t="str">
            <v>Transport</v>
          </cell>
          <cell r="H415" t="str">
            <v>7.1</v>
          </cell>
          <cell r="I415" t="str">
            <v>Transport</v>
          </cell>
          <cell r="J415" t="str">
            <v>7.1.2</v>
          </cell>
          <cell r="K415" t="str">
            <v xml:space="preserve">Vehicle network </v>
          </cell>
          <cell r="L415" t="str">
            <v>Steve Spence</v>
          </cell>
          <cell r="M415" t="str">
            <v>Nikki van Ierland</v>
          </cell>
          <cell r="N415" t="str">
            <v>CX504</v>
          </cell>
          <cell r="O415" t="str">
            <v xml:space="preserve">David Chick </v>
          </cell>
          <cell r="P415" t="str">
            <v>2092</v>
          </cell>
          <cell r="Q415" t="str">
            <v>Ngauranga to Airport Corridor</v>
          </cell>
        </row>
        <row r="416">
          <cell r="A416" t="str">
            <v>2092</v>
          </cell>
          <cell r="B416" t="str">
            <v>Ngauranga to Airport Corridor</v>
          </cell>
          <cell r="C416" t="str">
            <v>City Transport and Infrastructure</v>
          </cell>
          <cell r="D416" t="str">
            <v>Chief City Planner</v>
          </cell>
          <cell r="E416" t="str">
            <v>Capex</v>
          </cell>
          <cell r="F416" t="str">
            <v>7</v>
          </cell>
          <cell r="G416" t="str">
            <v>Transport</v>
          </cell>
          <cell r="H416" t="str">
            <v>7.1</v>
          </cell>
          <cell r="I416" t="str">
            <v>Transport</v>
          </cell>
          <cell r="J416" t="str">
            <v>7.1.2</v>
          </cell>
          <cell r="K416" t="str">
            <v xml:space="preserve">Vehicle network </v>
          </cell>
          <cell r="L416" t="str">
            <v>Steve Spence</v>
          </cell>
          <cell r="M416" t="str">
            <v>Nikki van Ierland</v>
          </cell>
          <cell r="N416" t="str">
            <v>CX504_CF</v>
          </cell>
          <cell r="O416" t="str">
            <v xml:space="preserve">David Chick </v>
          </cell>
          <cell r="P416" t="str">
            <v>2092</v>
          </cell>
          <cell r="Q416" t="str">
            <v>Ngauranga to Airport Corridor</v>
          </cell>
        </row>
        <row r="417">
          <cell r="A417" t="str">
            <v>2093</v>
          </cell>
          <cell r="B417" t="str">
            <v>Transport - Renewals</v>
          </cell>
          <cell r="C417" t="str">
            <v>City Transport and Infrastructure</v>
          </cell>
          <cell r="D417" t="str">
            <v>Chief City Planner</v>
          </cell>
          <cell r="E417" t="str">
            <v>Capex</v>
          </cell>
          <cell r="F417" t="str">
            <v>7</v>
          </cell>
          <cell r="G417" t="str">
            <v>Transport</v>
          </cell>
          <cell r="H417" t="str">
            <v>7.1</v>
          </cell>
          <cell r="I417" t="str">
            <v>Transport</v>
          </cell>
          <cell r="J417" t="str">
            <v>7.1.2</v>
          </cell>
          <cell r="K417" t="str">
            <v xml:space="preserve">Vehicle network </v>
          </cell>
          <cell r="L417" t="str">
            <v>TBC</v>
          </cell>
          <cell r="M417" t="str">
            <v xml:space="preserve"> </v>
          </cell>
          <cell r="N417" t="str">
            <v>CX533</v>
          </cell>
          <cell r="O417" t="str">
            <v xml:space="preserve">David Chick </v>
          </cell>
          <cell r="P417" t="str">
            <v>2093</v>
          </cell>
          <cell r="Q417" t="str">
            <v>Transport - Renewals</v>
          </cell>
        </row>
        <row r="418">
          <cell r="A418" t="str">
            <v>2094</v>
          </cell>
          <cell r="B418" t="str">
            <v>Cycling Improvements</v>
          </cell>
          <cell r="C418" t="str">
            <v>City Design and Place Planning</v>
          </cell>
          <cell r="D418" t="str">
            <v>Chief City Planner</v>
          </cell>
          <cell r="E418" t="str">
            <v>Capex</v>
          </cell>
          <cell r="F418" t="str">
            <v>7</v>
          </cell>
          <cell r="G418" t="str">
            <v>Transport</v>
          </cell>
          <cell r="H418" t="str">
            <v>7.1</v>
          </cell>
          <cell r="I418" t="str">
            <v>Transport</v>
          </cell>
          <cell r="J418" t="str">
            <v>7.1.3</v>
          </cell>
          <cell r="K418" t="str">
            <v>Cycle network</v>
          </cell>
          <cell r="L418" t="str">
            <v>Paul Barker</v>
          </cell>
          <cell r="M418" t="str">
            <v>Raewyn Glover</v>
          </cell>
          <cell r="N418" t="str">
            <v>CX112</v>
          </cell>
          <cell r="O418" t="str">
            <v xml:space="preserve">David Chick </v>
          </cell>
          <cell r="P418" t="str">
            <v>2094</v>
          </cell>
          <cell r="Q418" t="str">
            <v>Cycling Improvements</v>
          </cell>
        </row>
        <row r="419">
          <cell r="A419" t="str">
            <v>2094</v>
          </cell>
          <cell r="B419" t="str">
            <v>Cycling Improvements</v>
          </cell>
          <cell r="C419" t="str">
            <v>City Design and Place Planning</v>
          </cell>
          <cell r="D419" t="str">
            <v>Chief City Planner</v>
          </cell>
          <cell r="E419" t="str">
            <v>Capex</v>
          </cell>
          <cell r="F419" t="str">
            <v>7</v>
          </cell>
          <cell r="G419" t="str">
            <v>Transport</v>
          </cell>
          <cell r="H419" t="str">
            <v>7.1</v>
          </cell>
          <cell r="I419" t="str">
            <v>Transport</v>
          </cell>
          <cell r="J419" t="str">
            <v>7.1.3</v>
          </cell>
          <cell r="K419" t="str">
            <v>Cycle network</v>
          </cell>
          <cell r="L419" t="str">
            <v>Paul Barker</v>
          </cell>
          <cell r="M419" t="str">
            <v>Raewyn Glover</v>
          </cell>
          <cell r="N419" t="str">
            <v>CX112_CF</v>
          </cell>
          <cell r="O419" t="str">
            <v xml:space="preserve">David Chick </v>
          </cell>
          <cell r="P419" t="str">
            <v>2094</v>
          </cell>
          <cell r="Q419" t="str">
            <v>Cycling Improvements</v>
          </cell>
        </row>
        <row r="420">
          <cell r="A420" t="str">
            <v>2095</v>
          </cell>
          <cell r="B420" t="str">
            <v>Bus Priority Planning</v>
          </cell>
          <cell r="C420" t="str">
            <v>City Transport and Infrastructure</v>
          </cell>
          <cell r="D420" t="str">
            <v>Chief City Planner</v>
          </cell>
          <cell r="E420" t="str">
            <v>Capex</v>
          </cell>
          <cell r="F420" t="str">
            <v>7</v>
          </cell>
          <cell r="G420" t="str">
            <v>Transport</v>
          </cell>
          <cell r="H420" t="str">
            <v>7.1</v>
          </cell>
          <cell r="I420" t="str">
            <v>Transport</v>
          </cell>
          <cell r="J420" t="str">
            <v>7.1.4</v>
          </cell>
          <cell r="K420" t="str">
            <v>Passenger transport network</v>
          </cell>
          <cell r="L420" t="str">
            <v>Stephen Harte</v>
          </cell>
          <cell r="M420" t="str">
            <v>Nikki van Ierland</v>
          </cell>
          <cell r="N420" t="str">
            <v>CX492</v>
          </cell>
          <cell r="O420" t="str">
            <v xml:space="preserve">David Chick </v>
          </cell>
          <cell r="P420" t="str">
            <v>2095</v>
          </cell>
          <cell r="Q420" t="str">
            <v>Bus Priority Planning</v>
          </cell>
        </row>
        <row r="421">
          <cell r="A421" t="str">
            <v>2095</v>
          </cell>
          <cell r="B421" t="str">
            <v>Bus Priority Planning</v>
          </cell>
          <cell r="C421" t="str">
            <v>City Transport and Infrastructure</v>
          </cell>
          <cell r="D421" t="str">
            <v>Chief City Planner</v>
          </cell>
          <cell r="E421" t="str">
            <v>Capex</v>
          </cell>
          <cell r="F421" t="str">
            <v>7</v>
          </cell>
          <cell r="G421" t="str">
            <v>Transport</v>
          </cell>
          <cell r="H421" t="str">
            <v>7.1</v>
          </cell>
          <cell r="I421" t="str">
            <v>Transport</v>
          </cell>
          <cell r="J421" t="str">
            <v>7.1.4</v>
          </cell>
          <cell r="K421" t="str">
            <v>Passenger transport network</v>
          </cell>
          <cell r="L421" t="str">
            <v>Stephen Harte</v>
          </cell>
          <cell r="M421" t="str">
            <v>Nikki van Ierland</v>
          </cell>
          <cell r="N421" t="str">
            <v>CX492_CF</v>
          </cell>
          <cell r="O421" t="str">
            <v xml:space="preserve">David Chick </v>
          </cell>
          <cell r="P421" t="str">
            <v>2095</v>
          </cell>
          <cell r="Q421" t="str">
            <v>Bus Priority Planning</v>
          </cell>
        </row>
        <row r="422">
          <cell r="A422" t="str">
            <v>2096</v>
          </cell>
          <cell r="B422" t="str">
            <v>Pedestrian Network Structures</v>
          </cell>
          <cell r="C422" t="str">
            <v>City Transport and Infrastructure</v>
          </cell>
          <cell r="D422" t="str">
            <v>Chief City Planner</v>
          </cell>
          <cell r="E422" t="str">
            <v>Capex</v>
          </cell>
          <cell r="F422" t="str">
            <v>7</v>
          </cell>
          <cell r="G422" t="str">
            <v>Transport</v>
          </cell>
          <cell r="H422" t="str">
            <v>7.1</v>
          </cell>
          <cell r="I422" t="str">
            <v>Transport</v>
          </cell>
          <cell r="J422" t="str">
            <v>7.1.5</v>
          </cell>
          <cell r="K422" t="str">
            <v>Pedestrian network</v>
          </cell>
          <cell r="L422" t="str">
            <v>Faiz Tawfeek</v>
          </cell>
          <cell r="M422" t="str">
            <v>Nikki van Ierland</v>
          </cell>
          <cell r="N422" t="str">
            <v>CX091</v>
          </cell>
          <cell r="O422" t="str">
            <v xml:space="preserve">David Chick </v>
          </cell>
          <cell r="P422" t="str">
            <v>2096</v>
          </cell>
          <cell r="Q422" t="str">
            <v>Pedestrian Network Structures</v>
          </cell>
        </row>
        <row r="423">
          <cell r="A423" t="str">
            <v>2096</v>
          </cell>
          <cell r="B423" t="str">
            <v>Pedestrian Network Structures</v>
          </cell>
          <cell r="C423" t="str">
            <v>City Transport and Infrastructure</v>
          </cell>
          <cell r="D423" t="str">
            <v>Chief City Planner</v>
          </cell>
          <cell r="E423" t="str">
            <v>Capex</v>
          </cell>
          <cell r="F423" t="str">
            <v>7</v>
          </cell>
          <cell r="G423" t="str">
            <v>Transport</v>
          </cell>
          <cell r="H423" t="str">
            <v>7.1</v>
          </cell>
          <cell r="I423" t="str">
            <v>Transport</v>
          </cell>
          <cell r="J423" t="str">
            <v>7.1.5</v>
          </cell>
          <cell r="K423" t="str">
            <v>Pedestrian network</v>
          </cell>
          <cell r="L423" t="str">
            <v>Faiz Tawfeek</v>
          </cell>
          <cell r="M423" t="str">
            <v>Nikki van Ierland</v>
          </cell>
          <cell r="N423" t="str">
            <v>CX091_CF</v>
          </cell>
          <cell r="O423" t="str">
            <v xml:space="preserve">David Chick </v>
          </cell>
          <cell r="P423" t="str">
            <v>2096</v>
          </cell>
          <cell r="Q423" t="str">
            <v>Pedestrian Network Structures</v>
          </cell>
        </row>
        <row r="424">
          <cell r="A424" t="str">
            <v>2097</v>
          </cell>
          <cell r="B424" t="str">
            <v>Pedestrian Network Renewals</v>
          </cell>
          <cell r="C424" t="str">
            <v>City Transport and Infrastructure</v>
          </cell>
          <cell r="D424" t="str">
            <v>Chief City Planner</v>
          </cell>
          <cell r="E424" t="str">
            <v>Capex</v>
          </cell>
          <cell r="F424" t="str">
            <v>7</v>
          </cell>
          <cell r="G424" t="str">
            <v>Transport</v>
          </cell>
          <cell r="H424" t="str">
            <v>7.1</v>
          </cell>
          <cell r="I424" t="str">
            <v>Transport</v>
          </cell>
          <cell r="J424" t="str">
            <v>7.1.5</v>
          </cell>
          <cell r="K424" t="str">
            <v>Pedestrian network</v>
          </cell>
          <cell r="L424" t="str">
            <v>Yogesh Modi</v>
          </cell>
          <cell r="M424" t="str">
            <v>Nikki van Ierland</v>
          </cell>
          <cell r="N424" t="str">
            <v>CX094</v>
          </cell>
          <cell r="O424" t="str">
            <v xml:space="preserve">David Chick </v>
          </cell>
          <cell r="P424" t="str">
            <v>2097</v>
          </cell>
          <cell r="Q424" t="str">
            <v>Pedestrian Network Renewals</v>
          </cell>
        </row>
        <row r="425">
          <cell r="A425" t="str">
            <v>2097</v>
          </cell>
          <cell r="B425" t="str">
            <v>Pedestrian Network Renewals</v>
          </cell>
          <cell r="C425" t="str">
            <v>City Transport and Infrastructure</v>
          </cell>
          <cell r="D425" t="str">
            <v>Chief City Planner</v>
          </cell>
          <cell r="E425" t="str">
            <v>Capex</v>
          </cell>
          <cell r="F425" t="str">
            <v>7</v>
          </cell>
          <cell r="G425" t="str">
            <v>Transport</v>
          </cell>
          <cell r="H425" t="str">
            <v>7.1</v>
          </cell>
          <cell r="I425" t="str">
            <v>Transport</v>
          </cell>
          <cell r="J425" t="str">
            <v>7.1.5</v>
          </cell>
          <cell r="K425" t="str">
            <v>Pedestrian network</v>
          </cell>
          <cell r="L425" t="str">
            <v>Yogesh Modi</v>
          </cell>
          <cell r="M425" t="str">
            <v>Nikki van Ierland</v>
          </cell>
          <cell r="N425" t="str">
            <v>CX094_CF</v>
          </cell>
          <cell r="O425" t="str">
            <v xml:space="preserve">David Chick </v>
          </cell>
          <cell r="P425" t="str">
            <v>2097</v>
          </cell>
          <cell r="Q425" t="str">
            <v>Pedestrian Network Renewals</v>
          </cell>
        </row>
        <row r="426">
          <cell r="A426" t="str">
            <v>2098</v>
          </cell>
          <cell r="B426" t="str">
            <v>Walking Improvements</v>
          </cell>
          <cell r="C426" t="str">
            <v>City Transport and Infrastructure</v>
          </cell>
          <cell r="D426" t="str">
            <v>Chief City Planner</v>
          </cell>
          <cell r="E426" t="str">
            <v>Capex</v>
          </cell>
          <cell r="F426" t="str">
            <v>7</v>
          </cell>
          <cell r="G426" t="str">
            <v>Transport</v>
          </cell>
          <cell r="H426" t="str">
            <v>7.1</v>
          </cell>
          <cell r="I426" t="str">
            <v>Transport</v>
          </cell>
          <cell r="J426" t="str">
            <v>7.1.5</v>
          </cell>
          <cell r="K426" t="str">
            <v>Pedestrian network</v>
          </cell>
          <cell r="L426" t="str">
            <v>Paul Barker</v>
          </cell>
          <cell r="M426" t="str">
            <v>Nikki van Ierland</v>
          </cell>
          <cell r="N426" t="str">
            <v>CX099</v>
          </cell>
          <cell r="O426" t="str">
            <v xml:space="preserve">David Chick </v>
          </cell>
          <cell r="P426" t="str">
            <v>2098</v>
          </cell>
          <cell r="Q426" t="str">
            <v>Walking Improvements</v>
          </cell>
        </row>
        <row r="427">
          <cell r="A427" t="str">
            <v>2098</v>
          </cell>
          <cell r="B427" t="str">
            <v>Walking Improvements</v>
          </cell>
          <cell r="C427" t="str">
            <v>City Transport and Infrastructure</v>
          </cell>
          <cell r="D427" t="str">
            <v>Chief City Planner</v>
          </cell>
          <cell r="E427" t="str">
            <v>Capex</v>
          </cell>
          <cell r="F427" t="str">
            <v>7</v>
          </cell>
          <cell r="G427" t="str">
            <v>Transport</v>
          </cell>
          <cell r="H427" t="str">
            <v>7.1</v>
          </cell>
          <cell r="I427" t="str">
            <v>Transport</v>
          </cell>
          <cell r="J427" t="str">
            <v>7.1.5</v>
          </cell>
          <cell r="K427" t="str">
            <v>Pedestrian network</v>
          </cell>
          <cell r="L427" t="str">
            <v>Charles Kingsford</v>
          </cell>
          <cell r="M427" t="str">
            <v>Nikki van Ierland</v>
          </cell>
          <cell r="N427" t="str">
            <v>CX099_CF</v>
          </cell>
          <cell r="O427" t="str">
            <v xml:space="preserve">David Chick </v>
          </cell>
          <cell r="P427" t="str">
            <v>2098</v>
          </cell>
          <cell r="Q427" t="str">
            <v>Walking Improvements</v>
          </cell>
        </row>
        <row r="428">
          <cell r="A428" t="str">
            <v>2099</v>
          </cell>
          <cell r="B428" t="str">
            <v>Street Furniture</v>
          </cell>
          <cell r="C428" t="str">
            <v>City Transport and Infrastructure</v>
          </cell>
          <cell r="D428" t="str">
            <v>Chief City Planner</v>
          </cell>
          <cell r="E428" t="str">
            <v>Capex</v>
          </cell>
          <cell r="F428" t="str">
            <v>7</v>
          </cell>
          <cell r="G428" t="str">
            <v>Transport</v>
          </cell>
          <cell r="H428" t="str">
            <v>7.1</v>
          </cell>
          <cell r="I428" t="str">
            <v>Transport</v>
          </cell>
          <cell r="J428" t="str">
            <v>7.1.5</v>
          </cell>
          <cell r="K428" t="str">
            <v>Pedestrian network</v>
          </cell>
          <cell r="L428" t="str">
            <v>Ruchir Gaur</v>
          </cell>
          <cell r="M428" t="str">
            <v>Nikki van Ierland</v>
          </cell>
          <cell r="N428" t="str">
            <v>CX108</v>
          </cell>
          <cell r="O428" t="str">
            <v xml:space="preserve">David Chick </v>
          </cell>
          <cell r="P428" t="str">
            <v>2099</v>
          </cell>
          <cell r="Q428" t="str">
            <v>Street Furniture</v>
          </cell>
        </row>
        <row r="429">
          <cell r="A429" t="str">
            <v>2099</v>
          </cell>
          <cell r="B429" t="str">
            <v>Street Furniture</v>
          </cell>
          <cell r="C429" t="str">
            <v>City Transport and Infrastructure</v>
          </cell>
          <cell r="D429" t="str">
            <v>Chief City Planner</v>
          </cell>
          <cell r="E429" t="str">
            <v>Capex</v>
          </cell>
          <cell r="F429" t="str">
            <v>7</v>
          </cell>
          <cell r="G429" t="str">
            <v>Transport</v>
          </cell>
          <cell r="H429" t="str">
            <v>7.1</v>
          </cell>
          <cell r="I429" t="str">
            <v>Transport</v>
          </cell>
          <cell r="J429" t="str">
            <v>7.1.5</v>
          </cell>
          <cell r="K429" t="str">
            <v>Pedestrian network</v>
          </cell>
          <cell r="L429" t="str">
            <v>Ruchir Gaur</v>
          </cell>
          <cell r="M429" t="str">
            <v>Nikki van Ierland</v>
          </cell>
          <cell r="N429" t="str">
            <v>CX108_CF</v>
          </cell>
          <cell r="O429" t="str">
            <v xml:space="preserve">David Chick </v>
          </cell>
          <cell r="P429" t="str">
            <v>2099</v>
          </cell>
          <cell r="Q429" t="str">
            <v>Street Furniture</v>
          </cell>
        </row>
        <row r="430">
          <cell r="A430" t="str">
            <v>2100</v>
          </cell>
          <cell r="B430" t="str">
            <v>Pedestrian Network Accessways</v>
          </cell>
          <cell r="C430" t="str">
            <v>City Transport and Infrastructure</v>
          </cell>
          <cell r="D430" t="str">
            <v>Chief City Planner</v>
          </cell>
          <cell r="E430" t="str">
            <v>Capex</v>
          </cell>
          <cell r="F430" t="str">
            <v>7</v>
          </cell>
          <cell r="G430" t="str">
            <v>Transport</v>
          </cell>
          <cell r="H430" t="str">
            <v>7.1</v>
          </cell>
          <cell r="I430" t="str">
            <v>Transport</v>
          </cell>
          <cell r="J430" t="str">
            <v>7.1.5</v>
          </cell>
          <cell r="K430" t="str">
            <v>Pedestrian network</v>
          </cell>
          <cell r="L430" t="str">
            <v>Kylie Hook</v>
          </cell>
          <cell r="M430" t="str">
            <v>Nikki van Ierland</v>
          </cell>
          <cell r="N430" t="str">
            <v>CX109</v>
          </cell>
          <cell r="O430" t="str">
            <v xml:space="preserve">David Chick </v>
          </cell>
          <cell r="P430" t="str">
            <v>2100</v>
          </cell>
          <cell r="Q430" t="str">
            <v>Pedestrian Network Accessways</v>
          </cell>
        </row>
        <row r="431">
          <cell r="A431" t="str">
            <v>2100</v>
          </cell>
          <cell r="B431" t="str">
            <v>Pedestrian Network Accessways</v>
          </cell>
          <cell r="C431" t="str">
            <v>City Transport and Infrastructure</v>
          </cell>
          <cell r="D431" t="str">
            <v>Chief City Planner</v>
          </cell>
          <cell r="E431" t="str">
            <v>Capex</v>
          </cell>
          <cell r="F431" t="str">
            <v>7</v>
          </cell>
          <cell r="G431" t="str">
            <v>Transport</v>
          </cell>
          <cell r="H431" t="str">
            <v>7.1</v>
          </cell>
          <cell r="I431" t="str">
            <v>Transport</v>
          </cell>
          <cell r="J431" t="str">
            <v>7.1.5</v>
          </cell>
          <cell r="K431" t="str">
            <v>Pedestrian network</v>
          </cell>
          <cell r="L431" t="str">
            <v>Kylie Hook</v>
          </cell>
          <cell r="M431" t="str">
            <v>Nikki van Ierland</v>
          </cell>
          <cell r="N431" t="str">
            <v>CX109_CF</v>
          </cell>
          <cell r="O431" t="str">
            <v xml:space="preserve">David Chick </v>
          </cell>
          <cell r="P431" t="str">
            <v>2100</v>
          </cell>
          <cell r="Q431" t="str">
            <v>Pedestrian Network Accessways</v>
          </cell>
        </row>
        <row r="432">
          <cell r="A432" t="str">
            <v>2101</v>
          </cell>
          <cell r="B432" t="str">
            <v>Traffic &amp; Street Signs</v>
          </cell>
          <cell r="C432" t="str">
            <v>City Transport and Infrastructure</v>
          </cell>
          <cell r="D432" t="str">
            <v>Chief City Planner</v>
          </cell>
          <cell r="E432" t="str">
            <v>Capex</v>
          </cell>
          <cell r="F432" t="str">
            <v>7</v>
          </cell>
          <cell r="G432" t="str">
            <v>Transport</v>
          </cell>
          <cell r="H432" t="str">
            <v>7.1</v>
          </cell>
          <cell r="I432" t="str">
            <v>Transport</v>
          </cell>
          <cell r="J432" t="str">
            <v>7.1.6</v>
          </cell>
          <cell r="K432" t="str">
            <v>Network-wide control and management</v>
          </cell>
          <cell r="L432" t="str">
            <v>Ruchir Gaur</v>
          </cell>
          <cell r="M432" t="str">
            <v>Nikki van Ierland</v>
          </cell>
          <cell r="N432" t="str">
            <v>CX095</v>
          </cell>
          <cell r="O432" t="str">
            <v xml:space="preserve">David Chick </v>
          </cell>
          <cell r="P432" t="str">
            <v>2101</v>
          </cell>
          <cell r="Q432" t="str">
            <v>Traffic &amp; Street Signs</v>
          </cell>
        </row>
        <row r="433">
          <cell r="A433" t="str">
            <v>2101</v>
          </cell>
          <cell r="B433" t="str">
            <v>Traffic &amp; Street Signs</v>
          </cell>
          <cell r="C433" t="str">
            <v>City Transport and Infrastructure</v>
          </cell>
          <cell r="D433" t="str">
            <v>Chief City Planner</v>
          </cell>
          <cell r="E433" t="str">
            <v>Capex</v>
          </cell>
          <cell r="F433" t="str">
            <v>7</v>
          </cell>
          <cell r="G433" t="str">
            <v>Transport</v>
          </cell>
          <cell r="H433" t="str">
            <v>7.1</v>
          </cell>
          <cell r="I433" t="str">
            <v>Transport</v>
          </cell>
          <cell r="J433" t="str">
            <v>7.1.6</v>
          </cell>
          <cell r="K433" t="str">
            <v>Network-wide control and management</v>
          </cell>
          <cell r="L433" t="str">
            <v>Ruchir Gaur</v>
          </cell>
          <cell r="M433" t="str">
            <v>Nikki van Ierland</v>
          </cell>
          <cell r="N433" t="str">
            <v>CX095_CF</v>
          </cell>
          <cell r="O433" t="str">
            <v xml:space="preserve">David Chick </v>
          </cell>
          <cell r="P433" t="str">
            <v>2101</v>
          </cell>
          <cell r="Q433" t="str">
            <v>Traffic &amp; Street Signs</v>
          </cell>
        </row>
        <row r="434">
          <cell r="A434" t="str">
            <v>2102</v>
          </cell>
          <cell r="B434" t="str">
            <v>Traffic Signals</v>
          </cell>
          <cell r="C434" t="str">
            <v>City Transport and Infrastructure</v>
          </cell>
          <cell r="D434" t="str">
            <v>Chief City Planner</v>
          </cell>
          <cell r="E434" t="str">
            <v>Capex</v>
          </cell>
          <cell r="F434" t="str">
            <v>7</v>
          </cell>
          <cell r="G434" t="str">
            <v>Transport</v>
          </cell>
          <cell r="H434" t="str">
            <v>7.1</v>
          </cell>
          <cell r="I434" t="str">
            <v>Transport</v>
          </cell>
          <cell r="J434" t="str">
            <v>7.1.6</v>
          </cell>
          <cell r="K434" t="str">
            <v>Network-wide control and management</v>
          </cell>
          <cell r="L434" t="str">
            <v xml:space="preserve">John Price </v>
          </cell>
          <cell r="M434" t="str">
            <v>Nikki van Ierland</v>
          </cell>
          <cell r="N434" t="str">
            <v>CX353</v>
          </cell>
          <cell r="O434" t="str">
            <v xml:space="preserve">David Chick </v>
          </cell>
          <cell r="P434" t="str">
            <v>2102</v>
          </cell>
          <cell r="Q434" t="str">
            <v>Traffic Signals</v>
          </cell>
        </row>
        <row r="435">
          <cell r="A435" t="str">
            <v>2102</v>
          </cell>
          <cell r="B435" t="str">
            <v>Traffic Signals</v>
          </cell>
          <cell r="C435" t="str">
            <v>City Transport and Infrastructure</v>
          </cell>
          <cell r="D435" t="str">
            <v>Chief City Planner</v>
          </cell>
          <cell r="E435" t="str">
            <v>Capex</v>
          </cell>
          <cell r="F435" t="str">
            <v>7</v>
          </cell>
          <cell r="G435" t="str">
            <v>Transport</v>
          </cell>
          <cell r="H435" t="str">
            <v>7.1</v>
          </cell>
          <cell r="I435" t="str">
            <v>Transport</v>
          </cell>
          <cell r="J435" t="str">
            <v>7.1.6</v>
          </cell>
          <cell r="K435" t="str">
            <v>Network-wide control and management</v>
          </cell>
          <cell r="L435" t="str">
            <v xml:space="preserve">John Price </v>
          </cell>
          <cell r="M435" t="str">
            <v>Nikki van Ierland</v>
          </cell>
          <cell r="N435" t="str">
            <v>CX353_CF</v>
          </cell>
          <cell r="O435" t="str">
            <v xml:space="preserve">David Chick </v>
          </cell>
          <cell r="P435" t="str">
            <v>2102</v>
          </cell>
          <cell r="Q435" t="str">
            <v>Traffic Signals</v>
          </cell>
        </row>
        <row r="436">
          <cell r="A436" t="str">
            <v>2103</v>
          </cell>
          <cell r="B436" t="str">
            <v>Street Lights</v>
          </cell>
          <cell r="C436" t="str">
            <v>City Transport and Infrastructure</v>
          </cell>
          <cell r="D436" t="str">
            <v>Chief City Planner</v>
          </cell>
          <cell r="E436" t="str">
            <v>Capex</v>
          </cell>
          <cell r="F436" t="str">
            <v>7</v>
          </cell>
          <cell r="G436" t="str">
            <v>Transport</v>
          </cell>
          <cell r="H436" t="str">
            <v>7.1</v>
          </cell>
          <cell r="I436" t="str">
            <v>Transport</v>
          </cell>
          <cell r="J436" t="str">
            <v>7.1.7</v>
          </cell>
          <cell r="K436" t="str">
            <v>Road safety</v>
          </cell>
          <cell r="L436" t="str">
            <v>Kevin Turner</v>
          </cell>
          <cell r="M436" t="str">
            <v>Nikki van Ierland</v>
          </cell>
          <cell r="N436" t="str">
            <v>CX096</v>
          </cell>
          <cell r="O436" t="str">
            <v xml:space="preserve">David Chick </v>
          </cell>
          <cell r="P436" t="str">
            <v>2103</v>
          </cell>
          <cell r="Q436" t="str">
            <v>Street Lights</v>
          </cell>
        </row>
        <row r="437">
          <cell r="A437" t="str">
            <v>2103</v>
          </cell>
          <cell r="B437" t="str">
            <v>Street Lights</v>
          </cell>
          <cell r="C437" t="str">
            <v>City Transport and Infrastructure</v>
          </cell>
          <cell r="D437" t="str">
            <v>Chief City Planner</v>
          </cell>
          <cell r="E437" t="str">
            <v>Capex</v>
          </cell>
          <cell r="F437" t="str">
            <v>7</v>
          </cell>
          <cell r="G437" t="str">
            <v>Transport</v>
          </cell>
          <cell r="H437" t="str">
            <v>7.1</v>
          </cell>
          <cell r="I437" t="str">
            <v>Transport</v>
          </cell>
          <cell r="J437" t="str">
            <v>7.1.7</v>
          </cell>
          <cell r="K437" t="str">
            <v>Road safety</v>
          </cell>
          <cell r="L437" t="str">
            <v>Paul Glennie</v>
          </cell>
          <cell r="M437" t="str">
            <v>Nikki van Ierland</v>
          </cell>
          <cell r="N437" t="str">
            <v>CX096_CF</v>
          </cell>
          <cell r="O437" t="str">
            <v xml:space="preserve">David Chick </v>
          </cell>
          <cell r="P437" t="str">
            <v>2103</v>
          </cell>
          <cell r="Q437" t="str">
            <v>Street Lights</v>
          </cell>
        </row>
        <row r="438">
          <cell r="A438" t="str">
            <v>2104</v>
          </cell>
          <cell r="B438" t="str">
            <v>Rural Road Improvements</v>
          </cell>
          <cell r="C438" t="str">
            <v>City Transport and Infrastructure</v>
          </cell>
          <cell r="D438" t="str">
            <v>Chief City Planner</v>
          </cell>
          <cell r="E438" t="str">
            <v>Capex</v>
          </cell>
          <cell r="F438" t="str">
            <v>7</v>
          </cell>
          <cell r="G438" t="str">
            <v>Transport</v>
          </cell>
          <cell r="H438" t="str">
            <v>7.1</v>
          </cell>
          <cell r="I438" t="str">
            <v>Transport</v>
          </cell>
          <cell r="J438" t="str">
            <v>7.1.7</v>
          </cell>
          <cell r="K438" t="str">
            <v>Road safety</v>
          </cell>
          <cell r="L438" t="str">
            <v>Steve Wright</v>
          </cell>
          <cell r="M438" t="str">
            <v>Nikki van Ierland</v>
          </cell>
          <cell r="N438" t="str">
            <v>CX097</v>
          </cell>
          <cell r="O438" t="str">
            <v xml:space="preserve">David Chick </v>
          </cell>
          <cell r="P438" t="str">
            <v>2104</v>
          </cell>
          <cell r="Q438" t="str">
            <v>Rural Road Improvements</v>
          </cell>
        </row>
        <row r="439">
          <cell r="A439" t="str">
            <v>2104</v>
          </cell>
          <cell r="B439" t="str">
            <v>Rural Road Improvements</v>
          </cell>
          <cell r="C439" t="str">
            <v>City Transport and Infrastructure</v>
          </cell>
          <cell r="D439" t="str">
            <v>Chief City Planner</v>
          </cell>
          <cell r="E439" t="str">
            <v>Capex</v>
          </cell>
          <cell r="F439" t="str">
            <v>7</v>
          </cell>
          <cell r="G439" t="str">
            <v>Transport</v>
          </cell>
          <cell r="H439" t="str">
            <v>7.1</v>
          </cell>
          <cell r="I439" t="str">
            <v>Transport</v>
          </cell>
          <cell r="J439" t="str">
            <v>7.1.7</v>
          </cell>
          <cell r="K439" t="str">
            <v>Road safety</v>
          </cell>
          <cell r="L439" t="str">
            <v>Steve Wright</v>
          </cell>
          <cell r="M439" t="str">
            <v>Nikki van Ierland</v>
          </cell>
          <cell r="N439" t="str">
            <v>CX097_CF</v>
          </cell>
          <cell r="O439" t="str">
            <v xml:space="preserve">David Chick </v>
          </cell>
          <cell r="P439" t="str">
            <v>2104</v>
          </cell>
          <cell r="Q439" t="str">
            <v>Rural Road Improvements</v>
          </cell>
        </row>
        <row r="440">
          <cell r="A440" t="str">
            <v>2105</v>
          </cell>
          <cell r="B440" t="str">
            <v>Minor Works Projects</v>
          </cell>
          <cell r="C440" t="str">
            <v>City Transport and Infrastructure</v>
          </cell>
          <cell r="D440" t="str">
            <v>Chief City Planner</v>
          </cell>
          <cell r="E440" t="str">
            <v>Capex</v>
          </cell>
          <cell r="F440" t="str">
            <v>7</v>
          </cell>
          <cell r="G440" t="str">
            <v>Transport</v>
          </cell>
          <cell r="H440" t="str">
            <v>7.1</v>
          </cell>
          <cell r="I440" t="str">
            <v>Transport</v>
          </cell>
          <cell r="J440" t="str">
            <v>7.1.7</v>
          </cell>
          <cell r="K440" t="str">
            <v>Road safety</v>
          </cell>
          <cell r="L440" t="str">
            <v>Paul Barker</v>
          </cell>
          <cell r="M440" t="str">
            <v>Nikki van Ierland</v>
          </cell>
          <cell r="N440" t="str">
            <v>CX171</v>
          </cell>
          <cell r="O440" t="str">
            <v xml:space="preserve">David Chick </v>
          </cell>
          <cell r="P440" t="str">
            <v>2105</v>
          </cell>
          <cell r="Q440" t="str">
            <v>Minor Works Projects</v>
          </cell>
        </row>
        <row r="441">
          <cell r="A441" t="str">
            <v>2105</v>
          </cell>
          <cell r="B441" t="str">
            <v>Minor Works Projects</v>
          </cell>
          <cell r="C441" t="str">
            <v>City Transport and Infrastructure</v>
          </cell>
          <cell r="D441" t="str">
            <v>Chief City Planner</v>
          </cell>
          <cell r="E441" t="str">
            <v>Capex</v>
          </cell>
          <cell r="F441" t="str">
            <v>7</v>
          </cell>
          <cell r="G441" t="str">
            <v>Transport</v>
          </cell>
          <cell r="H441" t="str">
            <v>7.1</v>
          </cell>
          <cell r="I441" t="str">
            <v>Transport</v>
          </cell>
          <cell r="J441" t="str">
            <v>7.1.7</v>
          </cell>
          <cell r="K441" t="str">
            <v>Road safety</v>
          </cell>
          <cell r="L441" t="str">
            <v>Charles Kingsford</v>
          </cell>
          <cell r="M441" t="str">
            <v>Nikki van Ierland</v>
          </cell>
          <cell r="N441" t="str">
            <v>CX171_CF</v>
          </cell>
          <cell r="O441" t="str">
            <v xml:space="preserve">David Chick </v>
          </cell>
          <cell r="P441" t="str">
            <v>2105</v>
          </cell>
          <cell r="Q441" t="str">
            <v>Minor Works Projects</v>
          </cell>
        </row>
        <row r="442">
          <cell r="A442" t="str">
            <v>2106</v>
          </cell>
          <cell r="B442" t="str">
            <v>Fences &amp; Guardrails</v>
          </cell>
          <cell r="C442" t="str">
            <v>City Transport and Infrastructure</v>
          </cell>
          <cell r="D442" t="str">
            <v>Chief City Planner</v>
          </cell>
          <cell r="E442" t="str">
            <v>Capex</v>
          </cell>
          <cell r="F442" t="str">
            <v>7</v>
          </cell>
          <cell r="G442" t="str">
            <v>Transport</v>
          </cell>
          <cell r="H442" t="str">
            <v>7.1</v>
          </cell>
          <cell r="I442" t="str">
            <v>Transport</v>
          </cell>
          <cell r="J442" t="str">
            <v>7.1.7</v>
          </cell>
          <cell r="K442" t="str">
            <v>Road safety</v>
          </cell>
          <cell r="L442" t="str">
            <v>Ruchir Gaur</v>
          </cell>
          <cell r="M442" t="str">
            <v>Nikki van Ierland</v>
          </cell>
          <cell r="N442" t="str">
            <v>CX352</v>
          </cell>
          <cell r="O442" t="str">
            <v xml:space="preserve">David Chick </v>
          </cell>
          <cell r="P442" t="str">
            <v>2106</v>
          </cell>
          <cell r="Q442" t="str">
            <v>Fences &amp; Guardrails</v>
          </cell>
        </row>
        <row r="443">
          <cell r="A443" t="str">
            <v>2106</v>
          </cell>
          <cell r="B443" t="str">
            <v>Fences &amp; Guardrails</v>
          </cell>
          <cell r="C443" t="str">
            <v>City Transport and Infrastructure</v>
          </cell>
          <cell r="D443" t="str">
            <v>Chief City Planner</v>
          </cell>
          <cell r="E443" t="str">
            <v>Capex</v>
          </cell>
          <cell r="F443" t="str">
            <v>7</v>
          </cell>
          <cell r="G443" t="str">
            <v>Transport</v>
          </cell>
          <cell r="H443" t="str">
            <v>7.1</v>
          </cell>
          <cell r="I443" t="str">
            <v>Transport</v>
          </cell>
          <cell r="J443" t="str">
            <v>7.1.7</v>
          </cell>
          <cell r="K443" t="str">
            <v>Road safety</v>
          </cell>
          <cell r="L443" t="str">
            <v>Ruchir Gaur</v>
          </cell>
          <cell r="M443" t="str">
            <v>Nikki van Ierland</v>
          </cell>
          <cell r="N443" t="str">
            <v>CX352_CF</v>
          </cell>
          <cell r="O443" t="str">
            <v xml:space="preserve">David Chick </v>
          </cell>
          <cell r="P443" t="str">
            <v>2106</v>
          </cell>
          <cell r="Q443" t="str">
            <v>Fences &amp; Guardrails</v>
          </cell>
        </row>
        <row r="444">
          <cell r="A444" t="str">
            <v>2107</v>
          </cell>
          <cell r="B444" t="str">
            <v>Safer Roads Projects</v>
          </cell>
          <cell r="C444" t="str">
            <v>City Transport and Infrastructure</v>
          </cell>
          <cell r="D444" t="str">
            <v>Chief City Planner</v>
          </cell>
          <cell r="E444" t="str">
            <v>Capex</v>
          </cell>
          <cell r="F444" t="str">
            <v>7</v>
          </cell>
          <cell r="G444" t="str">
            <v>Transport</v>
          </cell>
          <cell r="H444" t="str">
            <v>7.1</v>
          </cell>
          <cell r="I444" t="str">
            <v>Transport</v>
          </cell>
          <cell r="J444" t="str">
            <v>7.1.7</v>
          </cell>
          <cell r="K444" t="str">
            <v>Road safety</v>
          </cell>
          <cell r="L444" t="str">
            <v>Paul Barker</v>
          </cell>
          <cell r="M444" t="str">
            <v>Nikki van Ierland</v>
          </cell>
          <cell r="N444" t="str">
            <v>CX445</v>
          </cell>
          <cell r="O444" t="str">
            <v xml:space="preserve">David Chick </v>
          </cell>
          <cell r="P444" t="str">
            <v>2107</v>
          </cell>
          <cell r="Q444" t="str">
            <v>Safer Roads Projects</v>
          </cell>
        </row>
        <row r="445">
          <cell r="A445" t="str">
            <v>2107</v>
          </cell>
          <cell r="B445" t="str">
            <v>Safer Roads Projects</v>
          </cell>
          <cell r="C445" t="str">
            <v>City Transport and Infrastructure</v>
          </cell>
          <cell r="D445" t="str">
            <v>Chief City Planner</v>
          </cell>
          <cell r="E445" t="str">
            <v>Capex</v>
          </cell>
          <cell r="F445" t="str">
            <v>7</v>
          </cell>
          <cell r="G445" t="str">
            <v>Transport</v>
          </cell>
          <cell r="H445" t="str">
            <v>7.1</v>
          </cell>
          <cell r="I445" t="str">
            <v>Transport</v>
          </cell>
          <cell r="J445" t="str">
            <v>7.1.7</v>
          </cell>
          <cell r="K445" t="str">
            <v>Road safety</v>
          </cell>
          <cell r="L445" t="str">
            <v>Paul Barker</v>
          </cell>
          <cell r="M445" t="str">
            <v>Nikki van Ierland</v>
          </cell>
          <cell r="N445" t="str">
            <v>CX445_CF</v>
          </cell>
          <cell r="O445" t="str">
            <v xml:space="preserve">David Chick </v>
          </cell>
          <cell r="P445" t="str">
            <v>2107</v>
          </cell>
          <cell r="Q445" t="str">
            <v>Safer Roads Projects</v>
          </cell>
        </row>
        <row r="446">
          <cell r="A446" t="str">
            <v>2108</v>
          </cell>
          <cell r="B446" t="str">
            <v>Parking Asset renewals</v>
          </cell>
          <cell r="C446" t="str">
            <v>Community Networks</v>
          </cell>
          <cell r="D446" t="str">
            <v>Customer and Community</v>
          </cell>
          <cell r="E446" t="str">
            <v>Capex</v>
          </cell>
          <cell r="F446" t="str">
            <v>7</v>
          </cell>
          <cell r="G446" t="str">
            <v>Transport</v>
          </cell>
          <cell r="H446" t="str">
            <v>7.2</v>
          </cell>
          <cell r="I446" t="str">
            <v>Parking</v>
          </cell>
          <cell r="J446" t="str">
            <v>7.2.1</v>
          </cell>
          <cell r="K446" t="str">
            <v>Parking</v>
          </cell>
          <cell r="L446" t="str">
            <v>Brendan Jelley</v>
          </cell>
          <cell r="M446" t="str">
            <v>Jo Broad</v>
          </cell>
          <cell r="N446" t="str">
            <v>CX102</v>
          </cell>
          <cell r="O446" t="str">
            <v>Barbara Mckerrow</v>
          </cell>
          <cell r="P446" t="str">
            <v>2108</v>
          </cell>
          <cell r="Q446" t="str">
            <v>Parking Asset renewals</v>
          </cell>
        </row>
        <row r="447">
          <cell r="A447" t="str">
            <v>2108</v>
          </cell>
          <cell r="B447" t="str">
            <v>Parking Asset renewals</v>
          </cell>
          <cell r="C447" t="str">
            <v>Community Networks</v>
          </cell>
          <cell r="D447" t="str">
            <v>Customer and Community</v>
          </cell>
          <cell r="E447" t="str">
            <v>Capex</v>
          </cell>
          <cell r="F447" t="str">
            <v>7</v>
          </cell>
          <cell r="G447" t="str">
            <v>Transport</v>
          </cell>
          <cell r="H447" t="str">
            <v>7.2</v>
          </cell>
          <cell r="I447" t="str">
            <v>Parking</v>
          </cell>
          <cell r="J447" t="str">
            <v>7.2.1</v>
          </cell>
          <cell r="K447" t="str">
            <v>Parking</v>
          </cell>
          <cell r="L447" t="str">
            <v>Brendan Jelley</v>
          </cell>
          <cell r="M447" t="str">
            <v>Jo Broad</v>
          </cell>
          <cell r="N447" t="str">
            <v>CX102_CF</v>
          </cell>
          <cell r="O447" t="str">
            <v>Barbara Mckerrow</v>
          </cell>
          <cell r="P447" t="str">
            <v>2108</v>
          </cell>
          <cell r="Q447" t="str">
            <v>Parking Asset renewals</v>
          </cell>
        </row>
        <row r="448">
          <cell r="A448" t="str">
            <v>2109</v>
          </cell>
          <cell r="B448" t="str">
            <v>Roadside Parking Improvements</v>
          </cell>
          <cell r="C448" t="str">
            <v>City Transport and Infrastructure</v>
          </cell>
          <cell r="D448" t="str">
            <v>Chief City Planner</v>
          </cell>
          <cell r="E448" t="str">
            <v>Capex</v>
          </cell>
          <cell r="F448" t="str">
            <v>7</v>
          </cell>
          <cell r="G448" t="str">
            <v>Transport</v>
          </cell>
          <cell r="H448" t="str">
            <v>7.2</v>
          </cell>
          <cell r="I448" t="str">
            <v>Parking</v>
          </cell>
          <cell r="J448" t="str">
            <v>7.2.1</v>
          </cell>
          <cell r="K448" t="str">
            <v>Parking</v>
          </cell>
          <cell r="L448" t="str">
            <v>Charles Kingsford</v>
          </cell>
          <cell r="M448" t="str">
            <v>Nikki van Ierland</v>
          </cell>
          <cell r="N448" t="str">
            <v>CX319</v>
          </cell>
          <cell r="O448" t="str">
            <v xml:space="preserve">David Chick </v>
          </cell>
          <cell r="P448" t="str">
            <v>2109</v>
          </cell>
          <cell r="Q448" t="str">
            <v>Roadside Parking Improvements</v>
          </cell>
        </row>
        <row r="449">
          <cell r="A449" t="str">
            <v>2109</v>
          </cell>
          <cell r="B449" t="str">
            <v>Roadside Parking Improvements</v>
          </cell>
          <cell r="C449" t="str">
            <v>City Transport and Infrastructure</v>
          </cell>
          <cell r="D449" t="str">
            <v>Chief City Planner</v>
          </cell>
          <cell r="E449" t="str">
            <v>Capex</v>
          </cell>
          <cell r="F449" t="str">
            <v>7</v>
          </cell>
          <cell r="G449" t="str">
            <v>Transport</v>
          </cell>
          <cell r="H449" t="str">
            <v>7.2</v>
          </cell>
          <cell r="I449" t="str">
            <v>Parking</v>
          </cell>
          <cell r="J449" t="str">
            <v>7.2.1</v>
          </cell>
          <cell r="K449" t="str">
            <v>Parking</v>
          </cell>
          <cell r="L449" t="str">
            <v>Charles Kingsford</v>
          </cell>
          <cell r="M449" t="str">
            <v>Nikki van Ierland</v>
          </cell>
          <cell r="N449" t="str">
            <v>CX319_CF</v>
          </cell>
          <cell r="O449" t="str">
            <v xml:space="preserve">David Chick </v>
          </cell>
          <cell r="P449" t="str">
            <v>2109</v>
          </cell>
          <cell r="Q449" t="str">
            <v>Roadside Parking Improvements</v>
          </cell>
        </row>
        <row r="450">
          <cell r="A450" t="str">
            <v>2110</v>
          </cell>
          <cell r="B450" t="str">
            <v>One Council</v>
          </cell>
          <cell r="C450" t="str">
            <v>Smart Council</v>
          </cell>
          <cell r="D450" t="str">
            <v>Customer and Community</v>
          </cell>
          <cell r="E450" t="str">
            <v>Capex</v>
          </cell>
          <cell r="F450" t="str">
            <v>10</v>
          </cell>
          <cell r="G450" t="str">
            <v>Council</v>
          </cell>
          <cell r="H450" t="str">
            <v>10.1</v>
          </cell>
          <cell r="I450" t="str">
            <v>Organisational Projects</v>
          </cell>
          <cell r="J450" t="str">
            <v>10.1.1</v>
          </cell>
          <cell r="K450" t="str">
            <v xml:space="preserve">Organisational </v>
          </cell>
          <cell r="L450" t="str">
            <v xml:space="preserve">Channa Jayasinha </v>
          </cell>
          <cell r="M450" t="str">
            <v>Andries Wolmarans</v>
          </cell>
          <cell r="N450" t="str">
            <v>CX010</v>
          </cell>
          <cell r="O450" t="str">
            <v>Andy Matthews</v>
          </cell>
          <cell r="P450" t="str">
            <v>2110</v>
          </cell>
          <cell r="Q450" t="str">
            <v>One Council</v>
          </cell>
        </row>
        <row r="451">
          <cell r="A451" t="str">
            <v>2110</v>
          </cell>
          <cell r="B451" t="str">
            <v>One Council</v>
          </cell>
          <cell r="C451" t="str">
            <v>Smart Council</v>
          </cell>
          <cell r="D451" t="str">
            <v>Customer and Community</v>
          </cell>
          <cell r="E451" t="str">
            <v>Capex</v>
          </cell>
          <cell r="F451" t="str">
            <v>10</v>
          </cell>
          <cell r="G451" t="str">
            <v>Council</v>
          </cell>
          <cell r="H451" t="str">
            <v>10.1</v>
          </cell>
          <cell r="I451" t="str">
            <v>Organisational Projects</v>
          </cell>
          <cell r="J451" t="str">
            <v>10.1.1</v>
          </cell>
          <cell r="K451" t="str">
            <v xml:space="preserve">Organisational </v>
          </cell>
          <cell r="L451" t="str">
            <v xml:space="preserve">Channa Jayasinha </v>
          </cell>
          <cell r="M451" t="str">
            <v>Andries Wolmarans</v>
          </cell>
          <cell r="N451" t="str">
            <v>CX010_CF</v>
          </cell>
          <cell r="O451" t="str">
            <v>Andy Matthews</v>
          </cell>
          <cell r="P451" t="str">
            <v>2110</v>
          </cell>
          <cell r="Q451" t="str">
            <v>One Council</v>
          </cell>
        </row>
        <row r="452">
          <cell r="A452" t="str">
            <v>2111</v>
          </cell>
          <cell r="B452" t="str">
            <v>Capital Replacement Fund</v>
          </cell>
          <cell r="C452" t="str">
            <v>Corporate Finance</v>
          </cell>
          <cell r="D452" t="str">
            <v>Finance and Business</v>
          </cell>
          <cell r="E452" t="str">
            <v>Capex</v>
          </cell>
          <cell r="F452" t="str">
            <v>10</v>
          </cell>
          <cell r="G452" t="str">
            <v>Council</v>
          </cell>
          <cell r="H452" t="str">
            <v>10.1</v>
          </cell>
          <cell r="I452" t="str">
            <v>Organisational Projects</v>
          </cell>
          <cell r="J452" t="str">
            <v>10.1.1</v>
          </cell>
          <cell r="K452" t="str">
            <v xml:space="preserve">Organisational </v>
          </cell>
          <cell r="L452" t="str">
            <v>Andy Matthews</v>
          </cell>
          <cell r="M452" t="str">
            <v>Barry Hayman</v>
          </cell>
          <cell r="N452" t="str">
            <v>CX245</v>
          </cell>
          <cell r="O452" t="str">
            <v>Andy Matthews</v>
          </cell>
          <cell r="P452" t="str">
            <v>2111</v>
          </cell>
          <cell r="Q452" t="str">
            <v>Capital Replacement Fund</v>
          </cell>
        </row>
        <row r="453">
          <cell r="A453" t="str">
            <v>2111</v>
          </cell>
          <cell r="B453" t="str">
            <v>Capital Replacement Fund</v>
          </cell>
          <cell r="C453" t="str">
            <v>Corporate Finance</v>
          </cell>
          <cell r="D453" t="str">
            <v>Finance and Business</v>
          </cell>
          <cell r="E453" t="str">
            <v>Capex</v>
          </cell>
          <cell r="F453" t="str">
            <v>10</v>
          </cell>
          <cell r="G453" t="str">
            <v>Council</v>
          </cell>
          <cell r="H453" t="str">
            <v>10.1</v>
          </cell>
          <cell r="I453" t="str">
            <v>Organisational Projects</v>
          </cell>
          <cell r="J453" t="str">
            <v>10.1.1</v>
          </cell>
          <cell r="K453" t="str">
            <v xml:space="preserve">Organisational </v>
          </cell>
          <cell r="L453" t="str">
            <v>Andy Matthews</v>
          </cell>
          <cell r="M453" t="str">
            <v>Barry Hayman</v>
          </cell>
          <cell r="N453" t="str">
            <v>CX245_CF</v>
          </cell>
          <cell r="O453" t="str">
            <v>Andy Matthews</v>
          </cell>
          <cell r="P453" t="str">
            <v>2111</v>
          </cell>
          <cell r="Q453" t="str">
            <v>Capital Replacement Fund</v>
          </cell>
        </row>
        <row r="454">
          <cell r="A454" t="str">
            <v>2112</v>
          </cell>
          <cell r="B454" t="str">
            <v>Information Management</v>
          </cell>
          <cell r="C454" t="str">
            <v>Smart Council</v>
          </cell>
          <cell r="D454" t="str">
            <v>Customer and Community</v>
          </cell>
          <cell r="E454" t="str">
            <v>Capex</v>
          </cell>
          <cell r="F454" t="str">
            <v>10</v>
          </cell>
          <cell r="G454" t="str">
            <v>Council</v>
          </cell>
          <cell r="H454" t="str">
            <v>10.1</v>
          </cell>
          <cell r="I454" t="str">
            <v>Organisational Projects</v>
          </cell>
          <cell r="J454" t="str">
            <v>10.1.1</v>
          </cell>
          <cell r="K454" t="str">
            <v xml:space="preserve">Organisational </v>
          </cell>
          <cell r="L454" t="str">
            <v>Allan Marsh</v>
          </cell>
          <cell r="M454" t="str">
            <v>Andries Wolmarans</v>
          </cell>
          <cell r="N454" t="str">
            <v>CX258</v>
          </cell>
          <cell r="O454" t="str">
            <v>Andy Matthews</v>
          </cell>
          <cell r="P454" t="str">
            <v>2112</v>
          </cell>
          <cell r="Q454" t="str">
            <v>Information Management</v>
          </cell>
        </row>
        <row r="455">
          <cell r="A455" t="str">
            <v>2112</v>
          </cell>
          <cell r="B455" t="str">
            <v>Information Management</v>
          </cell>
          <cell r="C455" t="str">
            <v>Smart Council</v>
          </cell>
          <cell r="D455" t="str">
            <v>Customer and Community</v>
          </cell>
          <cell r="E455" t="str">
            <v>Capex</v>
          </cell>
          <cell r="F455" t="str">
            <v>10</v>
          </cell>
          <cell r="G455" t="str">
            <v>Council</v>
          </cell>
          <cell r="H455" t="str">
            <v>10.1</v>
          </cell>
          <cell r="I455" t="str">
            <v>Organisational Projects</v>
          </cell>
          <cell r="J455" t="str">
            <v>10.1.1</v>
          </cell>
          <cell r="K455" t="str">
            <v xml:space="preserve">Organisational </v>
          </cell>
          <cell r="L455" t="str">
            <v>Allan Marsh</v>
          </cell>
          <cell r="M455" t="str">
            <v>Andries Wolmarans</v>
          </cell>
          <cell r="N455" t="str">
            <v>CX258_CF</v>
          </cell>
          <cell r="O455" t="str">
            <v>Andy Matthews</v>
          </cell>
          <cell r="P455" t="str">
            <v>2112</v>
          </cell>
          <cell r="Q455" t="str">
            <v>Information Management</v>
          </cell>
        </row>
        <row r="456">
          <cell r="A456" t="str">
            <v>2113</v>
          </cell>
          <cell r="B456" t="str">
            <v>Enterprise Information Assets</v>
          </cell>
          <cell r="C456" t="str">
            <v>Business Information and Technology</v>
          </cell>
          <cell r="D456" t="str">
            <v>Customer and Community</v>
          </cell>
          <cell r="E456" t="str">
            <v>Capex</v>
          </cell>
          <cell r="F456" t="str">
            <v>10</v>
          </cell>
          <cell r="G456" t="str">
            <v>Council</v>
          </cell>
          <cell r="H456" t="str">
            <v>10.1</v>
          </cell>
          <cell r="I456" t="str">
            <v>Organisational Projects</v>
          </cell>
          <cell r="J456" t="str">
            <v>10.1.1</v>
          </cell>
          <cell r="K456" t="str">
            <v xml:space="preserve">Organisational </v>
          </cell>
          <cell r="L456" t="str">
            <v xml:space="preserve">Channa Jayasinha </v>
          </cell>
          <cell r="M456" t="str">
            <v>Andries Wolmarans</v>
          </cell>
          <cell r="N456" t="str">
            <v>CX259</v>
          </cell>
          <cell r="O456" t="str">
            <v>Andy Matthews</v>
          </cell>
          <cell r="P456" t="str">
            <v>2113</v>
          </cell>
          <cell r="Q456" t="str">
            <v>Enterprise Information Assets</v>
          </cell>
        </row>
        <row r="457">
          <cell r="A457" t="str">
            <v>2113</v>
          </cell>
          <cell r="B457" t="str">
            <v>Enterprise Information Assets</v>
          </cell>
          <cell r="C457" t="str">
            <v>Business Information and Technology</v>
          </cell>
          <cell r="D457" t="str">
            <v>Customer and Community</v>
          </cell>
          <cell r="E457" t="str">
            <v>Capex</v>
          </cell>
          <cell r="F457" t="str">
            <v>10</v>
          </cell>
          <cell r="G457" t="str">
            <v>Council</v>
          </cell>
          <cell r="H457" t="str">
            <v>10.1</v>
          </cell>
          <cell r="I457" t="str">
            <v>Organisational Projects</v>
          </cell>
          <cell r="J457" t="str">
            <v>10.1.1</v>
          </cell>
          <cell r="K457" t="str">
            <v xml:space="preserve">Organisational </v>
          </cell>
          <cell r="L457" t="str">
            <v xml:space="preserve">Channa Jayasinha </v>
          </cell>
          <cell r="M457" t="str">
            <v>Andries Wolmarans</v>
          </cell>
          <cell r="N457" t="str">
            <v>CX259_CF</v>
          </cell>
          <cell r="O457" t="str">
            <v>Andy Matthews</v>
          </cell>
          <cell r="P457" t="str">
            <v>2113</v>
          </cell>
          <cell r="Q457" t="str">
            <v>Enterprise Information Assets</v>
          </cell>
        </row>
        <row r="458">
          <cell r="A458" t="str">
            <v>2114</v>
          </cell>
          <cell r="B458" t="str">
            <v>ICT Infrastructure</v>
          </cell>
          <cell r="C458" t="str">
            <v>Smart Council</v>
          </cell>
          <cell r="D458" t="str">
            <v>Customer and Community</v>
          </cell>
          <cell r="E458" t="str">
            <v>Capex</v>
          </cell>
          <cell r="F458" t="str">
            <v>10</v>
          </cell>
          <cell r="G458" t="str">
            <v>Council</v>
          </cell>
          <cell r="H458" t="str">
            <v>10.1</v>
          </cell>
          <cell r="I458" t="str">
            <v>Organisational Projects</v>
          </cell>
          <cell r="J458" t="str">
            <v>10.1.1</v>
          </cell>
          <cell r="K458" t="str">
            <v xml:space="preserve">Organisational </v>
          </cell>
          <cell r="L458" t="str">
            <v>Allan Marsh</v>
          </cell>
          <cell r="M458" t="str">
            <v>Andries Wolmarans</v>
          </cell>
          <cell r="N458" t="str">
            <v>CX260</v>
          </cell>
          <cell r="O458" t="str">
            <v>Andy Matthews</v>
          </cell>
          <cell r="P458" t="str">
            <v>2114</v>
          </cell>
          <cell r="Q458" t="str">
            <v>ICT Infrastructure</v>
          </cell>
        </row>
        <row r="459">
          <cell r="A459" t="str">
            <v>2114</v>
          </cell>
          <cell r="B459" t="str">
            <v>ICT Infrastructure</v>
          </cell>
          <cell r="C459" t="str">
            <v>Smart Council</v>
          </cell>
          <cell r="D459" t="str">
            <v>Customer and Community</v>
          </cell>
          <cell r="E459" t="str">
            <v>Capex</v>
          </cell>
          <cell r="F459" t="str">
            <v>10</v>
          </cell>
          <cell r="G459" t="str">
            <v>Council</v>
          </cell>
          <cell r="H459" t="str">
            <v>10.1</v>
          </cell>
          <cell r="I459" t="str">
            <v>Organisational Projects</v>
          </cell>
          <cell r="J459" t="str">
            <v>10.1.1</v>
          </cell>
          <cell r="K459" t="str">
            <v xml:space="preserve">Organisational </v>
          </cell>
          <cell r="L459" t="str">
            <v>Allan Marsh</v>
          </cell>
          <cell r="M459" t="str">
            <v>Andries Wolmarans</v>
          </cell>
          <cell r="N459" t="str">
            <v>CX260_CF</v>
          </cell>
          <cell r="O459" t="str">
            <v>Andy Matthews</v>
          </cell>
          <cell r="P459" t="str">
            <v>2114</v>
          </cell>
          <cell r="Q459" t="str">
            <v>ICT Infrastructure</v>
          </cell>
        </row>
        <row r="460">
          <cell r="A460" t="str">
            <v>2115</v>
          </cell>
          <cell r="B460" t="str">
            <v>ICT Management Tools</v>
          </cell>
          <cell r="C460" t="str">
            <v>Business Information and Technology</v>
          </cell>
          <cell r="D460" t="str">
            <v>Customer and Community</v>
          </cell>
          <cell r="E460" t="str">
            <v>Capex</v>
          </cell>
          <cell r="F460" t="str">
            <v>10</v>
          </cell>
          <cell r="G460" t="str">
            <v>Council</v>
          </cell>
          <cell r="H460" t="str">
            <v>10.1</v>
          </cell>
          <cell r="I460" t="str">
            <v>Organisational Projects</v>
          </cell>
          <cell r="J460" t="str">
            <v>10.1.1</v>
          </cell>
          <cell r="K460" t="str">
            <v xml:space="preserve">Organisational </v>
          </cell>
          <cell r="L460" t="str">
            <v xml:space="preserve">Channa Jayasinha </v>
          </cell>
          <cell r="M460" t="str">
            <v>Andries Wolmarans</v>
          </cell>
          <cell r="N460" t="str">
            <v>CX262</v>
          </cell>
          <cell r="O460" t="str">
            <v>Andy Matthews</v>
          </cell>
          <cell r="P460" t="str">
            <v>2115</v>
          </cell>
          <cell r="Q460" t="str">
            <v>ICT Management Tools</v>
          </cell>
        </row>
        <row r="461">
          <cell r="A461" t="str">
            <v>2115</v>
          </cell>
          <cell r="B461" t="str">
            <v>ICT Management Tools</v>
          </cell>
          <cell r="C461" t="str">
            <v>Business Information and Technology</v>
          </cell>
          <cell r="D461" t="str">
            <v>Customer and Community</v>
          </cell>
          <cell r="E461" t="str">
            <v>Capex</v>
          </cell>
          <cell r="F461" t="str">
            <v>10</v>
          </cell>
          <cell r="G461" t="str">
            <v>Council</v>
          </cell>
          <cell r="H461" t="str">
            <v>10.1</v>
          </cell>
          <cell r="I461" t="str">
            <v>Organisational Projects</v>
          </cell>
          <cell r="J461" t="str">
            <v>10.1.1</v>
          </cell>
          <cell r="K461" t="str">
            <v xml:space="preserve">Organisational </v>
          </cell>
          <cell r="L461" t="str">
            <v xml:space="preserve">Channa Jayasinha </v>
          </cell>
          <cell r="M461" t="str">
            <v>Andries Wolmarans</v>
          </cell>
          <cell r="N461" t="str">
            <v>CX262_CF</v>
          </cell>
          <cell r="O461" t="str">
            <v>Andy Matthews</v>
          </cell>
          <cell r="P461" t="str">
            <v>2115</v>
          </cell>
          <cell r="Q461" t="str">
            <v>ICT Management Tools</v>
          </cell>
        </row>
        <row r="462">
          <cell r="A462" t="str">
            <v>2116</v>
          </cell>
          <cell r="B462" t="str">
            <v>Strategic Initiatives</v>
          </cell>
          <cell r="C462" t="str">
            <v>Smart Council</v>
          </cell>
          <cell r="D462" t="str">
            <v>Customer and Community</v>
          </cell>
          <cell r="E462" t="str">
            <v>Capex</v>
          </cell>
          <cell r="F462" t="str">
            <v>10</v>
          </cell>
          <cell r="G462" t="str">
            <v>Council</v>
          </cell>
          <cell r="H462" t="str">
            <v>10.1</v>
          </cell>
          <cell r="I462" t="str">
            <v>Organisational Projects</v>
          </cell>
          <cell r="J462" t="str">
            <v>10.1.1</v>
          </cell>
          <cell r="K462" t="str">
            <v xml:space="preserve">Organisational </v>
          </cell>
          <cell r="L462" t="str">
            <v>Greg Russell</v>
          </cell>
          <cell r="M462" t="str">
            <v>Andries Wolmarans</v>
          </cell>
          <cell r="N462" t="str">
            <v>CX299</v>
          </cell>
          <cell r="O462" t="str">
            <v>Andy Matthews</v>
          </cell>
          <cell r="P462" t="str">
            <v>2116</v>
          </cell>
          <cell r="Q462" t="str">
            <v>Strategic Initiatives</v>
          </cell>
        </row>
        <row r="463">
          <cell r="A463" t="str">
            <v>2116</v>
          </cell>
          <cell r="B463" t="str">
            <v>Strategic Initiatives</v>
          </cell>
          <cell r="C463" t="str">
            <v>Smart Council</v>
          </cell>
          <cell r="D463" t="str">
            <v>Customer and Community</v>
          </cell>
          <cell r="E463" t="str">
            <v>Capex</v>
          </cell>
          <cell r="F463" t="str">
            <v>10</v>
          </cell>
          <cell r="G463" t="str">
            <v>Council</v>
          </cell>
          <cell r="H463" t="str">
            <v>10.1</v>
          </cell>
          <cell r="I463" t="str">
            <v>Organisational Projects</v>
          </cell>
          <cell r="J463" t="str">
            <v>10.1.1</v>
          </cell>
          <cell r="K463" t="str">
            <v xml:space="preserve">Organisational </v>
          </cell>
          <cell r="L463" t="str">
            <v>Greg Russell</v>
          </cell>
          <cell r="M463" t="str">
            <v>Andries Wolmarans</v>
          </cell>
          <cell r="N463" t="str">
            <v>CX299_CF</v>
          </cell>
          <cell r="O463" t="str">
            <v>Andy Matthews</v>
          </cell>
          <cell r="P463" t="str">
            <v>2116</v>
          </cell>
          <cell r="Q463" t="str">
            <v>Strategic Initiatives</v>
          </cell>
        </row>
        <row r="464">
          <cell r="A464" t="str">
            <v>2117</v>
          </cell>
          <cell r="B464" t="str">
            <v>Unscheduled infrastructure renewals</v>
          </cell>
          <cell r="C464" t="str">
            <v>Corporate Finance</v>
          </cell>
          <cell r="D464" t="str">
            <v>Finance and Business</v>
          </cell>
          <cell r="E464" t="str">
            <v>Capex</v>
          </cell>
          <cell r="F464" t="str">
            <v>10</v>
          </cell>
          <cell r="G464" t="str">
            <v>Council</v>
          </cell>
          <cell r="H464" t="str">
            <v>10.1</v>
          </cell>
          <cell r="I464" t="str">
            <v>Organisational Projects</v>
          </cell>
          <cell r="J464" t="str">
            <v>10.1.1</v>
          </cell>
          <cell r="K464" t="str">
            <v xml:space="preserve">Organisational </v>
          </cell>
          <cell r="L464" t="str">
            <v>Andy Matthews</v>
          </cell>
          <cell r="M464" t="str">
            <v>Barry Hayman</v>
          </cell>
          <cell r="N464" t="str">
            <v>CX300</v>
          </cell>
          <cell r="O464" t="str">
            <v>Andy Matthews</v>
          </cell>
          <cell r="P464" t="str">
            <v>2117</v>
          </cell>
          <cell r="Q464" t="str">
            <v>Unscheduled infrastructure renewals</v>
          </cell>
        </row>
        <row r="465">
          <cell r="A465" t="str">
            <v>2117</v>
          </cell>
          <cell r="B465" t="str">
            <v>Unscheduled infrastructure renewals</v>
          </cell>
          <cell r="C465" t="str">
            <v>Corporate Finance</v>
          </cell>
          <cell r="D465" t="str">
            <v>Finance and Business</v>
          </cell>
          <cell r="E465" t="str">
            <v>Capex</v>
          </cell>
          <cell r="F465" t="str">
            <v>10</v>
          </cell>
          <cell r="G465" t="str">
            <v>Council</v>
          </cell>
          <cell r="H465" t="str">
            <v>10.1</v>
          </cell>
          <cell r="I465" t="str">
            <v>Organisational Projects</v>
          </cell>
          <cell r="J465" t="str">
            <v>10.1.1</v>
          </cell>
          <cell r="K465" t="str">
            <v xml:space="preserve">Organisational </v>
          </cell>
          <cell r="L465" t="str">
            <v>Andy Matthews</v>
          </cell>
          <cell r="M465" t="str">
            <v>Barry Hayman</v>
          </cell>
          <cell r="N465" t="str">
            <v>CX300_CF</v>
          </cell>
          <cell r="O465" t="str">
            <v>Andy Matthews</v>
          </cell>
          <cell r="P465" t="str">
            <v>2117</v>
          </cell>
          <cell r="Q465" t="str">
            <v>Unscheduled infrastructure renewals</v>
          </cell>
        </row>
        <row r="466">
          <cell r="A466" t="str">
            <v>2118</v>
          </cell>
          <cell r="B466" t="str">
            <v>Health &amp; Safety - Legislation Compliance</v>
          </cell>
          <cell r="C466" t="str">
            <v>Corporate Finance</v>
          </cell>
          <cell r="D466" t="str">
            <v>Finance and Business</v>
          </cell>
          <cell r="E466" t="str">
            <v>Capex</v>
          </cell>
          <cell r="F466" t="str">
            <v>10</v>
          </cell>
          <cell r="G466" t="str">
            <v>Council</v>
          </cell>
          <cell r="H466" t="str">
            <v>10.1</v>
          </cell>
          <cell r="I466" t="str">
            <v>Organisational Projects</v>
          </cell>
          <cell r="J466" t="str">
            <v>10.1.1</v>
          </cell>
          <cell r="K466" t="str">
            <v xml:space="preserve">Organisational </v>
          </cell>
          <cell r="L466" t="str">
            <v>Andy Matthews</v>
          </cell>
          <cell r="M466" t="str">
            <v>Barry Hayman</v>
          </cell>
          <cell r="N466" t="str">
            <v>CX305</v>
          </cell>
          <cell r="O466" t="str">
            <v>Andy Matthews</v>
          </cell>
          <cell r="P466" t="str">
            <v>2118</v>
          </cell>
          <cell r="Q466" t="str">
            <v>Health &amp; Safety - Legislation Compliance</v>
          </cell>
        </row>
        <row r="467">
          <cell r="A467" t="str">
            <v>2118</v>
          </cell>
          <cell r="B467" t="str">
            <v>Health &amp; Safety - Legislation Compliance</v>
          </cell>
          <cell r="C467" t="str">
            <v>Corporate Finance</v>
          </cell>
          <cell r="D467" t="str">
            <v>Finance and Business</v>
          </cell>
          <cell r="E467" t="str">
            <v>Capex</v>
          </cell>
          <cell r="F467" t="str">
            <v>10</v>
          </cell>
          <cell r="G467" t="str">
            <v>Council</v>
          </cell>
          <cell r="H467" t="str">
            <v>10.1</v>
          </cell>
          <cell r="I467" t="str">
            <v>Organisational Projects</v>
          </cell>
          <cell r="J467" t="str">
            <v>10.1.1</v>
          </cell>
          <cell r="K467" t="str">
            <v xml:space="preserve">Organisational </v>
          </cell>
          <cell r="L467" t="str">
            <v>Andy Matthews</v>
          </cell>
          <cell r="M467" t="str">
            <v>Barry Hayman</v>
          </cell>
          <cell r="N467" t="str">
            <v>CX305_CF</v>
          </cell>
          <cell r="O467" t="str">
            <v>Andy Matthews</v>
          </cell>
          <cell r="P467" t="str">
            <v>2118</v>
          </cell>
          <cell r="Q467" t="str">
            <v>Health &amp; Safety - Legislation Compliance</v>
          </cell>
        </row>
        <row r="468">
          <cell r="A468" t="str">
            <v>2119</v>
          </cell>
          <cell r="B468" t="str">
            <v>Civic Property renewals</v>
          </cell>
          <cell r="C468" t="str">
            <v>Property</v>
          </cell>
          <cell r="D468" t="str">
            <v>Finance and Business</v>
          </cell>
          <cell r="E468" t="str">
            <v>Capex</v>
          </cell>
          <cell r="F468" t="str">
            <v>10</v>
          </cell>
          <cell r="G468" t="str">
            <v>Council</v>
          </cell>
          <cell r="H468" t="str">
            <v>10.1</v>
          </cell>
          <cell r="I468" t="str">
            <v>Organisational Projects</v>
          </cell>
          <cell r="J468" t="str">
            <v>10.1.1</v>
          </cell>
          <cell r="K468" t="str">
            <v xml:space="preserve">Organisational </v>
          </cell>
          <cell r="L468" t="str">
            <v>Euan Hogg</v>
          </cell>
          <cell r="M468" t="str">
            <v>Janki Patel</v>
          </cell>
          <cell r="N468" t="str">
            <v>CX426</v>
          </cell>
          <cell r="O468" t="str">
            <v>Andy Matthews</v>
          </cell>
          <cell r="P468" t="str">
            <v>2119</v>
          </cell>
          <cell r="Q468" t="str">
            <v>Civic Property renewals</v>
          </cell>
        </row>
        <row r="469">
          <cell r="A469" t="str">
            <v>2119</v>
          </cell>
          <cell r="B469" t="str">
            <v>Civic Property renewals</v>
          </cell>
          <cell r="C469" t="str">
            <v>Property</v>
          </cell>
          <cell r="D469" t="str">
            <v>Finance and Business</v>
          </cell>
          <cell r="E469" t="str">
            <v>Capex</v>
          </cell>
          <cell r="F469" t="str">
            <v>10</v>
          </cell>
          <cell r="G469" t="str">
            <v>Council</v>
          </cell>
          <cell r="H469" t="str">
            <v>10.1</v>
          </cell>
          <cell r="I469" t="str">
            <v>Organisational Projects</v>
          </cell>
          <cell r="J469" t="str">
            <v>10.1.1</v>
          </cell>
          <cell r="K469" t="str">
            <v xml:space="preserve">Organisational </v>
          </cell>
          <cell r="L469" t="str">
            <v>Euan Hogg</v>
          </cell>
          <cell r="M469" t="str">
            <v>Janki Patel</v>
          </cell>
          <cell r="N469" t="str">
            <v>CX426_CF</v>
          </cell>
          <cell r="O469" t="str">
            <v>Andy Matthews</v>
          </cell>
          <cell r="P469" t="str">
            <v>2119</v>
          </cell>
          <cell r="Q469" t="str">
            <v>Civic Property renewals</v>
          </cell>
        </row>
        <row r="470">
          <cell r="A470" t="str">
            <v>2120</v>
          </cell>
          <cell r="B470" t="str">
            <v>Commercial Properties renewals</v>
          </cell>
          <cell r="C470" t="str">
            <v>Property</v>
          </cell>
          <cell r="D470" t="str">
            <v>Finance and Business</v>
          </cell>
          <cell r="E470" t="str">
            <v>Capex</v>
          </cell>
          <cell r="F470" t="str">
            <v>10</v>
          </cell>
          <cell r="G470" t="str">
            <v>Council</v>
          </cell>
          <cell r="H470" t="str">
            <v>10.1</v>
          </cell>
          <cell r="I470" t="str">
            <v>Organisational Projects</v>
          </cell>
          <cell r="J470" t="str">
            <v>10.1.1</v>
          </cell>
          <cell r="K470" t="str">
            <v xml:space="preserve">Organisational </v>
          </cell>
          <cell r="L470" t="str">
            <v>Dejan Kirbis</v>
          </cell>
          <cell r="M470" t="str">
            <v>Janki Patel</v>
          </cell>
          <cell r="N470" t="str">
            <v>CX501</v>
          </cell>
          <cell r="O470" t="str">
            <v>Andy Matthews</v>
          </cell>
          <cell r="P470" t="str">
            <v>2120</v>
          </cell>
          <cell r="Q470" t="str">
            <v>Commercial Properties renewals</v>
          </cell>
        </row>
        <row r="471">
          <cell r="A471" t="str">
            <v>2120</v>
          </cell>
          <cell r="B471" t="str">
            <v>Commercial Properties renewals</v>
          </cell>
          <cell r="C471" t="str">
            <v>Property</v>
          </cell>
          <cell r="D471" t="str">
            <v>Finance and Business</v>
          </cell>
          <cell r="E471" t="str">
            <v>Capex</v>
          </cell>
          <cell r="F471" t="str">
            <v>10</v>
          </cell>
          <cell r="G471" t="str">
            <v>Council</v>
          </cell>
          <cell r="H471" t="str">
            <v>10.1</v>
          </cell>
          <cell r="I471" t="str">
            <v>Organisational Projects</v>
          </cell>
          <cell r="J471" t="str">
            <v>10.1.1</v>
          </cell>
          <cell r="K471" t="str">
            <v xml:space="preserve">Organisational </v>
          </cell>
          <cell r="L471" t="str">
            <v>Dejan Kirbis</v>
          </cell>
          <cell r="M471" t="str">
            <v>Janki Patel</v>
          </cell>
          <cell r="N471" t="str">
            <v>CX501_CF</v>
          </cell>
          <cell r="O471" t="str">
            <v>Andy Matthews</v>
          </cell>
          <cell r="P471" t="str">
            <v>2120</v>
          </cell>
          <cell r="Q471" t="str">
            <v>Commercial Properties renewals</v>
          </cell>
        </row>
        <row r="472">
          <cell r="A472" t="str">
            <v>2121</v>
          </cell>
          <cell r="B472" t="str">
            <v>Community &amp; Childcare Facility renewals</v>
          </cell>
          <cell r="C472" t="str">
            <v>Property</v>
          </cell>
          <cell r="D472" t="str">
            <v>Finance and Business</v>
          </cell>
          <cell r="E472" t="str">
            <v>Capex</v>
          </cell>
          <cell r="F472" t="str">
            <v>10</v>
          </cell>
          <cell r="G472" t="str">
            <v>Council</v>
          </cell>
          <cell r="H472" t="str">
            <v>10.1</v>
          </cell>
          <cell r="I472" t="str">
            <v>Organisational Projects</v>
          </cell>
          <cell r="J472" t="str">
            <v>10.1.1</v>
          </cell>
          <cell r="K472" t="str">
            <v xml:space="preserve">Organisational </v>
          </cell>
          <cell r="L472" t="str">
            <v>Euan Hogg</v>
          </cell>
          <cell r="M472" t="str">
            <v>Janki Patel</v>
          </cell>
          <cell r="N472" t="str">
            <v>CX502</v>
          </cell>
          <cell r="O472" t="str">
            <v>Andy Matthews</v>
          </cell>
          <cell r="P472" t="str">
            <v>2121</v>
          </cell>
          <cell r="Q472" t="str">
            <v>Community &amp; Childcare Facility renewals</v>
          </cell>
        </row>
        <row r="473">
          <cell r="A473" t="str">
            <v>2121</v>
          </cell>
          <cell r="B473" t="str">
            <v>Community &amp; Childcare Facility renewals</v>
          </cell>
          <cell r="C473" t="str">
            <v>Property</v>
          </cell>
          <cell r="D473" t="str">
            <v>Finance and Business</v>
          </cell>
          <cell r="E473" t="str">
            <v>Capex</v>
          </cell>
          <cell r="F473" t="str">
            <v>10</v>
          </cell>
          <cell r="G473" t="str">
            <v>Council</v>
          </cell>
          <cell r="H473" t="str">
            <v>10.1</v>
          </cell>
          <cell r="I473" t="str">
            <v>Organisational Projects</v>
          </cell>
          <cell r="J473" t="str">
            <v>10.1.1</v>
          </cell>
          <cell r="K473" t="str">
            <v xml:space="preserve">Organisational </v>
          </cell>
          <cell r="L473" t="str">
            <v>Euan Hogg</v>
          </cell>
          <cell r="M473" t="str">
            <v>Janki Patel</v>
          </cell>
          <cell r="N473" t="str">
            <v>CX502_CF</v>
          </cell>
          <cell r="O473" t="str">
            <v>Andy Matthews</v>
          </cell>
          <cell r="P473" t="str">
            <v>2121</v>
          </cell>
          <cell r="Q473" t="str">
            <v>Community &amp; Childcare Facility renewals</v>
          </cell>
        </row>
        <row r="474">
          <cell r="A474" t="str">
            <v>2122</v>
          </cell>
          <cell r="B474" t="str">
            <v>3-Water AMIS</v>
          </cell>
          <cell r="C474" t="str">
            <v>Strategic Asset Planning</v>
          </cell>
          <cell r="D474" t="str">
            <v>Finance and Business</v>
          </cell>
          <cell r="E474" t="str">
            <v>Capex</v>
          </cell>
          <cell r="F474" t="str">
            <v>10</v>
          </cell>
          <cell r="G474" t="str">
            <v>Council</v>
          </cell>
          <cell r="H474" t="str">
            <v>10.1</v>
          </cell>
          <cell r="I474" t="str">
            <v>Organisational Projects</v>
          </cell>
          <cell r="J474" t="str">
            <v>10.1.1</v>
          </cell>
          <cell r="K474" t="str">
            <v xml:space="preserve">Organisational </v>
          </cell>
          <cell r="L474" t="str">
            <v>x</v>
          </cell>
          <cell r="M474" t="str">
            <v>Janki Patel</v>
          </cell>
          <cell r="N474" t="str">
            <v>CX519</v>
          </cell>
          <cell r="O474" t="str">
            <v>Andy Matthews</v>
          </cell>
          <cell r="P474" t="str">
            <v>2122</v>
          </cell>
          <cell r="Q474" t="str">
            <v>3-Water AMIS</v>
          </cell>
        </row>
        <row r="475">
          <cell r="A475" t="str">
            <v>2123</v>
          </cell>
          <cell r="B475" t="str">
            <v>Transport AMIS</v>
          </cell>
          <cell r="C475" t="str">
            <v>Strategic Asset Planning</v>
          </cell>
          <cell r="D475" t="str">
            <v>Finance and Business</v>
          </cell>
          <cell r="E475" t="str">
            <v>Capex</v>
          </cell>
          <cell r="F475" t="str">
            <v>10</v>
          </cell>
          <cell r="G475" t="str">
            <v>Council</v>
          </cell>
          <cell r="H475" t="str">
            <v>10.1</v>
          </cell>
          <cell r="I475" t="str">
            <v>Organisational Projects</v>
          </cell>
          <cell r="J475" t="str">
            <v>10.1.1</v>
          </cell>
          <cell r="K475" t="str">
            <v xml:space="preserve">Organisational </v>
          </cell>
          <cell r="L475" t="str">
            <v>x</v>
          </cell>
          <cell r="M475" t="str">
            <v>Janki Patel</v>
          </cell>
          <cell r="N475" t="str">
            <v>CX520</v>
          </cell>
          <cell r="O475" t="str">
            <v>Andy Matthews</v>
          </cell>
          <cell r="P475" t="str">
            <v>2123</v>
          </cell>
          <cell r="Q475" t="str">
            <v>Transport AMIS</v>
          </cell>
        </row>
        <row r="476">
          <cell r="A476" t="str">
            <v>2123</v>
          </cell>
          <cell r="B476" t="str">
            <v>Transport AMIS</v>
          </cell>
          <cell r="C476" t="str">
            <v>Strategic Asset Planning</v>
          </cell>
          <cell r="D476" t="str">
            <v>Finance and Business</v>
          </cell>
          <cell r="E476" t="str">
            <v>Capex</v>
          </cell>
          <cell r="F476" t="str">
            <v>10</v>
          </cell>
          <cell r="G476" t="str">
            <v>Council</v>
          </cell>
          <cell r="H476" t="str">
            <v>10.1</v>
          </cell>
          <cell r="I476" t="str">
            <v>Organisational Projects</v>
          </cell>
          <cell r="J476" t="str">
            <v>10.1.1</v>
          </cell>
          <cell r="K476" t="str">
            <v xml:space="preserve">Organisational </v>
          </cell>
          <cell r="L476" t="str">
            <v>x</v>
          </cell>
          <cell r="M476" t="str">
            <v>Janki Patel</v>
          </cell>
          <cell r="N476" t="str">
            <v>CX520_CF</v>
          </cell>
          <cell r="O476" t="str">
            <v>Andy Matthews</v>
          </cell>
          <cell r="P476" t="str">
            <v>2123</v>
          </cell>
          <cell r="Q476" t="str">
            <v>Transport AMIS</v>
          </cell>
        </row>
        <row r="477">
          <cell r="A477" t="str">
            <v>2124</v>
          </cell>
          <cell r="B477" t="str">
            <v>Built &amp; Green AMIS</v>
          </cell>
          <cell r="C477" t="str">
            <v>Strategic Asset Planning</v>
          </cell>
          <cell r="D477" t="str">
            <v>Finance and Business</v>
          </cell>
          <cell r="E477" t="str">
            <v>Capex</v>
          </cell>
          <cell r="F477" t="str">
            <v>10</v>
          </cell>
          <cell r="G477" t="str">
            <v>Council</v>
          </cell>
          <cell r="H477" t="str">
            <v>10.1</v>
          </cell>
          <cell r="I477" t="str">
            <v>Organisational Projects</v>
          </cell>
          <cell r="J477" t="str">
            <v>10.1.1</v>
          </cell>
          <cell r="K477" t="str">
            <v xml:space="preserve">Organisational </v>
          </cell>
          <cell r="L477" t="str">
            <v>x</v>
          </cell>
          <cell r="M477" t="str">
            <v>Janki Patel</v>
          </cell>
          <cell r="N477" t="str">
            <v>CX521</v>
          </cell>
          <cell r="O477" t="str">
            <v>Andy Matthews</v>
          </cell>
          <cell r="P477" t="str">
            <v>2124</v>
          </cell>
          <cell r="Q477" t="str">
            <v>Built &amp; Green AMIS</v>
          </cell>
        </row>
        <row r="478">
          <cell r="A478" t="str">
            <v>2124</v>
          </cell>
          <cell r="B478" t="str">
            <v>Built &amp; Green AMIS</v>
          </cell>
          <cell r="C478" t="str">
            <v>Strategic Asset Planning</v>
          </cell>
          <cell r="D478" t="str">
            <v>Finance and Business</v>
          </cell>
          <cell r="E478" t="str">
            <v>Capex</v>
          </cell>
          <cell r="F478" t="str">
            <v>10</v>
          </cell>
          <cell r="G478" t="str">
            <v>Council</v>
          </cell>
          <cell r="H478" t="str">
            <v>10.1</v>
          </cell>
          <cell r="I478" t="str">
            <v>Organisational Projects</v>
          </cell>
          <cell r="J478" t="str">
            <v>10.1.1</v>
          </cell>
          <cell r="K478" t="str">
            <v xml:space="preserve">Organisational </v>
          </cell>
          <cell r="L478" t="str">
            <v>x</v>
          </cell>
          <cell r="M478" t="str">
            <v>Janki Patel</v>
          </cell>
          <cell r="N478" t="str">
            <v>CX521_CF</v>
          </cell>
          <cell r="O478" t="str">
            <v>Andy Matthews</v>
          </cell>
          <cell r="P478" t="str">
            <v>2124</v>
          </cell>
          <cell r="Q478" t="str">
            <v>Built &amp; Green AMIS</v>
          </cell>
        </row>
        <row r="479">
          <cell r="A479" t="str">
            <v>2125</v>
          </cell>
          <cell r="B479" t="str">
            <v>IT Response to Legislative Changes</v>
          </cell>
          <cell r="C479" t="str">
            <v>Smart Council</v>
          </cell>
          <cell r="D479" t="str">
            <v>Customer and Community</v>
          </cell>
          <cell r="E479" t="str">
            <v>Capex</v>
          </cell>
          <cell r="F479" t="str">
            <v>10</v>
          </cell>
          <cell r="G479" t="str">
            <v>Council</v>
          </cell>
          <cell r="H479" t="str">
            <v>10.1</v>
          </cell>
          <cell r="I479" t="str">
            <v>Organisational Projects</v>
          </cell>
          <cell r="J479" t="str">
            <v>10.1.1</v>
          </cell>
          <cell r="K479" t="str">
            <v xml:space="preserve">Organisational </v>
          </cell>
          <cell r="L479" t="str">
            <v>Greg Russell</v>
          </cell>
          <cell r="M479" t="str">
            <v>Andries Wolmarans</v>
          </cell>
          <cell r="N479" t="str">
            <v>CX524</v>
          </cell>
          <cell r="O479" t="str">
            <v>Andy Matthews</v>
          </cell>
          <cell r="P479" t="str">
            <v>2125</v>
          </cell>
          <cell r="Q479" t="str">
            <v>Legislative changes</v>
          </cell>
        </row>
        <row r="480">
          <cell r="A480" t="str">
            <v>2126</v>
          </cell>
          <cell r="B480" t="str">
            <v>Business Unit Support</v>
          </cell>
          <cell r="C480" t="str">
            <v>Smart Council</v>
          </cell>
          <cell r="D480" t="str">
            <v>Customer and Community</v>
          </cell>
          <cell r="E480" t="str">
            <v>Capex</v>
          </cell>
          <cell r="F480" t="str">
            <v>10</v>
          </cell>
          <cell r="G480" t="str">
            <v>Council</v>
          </cell>
          <cell r="H480" t="str">
            <v>10.1</v>
          </cell>
          <cell r="I480" t="str">
            <v>Organisational Projects</v>
          </cell>
          <cell r="J480" t="str">
            <v>10.1.1</v>
          </cell>
          <cell r="K480" t="str">
            <v xml:space="preserve">Organisational </v>
          </cell>
          <cell r="L480" t="str">
            <v>Greg Russell</v>
          </cell>
          <cell r="M480" t="str">
            <v>Andries Wolmarans</v>
          </cell>
          <cell r="N480" t="str">
            <v>CX525</v>
          </cell>
          <cell r="O480" t="str">
            <v>Andy Matthews</v>
          </cell>
          <cell r="P480" t="str">
            <v>2126</v>
          </cell>
          <cell r="Q480" t="str">
            <v>Business Unit Support</v>
          </cell>
        </row>
        <row r="481">
          <cell r="A481" t="str">
            <v>2127</v>
          </cell>
          <cell r="B481" t="str">
            <v>Workplace</v>
          </cell>
          <cell r="C481" t="str">
            <v>Property</v>
          </cell>
          <cell r="D481" t="str">
            <v>Finance and Business</v>
          </cell>
          <cell r="E481" t="str">
            <v>Capex</v>
          </cell>
          <cell r="F481" t="str">
            <v>10</v>
          </cell>
          <cell r="G481" t="str">
            <v>Council</v>
          </cell>
          <cell r="H481" t="str">
            <v>10.1</v>
          </cell>
          <cell r="I481" t="str">
            <v>Organisational Projects</v>
          </cell>
          <cell r="J481" t="str">
            <v>10.1.1</v>
          </cell>
          <cell r="K481" t="str">
            <v xml:space="preserve">Organisational </v>
          </cell>
          <cell r="L481" t="str">
            <v xml:space="preserve">Tim Harrod </v>
          </cell>
          <cell r="M481" t="str">
            <v>Janki Patel</v>
          </cell>
          <cell r="N481" t="str">
            <v>CX528</v>
          </cell>
          <cell r="O481" t="str">
            <v>Andy Matthews</v>
          </cell>
          <cell r="P481" t="str">
            <v>2127</v>
          </cell>
          <cell r="Q481" t="str">
            <v>Office Resilience and Efficiency</v>
          </cell>
        </row>
        <row r="482">
          <cell r="A482" t="str">
            <v>2128</v>
          </cell>
          <cell r="B482" t="str">
            <v>Civic Campus Resilience and Improvements</v>
          </cell>
          <cell r="C482" t="str">
            <v>Build Wellington</v>
          </cell>
          <cell r="D482" t="str">
            <v>Chief City Planner</v>
          </cell>
          <cell r="E482" t="str">
            <v>Capex</v>
          </cell>
          <cell r="F482" t="str">
            <v>10</v>
          </cell>
          <cell r="G482" t="str">
            <v>Council</v>
          </cell>
          <cell r="H482" t="str">
            <v>10.1</v>
          </cell>
          <cell r="I482" t="str">
            <v>Organisational Projects</v>
          </cell>
          <cell r="J482" t="str">
            <v>10.1.1</v>
          </cell>
          <cell r="K482" t="str">
            <v xml:space="preserve">Organisational </v>
          </cell>
          <cell r="L482" t="str">
            <v xml:space="preserve">Tim Harrod </v>
          </cell>
          <cell r="M482" t="str">
            <v>Mark Pothecary</v>
          </cell>
          <cell r="N482" t="str">
            <v>CX529</v>
          </cell>
          <cell r="O482" t="str">
            <v xml:space="preserve">David Chick </v>
          </cell>
          <cell r="P482" t="str">
            <v>2128</v>
          </cell>
          <cell r="Q482" t="str">
            <v>Civic Campus Resilience and Improvements</v>
          </cell>
        </row>
        <row r="483">
          <cell r="A483" t="str">
            <v>2129</v>
          </cell>
          <cell r="B483" t="str">
            <v>Wellington Convention &amp; Exhibition Centre (WCEC)</v>
          </cell>
          <cell r="C483" t="str">
            <v>CCOs and City Growth Projects</v>
          </cell>
          <cell r="D483" t="str">
            <v>Economic and Commercial Group</v>
          </cell>
          <cell r="E483" t="str">
            <v>Capex</v>
          </cell>
          <cell r="F483" t="str">
            <v>4</v>
          </cell>
          <cell r="G483" t="str">
            <v>Cultural Wellbeing</v>
          </cell>
          <cell r="H483" t="str">
            <v>4.1</v>
          </cell>
          <cell r="I483" t="str">
            <v>Arts and Cultural Activities</v>
          </cell>
          <cell r="J483" t="str">
            <v>4.1.2</v>
          </cell>
          <cell r="K483" t="str">
            <v>Visitor attractions (Te Papa/Carter Observatory)</v>
          </cell>
          <cell r="L483" t="str">
            <v>Danny McComb</v>
          </cell>
          <cell r="M483" t="str">
            <v>Mark Pothecary</v>
          </cell>
          <cell r="N483" t="str">
            <v>CX535</v>
          </cell>
          <cell r="P483" t="str">
            <v>2129</v>
          </cell>
          <cell r="Q483" t="str">
            <v>City Shaper - Convention Centre</v>
          </cell>
        </row>
        <row r="484">
          <cell r="A484" t="str">
            <v>2130</v>
          </cell>
          <cell r="B484" t="str">
            <v>Film Museum</v>
          </cell>
          <cell r="C484" t="str">
            <v>CCOs and City Growth Projects</v>
          </cell>
          <cell r="D484" t="str">
            <v>Economic and Commercial Group</v>
          </cell>
          <cell r="E484" t="str">
            <v>Capex</v>
          </cell>
          <cell r="F484" t="str">
            <v>3</v>
          </cell>
          <cell r="G484" t="str">
            <v>Economic Development</v>
          </cell>
          <cell r="H484" t="str">
            <v>3.1</v>
          </cell>
          <cell r="I484" t="str">
            <v>City promotions and business support</v>
          </cell>
          <cell r="J484" t="str">
            <v>3.1.2</v>
          </cell>
          <cell r="K484" t="str">
            <v>Wellington Convention Centre</v>
          </cell>
          <cell r="L484" t="str">
            <v>Danny McComb</v>
          </cell>
          <cell r="M484" t="str">
            <v>Mark Pothecary</v>
          </cell>
          <cell r="N484" t="str">
            <v>CX536</v>
          </cell>
          <cell r="P484" t="str">
            <v>2130</v>
          </cell>
          <cell r="Q484" t="str">
            <v>City Shaper - Film Museum</v>
          </cell>
        </row>
        <row r="485">
          <cell r="A485" t="str">
            <v>2131</v>
          </cell>
          <cell r="B485" t="str">
            <v>Business Transformation</v>
          </cell>
          <cell r="C485" t="str">
            <v>Business Transformation</v>
          </cell>
          <cell r="D485" t="str">
            <v>Director Human Resources</v>
          </cell>
          <cell r="E485" t="str">
            <v>Capex</v>
          </cell>
          <cell r="F485" t="str">
            <v>10</v>
          </cell>
          <cell r="G485" t="str">
            <v>Council</v>
          </cell>
          <cell r="H485" t="str">
            <v>10.1</v>
          </cell>
          <cell r="I485" t="str">
            <v>Organisational Projects</v>
          </cell>
          <cell r="J485" t="str">
            <v>10.1.1</v>
          </cell>
          <cell r="K485" t="str">
            <v xml:space="preserve">Organisational </v>
          </cell>
          <cell r="L485" t="str">
            <v>Andy Matthews</v>
          </cell>
          <cell r="M485" t="str">
            <v>Barry Hayman</v>
          </cell>
          <cell r="N485" t="str">
            <v>NEW</v>
          </cell>
          <cell r="O485" t="str">
            <v xml:space="preserve">Nicola Brown </v>
          </cell>
          <cell r="P485" t="str">
            <v>2131</v>
          </cell>
          <cell r="Q485" t="str">
            <v>Business Transformation</v>
          </cell>
        </row>
        <row r="486">
          <cell r="A486" t="str">
            <v>2132</v>
          </cell>
          <cell r="B486" t="str">
            <v>Digital - Internet Intranet</v>
          </cell>
          <cell r="C486" t="str">
            <v>Smart Council</v>
          </cell>
          <cell r="D486" t="str">
            <v>Customer and Community</v>
          </cell>
          <cell r="E486" t="str">
            <v>Capex</v>
          </cell>
          <cell r="F486" t="str">
            <v>10</v>
          </cell>
          <cell r="G486" t="str">
            <v>Council</v>
          </cell>
          <cell r="H486" t="str">
            <v>10.1</v>
          </cell>
          <cell r="I486" t="str">
            <v>Organisational Projects</v>
          </cell>
          <cell r="J486" t="str">
            <v>10.1.1</v>
          </cell>
          <cell r="K486" t="str">
            <v xml:space="preserve">Organisational </v>
          </cell>
          <cell r="L486" t="str">
            <v>Matt Lane</v>
          </cell>
          <cell r="M486" t="str">
            <v xml:space="preserve"> </v>
          </cell>
          <cell r="O486" t="str">
            <v>Barbara Mckerrow</v>
          </cell>
          <cell r="P486" t="str">
            <v>2132</v>
          </cell>
          <cell r="Q486" t="str">
            <v xml:space="preserve">Digital - Internet Intranet </v>
          </cell>
        </row>
        <row r="487">
          <cell r="A487" t="str">
            <v>2133</v>
          </cell>
          <cell r="B487" t="str">
            <v>Quarry Renewals and Upgrades</v>
          </cell>
          <cell r="C487" t="str">
            <v>City Transport and Infrastructure</v>
          </cell>
          <cell r="D487" t="str">
            <v>Chief City Planner</v>
          </cell>
          <cell r="E487" t="str">
            <v>Capex</v>
          </cell>
          <cell r="F487" t="str">
            <v>10</v>
          </cell>
          <cell r="G487" t="str">
            <v>Council</v>
          </cell>
          <cell r="H487" t="str">
            <v>10.1</v>
          </cell>
          <cell r="I487" t="str">
            <v>Organisational Projects</v>
          </cell>
          <cell r="J487" t="str">
            <v>10.1.1</v>
          </cell>
          <cell r="K487" t="str">
            <v xml:space="preserve">Organisational </v>
          </cell>
          <cell r="L487" t="str">
            <v>Logen Logeswaran</v>
          </cell>
          <cell r="M487" t="str">
            <v xml:space="preserve"> </v>
          </cell>
          <cell r="N487" t="str">
            <v>New</v>
          </cell>
          <cell r="O487" t="str">
            <v xml:space="preserve">David Chick </v>
          </cell>
          <cell r="P487" t="str">
            <v>2133</v>
          </cell>
          <cell r="Q487" t="str">
            <v>Quarry Renewals and Upgrades</v>
          </cell>
        </row>
        <row r="488">
          <cell r="A488" t="str">
            <v>2134</v>
          </cell>
          <cell r="B488" t="str">
            <v>Lambton Quay Bus Interchange</v>
          </cell>
          <cell r="C488" t="str">
            <v>City Transport and Infrastructure</v>
          </cell>
          <cell r="D488" t="str">
            <v>Chief City Planner</v>
          </cell>
          <cell r="E488" t="str">
            <v>Capex</v>
          </cell>
          <cell r="F488" t="str">
            <v>7</v>
          </cell>
          <cell r="G488" t="str">
            <v>Transport</v>
          </cell>
          <cell r="H488" t="str">
            <v>7.1</v>
          </cell>
          <cell r="I488" t="str">
            <v>Transport</v>
          </cell>
          <cell r="J488" t="str">
            <v>7.1.4</v>
          </cell>
          <cell r="K488" t="str">
            <v>Passenger transport network</v>
          </cell>
          <cell r="L488" t="str">
            <v>Ruchir Gaur</v>
          </cell>
          <cell r="M488" t="str">
            <v>Nikki van Ierland</v>
          </cell>
          <cell r="N488" t="str">
            <v>New</v>
          </cell>
          <cell r="O488" t="str">
            <v xml:space="preserve">David Chick </v>
          </cell>
          <cell r="P488" t="str">
            <v>2134</v>
          </cell>
          <cell r="Q488" t="str">
            <v>Lambton Quay Bus Interchange</v>
          </cell>
        </row>
        <row r="489">
          <cell r="A489" t="str">
            <v>2135</v>
          </cell>
          <cell r="B489" t="str">
            <v>Zealandia</v>
          </cell>
          <cell r="C489" t="str">
            <v>CCOs and City Growth Projects</v>
          </cell>
          <cell r="D489" t="str">
            <v>Economic and Commercial Group</v>
          </cell>
          <cell r="E489" t="str">
            <v>Capex</v>
          </cell>
          <cell r="F489" t="str">
            <v>2</v>
          </cell>
          <cell r="G489" t="str">
            <v>Environment</v>
          </cell>
          <cell r="H489" t="str">
            <v>2.6</v>
          </cell>
          <cell r="I489" t="str">
            <v>Conservation attractions</v>
          </cell>
          <cell r="J489" t="str">
            <v>2.6.1</v>
          </cell>
          <cell r="K489" t="str">
            <v>Conservation Visitor Attractions</v>
          </cell>
          <cell r="L489" t="str">
            <v>Warwick Hayes</v>
          </cell>
          <cell r="M489" t="str">
            <v xml:space="preserve"> </v>
          </cell>
          <cell r="N489" t="str">
            <v>New</v>
          </cell>
          <cell r="P489" t="str">
            <v>2135</v>
          </cell>
          <cell r="Q489" t="str">
            <v>Zealandia</v>
          </cell>
        </row>
        <row r="490">
          <cell r="A490" t="str">
            <v>2136</v>
          </cell>
          <cell r="B490" t="str">
            <v>Housing Investment Programme</v>
          </cell>
          <cell r="C490" t="str">
            <v>Build Wellington</v>
          </cell>
          <cell r="D490" t="str">
            <v>Chief City Planner</v>
          </cell>
          <cell r="E490" t="str">
            <v>Capex</v>
          </cell>
          <cell r="F490" t="str">
            <v>6</v>
          </cell>
          <cell r="G490" t="str">
            <v>Urban Development</v>
          </cell>
          <cell r="H490" t="str">
            <v>6.1</v>
          </cell>
          <cell r="I490" t="str">
            <v>Urban planning, heritage and public spaces development</v>
          </cell>
          <cell r="J490" t="str">
            <v>6.1.5</v>
          </cell>
          <cell r="K490" t="str">
            <v xml:space="preserve">Housing development </v>
          </cell>
          <cell r="L490" t="str">
            <v xml:space="preserve">John McDonald </v>
          </cell>
          <cell r="M490" t="str">
            <v>Mark Pothecary</v>
          </cell>
          <cell r="N490" t="str">
            <v>New</v>
          </cell>
          <cell r="O490" t="str">
            <v xml:space="preserve">David Chick </v>
          </cell>
          <cell r="P490" t="str">
            <v>2136</v>
          </cell>
          <cell r="Q490" t="str">
            <v>Housing Investment Programme</v>
          </cell>
        </row>
        <row r="491">
          <cell r="A491" t="str">
            <v>2137</v>
          </cell>
          <cell r="B491" t="str">
            <v>Build Wellington Developments</v>
          </cell>
          <cell r="C491" t="str">
            <v>Build Wellington</v>
          </cell>
          <cell r="D491" t="str">
            <v>Chief City Planner</v>
          </cell>
          <cell r="E491" t="str">
            <v>Capex</v>
          </cell>
          <cell r="F491" t="str">
            <v>6</v>
          </cell>
          <cell r="G491" t="str">
            <v>Urban Development</v>
          </cell>
          <cell r="H491" t="str">
            <v>6.1</v>
          </cell>
          <cell r="I491" t="str">
            <v>Urban planning, heritage and public spaces development</v>
          </cell>
          <cell r="J491" t="str">
            <v>6.1.3</v>
          </cell>
          <cell r="K491" t="str">
            <v>Public spaces and centres development</v>
          </cell>
          <cell r="L491" t="str">
            <v>Ian Pike</v>
          </cell>
          <cell r="M491" t="str">
            <v xml:space="preserve"> </v>
          </cell>
          <cell r="N491" t="str">
            <v>New</v>
          </cell>
          <cell r="O491" t="str">
            <v xml:space="preserve">David Chick </v>
          </cell>
          <cell r="P491" t="str">
            <v>2137</v>
          </cell>
          <cell r="Q491" t="str">
            <v>Build Wellington Developments</v>
          </cell>
        </row>
        <row r="492">
          <cell r="A492" t="str">
            <v>2138</v>
          </cell>
          <cell r="B492" t="str">
            <v>Permanent Forest Sink Fund Initiative - Carbon Credits</v>
          </cell>
          <cell r="C492" t="str">
            <v>Resilience and Sustainability</v>
          </cell>
          <cell r="D492" t="str">
            <v>Chief City Planner</v>
          </cell>
          <cell r="E492" t="str">
            <v>Capex</v>
          </cell>
          <cell r="F492" t="str">
            <v>10</v>
          </cell>
          <cell r="G492" t="str">
            <v>Council</v>
          </cell>
          <cell r="H492" t="str">
            <v>10.1</v>
          </cell>
          <cell r="I492" t="str">
            <v>Organisational Projects</v>
          </cell>
          <cell r="J492" t="str">
            <v>10.1.1</v>
          </cell>
          <cell r="K492" t="str">
            <v xml:space="preserve">Organisational </v>
          </cell>
          <cell r="M492" t="str">
            <v>Clyde Monteiro</v>
          </cell>
          <cell r="N492" t="str">
            <v>New</v>
          </cell>
          <cell r="P492" t="str">
            <v>2138</v>
          </cell>
          <cell r="Q492" t="str">
            <v>Permanent Forest Sink Fund Initiative</v>
          </cell>
        </row>
        <row r="493">
          <cell r="A493" t="str">
            <v>2999</v>
          </cell>
          <cell r="B493" t="str">
            <v>Earthquake - Capex</v>
          </cell>
          <cell r="C493" t="str">
            <v>Corporate Finance</v>
          </cell>
          <cell r="D493" t="str">
            <v>Finance and Business</v>
          </cell>
          <cell r="E493" t="str">
            <v>Capex</v>
          </cell>
          <cell r="F493" t="str">
            <v>10</v>
          </cell>
          <cell r="G493" t="str">
            <v>Council</v>
          </cell>
          <cell r="H493" t="str">
            <v>10.1</v>
          </cell>
          <cell r="I493" t="str">
            <v>Organisational Projects</v>
          </cell>
          <cell r="J493" t="str">
            <v>10.1.1</v>
          </cell>
          <cell r="K493" t="str">
            <v xml:space="preserve">Organisational </v>
          </cell>
          <cell r="L493" t="str">
            <v>x</v>
          </cell>
          <cell r="M493" t="str">
            <v xml:space="preserve"> </v>
          </cell>
          <cell r="N493" t="str">
            <v>New</v>
          </cell>
          <cell r="O493" t="str">
            <v>Andy Matthews</v>
          </cell>
          <cell r="P493" t="str">
            <v>1200</v>
          </cell>
          <cell r="Q493" t="str">
            <v>ORG</v>
          </cell>
        </row>
        <row r="494">
          <cell r="A494" t="str">
            <v>1208</v>
          </cell>
          <cell r="B494" t="str">
            <v>CBD Library Services Network</v>
          </cell>
          <cell r="C494" t="str">
            <v>Community Networks</v>
          </cell>
          <cell r="D494" t="str">
            <v>Customer and Community</v>
          </cell>
          <cell r="E494" t="str">
            <v>Opex</v>
          </cell>
          <cell r="F494" t="str">
            <v>5</v>
          </cell>
          <cell r="G494" t="str">
            <v>Social and Recreation</v>
          </cell>
          <cell r="H494" t="str">
            <v>5.2</v>
          </cell>
          <cell r="I494" t="str">
            <v>Community support</v>
          </cell>
          <cell r="J494" t="str">
            <v>5.2.1</v>
          </cell>
          <cell r="K494" t="str">
            <v>Libraries</v>
          </cell>
          <cell r="L494" t="str">
            <v>x</v>
          </cell>
          <cell r="M494" t="str">
            <v>Joanne Young</v>
          </cell>
          <cell r="N494" t="str">
            <v>New</v>
          </cell>
          <cell r="P494" t="str">
            <v>1208</v>
          </cell>
          <cell r="Q494" t="str">
            <v>CBD Libraries Services Network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ummary"/>
      <sheetName val="stmtperf"/>
      <sheetName val="stmtperf (detail)"/>
      <sheetName val="SS &amp; BU notes"/>
      <sheetName val="stmt pos"/>
      <sheetName val="city env"/>
      <sheetName val="water"/>
      <sheetName val="wast"/>
      <sheetName val="storm"/>
      <sheetName val="ref"/>
      <sheetName val="r&amp;t"/>
      <sheetName val="health"/>
      <sheetName val="comsup"/>
      <sheetName val="recleis"/>
      <sheetName val="artcult"/>
      <sheetName val="maori"/>
      <sheetName val="rep&amp;civ"/>
      <sheetName val="ed&amp;m"/>
      <sheetName val="prop"/>
      <sheetName val="Capital"/>
      <sheetName val="capex notes"/>
      <sheetName val="BU"/>
      <sheetName val="support"/>
      <sheetName val="funding position r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2017 Data"/>
      <sheetName val="Lookup T1 codes"/>
      <sheetName val="T1 LOOKUP"/>
      <sheetName val="Lookup"/>
      <sheetName val="Rates Requirement - 10 Year"/>
      <sheetName val="Debt-funded OPX"/>
      <sheetName val="Unfunded NZTA Depreciation"/>
      <sheetName val="Previous Plans"/>
      <sheetName val="Pivot"/>
      <sheetName val="Pivot PV"/>
      <sheetName val="Activity"/>
      <sheetName val="Sheet3"/>
    </sheetNames>
    <sheetDataSet>
      <sheetData sheetId="0"/>
      <sheetData sheetId="1">
        <row r="1">
          <cell r="L1">
            <v>16036181.669211149</v>
          </cell>
        </row>
        <row r="2">
          <cell r="L2">
            <v>277931201.7100001</v>
          </cell>
        </row>
        <row r="3">
          <cell r="L3">
            <v>293967383.37921125</v>
          </cell>
        </row>
        <row r="4">
          <cell r="L4">
            <v>0</v>
          </cell>
        </row>
        <row r="5">
          <cell r="L5">
            <v>144289439.74663389</v>
          </cell>
        </row>
        <row r="6">
          <cell r="L6">
            <v>0</v>
          </cell>
        </row>
        <row r="7">
          <cell r="L7">
            <v>149677943.63257736</v>
          </cell>
        </row>
        <row r="8">
          <cell r="L8" t="str">
            <v>2018/19</v>
          </cell>
        </row>
        <row r="9">
          <cell r="L9">
            <v>10422.030000000001</v>
          </cell>
        </row>
        <row r="10">
          <cell r="L10">
            <v>23503.9</v>
          </cell>
        </row>
        <row r="11">
          <cell r="L11">
            <v>390.96</v>
          </cell>
        </row>
        <row r="12">
          <cell r="L12">
            <v>0</v>
          </cell>
        </row>
        <row r="13">
          <cell r="L13">
            <v>111531.72</v>
          </cell>
        </row>
        <row r="14">
          <cell r="L14">
            <v>206.45</v>
          </cell>
        </row>
        <row r="15">
          <cell r="L15">
            <v>2435.35</v>
          </cell>
        </row>
        <row r="16">
          <cell r="L16">
            <v>238612.85</v>
          </cell>
        </row>
        <row r="17">
          <cell r="L17">
            <v>804.36</v>
          </cell>
        </row>
        <row r="18">
          <cell r="L18">
            <v>3559.52</v>
          </cell>
        </row>
        <row r="19">
          <cell r="L19">
            <v>395931.6</v>
          </cell>
        </row>
        <row r="20">
          <cell r="L20">
            <v>10260</v>
          </cell>
        </row>
        <row r="21">
          <cell r="L21">
            <v>0</v>
          </cell>
        </row>
        <row r="22">
          <cell r="L22">
            <v>2540</v>
          </cell>
        </row>
        <row r="23">
          <cell r="L23">
            <v>0</v>
          </cell>
        </row>
        <row r="24">
          <cell r="L24">
            <v>774.19</v>
          </cell>
        </row>
        <row r="25">
          <cell r="L25">
            <v>5080</v>
          </cell>
        </row>
        <row r="26">
          <cell r="L26">
            <v>12192</v>
          </cell>
        </row>
        <row r="27">
          <cell r="L27">
            <v>73152</v>
          </cell>
        </row>
        <row r="28">
          <cell r="L28">
            <v>49577.87</v>
          </cell>
        </row>
        <row r="29">
          <cell r="L29">
            <v>10425</v>
          </cell>
        </row>
        <row r="30">
          <cell r="L30">
            <v>1016</v>
          </cell>
        </row>
        <row r="31">
          <cell r="L31">
            <v>304.8</v>
          </cell>
        </row>
        <row r="32">
          <cell r="L32">
            <v>1351.2</v>
          </cell>
        </row>
        <row r="33">
          <cell r="L33">
            <v>54879.77</v>
          </cell>
        </row>
        <row r="34">
          <cell r="L34">
            <v>1016</v>
          </cell>
        </row>
        <row r="35">
          <cell r="L35">
            <v>4064</v>
          </cell>
        </row>
        <row r="36">
          <cell r="L36">
            <v>507.96</v>
          </cell>
        </row>
        <row r="37">
          <cell r="L37">
            <v>1238.71</v>
          </cell>
        </row>
        <row r="38">
          <cell r="L38">
            <v>806.17</v>
          </cell>
        </row>
        <row r="39">
          <cell r="L39">
            <v>10160</v>
          </cell>
        </row>
        <row r="40">
          <cell r="L40">
            <v>80736</v>
          </cell>
        </row>
        <row r="41">
          <cell r="L41">
            <v>5361.69</v>
          </cell>
        </row>
        <row r="42">
          <cell r="L42">
            <v>12636.12</v>
          </cell>
        </row>
        <row r="43">
          <cell r="L43">
            <v>914.4</v>
          </cell>
        </row>
        <row r="44">
          <cell r="L44">
            <v>10322.56</v>
          </cell>
        </row>
        <row r="45">
          <cell r="L45">
            <v>155.46</v>
          </cell>
        </row>
        <row r="46">
          <cell r="L46">
            <v>508</v>
          </cell>
        </row>
        <row r="47">
          <cell r="L47">
            <v>21240</v>
          </cell>
        </row>
        <row r="48">
          <cell r="L48">
            <v>0</v>
          </cell>
        </row>
        <row r="49">
          <cell r="L49">
            <v>1016</v>
          </cell>
        </row>
        <row r="50">
          <cell r="L50">
            <v>268527.55</v>
          </cell>
        </row>
        <row r="51">
          <cell r="L51">
            <v>7.23</v>
          </cell>
        </row>
        <row r="52">
          <cell r="L52">
            <v>214.28</v>
          </cell>
        </row>
        <row r="53">
          <cell r="L53">
            <v>4559.8100000000004</v>
          </cell>
        </row>
        <row r="54">
          <cell r="L54">
            <v>1992.48</v>
          </cell>
        </row>
        <row r="55">
          <cell r="L55">
            <v>11460</v>
          </cell>
        </row>
        <row r="56">
          <cell r="L56">
            <v>62990.64</v>
          </cell>
        </row>
        <row r="57">
          <cell r="L57">
            <v>172.05</v>
          </cell>
        </row>
        <row r="58">
          <cell r="L58">
            <v>804.36</v>
          </cell>
        </row>
        <row r="59">
          <cell r="L59">
            <v>12192</v>
          </cell>
        </row>
        <row r="60">
          <cell r="L60">
            <v>812.8</v>
          </cell>
        </row>
        <row r="61">
          <cell r="L61">
            <v>806.17</v>
          </cell>
        </row>
        <row r="62">
          <cell r="L62">
            <v>809.04</v>
          </cell>
        </row>
        <row r="63">
          <cell r="L63">
            <v>812.8</v>
          </cell>
        </row>
        <row r="64">
          <cell r="L64">
            <v>2691</v>
          </cell>
        </row>
        <row r="65">
          <cell r="L65">
            <v>4064</v>
          </cell>
        </row>
        <row r="66">
          <cell r="L66">
            <v>107915.35</v>
          </cell>
        </row>
        <row r="67">
          <cell r="L67">
            <v>589.16</v>
          </cell>
        </row>
        <row r="68">
          <cell r="L68">
            <v>80736</v>
          </cell>
        </row>
        <row r="69">
          <cell r="L69">
            <v>4064.04</v>
          </cell>
        </row>
        <row r="70">
          <cell r="L70">
            <v>2236.56</v>
          </cell>
        </row>
        <row r="71">
          <cell r="L71">
            <v>860.21</v>
          </cell>
        </row>
        <row r="72">
          <cell r="L72">
            <v>591694.63</v>
          </cell>
        </row>
        <row r="73">
          <cell r="L73">
            <v>598.33000000000004</v>
          </cell>
        </row>
        <row r="74">
          <cell r="L74">
            <v>98.45</v>
          </cell>
        </row>
        <row r="75">
          <cell r="L75">
            <v>87731.13</v>
          </cell>
        </row>
        <row r="76">
          <cell r="L76">
            <v>3564</v>
          </cell>
        </row>
        <row r="77">
          <cell r="L77">
            <v>16424.560000000001</v>
          </cell>
        </row>
        <row r="78">
          <cell r="L78">
            <v>1422.4</v>
          </cell>
        </row>
        <row r="79">
          <cell r="L79">
            <v>2336.7600000000002</v>
          </cell>
        </row>
        <row r="80">
          <cell r="L80">
            <v>5361.69</v>
          </cell>
        </row>
        <row r="81">
          <cell r="L81">
            <v>11182.77</v>
          </cell>
        </row>
        <row r="82">
          <cell r="L82">
            <v>24733.74</v>
          </cell>
        </row>
        <row r="83">
          <cell r="L83">
            <v>6.6</v>
          </cell>
        </row>
        <row r="84">
          <cell r="L84">
            <v>2368.3200000000002</v>
          </cell>
        </row>
        <row r="85">
          <cell r="L85">
            <v>5080</v>
          </cell>
        </row>
        <row r="86">
          <cell r="L86">
            <v>1016</v>
          </cell>
        </row>
        <row r="87">
          <cell r="L87">
            <v>439.89</v>
          </cell>
        </row>
        <row r="88">
          <cell r="L88">
            <v>1359047.87</v>
          </cell>
        </row>
        <row r="89">
          <cell r="L89">
            <v>3556</v>
          </cell>
        </row>
        <row r="90">
          <cell r="L90">
            <v>1016</v>
          </cell>
        </row>
        <row r="91">
          <cell r="L91">
            <v>3750.72</v>
          </cell>
        </row>
        <row r="92">
          <cell r="L92">
            <v>753.26</v>
          </cell>
        </row>
        <row r="93">
          <cell r="L93">
            <v>13208</v>
          </cell>
        </row>
        <row r="94">
          <cell r="L94">
            <v>524.26</v>
          </cell>
        </row>
        <row r="95">
          <cell r="L95">
            <v>227.99</v>
          </cell>
        </row>
        <row r="96">
          <cell r="L96">
            <v>3556</v>
          </cell>
        </row>
        <row r="97">
          <cell r="L97">
            <v>508</v>
          </cell>
        </row>
        <row r="98">
          <cell r="L98">
            <v>126875.23</v>
          </cell>
        </row>
        <row r="99">
          <cell r="L99">
            <v>87060.72</v>
          </cell>
        </row>
        <row r="100">
          <cell r="L100">
            <v>671796.19</v>
          </cell>
        </row>
        <row r="101">
          <cell r="L101">
            <v>1524</v>
          </cell>
        </row>
        <row r="102">
          <cell r="L102">
            <v>21016.73</v>
          </cell>
        </row>
        <row r="103">
          <cell r="L103">
            <v>203.2</v>
          </cell>
        </row>
        <row r="104">
          <cell r="L104">
            <v>570.08000000000004</v>
          </cell>
        </row>
        <row r="105">
          <cell r="L105">
            <v>9000</v>
          </cell>
        </row>
        <row r="106">
          <cell r="L106">
            <v>3693.6</v>
          </cell>
        </row>
        <row r="107">
          <cell r="L107">
            <v>147.84</v>
          </cell>
        </row>
        <row r="108">
          <cell r="L108">
            <v>4194.05</v>
          </cell>
        </row>
        <row r="109">
          <cell r="L109">
            <v>27923.53</v>
          </cell>
        </row>
        <row r="110">
          <cell r="L110">
            <v>5181.6000000000004</v>
          </cell>
        </row>
        <row r="111">
          <cell r="L111">
            <v>5080</v>
          </cell>
        </row>
        <row r="112">
          <cell r="L112">
            <v>6128</v>
          </cell>
        </row>
        <row r="113">
          <cell r="L113">
            <v>1048.51</v>
          </cell>
        </row>
        <row r="114">
          <cell r="L114">
            <v>3228</v>
          </cell>
        </row>
        <row r="115">
          <cell r="L115">
            <v>1016</v>
          </cell>
        </row>
        <row r="116">
          <cell r="L116">
            <v>2724</v>
          </cell>
        </row>
        <row r="117">
          <cell r="L117">
            <v>11124.59</v>
          </cell>
        </row>
        <row r="118">
          <cell r="L118">
            <v>844.2</v>
          </cell>
        </row>
        <row r="119">
          <cell r="L119">
            <v>18</v>
          </cell>
        </row>
        <row r="120">
          <cell r="L120">
            <v>804.36</v>
          </cell>
        </row>
        <row r="121">
          <cell r="L121">
            <v>1016</v>
          </cell>
        </row>
        <row r="122">
          <cell r="L122">
            <v>390.96</v>
          </cell>
        </row>
        <row r="123">
          <cell r="L123">
            <v>203.2</v>
          </cell>
        </row>
        <row r="124">
          <cell r="L124">
            <v>3756</v>
          </cell>
        </row>
        <row r="125">
          <cell r="L125">
            <v>21099.48</v>
          </cell>
        </row>
        <row r="126">
          <cell r="L126">
            <v>2418.6</v>
          </cell>
        </row>
        <row r="127">
          <cell r="L127">
            <v>0</v>
          </cell>
        </row>
        <row r="128">
          <cell r="L128">
            <v>2436</v>
          </cell>
        </row>
        <row r="129">
          <cell r="L129">
            <v>1155.92</v>
          </cell>
        </row>
        <row r="130">
          <cell r="L130">
            <v>21440.29</v>
          </cell>
        </row>
        <row r="131">
          <cell r="L131">
            <v>195442.8</v>
          </cell>
        </row>
        <row r="132">
          <cell r="L132">
            <v>791.23</v>
          </cell>
        </row>
        <row r="133">
          <cell r="L133">
            <v>140671.48000000001</v>
          </cell>
        </row>
        <row r="134">
          <cell r="L134">
            <v>525.41</v>
          </cell>
        </row>
        <row r="135">
          <cell r="L135">
            <v>-12796.36</v>
          </cell>
        </row>
        <row r="136">
          <cell r="L136">
            <v>316.2</v>
          </cell>
        </row>
        <row r="137">
          <cell r="L137">
            <v>7772.4</v>
          </cell>
        </row>
        <row r="138">
          <cell r="L138">
            <v>1648.97</v>
          </cell>
        </row>
        <row r="139">
          <cell r="L139">
            <v>219327.9</v>
          </cell>
        </row>
        <row r="140">
          <cell r="L140">
            <v>9137.57</v>
          </cell>
        </row>
        <row r="141">
          <cell r="L141">
            <v>630.5</v>
          </cell>
        </row>
        <row r="142">
          <cell r="L142">
            <v>3044.63</v>
          </cell>
        </row>
        <row r="143">
          <cell r="L143">
            <v>2101.6799999999998</v>
          </cell>
        </row>
        <row r="144">
          <cell r="L144">
            <v>3048</v>
          </cell>
        </row>
        <row r="145">
          <cell r="L145">
            <v>158.4</v>
          </cell>
        </row>
        <row r="146">
          <cell r="L146">
            <v>2032</v>
          </cell>
        </row>
        <row r="147">
          <cell r="L147">
            <v>1608132.33</v>
          </cell>
        </row>
        <row r="148">
          <cell r="L148">
            <v>804.36</v>
          </cell>
        </row>
        <row r="149">
          <cell r="L149">
            <v>146218.51999999999</v>
          </cell>
        </row>
        <row r="150">
          <cell r="L150">
            <v>92711.55</v>
          </cell>
        </row>
        <row r="151">
          <cell r="L151">
            <v>4318</v>
          </cell>
        </row>
        <row r="152">
          <cell r="L152">
            <v>1016</v>
          </cell>
        </row>
        <row r="153">
          <cell r="L153">
            <v>138</v>
          </cell>
        </row>
        <row r="154">
          <cell r="L154">
            <v>44352</v>
          </cell>
        </row>
        <row r="155">
          <cell r="L155">
            <v>547046.48</v>
          </cell>
        </row>
        <row r="156">
          <cell r="L156">
            <v>3048</v>
          </cell>
        </row>
        <row r="157">
          <cell r="L157">
            <v>8406.69</v>
          </cell>
        </row>
        <row r="158">
          <cell r="L158">
            <v>64.8</v>
          </cell>
        </row>
        <row r="159">
          <cell r="L159">
            <v>10363.200000000001</v>
          </cell>
        </row>
        <row r="160">
          <cell r="L160">
            <v>49068</v>
          </cell>
        </row>
        <row r="161">
          <cell r="L161">
            <v>2101.6799999999998</v>
          </cell>
        </row>
        <row r="162">
          <cell r="L162">
            <v>333.48</v>
          </cell>
        </row>
        <row r="163">
          <cell r="L163">
            <v>936</v>
          </cell>
        </row>
        <row r="164">
          <cell r="L164">
            <v>1228.8</v>
          </cell>
        </row>
        <row r="165">
          <cell r="L165">
            <v>10160</v>
          </cell>
        </row>
        <row r="166">
          <cell r="L166">
            <v>14621.87</v>
          </cell>
        </row>
        <row r="167">
          <cell r="L167">
            <v>804.36</v>
          </cell>
        </row>
        <row r="168">
          <cell r="L168">
            <v>1554.48</v>
          </cell>
        </row>
        <row r="169">
          <cell r="L169">
            <v>5080</v>
          </cell>
        </row>
        <row r="170">
          <cell r="L170">
            <v>46860</v>
          </cell>
        </row>
        <row r="171">
          <cell r="L171">
            <v>2627.09</v>
          </cell>
        </row>
        <row r="172">
          <cell r="L172">
            <v>3984</v>
          </cell>
        </row>
        <row r="173">
          <cell r="L173">
            <v>0</v>
          </cell>
        </row>
        <row r="174">
          <cell r="L174">
            <v>1243.58</v>
          </cell>
        </row>
        <row r="175">
          <cell r="L175">
            <v>524.26</v>
          </cell>
        </row>
        <row r="176">
          <cell r="L176">
            <v>5000.04</v>
          </cell>
        </row>
        <row r="177">
          <cell r="L177">
            <v>2032</v>
          </cell>
        </row>
        <row r="178">
          <cell r="L178">
            <v>2160</v>
          </cell>
        </row>
        <row r="179">
          <cell r="L179">
            <v>525.41</v>
          </cell>
        </row>
        <row r="180">
          <cell r="L180">
            <v>348569.9</v>
          </cell>
        </row>
        <row r="181">
          <cell r="L181">
            <v>1054.97</v>
          </cell>
        </row>
        <row r="182">
          <cell r="L182">
            <v>8088.17</v>
          </cell>
        </row>
        <row r="183">
          <cell r="L183">
            <v>156000</v>
          </cell>
        </row>
        <row r="184">
          <cell r="L184">
            <v>1016</v>
          </cell>
        </row>
        <row r="185">
          <cell r="L185">
            <v>15124.86</v>
          </cell>
        </row>
        <row r="186">
          <cell r="L186">
            <v>30000</v>
          </cell>
        </row>
        <row r="187">
          <cell r="L187">
            <v>0</v>
          </cell>
        </row>
        <row r="188">
          <cell r="L188">
            <v>5280</v>
          </cell>
        </row>
        <row r="189">
          <cell r="L189">
            <v>5362.96</v>
          </cell>
        </row>
        <row r="190">
          <cell r="L190">
            <v>41940.480000000003</v>
          </cell>
        </row>
        <row r="191">
          <cell r="L191">
            <v>5274.87</v>
          </cell>
        </row>
        <row r="192">
          <cell r="L192">
            <v>10000</v>
          </cell>
        </row>
        <row r="193">
          <cell r="L193">
            <v>725.4</v>
          </cell>
        </row>
        <row r="194">
          <cell r="L194">
            <v>14621.87</v>
          </cell>
        </row>
        <row r="195">
          <cell r="L195">
            <v>1050.8399999999999</v>
          </cell>
        </row>
        <row r="196">
          <cell r="L196">
            <v>18288</v>
          </cell>
        </row>
        <row r="197">
          <cell r="L197">
            <v>18387.54</v>
          </cell>
        </row>
        <row r="198">
          <cell r="L198">
            <v>160840.43</v>
          </cell>
        </row>
        <row r="199">
          <cell r="L199">
            <v>2508</v>
          </cell>
        </row>
        <row r="200">
          <cell r="L200">
            <v>17419.150000000001</v>
          </cell>
        </row>
        <row r="201">
          <cell r="L201">
            <v>0</v>
          </cell>
        </row>
        <row r="202">
          <cell r="L202">
            <v>6604</v>
          </cell>
        </row>
        <row r="203">
          <cell r="L203">
            <v>185.31</v>
          </cell>
        </row>
        <row r="204">
          <cell r="L204">
            <v>7.32</v>
          </cell>
        </row>
        <row r="205">
          <cell r="L205">
            <v>1308.1400000000001</v>
          </cell>
        </row>
        <row r="206">
          <cell r="L206">
            <v>2072.64</v>
          </cell>
        </row>
        <row r="207">
          <cell r="L207">
            <v>122400</v>
          </cell>
        </row>
        <row r="208">
          <cell r="L208">
            <v>103632</v>
          </cell>
        </row>
        <row r="209">
          <cell r="L209">
            <v>115732.8</v>
          </cell>
        </row>
        <row r="210">
          <cell r="L210">
            <v>2032</v>
          </cell>
        </row>
        <row r="211">
          <cell r="L211">
            <v>242220</v>
          </cell>
        </row>
        <row r="212">
          <cell r="L212">
            <v>2109.9499999999998</v>
          </cell>
        </row>
        <row r="213">
          <cell r="L213">
            <v>23249.31</v>
          </cell>
        </row>
        <row r="214">
          <cell r="L214">
            <v>12384</v>
          </cell>
        </row>
        <row r="215">
          <cell r="L215">
            <v>28448</v>
          </cell>
        </row>
        <row r="216">
          <cell r="L216">
            <v>16085.91</v>
          </cell>
        </row>
        <row r="217">
          <cell r="L217">
            <v>518.16</v>
          </cell>
        </row>
        <row r="218">
          <cell r="L218">
            <v>8151.37</v>
          </cell>
        </row>
        <row r="219">
          <cell r="L219">
            <v>5080</v>
          </cell>
        </row>
        <row r="220">
          <cell r="L220">
            <v>90815.7</v>
          </cell>
        </row>
        <row r="221">
          <cell r="L221">
            <v>349.98</v>
          </cell>
        </row>
        <row r="222">
          <cell r="L222">
            <v>234.7</v>
          </cell>
        </row>
        <row r="223">
          <cell r="L223">
            <v>234.7</v>
          </cell>
        </row>
        <row r="224">
          <cell r="L224">
            <v>5140.49</v>
          </cell>
        </row>
        <row r="225">
          <cell r="L225">
            <v>349.99</v>
          </cell>
        </row>
        <row r="226">
          <cell r="L226">
            <v>988.24</v>
          </cell>
        </row>
        <row r="227">
          <cell r="L227">
            <v>315.24</v>
          </cell>
        </row>
        <row r="228">
          <cell r="L228">
            <v>782.04</v>
          </cell>
        </row>
        <row r="229">
          <cell r="L229">
            <v>3828</v>
          </cell>
        </row>
        <row r="230">
          <cell r="L230">
            <v>3346.96</v>
          </cell>
        </row>
        <row r="231">
          <cell r="L231">
            <v>64744.81</v>
          </cell>
        </row>
        <row r="232">
          <cell r="L232">
            <v>804.36</v>
          </cell>
        </row>
        <row r="233">
          <cell r="L233">
            <v>428.98</v>
          </cell>
        </row>
        <row r="234">
          <cell r="L234">
            <v>1684.01</v>
          </cell>
        </row>
        <row r="235">
          <cell r="L235">
            <v>140939.54</v>
          </cell>
        </row>
        <row r="236">
          <cell r="L236">
            <v>613.5</v>
          </cell>
        </row>
        <row r="237">
          <cell r="L237">
            <v>988.24</v>
          </cell>
        </row>
        <row r="238">
          <cell r="L238">
            <v>229247.39</v>
          </cell>
        </row>
        <row r="239">
          <cell r="L239">
            <v>508</v>
          </cell>
        </row>
        <row r="240">
          <cell r="L240">
            <v>102353.02</v>
          </cell>
        </row>
        <row r="241">
          <cell r="L241">
            <v>3812.08</v>
          </cell>
        </row>
        <row r="242">
          <cell r="L242">
            <v>234.7</v>
          </cell>
        </row>
        <row r="243">
          <cell r="L243">
            <v>349.99</v>
          </cell>
        </row>
        <row r="244">
          <cell r="L244">
            <v>957.48</v>
          </cell>
        </row>
        <row r="245">
          <cell r="L245">
            <v>315.24</v>
          </cell>
        </row>
        <row r="246">
          <cell r="L246">
            <v>11460</v>
          </cell>
        </row>
        <row r="247">
          <cell r="L247">
            <v>5112.87</v>
          </cell>
        </row>
        <row r="248">
          <cell r="L248">
            <v>315.26</v>
          </cell>
        </row>
        <row r="249">
          <cell r="L249">
            <v>988.2</v>
          </cell>
        </row>
        <row r="250">
          <cell r="L250">
            <v>1914.05</v>
          </cell>
        </row>
        <row r="251">
          <cell r="L251">
            <v>10368</v>
          </cell>
        </row>
        <row r="252">
          <cell r="L252">
            <v>672</v>
          </cell>
        </row>
        <row r="253">
          <cell r="L253">
            <v>36</v>
          </cell>
        </row>
        <row r="254">
          <cell r="L254">
            <v>0.05</v>
          </cell>
        </row>
        <row r="255">
          <cell r="L255">
            <v>0.04</v>
          </cell>
        </row>
        <row r="256">
          <cell r="L256">
            <v>0.03</v>
          </cell>
        </row>
        <row r="257">
          <cell r="L257">
            <v>0.05</v>
          </cell>
        </row>
        <row r="258">
          <cell r="L258">
            <v>24</v>
          </cell>
        </row>
        <row r="259">
          <cell r="L259">
            <v>806595.34</v>
          </cell>
        </row>
        <row r="260">
          <cell r="L260">
            <v>84.73</v>
          </cell>
        </row>
        <row r="261">
          <cell r="L261">
            <v>-68718.3</v>
          </cell>
        </row>
        <row r="262">
          <cell r="L262">
            <v>36119.89</v>
          </cell>
        </row>
        <row r="263">
          <cell r="L263">
            <v>52180.07</v>
          </cell>
        </row>
        <row r="264">
          <cell r="L264">
            <v>23260.06</v>
          </cell>
        </row>
        <row r="265">
          <cell r="L265">
            <v>3307.39</v>
          </cell>
        </row>
        <row r="266">
          <cell r="L266">
            <v>136707</v>
          </cell>
        </row>
        <row r="267">
          <cell r="L267">
            <v>956.64</v>
          </cell>
        </row>
        <row r="268">
          <cell r="L268">
            <v>18158.54</v>
          </cell>
        </row>
        <row r="269">
          <cell r="L269">
            <v>2766.02</v>
          </cell>
        </row>
        <row r="270">
          <cell r="L270">
            <v>76200</v>
          </cell>
        </row>
        <row r="271">
          <cell r="L271">
            <v>4735.68</v>
          </cell>
        </row>
        <row r="272">
          <cell r="L272">
            <v>1048.56</v>
          </cell>
        </row>
        <row r="273">
          <cell r="L273">
            <v>524.28</v>
          </cell>
        </row>
        <row r="274">
          <cell r="L274">
            <v>48036</v>
          </cell>
        </row>
        <row r="275">
          <cell r="L275">
            <v>534.84</v>
          </cell>
        </row>
        <row r="276">
          <cell r="L276">
            <v>5983.32</v>
          </cell>
        </row>
        <row r="277">
          <cell r="L277">
            <v>46619.16</v>
          </cell>
        </row>
        <row r="278">
          <cell r="L278">
            <v>11461.97</v>
          </cell>
        </row>
        <row r="279">
          <cell r="L279">
            <v>1697206.54</v>
          </cell>
        </row>
        <row r="280">
          <cell r="L280">
            <v>3152.52</v>
          </cell>
        </row>
        <row r="281">
          <cell r="L281">
            <v>-422304</v>
          </cell>
        </row>
        <row r="282">
          <cell r="L282">
            <v>33157.410000000003</v>
          </cell>
        </row>
        <row r="283">
          <cell r="L283">
            <v>534</v>
          </cell>
        </row>
        <row r="284">
          <cell r="L284">
            <v>53.28</v>
          </cell>
        </row>
        <row r="285">
          <cell r="L285">
            <v>1140.43</v>
          </cell>
        </row>
        <row r="286">
          <cell r="L286">
            <v>3145.56</v>
          </cell>
        </row>
        <row r="287">
          <cell r="L287">
            <v>4569.72</v>
          </cell>
        </row>
        <row r="288">
          <cell r="L288">
            <v>1.32</v>
          </cell>
        </row>
        <row r="289">
          <cell r="L289">
            <v>820.68</v>
          </cell>
        </row>
        <row r="290">
          <cell r="L290">
            <v>3516</v>
          </cell>
        </row>
        <row r="291">
          <cell r="L291">
            <v>2101.56</v>
          </cell>
        </row>
        <row r="292">
          <cell r="L292">
            <v>812.02</v>
          </cell>
        </row>
        <row r="293">
          <cell r="L293">
            <v>13870.57</v>
          </cell>
        </row>
        <row r="294">
          <cell r="L294">
            <v>50976.36</v>
          </cell>
        </row>
        <row r="295">
          <cell r="L295">
            <v>528.07000000000005</v>
          </cell>
        </row>
        <row r="296">
          <cell r="L296">
            <v>314.55</v>
          </cell>
        </row>
        <row r="297">
          <cell r="L297">
            <v>4456.18</v>
          </cell>
        </row>
        <row r="298">
          <cell r="L298">
            <v>3918.12</v>
          </cell>
        </row>
        <row r="299">
          <cell r="L299">
            <v>13630.66</v>
          </cell>
        </row>
        <row r="300">
          <cell r="L300">
            <v>372</v>
          </cell>
        </row>
        <row r="301">
          <cell r="L301">
            <v>492</v>
          </cell>
        </row>
        <row r="302">
          <cell r="L302">
            <v>35.56</v>
          </cell>
        </row>
        <row r="303">
          <cell r="L303">
            <v>77478</v>
          </cell>
        </row>
        <row r="304">
          <cell r="L304">
            <v>1220.69</v>
          </cell>
        </row>
        <row r="305">
          <cell r="L305">
            <v>131596.73000000001</v>
          </cell>
        </row>
        <row r="306">
          <cell r="L306">
            <v>2478.66</v>
          </cell>
        </row>
        <row r="307">
          <cell r="L307">
            <v>4227.6400000000003</v>
          </cell>
        </row>
        <row r="308">
          <cell r="L308">
            <v>5028</v>
          </cell>
        </row>
        <row r="309">
          <cell r="L309">
            <v>493.22</v>
          </cell>
        </row>
        <row r="310">
          <cell r="L310">
            <v>-65068.81</v>
          </cell>
        </row>
        <row r="311">
          <cell r="L311">
            <v>3593.64</v>
          </cell>
        </row>
        <row r="312">
          <cell r="L312">
            <v>0.03</v>
          </cell>
        </row>
        <row r="313">
          <cell r="L313">
            <v>1908</v>
          </cell>
        </row>
        <row r="314">
          <cell r="L314">
            <v>28121.27</v>
          </cell>
        </row>
        <row r="315">
          <cell r="L315">
            <v>174.87</v>
          </cell>
        </row>
        <row r="316">
          <cell r="L316">
            <v>366.37</v>
          </cell>
        </row>
        <row r="317">
          <cell r="L317">
            <v>3062.68</v>
          </cell>
        </row>
        <row r="318">
          <cell r="L318">
            <v>-0.01</v>
          </cell>
        </row>
        <row r="319">
          <cell r="L319">
            <v>-0.02</v>
          </cell>
        </row>
        <row r="320">
          <cell r="L320">
            <v>409412.03</v>
          </cell>
        </row>
        <row r="321">
          <cell r="L321">
            <v>-0.03</v>
          </cell>
        </row>
        <row r="322">
          <cell r="L322">
            <v>217500.4</v>
          </cell>
        </row>
        <row r="323">
          <cell r="L323">
            <v>0.05</v>
          </cell>
        </row>
        <row r="324">
          <cell r="L324">
            <v>292.93</v>
          </cell>
        </row>
        <row r="325">
          <cell r="L325">
            <v>394.34</v>
          </cell>
        </row>
        <row r="326">
          <cell r="L326">
            <v>0.02</v>
          </cell>
        </row>
        <row r="327">
          <cell r="L327">
            <v>4020</v>
          </cell>
        </row>
        <row r="328">
          <cell r="L328">
            <v>-36000</v>
          </cell>
        </row>
        <row r="329">
          <cell r="L329">
            <v>-0.04</v>
          </cell>
        </row>
        <row r="330">
          <cell r="L330">
            <v>695163.48</v>
          </cell>
        </row>
        <row r="331">
          <cell r="L331">
            <v>-0.05</v>
          </cell>
        </row>
        <row r="332">
          <cell r="L332">
            <v>-176400</v>
          </cell>
        </row>
        <row r="333">
          <cell r="L333">
            <v>285.60000000000002</v>
          </cell>
        </row>
        <row r="334">
          <cell r="L334">
            <v>0.01</v>
          </cell>
        </row>
        <row r="335">
          <cell r="L335">
            <v>-14652</v>
          </cell>
        </row>
        <row r="336">
          <cell r="L336">
            <v>52850.85</v>
          </cell>
        </row>
        <row r="337">
          <cell r="L337">
            <v>7657.57</v>
          </cell>
        </row>
        <row r="338">
          <cell r="L338">
            <v>4.5599999999999996</v>
          </cell>
        </row>
        <row r="339">
          <cell r="L339">
            <v>157.28</v>
          </cell>
        </row>
        <row r="340">
          <cell r="L340">
            <v>104.85</v>
          </cell>
        </row>
        <row r="341">
          <cell r="L341">
            <v>-0.01</v>
          </cell>
        </row>
        <row r="342">
          <cell r="L342">
            <v>261.51</v>
          </cell>
        </row>
        <row r="343">
          <cell r="L343">
            <v>6009</v>
          </cell>
        </row>
        <row r="344">
          <cell r="L344">
            <v>208225.11</v>
          </cell>
        </row>
        <row r="345">
          <cell r="L345">
            <v>4524</v>
          </cell>
        </row>
        <row r="346">
          <cell r="L346">
            <v>224012.12</v>
          </cell>
        </row>
        <row r="347">
          <cell r="L347">
            <v>754.31</v>
          </cell>
        </row>
        <row r="348">
          <cell r="L348">
            <v>132</v>
          </cell>
        </row>
        <row r="349">
          <cell r="L349">
            <v>1921.2</v>
          </cell>
        </row>
        <row r="350">
          <cell r="L350">
            <v>548296.09</v>
          </cell>
        </row>
        <row r="351">
          <cell r="L351">
            <v>19060.2</v>
          </cell>
        </row>
        <row r="352">
          <cell r="L352">
            <v>1604.23</v>
          </cell>
        </row>
        <row r="353">
          <cell r="L353">
            <v>3046.1</v>
          </cell>
        </row>
        <row r="354">
          <cell r="L354">
            <v>804.36</v>
          </cell>
        </row>
        <row r="355">
          <cell r="L355">
            <v>419.4</v>
          </cell>
        </row>
        <row r="356">
          <cell r="L356">
            <v>22459.13</v>
          </cell>
        </row>
        <row r="357">
          <cell r="L357">
            <v>1048.51</v>
          </cell>
        </row>
        <row r="358">
          <cell r="L358">
            <v>16042.23</v>
          </cell>
        </row>
        <row r="359">
          <cell r="L359">
            <v>221371.07</v>
          </cell>
        </row>
        <row r="360">
          <cell r="L360">
            <v>1909.19</v>
          </cell>
        </row>
        <row r="361">
          <cell r="L361">
            <v>28.1</v>
          </cell>
        </row>
        <row r="362">
          <cell r="L362">
            <v>1416</v>
          </cell>
        </row>
        <row r="363">
          <cell r="L363">
            <v>16940.2</v>
          </cell>
        </row>
        <row r="364">
          <cell r="L364">
            <v>2603.04</v>
          </cell>
        </row>
        <row r="365">
          <cell r="L365">
            <v>4277.93</v>
          </cell>
        </row>
        <row r="366">
          <cell r="L366">
            <v>4277.93</v>
          </cell>
        </row>
        <row r="367">
          <cell r="L367">
            <v>209.7</v>
          </cell>
        </row>
        <row r="368">
          <cell r="L368">
            <v>812.21</v>
          </cell>
        </row>
        <row r="369">
          <cell r="L369">
            <v>534.75</v>
          </cell>
        </row>
        <row r="370">
          <cell r="L370">
            <v>157.28</v>
          </cell>
        </row>
        <row r="371">
          <cell r="L371">
            <v>20775.169999999998</v>
          </cell>
        </row>
        <row r="372">
          <cell r="L372">
            <v>20604</v>
          </cell>
        </row>
        <row r="373">
          <cell r="L373">
            <v>1848</v>
          </cell>
        </row>
        <row r="374">
          <cell r="L374">
            <v>3213.84</v>
          </cell>
        </row>
        <row r="375">
          <cell r="L375">
            <v>130182.5</v>
          </cell>
        </row>
        <row r="376">
          <cell r="L376">
            <v>1974.6</v>
          </cell>
        </row>
        <row r="377">
          <cell r="L377">
            <v>1833.12</v>
          </cell>
        </row>
        <row r="378">
          <cell r="L378">
            <v>0.01</v>
          </cell>
        </row>
        <row r="379">
          <cell r="L379">
            <v>-2904</v>
          </cell>
        </row>
        <row r="380">
          <cell r="L380">
            <v>265.86</v>
          </cell>
        </row>
        <row r="381">
          <cell r="L381">
            <v>16042.23</v>
          </cell>
        </row>
        <row r="382">
          <cell r="L382">
            <v>15058.68</v>
          </cell>
        </row>
        <row r="383">
          <cell r="L383">
            <v>2539.08</v>
          </cell>
        </row>
        <row r="384">
          <cell r="L384">
            <v>0.04</v>
          </cell>
        </row>
        <row r="385">
          <cell r="L385">
            <v>1383.69</v>
          </cell>
        </row>
        <row r="386">
          <cell r="L386">
            <v>1048.51</v>
          </cell>
        </row>
        <row r="387">
          <cell r="L387">
            <v>2097.02</v>
          </cell>
        </row>
        <row r="388">
          <cell r="L388">
            <v>3984.35</v>
          </cell>
        </row>
        <row r="389">
          <cell r="L389">
            <v>1478.4</v>
          </cell>
        </row>
        <row r="390">
          <cell r="L390">
            <v>-158400</v>
          </cell>
        </row>
        <row r="391">
          <cell r="L391">
            <v>-14.6</v>
          </cell>
        </row>
        <row r="392">
          <cell r="L392">
            <v>-0.01</v>
          </cell>
        </row>
        <row r="393">
          <cell r="L393">
            <v>1176</v>
          </cell>
        </row>
        <row r="394">
          <cell r="L394">
            <v>225847.61</v>
          </cell>
        </row>
        <row r="395">
          <cell r="L395">
            <v>3261</v>
          </cell>
        </row>
        <row r="396">
          <cell r="L396">
            <v>1572.77</v>
          </cell>
        </row>
        <row r="397">
          <cell r="L397">
            <v>5668.25</v>
          </cell>
        </row>
        <row r="398">
          <cell r="L398">
            <v>1017.6</v>
          </cell>
        </row>
        <row r="399">
          <cell r="L399">
            <v>3100.57</v>
          </cell>
        </row>
        <row r="400">
          <cell r="L400">
            <v>17875.88</v>
          </cell>
        </row>
        <row r="401">
          <cell r="L401">
            <v>3769.68</v>
          </cell>
        </row>
        <row r="402">
          <cell r="L402">
            <v>560110.19999999995</v>
          </cell>
        </row>
        <row r="403">
          <cell r="L403">
            <v>2201.88</v>
          </cell>
        </row>
        <row r="404">
          <cell r="L404">
            <v>209931.28</v>
          </cell>
        </row>
        <row r="405">
          <cell r="L405">
            <v>14551.85</v>
          </cell>
        </row>
        <row r="406">
          <cell r="L406">
            <v>293407.92</v>
          </cell>
        </row>
        <row r="407">
          <cell r="L407">
            <v>768.16</v>
          </cell>
        </row>
        <row r="408">
          <cell r="L408">
            <v>217992.84</v>
          </cell>
        </row>
        <row r="409">
          <cell r="L409">
            <v>-741.68</v>
          </cell>
        </row>
        <row r="410">
          <cell r="L410">
            <v>24876</v>
          </cell>
        </row>
        <row r="411">
          <cell r="L411">
            <v>804.36</v>
          </cell>
        </row>
        <row r="412">
          <cell r="L412">
            <v>58487.41</v>
          </cell>
        </row>
        <row r="413">
          <cell r="L413">
            <v>4314.45</v>
          </cell>
        </row>
        <row r="414">
          <cell r="L414">
            <v>476.64</v>
          </cell>
        </row>
        <row r="415">
          <cell r="L415">
            <v>135186.54999999999</v>
          </cell>
        </row>
        <row r="416">
          <cell r="L416">
            <v>585.03</v>
          </cell>
        </row>
        <row r="417">
          <cell r="L417">
            <v>2119.1</v>
          </cell>
        </row>
        <row r="418">
          <cell r="L418">
            <v>196900.8</v>
          </cell>
        </row>
        <row r="419">
          <cell r="L419">
            <v>393.12</v>
          </cell>
        </row>
        <row r="420">
          <cell r="L420">
            <v>4245.9399999999996</v>
          </cell>
        </row>
        <row r="421">
          <cell r="L421">
            <v>780</v>
          </cell>
        </row>
        <row r="422">
          <cell r="L422">
            <v>10752</v>
          </cell>
        </row>
        <row r="423">
          <cell r="L423">
            <v>55847.94</v>
          </cell>
        </row>
        <row r="424">
          <cell r="L424">
            <v>4154.3999999999996</v>
          </cell>
        </row>
        <row r="425">
          <cell r="L425">
            <v>2038.94</v>
          </cell>
        </row>
        <row r="426">
          <cell r="L426">
            <v>10865.4</v>
          </cell>
        </row>
        <row r="427">
          <cell r="L427">
            <v>9999.9599999999991</v>
          </cell>
        </row>
        <row r="428">
          <cell r="L428">
            <v>5913.12</v>
          </cell>
        </row>
        <row r="429">
          <cell r="L429">
            <v>1016.04</v>
          </cell>
        </row>
        <row r="430">
          <cell r="L430">
            <v>10680</v>
          </cell>
        </row>
        <row r="431">
          <cell r="L431">
            <v>1098.48</v>
          </cell>
        </row>
        <row r="432">
          <cell r="L432">
            <v>5133.28</v>
          </cell>
        </row>
        <row r="433">
          <cell r="L433">
            <v>2365.89</v>
          </cell>
        </row>
        <row r="434">
          <cell r="L434">
            <v>271.41000000000003</v>
          </cell>
        </row>
        <row r="435">
          <cell r="L435">
            <v>329.23</v>
          </cell>
        </row>
        <row r="436">
          <cell r="L436">
            <v>5004</v>
          </cell>
        </row>
        <row r="437">
          <cell r="L437">
            <v>4776</v>
          </cell>
        </row>
        <row r="438">
          <cell r="L438">
            <v>-15360</v>
          </cell>
        </row>
        <row r="439">
          <cell r="L439">
            <v>14621.87</v>
          </cell>
        </row>
        <row r="440">
          <cell r="L440">
            <v>2000.04</v>
          </cell>
        </row>
        <row r="441">
          <cell r="L441">
            <v>535.78</v>
          </cell>
        </row>
        <row r="442">
          <cell r="L442">
            <v>160842.6</v>
          </cell>
        </row>
        <row r="443">
          <cell r="L443">
            <v>2017.53</v>
          </cell>
        </row>
        <row r="444">
          <cell r="L444">
            <v>6417.81</v>
          </cell>
        </row>
        <row r="445">
          <cell r="L445">
            <v>1052.9100000000001</v>
          </cell>
        </row>
        <row r="446">
          <cell r="L446">
            <v>1500</v>
          </cell>
        </row>
        <row r="447">
          <cell r="L447">
            <v>1053.6300000000001</v>
          </cell>
        </row>
        <row r="448">
          <cell r="L448">
            <v>156911.24</v>
          </cell>
        </row>
        <row r="449">
          <cell r="L449">
            <v>10907.98</v>
          </cell>
        </row>
        <row r="450">
          <cell r="L450">
            <v>43865.62</v>
          </cell>
        </row>
        <row r="451">
          <cell r="L451">
            <v>101016</v>
          </cell>
        </row>
        <row r="452">
          <cell r="L452">
            <v>2016</v>
          </cell>
        </row>
        <row r="453">
          <cell r="L453">
            <v>8160</v>
          </cell>
        </row>
        <row r="454">
          <cell r="L454">
            <v>13508.78</v>
          </cell>
        </row>
        <row r="455">
          <cell r="L455">
            <v>216.05</v>
          </cell>
        </row>
        <row r="456">
          <cell r="L456">
            <v>254.5</v>
          </cell>
        </row>
        <row r="457">
          <cell r="L457">
            <v>2229.42</v>
          </cell>
        </row>
        <row r="458">
          <cell r="L458">
            <v>509</v>
          </cell>
        </row>
        <row r="459">
          <cell r="L459">
            <v>61442.6</v>
          </cell>
        </row>
        <row r="460">
          <cell r="L460">
            <v>146.88999999999999</v>
          </cell>
        </row>
        <row r="461">
          <cell r="L461">
            <v>9195.52</v>
          </cell>
        </row>
        <row r="462">
          <cell r="L462">
            <v>1153.92</v>
          </cell>
        </row>
        <row r="463">
          <cell r="L463">
            <v>254.5</v>
          </cell>
        </row>
        <row r="464">
          <cell r="L464">
            <v>254.5</v>
          </cell>
        </row>
        <row r="465">
          <cell r="L465">
            <v>128868</v>
          </cell>
        </row>
        <row r="466">
          <cell r="L466">
            <v>44915.68</v>
          </cell>
        </row>
        <row r="467">
          <cell r="L467">
            <v>414.12</v>
          </cell>
        </row>
        <row r="468">
          <cell r="L468">
            <v>20445.650000000001</v>
          </cell>
        </row>
        <row r="469">
          <cell r="L469">
            <v>168.46</v>
          </cell>
        </row>
        <row r="470">
          <cell r="L470">
            <v>804.36</v>
          </cell>
        </row>
        <row r="471">
          <cell r="L471">
            <v>-5000.04</v>
          </cell>
        </row>
        <row r="472">
          <cell r="L472">
            <v>1500</v>
          </cell>
        </row>
        <row r="473">
          <cell r="L473">
            <v>14976</v>
          </cell>
        </row>
        <row r="474">
          <cell r="L474">
            <v>2062.86</v>
          </cell>
        </row>
        <row r="475">
          <cell r="L475">
            <v>197.77</v>
          </cell>
        </row>
        <row r="476">
          <cell r="L476">
            <v>5340</v>
          </cell>
        </row>
        <row r="477">
          <cell r="L477">
            <v>526.44000000000005</v>
          </cell>
        </row>
        <row r="478">
          <cell r="L478">
            <v>30510</v>
          </cell>
        </row>
        <row r="479">
          <cell r="L479">
            <v>120288</v>
          </cell>
        </row>
        <row r="480">
          <cell r="L480">
            <v>135.69999999999999</v>
          </cell>
        </row>
        <row r="481">
          <cell r="L481">
            <v>763.8</v>
          </cell>
        </row>
        <row r="482">
          <cell r="L482">
            <v>1008</v>
          </cell>
        </row>
        <row r="483">
          <cell r="L483">
            <v>98.89</v>
          </cell>
        </row>
        <row r="484">
          <cell r="L484">
            <v>73.44</v>
          </cell>
        </row>
        <row r="485">
          <cell r="L485">
            <v>17946.689999999999</v>
          </cell>
        </row>
        <row r="486">
          <cell r="L486">
            <v>3730.76</v>
          </cell>
        </row>
        <row r="487">
          <cell r="L487">
            <v>10704</v>
          </cell>
        </row>
        <row r="488">
          <cell r="L488">
            <v>8004</v>
          </cell>
        </row>
        <row r="489">
          <cell r="L489">
            <v>509</v>
          </cell>
        </row>
        <row r="490">
          <cell r="L490">
            <v>6913.6</v>
          </cell>
        </row>
        <row r="491">
          <cell r="L491">
            <v>-497448</v>
          </cell>
        </row>
        <row r="492">
          <cell r="L492">
            <v>142963.92000000001</v>
          </cell>
        </row>
        <row r="493">
          <cell r="L493">
            <v>224.92</v>
          </cell>
        </row>
        <row r="494">
          <cell r="L494">
            <v>433.34</v>
          </cell>
        </row>
        <row r="495">
          <cell r="L495">
            <v>38686.080000000002</v>
          </cell>
        </row>
        <row r="496">
          <cell r="L496">
            <v>8031.98</v>
          </cell>
        </row>
        <row r="497">
          <cell r="L497">
            <v>789.09</v>
          </cell>
        </row>
        <row r="498">
          <cell r="L498">
            <v>897.17</v>
          </cell>
        </row>
        <row r="499">
          <cell r="L499">
            <v>254061.65</v>
          </cell>
        </row>
        <row r="500">
          <cell r="L500">
            <v>12853.81</v>
          </cell>
        </row>
        <row r="501">
          <cell r="L501">
            <v>-8314.26</v>
          </cell>
        </row>
        <row r="502">
          <cell r="L502">
            <v>3226.32</v>
          </cell>
        </row>
        <row r="503">
          <cell r="L503">
            <v>509</v>
          </cell>
        </row>
        <row r="504">
          <cell r="L504">
            <v>183.24</v>
          </cell>
        </row>
        <row r="505">
          <cell r="L505">
            <v>7752</v>
          </cell>
        </row>
        <row r="506">
          <cell r="L506">
            <v>12105.39</v>
          </cell>
        </row>
        <row r="507">
          <cell r="L507">
            <v>-127656</v>
          </cell>
        </row>
        <row r="508">
          <cell r="L508">
            <v>50560</v>
          </cell>
        </row>
        <row r="509">
          <cell r="L509">
            <v>840</v>
          </cell>
        </row>
        <row r="510">
          <cell r="L510">
            <v>203.4</v>
          </cell>
        </row>
        <row r="511">
          <cell r="L511">
            <v>4502.16</v>
          </cell>
        </row>
        <row r="512">
          <cell r="L512">
            <v>23474.880000000001</v>
          </cell>
        </row>
        <row r="513">
          <cell r="L513">
            <v>4545.3599999999997</v>
          </cell>
        </row>
        <row r="514">
          <cell r="L514">
            <v>-0.03</v>
          </cell>
        </row>
        <row r="515">
          <cell r="L515">
            <v>422832</v>
          </cell>
        </row>
        <row r="516">
          <cell r="L516">
            <v>5418.33</v>
          </cell>
        </row>
        <row r="517">
          <cell r="L517">
            <v>212.24</v>
          </cell>
        </row>
        <row r="518">
          <cell r="L518">
            <v>814.56</v>
          </cell>
        </row>
        <row r="519">
          <cell r="L519">
            <v>1708.41</v>
          </cell>
        </row>
        <row r="520">
          <cell r="L520">
            <v>39215.4</v>
          </cell>
        </row>
        <row r="521">
          <cell r="L521">
            <v>33360</v>
          </cell>
        </row>
        <row r="522">
          <cell r="L522">
            <v>3492</v>
          </cell>
        </row>
        <row r="523">
          <cell r="L523">
            <v>110.18</v>
          </cell>
        </row>
        <row r="524">
          <cell r="L524">
            <v>1512</v>
          </cell>
        </row>
        <row r="525">
          <cell r="L525">
            <v>12133.06</v>
          </cell>
        </row>
        <row r="526">
          <cell r="L526">
            <v>8322.9599999999991</v>
          </cell>
        </row>
        <row r="527">
          <cell r="L527">
            <v>1437.72</v>
          </cell>
        </row>
        <row r="528">
          <cell r="L528">
            <v>66744</v>
          </cell>
        </row>
        <row r="529">
          <cell r="L529">
            <v>4961.83</v>
          </cell>
        </row>
        <row r="530">
          <cell r="L530">
            <v>8295.9599999999991</v>
          </cell>
        </row>
        <row r="531">
          <cell r="L531">
            <v>136.66</v>
          </cell>
        </row>
        <row r="532">
          <cell r="L532">
            <v>127702.08</v>
          </cell>
        </row>
        <row r="533">
          <cell r="L533">
            <v>673.56</v>
          </cell>
        </row>
        <row r="534">
          <cell r="L534">
            <v>45492</v>
          </cell>
        </row>
        <row r="535">
          <cell r="L535">
            <v>742.33</v>
          </cell>
        </row>
        <row r="536">
          <cell r="L536">
            <v>13032.32</v>
          </cell>
        </row>
        <row r="537">
          <cell r="L537">
            <v>548.76</v>
          </cell>
        </row>
        <row r="538">
          <cell r="L538">
            <v>26762.7</v>
          </cell>
        </row>
        <row r="539">
          <cell r="L539">
            <v>10200</v>
          </cell>
        </row>
        <row r="540">
          <cell r="L540">
            <v>7396.39</v>
          </cell>
        </row>
        <row r="541">
          <cell r="L541">
            <v>18876</v>
          </cell>
        </row>
        <row r="542">
          <cell r="L542">
            <v>516</v>
          </cell>
        </row>
        <row r="543">
          <cell r="L543">
            <v>-0.04</v>
          </cell>
        </row>
        <row r="544">
          <cell r="L544">
            <v>1224.3</v>
          </cell>
        </row>
        <row r="545">
          <cell r="L545">
            <v>109776</v>
          </cell>
        </row>
        <row r="546">
          <cell r="L546">
            <v>3246.14</v>
          </cell>
        </row>
        <row r="547">
          <cell r="L547">
            <v>15855.8</v>
          </cell>
        </row>
        <row r="548">
          <cell r="L548">
            <v>40134.910000000003</v>
          </cell>
        </row>
        <row r="549">
          <cell r="L549">
            <v>1164.72</v>
          </cell>
        </row>
        <row r="550">
          <cell r="L550">
            <v>20864.22</v>
          </cell>
        </row>
        <row r="551">
          <cell r="L551">
            <v>148.31</v>
          </cell>
        </row>
        <row r="552">
          <cell r="L552">
            <v>4594.8</v>
          </cell>
        </row>
        <row r="553">
          <cell r="L553">
            <v>4666.2</v>
          </cell>
        </row>
        <row r="554">
          <cell r="L554">
            <v>3611.92</v>
          </cell>
        </row>
        <row r="555">
          <cell r="L555">
            <v>370255.25</v>
          </cell>
        </row>
        <row r="556">
          <cell r="L556">
            <v>1202.52</v>
          </cell>
        </row>
        <row r="557">
          <cell r="L557">
            <v>98785.34</v>
          </cell>
        </row>
        <row r="558">
          <cell r="L558">
            <v>8004</v>
          </cell>
        </row>
        <row r="559">
          <cell r="L559">
            <v>203.4</v>
          </cell>
        </row>
        <row r="560">
          <cell r="L560">
            <v>14621.87</v>
          </cell>
        </row>
        <row r="561">
          <cell r="L561">
            <v>7752</v>
          </cell>
        </row>
        <row r="562">
          <cell r="L562">
            <v>44841.77</v>
          </cell>
        </row>
        <row r="563">
          <cell r="L563">
            <v>1098.48</v>
          </cell>
        </row>
        <row r="564">
          <cell r="L564">
            <v>789.09</v>
          </cell>
        </row>
        <row r="565">
          <cell r="L565">
            <v>-7680</v>
          </cell>
        </row>
        <row r="566">
          <cell r="L566">
            <v>396805.8</v>
          </cell>
        </row>
        <row r="567">
          <cell r="L567">
            <v>28136.28</v>
          </cell>
        </row>
        <row r="568">
          <cell r="L568">
            <v>82.2</v>
          </cell>
        </row>
        <row r="569">
          <cell r="L569">
            <v>138432</v>
          </cell>
        </row>
        <row r="570">
          <cell r="L570">
            <v>25488</v>
          </cell>
        </row>
        <row r="571">
          <cell r="L571">
            <v>9877.9699999999993</v>
          </cell>
        </row>
        <row r="572">
          <cell r="L572">
            <v>24329.64</v>
          </cell>
        </row>
        <row r="573">
          <cell r="L573">
            <v>2523.5300000000002</v>
          </cell>
        </row>
        <row r="574">
          <cell r="L574">
            <v>5418.33</v>
          </cell>
        </row>
        <row r="575">
          <cell r="L575">
            <v>33360</v>
          </cell>
        </row>
        <row r="576">
          <cell r="L576">
            <v>48249.15</v>
          </cell>
        </row>
        <row r="577">
          <cell r="L577">
            <v>148.31</v>
          </cell>
        </row>
        <row r="578">
          <cell r="L578">
            <v>1512</v>
          </cell>
        </row>
        <row r="579">
          <cell r="L579">
            <v>-10000</v>
          </cell>
        </row>
        <row r="580">
          <cell r="L580">
            <v>8282.4500000000007</v>
          </cell>
        </row>
        <row r="581">
          <cell r="L581">
            <v>37788.67</v>
          </cell>
        </row>
        <row r="582">
          <cell r="L582">
            <v>1504.99</v>
          </cell>
        </row>
        <row r="583">
          <cell r="L583">
            <v>1018</v>
          </cell>
        </row>
        <row r="584">
          <cell r="L584">
            <v>802462.64</v>
          </cell>
        </row>
        <row r="585">
          <cell r="L585">
            <v>0</v>
          </cell>
        </row>
        <row r="586">
          <cell r="L586">
            <v>224.92</v>
          </cell>
        </row>
        <row r="587">
          <cell r="L587">
            <v>110.18</v>
          </cell>
        </row>
        <row r="588">
          <cell r="L588">
            <v>8004</v>
          </cell>
        </row>
        <row r="589">
          <cell r="L589">
            <v>41836.43</v>
          </cell>
        </row>
        <row r="590">
          <cell r="L590">
            <v>2788.24</v>
          </cell>
        </row>
        <row r="591">
          <cell r="L591">
            <v>2395.56</v>
          </cell>
        </row>
        <row r="592">
          <cell r="L592">
            <v>16092</v>
          </cell>
        </row>
        <row r="593">
          <cell r="L593">
            <v>88116</v>
          </cell>
        </row>
        <row r="594">
          <cell r="L594">
            <v>23208</v>
          </cell>
        </row>
        <row r="595">
          <cell r="L595">
            <v>14921.76</v>
          </cell>
        </row>
        <row r="596">
          <cell r="L596">
            <v>-10000</v>
          </cell>
        </row>
        <row r="597">
          <cell r="L597">
            <v>-235194.58</v>
          </cell>
        </row>
        <row r="598">
          <cell r="L598">
            <v>2437.56</v>
          </cell>
        </row>
        <row r="599">
          <cell r="L599">
            <v>50415.61</v>
          </cell>
        </row>
        <row r="600">
          <cell r="L600">
            <v>5292</v>
          </cell>
        </row>
        <row r="601">
          <cell r="L601">
            <v>5249</v>
          </cell>
        </row>
        <row r="602">
          <cell r="L602">
            <v>30712.02</v>
          </cell>
        </row>
        <row r="603">
          <cell r="L603">
            <v>6287.62</v>
          </cell>
        </row>
        <row r="604">
          <cell r="L604">
            <v>148.31</v>
          </cell>
        </row>
        <row r="605">
          <cell r="L605">
            <v>48459.39</v>
          </cell>
        </row>
        <row r="606">
          <cell r="L606">
            <v>203.4</v>
          </cell>
        </row>
        <row r="607">
          <cell r="L607">
            <v>56836.51</v>
          </cell>
        </row>
        <row r="608">
          <cell r="L608">
            <v>196744.15</v>
          </cell>
        </row>
        <row r="609">
          <cell r="L609">
            <v>5797.44</v>
          </cell>
        </row>
        <row r="610">
          <cell r="L610">
            <v>559.80999999999995</v>
          </cell>
        </row>
        <row r="611">
          <cell r="L611">
            <v>8955.08</v>
          </cell>
        </row>
        <row r="612">
          <cell r="L612">
            <v>16384.62</v>
          </cell>
        </row>
        <row r="613">
          <cell r="L613">
            <v>9038.64</v>
          </cell>
        </row>
        <row r="614">
          <cell r="L614">
            <v>5176.53</v>
          </cell>
        </row>
        <row r="615">
          <cell r="L615">
            <v>17133.240000000002</v>
          </cell>
        </row>
        <row r="616">
          <cell r="L616">
            <v>1512</v>
          </cell>
        </row>
        <row r="617">
          <cell r="L617">
            <v>58296.75</v>
          </cell>
        </row>
        <row r="618">
          <cell r="L618">
            <v>38333.480000000003</v>
          </cell>
        </row>
        <row r="619">
          <cell r="L619">
            <v>270765.55</v>
          </cell>
        </row>
        <row r="620">
          <cell r="L620">
            <v>70794.960000000006</v>
          </cell>
        </row>
        <row r="621">
          <cell r="L621">
            <v>14498.52</v>
          </cell>
        </row>
        <row r="622">
          <cell r="L622">
            <v>789.09</v>
          </cell>
        </row>
        <row r="623">
          <cell r="L623">
            <v>59524.800000000003</v>
          </cell>
        </row>
        <row r="624">
          <cell r="L624">
            <v>7644</v>
          </cell>
        </row>
        <row r="625">
          <cell r="L625">
            <v>76.2</v>
          </cell>
        </row>
        <row r="626">
          <cell r="L626">
            <v>0</v>
          </cell>
        </row>
        <row r="627">
          <cell r="L627">
            <v>110.18</v>
          </cell>
        </row>
        <row r="628">
          <cell r="L628">
            <v>470410.12</v>
          </cell>
        </row>
        <row r="629">
          <cell r="L629">
            <v>4658.88</v>
          </cell>
        </row>
        <row r="630">
          <cell r="L630">
            <v>16680</v>
          </cell>
        </row>
        <row r="631">
          <cell r="L631">
            <v>517.21</v>
          </cell>
        </row>
        <row r="632">
          <cell r="L632">
            <v>-32343.34</v>
          </cell>
        </row>
        <row r="633">
          <cell r="L633">
            <v>1646.76</v>
          </cell>
        </row>
        <row r="634">
          <cell r="L634">
            <v>8387.8799999999992</v>
          </cell>
        </row>
        <row r="635">
          <cell r="L635">
            <v>102396</v>
          </cell>
        </row>
        <row r="636">
          <cell r="L636">
            <v>30863.03</v>
          </cell>
        </row>
        <row r="637">
          <cell r="L637">
            <v>2199.48</v>
          </cell>
        </row>
        <row r="638">
          <cell r="L638">
            <v>5762.04</v>
          </cell>
        </row>
        <row r="639">
          <cell r="L639">
            <v>0.04</v>
          </cell>
        </row>
        <row r="640">
          <cell r="L640">
            <v>1052.9100000000001</v>
          </cell>
        </row>
        <row r="641">
          <cell r="L641">
            <v>101556</v>
          </cell>
        </row>
        <row r="642">
          <cell r="L642">
            <v>19382.61</v>
          </cell>
        </row>
        <row r="643">
          <cell r="L643">
            <v>924.48</v>
          </cell>
        </row>
        <row r="644">
          <cell r="L644">
            <v>1401.05</v>
          </cell>
        </row>
        <row r="645">
          <cell r="L645">
            <v>2016</v>
          </cell>
        </row>
        <row r="646">
          <cell r="L646">
            <v>271.41000000000003</v>
          </cell>
        </row>
        <row r="647">
          <cell r="L647">
            <v>636</v>
          </cell>
        </row>
        <row r="648">
          <cell r="L648">
            <v>672</v>
          </cell>
        </row>
        <row r="649">
          <cell r="L649">
            <v>2036</v>
          </cell>
        </row>
        <row r="650">
          <cell r="L650">
            <v>1600.08</v>
          </cell>
        </row>
        <row r="651">
          <cell r="L651">
            <v>1099248</v>
          </cell>
        </row>
        <row r="652">
          <cell r="L652">
            <v>825091.86</v>
          </cell>
        </row>
        <row r="653">
          <cell r="L653">
            <v>4856.88</v>
          </cell>
        </row>
        <row r="654">
          <cell r="L654">
            <v>27495.65</v>
          </cell>
        </row>
        <row r="655">
          <cell r="L655">
            <v>411</v>
          </cell>
        </row>
        <row r="656">
          <cell r="L656">
            <v>10549.59</v>
          </cell>
        </row>
        <row r="657">
          <cell r="L657">
            <v>10105.85</v>
          </cell>
        </row>
        <row r="658">
          <cell r="L658">
            <v>898.68</v>
          </cell>
        </row>
        <row r="659">
          <cell r="L659">
            <v>14827.86</v>
          </cell>
        </row>
        <row r="660">
          <cell r="L660">
            <v>10680</v>
          </cell>
        </row>
        <row r="661">
          <cell r="L661">
            <v>2952.2</v>
          </cell>
        </row>
        <row r="662">
          <cell r="L662">
            <v>-219068</v>
          </cell>
        </row>
        <row r="663">
          <cell r="L663">
            <v>637.66999999999996</v>
          </cell>
        </row>
        <row r="664">
          <cell r="L664">
            <v>15325.26</v>
          </cell>
        </row>
        <row r="665">
          <cell r="L665">
            <v>999.96</v>
          </cell>
        </row>
        <row r="666">
          <cell r="L666">
            <v>10429.99</v>
          </cell>
        </row>
        <row r="667">
          <cell r="L667">
            <v>8160.6</v>
          </cell>
        </row>
        <row r="668">
          <cell r="L668">
            <v>559.9</v>
          </cell>
        </row>
        <row r="669">
          <cell r="L669">
            <v>16642.189999999999</v>
          </cell>
        </row>
        <row r="670">
          <cell r="L670">
            <v>6156</v>
          </cell>
        </row>
        <row r="671">
          <cell r="L671">
            <v>509</v>
          </cell>
        </row>
        <row r="672">
          <cell r="L672">
            <v>-111708</v>
          </cell>
        </row>
        <row r="673">
          <cell r="L673">
            <v>257325.12</v>
          </cell>
        </row>
        <row r="674">
          <cell r="L674">
            <v>5071.96</v>
          </cell>
        </row>
        <row r="675">
          <cell r="L675">
            <v>47.4</v>
          </cell>
        </row>
        <row r="676">
          <cell r="L676">
            <v>1581.16</v>
          </cell>
        </row>
        <row r="677">
          <cell r="L677">
            <v>0</v>
          </cell>
        </row>
        <row r="678">
          <cell r="L678">
            <v>12180.04</v>
          </cell>
        </row>
        <row r="679">
          <cell r="L679">
            <v>24232</v>
          </cell>
        </row>
        <row r="680">
          <cell r="L680">
            <v>76920</v>
          </cell>
        </row>
        <row r="681">
          <cell r="L681">
            <v>3247.8</v>
          </cell>
        </row>
        <row r="682">
          <cell r="L682">
            <v>2484</v>
          </cell>
        </row>
        <row r="683">
          <cell r="L683">
            <v>45000</v>
          </cell>
        </row>
        <row r="684">
          <cell r="L684">
            <v>-1201368</v>
          </cell>
        </row>
        <row r="685">
          <cell r="L685">
            <v>-0.04</v>
          </cell>
        </row>
        <row r="686">
          <cell r="L686">
            <v>1394.76</v>
          </cell>
        </row>
        <row r="687">
          <cell r="L687">
            <v>6540.6</v>
          </cell>
        </row>
        <row r="688">
          <cell r="L688">
            <v>509</v>
          </cell>
        </row>
        <row r="689">
          <cell r="L689">
            <v>16332</v>
          </cell>
        </row>
        <row r="690">
          <cell r="L690">
            <v>140.80000000000001</v>
          </cell>
        </row>
        <row r="691">
          <cell r="L691">
            <v>5629.16</v>
          </cell>
        </row>
        <row r="692">
          <cell r="L692">
            <v>149.04</v>
          </cell>
        </row>
        <row r="693">
          <cell r="L693">
            <v>57480.25</v>
          </cell>
        </row>
        <row r="694">
          <cell r="L694">
            <v>3000</v>
          </cell>
        </row>
        <row r="695">
          <cell r="L695">
            <v>27661.3</v>
          </cell>
        </row>
        <row r="696">
          <cell r="L696">
            <v>3691.34</v>
          </cell>
        </row>
        <row r="697">
          <cell r="L697">
            <v>9792.9599999999991</v>
          </cell>
        </row>
        <row r="698">
          <cell r="L698">
            <v>2819.4</v>
          </cell>
        </row>
        <row r="699">
          <cell r="L699">
            <v>107969.17</v>
          </cell>
        </row>
        <row r="700">
          <cell r="L700">
            <v>78888</v>
          </cell>
        </row>
        <row r="701">
          <cell r="L701">
            <v>1052.9000000000001</v>
          </cell>
        </row>
        <row r="702">
          <cell r="L702">
            <v>197.77</v>
          </cell>
        </row>
        <row r="703">
          <cell r="L703">
            <v>146.88999999999999</v>
          </cell>
        </row>
        <row r="704">
          <cell r="L704">
            <v>5319.66</v>
          </cell>
        </row>
        <row r="705">
          <cell r="L705">
            <v>3105.92</v>
          </cell>
        </row>
        <row r="706">
          <cell r="L706">
            <v>1743.35</v>
          </cell>
        </row>
        <row r="707">
          <cell r="L707">
            <v>35.28</v>
          </cell>
        </row>
        <row r="708">
          <cell r="L708">
            <v>356.3</v>
          </cell>
        </row>
        <row r="709">
          <cell r="L709">
            <v>1680</v>
          </cell>
        </row>
        <row r="710">
          <cell r="L710">
            <v>999.94</v>
          </cell>
        </row>
        <row r="711">
          <cell r="L711">
            <v>-186672</v>
          </cell>
        </row>
        <row r="712">
          <cell r="L712">
            <v>86511.46</v>
          </cell>
        </row>
        <row r="713">
          <cell r="L713">
            <v>1932</v>
          </cell>
        </row>
        <row r="714">
          <cell r="L714">
            <v>27616.959999999999</v>
          </cell>
        </row>
        <row r="715">
          <cell r="L715">
            <v>79236</v>
          </cell>
        </row>
        <row r="716">
          <cell r="L716">
            <v>13344</v>
          </cell>
        </row>
        <row r="717">
          <cell r="L717">
            <v>339.1</v>
          </cell>
        </row>
        <row r="718">
          <cell r="L718">
            <v>1315.52</v>
          </cell>
        </row>
        <row r="719">
          <cell r="L719">
            <v>58325.46</v>
          </cell>
        </row>
        <row r="720">
          <cell r="L720">
            <v>7499.85</v>
          </cell>
        </row>
        <row r="721">
          <cell r="L721">
            <v>7154.64</v>
          </cell>
        </row>
        <row r="722">
          <cell r="L722">
            <v>289.89</v>
          </cell>
        </row>
        <row r="723">
          <cell r="L723">
            <v>156804</v>
          </cell>
        </row>
        <row r="724">
          <cell r="L724">
            <v>286333.21000000002</v>
          </cell>
        </row>
        <row r="725">
          <cell r="L725">
            <v>444148.73</v>
          </cell>
        </row>
        <row r="726">
          <cell r="L726">
            <v>-0.02</v>
          </cell>
        </row>
        <row r="727">
          <cell r="L727">
            <v>5654.01</v>
          </cell>
        </row>
        <row r="728">
          <cell r="L728">
            <v>41012.519999999997</v>
          </cell>
        </row>
        <row r="729">
          <cell r="L729">
            <v>4282.49</v>
          </cell>
        </row>
        <row r="730">
          <cell r="L730">
            <v>4812</v>
          </cell>
        </row>
        <row r="731">
          <cell r="L731">
            <v>20000.04</v>
          </cell>
        </row>
        <row r="732">
          <cell r="L732">
            <v>6579.44</v>
          </cell>
        </row>
        <row r="733">
          <cell r="L733">
            <v>1036.49</v>
          </cell>
        </row>
        <row r="734">
          <cell r="L734">
            <v>408</v>
          </cell>
        </row>
        <row r="735">
          <cell r="L735">
            <v>6186.5</v>
          </cell>
        </row>
        <row r="736">
          <cell r="L736">
            <v>1114.71</v>
          </cell>
        </row>
        <row r="737">
          <cell r="L737">
            <v>599400</v>
          </cell>
        </row>
        <row r="738">
          <cell r="L738">
            <v>18024</v>
          </cell>
        </row>
        <row r="739">
          <cell r="L739">
            <v>2203.8000000000002</v>
          </cell>
        </row>
        <row r="740">
          <cell r="L740">
            <v>1956</v>
          </cell>
        </row>
        <row r="741">
          <cell r="L741">
            <v>2508</v>
          </cell>
        </row>
        <row r="742">
          <cell r="L742">
            <v>93540</v>
          </cell>
        </row>
        <row r="743">
          <cell r="L743">
            <v>1875.84</v>
          </cell>
        </row>
        <row r="744">
          <cell r="L744">
            <v>3349.08</v>
          </cell>
        </row>
        <row r="745">
          <cell r="L745">
            <v>509.04</v>
          </cell>
        </row>
        <row r="746">
          <cell r="L746">
            <v>200.04</v>
          </cell>
        </row>
        <row r="747">
          <cell r="L747">
            <v>2070.61</v>
          </cell>
        </row>
        <row r="748">
          <cell r="L748">
            <v>-184000</v>
          </cell>
        </row>
        <row r="749">
          <cell r="L749">
            <v>846.38</v>
          </cell>
        </row>
        <row r="750">
          <cell r="L750">
            <v>151455.9</v>
          </cell>
        </row>
        <row r="751">
          <cell r="L751">
            <v>0.05</v>
          </cell>
        </row>
        <row r="752">
          <cell r="L752">
            <v>9773.0300000000007</v>
          </cell>
        </row>
        <row r="753">
          <cell r="L753">
            <v>2473.85</v>
          </cell>
        </row>
        <row r="754">
          <cell r="L754">
            <v>17293.560000000001</v>
          </cell>
        </row>
        <row r="755">
          <cell r="L755">
            <v>9329.84</v>
          </cell>
        </row>
        <row r="756">
          <cell r="L756">
            <v>-9550</v>
          </cell>
        </row>
        <row r="757">
          <cell r="L757">
            <v>4512</v>
          </cell>
        </row>
        <row r="758">
          <cell r="L758">
            <v>401.09</v>
          </cell>
        </row>
        <row r="759">
          <cell r="L759">
            <v>16472.91</v>
          </cell>
        </row>
        <row r="760">
          <cell r="L760">
            <v>5692.92</v>
          </cell>
        </row>
        <row r="761">
          <cell r="L761">
            <v>2628.76</v>
          </cell>
        </row>
        <row r="762">
          <cell r="L762">
            <v>5702.4</v>
          </cell>
        </row>
        <row r="763">
          <cell r="L763">
            <v>8340</v>
          </cell>
        </row>
        <row r="764">
          <cell r="L764">
            <v>823.62</v>
          </cell>
        </row>
        <row r="765">
          <cell r="L765">
            <v>246.02</v>
          </cell>
        </row>
        <row r="766">
          <cell r="L766">
            <v>182.75</v>
          </cell>
        </row>
        <row r="767">
          <cell r="L767">
            <v>15755.72</v>
          </cell>
        </row>
        <row r="768">
          <cell r="L768">
            <v>3319.54</v>
          </cell>
        </row>
        <row r="769">
          <cell r="L769">
            <v>1795</v>
          </cell>
        </row>
        <row r="770">
          <cell r="L770">
            <v>10353.06</v>
          </cell>
        </row>
        <row r="771">
          <cell r="L771">
            <v>2387.52</v>
          </cell>
        </row>
        <row r="772">
          <cell r="L772">
            <v>187481.52</v>
          </cell>
        </row>
        <row r="773">
          <cell r="L773">
            <v>3841.32</v>
          </cell>
        </row>
        <row r="774">
          <cell r="L774">
            <v>4644</v>
          </cell>
        </row>
        <row r="775">
          <cell r="L775">
            <v>1354.57</v>
          </cell>
        </row>
        <row r="776">
          <cell r="L776">
            <v>6162</v>
          </cell>
        </row>
        <row r="777">
          <cell r="L777">
            <v>947.88</v>
          </cell>
        </row>
        <row r="778">
          <cell r="L778">
            <v>1850.44</v>
          </cell>
        </row>
        <row r="779">
          <cell r="L779">
            <v>-709344</v>
          </cell>
        </row>
        <row r="780">
          <cell r="L780">
            <v>3074.16</v>
          </cell>
        </row>
        <row r="781">
          <cell r="L781">
            <v>1035.3599999999999</v>
          </cell>
        </row>
        <row r="782">
          <cell r="L782">
            <v>509.04</v>
          </cell>
        </row>
        <row r="783">
          <cell r="L783">
            <v>56.24</v>
          </cell>
        </row>
        <row r="784">
          <cell r="L784">
            <v>14621.87</v>
          </cell>
        </row>
        <row r="785">
          <cell r="L785">
            <v>-7680</v>
          </cell>
        </row>
        <row r="786">
          <cell r="L786">
            <v>10680</v>
          </cell>
        </row>
        <row r="787">
          <cell r="L787">
            <v>50545.64</v>
          </cell>
        </row>
        <row r="788">
          <cell r="L788">
            <v>69912</v>
          </cell>
        </row>
        <row r="789">
          <cell r="L789">
            <v>22422.36</v>
          </cell>
        </row>
        <row r="790">
          <cell r="L790">
            <v>11999.98</v>
          </cell>
        </row>
        <row r="791">
          <cell r="L791">
            <v>3384.85</v>
          </cell>
        </row>
        <row r="792">
          <cell r="L792">
            <v>568856.9</v>
          </cell>
        </row>
        <row r="793">
          <cell r="L793">
            <v>3065.6</v>
          </cell>
        </row>
        <row r="794">
          <cell r="L794">
            <v>20270</v>
          </cell>
        </row>
        <row r="795">
          <cell r="L795">
            <v>-106261.17</v>
          </cell>
        </row>
        <row r="796">
          <cell r="L796">
            <v>2064.5</v>
          </cell>
        </row>
        <row r="797">
          <cell r="L797">
            <v>3000</v>
          </cell>
        </row>
        <row r="798">
          <cell r="L798">
            <v>1035.31</v>
          </cell>
        </row>
        <row r="799">
          <cell r="L799">
            <v>1098.48</v>
          </cell>
        </row>
        <row r="800">
          <cell r="L800">
            <v>19704</v>
          </cell>
        </row>
        <row r="801">
          <cell r="L801">
            <v>34068.720000000001</v>
          </cell>
        </row>
        <row r="802">
          <cell r="L802">
            <v>271.41000000000003</v>
          </cell>
        </row>
        <row r="803">
          <cell r="L803">
            <v>15281.84</v>
          </cell>
        </row>
        <row r="804">
          <cell r="L804">
            <v>197424.61</v>
          </cell>
        </row>
        <row r="805">
          <cell r="L805">
            <v>3000.31</v>
          </cell>
        </row>
        <row r="806">
          <cell r="L806">
            <v>289432.56</v>
          </cell>
        </row>
        <row r="807">
          <cell r="L807">
            <v>2146.44</v>
          </cell>
        </row>
        <row r="808">
          <cell r="L808">
            <v>6864</v>
          </cell>
        </row>
        <row r="809">
          <cell r="L809">
            <v>763978.84</v>
          </cell>
        </row>
        <row r="810">
          <cell r="L810">
            <v>1527</v>
          </cell>
        </row>
        <row r="811">
          <cell r="L811">
            <v>973.19</v>
          </cell>
        </row>
        <row r="812">
          <cell r="L812">
            <v>21276</v>
          </cell>
        </row>
        <row r="813">
          <cell r="L813">
            <v>-82734.39</v>
          </cell>
        </row>
        <row r="814">
          <cell r="L814">
            <v>1440804.03</v>
          </cell>
        </row>
        <row r="815">
          <cell r="L815">
            <v>78999.960000000006</v>
          </cell>
        </row>
        <row r="816">
          <cell r="L816">
            <v>5365.32</v>
          </cell>
        </row>
        <row r="817">
          <cell r="L817">
            <v>637.66999999999996</v>
          </cell>
        </row>
        <row r="818">
          <cell r="L818">
            <v>59932.2</v>
          </cell>
        </row>
        <row r="819">
          <cell r="L819">
            <v>79164</v>
          </cell>
        </row>
        <row r="820">
          <cell r="L820">
            <v>7549.14</v>
          </cell>
        </row>
        <row r="821">
          <cell r="L821">
            <v>13728.48</v>
          </cell>
        </row>
        <row r="822">
          <cell r="L822">
            <v>1000</v>
          </cell>
        </row>
        <row r="823">
          <cell r="L823">
            <v>0</v>
          </cell>
        </row>
        <row r="824">
          <cell r="L824">
            <v>-292841.82</v>
          </cell>
        </row>
        <row r="825">
          <cell r="L825">
            <v>712.08</v>
          </cell>
        </row>
        <row r="826">
          <cell r="L826">
            <v>41412.11</v>
          </cell>
        </row>
        <row r="827">
          <cell r="L827">
            <v>5090</v>
          </cell>
        </row>
        <row r="828">
          <cell r="L828">
            <v>1052.9100000000001</v>
          </cell>
        </row>
        <row r="829">
          <cell r="L829">
            <v>1419.09</v>
          </cell>
        </row>
        <row r="830">
          <cell r="L830">
            <v>-54999.96</v>
          </cell>
        </row>
        <row r="831">
          <cell r="L831">
            <v>1052.9000000000001</v>
          </cell>
        </row>
        <row r="832">
          <cell r="L832">
            <v>15200.36</v>
          </cell>
        </row>
        <row r="833">
          <cell r="L833">
            <v>5640</v>
          </cell>
        </row>
        <row r="834">
          <cell r="L834">
            <v>40047.599999999999</v>
          </cell>
        </row>
        <row r="835">
          <cell r="L835">
            <v>5209.9799999999996</v>
          </cell>
        </row>
        <row r="836">
          <cell r="L836">
            <v>8696.57</v>
          </cell>
        </row>
        <row r="837">
          <cell r="L837">
            <v>146.88999999999999</v>
          </cell>
        </row>
        <row r="838">
          <cell r="L838">
            <v>1815.36</v>
          </cell>
        </row>
        <row r="839">
          <cell r="L839">
            <v>7940.46</v>
          </cell>
        </row>
        <row r="840">
          <cell r="L840">
            <v>2545</v>
          </cell>
        </row>
        <row r="841">
          <cell r="L841">
            <v>6438.85</v>
          </cell>
        </row>
        <row r="842">
          <cell r="L842">
            <v>20450</v>
          </cell>
        </row>
        <row r="843">
          <cell r="L843">
            <v>2981.81</v>
          </cell>
        </row>
        <row r="844">
          <cell r="L844">
            <v>-46048.2</v>
          </cell>
        </row>
        <row r="845">
          <cell r="L845">
            <v>388878.69</v>
          </cell>
        </row>
        <row r="846">
          <cell r="L846">
            <v>99999.96</v>
          </cell>
        </row>
        <row r="847">
          <cell r="L847">
            <v>3755.7</v>
          </cell>
        </row>
        <row r="848">
          <cell r="L848">
            <v>5176.53</v>
          </cell>
        </row>
        <row r="849">
          <cell r="L849">
            <v>0</v>
          </cell>
        </row>
        <row r="850">
          <cell r="L850">
            <v>-744</v>
          </cell>
        </row>
        <row r="851">
          <cell r="L851">
            <v>6667.37</v>
          </cell>
        </row>
        <row r="852">
          <cell r="L852">
            <v>280.2</v>
          </cell>
        </row>
        <row r="853">
          <cell r="L853">
            <v>42408</v>
          </cell>
        </row>
        <row r="854">
          <cell r="L854">
            <v>6730.68</v>
          </cell>
        </row>
        <row r="855">
          <cell r="L855">
            <v>3915.23</v>
          </cell>
        </row>
        <row r="856">
          <cell r="L856">
            <v>27984</v>
          </cell>
        </row>
        <row r="857">
          <cell r="L857">
            <v>68822.259999999995</v>
          </cell>
        </row>
        <row r="858">
          <cell r="L858">
            <v>172681.24</v>
          </cell>
        </row>
        <row r="859">
          <cell r="L859">
            <v>-33759.25</v>
          </cell>
        </row>
        <row r="860">
          <cell r="L860">
            <v>-0.04</v>
          </cell>
        </row>
        <row r="861">
          <cell r="L861">
            <v>621.24</v>
          </cell>
        </row>
        <row r="862">
          <cell r="L862">
            <v>2183832</v>
          </cell>
        </row>
        <row r="863">
          <cell r="L863">
            <v>63492.92</v>
          </cell>
        </row>
        <row r="864">
          <cell r="L864">
            <v>36728.61</v>
          </cell>
        </row>
        <row r="865">
          <cell r="L865">
            <v>17924.759999999998</v>
          </cell>
        </row>
        <row r="866">
          <cell r="L866">
            <v>60617.04</v>
          </cell>
        </row>
        <row r="867">
          <cell r="L867">
            <v>3685.16</v>
          </cell>
        </row>
        <row r="868">
          <cell r="L868">
            <v>3135.44</v>
          </cell>
        </row>
        <row r="869">
          <cell r="L869">
            <v>6632.83</v>
          </cell>
        </row>
        <row r="870">
          <cell r="L870">
            <v>5090</v>
          </cell>
        </row>
        <row r="871">
          <cell r="L871">
            <v>2986.28</v>
          </cell>
        </row>
        <row r="872">
          <cell r="L872">
            <v>9288</v>
          </cell>
        </row>
        <row r="873">
          <cell r="L873">
            <v>254300.63</v>
          </cell>
        </row>
        <row r="874">
          <cell r="L874">
            <v>18957.830000000002</v>
          </cell>
        </row>
        <row r="875">
          <cell r="L875">
            <v>1501.01</v>
          </cell>
        </row>
        <row r="876">
          <cell r="L876">
            <v>2560.92</v>
          </cell>
        </row>
        <row r="877">
          <cell r="L877">
            <v>-2211792</v>
          </cell>
        </row>
        <row r="878">
          <cell r="L878">
            <v>3881.21</v>
          </cell>
        </row>
        <row r="879">
          <cell r="L879">
            <v>52809.72</v>
          </cell>
        </row>
        <row r="880">
          <cell r="L880">
            <v>6043.2</v>
          </cell>
        </row>
        <row r="881">
          <cell r="L881">
            <v>14238.36</v>
          </cell>
        </row>
        <row r="882">
          <cell r="L882">
            <v>8127.15</v>
          </cell>
        </row>
        <row r="883">
          <cell r="L883">
            <v>-39969.82</v>
          </cell>
        </row>
        <row r="884">
          <cell r="L884">
            <v>8143.96</v>
          </cell>
        </row>
        <row r="885">
          <cell r="L885">
            <v>3105.92</v>
          </cell>
        </row>
        <row r="886">
          <cell r="L886">
            <v>5184</v>
          </cell>
        </row>
        <row r="887">
          <cell r="L887">
            <v>109392</v>
          </cell>
        </row>
        <row r="888">
          <cell r="L888">
            <v>2484</v>
          </cell>
        </row>
        <row r="889">
          <cell r="L889">
            <v>35365.99</v>
          </cell>
        </row>
        <row r="890">
          <cell r="L890">
            <v>3139.56</v>
          </cell>
        </row>
        <row r="891">
          <cell r="L891">
            <v>26.16</v>
          </cell>
        </row>
        <row r="892">
          <cell r="L892">
            <v>356.4</v>
          </cell>
        </row>
        <row r="893">
          <cell r="L893">
            <v>5461.24</v>
          </cell>
        </row>
        <row r="894">
          <cell r="L894">
            <v>1814.76</v>
          </cell>
        </row>
        <row r="895">
          <cell r="L895">
            <v>43476</v>
          </cell>
        </row>
        <row r="896">
          <cell r="L896">
            <v>11108.15</v>
          </cell>
        </row>
        <row r="897">
          <cell r="L897">
            <v>2016</v>
          </cell>
        </row>
        <row r="898">
          <cell r="L898">
            <v>18672.240000000002</v>
          </cell>
        </row>
        <row r="899">
          <cell r="L899">
            <v>197.77</v>
          </cell>
        </row>
        <row r="900">
          <cell r="L900">
            <v>789.09</v>
          </cell>
        </row>
        <row r="901">
          <cell r="L901">
            <v>8004</v>
          </cell>
        </row>
        <row r="902">
          <cell r="L902">
            <v>1849.08</v>
          </cell>
        </row>
        <row r="903">
          <cell r="L903">
            <v>112884</v>
          </cell>
        </row>
        <row r="904">
          <cell r="L904">
            <v>1696.8</v>
          </cell>
        </row>
        <row r="905">
          <cell r="L905">
            <v>886.44</v>
          </cell>
        </row>
        <row r="906">
          <cell r="L906">
            <v>61020</v>
          </cell>
        </row>
        <row r="907">
          <cell r="L907">
            <v>16935.169999999998</v>
          </cell>
        </row>
        <row r="908">
          <cell r="L908">
            <v>23544</v>
          </cell>
        </row>
        <row r="909">
          <cell r="L909">
            <v>36684</v>
          </cell>
        </row>
        <row r="910">
          <cell r="L910">
            <v>11632.8</v>
          </cell>
        </row>
        <row r="911">
          <cell r="L911">
            <v>0</v>
          </cell>
        </row>
        <row r="912">
          <cell r="L912">
            <v>5.4</v>
          </cell>
        </row>
        <row r="913">
          <cell r="L913">
            <v>27467.14</v>
          </cell>
        </row>
        <row r="914">
          <cell r="L914">
            <v>0</v>
          </cell>
        </row>
        <row r="915">
          <cell r="L915">
            <v>1018</v>
          </cell>
        </row>
        <row r="916">
          <cell r="L916">
            <v>2352.86</v>
          </cell>
        </row>
        <row r="917">
          <cell r="L917">
            <v>110.18</v>
          </cell>
        </row>
        <row r="918">
          <cell r="L918">
            <v>97608</v>
          </cell>
        </row>
        <row r="919">
          <cell r="L919">
            <v>9037.18</v>
          </cell>
        </row>
        <row r="920">
          <cell r="L920">
            <v>307.8</v>
          </cell>
        </row>
        <row r="921">
          <cell r="L921">
            <v>423.48</v>
          </cell>
        </row>
        <row r="922">
          <cell r="L922">
            <v>88.78</v>
          </cell>
        </row>
        <row r="923">
          <cell r="L923">
            <v>102.6</v>
          </cell>
        </row>
        <row r="924">
          <cell r="L924">
            <v>27405</v>
          </cell>
        </row>
        <row r="925">
          <cell r="L925">
            <v>24216</v>
          </cell>
        </row>
        <row r="926">
          <cell r="L926">
            <v>357622.52</v>
          </cell>
        </row>
        <row r="927">
          <cell r="L927">
            <v>640.20000000000005</v>
          </cell>
        </row>
        <row r="928">
          <cell r="L928">
            <v>148.31</v>
          </cell>
        </row>
        <row r="929">
          <cell r="L929">
            <v>672</v>
          </cell>
        </row>
        <row r="930">
          <cell r="L930">
            <v>763.5</v>
          </cell>
        </row>
        <row r="931">
          <cell r="L931">
            <v>104268</v>
          </cell>
        </row>
        <row r="932">
          <cell r="L932">
            <v>-52904.44</v>
          </cell>
        </row>
        <row r="933">
          <cell r="L933">
            <v>449.52</v>
          </cell>
        </row>
        <row r="934">
          <cell r="L934">
            <v>9.1199999999999992</v>
          </cell>
        </row>
        <row r="935">
          <cell r="L935">
            <v>21607.759999999998</v>
          </cell>
        </row>
        <row r="936">
          <cell r="L936">
            <v>1512</v>
          </cell>
        </row>
        <row r="937">
          <cell r="L937">
            <v>99115.18</v>
          </cell>
        </row>
        <row r="938">
          <cell r="L938">
            <v>13518.22</v>
          </cell>
        </row>
        <row r="939">
          <cell r="L939">
            <v>1521.36</v>
          </cell>
        </row>
        <row r="940">
          <cell r="L940">
            <v>203.4</v>
          </cell>
        </row>
        <row r="941">
          <cell r="L941">
            <v>67352.33</v>
          </cell>
        </row>
        <row r="942">
          <cell r="L942">
            <v>703</v>
          </cell>
        </row>
        <row r="943">
          <cell r="L943">
            <v>20892</v>
          </cell>
        </row>
        <row r="944">
          <cell r="L944">
            <v>11247.51</v>
          </cell>
        </row>
        <row r="945">
          <cell r="L945">
            <v>1268.25</v>
          </cell>
        </row>
        <row r="946">
          <cell r="L946">
            <v>6964.94</v>
          </cell>
        </row>
        <row r="947">
          <cell r="L947">
            <v>30601.08</v>
          </cell>
        </row>
        <row r="948">
          <cell r="L948">
            <v>1171.44</v>
          </cell>
        </row>
        <row r="949">
          <cell r="L949">
            <v>34020.36</v>
          </cell>
        </row>
        <row r="950">
          <cell r="L950">
            <v>10608</v>
          </cell>
        </row>
        <row r="951">
          <cell r="L951">
            <v>723.43</v>
          </cell>
        </row>
        <row r="952">
          <cell r="L952">
            <v>628.73</v>
          </cell>
        </row>
        <row r="953">
          <cell r="L953">
            <v>1975.71</v>
          </cell>
        </row>
        <row r="954">
          <cell r="L954">
            <v>7164</v>
          </cell>
        </row>
        <row r="955">
          <cell r="L955">
            <v>552.15</v>
          </cell>
        </row>
        <row r="956">
          <cell r="L956">
            <v>96155.04</v>
          </cell>
        </row>
        <row r="957">
          <cell r="L957">
            <v>1082400</v>
          </cell>
        </row>
        <row r="958">
          <cell r="L958">
            <v>-506117.02</v>
          </cell>
        </row>
        <row r="959">
          <cell r="L959">
            <v>121565.95</v>
          </cell>
        </row>
        <row r="960">
          <cell r="L960">
            <v>438</v>
          </cell>
        </row>
        <row r="961">
          <cell r="L961">
            <v>33396</v>
          </cell>
        </row>
        <row r="962">
          <cell r="L962">
            <v>2573.86</v>
          </cell>
        </row>
        <row r="963">
          <cell r="L963">
            <v>3372.4</v>
          </cell>
        </row>
        <row r="964">
          <cell r="L964">
            <v>-377608.18</v>
          </cell>
        </row>
        <row r="965">
          <cell r="L965">
            <v>9211.16</v>
          </cell>
        </row>
        <row r="966">
          <cell r="L966">
            <v>2931.31</v>
          </cell>
        </row>
        <row r="967">
          <cell r="L967">
            <v>398.88</v>
          </cell>
        </row>
        <row r="968">
          <cell r="L968">
            <v>448296.72</v>
          </cell>
        </row>
        <row r="969">
          <cell r="L969">
            <v>74.069999999999993</v>
          </cell>
        </row>
        <row r="970">
          <cell r="L970">
            <v>6955788</v>
          </cell>
        </row>
        <row r="971">
          <cell r="L971">
            <v>32.17</v>
          </cell>
        </row>
        <row r="972">
          <cell r="L972">
            <v>711930.94</v>
          </cell>
        </row>
        <row r="973">
          <cell r="L973">
            <v>85116</v>
          </cell>
        </row>
        <row r="974">
          <cell r="L974">
            <v>23964</v>
          </cell>
        </row>
        <row r="975">
          <cell r="L975">
            <v>203.4</v>
          </cell>
        </row>
        <row r="976">
          <cell r="L976">
            <v>9724.27</v>
          </cell>
        </row>
        <row r="977">
          <cell r="L977">
            <v>789.09</v>
          </cell>
        </row>
        <row r="978">
          <cell r="L978">
            <v>-6016.58</v>
          </cell>
        </row>
        <row r="979">
          <cell r="L979">
            <v>7.56</v>
          </cell>
        </row>
        <row r="980">
          <cell r="L980">
            <v>1990.84</v>
          </cell>
        </row>
        <row r="981">
          <cell r="L981">
            <v>8004</v>
          </cell>
        </row>
        <row r="982">
          <cell r="L982">
            <v>2258.16</v>
          </cell>
        </row>
        <row r="983">
          <cell r="L983">
            <v>27900</v>
          </cell>
        </row>
        <row r="984">
          <cell r="L984">
            <v>64388.75</v>
          </cell>
        </row>
        <row r="985">
          <cell r="L985">
            <v>2500.3200000000002</v>
          </cell>
        </row>
        <row r="986">
          <cell r="L986">
            <v>108</v>
          </cell>
        </row>
        <row r="987">
          <cell r="L987">
            <v>12264.17</v>
          </cell>
        </row>
        <row r="988">
          <cell r="L988">
            <v>28117.82</v>
          </cell>
        </row>
        <row r="989">
          <cell r="L989">
            <v>206148</v>
          </cell>
        </row>
        <row r="990">
          <cell r="L990">
            <v>1512</v>
          </cell>
        </row>
        <row r="991">
          <cell r="L991">
            <v>148.31</v>
          </cell>
        </row>
        <row r="992">
          <cell r="L992">
            <v>110.18</v>
          </cell>
        </row>
        <row r="993">
          <cell r="L993">
            <v>271.41000000000003</v>
          </cell>
        </row>
        <row r="994">
          <cell r="L994">
            <v>1052.9100000000001</v>
          </cell>
        </row>
        <row r="995">
          <cell r="L995">
            <v>1920</v>
          </cell>
        </row>
        <row r="996">
          <cell r="L996">
            <v>81767.39</v>
          </cell>
        </row>
        <row r="997">
          <cell r="L997">
            <v>8340</v>
          </cell>
        </row>
        <row r="998">
          <cell r="L998">
            <v>56.24</v>
          </cell>
        </row>
        <row r="999">
          <cell r="L999">
            <v>10680</v>
          </cell>
        </row>
        <row r="1000">
          <cell r="L1000">
            <v>1916.1</v>
          </cell>
        </row>
        <row r="1001">
          <cell r="L1001">
            <v>264</v>
          </cell>
        </row>
        <row r="1002">
          <cell r="L1002">
            <v>1425.05</v>
          </cell>
        </row>
        <row r="1003">
          <cell r="L1003">
            <v>32301.34</v>
          </cell>
        </row>
        <row r="1004">
          <cell r="L1004">
            <v>27960</v>
          </cell>
        </row>
        <row r="1005">
          <cell r="L1005">
            <v>744</v>
          </cell>
        </row>
        <row r="1006">
          <cell r="L1006">
            <v>1932</v>
          </cell>
        </row>
        <row r="1007">
          <cell r="L1007">
            <v>6613.02</v>
          </cell>
        </row>
        <row r="1008">
          <cell r="L1008">
            <v>164532</v>
          </cell>
        </row>
        <row r="1009">
          <cell r="L1009">
            <v>92676</v>
          </cell>
        </row>
        <row r="1010">
          <cell r="L1010">
            <v>3552</v>
          </cell>
        </row>
        <row r="1011">
          <cell r="L1011">
            <v>5911.46</v>
          </cell>
        </row>
        <row r="1012">
          <cell r="L1012">
            <v>1743.35</v>
          </cell>
        </row>
        <row r="1013">
          <cell r="L1013">
            <v>1680</v>
          </cell>
        </row>
        <row r="1014">
          <cell r="L1014">
            <v>11484</v>
          </cell>
        </row>
        <row r="1015">
          <cell r="L1015">
            <v>7464</v>
          </cell>
        </row>
        <row r="1016">
          <cell r="L1016">
            <v>511.78</v>
          </cell>
        </row>
        <row r="1017">
          <cell r="L1017">
            <v>1354.57</v>
          </cell>
        </row>
        <row r="1018">
          <cell r="L1018">
            <v>146.88999999999999</v>
          </cell>
        </row>
        <row r="1019">
          <cell r="L1019">
            <v>18024</v>
          </cell>
        </row>
        <row r="1020">
          <cell r="L1020">
            <v>1452</v>
          </cell>
        </row>
        <row r="1021">
          <cell r="L1021">
            <v>2016</v>
          </cell>
        </row>
        <row r="1022">
          <cell r="L1022">
            <v>1018</v>
          </cell>
        </row>
        <row r="1023">
          <cell r="L1023">
            <v>512420</v>
          </cell>
        </row>
        <row r="1024">
          <cell r="L1024">
            <v>197.77</v>
          </cell>
        </row>
        <row r="1025">
          <cell r="L1025">
            <v>14621.87</v>
          </cell>
        </row>
        <row r="1026">
          <cell r="L1026">
            <v>-15360</v>
          </cell>
        </row>
        <row r="1027">
          <cell r="L1027">
            <v>1098.48</v>
          </cell>
        </row>
        <row r="1028">
          <cell r="L1028">
            <v>162569.99</v>
          </cell>
        </row>
        <row r="1029">
          <cell r="L1029">
            <v>220563.39</v>
          </cell>
        </row>
        <row r="1030">
          <cell r="L1030">
            <v>99183.47</v>
          </cell>
        </row>
        <row r="1031">
          <cell r="L1031">
            <v>126276</v>
          </cell>
        </row>
        <row r="1032">
          <cell r="L1032">
            <v>540</v>
          </cell>
        </row>
        <row r="1033">
          <cell r="L1033">
            <v>1463391.08</v>
          </cell>
        </row>
        <row r="1034">
          <cell r="L1034">
            <v>31104.93</v>
          </cell>
        </row>
        <row r="1035">
          <cell r="L1035">
            <v>8022.63</v>
          </cell>
        </row>
        <row r="1036">
          <cell r="L1036">
            <v>549.6</v>
          </cell>
        </row>
        <row r="1037">
          <cell r="L1037">
            <v>779688</v>
          </cell>
        </row>
        <row r="1038">
          <cell r="L1038">
            <v>-293214.09999999998</v>
          </cell>
        </row>
        <row r="1039">
          <cell r="L1039">
            <v>1052.9100000000001</v>
          </cell>
        </row>
        <row r="1040">
          <cell r="L1040">
            <v>9742.56</v>
          </cell>
        </row>
        <row r="1041">
          <cell r="L1041">
            <v>1527</v>
          </cell>
        </row>
        <row r="1042">
          <cell r="L1042">
            <v>1103.52</v>
          </cell>
        </row>
        <row r="1043">
          <cell r="L1043">
            <v>197.77</v>
          </cell>
        </row>
        <row r="1044">
          <cell r="L1044">
            <v>629.52</v>
          </cell>
        </row>
        <row r="1045">
          <cell r="L1045">
            <v>42496</v>
          </cell>
        </row>
        <row r="1046">
          <cell r="L1046">
            <v>10680</v>
          </cell>
        </row>
        <row r="1047">
          <cell r="L1047">
            <v>10847.4</v>
          </cell>
        </row>
        <row r="1048">
          <cell r="L1048">
            <v>2298.36</v>
          </cell>
        </row>
        <row r="1049">
          <cell r="L1049">
            <v>6342.15</v>
          </cell>
        </row>
        <row r="1050">
          <cell r="L1050">
            <v>3623.57</v>
          </cell>
        </row>
        <row r="1051">
          <cell r="L1051">
            <v>3653</v>
          </cell>
        </row>
        <row r="1052">
          <cell r="L1052">
            <v>95136</v>
          </cell>
        </row>
        <row r="1053">
          <cell r="L1053">
            <v>5376</v>
          </cell>
        </row>
        <row r="1054">
          <cell r="L1054">
            <v>20305.689999999999</v>
          </cell>
        </row>
        <row r="1055">
          <cell r="L1055">
            <v>66152.72</v>
          </cell>
        </row>
        <row r="1056">
          <cell r="L1056">
            <v>6618.34</v>
          </cell>
        </row>
        <row r="1057">
          <cell r="L1057">
            <v>195576</v>
          </cell>
        </row>
        <row r="1058">
          <cell r="L1058">
            <v>305.39999999999998</v>
          </cell>
        </row>
        <row r="1059">
          <cell r="L1059">
            <v>8288</v>
          </cell>
        </row>
        <row r="1060">
          <cell r="L1060">
            <v>16886.810000000001</v>
          </cell>
        </row>
        <row r="1061">
          <cell r="L1061">
            <v>284568</v>
          </cell>
        </row>
        <row r="1062">
          <cell r="L1062">
            <v>146.88999999999999</v>
          </cell>
        </row>
        <row r="1063">
          <cell r="L1063">
            <v>2016</v>
          </cell>
        </row>
        <row r="1064">
          <cell r="L1064">
            <v>271.41000000000003</v>
          </cell>
        </row>
        <row r="1065">
          <cell r="L1065">
            <v>-10000</v>
          </cell>
        </row>
        <row r="1066">
          <cell r="L1066">
            <v>789.09</v>
          </cell>
        </row>
        <row r="1067">
          <cell r="L1067">
            <v>5000</v>
          </cell>
        </row>
        <row r="1068">
          <cell r="L1068">
            <v>10884.11</v>
          </cell>
        </row>
        <row r="1069">
          <cell r="L1069">
            <v>11820.58</v>
          </cell>
        </row>
        <row r="1070">
          <cell r="L1070">
            <v>2040</v>
          </cell>
        </row>
        <row r="1071">
          <cell r="L1071">
            <v>8004</v>
          </cell>
        </row>
        <row r="1072">
          <cell r="L1072">
            <v>110.18</v>
          </cell>
        </row>
        <row r="1073">
          <cell r="L1073">
            <v>19000</v>
          </cell>
        </row>
        <row r="1074">
          <cell r="L1074">
            <v>5615.78</v>
          </cell>
        </row>
        <row r="1075">
          <cell r="L1075">
            <v>1527</v>
          </cell>
        </row>
        <row r="1076">
          <cell r="L1076">
            <v>152532</v>
          </cell>
        </row>
        <row r="1077">
          <cell r="L1077">
            <v>53163.54</v>
          </cell>
        </row>
        <row r="1078">
          <cell r="L1078">
            <v>148.31</v>
          </cell>
        </row>
        <row r="1079">
          <cell r="L1079">
            <v>103913.87</v>
          </cell>
        </row>
        <row r="1080">
          <cell r="L1080">
            <v>203.4</v>
          </cell>
        </row>
        <row r="1081">
          <cell r="L1081">
            <v>1512</v>
          </cell>
        </row>
        <row r="1082">
          <cell r="L1082">
            <v>88392</v>
          </cell>
        </row>
        <row r="1083">
          <cell r="L1083">
            <v>114612</v>
          </cell>
        </row>
        <row r="1084">
          <cell r="L1084">
            <v>305.39999999999998</v>
          </cell>
        </row>
        <row r="1085">
          <cell r="L1085">
            <v>77556.42</v>
          </cell>
        </row>
        <row r="1086">
          <cell r="L1086">
            <v>100202.54</v>
          </cell>
        </row>
        <row r="1087">
          <cell r="L1087">
            <v>88885.26</v>
          </cell>
        </row>
        <row r="1088">
          <cell r="L1088">
            <v>1916.1</v>
          </cell>
        </row>
        <row r="1089">
          <cell r="L1089">
            <v>108432</v>
          </cell>
        </row>
        <row r="1090">
          <cell r="L1090">
            <v>19984.14</v>
          </cell>
        </row>
        <row r="1091">
          <cell r="L1091">
            <v>4105.88</v>
          </cell>
        </row>
        <row r="1092">
          <cell r="L1092">
            <v>789.09</v>
          </cell>
        </row>
        <row r="1093">
          <cell r="L1093">
            <v>8004</v>
          </cell>
        </row>
        <row r="1094">
          <cell r="L1094">
            <v>203.4</v>
          </cell>
        </row>
        <row r="1095">
          <cell r="L1095">
            <v>0</v>
          </cell>
        </row>
        <row r="1096">
          <cell r="L1096">
            <v>2844</v>
          </cell>
        </row>
        <row r="1097">
          <cell r="L1097">
            <v>101412</v>
          </cell>
        </row>
        <row r="1098">
          <cell r="L1098">
            <v>731.07</v>
          </cell>
        </row>
        <row r="1099">
          <cell r="L1099">
            <v>1077.48</v>
          </cell>
        </row>
        <row r="1100">
          <cell r="L1100">
            <v>12210.72</v>
          </cell>
        </row>
        <row r="1101">
          <cell r="L1101">
            <v>25188</v>
          </cell>
        </row>
        <row r="1102">
          <cell r="L1102">
            <v>246815.39</v>
          </cell>
        </row>
        <row r="1103">
          <cell r="L1103">
            <v>1512</v>
          </cell>
        </row>
        <row r="1104">
          <cell r="L1104">
            <v>32172</v>
          </cell>
        </row>
        <row r="1105">
          <cell r="L1105">
            <v>7464</v>
          </cell>
        </row>
        <row r="1106">
          <cell r="L1106">
            <v>110.18</v>
          </cell>
        </row>
        <row r="1107">
          <cell r="L1107">
            <v>17611.48</v>
          </cell>
        </row>
        <row r="1108">
          <cell r="L1108">
            <v>19312.95</v>
          </cell>
        </row>
        <row r="1109">
          <cell r="L1109">
            <v>1920</v>
          </cell>
        </row>
        <row r="1110">
          <cell r="L1110">
            <v>7236.38</v>
          </cell>
        </row>
        <row r="1111">
          <cell r="L1111">
            <v>35346.199999999997</v>
          </cell>
        </row>
        <row r="1112">
          <cell r="L1112">
            <v>148.31</v>
          </cell>
        </row>
        <row r="1113">
          <cell r="L1113">
            <v>1173.3499999999999</v>
          </cell>
        </row>
        <row r="1114">
          <cell r="L1114">
            <v>789.09</v>
          </cell>
        </row>
        <row r="1115">
          <cell r="L1115">
            <v>8004</v>
          </cell>
        </row>
        <row r="1116">
          <cell r="L1116">
            <v>0.02</v>
          </cell>
        </row>
        <row r="1117">
          <cell r="L1117">
            <v>25490.51</v>
          </cell>
        </row>
        <row r="1118">
          <cell r="L1118">
            <v>10683.19</v>
          </cell>
        </row>
        <row r="1119">
          <cell r="L1119">
            <v>14157.21</v>
          </cell>
        </row>
        <row r="1120">
          <cell r="L1120">
            <v>184.14</v>
          </cell>
        </row>
        <row r="1121">
          <cell r="L1121">
            <v>-0.04</v>
          </cell>
        </row>
        <row r="1122">
          <cell r="L1122">
            <v>-0.04</v>
          </cell>
        </row>
        <row r="1123">
          <cell r="L1123">
            <v>7769.88</v>
          </cell>
        </row>
        <row r="1124">
          <cell r="L1124">
            <v>10549.74</v>
          </cell>
        </row>
        <row r="1125">
          <cell r="L1125">
            <v>2522.2800000000002</v>
          </cell>
        </row>
        <row r="1126">
          <cell r="L1126">
            <v>2292.92</v>
          </cell>
        </row>
        <row r="1127">
          <cell r="L1127">
            <v>282.35000000000002</v>
          </cell>
        </row>
        <row r="1128">
          <cell r="L1128">
            <v>454992</v>
          </cell>
        </row>
        <row r="1129">
          <cell r="L1129">
            <v>2517.84</v>
          </cell>
        </row>
        <row r="1130">
          <cell r="L1130">
            <v>203.4</v>
          </cell>
        </row>
        <row r="1131">
          <cell r="L1131">
            <v>7046.79</v>
          </cell>
        </row>
        <row r="1132">
          <cell r="L1132">
            <v>-190728</v>
          </cell>
        </row>
        <row r="1133">
          <cell r="L1133">
            <v>14798.69</v>
          </cell>
        </row>
        <row r="1134">
          <cell r="L1134">
            <v>27626.93</v>
          </cell>
        </row>
        <row r="1135">
          <cell r="L1135">
            <v>2109.81</v>
          </cell>
        </row>
        <row r="1136">
          <cell r="L1136">
            <v>7014.48</v>
          </cell>
        </row>
        <row r="1137">
          <cell r="L1137">
            <v>60877</v>
          </cell>
        </row>
        <row r="1138">
          <cell r="L1138">
            <v>201656.45</v>
          </cell>
        </row>
        <row r="1139">
          <cell r="L1139">
            <v>-100980</v>
          </cell>
        </row>
        <row r="1140">
          <cell r="L1140">
            <v>23724</v>
          </cell>
        </row>
        <row r="1141">
          <cell r="L1141">
            <v>2499.9899999999998</v>
          </cell>
        </row>
        <row r="1142">
          <cell r="L1142">
            <v>27455.16</v>
          </cell>
        </row>
        <row r="1143">
          <cell r="L1143">
            <v>2489.98</v>
          </cell>
        </row>
        <row r="1144">
          <cell r="L1144">
            <v>-75000</v>
          </cell>
        </row>
        <row r="1145">
          <cell r="L1145">
            <v>4754.28</v>
          </cell>
        </row>
        <row r="1146">
          <cell r="L1146">
            <v>1534.5</v>
          </cell>
        </row>
        <row r="1147">
          <cell r="L1147">
            <v>9311.81</v>
          </cell>
        </row>
        <row r="1148">
          <cell r="L1148">
            <v>103356</v>
          </cell>
        </row>
        <row r="1149">
          <cell r="L1149">
            <v>685813.41</v>
          </cell>
        </row>
        <row r="1150">
          <cell r="L1150">
            <v>767.25</v>
          </cell>
        </row>
        <row r="1151">
          <cell r="L1151">
            <v>17132.240000000002</v>
          </cell>
        </row>
        <row r="1152">
          <cell r="L1152">
            <v>2172.48</v>
          </cell>
        </row>
        <row r="1153">
          <cell r="L1153">
            <v>439.97</v>
          </cell>
        </row>
        <row r="1154">
          <cell r="L1154">
            <v>480</v>
          </cell>
        </row>
        <row r="1155">
          <cell r="L1155">
            <v>1084.2</v>
          </cell>
        </row>
        <row r="1156">
          <cell r="L1156">
            <v>518.4</v>
          </cell>
        </row>
        <row r="1157">
          <cell r="L1157">
            <v>30599.040000000001</v>
          </cell>
        </row>
        <row r="1158">
          <cell r="L1158">
            <v>87792</v>
          </cell>
        </row>
        <row r="1159">
          <cell r="L1159">
            <v>6264.51</v>
          </cell>
        </row>
        <row r="1160">
          <cell r="L1160">
            <v>2892.29</v>
          </cell>
        </row>
        <row r="1161">
          <cell r="L1161">
            <v>1512</v>
          </cell>
        </row>
        <row r="1162">
          <cell r="L1162">
            <v>967.08</v>
          </cell>
        </row>
        <row r="1163">
          <cell r="L1163">
            <v>110.18</v>
          </cell>
        </row>
        <row r="1164">
          <cell r="L1164">
            <v>1919.76</v>
          </cell>
        </row>
        <row r="1165">
          <cell r="L1165">
            <v>7908</v>
          </cell>
        </row>
        <row r="1166">
          <cell r="L1166">
            <v>23076</v>
          </cell>
        </row>
        <row r="1167">
          <cell r="L1167">
            <v>148.31</v>
          </cell>
        </row>
        <row r="1168">
          <cell r="L1168">
            <v>6258.24</v>
          </cell>
        </row>
        <row r="1169">
          <cell r="L1169">
            <v>560.09</v>
          </cell>
        </row>
        <row r="1170">
          <cell r="L1170">
            <v>69753.87</v>
          </cell>
        </row>
        <row r="1171">
          <cell r="L1171">
            <v>1864.92</v>
          </cell>
        </row>
        <row r="1172">
          <cell r="L1172">
            <v>3619.68</v>
          </cell>
        </row>
        <row r="1173">
          <cell r="L1173">
            <v>7042.44</v>
          </cell>
        </row>
        <row r="1174">
          <cell r="L1174">
            <v>23457.48</v>
          </cell>
        </row>
        <row r="1175">
          <cell r="L1175">
            <v>3985.32</v>
          </cell>
        </row>
        <row r="1176">
          <cell r="L1176">
            <v>924.72</v>
          </cell>
        </row>
        <row r="1177">
          <cell r="L1177">
            <v>480</v>
          </cell>
        </row>
        <row r="1178">
          <cell r="L1178">
            <v>43284.24</v>
          </cell>
        </row>
        <row r="1179">
          <cell r="L1179">
            <v>219.96</v>
          </cell>
        </row>
        <row r="1180">
          <cell r="L1180">
            <v>-844092</v>
          </cell>
        </row>
        <row r="1181">
          <cell r="L1181">
            <v>133380.34</v>
          </cell>
        </row>
        <row r="1182">
          <cell r="L1182">
            <v>584.52</v>
          </cell>
        </row>
        <row r="1183">
          <cell r="L1183">
            <v>408</v>
          </cell>
        </row>
        <row r="1184">
          <cell r="L1184">
            <v>99999.96</v>
          </cell>
        </row>
        <row r="1185">
          <cell r="L1185">
            <v>64060.01</v>
          </cell>
        </row>
        <row r="1186">
          <cell r="L1186">
            <v>135.69999999999999</v>
          </cell>
        </row>
        <row r="1187">
          <cell r="L1187">
            <v>98.89</v>
          </cell>
        </row>
        <row r="1188">
          <cell r="L1188">
            <v>1688.2</v>
          </cell>
        </row>
        <row r="1189">
          <cell r="L1189">
            <v>886704</v>
          </cell>
        </row>
        <row r="1190">
          <cell r="L1190">
            <v>2044.48</v>
          </cell>
        </row>
        <row r="1191">
          <cell r="L1191">
            <v>16746.66</v>
          </cell>
        </row>
        <row r="1192">
          <cell r="L1192">
            <v>12624</v>
          </cell>
        </row>
        <row r="1193">
          <cell r="L1193">
            <v>5459.48</v>
          </cell>
        </row>
        <row r="1194">
          <cell r="L1194">
            <v>804.36</v>
          </cell>
        </row>
        <row r="1195">
          <cell r="L1195">
            <v>73.44</v>
          </cell>
        </row>
        <row r="1196">
          <cell r="L1196">
            <v>802.03</v>
          </cell>
        </row>
        <row r="1197">
          <cell r="L1197">
            <v>14621.87</v>
          </cell>
        </row>
        <row r="1198">
          <cell r="L1198">
            <v>48048</v>
          </cell>
        </row>
        <row r="1199">
          <cell r="L1199">
            <v>3428.53</v>
          </cell>
        </row>
        <row r="1200">
          <cell r="L1200">
            <v>99999.96</v>
          </cell>
        </row>
        <row r="1201">
          <cell r="L1201">
            <v>526.44000000000005</v>
          </cell>
        </row>
        <row r="1202">
          <cell r="L1202">
            <v>5340</v>
          </cell>
        </row>
        <row r="1203">
          <cell r="L1203">
            <v>1008</v>
          </cell>
        </row>
        <row r="1204">
          <cell r="L1204">
            <v>13344</v>
          </cell>
        </row>
        <row r="1205">
          <cell r="L1205">
            <v>339.1</v>
          </cell>
        </row>
        <row r="1206">
          <cell r="L1206">
            <v>1085949.96</v>
          </cell>
        </row>
        <row r="1207">
          <cell r="L1207">
            <v>1452.01</v>
          </cell>
        </row>
        <row r="1208">
          <cell r="L1208">
            <v>246.02</v>
          </cell>
        </row>
        <row r="1209">
          <cell r="L1209">
            <v>16863.240000000002</v>
          </cell>
        </row>
        <row r="1210">
          <cell r="L1210">
            <v>20400</v>
          </cell>
        </row>
        <row r="1211">
          <cell r="L1211">
            <v>55200</v>
          </cell>
        </row>
        <row r="1212">
          <cell r="L1212">
            <v>158041.26999999999</v>
          </cell>
        </row>
        <row r="1213">
          <cell r="L1213">
            <v>182.75</v>
          </cell>
        </row>
        <row r="1214">
          <cell r="L1214">
            <v>2508</v>
          </cell>
        </row>
        <row r="1215">
          <cell r="L1215">
            <v>15000</v>
          </cell>
        </row>
        <row r="1216">
          <cell r="L1216">
            <v>304032</v>
          </cell>
        </row>
        <row r="1217">
          <cell r="L1217">
            <v>-321527.90000000002</v>
          </cell>
        </row>
        <row r="1218">
          <cell r="L1218">
            <v>0.02</v>
          </cell>
        </row>
        <row r="1219">
          <cell r="L1219">
            <v>1225.2</v>
          </cell>
        </row>
        <row r="1220">
          <cell r="L1220">
            <v>50000.04</v>
          </cell>
        </row>
        <row r="1221">
          <cell r="L1221">
            <v>16746.400000000001</v>
          </cell>
        </row>
        <row r="1222">
          <cell r="L1222">
            <v>238798.07999999999</v>
          </cell>
        </row>
        <row r="1223">
          <cell r="L1223">
            <v>4870.7</v>
          </cell>
        </row>
        <row r="1224">
          <cell r="L1224">
            <v>371000.04</v>
          </cell>
        </row>
        <row r="1225">
          <cell r="L1225">
            <v>41600.04</v>
          </cell>
        </row>
        <row r="1226">
          <cell r="L1226">
            <v>1447.32</v>
          </cell>
        </row>
        <row r="1227">
          <cell r="L1227">
            <v>107000.04</v>
          </cell>
        </row>
        <row r="1228">
          <cell r="L1228">
            <v>-282471.12</v>
          </cell>
        </row>
        <row r="1229">
          <cell r="L1229">
            <v>-0.03</v>
          </cell>
        </row>
        <row r="1230">
          <cell r="L1230">
            <v>-84420</v>
          </cell>
        </row>
        <row r="1231">
          <cell r="L1231">
            <v>67199.88</v>
          </cell>
        </row>
        <row r="1232">
          <cell r="L1232">
            <v>88704</v>
          </cell>
        </row>
        <row r="1233">
          <cell r="L1233">
            <v>-111108</v>
          </cell>
        </row>
        <row r="1234">
          <cell r="L1234">
            <v>-78479.759999999995</v>
          </cell>
        </row>
        <row r="1235">
          <cell r="L1235">
            <v>1387009.53</v>
          </cell>
        </row>
        <row r="1236">
          <cell r="L1236">
            <v>9350.84</v>
          </cell>
        </row>
        <row r="1237">
          <cell r="L1237">
            <v>7871.3</v>
          </cell>
        </row>
        <row r="1238">
          <cell r="L1238">
            <v>183635.4</v>
          </cell>
        </row>
        <row r="1239">
          <cell r="L1239">
            <v>0</v>
          </cell>
        </row>
        <row r="1240">
          <cell r="L1240">
            <v>15012</v>
          </cell>
        </row>
        <row r="1241">
          <cell r="L1241">
            <v>1200</v>
          </cell>
        </row>
        <row r="1242">
          <cell r="L1242">
            <v>52391.66</v>
          </cell>
        </row>
        <row r="1243">
          <cell r="L1243">
            <v>292993</v>
          </cell>
        </row>
        <row r="1244">
          <cell r="L1244">
            <v>5080</v>
          </cell>
        </row>
        <row r="1245">
          <cell r="L1245">
            <v>7272</v>
          </cell>
        </row>
        <row r="1246">
          <cell r="L1246">
            <v>1315.52</v>
          </cell>
        </row>
        <row r="1247">
          <cell r="L1247">
            <v>166040.51999999999</v>
          </cell>
        </row>
        <row r="1248">
          <cell r="L1248">
            <v>56256</v>
          </cell>
        </row>
        <row r="1249">
          <cell r="L1249">
            <v>5999.96</v>
          </cell>
        </row>
        <row r="1250">
          <cell r="L1250">
            <v>32364</v>
          </cell>
        </row>
        <row r="1251">
          <cell r="L1251">
            <v>1802643.62</v>
          </cell>
        </row>
        <row r="1252">
          <cell r="L1252">
            <v>2600.48</v>
          </cell>
        </row>
        <row r="1253">
          <cell r="L1253">
            <v>1984.73</v>
          </cell>
        </row>
        <row r="1254">
          <cell r="L1254">
            <v>25752</v>
          </cell>
        </row>
        <row r="1255">
          <cell r="L1255">
            <v>282.60000000000002</v>
          </cell>
        </row>
        <row r="1256">
          <cell r="L1256">
            <v>619470.89</v>
          </cell>
        </row>
        <row r="1257">
          <cell r="L1257">
            <v>7493.4</v>
          </cell>
        </row>
        <row r="1258">
          <cell r="L1258">
            <v>1029.3599999999999</v>
          </cell>
        </row>
        <row r="1259">
          <cell r="L1259">
            <v>2437.1999999999998</v>
          </cell>
        </row>
        <row r="1260">
          <cell r="L1260">
            <v>3000</v>
          </cell>
        </row>
        <row r="1261">
          <cell r="L1261">
            <v>1140</v>
          </cell>
        </row>
        <row r="1262">
          <cell r="L1262">
            <v>6923.88</v>
          </cell>
        </row>
        <row r="1263">
          <cell r="L1263">
            <v>289.08</v>
          </cell>
        </row>
        <row r="1264">
          <cell r="L1264">
            <v>68681.75</v>
          </cell>
        </row>
        <row r="1265">
          <cell r="L1265">
            <v>252816.47</v>
          </cell>
        </row>
        <row r="1266">
          <cell r="L1266">
            <v>5733</v>
          </cell>
        </row>
        <row r="1267">
          <cell r="L1267">
            <v>2556.84</v>
          </cell>
        </row>
        <row r="1268">
          <cell r="L1268">
            <v>3000</v>
          </cell>
        </row>
        <row r="1269">
          <cell r="L1269">
            <v>157753.32</v>
          </cell>
        </row>
        <row r="1270">
          <cell r="L1270">
            <v>-6884097.1200000001</v>
          </cell>
        </row>
        <row r="1271">
          <cell r="L1271">
            <v>3744.43</v>
          </cell>
        </row>
        <row r="1272">
          <cell r="L1272">
            <v>19411.93</v>
          </cell>
        </row>
        <row r="1273">
          <cell r="L1273">
            <v>5405.4</v>
          </cell>
        </row>
        <row r="1274">
          <cell r="L1274">
            <v>-30000</v>
          </cell>
        </row>
        <row r="1275">
          <cell r="L1275">
            <v>1305</v>
          </cell>
        </row>
        <row r="1276">
          <cell r="L1276">
            <v>173424</v>
          </cell>
        </row>
        <row r="1277">
          <cell r="L1277">
            <v>699.96</v>
          </cell>
        </row>
        <row r="1278">
          <cell r="L1278">
            <v>500.04</v>
          </cell>
        </row>
        <row r="1279">
          <cell r="L1279">
            <v>-675204</v>
          </cell>
        </row>
        <row r="1280">
          <cell r="L1280">
            <v>3600</v>
          </cell>
        </row>
        <row r="1281">
          <cell r="L1281">
            <v>1563.6</v>
          </cell>
        </row>
        <row r="1282">
          <cell r="L1282">
            <v>3999.96</v>
          </cell>
        </row>
        <row r="1283">
          <cell r="L1283">
            <v>2499.96</v>
          </cell>
        </row>
        <row r="1284">
          <cell r="L1284">
            <v>739.92</v>
          </cell>
        </row>
        <row r="1285">
          <cell r="L1285">
            <v>13548.28</v>
          </cell>
        </row>
        <row r="1286">
          <cell r="L1286">
            <v>32820</v>
          </cell>
        </row>
        <row r="1287">
          <cell r="L1287">
            <v>3420</v>
          </cell>
        </row>
        <row r="1288">
          <cell r="L1288">
            <v>5000.04</v>
          </cell>
        </row>
        <row r="1289">
          <cell r="L1289">
            <v>640.20000000000005</v>
          </cell>
        </row>
        <row r="1290">
          <cell r="L1290">
            <v>999.96</v>
          </cell>
        </row>
        <row r="1291">
          <cell r="L1291">
            <v>7500</v>
          </cell>
        </row>
        <row r="1292">
          <cell r="L1292">
            <v>82241.97</v>
          </cell>
        </row>
        <row r="1293">
          <cell r="L1293">
            <v>39999.96</v>
          </cell>
        </row>
        <row r="1294">
          <cell r="L1294">
            <v>2094999.96</v>
          </cell>
        </row>
        <row r="1295">
          <cell r="L1295">
            <v>50000.04</v>
          </cell>
        </row>
        <row r="1296">
          <cell r="L1296">
            <v>20460</v>
          </cell>
        </row>
        <row r="1297">
          <cell r="L1297">
            <v>1560</v>
          </cell>
        </row>
        <row r="1298">
          <cell r="L1298">
            <v>461.04</v>
          </cell>
        </row>
        <row r="1299">
          <cell r="L1299">
            <v>2962.2</v>
          </cell>
        </row>
        <row r="1300">
          <cell r="L1300">
            <v>114056.92</v>
          </cell>
        </row>
        <row r="1301">
          <cell r="L1301">
            <v>260252.15</v>
          </cell>
        </row>
        <row r="1302">
          <cell r="L1302">
            <v>1133.4000000000001</v>
          </cell>
        </row>
        <row r="1303">
          <cell r="L1303">
            <v>110.88</v>
          </cell>
        </row>
        <row r="1304">
          <cell r="L1304">
            <v>15999.96</v>
          </cell>
        </row>
        <row r="1305">
          <cell r="L1305">
            <v>1124.28</v>
          </cell>
        </row>
        <row r="1306">
          <cell r="L1306">
            <v>2255928</v>
          </cell>
        </row>
        <row r="1307">
          <cell r="L1307">
            <v>1864.56</v>
          </cell>
        </row>
        <row r="1308">
          <cell r="L1308">
            <v>373.44</v>
          </cell>
        </row>
        <row r="1309">
          <cell r="L1309">
            <v>10449</v>
          </cell>
        </row>
        <row r="1310">
          <cell r="L1310">
            <v>0</v>
          </cell>
        </row>
        <row r="1311">
          <cell r="L1311">
            <v>8333.94</v>
          </cell>
        </row>
        <row r="1312">
          <cell r="L1312">
            <v>19770.400000000001</v>
          </cell>
        </row>
        <row r="1313">
          <cell r="L1313">
            <v>992.35</v>
          </cell>
        </row>
        <row r="1314">
          <cell r="L1314">
            <v>1300.25</v>
          </cell>
        </row>
        <row r="1315">
          <cell r="L1315">
            <v>12876</v>
          </cell>
        </row>
        <row r="1316">
          <cell r="L1316">
            <v>3000</v>
          </cell>
        </row>
        <row r="1317">
          <cell r="L1317">
            <v>2474844</v>
          </cell>
        </row>
        <row r="1318">
          <cell r="L1318">
            <v>2000.04</v>
          </cell>
        </row>
        <row r="1319">
          <cell r="L1319">
            <v>169356</v>
          </cell>
        </row>
        <row r="1320">
          <cell r="L1320">
            <v>4351.2</v>
          </cell>
        </row>
        <row r="1321">
          <cell r="L1321">
            <v>311958.12</v>
          </cell>
        </row>
        <row r="1322">
          <cell r="L1322">
            <v>-3524760.84</v>
          </cell>
        </row>
        <row r="1323">
          <cell r="L1323">
            <v>4894.57</v>
          </cell>
        </row>
        <row r="1324">
          <cell r="L1324">
            <v>1500</v>
          </cell>
        </row>
        <row r="1325">
          <cell r="L1325">
            <v>992.35</v>
          </cell>
        </row>
        <row r="1326">
          <cell r="L1326">
            <v>12876</v>
          </cell>
        </row>
        <row r="1327">
          <cell r="L1327">
            <v>1300.25</v>
          </cell>
        </row>
        <row r="1328">
          <cell r="L1328">
            <v>1979.87</v>
          </cell>
        </row>
        <row r="1329">
          <cell r="L1329">
            <v>3300</v>
          </cell>
        </row>
        <row r="1330">
          <cell r="L1330">
            <v>994.56</v>
          </cell>
        </row>
        <row r="1331">
          <cell r="L1331">
            <v>3120</v>
          </cell>
        </row>
        <row r="1332">
          <cell r="L1332">
            <v>-218674.8</v>
          </cell>
        </row>
        <row r="1333">
          <cell r="L1333">
            <v>5000.04</v>
          </cell>
        </row>
        <row r="1334">
          <cell r="L1334">
            <v>2184</v>
          </cell>
        </row>
        <row r="1335">
          <cell r="L1335">
            <v>214.28</v>
          </cell>
        </row>
        <row r="1336">
          <cell r="L1336">
            <v>117.05</v>
          </cell>
        </row>
        <row r="1337">
          <cell r="L1337">
            <v>5000.04</v>
          </cell>
        </row>
        <row r="1338">
          <cell r="L1338">
            <v>1318.56</v>
          </cell>
        </row>
        <row r="1339">
          <cell r="L1339">
            <v>1200</v>
          </cell>
        </row>
        <row r="1340">
          <cell r="L1340">
            <v>252</v>
          </cell>
        </row>
        <row r="1341">
          <cell r="L1341">
            <v>5083356</v>
          </cell>
        </row>
        <row r="1342">
          <cell r="L1342">
            <v>129933.16</v>
          </cell>
        </row>
        <row r="1343">
          <cell r="L1343">
            <v>169356</v>
          </cell>
        </row>
        <row r="1344">
          <cell r="L1344">
            <v>347.16</v>
          </cell>
        </row>
        <row r="1345">
          <cell r="L1345">
            <v>650.76</v>
          </cell>
        </row>
        <row r="1346">
          <cell r="L1346">
            <v>4069.44</v>
          </cell>
        </row>
        <row r="1347">
          <cell r="L1347">
            <v>1482</v>
          </cell>
        </row>
        <row r="1348">
          <cell r="L1348">
            <v>1920.72</v>
          </cell>
        </row>
        <row r="1349">
          <cell r="L1349">
            <v>500.04</v>
          </cell>
        </row>
        <row r="1350">
          <cell r="L1350">
            <v>3404.16</v>
          </cell>
        </row>
        <row r="1351">
          <cell r="L1351">
            <v>477.12</v>
          </cell>
        </row>
        <row r="1352">
          <cell r="L1352">
            <v>1614.96</v>
          </cell>
        </row>
        <row r="1353">
          <cell r="L1353">
            <v>1500</v>
          </cell>
        </row>
        <row r="1354">
          <cell r="L1354">
            <v>1170</v>
          </cell>
        </row>
        <row r="1355">
          <cell r="L1355">
            <v>44.4</v>
          </cell>
        </row>
        <row r="1356">
          <cell r="L1356">
            <v>34961.040000000001</v>
          </cell>
        </row>
        <row r="1357">
          <cell r="L1357">
            <v>5147.29</v>
          </cell>
        </row>
        <row r="1358">
          <cell r="L1358">
            <v>27756.62</v>
          </cell>
        </row>
        <row r="1359">
          <cell r="L1359">
            <v>-561156</v>
          </cell>
        </row>
        <row r="1360">
          <cell r="L1360">
            <v>58944.76</v>
          </cell>
        </row>
        <row r="1361">
          <cell r="L1361">
            <v>2009.16</v>
          </cell>
        </row>
        <row r="1362">
          <cell r="L1362">
            <v>5889.48</v>
          </cell>
        </row>
        <row r="1363">
          <cell r="L1363">
            <v>-3534189.84</v>
          </cell>
        </row>
        <row r="1364">
          <cell r="L1364">
            <v>1629.96</v>
          </cell>
        </row>
        <row r="1365">
          <cell r="L1365">
            <v>997.32</v>
          </cell>
        </row>
        <row r="1366">
          <cell r="L1366">
            <v>24999.96</v>
          </cell>
        </row>
        <row r="1367">
          <cell r="L1367">
            <v>1300.25</v>
          </cell>
        </row>
        <row r="1368">
          <cell r="L1368">
            <v>992.35</v>
          </cell>
        </row>
        <row r="1369">
          <cell r="L1369">
            <v>12876</v>
          </cell>
        </row>
        <row r="1370">
          <cell r="L1370">
            <v>53040</v>
          </cell>
        </row>
        <row r="1371">
          <cell r="L1371">
            <v>6676.78</v>
          </cell>
        </row>
        <row r="1372">
          <cell r="L1372">
            <v>3120</v>
          </cell>
        </row>
        <row r="1373">
          <cell r="L1373">
            <v>34200</v>
          </cell>
        </row>
        <row r="1374">
          <cell r="L1374">
            <v>3500.04</v>
          </cell>
        </row>
        <row r="1375">
          <cell r="L1375">
            <v>48000</v>
          </cell>
        </row>
        <row r="1376">
          <cell r="L1376">
            <v>169356</v>
          </cell>
        </row>
        <row r="1377">
          <cell r="L1377">
            <v>63976.62</v>
          </cell>
        </row>
        <row r="1378">
          <cell r="L1378">
            <v>975.12</v>
          </cell>
        </row>
        <row r="1379">
          <cell r="L1379">
            <v>855.36</v>
          </cell>
        </row>
        <row r="1380">
          <cell r="L1380">
            <v>9185.81</v>
          </cell>
        </row>
        <row r="1381">
          <cell r="L1381">
            <v>5627.88</v>
          </cell>
        </row>
        <row r="1382">
          <cell r="L1382">
            <v>372.72</v>
          </cell>
        </row>
        <row r="1383">
          <cell r="L1383">
            <v>9345</v>
          </cell>
        </row>
        <row r="1384">
          <cell r="L1384">
            <v>-975000</v>
          </cell>
        </row>
        <row r="1385">
          <cell r="L1385">
            <v>1200</v>
          </cell>
        </row>
        <row r="1386">
          <cell r="L1386">
            <v>999.96</v>
          </cell>
        </row>
        <row r="1387">
          <cell r="L1387">
            <v>-0.06</v>
          </cell>
        </row>
        <row r="1388">
          <cell r="L1388">
            <v>633.6</v>
          </cell>
        </row>
        <row r="1389">
          <cell r="L1389">
            <v>104.76</v>
          </cell>
        </row>
        <row r="1390">
          <cell r="L1390">
            <v>9999.9599999999991</v>
          </cell>
        </row>
        <row r="1391">
          <cell r="L1391">
            <v>6200.04</v>
          </cell>
        </row>
        <row r="1392">
          <cell r="L1392">
            <v>15000</v>
          </cell>
        </row>
        <row r="1393">
          <cell r="L1393">
            <v>2748</v>
          </cell>
        </row>
        <row r="1394">
          <cell r="L1394">
            <v>27674.16</v>
          </cell>
        </row>
        <row r="1395">
          <cell r="L1395">
            <v>70.680000000000007</v>
          </cell>
        </row>
        <row r="1396">
          <cell r="L1396">
            <v>10549.68</v>
          </cell>
        </row>
        <row r="1397">
          <cell r="L1397">
            <v>3999.96</v>
          </cell>
        </row>
        <row r="1398">
          <cell r="L1398">
            <v>552</v>
          </cell>
        </row>
        <row r="1399">
          <cell r="L1399">
            <v>2499.96</v>
          </cell>
        </row>
        <row r="1400">
          <cell r="L1400">
            <v>21999.96</v>
          </cell>
        </row>
        <row r="1401">
          <cell r="L1401">
            <v>15311.18</v>
          </cell>
        </row>
        <row r="1402">
          <cell r="L1402">
            <v>88596.53</v>
          </cell>
        </row>
        <row r="1403">
          <cell r="L1403">
            <v>3576</v>
          </cell>
        </row>
        <row r="1404">
          <cell r="L1404">
            <v>14866.68</v>
          </cell>
        </row>
        <row r="1405">
          <cell r="L1405">
            <v>592.20000000000005</v>
          </cell>
        </row>
        <row r="1406">
          <cell r="L1406">
            <v>463517.73</v>
          </cell>
        </row>
        <row r="1407">
          <cell r="L1407">
            <v>5423.96</v>
          </cell>
        </row>
        <row r="1408">
          <cell r="L1408">
            <v>60000</v>
          </cell>
        </row>
        <row r="1409">
          <cell r="L1409">
            <v>5764.2</v>
          </cell>
        </row>
        <row r="1410">
          <cell r="L1410">
            <v>1255.8</v>
          </cell>
        </row>
        <row r="1411">
          <cell r="L1411">
            <v>1972.32</v>
          </cell>
        </row>
        <row r="1412">
          <cell r="L1412">
            <v>39999.96</v>
          </cell>
        </row>
        <row r="1413">
          <cell r="L1413">
            <v>7555.32</v>
          </cell>
        </row>
        <row r="1414">
          <cell r="L1414">
            <v>273.95999999999998</v>
          </cell>
        </row>
        <row r="1415">
          <cell r="L1415">
            <v>3259.68</v>
          </cell>
        </row>
        <row r="1416">
          <cell r="L1416">
            <v>116.28</v>
          </cell>
        </row>
        <row r="1417">
          <cell r="L1417">
            <v>199501.47</v>
          </cell>
        </row>
        <row r="1418">
          <cell r="L1418">
            <v>556.21</v>
          </cell>
        </row>
        <row r="1419">
          <cell r="L1419">
            <v>424.49</v>
          </cell>
        </row>
        <row r="1420">
          <cell r="L1420">
            <v>5508</v>
          </cell>
        </row>
        <row r="1421">
          <cell r="L1421">
            <v>0.42</v>
          </cell>
        </row>
        <row r="1422">
          <cell r="L1422">
            <v>2093.77</v>
          </cell>
        </row>
        <row r="1423">
          <cell r="L1423">
            <v>461176.32000000001</v>
          </cell>
        </row>
        <row r="1424">
          <cell r="L1424">
            <v>2316.96</v>
          </cell>
        </row>
        <row r="1425">
          <cell r="L1425">
            <v>66.599999999999994</v>
          </cell>
        </row>
        <row r="1426">
          <cell r="L1426">
            <v>2964</v>
          </cell>
        </row>
        <row r="1427">
          <cell r="L1427">
            <v>2148</v>
          </cell>
        </row>
        <row r="1428">
          <cell r="L1428">
            <v>225.48</v>
          </cell>
        </row>
        <row r="1429">
          <cell r="L1429">
            <v>502.18</v>
          </cell>
        </row>
        <row r="1430">
          <cell r="L1430">
            <v>1902.79</v>
          </cell>
        </row>
        <row r="1431">
          <cell r="L1431">
            <v>1300.25</v>
          </cell>
        </row>
        <row r="1432">
          <cell r="L1432">
            <v>992.35</v>
          </cell>
        </row>
        <row r="1433">
          <cell r="L1433">
            <v>12876</v>
          </cell>
        </row>
        <row r="1434">
          <cell r="L1434">
            <v>4894.57</v>
          </cell>
        </row>
        <row r="1435">
          <cell r="L1435">
            <v>39999.96</v>
          </cell>
        </row>
        <row r="1436">
          <cell r="L1436">
            <v>41.4</v>
          </cell>
        </row>
        <row r="1437">
          <cell r="L1437">
            <v>1380</v>
          </cell>
        </row>
        <row r="1438">
          <cell r="L1438">
            <v>30690</v>
          </cell>
        </row>
        <row r="1439">
          <cell r="L1439">
            <v>-60000</v>
          </cell>
        </row>
        <row r="1440">
          <cell r="L1440">
            <v>12.6</v>
          </cell>
        </row>
        <row r="1441">
          <cell r="L1441">
            <v>21.36</v>
          </cell>
        </row>
        <row r="1442">
          <cell r="L1442">
            <v>61440</v>
          </cell>
        </row>
        <row r="1443">
          <cell r="L1443">
            <v>119999.99</v>
          </cell>
        </row>
        <row r="1444">
          <cell r="L1444">
            <v>0</v>
          </cell>
        </row>
        <row r="1445">
          <cell r="L1445">
            <v>708</v>
          </cell>
        </row>
        <row r="1446">
          <cell r="L1446">
            <v>38025.96</v>
          </cell>
        </row>
        <row r="1447">
          <cell r="L1447">
            <v>36924</v>
          </cell>
        </row>
        <row r="1448">
          <cell r="L1448">
            <v>62856</v>
          </cell>
        </row>
        <row r="1449">
          <cell r="L1449">
            <v>21705.73</v>
          </cell>
        </row>
        <row r="1450">
          <cell r="L1450">
            <v>390288</v>
          </cell>
        </row>
        <row r="1451">
          <cell r="L1451">
            <v>0</v>
          </cell>
        </row>
        <row r="1452">
          <cell r="L1452">
            <v>3480000</v>
          </cell>
        </row>
        <row r="1453">
          <cell r="L1453">
            <v>224004</v>
          </cell>
        </row>
        <row r="1454">
          <cell r="L1454">
            <v>412933.16</v>
          </cell>
        </row>
        <row r="1455">
          <cell r="L1455">
            <v>8333.77</v>
          </cell>
        </row>
        <row r="1456">
          <cell r="L1456">
            <v>43.92</v>
          </cell>
        </row>
        <row r="1457">
          <cell r="L1457">
            <v>-37040.76</v>
          </cell>
        </row>
        <row r="1458">
          <cell r="L1458">
            <v>99372</v>
          </cell>
        </row>
        <row r="1459">
          <cell r="L1459">
            <v>348504</v>
          </cell>
        </row>
        <row r="1460">
          <cell r="L1460">
            <v>200004</v>
          </cell>
        </row>
        <row r="1461">
          <cell r="L1461">
            <v>245000.04</v>
          </cell>
        </row>
        <row r="1462">
          <cell r="L1462">
            <v>24999.96</v>
          </cell>
        </row>
        <row r="1463">
          <cell r="L1463">
            <v>35736</v>
          </cell>
        </row>
        <row r="1464">
          <cell r="L1464">
            <v>30000</v>
          </cell>
        </row>
        <row r="1465">
          <cell r="L1465">
            <v>55260.89</v>
          </cell>
        </row>
        <row r="1466">
          <cell r="L1466">
            <v>1128</v>
          </cell>
        </row>
        <row r="1467">
          <cell r="L1467">
            <v>1089412.56</v>
          </cell>
        </row>
        <row r="1468">
          <cell r="L1468">
            <v>184.32</v>
          </cell>
        </row>
        <row r="1469">
          <cell r="L1469">
            <v>233.64</v>
          </cell>
        </row>
        <row r="1470">
          <cell r="L1470">
            <v>12</v>
          </cell>
        </row>
        <row r="1471">
          <cell r="L1471">
            <v>-30911.88</v>
          </cell>
        </row>
        <row r="1472">
          <cell r="L1472">
            <v>517.08000000000004</v>
          </cell>
        </row>
        <row r="1473">
          <cell r="L1473">
            <v>14683340.699999999</v>
          </cell>
        </row>
        <row r="1474">
          <cell r="L1474">
            <v>641241.4</v>
          </cell>
        </row>
        <row r="1475">
          <cell r="L1475">
            <v>8853.27</v>
          </cell>
        </row>
        <row r="1476">
          <cell r="L1476">
            <v>33502.44</v>
          </cell>
        </row>
        <row r="1477">
          <cell r="L1477">
            <v>27.96</v>
          </cell>
        </row>
        <row r="1478">
          <cell r="L1478">
            <v>596.16</v>
          </cell>
        </row>
        <row r="1479">
          <cell r="L1479">
            <v>3217.8</v>
          </cell>
        </row>
        <row r="1480">
          <cell r="L1480">
            <v>49.08</v>
          </cell>
        </row>
        <row r="1481">
          <cell r="L1481">
            <v>336.72</v>
          </cell>
        </row>
        <row r="1482">
          <cell r="L1482">
            <v>1693584</v>
          </cell>
        </row>
        <row r="1483">
          <cell r="L1483">
            <v>12876</v>
          </cell>
        </row>
        <row r="1484">
          <cell r="L1484">
            <v>992.35</v>
          </cell>
        </row>
        <row r="1485">
          <cell r="L1485">
            <v>1300.25</v>
          </cell>
        </row>
        <row r="1486">
          <cell r="L1486">
            <v>0</v>
          </cell>
        </row>
        <row r="1487">
          <cell r="L1487">
            <v>2292091.59</v>
          </cell>
        </row>
        <row r="1488">
          <cell r="L1488">
            <v>7441.62</v>
          </cell>
        </row>
        <row r="1489">
          <cell r="L1489">
            <v>54204</v>
          </cell>
        </row>
        <row r="1490">
          <cell r="L1490">
            <v>35004</v>
          </cell>
        </row>
        <row r="1491">
          <cell r="L1491">
            <v>23265.91</v>
          </cell>
        </row>
        <row r="1492">
          <cell r="L1492">
            <v>500004</v>
          </cell>
        </row>
        <row r="1493">
          <cell r="L1493">
            <v>90468</v>
          </cell>
        </row>
        <row r="1494">
          <cell r="L1494">
            <v>90000</v>
          </cell>
        </row>
        <row r="1495">
          <cell r="L1495">
            <v>72403.34</v>
          </cell>
        </row>
        <row r="1496">
          <cell r="L1496">
            <v>0</v>
          </cell>
        </row>
        <row r="1497">
          <cell r="L1497">
            <v>289344</v>
          </cell>
        </row>
        <row r="1498">
          <cell r="L1498">
            <v>59000.04</v>
          </cell>
        </row>
        <row r="1499">
          <cell r="L1499">
            <v>150000</v>
          </cell>
        </row>
        <row r="1500">
          <cell r="L1500">
            <v>72</v>
          </cell>
        </row>
        <row r="1501">
          <cell r="L1501">
            <v>109989.01</v>
          </cell>
        </row>
        <row r="1502">
          <cell r="L1502">
            <v>28416</v>
          </cell>
        </row>
        <row r="1503">
          <cell r="L1503">
            <v>17964746.16</v>
          </cell>
        </row>
        <row r="1504">
          <cell r="L1504">
            <v>10801.85</v>
          </cell>
        </row>
        <row r="1505">
          <cell r="L1505">
            <v>1521362.4</v>
          </cell>
        </row>
        <row r="1506">
          <cell r="L1506">
            <v>-22961.52</v>
          </cell>
        </row>
        <row r="1507">
          <cell r="L1507">
            <v>-676858.8</v>
          </cell>
        </row>
        <row r="1508">
          <cell r="L1508">
            <v>11107251.68</v>
          </cell>
        </row>
        <row r="1509">
          <cell r="L1509">
            <v>0</v>
          </cell>
        </row>
        <row r="1510">
          <cell r="L1510">
            <v>0</v>
          </cell>
        </row>
        <row r="1511">
          <cell r="L1511">
            <v>3053052</v>
          </cell>
        </row>
        <row r="1512">
          <cell r="L1512">
            <v>1300.25</v>
          </cell>
        </row>
        <row r="1513">
          <cell r="L1513">
            <v>992.35</v>
          </cell>
        </row>
        <row r="1514">
          <cell r="L1514">
            <v>12876</v>
          </cell>
        </row>
        <row r="1515">
          <cell r="L1515">
            <v>4894.57</v>
          </cell>
        </row>
        <row r="1516">
          <cell r="L1516">
            <v>2648616.4900000002</v>
          </cell>
        </row>
        <row r="1517">
          <cell r="L1517">
            <v>40.92</v>
          </cell>
        </row>
        <row r="1518">
          <cell r="L1518">
            <v>365.23</v>
          </cell>
        </row>
        <row r="1519">
          <cell r="L1519">
            <v>180</v>
          </cell>
        </row>
        <row r="1520">
          <cell r="L1520">
            <v>186696</v>
          </cell>
        </row>
        <row r="1521">
          <cell r="L1521">
            <v>12000</v>
          </cell>
        </row>
        <row r="1522">
          <cell r="L1522">
            <v>71881.490000000005</v>
          </cell>
        </row>
        <row r="1523">
          <cell r="L1523">
            <v>249999.96</v>
          </cell>
        </row>
        <row r="1524">
          <cell r="L1524">
            <v>1500000</v>
          </cell>
        </row>
        <row r="1525">
          <cell r="L1525">
            <v>523932</v>
          </cell>
        </row>
        <row r="1526">
          <cell r="L1526">
            <v>332209.83</v>
          </cell>
        </row>
        <row r="1527">
          <cell r="L1527">
            <v>902000</v>
          </cell>
        </row>
        <row r="1528">
          <cell r="L1528">
            <v>29000.04</v>
          </cell>
        </row>
        <row r="1529">
          <cell r="L1529">
            <v>260808</v>
          </cell>
        </row>
        <row r="1530">
          <cell r="L1530">
            <v>0</v>
          </cell>
        </row>
        <row r="1531">
          <cell r="L1531">
            <v>99141.53</v>
          </cell>
        </row>
        <row r="1532">
          <cell r="L1532">
            <v>573999.96</v>
          </cell>
        </row>
        <row r="1533">
          <cell r="L1533">
            <v>350004</v>
          </cell>
        </row>
        <row r="1534">
          <cell r="L1534">
            <v>659736</v>
          </cell>
        </row>
        <row r="1535">
          <cell r="L1535">
            <v>99999.96</v>
          </cell>
        </row>
        <row r="1536">
          <cell r="L1536">
            <v>284999.19</v>
          </cell>
        </row>
        <row r="1537">
          <cell r="L1537">
            <v>96492</v>
          </cell>
        </row>
        <row r="1538">
          <cell r="L1538">
            <v>263640</v>
          </cell>
        </row>
        <row r="1539">
          <cell r="L1539">
            <v>840000</v>
          </cell>
        </row>
        <row r="1540">
          <cell r="L1540">
            <v>9999.9599999999991</v>
          </cell>
        </row>
        <row r="1541">
          <cell r="L1541">
            <v>24999.96</v>
          </cell>
        </row>
        <row r="1542">
          <cell r="L1542">
            <v>101302.23</v>
          </cell>
        </row>
        <row r="1543">
          <cell r="L1543">
            <v>1278.57</v>
          </cell>
        </row>
        <row r="1544">
          <cell r="L1544">
            <v>298668</v>
          </cell>
        </row>
        <row r="1545">
          <cell r="L1545">
            <v>9880000</v>
          </cell>
        </row>
        <row r="1546">
          <cell r="L1546">
            <v>461124</v>
          </cell>
        </row>
        <row r="1547">
          <cell r="L1547">
            <v>433902.24</v>
          </cell>
        </row>
        <row r="1548">
          <cell r="L1548">
            <v>2798998.32</v>
          </cell>
        </row>
        <row r="1549">
          <cell r="L1549">
            <v>2000000.04</v>
          </cell>
        </row>
        <row r="1550">
          <cell r="L1550">
            <v>120000</v>
          </cell>
        </row>
        <row r="1551">
          <cell r="L1551">
            <v>1539000</v>
          </cell>
        </row>
        <row r="1552">
          <cell r="L1552">
            <v>74422.38</v>
          </cell>
        </row>
        <row r="1553">
          <cell r="L1553">
            <v>1016727.87</v>
          </cell>
        </row>
        <row r="1554">
          <cell r="L1554">
            <v>1300.25</v>
          </cell>
        </row>
        <row r="1555">
          <cell r="L1555">
            <v>12876</v>
          </cell>
        </row>
        <row r="1556">
          <cell r="L1556">
            <v>992.35</v>
          </cell>
        </row>
        <row r="1557">
          <cell r="L1557">
            <v>393780</v>
          </cell>
        </row>
        <row r="1558">
          <cell r="L1558">
            <v>2058.96</v>
          </cell>
        </row>
        <row r="1559">
          <cell r="L1559">
            <v>515.88</v>
          </cell>
        </row>
        <row r="1560">
          <cell r="L1560">
            <v>132</v>
          </cell>
        </row>
        <row r="1561">
          <cell r="L1561">
            <v>61.56</v>
          </cell>
        </row>
        <row r="1562">
          <cell r="L1562">
            <v>40.200000000000003</v>
          </cell>
        </row>
        <row r="1563">
          <cell r="L1563">
            <v>202678.9</v>
          </cell>
        </row>
        <row r="1564">
          <cell r="L1564">
            <v>454.44</v>
          </cell>
        </row>
        <row r="1565">
          <cell r="L1565">
            <v>38.520000000000003</v>
          </cell>
        </row>
        <row r="1566">
          <cell r="L1566">
            <v>1176828</v>
          </cell>
        </row>
        <row r="1567">
          <cell r="L1567">
            <v>4894.57</v>
          </cell>
        </row>
        <row r="1568">
          <cell r="L1568">
            <v>-559700.04</v>
          </cell>
        </row>
        <row r="1569">
          <cell r="L1569">
            <v>15315.33</v>
          </cell>
        </row>
        <row r="1570">
          <cell r="L1570">
            <v>1132.44</v>
          </cell>
        </row>
        <row r="1571">
          <cell r="L1571">
            <v>27164.26</v>
          </cell>
        </row>
        <row r="1572">
          <cell r="L1572">
            <v>0</v>
          </cell>
        </row>
        <row r="1573">
          <cell r="L1573">
            <v>7913898.4100000001</v>
          </cell>
        </row>
        <row r="1574">
          <cell r="L1574">
            <v>2553564</v>
          </cell>
        </row>
        <row r="1575">
          <cell r="L1575">
            <v>-6831.36</v>
          </cell>
        </row>
        <row r="1576">
          <cell r="L1576">
            <v>35503.86</v>
          </cell>
        </row>
        <row r="1577">
          <cell r="L1577">
            <v>1179465.1200000001</v>
          </cell>
        </row>
        <row r="1578">
          <cell r="L1578">
            <v>1300.25</v>
          </cell>
        </row>
        <row r="1579">
          <cell r="L1579">
            <v>992.35</v>
          </cell>
        </row>
        <row r="1580">
          <cell r="L1580">
            <v>12876</v>
          </cell>
        </row>
        <row r="1581">
          <cell r="L1581">
            <v>4894.57</v>
          </cell>
        </row>
        <row r="1582">
          <cell r="L1582">
            <v>2439394.2200000002</v>
          </cell>
        </row>
        <row r="1583">
          <cell r="L1583">
            <v>1200000</v>
          </cell>
        </row>
        <row r="1584">
          <cell r="L1584">
            <v>488124</v>
          </cell>
        </row>
        <row r="1585">
          <cell r="L1585">
            <v>276783.48</v>
          </cell>
        </row>
        <row r="1586">
          <cell r="L1586">
            <v>4750.67</v>
          </cell>
        </row>
        <row r="1587">
          <cell r="L1587">
            <v>-10140.84</v>
          </cell>
        </row>
        <row r="1588">
          <cell r="L1588">
            <v>60000</v>
          </cell>
        </row>
        <row r="1589">
          <cell r="L1589">
            <v>219999.96</v>
          </cell>
        </row>
        <row r="1590">
          <cell r="L1590">
            <v>287028</v>
          </cell>
        </row>
        <row r="1591">
          <cell r="L1591">
            <v>12.6</v>
          </cell>
        </row>
        <row r="1592">
          <cell r="L1592">
            <v>185004</v>
          </cell>
        </row>
        <row r="1593">
          <cell r="L1593">
            <v>127735.41</v>
          </cell>
        </row>
        <row r="1594">
          <cell r="L1594">
            <v>284580.12</v>
          </cell>
        </row>
        <row r="1595">
          <cell r="L1595">
            <v>427008</v>
          </cell>
        </row>
        <row r="1596">
          <cell r="L1596">
            <v>24000</v>
          </cell>
        </row>
        <row r="1597">
          <cell r="L1597">
            <v>0</v>
          </cell>
        </row>
        <row r="1598">
          <cell r="L1598">
            <v>162319.51999999999</v>
          </cell>
        </row>
        <row r="1599">
          <cell r="L1599">
            <v>2.4</v>
          </cell>
        </row>
        <row r="1600">
          <cell r="L1600">
            <v>24</v>
          </cell>
        </row>
        <row r="1601">
          <cell r="L1601">
            <v>1.89</v>
          </cell>
        </row>
        <row r="1602">
          <cell r="L1602">
            <v>-152566.98000000001</v>
          </cell>
        </row>
        <row r="1603">
          <cell r="L1603">
            <v>964680</v>
          </cell>
        </row>
        <row r="1604">
          <cell r="L1604">
            <v>6.65</v>
          </cell>
        </row>
        <row r="1605">
          <cell r="L1605">
            <v>322.92</v>
          </cell>
        </row>
        <row r="1606">
          <cell r="L1606">
            <v>73473.09</v>
          </cell>
        </row>
        <row r="1607">
          <cell r="L1607">
            <v>164.28</v>
          </cell>
        </row>
        <row r="1608">
          <cell r="L1608">
            <v>2.13</v>
          </cell>
        </row>
        <row r="1609">
          <cell r="L1609">
            <v>15000</v>
          </cell>
        </row>
        <row r="1610">
          <cell r="L1610">
            <v>30000</v>
          </cell>
        </row>
        <row r="1611">
          <cell r="L1611">
            <v>6420</v>
          </cell>
        </row>
        <row r="1612">
          <cell r="L1612">
            <v>5861.66</v>
          </cell>
        </row>
        <row r="1613">
          <cell r="L1613">
            <v>20276.02</v>
          </cell>
        </row>
        <row r="1614">
          <cell r="L1614">
            <v>517334.04</v>
          </cell>
        </row>
        <row r="1615">
          <cell r="L1615">
            <v>245.76</v>
          </cell>
        </row>
        <row r="1616">
          <cell r="L1616">
            <v>14544</v>
          </cell>
        </row>
        <row r="1617">
          <cell r="L1617">
            <v>980000</v>
          </cell>
        </row>
        <row r="1618">
          <cell r="L1618">
            <v>1066.56</v>
          </cell>
        </row>
        <row r="1619">
          <cell r="L1619">
            <v>0</v>
          </cell>
        </row>
        <row r="1620">
          <cell r="L1620">
            <v>8994.32</v>
          </cell>
        </row>
        <row r="1621">
          <cell r="L1621">
            <v>50052</v>
          </cell>
        </row>
        <row r="1622">
          <cell r="L1622">
            <v>1210375.6000000001</v>
          </cell>
        </row>
        <row r="1623">
          <cell r="L1623">
            <v>0</v>
          </cell>
        </row>
        <row r="1624">
          <cell r="L1624">
            <v>73200.84</v>
          </cell>
        </row>
        <row r="1625">
          <cell r="L1625">
            <v>11360.04</v>
          </cell>
        </row>
        <row r="1626">
          <cell r="L1626">
            <v>2278.08</v>
          </cell>
        </row>
        <row r="1627">
          <cell r="L1627">
            <v>0</v>
          </cell>
        </row>
        <row r="1628">
          <cell r="L1628">
            <v>3404717.8</v>
          </cell>
        </row>
        <row r="1629">
          <cell r="L1629">
            <v>178151.65</v>
          </cell>
        </row>
        <row r="1630">
          <cell r="L1630">
            <v>7555.43</v>
          </cell>
        </row>
        <row r="1631">
          <cell r="L1631">
            <v>31439.72</v>
          </cell>
        </row>
        <row r="1632">
          <cell r="L1632">
            <v>428342.41</v>
          </cell>
        </row>
        <row r="1633">
          <cell r="L1633">
            <v>0</v>
          </cell>
        </row>
        <row r="1634">
          <cell r="L1634">
            <v>5630000</v>
          </cell>
        </row>
        <row r="1635">
          <cell r="L1635">
            <v>4773074.54</v>
          </cell>
        </row>
        <row r="1636">
          <cell r="L1636">
            <v>342167.03999999998</v>
          </cell>
        </row>
        <row r="1637">
          <cell r="L1637">
            <v>11100.21</v>
          </cell>
        </row>
        <row r="1638">
          <cell r="L1638">
            <v>609.6</v>
          </cell>
        </row>
        <row r="1639">
          <cell r="L1639">
            <v>1170.24</v>
          </cell>
        </row>
        <row r="1640">
          <cell r="L1640">
            <v>13472.16</v>
          </cell>
        </row>
        <row r="1641">
          <cell r="L1641">
            <v>63793.440000000002</v>
          </cell>
        </row>
        <row r="1642">
          <cell r="L1642">
            <v>13460.31</v>
          </cell>
        </row>
        <row r="1643">
          <cell r="L1643">
            <v>1535.88</v>
          </cell>
        </row>
        <row r="1644">
          <cell r="L1644">
            <v>12422.88</v>
          </cell>
        </row>
        <row r="1645">
          <cell r="L1645">
            <v>6646.08</v>
          </cell>
        </row>
        <row r="1646">
          <cell r="L1646">
            <v>468679.51</v>
          </cell>
        </row>
        <row r="1647">
          <cell r="L1647">
            <v>1080335.22</v>
          </cell>
        </row>
        <row r="1648">
          <cell r="L1648">
            <v>457.2</v>
          </cell>
        </row>
        <row r="1649">
          <cell r="L1649">
            <v>99323.28</v>
          </cell>
        </row>
        <row r="1650">
          <cell r="L1650">
            <v>59868</v>
          </cell>
        </row>
        <row r="1651">
          <cell r="L1651">
            <v>2025.96</v>
          </cell>
        </row>
        <row r="1652">
          <cell r="L1652">
            <v>79908</v>
          </cell>
        </row>
        <row r="1653">
          <cell r="L1653">
            <v>6736080</v>
          </cell>
        </row>
        <row r="1654">
          <cell r="L1654">
            <v>144194.85999999999</v>
          </cell>
        </row>
        <row r="1655">
          <cell r="L1655">
            <v>-14409047.380000001</v>
          </cell>
        </row>
        <row r="1656">
          <cell r="L1656">
            <v>210862.76</v>
          </cell>
        </row>
        <row r="1657">
          <cell r="L1657">
            <v>732.96</v>
          </cell>
        </row>
        <row r="1658">
          <cell r="L1658">
            <v>21012</v>
          </cell>
        </row>
        <row r="1659">
          <cell r="L1659">
            <v>17713.68</v>
          </cell>
        </row>
        <row r="1660">
          <cell r="L1660">
            <v>38268</v>
          </cell>
        </row>
        <row r="1661">
          <cell r="L1661">
            <v>88735.8</v>
          </cell>
        </row>
        <row r="1662">
          <cell r="L1662">
            <v>-877.44</v>
          </cell>
        </row>
        <row r="1663">
          <cell r="L1663">
            <v>91336.29</v>
          </cell>
        </row>
        <row r="1664">
          <cell r="L1664">
            <v>71072.039999999994</v>
          </cell>
        </row>
        <row r="1665">
          <cell r="L1665">
            <v>1345.44</v>
          </cell>
        </row>
        <row r="1666">
          <cell r="L1666">
            <v>163996.07999999999</v>
          </cell>
        </row>
        <row r="1667">
          <cell r="L1667">
            <v>7568244.96</v>
          </cell>
        </row>
        <row r="1668">
          <cell r="L1668">
            <v>14.88</v>
          </cell>
        </row>
        <row r="1669">
          <cell r="L1669">
            <v>-233680</v>
          </cell>
        </row>
        <row r="1670">
          <cell r="L1670">
            <v>355.6</v>
          </cell>
        </row>
        <row r="1671">
          <cell r="L1671">
            <v>117276.73</v>
          </cell>
        </row>
        <row r="1672">
          <cell r="L1672">
            <v>11948.4</v>
          </cell>
        </row>
        <row r="1673">
          <cell r="L1673">
            <v>18792</v>
          </cell>
        </row>
        <row r="1674">
          <cell r="L1674">
            <v>-1412.32</v>
          </cell>
        </row>
        <row r="1675">
          <cell r="L1675">
            <v>42417</v>
          </cell>
        </row>
        <row r="1676">
          <cell r="L1676">
            <v>564.6</v>
          </cell>
        </row>
        <row r="1677">
          <cell r="L1677">
            <v>207.24</v>
          </cell>
        </row>
        <row r="1678">
          <cell r="L1678">
            <v>6217.92</v>
          </cell>
        </row>
        <row r="1679">
          <cell r="L1679">
            <v>575</v>
          </cell>
        </row>
        <row r="1680">
          <cell r="L1680">
            <v>84305.16</v>
          </cell>
        </row>
        <row r="1681">
          <cell r="L1681">
            <v>76450.679999999993</v>
          </cell>
        </row>
        <row r="1682">
          <cell r="L1682">
            <v>388604.7</v>
          </cell>
        </row>
        <row r="1683">
          <cell r="L1683">
            <v>0</v>
          </cell>
        </row>
        <row r="1684">
          <cell r="L1684">
            <v>824.46</v>
          </cell>
        </row>
        <row r="1685">
          <cell r="L1685">
            <v>238353.56</v>
          </cell>
        </row>
        <row r="1686">
          <cell r="L1686">
            <v>1129.8</v>
          </cell>
        </row>
        <row r="1687">
          <cell r="L1687">
            <v>717</v>
          </cell>
        </row>
        <row r="1688">
          <cell r="L1688">
            <v>-2026.08</v>
          </cell>
        </row>
        <row r="1689">
          <cell r="L1689">
            <v>7.44</v>
          </cell>
        </row>
        <row r="1690">
          <cell r="L1690">
            <v>10650.48</v>
          </cell>
        </row>
        <row r="1691">
          <cell r="L1691">
            <v>48891.12</v>
          </cell>
        </row>
        <row r="1692">
          <cell r="L1692">
            <v>37206.959999999999</v>
          </cell>
        </row>
        <row r="1693">
          <cell r="L1693">
            <v>31719.119999999999</v>
          </cell>
        </row>
        <row r="1694">
          <cell r="L1694">
            <v>569.28</v>
          </cell>
        </row>
        <row r="1695">
          <cell r="L1695">
            <v>201663.96</v>
          </cell>
        </row>
        <row r="1696">
          <cell r="L1696">
            <v>27485.8</v>
          </cell>
        </row>
        <row r="1697">
          <cell r="L1697">
            <v>761941.47</v>
          </cell>
        </row>
        <row r="1698">
          <cell r="L1698">
            <v>6905.63</v>
          </cell>
        </row>
        <row r="1699">
          <cell r="L1699">
            <v>467.75</v>
          </cell>
        </row>
        <row r="1700">
          <cell r="L1700">
            <v>293.04000000000002</v>
          </cell>
        </row>
        <row r="1701">
          <cell r="L1701">
            <v>311650.77</v>
          </cell>
        </row>
        <row r="1702">
          <cell r="L1702">
            <v>1775000</v>
          </cell>
        </row>
        <row r="1703">
          <cell r="L1703">
            <v>26312.89</v>
          </cell>
        </row>
        <row r="1704">
          <cell r="L1704">
            <v>6782.62</v>
          </cell>
        </row>
        <row r="1705">
          <cell r="L1705">
            <v>266904</v>
          </cell>
        </row>
        <row r="1706">
          <cell r="L1706">
            <v>213202.57</v>
          </cell>
        </row>
        <row r="1707">
          <cell r="L1707">
            <v>1658.11</v>
          </cell>
        </row>
        <row r="1708">
          <cell r="L1708">
            <v>203407.22</v>
          </cell>
        </row>
        <row r="1709">
          <cell r="L1709">
            <v>5080</v>
          </cell>
        </row>
        <row r="1710">
          <cell r="L1710">
            <v>699.24</v>
          </cell>
        </row>
        <row r="1711">
          <cell r="L1711">
            <v>29243.72</v>
          </cell>
        </row>
        <row r="1712">
          <cell r="L1712">
            <v>3663.7</v>
          </cell>
        </row>
        <row r="1713">
          <cell r="L1713">
            <v>50280</v>
          </cell>
        </row>
        <row r="1714">
          <cell r="L1714">
            <v>45037.98</v>
          </cell>
        </row>
        <row r="1715">
          <cell r="L1715">
            <v>804.36</v>
          </cell>
        </row>
        <row r="1716">
          <cell r="L1716">
            <v>21918.31</v>
          </cell>
        </row>
        <row r="1717">
          <cell r="L1717">
            <v>6491.72</v>
          </cell>
        </row>
        <row r="1718">
          <cell r="L1718">
            <v>4932.24</v>
          </cell>
        </row>
        <row r="1719">
          <cell r="L1719">
            <v>155000.04</v>
          </cell>
        </row>
        <row r="1720">
          <cell r="L1720">
            <v>2625.51</v>
          </cell>
        </row>
        <row r="1721">
          <cell r="L1721">
            <v>430818.96</v>
          </cell>
        </row>
        <row r="1722">
          <cell r="L1722">
            <v>1232.52</v>
          </cell>
        </row>
        <row r="1723">
          <cell r="L1723">
            <v>76440</v>
          </cell>
        </row>
        <row r="1724">
          <cell r="L1724">
            <v>-0.02</v>
          </cell>
        </row>
        <row r="1725">
          <cell r="L1725">
            <v>0</v>
          </cell>
        </row>
        <row r="1726">
          <cell r="L1726">
            <v>0</v>
          </cell>
        </row>
        <row r="1727">
          <cell r="L1727">
            <v>1331196</v>
          </cell>
        </row>
        <row r="1728">
          <cell r="L1728">
            <v>50000</v>
          </cell>
        </row>
        <row r="1729">
          <cell r="L1729">
            <v>69430.25</v>
          </cell>
        </row>
        <row r="1730">
          <cell r="L1730">
            <v>96.94</v>
          </cell>
        </row>
        <row r="1731">
          <cell r="L1731">
            <v>376.36</v>
          </cell>
        </row>
        <row r="1732">
          <cell r="L1732">
            <v>124.65</v>
          </cell>
        </row>
        <row r="1733">
          <cell r="L1733">
            <v>201.11</v>
          </cell>
        </row>
        <row r="1734">
          <cell r="L1734">
            <v>238.97</v>
          </cell>
        </row>
        <row r="1735">
          <cell r="L1735">
            <v>181.37</v>
          </cell>
        </row>
        <row r="1736">
          <cell r="L1736">
            <v>475.8</v>
          </cell>
        </row>
        <row r="1737">
          <cell r="L1737">
            <v>140.72999999999999</v>
          </cell>
        </row>
        <row r="1738">
          <cell r="L1738">
            <v>156.46</v>
          </cell>
        </row>
        <row r="1739">
          <cell r="L1739">
            <v>298</v>
          </cell>
        </row>
        <row r="1740">
          <cell r="L1740">
            <v>17228.330000000002</v>
          </cell>
        </row>
        <row r="1741">
          <cell r="L1741">
            <v>1310.99</v>
          </cell>
        </row>
        <row r="1742">
          <cell r="L1742">
            <v>177</v>
          </cell>
        </row>
        <row r="1743">
          <cell r="L1743">
            <v>9.06</v>
          </cell>
        </row>
        <row r="1744">
          <cell r="L1744">
            <v>193.46</v>
          </cell>
        </row>
        <row r="1745">
          <cell r="L1745">
            <v>469</v>
          </cell>
        </row>
        <row r="1746">
          <cell r="L1746">
            <v>390.96</v>
          </cell>
        </row>
        <row r="1747">
          <cell r="L1747">
            <v>251.97</v>
          </cell>
        </row>
        <row r="1748">
          <cell r="L1748">
            <v>408</v>
          </cell>
        </row>
        <row r="1749">
          <cell r="L1749">
            <v>2675</v>
          </cell>
        </row>
        <row r="1750">
          <cell r="L1750">
            <v>15240</v>
          </cell>
        </row>
        <row r="1751">
          <cell r="L1751">
            <v>142.06</v>
          </cell>
        </row>
        <row r="1752">
          <cell r="L1752">
            <v>631.55999999999995</v>
          </cell>
        </row>
        <row r="1753">
          <cell r="L1753">
            <v>77.59</v>
          </cell>
        </row>
        <row r="1754">
          <cell r="L1754">
            <v>315.38</v>
          </cell>
        </row>
        <row r="1755">
          <cell r="L1755">
            <v>175.77</v>
          </cell>
        </row>
        <row r="1756">
          <cell r="L1756">
            <v>242</v>
          </cell>
        </row>
        <row r="1757">
          <cell r="L1757">
            <v>1630.98</v>
          </cell>
        </row>
        <row r="1758">
          <cell r="L1758">
            <v>51000</v>
          </cell>
        </row>
        <row r="1759">
          <cell r="L1759">
            <v>169830.16</v>
          </cell>
        </row>
        <row r="1760">
          <cell r="L1760">
            <v>393</v>
          </cell>
        </row>
        <row r="1761">
          <cell r="L1761">
            <v>226</v>
          </cell>
        </row>
        <row r="1762">
          <cell r="L1762">
            <v>97</v>
          </cell>
        </row>
        <row r="1763">
          <cell r="L1763">
            <v>5420.09</v>
          </cell>
        </row>
        <row r="1764">
          <cell r="L1764">
            <v>451.37</v>
          </cell>
        </row>
        <row r="1765">
          <cell r="L1765">
            <v>113.27</v>
          </cell>
        </row>
        <row r="1766">
          <cell r="L1766">
            <v>1638.81</v>
          </cell>
        </row>
        <row r="1767">
          <cell r="L1767">
            <v>122</v>
          </cell>
        </row>
        <row r="1768">
          <cell r="L1768">
            <v>1750000</v>
          </cell>
        </row>
        <row r="1769">
          <cell r="L1769">
            <v>0</v>
          </cell>
        </row>
        <row r="1770">
          <cell r="L1770">
            <v>99999.96</v>
          </cell>
        </row>
        <row r="1771">
          <cell r="L1771">
            <v>0</v>
          </cell>
        </row>
        <row r="1772">
          <cell r="L1772">
            <v>500000.04</v>
          </cell>
        </row>
        <row r="1773">
          <cell r="L1773">
            <v>765900.96</v>
          </cell>
        </row>
        <row r="1774">
          <cell r="L1774">
            <v>-0.05</v>
          </cell>
        </row>
        <row r="1775">
          <cell r="L1775">
            <v>586.55999999999995</v>
          </cell>
        </row>
        <row r="1776">
          <cell r="L1776">
            <v>2032</v>
          </cell>
        </row>
        <row r="1777">
          <cell r="L1777">
            <v>3108.96</v>
          </cell>
        </row>
        <row r="1778">
          <cell r="L1778">
            <v>205940.68</v>
          </cell>
        </row>
        <row r="1779">
          <cell r="L1779">
            <v>1197.4000000000001</v>
          </cell>
        </row>
        <row r="1780">
          <cell r="L1780">
            <v>628.59</v>
          </cell>
        </row>
        <row r="1781">
          <cell r="L1781">
            <v>37047.17</v>
          </cell>
        </row>
        <row r="1782">
          <cell r="L1782">
            <v>6000</v>
          </cell>
        </row>
        <row r="1783">
          <cell r="L1783">
            <v>3971.53</v>
          </cell>
        </row>
        <row r="1784">
          <cell r="L1784">
            <v>919.75</v>
          </cell>
        </row>
        <row r="1785">
          <cell r="L1785">
            <v>2003.7</v>
          </cell>
        </row>
        <row r="1786">
          <cell r="L1786">
            <v>3108</v>
          </cell>
        </row>
        <row r="1787">
          <cell r="L1787">
            <v>226.24</v>
          </cell>
        </row>
        <row r="1788">
          <cell r="L1788">
            <v>319.8</v>
          </cell>
        </row>
        <row r="1789">
          <cell r="L1789">
            <v>3008.66</v>
          </cell>
        </row>
        <row r="1790">
          <cell r="L1790">
            <v>72356.009999999995</v>
          </cell>
        </row>
        <row r="1791">
          <cell r="L1791">
            <v>124441.63</v>
          </cell>
        </row>
        <row r="1792">
          <cell r="L1792">
            <v>441.19</v>
          </cell>
        </row>
        <row r="1793">
          <cell r="L1793">
            <v>35000</v>
          </cell>
        </row>
        <row r="1794">
          <cell r="L1794">
            <v>6572.56</v>
          </cell>
        </row>
        <row r="1795">
          <cell r="L1795">
            <v>9652</v>
          </cell>
        </row>
        <row r="1796">
          <cell r="L1796">
            <v>2448</v>
          </cell>
        </row>
        <row r="1797">
          <cell r="L1797">
            <v>726</v>
          </cell>
        </row>
        <row r="1798">
          <cell r="L1798">
            <v>4145.28</v>
          </cell>
        </row>
        <row r="1799">
          <cell r="L1799">
            <v>804.36</v>
          </cell>
        </row>
        <row r="1800">
          <cell r="L1800">
            <v>390.96</v>
          </cell>
        </row>
        <row r="1801">
          <cell r="L1801">
            <v>766.39</v>
          </cell>
        </row>
        <row r="1802">
          <cell r="L1802">
            <v>125567.08</v>
          </cell>
        </row>
        <row r="1803">
          <cell r="L1803">
            <v>384.69</v>
          </cell>
        </row>
        <row r="1804">
          <cell r="L1804">
            <v>846.33</v>
          </cell>
        </row>
        <row r="1805">
          <cell r="L1805">
            <v>20320</v>
          </cell>
        </row>
        <row r="1806">
          <cell r="L1806">
            <v>228.58</v>
          </cell>
        </row>
        <row r="1807">
          <cell r="L1807">
            <v>130763.56</v>
          </cell>
        </row>
        <row r="1808">
          <cell r="L1808">
            <v>804.36</v>
          </cell>
        </row>
        <row r="1809">
          <cell r="L1809">
            <v>387.95</v>
          </cell>
        </row>
        <row r="1810">
          <cell r="L1810">
            <v>1524</v>
          </cell>
        </row>
        <row r="1811">
          <cell r="L1811">
            <v>4799.07</v>
          </cell>
        </row>
        <row r="1812">
          <cell r="L1812">
            <v>3223.2</v>
          </cell>
        </row>
        <row r="1813">
          <cell r="L1813">
            <v>14000.04</v>
          </cell>
        </row>
        <row r="1814">
          <cell r="L1814">
            <v>275000.03999999998</v>
          </cell>
        </row>
        <row r="1815">
          <cell r="L1815">
            <v>91584</v>
          </cell>
        </row>
        <row r="1816">
          <cell r="L1816">
            <v>34725.480000000003</v>
          </cell>
        </row>
        <row r="1817">
          <cell r="L1817">
            <v>299714.56</v>
          </cell>
        </row>
        <row r="1818">
          <cell r="L1818">
            <v>264</v>
          </cell>
        </row>
        <row r="1819">
          <cell r="L1819">
            <v>1365</v>
          </cell>
        </row>
        <row r="1820">
          <cell r="L1820">
            <v>8670038.9299999997</v>
          </cell>
        </row>
        <row r="1821">
          <cell r="L1821">
            <v>599.64</v>
          </cell>
        </row>
        <row r="1822">
          <cell r="L1822">
            <v>39392.589999999997</v>
          </cell>
        </row>
        <row r="1823">
          <cell r="L1823">
            <v>0</v>
          </cell>
        </row>
        <row r="1824">
          <cell r="L1824">
            <v>500000</v>
          </cell>
        </row>
        <row r="1825">
          <cell r="L1825">
            <v>2250000</v>
          </cell>
        </row>
        <row r="1826">
          <cell r="L1826">
            <v>366120</v>
          </cell>
        </row>
        <row r="1827">
          <cell r="L1827">
            <v>208855.81</v>
          </cell>
        </row>
        <row r="1828">
          <cell r="L1828">
            <v>103101.5</v>
          </cell>
        </row>
        <row r="1829">
          <cell r="L1829">
            <v>28467.79</v>
          </cell>
        </row>
        <row r="1830">
          <cell r="L1830">
            <v>12581.4</v>
          </cell>
        </row>
        <row r="1831">
          <cell r="L1831">
            <v>2023.08</v>
          </cell>
        </row>
        <row r="1832">
          <cell r="L1832">
            <v>380341.85</v>
          </cell>
        </row>
        <row r="1833">
          <cell r="L1833">
            <v>2314.19</v>
          </cell>
        </row>
        <row r="1834">
          <cell r="L1834">
            <v>2356.59</v>
          </cell>
        </row>
        <row r="1835">
          <cell r="L1835">
            <v>14864.76</v>
          </cell>
        </row>
        <row r="1836">
          <cell r="L1836">
            <v>23840.22</v>
          </cell>
        </row>
        <row r="1837">
          <cell r="L1837">
            <v>1611.33</v>
          </cell>
        </row>
        <row r="1838">
          <cell r="L1838">
            <v>22553.17</v>
          </cell>
        </row>
        <row r="1839">
          <cell r="L1839">
            <v>1280.4000000000001</v>
          </cell>
        </row>
        <row r="1840">
          <cell r="L1840">
            <v>1992</v>
          </cell>
        </row>
        <row r="1841">
          <cell r="L1841">
            <v>929996</v>
          </cell>
        </row>
        <row r="1842">
          <cell r="L1842">
            <v>99</v>
          </cell>
        </row>
        <row r="1843">
          <cell r="L1843">
            <v>362.92</v>
          </cell>
        </row>
        <row r="1844">
          <cell r="L1844">
            <v>1528.2</v>
          </cell>
        </row>
        <row r="1845">
          <cell r="L1845">
            <v>2508.36</v>
          </cell>
        </row>
        <row r="1846">
          <cell r="L1846">
            <v>1016</v>
          </cell>
        </row>
        <row r="1847">
          <cell r="L1847">
            <v>915.51</v>
          </cell>
        </row>
        <row r="1848">
          <cell r="L1848">
            <v>1036.32</v>
          </cell>
        </row>
        <row r="1849">
          <cell r="L1849">
            <v>2199.64</v>
          </cell>
        </row>
        <row r="1850">
          <cell r="L1850">
            <v>274.2</v>
          </cell>
        </row>
        <row r="1851">
          <cell r="L1851">
            <v>1728</v>
          </cell>
        </row>
        <row r="1852">
          <cell r="L1852">
            <v>525.74</v>
          </cell>
        </row>
        <row r="1853">
          <cell r="L1853">
            <v>15441.12</v>
          </cell>
        </row>
        <row r="1854">
          <cell r="L1854">
            <v>6419.91</v>
          </cell>
        </row>
        <row r="1855">
          <cell r="L1855">
            <v>1144.2</v>
          </cell>
        </row>
        <row r="1856">
          <cell r="L1856">
            <v>1504.24</v>
          </cell>
        </row>
        <row r="1857">
          <cell r="L1857">
            <v>2520</v>
          </cell>
        </row>
        <row r="1858">
          <cell r="L1858">
            <v>1524</v>
          </cell>
        </row>
        <row r="1859">
          <cell r="L1859">
            <v>939.39</v>
          </cell>
        </row>
        <row r="1860">
          <cell r="L1860">
            <v>23970.38</v>
          </cell>
        </row>
        <row r="1861">
          <cell r="L1861">
            <v>1417797.61</v>
          </cell>
        </row>
        <row r="1862">
          <cell r="L1862">
            <v>123444</v>
          </cell>
        </row>
        <row r="1863">
          <cell r="L1863">
            <v>2103.36</v>
          </cell>
        </row>
        <row r="1864">
          <cell r="L1864">
            <v>109020.86</v>
          </cell>
        </row>
        <row r="1865">
          <cell r="L1865">
            <v>6000</v>
          </cell>
        </row>
        <row r="1866">
          <cell r="L1866">
            <v>-500000</v>
          </cell>
        </row>
        <row r="1867">
          <cell r="L1867">
            <v>-924100.27</v>
          </cell>
        </row>
        <row r="1868">
          <cell r="L1868">
            <v>1762.16</v>
          </cell>
        </row>
        <row r="1869">
          <cell r="L1869">
            <v>4107.97</v>
          </cell>
        </row>
        <row r="1870">
          <cell r="L1870">
            <v>745.36</v>
          </cell>
        </row>
        <row r="1871">
          <cell r="L1871">
            <v>198.96</v>
          </cell>
        </row>
        <row r="1872">
          <cell r="L1872">
            <v>10363.200000000001</v>
          </cell>
        </row>
        <row r="1873">
          <cell r="L1873">
            <v>1524</v>
          </cell>
        </row>
        <row r="1874">
          <cell r="L1874">
            <v>3048</v>
          </cell>
        </row>
        <row r="1875">
          <cell r="L1875">
            <v>28476</v>
          </cell>
        </row>
        <row r="1876">
          <cell r="L1876">
            <v>58307.69</v>
          </cell>
        </row>
        <row r="1877">
          <cell r="L1877">
            <v>449773.38</v>
          </cell>
        </row>
        <row r="1878">
          <cell r="L1878">
            <v>33.24</v>
          </cell>
        </row>
        <row r="1879">
          <cell r="L1879">
            <v>203.61</v>
          </cell>
        </row>
        <row r="1880">
          <cell r="L1880">
            <v>1232.49</v>
          </cell>
        </row>
        <row r="1881">
          <cell r="L1881">
            <v>11258.48</v>
          </cell>
        </row>
        <row r="1882">
          <cell r="L1882">
            <v>333608.94</v>
          </cell>
        </row>
        <row r="1883">
          <cell r="L1883">
            <v>140.56</v>
          </cell>
        </row>
        <row r="1884">
          <cell r="L1884">
            <v>158.16</v>
          </cell>
        </row>
        <row r="1885">
          <cell r="L1885">
            <v>3216.24</v>
          </cell>
        </row>
        <row r="1886">
          <cell r="L1886">
            <v>146218.51999999999</v>
          </cell>
        </row>
        <row r="1887">
          <cell r="L1887">
            <v>195000</v>
          </cell>
        </row>
        <row r="1888">
          <cell r="L1888">
            <v>4872.7299999999996</v>
          </cell>
        </row>
        <row r="1889">
          <cell r="L1889">
            <v>7360.76</v>
          </cell>
        </row>
        <row r="1890">
          <cell r="L1890">
            <v>6604</v>
          </cell>
        </row>
        <row r="1891">
          <cell r="L1891">
            <v>12564</v>
          </cell>
        </row>
        <row r="1892">
          <cell r="L1892">
            <v>366.12</v>
          </cell>
        </row>
        <row r="1893">
          <cell r="L1893">
            <v>911.04</v>
          </cell>
        </row>
        <row r="1894">
          <cell r="L1894">
            <v>1016</v>
          </cell>
        </row>
        <row r="1895">
          <cell r="L1895">
            <v>1585.56</v>
          </cell>
        </row>
        <row r="1896">
          <cell r="L1896">
            <v>576</v>
          </cell>
        </row>
        <row r="1897">
          <cell r="L1897">
            <v>22095.51</v>
          </cell>
        </row>
        <row r="1898">
          <cell r="L1898">
            <v>1347281.08</v>
          </cell>
        </row>
        <row r="1899">
          <cell r="L1899">
            <v>200000</v>
          </cell>
        </row>
        <row r="1900">
          <cell r="L1900">
            <v>62889.94</v>
          </cell>
        </row>
        <row r="1901">
          <cell r="L1901">
            <v>124.02</v>
          </cell>
        </row>
        <row r="1902">
          <cell r="L1902">
            <v>4884</v>
          </cell>
        </row>
        <row r="1903">
          <cell r="L1903">
            <v>109.12</v>
          </cell>
        </row>
        <row r="1904">
          <cell r="L1904">
            <v>10056</v>
          </cell>
        </row>
        <row r="1905">
          <cell r="L1905">
            <v>126987.44</v>
          </cell>
        </row>
        <row r="1906">
          <cell r="L1906">
            <v>46861.38</v>
          </cell>
        </row>
        <row r="1907">
          <cell r="L1907">
            <v>661.87</v>
          </cell>
        </row>
        <row r="1908">
          <cell r="L1908">
            <v>105.92</v>
          </cell>
        </row>
        <row r="1909">
          <cell r="L1909">
            <v>447.72</v>
          </cell>
        </row>
        <row r="1910">
          <cell r="L1910">
            <v>289.33</v>
          </cell>
        </row>
        <row r="1911">
          <cell r="L1911">
            <v>263.35000000000002</v>
          </cell>
        </row>
        <row r="1912">
          <cell r="L1912">
            <v>1043.8399999999999</v>
          </cell>
        </row>
        <row r="1913">
          <cell r="L1913">
            <v>164.59</v>
          </cell>
        </row>
        <row r="1914">
          <cell r="L1914">
            <v>688.17</v>
          </cell>
        </row>
        <row r="1915">
          <cell r="L1915">
            <v>986.46</v>
          </cell>
        </row>
        <row r="1916">
          <cell r="L1916">
            <v>1068</v>
          </cell>
        </row>
        <row r="1917">
          <cell r="L1917">
            <v>213.89</v>
          </cell>
        </row>
        <row r="1918">
          <cell r="L1918">
            <v>812.81</v>
          </cell>
        </row>
        <row r="1919">
          <cell r="L1919">
            <v>9706.69</v>
          </cell>
        </row>
        <row r="1920">
          <cell r="L1920">
            <v>-65472.63</v>
          </cell>
        </row>
        <row r="1921">
          <cell r="L1921">
            <v>99245.66</v>
          </cell>
        </row>
        <row r="1922">
          <cell r="L1922">
            <v>203.2</v>
          </cell>
        </row>
        <row r="1923">
          <cell r="L1923">
            <v>732.72</v>
          </cell>
        </row>
        <row r="1924">
          <cell r="L1924">
            <v>198.48</v>
          </cell>
        </row>
        <row r="1925">
          <cell r="L1925">
            <v>2054.91</v>
          </cell>
        </row>
        <row r="1926">
          <cell r="L1926">
            <v>4917.4399999999996</v>
          </cell>
        </row>
        <row r="1927">
          <cell r="L1927">
            <v>884.88</v>
          </cell>
        </row>
        <row r="1928">
          <cell r="L1928">
            <v>314.55</v>
          </cell>
        </row>
        <row r="1929">
          <cell r="L1929">
            <v>22000</v>
          </cell>
        </row>
        <row r="1930">
          <cell r="L1930">
            <v>304.39</v>
          </cell>
        </row>
        <row r="1931">
          <cell r="L1931">
            <v>174.75</v>
          </cell>
        </row>
        <row r="1932">
          <cell r="L1932">
            <v>1416</v>
          </cell>
        </row>
        <row r="1933">
          <cell r="L1933">
            <v>216000</v>
          </cell>
        </row>
        <row r="1934">
          <cell r="L1934">
            <v>1695.51</v>
          </cell>
        </row>
        <row r="1935">
          <cell r="L1935">
            <v>3105.97</v>
          </cell>
        </row>
        <row r="1936">
          <cell r="L1936">
            <v>14536.05</v>
          </cell>
        </row>
        <row r="1937">
          <cell r="L1937">
            <v>7534.63</v>
          </cell>
        </row>
        <row r="1938">
          <cell r="L1938">
            <v>6577.64</v>
          </cell>
        </row>
        <row r="1939">
          <cell r="L1939">
            <v>137178.56</v>
          </cell>
        </row>
        <row r="1940">
          <cell r="L1940">
            <v>66720</v>
          </cell>
        </row>
        <row r="1941">
          <cell r="L1941">
            <v>1647.31</v>
          </cell>
        </row>
        <row r="1942">
          <cell r="L1942">
            <v>26744.16</v>
          </cell>
        </row>
        <row r="1943">
          <cell r="L1943">
            <v>-2617.73</v>
          </cell>
        </row>
        <row r="1944">
          <cell r="L1944">
            <v>2008.32</v>
          </cell>
        </row>
        <row r="1945">
          <cell r="L1945">
            <v>-413828.26</v>
          </cell>
        </row>
        <row r="1946">
          <cell r="L1946">
            <v>1392.61</v>
          </cell>
        </row>
        <row r="1947">
          <cell r="L1947">
            <v>588349.91</v>
          </cell>
        </row>
        <row r="1948">
          <cell r="L1948">
            <v>2588.27</v>
          </cell>
        </row>
        <row r="1949">
          <cell r="L1949">
            <v>10883.46</v>
          </cell>
        </row>
        <row r="1950">
          <cell r="L1950">
            <v>210.37</v>
          </cell>
        </row>
        <row r="1951">
          <cell r="L1951">
            <v>701.68</v>
          </cell>
        </row>
        <row r="1952">
          <cell r="L1952">
            <v>1018.23</v>
          </cell>
        </row>
        <row r="1953">
          <cell r="L1953">
            <v>1018</v>
          </cell>
        </row>
        <row r="1954">
          <cell r="L1954">
            <v>834.6</v>
          </cell>
        </row>
        <row r="1955">
          <cell r="L1955">
            <v>164.23</v>
          </cell>
        </row>
        <row r="1956">
          <cell r="L1956">
            <v>0.27</v>
          </cell>
        </row>
        <row r="1957">
          <cell r="L1957">
            <v>26117.52</v>
          </cell>
        </row>
        <row r="1958">
          <cell r="L1958">
            <v>1669.92</v>
          </cell>
        </row>
        <row r="1959">
          <cell r="L1959">
            <v>210945.88</v>
          </cell>
        </row>
        <row r="1960">
          <cell r="L1960">
            <v>618.48</v>
          </cell>
        </row>
        <row r="1961">
          <cell r="L1961">
            <v>70.040000000000006</v>
          </cell>
        </row>
        <row r="1962">
          <cell r="L1962">
            <v>18327.28</v>
          </cell>
        </row>
        <row r="1963">
          <cell r="L1963">
            <v>915.51</v>
          </cell>
        </row>
        <row r="1964">
          <cell r="L1964">
            <v>866.65</v>
          </cell>
        </row>
        <row r="1965">
          <cell r="L1965">
            <v>1539</v>
          </cell>
        </row>
        <row r="1966">
          <cell r="L1966">
            <v>27384</v>
          </cell>
        </row>
        <row r="1967">
          <cell r="L1967">
            <v>5252.88</v>
          </cell>
        </row>
        <row r="1968">
          <cell r="L1968">
            <v>29823.4</v>
          </cell>
        </row>
        <row r="1969">
          <cell r="L1969">
            <v>828</v>
          </cell>
        </row>
        <row r="1970">
          <cell r="L1970">
            <v>-5128.62</v>
          </cell>
        </row>
        <row r="1971">
          <cell r="L1971">
            <v>6228</v>
          </cell>
        </row>
        <row r="1972">
          <cell r="L1972">
            <v>20925.96</v>
          </cell>
        </row>
        <row r="1973">
          <cell r="L1973">
            <v>4762.6099999999997</v>
          </cell>
        </row>
        <row r="1974">
          <cell r="L1974">
            <v>7884</v>
          </cell>
        </row>
        <row r="1975">
          <cell r="L1975">
            <v>175.1</v>
          </cell>
        </row>
        <row r="1976">
          <cell r="L1976">
            <v>333.9</v>
          </cell>
        </row>
        <row r="1977">
          <cell r="L1977">
            <v>4836</v>
          </cell>
        </row>
        <row r="1978">
          <cell r="L1978">
            <v>88473.39</v>
          </cell>
        </row>
        <row r="1979">
          <cell r="L1979">
            <v>1575.86</v>
          </cell>
        </row>
        <row r="1980">
          <cell r="L1980">
            <v>-114983.53</v>
          </cell>
        </row>
        <row r="1981">
          <cell r="L1981">
            <v>-2575.1</v>
          </cell>
        </row>
        <row r="1982">
          <cell r="L1982">
            <v>1232.49</v>
          </cell>
        </row>
        <row r="1983">
          <cell r="L1983">
            <v>90801.97</v>
          </cell>
        </row>
        <row r="1984">
          <cell r="L1984">
            <v>5758.2</v>
          </cell>
        </row>
        <row r="1985">
          <cell r="L1985">
            <v>1159.46</v>
          </cell>
        </row>
        <row r="1986">
          <cell r="L1986">
            <v>228.99</v>
          </cell>
        </row>
        <row r="1987">
          <cell r="L1987">
            <v>12564</v>
          </cell>
        </row>
        <row r="1988">
          <cell r="L1988">
            <v>7611.48</v>
          </cell>
        </row>
        <row r="1989">
          <cell r="L1989">
            <v>9002.8799999999992</v>
          </cell>
        </row>
        <row r="1990">
          <cell r="L1990">
            <v>5176.97</v>
          </cell>
        </row>
        <row r="1991">
          <cell r="L1991">
            <v>336.97</v>
          </cell>
        </row>
        <row r="1992">
          <cell r="L1992">
            <v>63097.08</v>
          </cell>
        </row>
        <row r="1993">
          <cell r="L1993">
            <v>383.93</v>
          </cell>
        </row>
        <row r="1994">
          <cell r="L1994">
            <v>58315.97</v>
          </cell>
        </row>
        <row r="1995">
          <cell r="L1995">
            <v>66720</v>
          </cell>
        </row>
        <row r="1996">
          <cell r="L1996">
            <v>1695.51</v>
          </cell>
        </row>
        <row r="1997">
          <cell r="L1997">
            <v>6577.64</v>
          </cell>
        </row>
        <row r="1998">
          <cell r="L1998">
            <v>468</v>
          </cell>
        </row>
        <row r="1999">
          <cell r="L1999">
            <v>5283.14</v>
          </cell>
        </row>
        <row r="2000">
          <cell r="L2000">
            <v>69.900000000000006</v>
          </cell>
        </row>
        <row r="2001">
          <cell r="L2001">
            <v>12564</v>
          </cell>
        </row>
        <row r="2002">
          <cell r="L2002">
            <v>43133.04</v>
          </cell>
        </row>
        <row r="2003">
          <cell r="L2003">
            <v>19.170000000000002</v>
          </cell>
        </row>
        <row r="2004">
          <cell r="L2004">
            <v>1182.5999999999999</v>
          </cell>
        </row>
        <row r="2005">
          <cell r="L2005">
            <v>98.92</v>
          </cell>
        </row>
        <row r="2006">
          <cell r="L2006">
            <v>3504</v>
          </cell>
        </row>
        <row r="2007">
          <cell r="L2007">
            <v>915.51</v>
          </cell>
        </row>
        <row r="2008">
          <cell r="L2008">
            <v>2174.69</v>
          </cell>
        </row>
        <row r="2009">
          <cell r="L2009">
            <v>240.24</v>
          </cell>
        </row>
        <row r="2010">
          <cell r="L2010">
            <v>25505.64</v>
          </cell>
        </row>
        <row r="2011">
          <cell r="L2011">
            <v>1232.49</v>
          </cell>
        </row>
        <row r="2012">
          <cell r="L2012">
            <v>69.900000000000006</v>
          </cell>
        </row>
        <row r="2013">
          <cell r="L2013">
            <v>163.91</v>
          </cell>
        </row>
        <row r="2014">
          <cell r="L2014">
            <v>179450</v>
          </cell>
        </row>
        <row r="2015">
          <cell r="L2015">
            <v>174.75</v>
          </cell>
        </row>
        <row r="2016">
          <cell r="L2016">
            <v>336.31</v>
          </cell>
        </row>
        <row r="2017">
          <cell r="L2017">
            <v>420</v>
          </cell>
        </row>
        <row r="2018">
          <cell r="L2018">
            <v>144.66999999999999</v>
          </cell>
        </row>
        <row r="2019">
          <cell r="L2019">
            <v>68140.05</v>
          </cell>
        </row>
        <row r="2020">
          <cell r="L2020">
            <v>363.64</v>
          </cell>
        </row>
        <row r="2021">
          <cell r="L2021">
            <v>15728.57</v>
          </cell>
        </row>
        <row r="2022">
          <cell r="L2022">
            <v>885.48</v>
          </cell>
        </row>
        <row r="2023">
          <cell r="L2023">
            <v>100000</v>
          </cell>
        </row>
        <row r="2024">
          <cell r="L2024">
            <v>169665.96</v>
          </cell>
        </row>
        <row r="2025">
          <cell r="L2025">
            <v>80000.039999999994</v>
          </cell>
        </row>
        <row r="2026">
          <cell r="L2026">
            <v>339.1</v>
          </cell>
        </row>
        <row r="2027">
          <cell r="L2027">
            <v>1315.52</v>
          </cell>
        </row>
        <row r="2028">
          <cell r="L2028">
            <v>6025.86</v>
          </cell>
        </row>
        <row r="2029">
          <cell r="L2029">
            <v>182.75</v>
          </cell>
        </row>
        <row r="2030">
          <cell r="L2030">
            <v>2508</v>
          </cell>
        </row>
        <row r="2031">
          <cell r="L2031">
            <v>246.02</v>
          </cell>
        </row>
        <row r="2032">
          <cell r="L2032">
            <v>609200</v>
          </cell>
        </row>
        <row r="2033">
          <cell r="L2033">
            <v>13344</v>
          </cell>
        </row>
        <row r="2034">
          <cell r="L2034">
            <v>240</v>
          </cell>
        </row>
        <row r="2035">
          <cell r="L2035">
            <v>13344</v>
          </cell>
        </row>
        <row r="2036">
          <cell r="L2036">
            <v>356818.62</v>
          </cell>
        </row>
        <row r="2037">
          <cell r="L2037">
            <v>59102.92</v>
          </cell>
        </row>
        <row r="2038">
          <cell r="L2038">
            <v>204999.96</v>
          </cell>
        </row>
        <row r="2039">
          <cell r="L2039">
            <v>61796.99</v>
          </cell>
        </row>
        <row r="2040">
          <cell r="L2040">
            <v>132019.62</v>
          </cell>
        </row>
        <row r="2041">
          <cell r="L2041">
            <v>102.6</v>
          </cell>
        </row>
        <row r="2042">
          <cell r="L2042">
            <v>20832</v>
          </cell>
        </row>
        <row r="2043">
          <cell r="L2043">
            <v>3156.21</v>
          </cell>
        </row>
        <row r="2044">
          <cell r="L2044">
            <v>16205.16</v>
          </cell>
        </row>
        <row r="2045">
          <cell r="L2045">
            <v>661.7</v>
          </cell>
        </row>
        <row r="2046">
          <cell r="L2046">
            <v>4620.95</v>
          </cell>
        </row>
        <row r="2047">
          <cell r="L2047">
            <v>12660</v>
          </cell>
        </row>
        <row r="2048">
          <cell r="L2048">
            <v>12726.36</v>
          </cell>
        </row>
        <row r="2049">
          <cell r="L2049">
            <v>11080.37</v>
          </cell>
        </row>
        <row r="2050">
          <cell r="L2050">
            <v>557.04</v>
          </cell>
        </row>
        <row r="2051">
          <cell r="L2051">
            <v>1000</v>
          </cell>
        </row>
        <row r="2052">
          <cell r="L2052">
            <v>1527</v>
          </cell>
        </row>
        <row r="2053">
          <cell r="L2053">
            <v>5160</v>
          </cell>
        </row>
        <row r="2054">
          <cell r="L2054">
            <v>699.96</v>
          </cell>
        </row>
        <row r="2055">
          <cell r="L2055">
            <v>500.06</v>
          </cell>
        </row>
        <row r="2056">
          <cell r="L2056">
            <v>2301.6</v>
          </cell>
        </row>
        <row r="2057">
          <cell r="L2057">
            <v>16665.72</v>
          </cell>
        </row>
        <row r="2058">
          <cell r="L2058">
            <v>17234.88</v>
          </cell>
        </row>
        <row r="2059">
          <cell r="L2059">
            <v>-66000.009999999995</v>
          </cell>
        </row>
        <row r="2060">
          <cell r="L2060">
            <v>2680.81</v>
          </cell>
        </row>
        <row r="2061">
          <cell r="L2061">
            <v>-6999.98</v>
          </cell>
        </row>
        <row r="2062">
          <cell r="L2062">
            <v>59460</v>
          </cell>
        </row>
        <row r="2063">
          <cell r="L2063">
            <v>3007.25</v>
          </cell>
        </row>
        <row r="2064">
          <cell r="L2064">
            <v>42276</v>
          </cell>
        </row>
        <row r="2065">
          <cell r="L2065">
            <v>-380000.02</v>
          </cell>
        </row>
        <row r="2066">
          <cell r="L2066">
            <v>2758.01</v>
          </cell>
        </row>
        <row r="2067">
          <cell r="L2067">
            <v>999.96</v>
          </cell>
        </row>
        <row r="2068">
          <cell r="L2068">
            <v>-23000.01</v>
          </cell>
        </row>
        <row r="2069">
          <cell r="L2069">
            <v>31999.99</v>
          </cell>
        </row>
        <row r="2070">
          <cell r="L2070">
            <v>600</v>
          </cell>
        </row>
        <row r="2071">
          <cell r="L2071">
            <v>110319.36</v>
          </cell>
        </row>
        <row r="2072">
          <cell r="L2072">
            <v>-615000.04</v>
          </cell>
        </row>
        <row r="2073">
          <cell r="L2073">
            <v>4378.5600000000004</v>
          </cell>
        </row>
        <row r="2074">
          <cell r="L2074">
            <v>732</v>
          </cell>
        </row>
        <row r="2075">
          <cell r="L2075">
            <v>2508</v>
          </cell>
        </row>
        <row r="2076">
          <cell r="L2076">
            <v>73109.289999999994</v>
          </cell>
        </row>
        <row r="2077">
          <cell r="L2077">
            <v>31.83</v>
          </cell>
        </row>
        <row r="2078">
          <cell r="L2078">
            <v>43632.959999999999</v>
          </cell>
        </row>
        <row r="2079">
          <cell r="L2079">
            <v>250</v>
          </cell>
        </row>
        <row r="2080">
          <cell r="L2080">
            <v>5928.84</v>
          </cell>
        </row>
        <row r="2081">
          <cell r="L2081">
            <v>2244.21</v>
          </cell>
        </row>
        <row r="2082">
          <cell r="L2082">
            <v>2563.04</v>
          </cell>
        </row>
        <row r="2083">
          <cell r="L2083">
            <v>0</v>
          </cell>
        </row>
        <row r="2084">
          <cell r="L2084">
            <v>200.04</v>
          </cell>
        </row>
        <row r="2085">
          <cell r="L2085">
            <v>339.1</v>
          </cell>
        </row>
        <row r="2086">
          <cell r="L2086">
            <v>1315.52</v>
          </cell>
        </row>
        <row r="2087">
          <cell r="L2087">
            <v>509</v>
          </cell>
        </row>
        <row r="2088">
          <cell r="L2088">
            <v>203.6</v>
          </cell>
        </row>
        <row r="2089">
          <cell r="L2089">
            <v>338.8</v>
          </cell>
        </row>
        <row r="2090">
          <cell r="L2090">
            <v>-1005092.51</v>
          </cell>
        </row>
        <row r="2091">
          <cell r="L2091">
            <v>1257</v>
          </cell>
        </row>
        <row r="2092">
          <cell r="L2092">
            <v>3688373.3</v>
          </cell>
        </row>
        <row r="2093">
          <cell r="L2093">
            <v>758</v>
          </cell>
        </row>
        <row r="2094">
          <cell r="L2094">
            <v>12216</v>
          </cell>
        </row>
        <row r="2095">
          <cell r="L2095">
            <v>-204999.96</v>
          </cell>
        </row>
        <row r="2096">
          <cell r="L2096">
            <v>46.92</v>
          </cell>
        </row>
        <row r="2097">
          <cell r="L2097">
            <v>332.4</v>
          </cell>
        </row>
        <row r="2098">
          <cell r="L2098">
            <v>2036</v>
          </cell>
        </row>
        <row r="2099">
          <cell r="L2099">
            <v>1707601.46</v>
          </cell>
        </row>
        <row r="2100">
          <cell r="L2100">
            <v>0</v>
          </cell>
        </row>
        <row r="2101">
          <cell r="L2101">
            <v>1428</v>
          </cell>
        </row>
        <row r="2102">
          <cell r="L2102">
            <v>509</v>
          </cell>
        </row>
        <row r="2103">
          <cell r="L2103">
            <v>32699.96</v>
          </cell>
        </row>
        <row r="2104">
          <cell r="L2104">
            <v>273.04000000000002</v>
          </cell>
        </row>
        <row r="2105">
          <cell r="L2105">
            <v>413.72</v>
          </cell>
        </row>
        <row r="2106">
          <cell r="L2106">
            <v>254.5</v>
          </cell>
        </row>
        <row r="2107">
          <cell r="L2107">
            <v>336</v>
          </cell>
        </row>
        <row r="2108">
          <cell r="L2108">
            <v>16311.48</v>
          </cell>
        </row>
        <row r="2109">
          <cell r="L2109">
            <v>47.16</v>
          </cell>
        </row>
        <row r="2110">
          <cell r="L2110">
            <v>3416.52</v>
          </cell>
        </row>
        <row r="2111">
          <cell r="L2111">
            <v>640.20000000000005</v>
          </cell>
        </row>
        <row r="2112">
          <cell r="L2112">
            <v>10344</v>
          </cell>
        </row>
        <row r="2113">
          <cell r="L2113">
            <v>806955.85</v>
          </cell>
        </row>
        <row r="2114">
          <cell r="L2114">
            <v>413376</v>
          </cell>
        </row>
        <row r="2115">
          <cell r="L2115">
            <v>1212.44</v>
          </cell>
        </row>
        <row r="2116">
          <cell r="L2116">
            <v>9698</v>
          </cell>
        </row>
        <row r="2117">
          <cell r="L2117">
            <v>29557.279999999999</v>
          </cell>
        </row>
        <row r="2118">
          <cell r="L2118">
            <v>509</v>
          </cell>
        </row>
        <row r="2119">
          <cell r="L2119">
            <v>514325.18</v>
          </cell>
        </row>
        <row r="2120">
          <cell r="L2120">
            <v>251692.79999999999</v>
          </cell>
        </row>
        <row r="2121">
          <cell r="L2121">
            <v>509</v>
          </cell>
        </row>
        <row r="2122">
          <cell r="L2122">
            <v>1812</v>
          </cell>
        </row>
        <row r="2123">
          <cell r="L2123">
            <v>4275.76</v>
          </cell>
        </row>
        <row r="2124">
          <cell r="L2124">
            <v>4072</v>
          </cell>
        </row>
        <row r="2125">
          <cell r="L2125">
            <v>-8817.41</v>
          </cell>
        </row>
        <row r="2126">
          <cell r="L2126">
            <v>105.55</v>
          </cell>
        </row>
        <row r="2127">
          <cell r="L2127">
            <v>8000</v>
          </cell>
        </row>
        <row r="2128">
          <cell r="L2128">
            <v>203.6</v>
          </cell>
        </row>
        <row r="2129">
          <cell r="L2129">
            <v>310.29000000000002</v>
          </cell>
        </row>
        <row r="2130">
          <cell r="L2130">
            <v>4141.22</v>
          </cell>
        </row>
        <row r="2131">
          <cell r="L2131">
            <v>20327.88</v>
          </cell>
        </row>
        <row r="2132">
          <cell r="L2132">
            <v>500.04</v>
          </cell>
        </row>
        <row r="2133">
          <cell r="L2133">
            <v>6060</v>
          </cell>
        </row>
        <row r="2134">
          <cell r="L2134">
            <v>-10164</v>
          </cell>
        </row>
        <row r="2135">
          <cell r="L2135">
            <v>29243.72</v>
          </cell>
        </row>
        <row r="2136">
          <cell r="L2136">
            <v>3623.52</v>
          </cell>
        </row>
        <row r="2137">
          <cell r="L2137">
            <v>10238.91</v>
          </cell>
        </row>
        <row r="2138">
          <cell r="L2138">
            <v>170833.62</v>
          </cell>
        </row>
        <row r="2139">
          <cell r="L2139">
            <v>77647.95</v>
          </cell>
        </row>
        <row r="2140">
          <cell r="L2140">
            <v>2988</v>
          </cell>
        </row>
        <row r="2141">
          <cell r="L2141">
            <v>2837.4</v>
          </cell>
        </row>
        <row r="2142">
          <cell r="L2142">
            <v>383.06</v>
          </cell>
        </row>
        <row r="2143">
          <cell r="L2143">
            <v>-187999.95</v>
          </cell>
        </row>
        <row r="2144">
          <cell r="L2144">
            <v>-43999.98</v>
          </cell>
        </row>
        <row r="2145">
          <cell r="L2145">
            <v>1413.44</v>
          </cell>
        </row>
        <row r="2146">
          <cell r="L2146">
            <v>3645.96</v>
          </cell>
        </row>
        <row r="2147">
          <cell r="L2147">
            <v>42000.03</v>
          </cell>
        </row>
        <row r="2148">
          <cell r="L2148">
            <v>5701.32</v>
          </cell>
        </row>
        <row r="2149">
          <cell r="L2149">
            <v>0</v>
          </cell>
        </row>
        <row r="2150">
          <cell r="L2150">
            <v>179218.72</v>
          </cell>
        </row>
        <row r="2151">
          <cell r="L2151">
            <v>8772</v>
          </cell>
        </row>
        <row r="2152">
          <cell r="L2152">
            <v>203960.52</v>
          </cell>
        </row>
        <row r="2153">
          <cell r="L2153">
            <v>60412.13</v>
          </cell>
        </row>
        <row r="2154">
          <cell r="L2154">
            <v>499.95</v>
          </cell>
        </row>
        <row r="2155">
          <cell r="L2155">
            <v>0.03</v>
          </cell>
        </row>
        <row r="2156">
          <cell r="L2156">
            <v>9450.84</v>
          </cell>
        </row>
        <row r="2157">
          <cell r="L2157">
            <v>0</v>
          </cell>
        </row>
        <row r="2158">
          <cell r="L2158">
            <v>1668</v>
          </cell>
        </row>
        <row r="2159">
          <cell r="L2159">
            <v>657419.25</v>
          </cell>
        </row>
        <row r="2160">
          <cell r="L2160">
            <v>17487.72</v>
          </cell>
        </row>
        <row r="2161">
          <cell r="L2161">
            <v>509</v>
          </cell>
        </row>
        <row r="2162">
          <cell r="L2162">
            <v>119.11</v>
          </cell>
        </row>
        <row r="2163">
          <cell r="L2163">
            <v>1776</v>
          </cell>
        </row>
        <row r="2164">
          <cell r="L2164">
            <v>155.30000000000001</v>
          </cell>
        </row>
        <row r="2165">
          <cell r="L2165">
            <v>5172</v>
          </cell>
        </row>
        <row r="2166">
          <cell r="L2166">
            <v>173.16</v>
          </cell>
        </row>
        <row r="2167">
          <cell r="L2167">
            <v>-47999.95</v>
          </cell>
        </row>
        <row r="2168">
          <cell r="L2168">
            <v>7517.1</v>
          </cell>
        </row>
        <row r="2169">
          <cell r="L2169">
            <v>999.07</v>
          </cell>
        </row>
        <row r="2170">
          <cell r="L2170">
            <v>929.76</v>
          </cell>
        </row>
        <row r="2171">
          <cell r="L2171">
            <v>7542.36</v>
          </cell>
        </row>
        <row r="2172">
          <cell r="L2172">
            <v>4999.96</v>
          </cell>
        </row>
        <row r="2173">
          <cell r="L2173">
            <v>0</v>
          </cell>
        </row>
        <row r="2174">
          <cell r="L2174">
            <v>9836.5499999999993</v>
          </cell>
        </row>
        <row r="2175">
          <cell r="L2175">
            <v>6108</v>
          </cell>
        </row>
        <row r="2176">
          <cell r="L2176">
            <v>159.59</v>
          </cell>
        </row>
        <row r="2177">
          <cell r="L2177">
            <v>428.64</v>
          </cell>
        </row>
        <row r="2178">
          <cell r="L2178">
            <v>265848</v>
          </cell>
        </row>
        <row r="2179">
          <cell r="L2179">
            <v>102499.98</v>
          </cell>
        </row>
        <row r="2180">
          <cell r="L2180">
            <v>152.69999999999999</v>
          </cell>
        </row>
        <row r="2181">
          <cell r="L2181">
            <v>9771.48</v>
          </cell>
        </row>
        <row r="2182">
          <cell r="L2182">
            <v>2362.92</v>
          </cell>
        </row>
        <row r="2183">
          <cell r="L2183">
            <v>3623.52</v>
          </cell>
        </row>
        <row r="2184">
          <cell r="L2184">
            <v>100</v>
          </cell>
        </row>
        <row r="2185">
          <cell r="L2185">
            <v>36000.050000000003</v>
          </cell>
        </row>
        <row r="2186">
          <cell r="L2186">
            <v>3454.92</v>
          </cell>
        </row>
        <row r="2187">
          <cell r="L2187">
            <v>300</v>
          </cell>
        </row>
        <row r="2188">
          <cell r="L2188">
            <v>640.20000000000005</v>
          </cell>
        </row>
        <row r="2189">
          <cell r="L2189">
            <v>200</v>
          </cell>
        </row>
        <row r="2190">
          <cell r="L2190">
            <v>38985.339999999997</v>
          </cell>
        </row>
        <row r="2191">
          <cell r="L2191">
            <v>293867.78999999998</v>
          </cell>
        </row>
        <row r="2192">
          <cell r="L2192">
            <v>15612</v>
          </cell>
        </row>
        <row r="2193">
          <cell r="L2193">
            <v>15262.28</v>
          </cell>
        </row>
        <row r="2194">
          <cell r="L2194">
            <v>500.04</v>
          </cell>
        </row>
        <row r="2195">
          <cell r="L2195">
            <v>1472.99</v>
          </cell>
        </row>
        <row r="2196">
          <cell r="L2196">
            <v>258.83</v>
          </cell>
        </row>
        <row r="2197">
          <cell r="L2197">
            <v>1020.67</v>
          </cell>
        </row>
        <row r="2198">
          <cell r="L2198">
            <v>1068.48</v>
          </cell>
        </row>
        <row r="2199">
          <cell r="L2199">
            <v>-64999.99</v>
          </cell>
        </row>
        <row r="2200">
          <cell r="L2200">
            <v>3911.28</v>
          </cell>
        </row>
        <row r="2201">
          <cell r="L2201">
            <v>3549.36</v>
          </cell>
        </row>
        <row r="2202">
          <cell r="L2202">
            <v>3830.63</v>
          </cell>
        </row>
        <row r="2203">
          <cell r="L2203">
            <v>3744.48</v>
          </cell>
        </row>
        <row r="2204">
          <cell r="L2204">
            <v>800.04</v>
          </cell>
        </row>
        <row r="2205">
          <cell r="L2205">
            <v>18635.509999999998</v>
          </cell>
        </row>
        <row r="2206">
          <cell r="L2206">
            <v>368.16</v>
          </cell>
        </row>
        <row r="2207">
          <cell r="L2207">
            <v>1007.35</v>
          </cell>
        </row>
        <row r="2208">
          <cell r="L2208">
            <v>621.17999999999995</v>
          </cell>
        </row>
        <row r="2209">
          <cell r="L2209">
            <v>2054.04</v>
          </cell>
        </row>
        <row r="2210">
          <cell r="L2210">
            <v>183.24</v>
          </cell>
        </row>
        <row r="2211">
          <cell r="L2211">
            <v>1530.96</v>
          </cell>
        </row>
        <row r="2212">
          <cell r="L2212">
            <v>890.75</v>
          </cell>
        </row>
        <row r="2213">
          <cell r="L2213">
            <v>2399.96</v>
          </cell>
        </row>
        <row r="2214">
          <cell r="L2214">
            <v>3715.7</v>
          </cell>
        </row>
        <row r="2215">
          <cell r="L2215">
            <v>4008.72</v>
          </cell>
        </row>
        <row r="2216">
          <cell r="L2216">
            <v>24794.98</v>
          </cell>
        </row>
        <row r="2217">
          <cell r="L2217">
            <v>490140</v>
          </cell>
        </row>
        <row r="2218">
          <cell r="L2218">
            <v>234.2</v>
          </cell>
        </row>
        <row r="2219">
          <cell r="L2219">
            <v>132996</v>
          </cell>
        </row>
        <row r="2220">
          <cell r="L2220">
            <v>-0.05</v>
          </cell>
        </row>
        <row r="2221">
          <cell r="L2221">
            <v>304.92</v>
          </cell>
        </row>
        <row r="2222">
          <cell r="L2222">
            <v>1680</v>
          </cell>
        </row>
        <row r="2223">
          <cell r="L2223">
            <v>1715.64</v>
          </cell>
        </row>
        <row r="2224">
          <cell r="L2224">
            <v>2347.2399999999998</v>
          </cell>
        </row>
        <row r="2225">
          <cell r="L2225">
            <v>256278</v>
          </cell>
        </row>
        <row r="2226">
          <cell r="L2226">
            <v>2125.61</v>
          </cell>
        </row>
        <row r="2227">
          <cell r="L2227">
            <v>29243.72</v>
          </cell>
        </row>
        <row r="2228">
          <cell r="L2228">
            <v>441960</v>
          </cell>
        </row>
        <row r="2229">
          <cell r="L2229">
            <v>216.62</v>
          </cell>
        </row>
        <row r="2230">
          <cell r="L2230">
            <v>12665.52</v>
          </cell>
        </row>
        <row r="2231">
          <cell r="L2231">
            <v>10644</v>
          </cell>
        </row>
        <row r="2232">
          <cell r="L2232">
            <v>4080</v>
          </cell>
        </row>
        <row r="2233">
          <cell r="L2233">
            <v>6828</v>
          </cell>
        </row>
        <row r="2234">
          <cell r="L2234">
            <v>200.04</v>
          </cell>
        </row>
        <row r="2235">
          <cell r="L2235">
            <v>456</v>
          </cell>
        </row>
        <row r="2236">
          <cell r="L2236">
            <v>19682.759999999998</v>
          </cell>
        </row>
        <row r="2237">
          <cell r="L2237">
            <v>11500.02</v>
          </cell>
        </row>
        <row r="2238">
          <cell r="L2238">
            <v>99902.47</v>
          </cell>
        </row>
        <row r="2239">
          <cell r="L2239">
            <v>0.02</v>
          </cell>
        </row>
        <row r="2240">
          <cell r="L2240">
            <v>1517.1</v>
          </cell>
        </row>
        <row r="2241">
          <cell r="L2241">
            <v>17600.2</v>
          </cell>
        </row>
        <row r="2242">
          <cell r="L2242">
            <v>56.16</v>
          </cell>
        </row>
        <row r="2243">
          <cell r="L2243">
            <v>2916.47</v>
          </cell>
        </row>
        <row r="2244">
          <cell r="L2244">
            <v>17169.28</v>
          </cell>
        </row>
        <row r="2245">
          <cell r="L2245">
            <v>1551.43</v>
          </cell>
        </row>
        <row r="2246">
          <cell r="L2246">
            <v>10216</v>
          </cell>
        </row>
        <row r="2247">
          <cell r="L2247">
            <v>160840.43</v>
          </cell>
        </row>
        <row r="2248">
          <cell r="L2248">
            <v>123756</v>
          </cell>
        </row>
        <row r="2249">
          <cell r="L2249">
            <v>620.57000000000005</v>
          </cell>
        </row>
        <row r="2250">
          <cell r="L2250">
            <v>13870.68</v>
          </cell>
        </row>
        <row r="2251">
          <cell r="L2251">
            <v>3813.11</v>
          </cell>
        </row>
        <row r="2252">
          <cell r="L2252">
            <v>182.75</v>
          </cell>
        </row>
        <row r="2253">
          <cell r="L2253">
            <v>3054</v>
          </cell>
        </row>
        <row r="2254">
          <cell r="L2254">
            <v>203.6</v>
          </cell>
        </row>
        <row r="2255">
          <cell r="L2255">
            <v>0</v>
          </cell>
        </row>
        <row r="2256">
          <cell r="L2256">
            <v>8304.84</v>
          </cell>
        </row>
        <row r="2257">
          <cell r="L2257">
            <v>0.04</v>
          </cell>
        </row>
        <row r="2258">
          <cell r="L2258">
            <v>150391.22</v>
          </cell>
        </row>
        <row r="2259">
          <cell r="L2259">
            <v>17500.810000000001</v>
          </cell>
        </row>
        <row r="2260">
          <cell r="L2260">
            <v>99.96</v>
          </cell>
        </row>
        <row r="2261">
          <cell r="L2261">
            <v>18000.05</v>
          </cell>
        </row>
        <row r="2262">
          <cell r="L2262">
            <v>63037.32</v>
          </cell>
        </row>
        <row r="2263">
          <cell r="L2263">
            <v>11859.6</v>
          </cell>
        </row>
        <row r="2264">
          <cell r="L2264">
            <v>4608</v>
          </cell>
        </row>
        <row r="2265">
          <cell r="L2265">
            <v>31531.07</v>
          </cell>
        </row>
        <row r="2266">
          <cell r="L2266">
            <v>14621.87</v>
          </cell>
        </row>
        <row r="2267">
          <cell r="L2267">
            <v>12.46</v>
          </cell>
        </row>
        <row r="2268">
          <cell r="L2268">
            <v>50.9</v>
          </cell>
        </row>
        <row r="2269">
          <cell r="L2269">
            <v>29243.72</v>
          </cell>
        </row>
        <row r="2270">
          <cell r="L2270">
            <v>34.36</v>
          </cell>
        </row>
        <row r="2271">
          <cell r="L2271">
            <v>11448.93</v>
          </cell>
        </row>
        <row r="2272">
          <cell r="L2272">
            <v>2036</v>
          </cell>
        </row>
        <row r="2273">
          <cell r="L2273">
            <v>-6967.07</v>
          </cell>
        </row>
        <row r="2274">
          <cell r="L2274">
            <v>10662</v>
          </cell>
        </row>
        <row r="2275">
          <cell r="L2275">
            <v>1018</v>
          </cell>
        </row>
        <row r="2276">
          <cell r="L2276">
            <v>210420</v>
          </cell>
        </row>
        <row r="2277">
          <cell r="L2277">
            <v>20067.490000000002</v>
          </cell>
        </row>
        <row r="2278">
          <cell r="L2278">
            <v>4412.76</v>
          </cell>
        </row>
        <row r="2279">
          <cell r="L2279">
            <v>25776.73</v>
          </cell>
        </row>
        <row r="2280">
          <cell r="L2280">
            <v>1406.72</v>
          </cell>
        </row>
        <row r="2281">
          <cell r="L2281">
            <v>6096</v>
          </cell>
        </row>
        <row r="2282">
          <cell r="L2282">
            <v>16660.759999999998</v>
          </cell>
        </row>
        <row r="2283">
          <cell r="L2283">
            <v>17280</v>
          </cell>
        </row>
        <row r="2284">
          <cell r="L2284">
            <v>509</v>
          </cell>
        </row>
        <row r="2285">
          <cell r="L2285">
            <v>3105.92</v>
          </cell>
        </row>
        <row r="2286">
          <cell r="L2286">
            <v>996.21</v>
          </cell>
        </row>
        <row r="2287">
          <cell r="L2287">
            <v>35000.01</v>
          </cell>
        </row>
        <row r="2288">
          <cell r="L2288">
            <v>10981.93</v>
          </cell>
        </row>
        <row r="2289">
          <cell r="L2289">
            <v>332.4</v>
          </cell>
        </row>
        <row r="2290">
          <cell r="L2290">
            <v>1404</v>
          </cell>
        </row>
        <row r="2291">
          <cell r="L2291">
            <v>5000.04</v>
          </cell>
        </row>
        <row r="2292">
          <cell r="L2292">
            <v>0.04</v>
          </cell>
        </row>
        <row r="2293">
          <cell r="L2293">
            <v>931.78</v>
          </cell>
        </row>
        <row r="2294">
          <cell r="L2294">
            <v>87731.13</v>
          </cell>
        </row>
        <row r="2295">
          <cell r="L2295">
            <v>763.5</v>
          </cell>
        </row>
        <row r="2296">
          <cell r="L2296">
            <v>229242.42</v>
          </cell>
        </row>
        <row r="2297">
          <cell r="L2297">
            <v>3667.99</v>
          </cell>
        </row>
        <row r="2298">
          <cell r="L2298">
            <v>555</v>
          </cell>
        </row>
        <row r="2299">
          <cell r="L2299">
            <v>824.64</v>
          </cell>
        </row>
        <row r="2300">
          <cell r="L2300">
            <v>155355.63</v>
          </cell>
        </row>
        <row r="2301">
          <cell r="L2301">
            <v>35.21</v>
          </cell>
        </row>
        <row r="2302">
          <cell r="L2302">
            <v>499.96</v>
          </cell>
        </row>
        <row r="2303">
          <cell r="L2303">
            <v>6.78</v>
          </cell>
        </row>
        <row r="2304">
          <cell r="L2304">
            <v>1512.72</v>
          </cell>
        </row>
        <row r="2305">
          <cell r="L2305">
            <v>129.41</v>
          </cell>
        </row>
        <row r="2306">
          <cell r="L2306">
            <v>56297.93</v>
          </cell>
        </row>
        <row r="2307">
          <cell r="L2307">
            <v>61854.96</v>
          </cell>
        </row>
        <row r="2308">
          <cell r="L2308">
            <v>206.86</v>
          </cell>
        </row>
        <row r="2309">
          <cell r="L2309">
            <v>7508</v>
          </cell>
        </row>
        <row r="2310">
          <cell r="L2310">
            <v>807.54</v>
          </cell>
        </row>
        <row r="2311">
          <cell r="L2311">
            <v>11243.28</v>
          </cell>
        </row>
        <row r="2312">
          <cell r="L2312">
            <v>2448</v>
          </cell>
        </row>
        <row r="2313">
          <cell r="L2313">
            <v>504</v>
          </cell>
        </row>
        <row r="2314">
          <cell r="L2314">
            <v>14011.08</v>
          </cell>
        </row>
        <row r="2315">
          <cell r="L2315">
            <v>509</v>
          </cell>
        </row>
        <row r="2316">
          <cell r="L2316">
            <v>5364</v>
          </cell>
        </row>
        <row r="2317">
          <cell r="L2317">
            <v>46588.77</v>
          </cell>
        </row>
        <row r="2318">
          <cell r="L2318">
            <v>15000.06</v>
          </cell>
        </row>
        <row r="2319">
          <cell r="L2319">
            <v>5000.04</v>
          </cell>
        </row>
        <row r="2320">
          <cell r="L2320">
            <v>2402.16</v>
          </cell>
        </row>
        <row r="2321">
          <cell r="L2321">
            <v>1572</v>
          </cell>
        </row>
        <row r="2322">
          <cell r="L2322">
            <v>48000.06</v>
          </cell>
        </row>
        <row r="2323">
          <cell r="L2323">
            <v>3056.05</v>
          </cell>
        </row>
        <row r="2324">
          <cell r="L2324">
            <v>10186.24</v>
          </cell>
        </row>
        <row r="2325">
          <cell r="L2325">
            <v>158388</v>
          </cell>
        </row>
        <row r="2326">
          <cell r="L2326">
            <v>124078.8</v>
          </cell>
        </row>
        <row r="2327">
          <cell r="L2327">
            <v>509</v>
          </cell>
        </row>
        <row r="2328">
          <cell r="L2328">
            <v>1800</v>
          </cell>
        </row>
        <row r="2329">
          <cell r="L2329">
            <v>2500</v>
          </cell>
        </row>
        <row r="2330">
          <cell r="L2330">
            <v>133625.51999999999</v>
          </cell>
        </row>
        <row r="2331">
          <cell r="L2331">
            <v>362</v>
          </cell>
        </row>
        <row r="2332">
          <cell r="L2332">
            <v>243.3</v>
          </cell>
        </row>
        <row r="2333">
          <cell r="L2333">
            <v>30899.88</v>
          </cell>
        </row>
        <row r="2334">
          <cell r="L2334">
            <v>85.32</v>
          </cell>
        </row>
        <row r="2335">
          <cell r="L2335">
            <v>594.11</v>
          </cell>
        </row>
        <row r="2336">
          <cell r="L2336">
            <v>3102.86</v>
          </cell>
        </row>
        <row r="2337">
          <cell r="L2337">
            <v>248571.53</v>
          </cell>
        </row>
        <row r="2338">
          <cell r="L2338">
            <v>-7199.16</v>
          </cell>
        </row>
        <row r="2339">
          <cell r="L2339">
            <v>263277.11</v>
          </cell>
        </row>
        <row r="2340">
          <cell r="L2340">
            <v>5550.36</v>
          </cell>
        </row>
        <row r="2341">
          <cell r="L2341">
            <v>87569.52</v>
          </cell>
        </row>
        <row r="2342">
          <cell r="L2342">
            <v>10129.58</v>
          </cell>
        </row>
        <row r="2343">
          <cell r="L2343">
            <v>-39996</v>
          </cell>
        </row>
        <row r="2344">
          <cell r="L2344">
            <v>73109.289999999994</v>
          </cell>
        </row>
        <row r="2345">
          <cell r="L2345">
            <v>101.8</v>
          </cell>
        </row>
        <row r="2346">
          <cell r="L2346">
            <v>101.8</v>
          </cell>
        </row>
        <row r="2347">
          <cell r="L2347">
            <v>1018</v>
          </cell>
        </row>
        <row r="2348">
          <cell r="L2348">
            <v>43865.62</v>
          </cell>
        </row>
        <row r="2349">
          <cell r="L2349">
            <v>12659.88</v>
          </cell>
        </row>
        <row r="2350">
          <cell r="L2350">
            <v>2146.6799999999998</v>
          </cell>
        </row>
        <row r="2351">
          <cell r="L2351">
            <v>912</v>
          </cell>
        </row>
        <row r="2352">
          <cell r="L2352">
            <v>12088.02</v>
          </cell>
        </row>
        <row r="2353">
          <cell r="L2353">
            <v>516</v>
          </cell>
        </row>
        <row r="2354">
          <cell r="L2354">
            <v>4072</v>
          </cell>
        </row>
        <row r="2355">
          <cell r="L2355">
            <v>1812</v>
          </cell>
        </row>
        <row r="2356">
          <cell r="L2356">
            <v>5090</v>
          </cell>
        </row>
        <row r="2357">
          <cell r="L2357">
            <v>538096.79</v>
          </cell>
        </row>
        <row r="2358">
          <cell r="L2358">
            <v>0.03</v>
          </cell>
        </row>
        <row r="2359">
          <cell r="L2359">
            <v>1635.36</v>
          </cell>
        </row>
        <row r="2360">
          <cell r="L2360">
            <v>516148.16</v>
          </cell>
        </row>
        <row r="2361">
          <cell r="L2361">
            <v>500.04</v>
          </cell>
        </row>
        <row r="2362">
          <cell r="L2362">
            <v>14621.87</v>
          </cell>
        </row>
        <row r="2363">
          <cell r="L2363">
            <v>900.04</v>
          </cell>
        </row>
        <row r="2364">
          <cell r="L2364">
            <v>339195.6</v>
          </cell>
        </row>
        <row r="2365">
          <cell r="L2365">
            <v>148343.38</v>
          </cell>
        </row>
        <row r="2366">
          <cell r="L2366">
            <v>58210.15</v>
          </cell>
        </row>
        <row r="2367">
          <cell r="L2367">
            <v>1632</v>
          </cell>
        </row>
        <row r="2368">
          <cell r="L2368">
            <v>169987.47</v>
          </cell>
        </row>
        <row r="2369">
          <cell r="L2369">
            <v>181.2</v>
          </cell>
        </row>
        <row r="2370">
          <cell r="L2370">
            <v>4776</v>
          </cell>
        </row>
        <row r="2371">
          <cell r="L2371">
            <v>1425.2</v>
          </cell>
        </row>
        <row r="2372">
          <cell r="L2372">
            <v>18653.810000000001</v>
          </cell>
        </row>
        <row r="2373">
          <cell r="L2373">
            <v>70536</v>
          </cell>
        </row>
        <row r="2374">
          <cell r="L2374">
            <v>5000</v>
          </cell>
        </row>
        <row r="2375">
          <cell r="L2375">
            <v>3054</v>
          </cell>
        </row>
        <row r="2376">
          <cell r="L2376">
            <v>345999.96</v>
          </cell>
        </row>
        <row r="2377">
          <cell r="L2377">
            <v>4572.4799999999996</v>
          </cell>
        </row>
        <row r="2378">
          <cell r="L2378">
            <v>14841</v>
          </cell>
        </row>
        <row r="2379">
          <cell r="L2379">
            <v>24000.06</v>
          </cell>
        </row>
        <row r="2380">
          <cell r="L2380">
            <v>0.05</v>
          </cell>
        </row>
        <row r="2381">
          <cell r="L2381">
            <v>14351.75</v>
          </cell>
        </row>
        <row r="2382">
          <cell r="L2382">
            <v>13797.48</v>
          </cell>
        </row>
        <row r="2383">
          <cell r="L2383">
            <v>1128</v>
          </cell>
        </row>
        <row r="2384">
          <cell r="L2384">
            <v>-149999.96</v>
          </cell>
        </row>
        <row r="2385">
          <cell r="L2385">
            <v>80016</v>
          </cell>
        </row>
        <row r="2386">
          <cell r="L2386">
            <v>249.96</v>
          </cell>
        </row>
        <row r="2387">
          <cell r="L2387">
            <v>5799.12</v>
          </cell>
        </row>
        <row r="2388">
          <cell r="L2388">
            <v>-189999.95</v>
          </cell>
        </row>
        <row r="2389">
          <cell r="L2389">
            <v>1231.32</v>
          </cell>
        </row>
        <row r="2390">
          <cell r="L2390">
            <v>140.66999999999999</v>
          </cell>
        </row>
        <row r="2391">
          <cell r="L2391">
            <v>348</v>
          </cell>
        </row>
        <row r="2392">
          <cell r="L2392">
            <v>1942.44</v>
          </cell>
        </row>
        <row r="2393">
          <cell r="L2393">
            <v>732</v>
          </cell>
        </row>
        <row r="2394">
          <cell r="L2394">
            <v>18000</v>
          </cell>
        </row>
        <row r="2395">
          <cell r="L2395">
            <v>73109.289999999994</v>
          </cell>
        </row>
        <row r="2396">
          <cell r="L2396">
            <v>-44000.02</v>
          </cell>
        </row>
        <row r="2397">
          <cell r="L2397">
            <v>3623.57</v>
          </cell>
        </row>
        <row r="2398">
          <cell r="L2398">
            <v>43865.62</v>
          </cell>
        </row>
        <row r="2399">
          <cell r="L2399">
            <v>75294.929999999993</v>
          </cell>
        </row>
        <row r="2400">
          <cell r="L2400">
            <v>3128.16</v>
          </cell>
        </row>
        <row r="2401">
          <cell r="L2401">
            <v>1740</v>
          </cell>
        </row>
        <row r="2402">
          <cell r="L2402">
            <v>15.24</v>
          </cell>
        </row>
        <row r="2403">
          <cell r="L2403">
            <v>10042.469999999999</v>
          </cell>
        </row>
        <row r="2404">
          <cell r="L2404">
            <v>984</v>
          </cell>
        </row>
        <row r="2405">
          <cell r="L2405">
            <v>869.66</v>
          </cell>
        </row>
        <row r="2406">
          <cell r="L2406">
            <v>240</v>
          </cell>
        </row>
        <row r="2407">
          <cell r="L2407">
            <v>229783.92</v>
          </cell>
        </row>
        <row r="2408">
          <cell r="L2408">
            <v>2999.99</v>
          </cell>
        </row>
        <row r="2409">
          <cell r="L2409">
            <v>5004</v>
          </cell>
        </row>
        <row r="2410">
          <cell r="L2410">
            <v>4976.29</v>
          </cell>
        </row>
        <row r="2411">
          <cell r="L2411">
            <v>23999.99</v>
          </cell>
        </row>
        <row r="2412">
          <cell r="L2412">
            <v>39070.32</v>
          </cell>
        </row>
        <row r="2413">
          <cell r="L2413">
            <v>-535000</v>
          </cell>
        </row>
        <row r="2414">
          <cell r="L2414">
            <v>2545</v>
          </cell>
        </row>
        <row r="2415">
          <cell r="L2415">
            <v>45587.8</v>
          </cell>
        </row>
        <row r="2416">
          <cell r="L2416">
            <v>2424</v>
          </cell>
        </row>
        <row r="2417">
          <cell r="L2417">
            <v>3200</v>
          </cell>
        </row>
        <row r="2418">
          <cell r="L2418">
            <v>717.69</v>
          </cell>
        </row>
        <row r="2419">
          <cell r="L2419">
            <v>11280.24</v>
          </cell>
        </row>
        <row r="2420">
          <cell r="L2420">
            <v>-890000.03</v>
          </cell>
        </row>
        <row r="2421">
          <cell r="L2421">
            <v>0.05</v>
          </cell>
        </row>
        <row r="2422">
          <cell r="L2422">
            <v>10876.69</v>
          </cell>
        </row>
        <row r="2423">
          <cell r="L2423">
            <v>104821.17</v>
          </cell>
        </row>
        <row r="2424">
          <cell r="L2424">
            <v>2230.19</v>
          </cell>
        </row>
        <row r="2425">
          <cell r="L2425">
            <v>1316.64</v>
          </cell>
        </row>
        <row r="2426">
          <cell r="L2426">
            <v>999.97</v>
          </cell>
        </row>
        <row r="2427">
          <cell r="L2427">
            <v>528</v>
          </cell>
        </row>
        <row r="2428">
          <cell r="L2428">
            <v>2290.5</v>
          </cell>
        </row>
        <row r="2429">
          <cell r="L2429">
            <v>42000.01</v>
          </cell>
        </row>
        <row r="2430">
          <cell r="L2430">
            <v>2896.01</v>
          </cell>
        </row>
        <row r="2431">
          <cell r="L2431">
            <v>17409.55</v>
          </cell>
        </row>
        <row r="2432">
          <cell r="L2432">
            <v>9690.4599999999991</v>
          </cell>
        </row>
        <row r="2433">
          <cell r="L2433">
            <v>4072</v>
          </cell>
        </row>
        <row r="2434">
          <cell r="L2434">
            <v>3190.56</v>
          </cell>
        </row>
        <row r="2435">
          <cell r="L2435">
            <v>1414.56</v>
          </cell>
        </row>
        <row r="2436">
          <cell r="L2436">
            <v>5180.88</v>
          </cell>
        </row>
        <row r="2437">
          <cell r="L2437">
            <v>4940.18</v>
          </cell>
        </row>
        <row r="2438">
          <cell r="L2438">
            <v>42972</v>
          </cell>
        </row>
        <row r="2439">
          <cell r="L2439">
            <v>0</v>
          </cell>
        </row>
        <row r="2440">
          <cell r="L2440">
            <v>5000.03</v>
          </cell>
        </row>
        <row r="2441">
          <cell r="L2441">
            <v>10180</v>
          </cell>
        </row>
        <row r="2442">
          <cell r="L2442">
            <v>12906.84</v>
          </cell>
        </row>
        <row r="2443">
          <cell r="L2443">
            <v>3485.56</v>
          </cell>
        </row>
        <row r="2444">
          <cell r="L2444">
            <v>4433.6400000000003</v>
          </cell>
        </row>
        <row r="2445">
          <cell r="L2445">
            <v>-0.03</v>
          </cell>
        </row>
        <row r="2446">
          <cell r="L2446">
            <v>4900.1899999999996</v>
          </cell>
        </row>
        <row r="2447">
          <cell r="L2447">
            <v>8799</v>
          </cell>
        </row>
        <row r="2448">
          <cell r="L2448">
            <v>-34419</v>
          </cell>
        </row>
        <row r="2449">
          <cell r="L2449">
            <v>300</v>
          </cell>
        </row>
        <row r="2450">
          <cell r="L2450">
            <v>32499.95</v>
          </cell>
        </row>
        <row r="2451">
          <cell r="L2451">
            <v>499.96</v>
          </cell>
        </row>
        <row r="2452">
          <cell r="L2452">
            <v>4482.96</v>
          </cell>
        </row>
        <row r="2453">
          <cell r="L2453">
            <v>1573.8</v>
          </cell>
        </row>
        <row r="2454">
          <cell r="L2454">
            <v>517.65</v>
          </cell>
        </row>
        <row r="2455">
          <cell r="L2455">
            <v>57872.160000000003</v>
          </cell>
        </row>
        <row r="2456">
          <cell r="L2456">
            <v>-0.04</v>
          </cell>
        </row>
        <row r="2457">
          <cell r="L2457">
            <v>0.03</v>
          </cell>
        </row>
        <row r="2458">
          <cell r="L2458">
            <v>1884</v>
          </cell>
        </row>
        <row r="2459">
          <cell r="L2459">
            <v>1552.96</v>
          </cell>
        </row>
        <row r="2460">
          <cell r="L2460">
            <v>904.32</v>
          </cell>
        </row>
        <row r="2461">
          <cell r="L2461">
            <v>294.60000000000002</v>
          </cell>
        </row>
        <row r="2462">
          <cell r="L2462">
            <v>3563</v>
          </cell>
        </row>
        <row r="2463">
          <cell r="L2463">
            <v>1796.28</v>
          </cell>
        </row>
        <row r="2464">
          <cell r="L2464">
            <v>753.61</v>
          </cell>
        </row>
        <row r="2465">
          <cell r="L2465">
            <v>3499.98</v>
          </cell>
        </row>
        <row r="2466">
          <cell r="L2466">
            <v>7198.2</v>
          </cell>
        </row>
        <row r="2467">
          <cell r="L2467">
            <v>-139999.98000000001</v>
          </cell>
        </row>
        <row r="2468">
          <cell r="L2468">
            <v>4399.96</v>
          </cell>
        </row>
        <row r="2469">
          <cell r="L2469">
            <v>699.96</v>
          </cell>
        </row>
        <row r="2470">
          <cell r="L2470">
            <v>21886.22</v>
          </cell>
        </row>
        <row r="2471">
          <cell r="L2471">
            <v>6248.4</v>
          </cell>
        </row>
        <row r="2472">
          <cell r="L2472">
            <v>624.03</v>
          </cell>
        </row>
        <row r="2473">
          <cell r="L2473">
            <v>16449.400000000001</v>
          </cell>
        </row>
        <row r="2474">
          <cell r="L2474">
            <v>668.04</v>
          </cell>
        </row>
        <row r="2475">
          <cell r="L2475">
            <v>2795.33</v>
          </cell>
        </row>
        <row r="2476">
          <cell r="L2476">
            <v>391381.08</v>
          </cell>
        </row>
        <row r="2477">
          <cell r="L2477">
            <v>207.06</v>
          </cell>
        </row>
        <row r="2478">
          <cell r="L2478">
            <v>2036</v>
          </cell>
        </row>
        <row r="2479">
          <cell r="L2479">
            <v>6252.48</v>
          </cell>
        </row>
        <row r="2480">
          <cell r="L2480">
            <v>1812</v>
          </cell>
        </row>
        <row r="2481">
          <cell r="L2481">
            <v>4476</v>
          </cell>
        </row>
        <row r="2482">
          <cell r="L2482">
            <v>1061360.3999999999</v>
          </cell>
        </row>
        <row r="2483">
          <cell r="L2483">
            <v>2761.32</v>
          </cell>
        </row>
        <row r="2484">
          <cell r="L2484">
            <v>4041.65</v>
          </cell>
        </row>
        <row r="2485">
          <cell r="L2485">
            <v>132.24</v>
          </cell>
        </row>
        <row r="2486">
          <cell r="L2486">
            <v>382358.76</v>
          </cell>
        </row>
        <row r="2487">
          <cell r="L2487">
            <v>29609</v>
          </cell>
        </row>
        <row r="2488">
          <cell r="L2488">
            <v>-414999.99</v>
          </cell>
        </row>
        <row r="2489">
          <cell r="L2489">
            <v>1800</v>
          </cell>
        </row>
        <row r="2490">
          <cell r="L2490">
            <v>441210.31</v>
          </cell>
        </row>
        <row r="2491">
          <cell r="L2491">
            <v>286055.03999999998</v>
          </cell>
        </row>
        <row r="2492">
          <cell r="L2492">
            <v>111600</v>
          </cell>
        </row>
        <row r="2493">
          <cell r="L2493">
            <v>3054</v>
          </cell>
        </row>
        <row r="2494">
          <cell r="L2494">
            <v>888</v>
          </cell>
        </row>
        <row r="2495">
          <cell r="L2495">
            <v>938.28</v>
          </cell>
        </row>
        <row r="2496">
          <cell r="L2496">
            <v>0.04</v>
          </cell>
        </row>
        <row r="2497">
          <cell r="L2497">
            <v>5712.48</v>
          </cell>
        </row>
        <row r="2498">
          <cell r="L2498">
            <v>203.6</v>
          </cell>
        </row>
        <row r="2499">
          <cell r="L2499">
            <v>101.8</v>
          </cell>
        </row>
        <row r="2500">
          <cell r="L2500">
            <v>0.01</v>
          </cell>
        </row>
        <row r="2501">
          <cell r="L2501">
            <v>816</v>
          </cell>
        </row>
        <row r="2502">
          <cell r="L2502">
            <v>381.36</v>
          </cell>
        </row>
        <row r="2503">
          <cell r="L2503">
            <v>1500</v>
          </cell>
        </row>
        <row r="2504">
          <cell r="L2504">
            <v>1018</v>
          </cell>
        </row>
        <row r="2505">
          <cell r="L2505">
            <v>2447.04</v>
          </cell>
        </row>
        <row r="2506">
          <cell r="L2506">
            <v>15.93</v>
          </cell>
        </row>
        <row r="2507">
          <cell r="L2507">
            <v>1045</v>
          </cell>
        </row>
        <row r="2508">
          <cell r="L2508">
            <v>1999.96</v>
          </cell>
        </row>
        <row r="2509">
          <cell r="L2509">
            <v>1200.01</v>
          </cell>
        </row>
        <row r="2510">
          <cell r="L2510">
            <v>1891.11</v>
          </cell>
        </row>
        <row r="2511">
          <cell r="L2511">
            <v>1811.79</v>
          </cell>
        </row>
        <row r="2512">
          <cell r="L2512">
            <v>6211.8</v>
          </cell>
        </row>
        <row r="2513">
          <cell r="L2513">
            <v>504</v>
          </cell>
        </row>
        <row r="2514">
          <cell r="L2514">
            <v>1913.84</v>
          </cell>
        </row>
        <row r="2515">
          <cell r="L2515">
            <v>600</v>
          </cell>
        </row>
        <row r="2516">
          <cell r="L2516">
            <v>1034.29</v>
          </cell>
        </row>
        <row r="2517">
          <cell r="L2517">
            <v>115.08</v>
          </cell>
        </row>
        <row r="2518">
          <cell r="L2518">
            <v>559.9</v>
          </cell>
        </row>
        <row r="2519">
          <cell r="L2519">
            <v>52000.05</v>
          </cell>
        </row>
        <row r="2520">
          <cell r="L2520">
            <v>29004</v>
          </cell>
        </row>
        <row r="2521">
          <cell r="L2521">
            <v>1182.92</v>
          </cell>
        </row>
        <row r="2522">
          <cell r="L2522">
            <v>520779.69</v>
          </cell>
        </row>
        <row r="2523">
          <cell r="L2523">
            <v>8220</v>
          </cell>
        </row>
        <row r="2524">
          <cell r="L2524">
            <v>1200.06</v>
          </cell>
        </row>
        <row r="2525">
          <cell r="L2525">
            <v>1956</v>
          </cell>
        </row>
        <row r="2526">
          <cell r="L2526">
            <v>-17407.11</v>
          </cell>
        </row>
        <row r="2527">
          <cell r="L2527">
            <v>3842.04</v>
          </cell>
        </row>
        <row r="2528">
          <cell r="L2528">
            <v>1200.06</v>
          </cell>
        </row>
        <row r="2529">
          <cell r="L2529">
            <v>37228.43</v>
          </cell>
        </row>
        <row r="2530">
          <cell r="L2530">
            <v>3439.2</v>
          </cell>
        </row>
        <row r="2531">
          <cell r="L2531">
            <v>345.94</v>
          </cell>
        </row>
        <row r="2532">
          <cell r="L2532">
            <v>5500.04</v>
          </cell>
        </row>
        <row r="2533">
          <cell r="L2533">
            <v>3930.29</v>
          </cell>
        </row>
        <row r="2534">
          <cell r="L2534">
            <v>207.06</v>
          </cell>
        </row>
        <row r="2535">
          <cell r="L2535">
            <v>11975.14</v>
          </cell>
        </row>
        <row r="2536">
          <cell r="L2536">
            <v>246.02</v>
          </cell>
        </row>
        <row r="2537">
          <cell r="L2537">
            <v>28078.799999999999</v>
          </cell>
        </row>
        <row r="2538">
          <cell r="L2538">
            <v>34974.559999999998</v>
          </cell>
        </row>
        <row r="2539">
          <cell r="L2539">
            <v>165648</v>
          </cell>
        </row>
        <row r="2540">
          <cell r="L2540">
            <v>-1175141.5</v>
          </cell>
        </row>
        <row r="2541">
          <cell r="L2541">
            <v>8384.15</v>
          </cell>
        </row>
        <row r="2542">
          <cell r="L2542">
            <v>1320.02</v>
          </cell>
        </row>
        <row r="2543">
          <cell r="L2543">
            <v>559.9</v>
          </cell>
        </row>
        <row r="2544">
          <cell r="L2544">
            <v>4320</v>
          </cell>
        </row>
        <row r="2545">
          <cell r="L2545">
            <v>-716994.93</v>
          </cell>
        </row>
        <row r="2546">
          <cell r="L2546">
            <v>15456.37</v>
          </cell>
        </row>
        <row r="2547">
          <cell r="L2547">
            <v>5717.28</v>
          </cell>
        </row>
        <row r="2548">
          <cell r="L2548">
            <v>37271.019999999997</v>
          </cell>
        </row>
        <row r="2549">
          <cell r="L2549">
            <v>4658.88</v>
          </cell>
        </row>
        <row r="2550">
          <cell r="L2550">
            <v>4131.3599999999997</v>
          </cell>
        </row>
        <row r="2551">
          <cell r="L2551">
            <v>64713.78</v>
          </cell>
        </row>
        <row r="2552">
          <cell r="L2552">
            <v>1703.64</v>
          </cell>
        </row>
        <row r="2553">
          <cell r="L2553">
            <v>5641.8</v>
          </cell>
        </row>
        <row r="2554">
          <cell r="L2554">
            <v>1389.6</v>
          </cell>
        </row>
        <row r="2555">
          <cell r="L2555">
            <v>509</v>
          </cell>
        </row>
        <row r="2556">
          <cell r="L2556">
            <v>12743.64</v>
          </cell>
        </row>
        <row r="2557">
          <cell r="L2557">
            <v>5499.96</v>
          </cell>
        </row>
        <row r="2558">
          <cell r="L2558">
            <v>2004</v>
          </cell>
        </row>
        <row r="2559">
          <cell r="L2559">
            <v>2000.02</v>
          </cell>
        </row>
        <row r="2560">
          <cell r="L2560">
            <v>1500.06</v>
          </cell>
        </row>
        <row r="2561">
          <cell r="L2561">
            <v>2300</v>
          </cell>
        </row>
        <row r="2562">
          <cell r="L2562">
            <v>2551.8000000000002</v>
          </cell>
        </row>
        <row r="2563">
          <cell r="L2563">
            <v>-574496.72</v>
          </cell>
        </row>
        <row r="2564">
          <cell r="L2564">
            <v>780</v>
          </cell>
        </row>
        <row r="2565">
          <cell r="L2565">
            <v>568135.19999999995</v>
          </cell>
        </row>
        <row r="2566">
          <cell r="L2566">
            <v>3509.45</v>
          </cell>
        </row>
        <row r="2567">
          <cell r="L2567">
            <v>517.65</v>
          </cell>
        </row>
        <row r="2568">
          <cell r="L2568">
            <v>26787.81</v>
          </cell>
        </row>
        <row r="2569">
          <cell r="L2569">
            <v>509</v>
          </cell>
        </row>
        <row r="2570">
          <cell r="L2570">
            <v>1908</v>
          </cell>
        </row>
        <row r="2571">
          <cell r="L2571">
            <v>7661.16</v>
          </cell>
        </row>
        <row r="2572">
          <cell r="L2572">
            <v>7989.12</v>
          </cell>
        </row>
        <row r="2573">
          <cell r="L2573">
            <v>517.14</v>
          </cell>
        </row>
        <row r="2574">
          <cell r="L2574">
            <v>2100.36</v>
          </cell>
        </row>
        <row r="2575">
          <cell r="L2575">
            <v>8782.43</v>
          </cell>
        </row>
        <row r="2576">
          <cell r="L2576">
            <v>40000.050000000003</v>
          </cell>
        </row>
        <row r="2577">
          <cell r="L2577">
            <v>4037.69</v>
          </cell>
        </row>
        <row r="2578">
          <cell r="L2578">
            <v>999.63</v>
          </cell>
        </row>
        <row r="2579">
          <cell r="L2579">
            <v>11318.29</v>
          </cell>
        </row>
        <row r="2580">
          <cell r="L2580">
            <v>5580</v>
          </cell>
        </row>
        <row r="2581">
          <cell r="L2581">
            <v>732</v>
          </cell>
        </row>
        <row r="2582">
          <cell r="L2582">
            <v>1032</v>
          </cell>
        </row>
        <row r="2583">
          <cell r="L2583">
            <v>2286.7199999999998</v>
          </cell>
        </row>
        <row r="2584">
          <cell r="L2584">
            <v>1315.52</v>
          </cell>
        </row>
        <row r="2585">
          <cell r="L2585">
            <v>307.8</v>
          </cell>
        </row>
        <row r="2586">
          <cell r="L2586">
            <v>1932</v>
          </cell>
        </row>
        <row r="2587">
          <cell r="L2587">
            <v>30.54</v>
          </cell>
        </row>
        <row r="2588">
          <cell r="L2588">
            <v>746940</v>
          </cell>
        </row>
        <row r="2589">
          <cell r="L2589">
            <v>-0.05</v>
          </cell>
        </row>
        <row r="2590">
          <cell r="L2590">
            <v>967.1</v>
          </cell>
        </row>
        <row r="2591">
          <cell r="L2591">
            <v>384210.1</v>
          </cell>
        </row>
        <row r="2592">
          <cell r="L2592">
            <v>293.27999999999997</v>
          </cell>
        </row>
        <row r="2593">
          <cell r="L2593">
            <v>44.88</v>
          </cell>
        </row>
        <row r="2594">
          <cell r="L2594">
            <v>2114.35</v>
          </cell>
        </row>
        <row r="2595">
          <cell r="L2595">
            <v>9939.1200000000008</v>
          </cell>
        </row>
        <row r="2596">
          <cell r="L2596">
            <v>2001.92</v>
          </cell>
        </row>
        <row r="2597">
          <cell r="L2597">
            <v>402.24</v>
          </cell>
        </row>
        <row r="2598">
          <cell r="L2598">
            <v>56.24</v>
          </cell>
        </row>
        <row r="2599">
          <cell r="L2599">
            <v>-855060</v>
          </cell>
        </row>
        <row r="2600">
          <cell r="L2600">
            <v>3355.62</v>
          </cell>
        </row>
        <row r="2601">
          <cell r="L2601">
            <v>5745</v>
          </cell>
        </row>
        <row r="2602">
          <cell r="L2602">
            <v>143.04</v>
          </cell>
        </row>
        <row r="2603">
          <cell r="L2603">
            <v>10132.370000000001</v>
          </cell>
        </row>
        <row r="2604">
          <cell r="L2604">
            <v>339.1</v>
          </cell>
        </row>
        <row r="2605">
          <cell r="L2605">
            <v>-0.05</v>
          </cell>
        </row>
        <row r="2606">
          <cell r="L2606">
            <v>15319.96</v>
          </cell>
        </row>
        <row r="2607">
          <cell r="L2607">
            <v>25742.76</v>
          </cell>
        </row>
        <row r="2608">
          <cell r="L2608">
            <v>-150384</v>
          </cell>
        </row>
        <row r="2609">
          <cell r="L2609">
            <v>2545</v>
          </cell>
        </row>
        <row r="2610">
          <cell r="L2610">
            <v>41543.86</v>
          </cell>
        </row>
        <row r="2611">
          <cell r="L2611">
            <v>6881.28</v>
          </cell>
        </row>
        <row r="2612">
          <cell r="L2612">
            <v>1354.57</v>
          </cell>
        </row>
        <row r="2613">
          <cell r="L2613">
            <v>686118.02</v>
          </cell>
        </row>
        <row r="2614">
          <cell r="L2614">
            <v>166632</v>
          </cell>
        </row>
        <row r="2615">
          <cell r="L2615">
            <v>58077.96</v>
          </cell>
        </row>
        <row r="2616">
          <cell r="L2616">
            <v>6709.61</v>
          </cell>
        </row>
        <row r="2617">
          <cell r="L2617">
            <v>11890.24</v>
          </cell>
        </row>
        <row r="2618">
          <cell r="L2618">
            <v>7885.66</v>
          </cell>
        </row>
        <row r="2619">
          <cell r="L2619">
            <v>-63683.16</v>
          </cell>
        </row>
        <row r="2620">
          <cell r="L2620">
            <v>47230.559999999998</v>
          </cell>
        </row>
        <row r="2621">
          <cell r="L2621">
            <v>2884.68</v>
          </cell>
        </row>
        <row r="2622">
          <cell r="L2622">
            <v>5098.88</v>
          </cell>
        </row>
        <row r="2623">
          <cell r="L2623">
            <v>8340</v>
          </cell>
        </row>
        <row r="2624">
          <cell r="L2624">
            <v>41412.239999999998</v>
          </cell>
        </row>
        <row r="2625">
          <cell r="L2625">
            <v>31554.959999999999</v>
          </cell>
        </row>
        <row r="2626">
          <cell r="L2626">
            <v>6402.24</v>
          </cell>
        </row>
        <row r="2627">
          <cell r="L2627">
            <v>2036</v>
          </cell>
        </row>
        <row r="2628">
          <cell r="L2628">
            <v>1106.3</v>
          </cell>
        </row>
        <row r="2629">
          <cell r="L2629">
            <v>390180</v>
          </cell>
        </row>
        <row r="2630">
          <cell r="L2630">
            <v>-0.04</v>
          </cell>
        </row>
        <row r="2631">
          <cell r="L2631">
            <v>20962.07</v>
          </cell>
        </row>
        <row r="2632">
          <cell r="L2632">
            <v>1691.88</v>
          </cell>
        </row>
        <row r="2633">
          <cell r="L2633">
            <v>13344</v>
          </cell>
        </row>
        <row r="2634">
          <cell r="L2634">
            <v>38.76</v>
          </cell>
        </row>
        <row r="2635">
          <cell r="L2635">
            <v>9884.4599999999991</v>
          </cell>
        </row>
        <row r="2636">
          <cell r="L2636">
            <v>9539.4</v>
          </cell>
        </row>
        <row r="2637">
          <cell r="L2637">
            <v>14958.36</v>
          </cell>
        </row>
        <row r="2638">
          <cell r="L2638">
            <v>27084</v>
          </cell>
        </row>
        <row r="2639">
          <cell r="L2639">
            <v>26496</v>
          </cell>
        </row>
        <row r="2640">
          <cell r="L2640">
            <v>81477.11</v>
          </cell>
        </row>
        <row r="2641">
          <cell r="L2641">
            <v>1018</v>
          </cell>
        </row>
        <row r="2642">
          <cell r="L2642">
            <v>672</v>
          </cell>
        </row>
        <row r="2643">
          <cell r="L2643">
            <v>38877</v>
          </cell>
        </row>
        <row r="2644">
          <cell r="L2644">
            <v>1242.3699999999999</v>
          </cell>
        </row>
        <row r="2645">
          <cell r="L2645">
            <v>-311270.40000000002</v>
          </cell>
        </row>
        <row r="2646">
          <cell r="L2646">
            <v>60792</v>
          </cell>
        </row>
        <row r="2647">
          <cell r="L2647">
            <v>1016</v>
          </cell>
        </row>
        <row r="2648">
          <cell r="L2648">
            <v>5277.11</v>
          </cell>
        </row>
        <row r="2649">
          <cell r="L2649">
            <v>947.5</v>
          </cell>
        </row>
        <row r="2650">
          <cell r="L2650">
            <v>986.64</v>
          </cell>
        </row>
        <row r="2651">
          <cell r="L2651">
            <v>1157.52</v>
          </cell>
        </row>
        <row r="2652">
          <cell r="L2652">
            <v>8736.0300000000007</v>
          </cell>
        </row>
        <row r="2653">
          <cell r="L2653">
            <v>20100</v>
          </cell>
        </row>
        <row r="2654">
          <cell r="L2654">
            <v>5076</v>
          </cell>
        </row>
        <row r="2655">
          <cell r="L2655">
            <v>136488</v>
          </cell>
        </row>
        <row r="2656">
          <cell r="L2656">
            <v>2508</v>
          </cell>
        </row>
        <row r="2657">
          <cell r="L2657">
            <v>19124.599999999999</v>
          </cell>
        </row>
        <row r="2658">
          <cell r="L2658">
            <v>2177.08</v>
          </cell>
        </row>
        <row r="2659">
          <cell r="L2659">
            <v>9197.0400000000009</v>
          </cell>
        </row>
        <row r="2660">
          <cell r="L2660">
            <v>9445.51</v>
          </cell>
        </row>
        <row r="2661">
          <cell r="L2661">
            <v>144942.84</v>
          </cell>
        </row>
        <row r="2662">
          <cell r="L2662">
            <v>276</v>
          </cell>
        </row>
        <row r="2663">
          <cell r="L2663">
            <v>246.02</v>
          </cell>
        </row>
        <row r="2664">
          <cell r="L2664">
            <v>704.69</v>
          </cell>
        </row>
        <row r="2665">
          <cell r="L2665">
            <v>6557.64</v>
          </cell>
        </row>
        <row r="2666">
          <cell r="L2666">
            <v>819464.59</v>
          </cell>
        </row>
        <row r="2667">
          <cell r="L2667">
            <v>9.7200000000000006</v>
          </cell>
        </row>
        <row r="2668">
          <cell r="L2668">
            <v>13466.4</v>
          </cell>
        </row>
        <row r="2669">
          <cell r="L2669">
            <v>2760</v>
          </cell>
        </row>
        <row r="2670">
          <cell r="L2670">
            <v>182.75</v>
          </cell>
        </row>
        <row r="2671">
          <cell r="L2671">
            <v>6568.8</v>
          </cell>
        </row>
        <row r="2672">
          <cell r="L2672">
            <v>9287.18</v>
          </cell>
        </row>
        <row r="2673">
          <cell r="L2673">
            <v>3101.9</v>
          </cell>
        </row>
        <row r="2674">
          <cell r="L2674">
            <v>320635.24</v>
          </cell>
        </row>
        <row r="2675">
          <cell r="L2675">
            <v>4118.05</v>
          </cell>
        </row>
        <row r="2676">
          <cell r="L2676">
            <v>7628.48</v>
          </cell>
        </row>
        <row r="2677">
          <cell r="L2677">
            <v>1026.96</v>
          </cell>
        </row>
        <row r="2678">
          <cell r="L2678">
            <v>-18000</v>
          </cell>
        </row>
        <row r="2679">
          <cell r="L2679">
            <v>21082.71</v>
          </cell>
        </row>
        <row r="2680">
          <cell r="L2680">
            <v>75768</v>
          </cell>
        </row>
        <row r="2681">
          <cell r="L2681">
            <v>4813.72</v>
          </cell>
        </row>
        <row r="2682">
          <cell r="L2682">
            <v>0</v>
          </cell>
        </row>
        <row r="2683">
          <cell r="L2683">
            <v>1068</v>
          </cell>
        </row>
        <row r="2684">
          <cell r="L2684">
            <v>117795.5</v>
          </cell>
        </row>
        <row r="2685">
          <cell r="L2685">
            <v>57866.36</v>
          </cell>
        </row>
        <row r="2686">
          <cell r="L2686">
            <v>83748</v>
          </cell>
        </row>
        <row r="2687">
          <cell r="L2687">
            <v>352770</v>
          </cell>
        </row>
        <row r="2688">
          <cell r="L2688">
            <v>11928</v>
          </cell>
        </row>
        <row r="2689">
          <cell r="L2689">
            <v>8442.57</v>
          </cell>
        </row>
        <row r="2690">
          <cell r="L2690">
            <v>16520.810000000001</v>
          </cell>
        </row>
        <row r="2691">
          <cell r="L2691">
            <v>1052.9100000000001</v>
          </cell>
        </row>
        <row r="2692">
          <cell r="L2692">
            <v>271.41000000000003</v>
          </cell>
        </row>
        <row r="2693">
          <cell r="L2693">
            <v>30176.04</v>
          </cell>
        </row>
        <row r="2694">
          <cell r="L2694">
            <v>384</v>
          </cell>
        </row>
        <row r="2695">
          <cell r="L2695">
            <v>0</v>
          </cell>
        </row>
        <row r="2696">
          <cell r="L2696">
            <v>2016</v>
          </cell>
        </row>
        <row r="2697">
          <cell r="L2697">
            <v>146.88999999999999</v>
          </cell>
        </row>
        <row r="2698">
          <cell r="L2698">
            <v>19017.53</v>
          </cell>
        </row>
        <row r="2699">
          <cell r="L2699">
            <v>3382.29</v>
          </cell>
        </row>
        <row r="2700">
          <cell r="L2700">
            <v>4010.92</v>
          </cell>
        </row>
        <row r="2701">
          <cell r="L2701">
            <v>-563963.16</v>
          </cell>
        </row>
        <row r="2702">
          <cell r="L2702">
            <v>1846.79</v>
          </cell>
        </row>
        <row r="2703">
          <cell r="L2703">
            <v>0.04</v>
          </cell>
        </row>
        <row r="2704">
          <cell r="L2704">
            <v>10845.29</v>
          </cell>
        </row>
        <row r="2705">
          <cell r="L2705">
            <v>1345.9</v>
          </cell>
        </row>
        <row r="2706">
          <cell r="L2706">
            <v>19129.580000000002</v>
          </cell>
        </row>
        <row r="2707">
          <cell r="L2707">
            <v>47400</v>
          </cell>
        </row>
        <row r="2708">
          <cell r="L2708">
            <v>1018</v>
          </cell>
        </row>
        <row r="2709">
          <cell r="L2709">
            <v>536.52</v>
          </cell>
        </row>
        <row r="2710">
          <cell r="L2710">
            <v>528</v>
          </cell>
        </row>
        <row r="2711">
          <cell r="L2711">
            <v>-49938.66</v>
          </cell>
        </row>
        <row r="2712">
          <cell r="L2712">
            <v>1160.67</v>
          </cell>
        </row>
        <row r="2713">
          <cell r="L2713">
            <v>197.77</v>
          </cell>
        </row>
        <row r="2714">
          <cell r="L2714">
            <v>63132</v>
          </cell>
        </row>
        <row r="2715">
          <cell r="L2715">
            <v>29856</v>
          </cell>
        </row>
        <row r="2716">
          <cell r="L2716">
            <v>93144</v>
          </cell>
        </row>
        <row r="2717">
          <cell r="L2717">
            <v>10680</v>
          </cell>
        </row>
        <row r="2718">
          <cell r="L2718">
            <v>82824.479999999996</v>
          </cell>
        </row>
        <row r="2719">
          <cell r="L2719">
            <v>3247.18</v>
          </cell>
        </row>
        <row r="2720">
          <cell r="L2720">
            <v>694845.78</v>
          </cell>
        </row>
        <row r="2721">
          <cell r="L2721">
            <v>1052.9100000000001</v>
          </cell>
        </row>
        <row r="2722">
          <cell r="L2722">
            <v>6016.78</v>
          </cell>
        </row>
        <row r="2723">
          <cell r="L2723">
            <v>271.41000000000003</v>
          </cell>
        </row>
        <row r="2724">
          <cell r="L2724">
            <v>1300.04</v>
          </cell>
        </row>
        <row r="2725">
          <cell r="L2725">
            <v>22806.959999999999</v>
          </cell>
        </row>
        <row r="2726">
          <cell r="L2726">
            <v>58487.41</v>
          </cell>
        </row>
        <row r="2727">
          <cell r="L2727">
            <v>1032</v>
          </cell>
        </row>
        <row r="2728">
          <cell r="L2728">
            <v>5758.44</v>
          </cell>
        </row>
        <row r="2729">
          <cell r="L2729">
            <v>76.319999999999993</v>
          </cell>
        </row>
        <row r="2730">
          <cell r="L2730">
            <v>300</v>
          </cell>
        </row>
        <row r="2731">
          <cell r="L2731">
            <v>-299999.96999999997</v>
          </cell>
        </row>
        <row r="2732">
          <cell r="L2732">
            <v>552005.69999999995</v>
          </cell>
        </row>
        <row r="2733">
          <cell r="L2733">
            <v>4230.4399999999996</v>
          </cell>
        </row>
        <row r="2734">
          <cell r="L2734">
            <v>1318.08</v>
          </cell>
        </row>
        <row r="2735">
          <cell r="L2735">
            <v>1188</v>
          </cell>
        </row>
        <row r="2736">
          <cell r="L2736">
            <v>199.96</v>
          </cell>
        </row>
        <row r="2737">
          <cell r="L2737">
            <v>33185.68</v>
          </cell>
        </row>
        <row r="2738">
          <cell r="L2738">
            <v>-210999.98</v>
          </cell>
        </row>
        <row r="2739">
          <cell r="L2739">
            <v>332.4</v>
          </cell>
        </row>
        <row r="2740">
          <cell r="L2740">
            <v>21480</v>
          </cell>
        </row>
        <row r="2741">
          <cell r="L2741">
            <v>109432.18</v>
          </cell>
        </row>
        <row r="2742">
          <cell r="L2742">
            <v>13560</v>
          </cell>
        </row>
        <row r="2743">
          <cell r="L2743">
            <v>5352</v>
          </cell>
        </row>
        <row r="2744">
          <cell r="L2744">
            <v>1272</v>
          </cell>
        </row>
        <row r="2745">
          <cell r="L2745">
            <v>42478.27</v>
          </cell>
        </row>
        <row r="2746">
          <cell r="L2746">
            <v>99.96</v>
          </cell>
        </row>
        <row r="2747">
          <cell r="L2747">
            <v>23364.959999999999</v>
          </cell>
        </row>
        <row r="2748">
          <cell r="L2748">
            <v>799.96</v>
          </cell>
        </row>
        <row r="2749">
          <cell r="L2749">
            <v>0</v>
          </cell>
        </row>
        <row r="2750">
          <cell r="L2750">
            <v>21.48</v>
          </cell>
        </row>
        <row r="2751">
          <cell r="L2751">
            <v>7719.03</v>
          </cell>
        </row>
        <row r="2752">
          <cell r="L2752">
            <v>1999.99</v>
          </cell>
        </row>
        <row r="2753">
          <cell r="L2753">
            <v>509</v>
          </cell>
        </row>
        <row r="2754">
          <cell r="L2754">
            <v>839.4</v>
          </cell>
        </row>
        <row r="2755">
          <cell r="L2755">
            <v>199.95</v>
          </cell>
        </row>
        <row r="2756">
          <cell r="L2756">
            <v>103211.5</v>
          </cell>
        </row>
        <row r="2757">
          <cell r="L2757">
            <v>500.04</v>
          </cell>
        </row>
        <row r="2758">
          <cell r="L2758">
            <v>33660.42</v>
          </cell>
        </row>
        <row r="2759">
          <cell r="L2759">
            <v>-114999.95</v>
          </cell>
        </row>
        <row r="2760">
          <cell r="L2760">
            <v>14621.87</v>
          </cell>
        </row>
        <row r="2761">
          <cell r="L2761">
            <v>7764.8</v>
          </cell>
        </row>
        <row r="2762">
          <cell r="L2762">
            <v>832.4</v>
          </cell>
        </row>
        <row r="2763">
          <cell r="L2763">
            <v>26413.77</v>
          </cell>
        </row>
        <row r="2764">
          <cell r="L2764">
            <v>1018</v>
          </cell>
        </row>
        <row r="2765">
          <cell r="L2765">
            <v>43848.63</v>
          </cell>
        </row>
        <row r="2766">
          <cell r="L2766">
            <v>3776.4</v>
          </cell>
        </row>
        <row r="2767">
          <cell r="L2767">
            <v>0</v>
          </cell>
        </row>
        <row r="2768">
          <cell r="L2768">
            <v>146.88999999999999</v>
          </cell>
        </row>
        <row r="2769">
          <cell r="L2769">
            <v>3230.02</v>
          </cell>
        </row>
        <row r="2770">
          <cell r="L2770">
            <v>-0.03</v>
          </cell>
        </row>
        <row r="2771">
          <cell r="L2771">
            <v>799.98</v>
          </cell>
        </row>
        <row r="2772">
          <cell r="L2772">
            <v>99.96</v>
          </cell>
        </row>
        <row r="2773">
          <cell r="L2773">
            <v>6742.92</v>
          </cell>
        </row>
        <row r="2774">
          <cell r="L2774">
            <v>712.6</v>
          </cell>
        </row>
        <row r="2775">
          <cell r="L2775">
            <v>1858.68</v>
          </cell>
        </row>
        <row r="2776">
          <cell r="L2776">
            <v>-0.03</v>
          </cell>
        </row>
        <row r="2777">
          <cell r="L2777">
            <v>1752</v>
          </cell>
        </row>
        <row r="2778">
          <cell r="L2778">
            <v>500.04</v>
          </cell>
        </row>
        <row r="2779">
          <cell r="L2779">
            <v>780</v>
          </cell>
        </row>
        <row r="2780">
          <cell r="L2780">
            <v>3249.48</v>
          </cell>
        </row>
        <row r="2781">
          <cell r="L2781">
            <v>1688.36</v>
          </cell>
        </row>
        <row r="2782">
          <cell r="L2782">
            <v>10353.06</v>
          </cell>
        </row>
        <row r="2783">
          <cell r="L2783">
            <v>1071.92</v>
          </cell>
        </row>
        <row r="2784">
          <cell r="L2784">
            <v>517.14</v>
          </cell>
        </row>
        <row r="2785">
          <cell r="L2785">
            <v>14621.87</v>
          </cell>
        </row>
        <row r="2786">
          <cell r="L2786">
            <v>300</v>
          </cell>
        </row>
        <row r="2787">
          <cell r="L2787">
            <v>5928.85</v>
          </cell>
        </row>
        <row r="2788">
          <cell r="L2788">
            <v>118915.44</v>
          </cell>
        </row>
        <row r="2789">
          <cell r="L2789">
            <v>1900</v>
          </cell>
        </row>
        <row r="2790">
          <cell r="L2790">
            <v>2999.95</v>
          </cell>
        </row>
        <row r="2791">
          <cell r="L2791">
            <v>10164</v>
          </cell>
        </row>
        <row r="2792">
          <cell r="L2792">
            <v>155464.85</v>
          </cell>
        </row>
        <row r="2793">
          <cell r="L2793">
            <v>100.08</v>
          </cell>
        </row>
        <row r="2794">
          <cell r="L2794">
            <v>2850.4</v>
          </cell>
        </row>
        <row r="2795">
          <cell r="L2795">
            <v>94704</v>
          </cell>
        </row>
        <row r="2796">
          <cell r="L2796">
            <v>10680</v>
          </cell>
        </row>
        <row r="2797">
          <cell r="L2797">
            <v>450</v>
          </cell>
        </row>
        <row r="2798">
          <cell r="L2798">
            <v>335.35</v>
          </cell>
        </row>
        <row r="2799">
          <cell r="L2799">
            <v>799.96</v>
          </cell>
        </row>
        <row r="2800">
          <cell r="L2800">
            <v>1221.5999999999999</v>
          </cell>
        </row>
        <row r="2801">
          <cell r="L2801">
            <v>5652</v>
          </cell>
        </row>
        <row r="2802">
          <cell r="L2802">
            <v>483.36</v>
          </cell>
        </row>
        <row r="2803">
          <cell r="L2803">
            <v>94991.76</v>
          </cell>
        </row>
        <row r="2804">
          <cell r="L2804">
            <v>12124.72</v>
          </cell>
        </row>
        <row r="2805">
          <cell r="L2805">
            <v>640.20000000000005</v>
          </cell>
        </row>
        <row r="2806">
          <cell r="L2806">
            <v>1716</v>
          </cell>
        </row>
        <row r="2807">
          <cell r="L2807">
            <v>3712.61</v>
          </cell>
        </row>
        <row r="2808">
          <cell r="L2808">
            <v>2196</v>
          </cell>
        </row>
        <row r="2809">
          <cell r="L2809">
            <v>10191.36</v>
          </cell>
        </row>
        <row r="2810">
          <cell r="L2810">
            <v>654.57000000000005</v>
          </cell>
        </row>
        <row r="2811">
          <cell r="L2811">
            <v>2940</v>
          </cell>
        </row>
        <row r="2812">
          <cell r="L2812">
            <v>4086.12</v>
          </cell>
        </row>
        <row r="2813">
          <cell r="L2813">
            <v>500.04</v>
          </cell>
        </row>
        <row r="2814">
          <cell r="L2814">
            <v>1774.8</v>
          </cell>
        </row>
        <row r="2815">
          <cell r="L2815">
            <v>207.12</v>
          </cell>
        </row>
        <row r="2816">
          <cell r="L2816">
            <v>3894.84</v>
          </cell>
        </row>
        <row r="2817">
          <cell r="L2817">
            <v>0</v>
          </cell>
        </row>
        <row r="2818">
          <cell r="L2818">
            <v>2529.9899999999998</v>
          </cell>
        </row>
        <row r="2819">
          <cell r="L2819">
            <v>0</v>
          </cell>
        </row>
        <row r="2820">
          <cell r="L2820">
            <v>-0.03</v>
          </cell>
        </row>
        <row r="2821">
          <cell r="L2821">
            <v>500.04</v>
          </cell>
        </row>
        <row r="2822">
          <cell r="L2822">
            <v>6.38</v>
          </cell>
        </row>
        <row r="2823">
          <cell r="L2823">
            <v>300</v>
          </cell>
        </row>
        <row r="2824">
          <cell r="L2824">
            <v>14044.27</v>
          </cell>
        </row>
        <row r="2825">
          <cell r="L2825">
            <v>2924.04</v>
          </cell>
        </row>
        <row r="2826">
          <cell r="L2826">
            <v>5667.96</v>
          </cell>
        </row>
        <row r="2827">
          <cell r="L2827">
            <v>500.04</v>
          </cell>
        </row>
        <row r="2828">
          <cell r="L2828">
            <v>11614.24</v>
          </cell>
        </row>
        <row r="2829">
          <cell r="L2829">
            <v>1081.1199999999999</v>
          </cell>
        </row>
        <row r="2830">
          <cell r="L2830">
            <v>1500.01</v>
          </cell>
        </row>
        <row r="2831">
          <cell r="L2831">
            <v>0.04</v>
          </cell>
        </row>
        <row r="2832">
          <cell r="L2832">
            <v>2221.1999999999998</v>
          </cell>
        </row>
        <row r="2833">
          <cell r="L2833">
            <v>1947.43</v>
          </cell>
        </row>
        <row r="2834">
          <cell r="L2834">
            <v>14706.84</v>
          </cell>
        </row>
        <row r="2835">
          <cell r="L2835">
            <v>198829.89</v>
          </cell>
        </row>
        <row r="2836">
          <cell r="L2836">
            <v>2200.06</v>
          </cell>
        </row>
        <row r="2837">
          <cell r="L2837">
            <v>7608</v>
          </cell>
        </row>
        <row r="2838">
          <cell r="L2838">
            <v>-5000.04</v>
          </cell>
        </row>
        <row r="2839">
          <cell r="L2839">
            <v>2979.2</v>
          </cell>
        </row>
        <row r="2840">
          <cell r="L2840">
            <v>7393.59</v>
          </cell>
        </row>
        <row r="2841">
          <cell r="L2841">
            <v>804</v>
          </cell>
        </row>
        <row r="2842">
          <cell r="L2842">
            <v>1000.01</v>
          </cell>
        </row>
        <row r="2843">
          <cell r="L2843">
            <v>11003.52</v>
          </cell>
        </row>
        <row r="2844">
          <cell r="L2844">
            <v>4500.01</v>
          </cell>
        </row>
        <row r="2845">
          <cell r="L2845">
            <v>99.96</v>
          </cell>
        </row>
        <row r="2846">
          <cell r="L2846">
            <v>249.96</v>
          </cell>
        </row>
        <row r="2847">
          <cell r="L2847">
            <v>102.6</v>
          </cell>
        </row>
        <row r="2848">
          <cell r="L2848">
            <v>1890.06</v>
          </cell>
        </row>
        <row r="2849">
          <cell r="L2849">
            <v>8442.48</v>
          </cell>
        </row>
        <row r="2850">
          <cell r="L2850">
            <v>1607.52</v>
          </cell>
        </row>
        <row r="2851">
          <cell r="L2851">
            <v>399.97</v>
          </cell>
        </row>
        <row r="2852">
          <cell r="L2852">
            <v>2151.6</v>
          </cell>
        </row>
        <row r="2853">
          <cell r="L2853">
            <v>2999.96</v>
          </cell>
        </row>
        <row r="2854">
          <cell r="L2854">
            <v>804</v>
          </cell>
        </row>
        <row r="2855">
          <cell r="L2855">
            <v>7955.59</v>
          </cell>
        </row>
        <row r="2856">
          <cell r="L2856">
            <v>475.99</v>
          </cell>
        </row>
        <row r="2857">
          <cell r="L2857">
            <v>1032</v>
          </cell>
        </row>
        <row r="2858">
          <cell r="L2858">
            <v>4465.2</v>
          </cell>
        </row>
        <row r="2859">
          <cell r="L2859">
            <v>17495.03</v>
          </cell>
        </row>
        <row r="2860">
          <cell r="L2860">
            <v>12788.64</v>
          </cell>
        </row>
        <row r="2861">
          <cell r="L2861">
            <v>162.96</v>
          </cell>
        </row>
        <row r="2862">
          <cell r="L2862">
            <v>4608</v>
          </cell>
        </row>
        <row r="2863">
          <cell r="L2863">
            <v>1370.4</v>
          </cell>
        </row>
        <row r="2864">
          <cell r="L2864">
            <v>1900.06</v>
          </cell>
        </row>
        <row r="2865">
          <cell r="L2865">
            <v>926.16</v>
          </cell>
        </row>
        <row r="2866">
          <cell r="L2866">
            <v>509</v>
          </cell>
        </row>
        <row r="2867">
          <cell r="L2867">
            <v>427.56</v>
          </cell>
        </row>
        <row r="2868">
          <cell r="L2868">
            <v>204</v>
          </cell>
        </row>
        <row r="2869">
          <cell r="L2869">
            <v>277341.36</v>
          </cell>
        </row>
        <row r="2870">
          <cell r="L2870">
            <v>1262.32</v>
          </cell>
        </row>
        <row r="2871">
          <cell r="L2871">
            <v>5291.4</v>
          </cell>
        </row>
        <row r="2872">
          <cell r="L2872">
            <v>136202.28</v>
          </cell>
        </row>
        <row r="2873">
          <cell r="L2873">
            <v>1475.04</v>
          </cell>
        </row>
        <row r="2874">
          <cell r="L2874">
            <v>13460.64</v>
          </cell>
        </row>
        <row r="2875">
          <cell r="L2875">
            <v>1323.4</v>
          </cell>
        </row>
        <row r="2876">
          <cell r="L2876">
            <v>732</v>
          </cell>
        </row>
        <row r="2877">
          <cell r="L2877">
            <v>83088</v>
          </cell>
        </row>
        <row r="2878">
          <cell r="L2878">
            <v>3000</v>
          </cell>
        </row>
        <row r="2879">
          <cell r="L2879">
            <v>12948</v>
          </cell>
        </row>
        <row r="2880">
          <cell r="L2880">
            <v>279</v>
          </cell>
        </row>
        <row r="2881">
          <cell r="L2881">
            <v>5892.48</v>
          </cell>
        </row>
        <row r="2882">
          <cell r="L2882">
            <v>14339.04</v>
          </cell>
        </row>
        <row r="2883">
          <cell r="L2883">
            <v>1700.52</v>
          </cell>
        </row>
        <row r="2884">
          <cell r="L2884">
            <v>9210</v>
          </cell>
        </row>
        <row r="2885">
          <cell r="L2885">
            <v>-248000.03</v>
          </cell>
        </row>
        <row r="2886">
          <cell r="L2886">
            <v>249.95</v>
          </cell>
        </row>
        <row r="2887">
          <cell r="L2887">
            <v>1999.96</v>
          </cell>
        </row>
        <row r="2888">
          <cell r="L2888">
            <v>39996</v>
          </cell>
        </row>
        <row r="2889">
          <cell r="L2889">
            <v>28959.53</v>
          </cell>
        </row>
        <row r="2890">
          <cell r="L2890">
            <v>206.86</v>
          </cell>
        </row>
        <row r="2891">
          <cell r="L2891">
            <v>3391.76</v>
          </cell>
        </row>
        <row r="2892">
          <cell r="L2892">
            <v>3307.81</v>
          </cell>
        </row>
        <row r="2893">
          <cell r="L2893">
            <v>532.41</v>
          </cell>
        </row>
        <row r="2894">
          <cell r="L2894">
            <v>3069.31</v>
          </cell>
        </row>
        <row r="2895">
          <cell r="L2895">
            <v>61565.19</v>
          </cell>
        </row>
        <row r="2896">
          <cell r="L2896">
            <v>9944.9500000000007</v>
          </cell>
        </row>
        <row r="2897">
          <cell r="L2897">
            <v>82.8</v>
          </cell>
        </row>
        <row r="2898">
          <cell r="L2898">
            <v>1400.01</v>
          </cell>
        </row>
        <row r="2899">
          <cell r="L2899">
            <v>3416.51</v>
          </cell>
        </row>
        <row r="2900">
          <cell r="L2900">
            <v>3312</v>
          </cell>
        </row>
        <row r="2901">
          <cell r="L2901">
            <v>12664.71</v>
          </cell>
        </row>
        <row r="2902">
          <cell r="L2902">
            <v>2210.52</v>
          </cell>
        </row>
        <row r="2903">
          <cell r="L2903">
            <v>1552.96</v>
          </cell>
        </row>
        <row r="2904">
          <cell r="L2904">
            <v>99798.36</v>
          </cell>
        </row>
        <row r="2905">
          <cell r="L2905">
            <v>654.48</v>
          </cell>
        </row>
        <row r="2906">
          <cell r="L2906">
            <v>101.8</v>
          </cell>
        </row>
        <row r="2907">
          <cell r="L2907">
            <v>20267.96</v>
          </cell>
        </row>
        <row r="2908">
          <cell r="L2908">
            <v>300</v>
          </cell>
        </row>
        <row r="2909">
          <cell r="L2909">
            <v>35664</v>
          </cell>
        </row>
        <row r="2910">
          <cell r="L2910">
            <v>1499.95</v>
          </cell>
        </row>
        <row r="2911">
          <cell r="L2911">
            <v>9913.08</v>
          </cell>
        </row>
        <row r="2912">
          <cell r="L2912">
            <v>1674.61</v>
          </cell>
        </row>
        <row r="2913">
          <cell r="L2913">
            <v>600</v>
          </cell>
        </row>
        <row r="2914">
          <cell r="L2914">
            <v>900</v>
          </cell>
        </row>
        <row r="2915">
          <cell r="L2915">
            <v>3499.98</v>
          </cell>
        </row>
        <row r="2916">
          <cell r="L2916">
            <v>2613.6</v>
          </cell>
        </row>
        <row r="2917">
          <cell r="L2917">
            <v>299.95999999999998</v>
          </cell>
        </row>
        <row r="2918">
          <cell r="L2918">
            <v>2016</v>
          </cell>
        </row>
        <row r="2919">
          <cell r="L2919">
            <v>197.77</v>
          </cell>
        </row>
        <row r="2920">
          <cell r="L2920">
            <v>2499.96</v>
          </cell>
        </row>
        <row r="2921">
          <cell r="L2921">
            <v>1776</v>
          </cell>
        </row>
        <row r="2922">
          <cell r="L2922">
            <v>4903.8</v>
          </cell>
        </row>
        <row r="2923">
          <cell r="L2923">
            <v>-38172</v>
          </cell>
        </row>
        <row r="2924">
          <cell r="L2924">
            <v>5090</v>
          </cell>
        </row>
        <row r="2925">
          <cell r="L2925">
            <v>-0.05</v>
          </cell>
        </row>
        <row r="2926">
          <cell r="L2926">
            <v>7668</v>
          </cell>
        </row>
        <row r="2927">
          <cell r="L2927">
            <v>8338.92</v>
          </cell>
        </row>
        <row r="2928">
          <cell r="L2928">
            <v>3500.04</v>
          </cell>
        </row>
        <row r="2929">
          <cell r="L2929">
            <v>49.92</v>
          </cell>
        </row>
        <row r="2930">
          <cell r="L2930">
            <v>396</v>
          </cell>
        </row>
        <row r="2931">
          <cell r="L2931">
            <v>10680</v>
          </cell>
        </row>
        <row r="2932">
          <cell r="L2932">
            <v>527975.78</v>
          </cell>
        </row>
        <row r="2933">
          <cell r="L2933">
            <v>8500.01</v>
          </cell>
        </row>
        <row r="2934">
          <cell r="L2934">
            <v>8127</v>
          </cell>
        </row>
        <row r="2935">
          <cell r="L2935">
            <v>995</v>
          </cell>
        </row>
        <row r="2936">
          <cell r="L2936">
            <v>12000</v>
          </cell>
        </row>
        <row r="2937">
          <cell r="L2937">
            <v>1999.98</v>
          </cell>
        </row>
        <row r="2938">
          <cell r="L2938">
            <v>9800.23</v>
          </cell>
        </row>
        <row r="2939">
          <cell r="L2939">
            <v>21912</v>
          </cell>
        </row>
        <row r="2940">
          <cell r="L2940">
            <v>10180</v>
          </cell>
        </row>
        <row r="2941">
          <cell r="L2941">
            <v>2036</v>
          </cell>
        </row>
        <row r="2942">
          <cell r="L2942">
            <v>3508.52</v>
          </cell>
        </row>
        <row r="2943">
          <cell r="L2943">
            <v>2506.08</v>
          </cell>
        </row>
        <row r="2944">
          <cell r="L2944">
            <v>-250000.31</v>
          </cell>
        </row>
        <row r="2945">
          <cell r="L2945">
            <v>2258892.96</v>
          </cell>
        </row>
        <row r="2946">
          <cell r="L2946">
            <v>1052.9100000000001</v>
          </cell>
        </row>
        <row r="2947">
          <cell r="L2947">
            <v>157836</v>
          </cell>
        </row>
        <row r="2948">
          <cell r="L2948">
            <v>271.41000000000003</v>
          </cell>
        </row>
        <row r="2949">
          <cell r="L2949">
            <v>200</v>
          </cell>
        </row>
        <row r="2950">
          <cell r="L2950">
            <v>9202.56</v>
          </cell>
        </row>
        <row r="2951">
          <cell r="L2951">
            <v>4500.04</v>
          </cell>
        </row>
        <row r="2952">
          <cell r="L2952">
            <v>400.01</v>
          </cell>
        </row>
        <row r="2953">
          <cell r="L2953">
            <v>9792</v>
          </cell>
        </row>
        <row r="2954">
          <cell r="L2954">
            <v>1497</v>
          </cell>
        </row>
        <row r="2955">
          <cell r="L2955">
            <v>200.04</v>
          </cell>
        </row>
        <row r="2956">
          <cell r="L2956">
            <v>37445.800000000003</v>
          </cell>
        </row>
        <row r="2957">
          <cell r="L2957">
            <v>112944</v>
          </cell>
        </row>
        <row r="2958">
          <cell r="L2958">
            <v>5268</v>
          </cell>
        </row>
        <row r="2959">
          <cell r="L2959">
            <v>1999.95</v>
          </cell>
        </row>
        <row r="2960">
          <cell r="L2960">
            <v>2098.08</v>
          </cell>
        </row>
        <row r="2961">
          <cell r="L2961">
            <v>146.88999999999999</v>
          </cell>
        </row>
        <row r="2962">
          <cell r="L2962">
            <v>3661.2</v>
          </cell>
        </row>
        <row r="2963">
          <cell r="L2963">
            <v>2244</v>
          </cell>
        </row>
        <row r="2964">
          <cell r="L2964">
            <v>600</v>
          </cell>
        </row>
        <row r="2965">
          <cell r="L2965">
            <v>131596.73000000001</v>
          </cell>
        </row>
        <row r="2966">
          <cell r="L2966">
            <v>103528.97</v>
          </cell>
        </row>
        <row r="2967">
          <cell r="L2967">
            <v>999.95</v>
          </cell>
        </row>
        <row r="2968">
          <cell r="L2968">
            <v>2000.01</v>
          </cell>
        </row>
        <row r="2969">
          <cell r="L2969">
            <v>19.739999999999998</v>
          </cell>
        </row>
        <row r="2970">
          <cell r="L2970">
            <v>-0.03</v>
          </cell>
        </row>
        <row r="2971">
          <cell r="L2971">
            <v>107436</v>
          </cell>
        </row>
        <row r="2972">
          <cell r="L2972">
            <v>87.96</v>
          </cell>
        </row>
        <row r="2973">
          <cell r="L2973">
            <v>254.28</v>
          </cell>
        </row>
        <row r="2974">
          <cell r="L2974">
            <v>197566.56</v>
          </cell>
        </row>
        <row r="2975">
          <cell r="L2975">
            <v>164898.04999999999</v>
          </cell>
        </row>
        <row r="2976">
          <cell r="L2976">
            <v>249.96</v>
          </cell>
        </row>
        <row r="2977">
          <cell r="L2977">
            <v>9444.73</v>
          </cell>
        </row>
        <row r="2978">
          <cell r="L2978">
            <v>5600.03</v>
          </cell>
        </row>
        <row r="2979">
          <cell r="L2979">
            <v>7666.22</v>
          </cell>
        </row>
        <row r="2980">
          <cell r="L2980">
            <v>56279.040000000001</v>
          </cell>
        </row>
        <row r="2981">
          <cell r="L2981">
            <v>144282.6</v>
          </cell>
        </row>
        <row r="2982">
          <cell r="L2982">
            <v>-0.03</v>
          </cell>
        </row>
        <row r="2983">
          <cell r="L2983">
            <v>54822.96</v>
          </cell>
        </row>
        <row r="2984">
          <cell r="L2984">
            <v>132717.96</v>
          </cell>
        </row>
        <row r="2985">
          <cell r="L2985">
            <v>1000</v>
          </cell>
        </row>
        <row r="2986">
          <cell r="L2986">
            <v>-160000.04</v>
          </cell>
        </row>
        <row r="2987">
          <cell r="L2987">
            <v>1081.07</v>
          </cell>
        </row>
        <row r="2988">
          <cell r="L2988">
            <v>2032</v>
          </cell>
        </row>
        <row r="2989">
          <cell r="L2989">
            <v>99.96</v>
          </cell>
        </row>
        <row r="2990">
          <cell r="L2990">
            <v>996.6</v>
          </cell>
        </row>
        <row r="2991">
          <cell r="L2991">
            <v>508</v>
          </cell>
        </row>
        <row r="2992">
          <cell r="L2992">
            <v>1468.36</v>
          </cell>
        </row>
        <row r="2993">
          <cell r="L2993">
            <v>-224999.96</v>
          </cell>
        </row>
        <row r="2994">
          <cell r="L2994">
            <v>168.46</v>
          </cell>
        </row>
        <row r="2995">
          <cell r="L2995">
            <v>3499.99</v>
          </cell>
        </row>
        <row r="2996">
          <cell r="L2996">
            <v>142249.79999999999</v>
          </cell>
        </row>
        <row r="2997">
          <cell r="L2997">
            <v>443901.87</v>
          </cell>
        </row>
        <row r="2998">
          <cell r="L2998">
            <v>-0.04</v>
          </cell>
        </row>
        <row r="2999">
          <cell r="L2999">
            <v>600</v>
          </cell>
        </row>
        <row r="3000">
          <cell r="L3000">
            <v>74892</v>
          </cell>
        </row>
        <row r="3001">
          <cell r="L3001">
            <v>-1150000.03</v>
          </cell>
        </row>
        <row r="3002">
          <cell r="L3002">
            <v>61219.24</v>
          </cell>
        </row>
        <row r="3003">
          <cell r="L3003">
            <v>1018</v>
          </cell>
        </row>
        <row r="3004">
          <cell r="L3004">
            <v>1504352.9</v>
          </cell>
        </row>
        <row r="3005">
          <cell r="L3005">
            <v>197.77</v>
          </cell>
        </row>
        <row r="3006">
          <cell r="L3006">
            <v>120000.04</v>
          </cell>
        </row>
        <row r="3007">
          <cell r="L3007">
            <v>1662.5</v>
          </cell>
        </row>
        <row r="3008">
          <cell r="L3008">
            <v>18495.560000000001</v>
          </cell>
        </row>
        <row r="3009">
          <cell r="L3009">
            <v>999.95</v>
          </cell>
        </row>
        <row r="3010">
          <cell r="L3010">
            <v>4013.84</v>
          </cell>
        </row>
        <row r="3011">
          <cell r="L3011">
            <v>3590</v>
          </cell>
        </row>
        <row r="3012">
          <cell r="L3012">
            <v>29259.82</v>
          </cell>
        </row>
        <row r="3013">
          <cell r="L3013">
            <v>1476.6</v>
          </cell>
        </row>
        <row r="3014">
          <cell r="L3014">
            <v>2499.96</v>
          </cell>
        </row>
        <row r="3015">
          <cell r="L3015">
            <v>20004</v>
          </cell>
        </row>
        <row r="3016">
          <cell r="L3016">
            <v>996</v>
          </cell>
        </row>
        <row r="3017">
          <cell r="L3017">
            <v>2016</v>
          </cell>
        </row>
        <row r="3018">
          <cell r="L3018">
            <v>-237499.96</v>
          </cell>
        </row>
        <row r="3019">
          <cell r="L3019">
            <v>10027.73</v>
          </cell>
        </row>
        <row r="3020">
          <cell r="L3020">
            <v>4110.96</v>
          </cell>
        </row>
        <row r="3021">
          <cell r="L3021">
            <v>500.04</v>
          </cell>
        </row>
        <row r="3022">
          <cell r="L3022">
            <v>0</v>
          </cell>
        </row>
        <row r="3023">
          <cell r="L3023">
            <v>21107.29</v>
          </cell>
        </row>
        <row r="3024">
          <cell r="L3024">
            <v>9162</v>
          </cell>
        </row>
        <row r="3025">
          <cell r="L3025">
            <v>999.96</v>
          </cell>
        </row>
        <row r="3026">
          <cell r="L3026">
            <v>29243.72</v>
          </cell>
        </row>
        <row r="3027">
          <cell r="L3027">
            <v>145409.64000000001</v>
          </cell>
        </row>
        <row r="3028">
          <cell r="L3028">
            <v>10000.01</v>
          </cell>
        </row>
        <row r="3029">
          <cell r="L3029">
            <v>2059.13</v>
          </cell>
        </row>
        <row r="3030">
          <cell r="L3030">
            <v>66094.87</v>
          </cell>
        </row>
        <row r="3031">
          <cell r="L3031">
            <v>17.28</v>
          </cell>
        </row>
        <row r="3032">
          <cell r="L3032">
            <v>21645.72</v>
          </cell>
        </row>
        <row r="3033">
          <cell r="L3033">
            <v>0</v>
          </cell>
        </row>
        <row r="3034">
          <cell r="L3034">
            <v>41665.9</v>
          </cell>
        </row>
        <row r="3035">
          <cell r="L3035">
            <v>666900</v>
          </cell>
        </row>
        <row r="3036">
          <cell r="L3036">
            <v>2432.4</v>
          </cell>
        </row>
        <row r="3037">
          <cell r="L3037">
            <v>289.89999999999998</v>
          </cell>
        </row>
        <row r="3038">
          <cell r="L3038">
            <v>461207.74</v>
          </cell>
        </row>
        <row r="3039">
          <cell r="L3039">
            <v>47000</v>
          </cell>
        </row>
        <row r="3040">
          <cell r="L3040">
            <v>10680</v>
          </cell>
        </row>
        <row r="3041">
          <cell r="L3041">
            <v>10.08</v>
          </cell>
        </row>
        <row r="3042">
          <cell r="L3042">
            <v>16131.24</v>
          </cell>
        </row>
        <row r="3043">
          <cell r="L3043">
            <v>11514.88</v>
          </cell>
        </row>
        <row r="3044">
          <cell r="L3044">
            <v>1052.9100000000001</v>
          </cell>
        </row>
        <row r="3045">
          <cell r="L3045">
            <v>19.559999999999999</v>
          </cell>
        </row>
        <row r="3046">
          <cell r="L3046">
            <v>129.6</v>
          </cell>
        </row>
        <row r="3047">
          <cell r="L3047">
            <v>271.41000000000003</v>
          </cell>
        </row>
        <row r="3048">
          <cell r="L3048">
            <v>478</v>
          </cell>
        </row>
        <row r="3049">
          <cell r="L3049">
            <v>65421.71</v>
          </cell>
        </row>
        <row r="3050">
          <cell r="L3050">
            <v>204.64</v>
          </cell>
        </row>
        <row r="3051">
          <cell r="L3051">
            <v>57240</v>
          </cell>
        </row>
        <row r="3052">
          <cell r="L3052">
            <v>1500</v>
          </cell>
        </row>
        <row r="3053">
          <cell r="L3053">
            <v>4711.84</v>
          </cell>
        </row>
        <row r="3054">
          <cell r="L3054">
            <v>69600</v>
          </cell>
        </row>
        <row r="3055">
          <cell r="L3055">
            <v>10450.799999999999</v>
          </cell>
        </row>
        <row r="3056">
          <cell r="L3056">
            <v>2016</v>
          </cell>
        </row>
        <row r="3057">
          <cell r="L3057">
            <v>197.77</v>
          </cell>
        </row>
        <row r="3058">
          <cell r="L3058">
            <v>146.88999999999999</v>
          </cell>
        </row>
        <row r="3059">
          <cell r="L3059">
            <v>70896</v>
          </cell>
        </row>
        <row r="3060">
          <cell r="L3060">
            <v>17600.2</v>
          </cell>
        </row>
        <row r="3061">
          <cell r="L3061">
            <v>0</v>
          </cell>
        </row>
        <row r="3062">
          <cell r="L3062">
            <v>13464</v>
          </cell>
        </row>
        <row r="3063">
          <cell r="L3063">
            <v>10.44</v>
          </cell>
        </row>
        <row r="3064">
          <cell r="L3064">
            <v>24258.43</v>
          </cell>
        </row>
        <row r="3065">
          <cell r="L3065">
            <v>452308.39</v>
          </cell>
        </row>
        <row r="3066">
          <cell r="L3066">
            <v>26496</v>
          </cell>
        </row>
        <row r="3067">
          <cell r="L3067">
            <v>22820.74</v>
          </cell>
        </row>
        <row r="3068">
          <cell r="L3068">
            <v>4966.41</v>
          </cell>
        </row>
        <row r="3069">
          <cell r="L3069">
            <v>-5004</v>
          </cell>
        </row>
        <row r="3070">
          <cell r="L3070">
            <v>15000</v>
          </cell>
        </row>
        <row r="3071">
          <cell r="L3071">
            <v>101.8</v>
          </cell>
        </row>
        <row r="3072">
          <cell r="L3072">
            <v>54338.400000000001</v>
          </cell>
        </row>
        <row r="3073">
          <cell r="L3073">
            <v>4682.3599999999997</v>
          </cell>
        </row>
        <row r="3074">
          <cell r="L3074">
            <v>125230.06</v>
          </cell>
        </row>
        <row r="3075">
          <cell r="L3075">
            <v>-435275.97</v>
          </cell>
        </row>
        <row r="3076">
          <cell r="L3076">
            <v>4433.51</v>
          </cell>
        </row>
        <row r="3077">
          <cell r="L3077">
            <v>101.8</v>
          </cell>
        </row>
        <row r="3078">
          <cell r="L3078">
            <v>2940</v>
          </cell>
        </row>
        <row r="3079">
          <cell r="L3079">
            <v>3707.4</v>
          </cell>
        </row>
        <row r="3080">
          <cell r="L3080">
            <v>1980</v>
          </cell>
        </row>
        <row r="3081">
          <cell r="L3081">
            <v>789.09</v>
          </cell>
        </row>
        <row r="3082">
          <cell r="L3082">
            <v>157.94</v>
          </cell>
        </row>
        <row r="3083">
          <cell r="L3083">
            <v>465.89</v>
          </cell>
        </row>
        <row r="3084">
          <cell r="L3084">
            <v>2033.99</v>
          </cell>
        </row>
        <row r="3085">
          <cell r="L3085">
            <v>101.8</v>
          </cell>
        </row>
        <row r="3086">
          <cell r="L3086">
            <v>254.5</v>
          </cell>
        </row>
        <row r="3087">
          <cell r="L3087">
            <v>700</v>
          </cell>
        </row>
        <row r="3088">
          <cell r="L3088">
            <v>263.23</v>
          </cell>
        </row>
        <row r="3089">
          <cell r="L3089">
            <v>11388.37</v>
          </cell>
        </row>
        <row r="3090">
          <cell r="L3090">
            <v>230.58</v>
          </cell>
        </row>
        <row r="3091">
          <cell r="L3091">
            <v>203.4</v>
          </cell>
        </row>
        <row r="3092">
          <cell r="L3092">
            <v>8004</v>
          </cell>
        </row>
        <row r="3093">
          <cell r="L3093">
            <v>5723.4</v>
          </cell>
        </row>
        <row r="3094">
          <cell r="L3094">
            <v>203.6</v>
          </cell>
        </row>
        <row r="3095">
          <cell r="L3095">
            <v>146.59</v>
          </cell>
        </row>
        <row r="3096">
          <cell r="L3096">
            <v>111.47</v>
          </cell>
        </row>
        <row r="3097">
          <cell r="L3097">
            <v>7247.14</v>
          </cell>
        </row>
        <row r="3098">
          <cell r="L3098">
            <v>10056</v>
          </cell>
        </row>
        <row r="3099">
          <cell r="L3099">
            <v>14621.87</v>
          </cell>
        </row>
        <row r="3100">
          <cell r="L3100">
            <v>0</v>
          </cell>
        </row>
        <row r="3101">
          <cell r="L3101">
            <v>237.77</v>
          </cell>
        </row>
        <row r="3102">
          <cell r="L3102">
            <v>122.16</v>
          </cell>
        </row>
        <row r="3103">
          <cell r="L3103">
            <v>101.8</v>
          </cell>
        </row>
        <row r="3104">
          <cell r="L3104">
            <v>880.97</v>
          </cell>
        </row>
        <row r="3105">
          <cell r="L3105">
            <v>60756</v>
          </cell>
        </row>
        <row r="3106">
          <cell r="L3106">
            <v>54710.77</v>
          </cell>
        </row>
        <row r="3107">
          <cell r="L3107">
            <v>10726.28</v>
          </cell>
        </row>
        <row r="3108">
          <cell r="L3108">
            <v>9314.76</v>
          </cell>
        </row>
        <row r="3109">
          <cell r="L3109">
            <v>0</v>
          </cell>
        </row>
        <row r="3110">
          <cell r="L3110">
            <v>36</v>
          </cell>
        </row>
        <row r="3111">
          <cell r="L3111">
            <v>36.590000000000003</v>
          </cell>
        </row>
        <row r="3112">
          <cell r="L3112">
            <v>1512</v>
          </cell>
        </row>
        <row r="3113">
          <cell r="L3113">
            <v>2066.88</v>
          </cell>
        </row>
        <row r="3114">
          <cell r="L3114">
            <v>50.9</v>
          </cell>
        </row>
        <row r="3115">
          <cell r="L3115">
            <v>39277.4</v>
          </cell>
        </row>
        <row r="3116">
          <cell r="L3116">
            <v>5424</v>
          </cell>
        </row>
        <row r="3117">
          <cell r="L3117">
            <v>4732.4399999999996</v>
          </cell>
        </row>
        <row r="3118">
          <cell r="L3118">
            <v>385.8</v>
          </cell>
        </row>
        <row r="3119">
          <cell r="L3119">
            <v>50.9</v>
          </cell>
        </row>
        <row r="3120">
          <cell r="L3120">
            <v>10170</v>
          </cell>
        </row>
        <row r="3121">
          <cell r="L3121">
            <v>264</v>
          </cell>
        </row>
        <row r="3122">
          <cell r="L3122">
            <v>2004.12</v>
          </cell>
        </row>
        <row r="3123">
          <cell r="L3123">
            <v>115.3</v>
          </cell>
        </row>
        <row r="3124">
          <cell r="L3124">
            <v>33052.730000000003</v>
          </cell>
        </row>
        <row r="3125">
          <cell r="L3125">
            <v>-39648</v>
          </cell>
        </row>
        <row r="3126">
          <cell r="L3126">
            <v>368.51</v>
          </cell>
        </row>
        <row r="3127">
          <cell r="L3127">
            <v>31668</v>
          </cell>
        </row>
        <row r="3128">
          <cell r="L3128">
            <v>10416</v>
          </cell>
        </row>
        <row r="3129">
          <cell r="L3129">
            <v>1087.07</v>
          </cell>
        </row>
        <row r="3130">
          <cell r="L3130">
            <v>-171281.83</v>
          </cell>
        </row>
        <row r="3131">
          <cell r="L3131">
            <v>6481.32</v>
          </cell>
        </row>
        <row r="3132">
          <cell r="L3132">
            <v>7230.6</v>
          </cell>
        </row>
        <row r="3133">
          <cell r="L3133">
            <v>19012.8</v>
          </cell>
        </row>
        <row r="3134">
          <cell r="L3134">
            <v>157.94</v>
          </cell>
        </row>
        <row r="3135">
          <cell r="L3135">
            <v>2073.6</v>
          </cell>
        </row>
        <row r="3136">
          <cell r="L3136">
            <v>29040</v>
          </cell>
        </row>
        <row r="3137">
          <cell r="L3137">
            <v>110.18</v>
          </cell>
        </row>
        <row r="3138">
          <cell r="L3138">
            <v>4335.33</v>
          </cell>
        </row>
        <row r="3139">
          <cell r="L3139">
            <v>1260</v>
          </cell>
        </row>
        <row r="3140">
          <cell r="L3140">
            <v>148.31</v>
          </cell>
        </row>
        <row r="3141">
          <cell r="L3141">
            <v>2712</v>
          </cell>
        </row>
        <row r="3142">
          <cell r="L3142">
            <v>14021.07</v>
          </cell>
        </row>
        <row r="3143">
          <cell r="L3143">
            <v>254.5</v>
          </cell>
        </row>
        <row r="3144">
          <cell r="L3144">
            <v>1035.31</v>
          </cell>
        </row>
        <row r="3145">
          <cell r="L3145">
            <v>1931.44</v>
          </cell>
        </row>
        <row r="3146">
          <cell r="L3146">
            <v>21175.94</v>
          </cell>
        </row>
        <row r="3147">
          <cell r="L3147">
            <v>254.5</v>
          </cell>
        </row>
        <row r="3148">
          <cell r="L3148">
            <v>-38856.959999999999</v>
          </cell>
        </row>
        <row r="3149">
          <cell r="L3149">
            <v>8679.84</v>
          </cell>
        </row>
        <row r="3150">
          <cell r="L3150">
            <v>357.36</v>
          </cell>
        </row>
        <row r="3151">
          <cell r="L3151">
            <v>3627.24</v>
          </cell>
        </row>
        <row r="3152">
          <cell r="L3152">
            <v>73.3</v>
          </cell>
        </row>
        <row r="3153">
          <cell r="L3153">
            <v>2470.9499999999998</v>
          </cell>
        </row>
        <row r="3154">
          <cell r="L3154">
            <v>698.83</v>
          </cell>
        </row>
        <row r="3155">
          <cell r="L3155">
            <v>-19012.8</v>
          </cell>
        </row>
        <row r="3156">
          <cell r="L3156">
            <v>1294.1300000000001</v>
          </cell>
        </row>
        <row r="3157">
          <cell r="L3157">
            <v>593.16</v>
          </cell>
        </row>
        <row r="3158">
          <cell r="L3158">
            <v>5236.32</v>
          </cell>
        </row>
        <row r="3159">
          <cell r="L3159">
            <v>27384</v>
          </cell>
        </row>
        <row r="3160">
          <cell r="L3160">
            <v>1746.08</v>
          </cell>
        </row>
        <row r="3161">
          <cell r="L3161">
            <v>203.6</v>
          </cell>
        </row>
        <row r="3162">
          <cell r="L3162">
            <v>117.07</v>
          </cell>
        </row>
        <row r="3163">
          <cell r="L3163">
            <v>101.8</v>
          </cell>
        </row>
        <row r="3164">
          <cell r="L3164">
            <v>254.5</v>
          </cell>
        </row>
        <row r="3165">
          <cell r="L3165">
            <v>376.66</v>
          </cell>
        </row>
        <row r="3166">
          <cell r="L3166">
            <v>31114.35</v>
          </cell>
        </row>
        <row r="3167">
          <cell r="L3167">
            <v>2578.08</v>
          </cell>
        </row>
        <row r="3168">
          <cell r="L3168">
            <v>29073.48</v>
          </cell>
        </row>
        <row r="3169">
          <cell r="L3169">
            <v>2664</v>
          </cell>
        </row>
        <row r="3170">
          <cell r="L3170">
            <v>8124</v>
          </cell>
        </row>
        <row r="3171">
          <cell r="L3171">
            <v>401.16</v>
          </cell>
        </row>
        <row r="3172">
          <cell r="L3172">
            <v>-56111.66</v>
          </cell>
        </row>
        <row r="3173">
          <cell r="L3173">
            <v>1345.9</v>
          </cell>
        </row>
        <row r="3174">
          <cell r="L3174">
            <v>1231.2</v>
          </cell>
        </row>
        <row r="3175">
          <cell r="L3175">
            <v>847.99</v>
          </cell>
        </row>
        <row r="3176">
          <cell r="L3176">
            <v>14621.87</v>
          </cell>
        </row>
        <row r="3177">
          <cell r="L3177">
            <v>85.51</v>
          </cell>
        </row>
        <row r="3178">
          <cell r="L3178">
            <v>276.72000000000003</v>
          </cell>
        </row>
        <row r="3179">
          <cell r="L3179">
            <v>607.08000000000004</v>
          </cell>
        </row>
        <row r="3180">
          <cell r="L3180">
            <v>1760.02</v>
          </cell>
        </row>
        <row r="3181">
          <cell r="L3181">
            <v>67.69</v>
          </cell>
        </row>
        <row r="3182">
          <cell r="L3182">
            <v>-0.05</v>
          </cell>
        </row>
        <row r="3183">
          <cell r="L3183">
            <v>6211.84</v>
          </cell>
        </row>
        <row r="3184">
          <cell r="L3184">
            <v>2441.16</v>
          </cell>
        </row>
        <row r="3185">
          <cell r="L3185">
            <v>262.61</v>
          </cell>
        </row>
        <row r="3186">
          <cell r="L3186">
            <v>3456</v>
          </cell>
        </row>
        <row r="3187">
          <cell r="L3187">
            <v>2364</v>
          </cell>
        </row>
        <row r="3188">
          <cell r="L3188">
            <v>621.17999999999995</v>
          </cell>
        </row>
        <row r="3189">
          <cell r="L3189">
            <v>160.94999999999999</v>
          </cell>
        </row>
        <row r="3190">
          <cell r="L3190">
            <v>780.82</v>
          </cell>
        </row>
        <row r="3191">
          <cell r="L3191">
            <v>542.08000000000004</v>
          </cell>
        </row>
        <row r="3192">
          <cell r="L3192">
            <v>420.84</v>
          </cell>
        </row>
        <row r="3193">
          <cell r="L3193">
            <v>1514.74</v>
          </cell>
        </row>
        <row r="3194">
          <cell r="L3194">
            <v>-67164</v>
          </cell>
        </row>
        <row r="3195">
          <cell r="L3195">
            <v>4747.18</v>
          </cell>
        </row>
        <row r="3196">
          <cell r="L3196">
            <v>8353.02</v>
          </cell>
        </row>
        <row r="3197">
          <cell r="L3197">
            <v>36.71</v>
          </cell>
        </row>
        <row r="3198">
          <cell r="L3198">
            <v>7398.77</v>
          </cell>
        </row>
        <row r="3199">
          <cell r="L3199">
            <v>194.28</v>
          </cell>
        </row>
        <row r="3200">
          <cell r="L3200">
            <v>67164</v>
          </cell>
        </row>
        <row r="3201">
          <cell r="L3201">
            <v>422.04</v>
          </cell>
        </row>
        <row r="3202">
          <cell r="L3202">
            <v>46124.33</v>
          </cell>
        </row>
        <row r="3203">
          <cell r="L3203">
            <v>305.39999999999998</v>
          </cell>
        </row>
        <row r="3204">
          <cell r="L3204">
            <v>12492</v>
          </cell>
        </row>
        <row r="3205">
          <cell r="L3205">
            <v>22467.279999999999</v>
          </cell>
        </row>
        <row r="3206">
          <cell r="L3206">
            <v>103.53</v>
          </cell>
        </row>
        <row r="3207">
          <cell r="L3207">
            <v>387.15</v>
          </cell>
        </row>
        <row r="3208">
          <cell r="L3208">
            <v>90.6</v>
          </cell>
        </row>
        <row r="3209">
          <cell r="L3209">
            <v>997.8</v>
          </cell>
        </row>
        <row r="3210">
          <cell r="L3210">
            <v>427.56</v>
          </cell>
        </row>
        <row r="3211">
          <cell r="L3211">
            <v>3691.56</v>
          </cell>
        </row>
        <row r="3212">
          <cell r="L3212">
            <v>21228</v>
          </cell>
        </row>
        <row r="3213">
          <cell r="L3213">
            <v>2840.58</v>
          </cell>
        </row>
        <row r="3214">
          <cell r="L3214">
            <v>504</v>
          </cell>
        </row>
        <row r="3215">
          <cell r="L3215">
            <v>49.44</v>
          </cell>
        </row>
        <row r="3216">
          <cell r="L3216">
            <v>1472.08</v>
          </cell>
        </row>
        <row r="3217">
          <cell r="L3217">
            <v>254.5</v>
          </cell>
        </row>
        <row r="3218">
          <cell r="L3218">
            <v>-3999.76</v>
          </cell>
        </row>
        <row r="3219">
          <cell r="L3219">
            <v>542.25</v>
          </cell>
        </row>
        <row r="3220">
          <cell r="L3220">
            <v>640.20000000000005</v>
          </cell>
        </row>
        <row r="3221">
          <cell r="L3221">
            <v>1228.3599999999999</v>
          </cell>
        </row>
        <row r="3222">
          <cell r="L3222">
            <v>2688</v>
          </cell>
        </row>
        <row r="3223">
          <cell r="L3223">
            <v>-12492</v>
          </cell>
        </row>
        <row r="3224">
          <cell r="L3224">
            <v>4703.6400000000003</v>
          </cell>
        </row>
        <row r="3225">
          <cell r="L3225">
            <v>332.76</v>
          </cell>
        </row>
        <row r="3226">
          <cell r="L3226">
            <v>14.8</v>
          </cell>
        </row>
        <row r="3227">
          <cell r="L3227">
            <v>526.44000000000005</v>
          </cell>
        </row>
        <row r="3228">
          <cell r="L3228">
            <v>5340</v>
          </cell>
        </row>
        <row r="3229">
          <cell r="L3229">
            <v>5000.04</v>
          </cell>
        </row>
        <row r="3230">
          <cell r="L3230">
            <v>-23814</v>
          </cell>
        </row>
        <row r="3231">
          <cell r="L3231">
            <v>74716.62</v>
          </cell>
        </row>
        <row r="3232">
          <cell r="L3232">
            <v>8328</v>
          </cell>
        </row>
        <row r="3233">
          <cell r="L3233">
            <v>1760.02</v>
          </cell>
        </row>
        <row r="3234">
          <cell r="L3234">
            <v>3000</v>
          </cell>
        </row>
        <row r="3235">
          <cell r="L3235">
            <v>999.96</v>
          </cell>
        </row>
        <row r="3236">
          <cell r="L3236">
            <v>19.559999999999999</v>
          </cell>
        </row>
        <row r="3237">
          <cell r="L3237">
            <v>73.44</v>
          </cell>
        </row>
        <row r="3238">
          <cell r="L3238">
            <v>10353.06</v>
          </cell>
        </row>
        <row r="3239">
          <cell r="L3239">
            <v>35664</v>
          </cell>
        </row>
        <row r="3240">
          <cell r="L3240">
            <v>150000</v>
          </cell>
        </row>
        <row r="3241">
          <cell r="L3241">
            <v>2000.04</v>
          </cell>
        </row>
        <row r="3242">
          <cell r="L3242">
            <v>-0.01</v>
          </cell>
        </row>
        <row r="3243">
          <cell r="L3243">
            <v>101016</v>
          </cell>
        </row>
        <row r="3244">
          <cell r="L3244">
            <v>16.93</v>
          </cell>
        </row>
        <row r="3245">
          <cell r="L3245">
            <v>19125.400000000001</v>
          </cell>
        </row>
        <row r="3246">
          <cell r="L3246">
            <v>186.36</v>
          </cell>
        </row>
        <row r="3247">
          <cell r="L3247">
            <v>98.89</v>
          </cell>
        </row>
        <row r="3248">
          <cell r="L3248">
            <v>720</v>
          </cell>
        </row>
        <row r="3249">
          <cell r="L3249">
            <v>9086.18</v>
          </cell>
        </row>
        <row r="3250">
          <cell r="L3250">
            <v>96</v>
          </cell>
        </row>
        <row r="3251">
          <cell r="L3251">
            <v>13894.18</v>
          </cell>
        </row>
        <row r="3252">
          <cell r="L3252">
            <v>39864</v>
          </cell>
        </row>
        <row r="3253">
          <cell r="L3253">
            <v>2844.53</v>
          </cell>
        </row>
        <row r="3254">
          <cell r="L3254">
            <v>13860</v>
          </cell>
        </row>
        <row r="3255">
          <cell r="L3255">
            <v>484.85</v>
          </cell>
        </row>
        <row r="3256">
          <cell r="L3256">
            <v>170.57</v>
          </cell>
        </row>
        <row r="3257">
          <cell r="L3257">
            <v>1035.31</v>
          </cell>
        </row>
        <row r="3258">
          <cell r="L3258">
            <v>1008</v>
          </cell>
        </row>
        <row r="3259">
          <cell r="L3259">
            <v>25425</v>
          </cell>
        </row>
        <row r="3260">
          <cell r="L3260">
            <v>135.69999999999999</v>
          </cell>
        </row>
        <row r="3261">
          <cell r="L3261">
            <v>42000</v>
          </cell>
        </row>
        <row r="3262">
          <cell r="L3262">
            <v>7.2</v>
          </cell>
        </row>
        <row r="3263">
          <cell r="L3263">
            <v>18494.22</v>
          </cell>
        </row>
        <row r="3264">
          <cell r="L3264">
            <v>-61167.96</v>
          </cell>
        </row>
        <row r="3265">
          <cell r="L3265">
            <v>0</v>
          </cell>
        </row>
        <row r="3266">
          <cell r="L3266">
            <v>24211.54</v>
          </cell>
        </row>
        <row r="3267">
          <cell r="L3267">
            <v>11697.7</v>
          </cell>
        </row>
        <row r="3268">
          <cell r="L3268">
            <v>4736.84</v>
          </cell>
        </row>
        <row r="3269">
          <cell r="L3269">
            <v>5805.36</v>
          </cell>
        </row>
        <row r="3270">
          <cell r="L3270">
            <v>1754622.68</v>
          </cell>
        </row>
        <row r="3271">
          <cell r="L3271">
            <v>11856</v>
          </cell>
        </row>
        <row r="3272">
          <cell r="L3272">
            <v>7136.91</v>
          </cell>
        </row>
        <row r="3273">
          <cell r="L3273">
            <v>6354.07</v>
          </cell>
        </row>
        <row r="3274">
          <cell r="L3274">
            <v>-407302.88</v>
          </cell>
        </row>
        <row r="3275">
          <cell r="L3275">
            <v>125258.69</v>
          </cell>
        </row>
        <row r="3276">
          <cell r="L3276">
            <v>8891.2800000000007</v>
          </cell>
        </row>
        <row r="3277">
          <cell r="L3277">
            <v>3574.61</v>
          </cell>
        </row>
        <row r="3278">
          <cell r="L3278">
            <v>2032587.74</v>
          </cell>
        </row>
        <row r="3279">
          <cell r="L3279">
            <v>14609.72</v>
          </cell>
        </row>
        <row r="3280">
          <cell r="L3280">
            <v>35536</v>
          </cell>
        </row>
        <row r="3281">
          <cell r="L3281">
            <v>211324.68</v>
          </cell>
        </row>
        <row r="3282">
          <cell r="L3282">
            <v>73.2</v>
          </cell>
        </row>
        <row r="3283">
          <cell r="L3283">
            <v>2036</v>
          </cell>
        </row>
        <row r="3284">
          <cell r="L3284">
            <v>9833.39</v>
          </cell>
        </row>
        <row r="3285">
          <cell r="L3285">
            <v>5574.57</v>
          </cell>
        </row>
        <row r="3286">
          <cell r="L3286">
            <v>48048</v>
          </cell>
        </row>
        <row r="3287">
          <cell r="L3287">
            <v>0</v>
          </cell>
        </row>
        <row r="3288">
          <cell r="L3288">
            <v>1050.58</v>
          </cell>
        </row>
        <row r="3289">
          <cell r="L3289">
            <v>15480</v>
          </cell>
        </row>
        <row r="3290">
          <cell r="L3290">
            <v>1497.41</v>
          </cell>
        </row>
        <row r="3291">
          <cell r="L3291">
            <v>103215</v>
          </cell>
        </row>
        <row r="3292">
          <cell r="L3292">
            <v>23706.87</v>
          </cell>
        </row>
        <row r="3293">
          <cell r="L3293">
            <v>837445.43</v>
          </cell>
        </row>
        <row r="3294">
          <cell r="L3294">
            <v>3469783.98</v>
          </cell>
        </row>
        <row r="3295">
          <cell r="L3295">
            <v>15270</v>
          </cell>
        </row>
        <row r="3296">
          <cell r="L3296">
            <v>1220.99</v>
          </cell>
        </row>
        <row r="3297">
          <cell r="L3297">
            <v>19693.59</v>
          </cell>
        </row>
        <row r="3298">
          <cell r="L3298">
            <v>25000.240000000002</v>
          </cell>
        </row>
        <row r="3299">
          <cell r="L3299">
            <v>0</v>
          </cell>
        </row>
        <row r="3300">
          <cell r="L3300">
            <v>13454.49</v>
          </cell>
        </row>
        <row r="3301">
          <cell r="L3301">
            <v>2264.16</v>
          </cell>
        </row>
        <row r="3302">
          <cell r="L3302">
            <v>173031.12</v>
          </cell>
        </row>
        <row r="3303">
          <cell r="L3303">
            <v>9518.75</v>
          </cell>
        </row>
        <row r="3304">
          <cell r="L3304">
            <v>248850.21</v>
          </cell>
        </row>
        <row r="3305">
          <cell r="L3305">
            <v>182277</v>
          </cell>
        </row>
        <row r="3306">
          <cell r="L3306">
            <v>15000.1</v>
          </cell>
        </row>
        <row r="3307">
          <cell r="L3307">
            <v>31000</v>
          </cell>
        </row>
        <row r="3308">
          <cell r="L3308">
            <v>24761</v>
          </cell>
        </row>
        <row r="3309">
          <cell r="L3309">
            <v>31059.18</v>
          </cell>
        </row>
        <row r="3310">
          <cell r="L3310">
            <v>571077.49</v>
          </cell>
        </row>
        <row r="3311">
          <cell r="L3311">
            <v>4401.6099999999997</v>
          </cell>
        </row>
        <row r="3312">
          <cell r="L3312">
            <v>55248.71</v>
          </cell>
        </row>
        <row r="3313">
          <cell r="L3313">
            <v>44739.55</v>
          </cell>
        </row>
        <row r="3314">
          <cell r="L3314">
            <v>0</v>
          </cell>
        </row>
        <row r="3315">
          <cell r="L3315">
            <v>3520.45</v>
          </cell>
        </row>
        <row r="3316">
          <cell r="L3316">
            <v>509</v>
          </cell>
        </row>
        <row r="3317">
          <cell r="L3317">
            <v>38939.519999999997</v>
          </cell>
        </row>
        <row r="3318">
          <cell r="L3318">
            <v>39768</v>
          </cell>
        </row>
        <row r="3319">
          <cell r="L3319">
            <v>2626.44</v>
          </cell>
        </row>
        <row r="3320">
          <cell r="L3320">
            <v>9048</v>
          </cell>
        </row>
        <row r="3321">
          <cell r="L3321">
            <v>1108025.8799999999</v>
          </cell>
        </row>
        <row r="3322">
          <cell r="L3322">
            <v>58000.33</v>
          </cell>
        </row>
        <row r="3323">
          <cell r="L3323">
            <v>22005.72</v>
          </cell>
        </row>
        <row r="3324">
          <cell r="L3324">
            <v>26254.68</v>
          </cell>
        </row>
        <row r="3325">
          <cell r="L3325">
            <v>587884.87</v>
          </cell>
        </row>
        <row r="3326">
          <cell r="L3326">
            <v>13132.2</v>
          </cell>
        </row>
        <row r="3327">
          <cell r="L3327">
            <v>2081126.75</v>
          </cell>
        </row>
        <row r="3328">
          <cell r="L3328">
            <v>223764.11</v>
          </cell>
        </row>
        <row r="3329">
          <cell r="L3329">
            <v>33948</v>
          </cell>
        </row>
        <row r="3330">
          <cell r="L3330">
            <v>51215.58</v>
          </cell>
        </row>
        <row r="3331">
          <cell r="L3331">
            <v>20778.240000000002</v>
          </cell>
        </row>
        <row r="3332">
          <cell r="L3332">
            <v>32063.87</v>
          </cell>
        </row>
        <row r="3333">
          <cell r="L3333">
            <v>10530.98</v>
          </cell>
        </row>
        <row r="3334">
          <cell r="L3334">
            <v>214805.12</v>
          </cell>
        </row>
        <row r="3335">
          <cell r="L3335">
            <v>0</v>
          </cell>
        </row>
        <row r="3336">
          <cell r="L3336">
            <v>887.58</v>
          </cell>
        </row>
        <row r="3337">
          <cell r="L3337">
            <v>80473.919999999998</v>
          </cell>
        </row>
        <row r="3338">
          <cell r="L3338">
            <v>7722.82</v>
          </cell>
        </row>
        <row r="3339">
          <cell r="L3339">
            <v>12486.98</v>
          </cell>
        </row>
        <row r="3340">
          <cell r="L3340">
            <v>659.28</v>
          </cell>
        </row>
        <row r="3341">
          <cell r="L3341">
            <v>-306861.96000000002</v>
          </cell>
        </row>
        <row r="3342">
          <cell r="L3342">
            <v>95000.2</v>
          </cell>
        </row>
        <row r="3343">
          <cell r="L3343">
            <v>17767.150000000001</v>
          </cell>
        </row>
        <row r="3344">
          <cell r="L3344">
            <v>15257.53</v>
          </cell>
        </row>
        <row r="3345">
          <cell r="L3345">
            <v>85205.13</v>
          </cell>
        </row>
        <row r="3346">
          <cell r="L3346">
            <v>1116</v>
          </cell>
        </row>
        <row r="3347">
          <cell r="L3347">
            <v>-890.24</v>
          </cell>
        </row>
        <row r="3348">
          <cell r="L3348">
            <v>7253.76</v>
          </cell>
        </row>
        <row r="3349">
          <cell r="L3349">
            <v>-75983.64</v>
          </cell>
        </row>
        <row r="3350">
          <cell r="L3350">
            <v>31625.81</v>
          </cell>
        </row>
        <row r="3351">
          <cell r="L3351">
            <v>12105.69</v>
          </cell>
        </row>
        <row r="3352">
          <cell r="L3352">
            <v>417.22</v>
          </cell>
        </row>
        <row r="3353">
          <cell r="L3353">
            <v>-79635</v>
          </cell>
        </row>
        <row r="3354">
          <cell r="L3354">
            <v>13075.2</v>
          </cell>
        </row>
        <row r="3355">
          <cell r="L3355">
            <v>7449.12</v>
          </cell>
        </row>
        <row r="3356">
          <cell r="L3356">
            <v>6396</v>
          </cell>
        </row>
        <row r="3357">
          <cell r="L3357">
            <v>12781.8</v>
          </cell>
        </row>
        <row r="3358">
          <cell r="L3358">
            <v>2631.06</v>
          </cell>
        </row>
        <row r="3359">
          <cell r="L3359">
            <v>51636</v>
          </cell>
        </row>
        <row r="3360">
          <cell r="L3360">
            <v>13.08</v>
          </cell>
        </row>
        <row r="3361">
          <cell r="L3361">
            <v>-12654.6</v>
          </cell>
        </row>
        <row r="3362">
          <cell r="L3362">
            <v>614118.01</v>
          </cell>
        </row>
        <row r="3363">
          <cell r="L3363">
            <v>263193.42</v>
          </cell>
        </row>
        <row r="3364">
          <cell r="L3364">
            <v>1390.41</v>
          </cell>
        </row>
        <row r="3365">
          <cell r="L3365">
            <v>2070.61</v>
          </cell>
        </row>
        <row r="3366">
          <cell r="L3366">
            <v>2200.83</v>
          </cell>
        </row>
        <row r="3367">
          <cell r="L3367">
            <v>4.95</v>
          </cell>
        </row>
        <row r="3368">
          <cell r="L3368">
            <v>-439.95</v>
          </cell>
        </row>
        <row r="3369">
          <cell r="L3369">
            <v>27348</v>
          </cell>
        </row>
        <row r="3370">
          <cell r="L3370">
            <v>24944.400000000001</v>
          </cell>
        </row>
        <row r="3371">
          <cell r="L3371">
            <v>25631.93</v>
          </cell>
        </row>
        <row r="3372">
          <cell r="L3372">
            <v>55046.76</v>
          </cell>
        </row>
        <row r="3373">
          <cell r="L3373">
            <v>596996.94999999995</v>
          </cell>
        </row>
        <row r="3374">
          <cell r="L3374">
            <v>1214914.6499999999</v>
          </cell>
        </row>
        <row r="3375">
          <cell r="L3375">
            <v>2592.85</v>
          </cell>
        </row>
        <row r="3376">
          <cell r="L3376">
            <v>60084.480000000003</v>
          </cell>
        </row>
        <row r="3377">
          <cell r="L3377">
            <v>7628.85</v>
          </cell>
        </row>
        <row r="3378">
          <cell r="L3378">
            <v>0</v>
          </cell>
        </row>
        <row r="3379">
          <cell r="L3379">
            <v>47.12</v>
          </cell>
        </row>
        <row r="3380">
          <cell r="L3380">
            <v>2616</v>
          </cell>
        </row>
        <row r="3381">
          <cell r="L3381">
            <v>-93483.12</v>
          </cell>
        </row>
        <row r="3382">
          <cell r="L3382">
            <v>-0.05</v>
          </cell>
        </row>
        <row r="3383">
          <cell r="L3383">
            <v>3239</v>
          </cell>
        </row>
        <row r="3384">
          <cell r="L3384">
            <v>29424</v>
          </cell>
        </row>
        <row r="3385">
          <cell r="L3385">
            <v>1258.25</v>
          </cell>
        </row>
        <row r="3386">
          <cell r="L3386">
            <v>0</v>
          </cell>
        </row>
        <row r="3387">
          <cell r="L3387">
            <v>467286.97</v>
          </cell>
        </row>
        <row r="3388">
          <cell r="L3388">
            <v>82239.72</v>
          </cell>
        </row>
        <row r="3389">
          <cell r="L3389">
            <v>6880.24</v>
          </cell>
        </row>
        <row r="3390">
          <cell r="L3390">
            <v>1068</v>
          </cell>
        </row>
        <row r="3391">
          <cell r="L3391">
            <v>16964.16</v>
          </cell>
        </row>
        <row r="3392">
          <cell r="L3392">
            <v>283.86</v>
          </cell>
        </row>
        <row r="3393">
          <cell r="L3393">
            <v>-66196.800000000003</v>
          </cell>
        </row>
        <row r="3394">
          <cell r="L3394">
            <v>24689.88</v>
          </cell>
        </row>
        <row r="3395">
          <cell r="L3395">
            <v>2773.02</v>
          </cell>
        </row>
        <row r="3396">
          <cell r="L3396">
            <v>1606.8</v>
          </cell>
        </row>
        <row r="3397">
          <cell r="L3397">
            <v>2861.98</v>
          </cell>
        </row>
        <row r="3398">
          <cell r="L3398">
            <v>672</v>
          </cell>
        </row>
        <row r="3399">
          <cell r="L3399">
            <v>31563.119999999999</v>
          </cell>
        </row>
        <row r="3400">
          <cell r="L3400">
            <v>10249.530000000001</v>
          </cell>
        </row>
        <row r="3401">
          <cell r="L3401">
            <v>8587.8700000000008</v>
          </cell>
        </row>
        <row r="3402">
          <cell r="L3402">
            <v>2745.72</v>
          </cell>
        </row>
        <row r="3403">
          <cell r="L3403">
            <v>11941.68</v>
          </cell>
        </row>
        <row r="3404">
          <cell r="L3404">
            <v>1326.24</v>
          </cell>
        </row>
        <row r="3405">
          <cell r="L3405">
            <v>1452</v>
          </cell>
        </row>
        <row r="3406">
          <cell r="L3406">
            <v>26688</v>
          </cell>
        </row>
        <row r="3407">
          <cell r="L3407">
            <v>11631</v>
          </cell>
        </row>
        <row r="3408">
          <cell r="L3408">
            <v>0</v>
          </cell>
        </row>
        <row r="3409">
          <cell r="L3409">
            <v>542977.05000000005</v>
          </cell>
        </row>
        <row r="3410">
          <cell r="L3410">
            <v>581.95000000000005</v>
          </cell>
        </row>
        <row r="3411">
          <cell r="L3411">
            <v>1123.31</v>
          </cell>
        </row>
        <row r="3412">
          <cell r="L3412">
            <v>1598.28</v>
          </cell>
        </row>
        <row r="3413">
          <cell r="L3413">
            <v>678.2</v>
          </cell>
        </row>
        <row r="3414">
          <cell r="L3414">
            <v>3336.6</v>
          </cell>
        </row>
        <row r="3415">
          <cell r="L3415">
            <v>-7878</v>
          </cell>
        </row>
        <row r="3416">
          <cell r="L3416">
            <v>12365.46</v>
          </cell>
        </row>
        <row r="3417">
          <cell r="L3417">
            <v>514039.5</v>
          </cell>
        </row>
        <row r="3418">
          <cell r="L3418">
            <v>1539.43</v>
          </cell>
        </row>
        <row r="3419">
          <cell r="L3419">
            <v>20951.53</v>
          </cell>
        </row>
        <row r="3420">
          <cell r="L3420">
            <v>57420</v>
          </cell>
        </row>
        <row r="3421">
          <cell r="L3421">
            <v>91138</v>
          </cell>
        </row>
        <row r="3422">
          <cell r="L3422">
            <v>8239.92</v>
          </cell>
        </row>
        <row r="3423">
          <cell r="L3423">
            <v>31218.13</v>
          </cell>
        </row>
        <row r="3424">
          <cell r="L3424">
            <v>-118834.08</v>
          </cell>
        </row>
        <row r="3425">
          <cell r="L3425">
            <v>4723.49</v>
          </cell>
        </row>
        <row r="3426">
          <cell r="L3426">
            <v>-8485.44</v>
          </cell>
        </row>
        <row r="3427">
          <cell r="L3427">
            <v>7515.53</v>
          </cell>
        </row>
        <row r="3428">
          <cell r="L3428">
            <v>6.58</v>
          </cell>
        </row>
        <row r="3429">
          <cell r="L3429">
            <v>7435.08</v>
          </cell>
        </row>
        <row r="3430">
          <cell r="L3430">
            <v>913.15</v>
          </cell>
        </row>
        <row r="3431">
          <cell r="L3431">
            <v>33552.839999999997</v>
          </cell>
        </row>
        <row r="3432">
          <cell r="L3432">
            <v>6470.66</v>
          </cell>
        </row>
        <row r="3433">
          <cell r="L3433">
            <v>25.65</v>
          </cell>
        </row>
        <row r="3434">
          <cell r="L3434">
            <v>1323.8</v>
          </cell>
        </row>
        <row r="3435">
          <cell r="L3435">
            <v>-43568.36</v>
          </cell>
        </row>
        <row r="3436">
          <cell r="L3436">
            <v>5028</v>
          </cell>
        </row>
        <row r="3437">
          <cell r="L3437">
            <v>98.28</v>
          </cell>
        </row>
        <row r="3438">
          <cell r="L3438">
            <v>0</v>
          </cell>
        </row>
        <row r="3439">
          <cell r="L3439">
            <v>2399.84</v>
          </cell>
        </row>
        <row r="3440">
          <cell r="L3440">
            <v>5669.88</v>
          </cell>
        </row>
        <row r="3441">
          <cell r="L3441">
            <v>14719.56</v>
          </cell>
        </row>
        <row r="3442">
          <cell r="L3442">
            <v>409412.03</v>
          </cell>
        </row>
        <row r="3443">
          <cell r="L3443">
            <v>0</v>
          </cell>
        </row>
        <row r="3444">
          <cell r="L3444">
            <v>20496.650000000001</v>
          </cell>
        </row>
        <row r="3445">
          <cell r="L3445">
            <v>-5982.12</v>
          </cell>
        </row>
        <row r="3446">
          <cell r="L3446">
            <v>399118.74</v>
          </cell>
        </row>
        <row r="3447">
          <cell r="L3447">
            <v>51608</v>
          </cell>
        </row>
        <row r="3448">
          <cell r="L3448">
            <v>54.6</v>
          </cell>
        </row>
        <row r="3449">
          <cell r="L3449">
            <v>9788.76</v>
          </cell>
        </row>
        <row r="3450">
          <cell r="L3450">
            <v>2356.52</v>
          </cell>
        </row>
        <row r="3451">
          <cell r="L3451">
            <v>1534.31</v>
          </cell>
        </row>
        <row r="3452">
          <cell r="L3452">
            <v>319936.62</v>
          </cell>
        </row>
        <row r="3453">
          <cell r="L3453">
            <v>1692</v>
          </cell>
        </row>
        <row r="3454">
          <cell r="L3454">
            <v>52985.760000000002</v>
          </cell>
        </row>
        <row r="3455">
          <cell r="L3455">
            <v>493.22</v>
          </cell>
        </row>
        <row r="3456">
          <cell r="L3456">
            <v>10415.280000000001</v>
          </cell>
        </row>
        <row r="3457">
          <cell r="L3457">
            <v>1893.48</v>
          </cell>
        </row>
        <row r="3458">
          <cell r="L3458">
            <v>2316</v>
          </cell>
        </row>
        <row r="3459">
          <cell r="L3459">
            <v>6289.56</v>
          </cell>
        </row>
        <row r="3460">
          <cell r="L3460">
            <v>2596.6799999999998</v>
          </cell>
        </row>
        <row r="3461">
          <cell r="L3461">
            <v>-70733.279999999999</v>
          </cell>
        </row>
        <row r="3462">
          <cell r="L3462">
            <v>18036.96</v>
          </cell>
        </row>
        <row r="3463">
          <cell r="L3463">
            <v>1353.25</v>
          </cell>
        </row>
        <row r="3464">
          <cell r="L3464">
            <v>3389.01</v>
          </cell>
        </row>
        <row r="3465">
          <cell r="L3465">
            <v>3240</v>
          </cell>
        </row>
        <row r="3466">
          <cell r="L3466">
            <v>8647.33</v>
          </cell>
        </row>
        <row r="3467">
          <cell r="L3467">
            <v>13620</v>
          </cell>
        </row>
        <row r="3468">
          <cell r="L3468">
            <v>29221.32</v>
          </cell>
        </row>
        <row r="3469">
          <cell r="L3469">
            <v>356721.78</v>
          </cell>
        </row>
        <row r="3470">
          <cell r="L3470">
            <v>9247.0499999999993</v>
          </cell>
        </row>
        <row r="3471">
          <cell r="L3471">
            <v>29302.61</v>
          </cell>
        </row>
        <row r="3472">
          <cell r="L3472">
            <v>51671.09</v>
          </cell>
        </row>
        <row r="3473">
          <cell r="L3473">
            <v>0</v>
          </cell>
        </row>
        <row r="3474">
          <cell r="L3474">
            <v>1394.56</v>
          </cell>
        </row>
        <row r="3475">
          <cell r="L3475">
            <v>5520.26</v>
          </cell>
        </row>
        <row r="3476">
          <cell r="L3476">
            <v>5969.55</v>
          </cell>
        </row>
        <row r="3477">
          <cell r="L3477">
            <v>543490.74</v>
          </cell>
        </row>
        <row r="3478">
          <cell r="L3478">
            <v>1087.56</v>
          </cell>
        </row>
        <row r="3479">
          <cell r="L3479">
            <v>24522.240000000002</v>
          </cell>
        </row>
        <row r="3480">
          <cell r="L3480">
            <v>10980</v>
          </cell>
        </row>
        <row r="3481">
          <cell r="L3481">
            <v>3688.21</v>
          </cell>
        </row>
        <row r="3482">
          <cell r="L3482">
            <v>1644.83</v>
          </cell>
        </row>
        <row r="3483">
          <cell r="L3483">
            <v>366.37</v>
          </cell>
        </row>
        <row r="3484">
          <cell r="L3484">
            <v>2664</v>
          </cell>
        </row>
        <row r="3485">
          <cell r="L3485">
            <v>24349.77</v>
          </cell>
        </row>
        <row r="3486">
          <cell r="L3486">
            <v>60888</v>
          </cell>
        </row>
        <row r="3487">
          <cell r="L3487">
            <v>21221.919999999998</v>
          </cell>
        </row>
        <row r="3488">
          <cell r="L3488">
            <v>262.61</v>
          </cell>
        </row>
        <row r="3489">
          <cell r="L3489">
            <v>49.44</v>
          </cell>
        </row>
        <row r="3490">
          <cell r="L3490">
            <v>67.69</v>
          </cell>
        </row>
        <row r="3491">
          <cell r="L3491">
            <v>36.71</v>
          </cell>
        </row>
        <row r="3492">
          <cell r="L3492">
            <v>504</v>
          </cell>
        </row>
        <row r="3493">
          <cell r="L3493">
            <v>4344.74</v>
          </cell>
        </row>
        <row r="3494">
          <cell r="L3494">
            <v>1236</v>
          </cell>
        </row>
        <row r="3495">
          <cell r="L3495">
            <v>373246.25</v>
          </cell>
        </row>
        <row r="3496">
          <cell r="L3496">
            <v>8603.7999999999993</v>
          </cell>
        </row>
        <row r="3497">
          <cell r="L3497">
            <v>11052</v>
          </cell>
        </row>
        <row r="3498">
          <cell r="L3498">
            <v>813.92</v>
          </cell>
        </row>
        <row r="3499">
          <cell r="L3499">
            <v>66.959999999999994</v>
          </cell>
        </row>
        <row r="3500">
          <cell r="L3500">
            <v>12.84</v>
          </cell>
        </row>
        <row r="3501">
          <cell r="L3501">
            <v>28.93</v>
          </cell>
        </row>
        <row r="3502">
          <cell r="L3502">
            <v>204504.84</v>
          </cell>
        </row>
        <row r="3503">
          <cell r="L3503">
            <v>9247.0499999999993</v>
          </cell>
        </row>
        <row r="3504">
          <cell r="L3504">
            <v>31286.79</v>
          </cell>
        </row>
        <row r="3505">
          <cell r="L3505">
            <v>12105.69</v>
          </cell>
        </row>
        <row r="3506">
          <cell r="L3506">
            <v>7628.85</v>
          </cell>
        </row>
        <row r="3507">
          <cell r="L3507">
            <v>3157.48</v>
          </cell>
        </row>
        <row r="3508">
          <cell r="L3508">
            <v>3411.81</v>
          </cell>
        </row>
        <row r="3509">
          <cell r="L3509">
            <v>32028</v>
          </cell>
        </row>
        <row r="3510">
          <cell r="L3510">
            <v>30510</v>
          </cell>
        </row>
        <row r="3511">
          <cell r="L3511">
            <v>2200.83</v>
          </cell>
        </row>
        <row r="3512">
          <cell r="L3512">
            <v>184611.55</v>
          </cell>
        </row>
        <row r="3513">
          <cell r="L3513">
            <v>765722</v>
          </cell>
        </row>
        <row r="3514">
          <cell r="L3514">
            <v>6217.92</v>
          </cell>
        </row>
        <row r="3515">
          <cell r="L3515">
            <v>439.82</v>
          </cell>
        </row>
        <row r="3516">
          <cell r="L3516">
            <v>91138</v>
          </cell>
        </row>
        <row r="3517">
          <cell r="L3517">
            <v>51608</v>
          </cell>
        </row>
        <row r="3518">
          <cell r="L3518">
            <v>0.01</v>
          </cell>
        </row>
        <row r="3519">
          <cell r="L3519">
            <v>2400</v>
          </cell>
        </row>
        <row r="3520">
          <cell r="L3520">
            <v>592.09</v>
          </cell>
        </row>
        <row r="3521">
          <cell r="L3521">
            <v>10160</v>
          </cell>
        </row>
        <row r="3522">
          <cell r="L3522">
            <v>6036</v>
          </cell>
        </row>
        <row r="3523">
          <cell r="L3523">
            <v>1.92</v>
          </cell>
        </row>
        <row r="3524">
          <cell r="L3524">
            <v>14508.48</v>
          </cell>
        </row>
        <row r="3525">
          <cell r="L3525">
            <v>13344</v>
          </cell>
        </row>
        <row r="3526">
          <cell r="L3526">
            <v>123905.42</v>
          </cell>
        </row>
        <row r="3527">
          <cell r="L3527">
            <v>2774.16</v>
          </cell>
        </row>
        <row r="3528">
          <cell r="L3528">
            <v>3631.79</v>
          </cell>
        </row>
        <row r="3529">
          <cell r="L3529">
            <v>339.1</v>
          </cell>
        </row>
        <row r="3530">
          <cell r="L3530">
            <v>27342</v>
          </cell>
        </row>
        <row r="3531">
          <cell r="L3531">
            <v>5694.78</v>
          </cell>
        </row>
        <row r="3532">
          <cell r="L3532">
            <v>1315.52</v>
          </cell>
        </row>
        <row r="3533">
          <cell r="L3533">
            <v>2242.0500000000002</v>
          </cell>
        </row>
        <row r="3534">
          <cell r="L3534">
            <v>24428.58</v>
          </cell>
        </row>
        <row r="3535">
          <cell r="L3535">
            <v>984</v>
          </cell>
        </row>
        <row r="3536">
          <cell r="L3536">
            <v>2288.4499999999998</v>
          </cell>
        </row>
        <row r="3537">
          <cell r="L3537">
            <v>2508</v>
          </cell>
        </row>
        <row r="3538">
          <cell r="L3538">
            <v>660.19</v>
          </cell>
        </row>
        <row r="3539">
          <cell r="L3539">
            <v>16815.330000000002</v>
          </cell>
        </row>
        <row r="3540">
          <cell r="L3540">
            <v>15481</v>
          </cell>
        </row>
        <row r="3541">
          <cell r="L3541">
            <v>246.02</v>
          </cell>
        </row>
        <row r="3542">
          <cell r="L3542">
            <v>182.75</v>
          </cell>
        </row>
        <row r="3543">
          <cell r="L3543">
            <v>205107.28</v>
          </cell>
        </row>
        <row r="3544">
          <cell r="L3544">
            <v>3366343.03</v>
          </cell>
        </row>
        <row r="3545">
          <cell r="L3545">
            <v>424999.92</v>
          </cell>
        </row>
        <row r="3546">
          <cell r="L3546">
            <v>6000</v>
          </cell>
        </row>
        <row r="3547">
          <cell r="L3547">
            <v>925.08</v>
          </cell>
        </row>
        <row r="3548">
          <cell r="L3548">
            <v>11770535.720000001</v>
          </cell>
        </row>
        <row r="3549">
          <cell r="L3549">
            <v>1477776</v>
          </cell>
        </row>
        <row r="3550">
          <cell r="L3550">
            <v>60825.24</v>
          </cell>
        </row>
        <row r="3551">
          <cell r="L3551">
            <v>10525.41</v>
          </cell>
        </row>
        <row r="3552">
          <cell r="L3552">
            <v>849545.09</v>
          </cell>
        </row>
        <row r="3553">
          <cell r="L3553">
            <v>30000</v>
          </cell>
        </row>
        <row r="3554">
          <cell r="L3554">
            <v>2889.17</v>
          </cell>
        </row>
        <row r="3555">
          <cell r="L3555">
            <v>3838.2</v>
          </cell>
        </row>
        <row r="3556">
          <cell r="L3556">
            <v>12408</v>
          </cell>
        </row>
        <row r="3557">
          <cell r="L3557">
            <v>163973.48000000001</v>
          </cell>
        </row>
        <row r="3558">
          <cell r="L3558">
            <v>75104.3</v>
          </cell>
        </row>
        <row r="3559">
          <cell r="L3559">
            <v>182.76</v>
          </cell>
        </row>
        <row r="3560">
          <cell r="L3560">
            <v>-1984.56</v>
          </cell>
        </row>
        <row r="3561">
          <cell r="L3561">
            <v>10180</v>
          </cell>
        </row>
        <row r="3562">
          <cell r="L3562">
            <v>1050.58</v>
          </cell>
        </row>
        <row r="3563">
          <cell r="L3563">
            <v>567517.9</v>
          </cell>
        </row>
        <row r="3564">
          <cell r="L3564">
            <v>-1690785</v>
          </cell>
        </row>
        <row r="3565">
          <cell r="L3565">
            <v>410.4</v>
          </cell>
        </row>
        <row r="3566">
          <cell r="L3566">
            <v>2354136.96</v>
          </cell>
        </row>
        <row r="3567">
          <cell r="L3567">
            <v>1148.6099999999999</v>
          </cell>
        </row>
        <row r="3568">
          <cell r="L3568">
            <v>5252.88</v>
          </cell>
        </row>
        <row r="3569">
          <cell r="L3569">
            <v>442069.36</v>
          </cell>
        </row>
        <row r="3570">
          <cell r="L3570">
            <v>-178005.81</v>
          </cell>
        </row>
        <row r="3571">
          <cell r="L3571">
            <v>226090.93</v>
          </cell>
        </row>
        <row r="3572">
          <cell r="L3572">
            <v>2070.6</v>
          </cell>
        </row>
        <row r="3573">
          <cell r="L3573">
            <v>466.92</v>
          </cell>
        </row>
        <row r="3574">
          <cell r="L3574">
            <v>300333.19</v>
          </cell>
        </row>
        <row r="3575">
          <cell r="L3575">
            <v>1368490.58</v>
          </cell>
        </row>
        <row r="3576">
          <cell r="L3576">
            <v>2036</v>
          </cell>
        </row>
        <row r="3577">
          <cell r="L3577">
            <v>10284</v>
          </cell>
        </row>
        <row r="3578">
          <cell r="L3578">
            <v>1216.0999999999999</v>
          </cell>
        </row>
        <row r="3579">
          <cell r="L3579">
            <v>46769.16</v>
          </cell>
        </row>
        <row r="3580">
          <cell r="L3580">
            <v>399999.96</v>
          </cell>
        </row>
        <row r="3581">
          <cell r="L3581">
            <v>395340</v>
          </cell>
        </row>
        <row r="3582">
          <cell r="L3582">
            <v>6303.46</v>
          </cell>
        </row>
        <row r="3583">
          <cell r="L3583">
            <v>233400</v>
          </cell>
        </row>
        <row r="3584">
          <cell r="L3584">
            <v>1804693.8</v>
          </cell>
        </row>
        <row r="3585">
          <cell r="L3585">
            <v>777908.4</v>
          </cell>
        </row>
        <row r="3586">
          <cell r="L3586">
            <v>2036298.45</v>
          </cell>
        </row>
        <row r="3587">
          <cell r="L3587">
            <v>4202.3</v>
          </cell>
        </row>
        <row r="3588">
          <cell r="L3588">
            <v>0</v>
          </cell>
        </row>
        <row r="3589">
          <cell r="L3589">
            <v>1507660.2</v>
          </cell>
        </row>
        <row r="3590">
          <cell r="L3590">
            <v>653556</v>
          </cell>
        </row>
        <row r="3591">
          <cell r="L3591">
            <v>-20000.04</v>
          </cell>
        </row>
        <row r="3592">
          <cell r="L3592">
            <v>330.84</v>
          </cell>
        </row>
        <row r="3593">
          <cell r="L3593">
            <v>4727.59</v>
          </cell>
        </row>
        <row r="3594">
          <cell r="L3594">
            <v>400.44</v>
          </cell>
        </row>
        <row r="3595">
          <cell r="L3595">
            <v>1044.5999999999999</v>
          </cell>
        </row>
        <row r="3596">
          <cell r="L3596">
            <v>189.96</v>
          </cell>
        </row>
        <row r="3597">
          <cell r="L3597">
            <v>735</v>
          </cell>
        </row>
        <row r="3598">
          <cell r="L3598">
            <v>2713.12</v>
          </cell>
        </row>
        <row r="3599">
          <cell r="L3599">
            <v>4999.92</v>
          </cell>
        </row>
        <row r="3600">
          <cell r="L3600">
            <v>106764</v>
          </cell>
        </row>
        <row r="3601">
          <cell r="L3601">
            <v>28847.759999999998</v>
          </cell>
        </row>
        <row r="3602">
          <cell r="L3602">
            <v>9999.83</v>
          </cell>
        </row>
        <row r="3603">
          <cell r="L3603">
            <v>28988.57</v>
          </cell>
        </row>
        <row r="3604">
          <cell r="L3604">
            <v>28404</v>
          </cell>
        </row>
        <row r="3605">
          <cell r="L3605">
            <v>51247.81</v>
          </cell>
        </row>
        <row r="3606">
          <cell r="L3606">
            <v>1575.86</v>
          </cell>
        </row>
        <row r="3607">
          <cell r="L3607">
            <v>-22459641.710000001</v>
          </cell>
        </row>
        <row r="3608">
          <cell r="L3608">
            <v>3041.84</v>
          </cell>
        </row>
        <row r="3609">
          <cell r="L3609">
            <v>1920.72</v>
          </cell>
        </row>
        <row r="3610">
          <cell r="L3610">
            <v>1050.58</v>
          </cell>
        </row>
        <row r="3611">
          <cell r="L3611">
            <v>265806</v>
          </cell>
        </row>
        <row r="3612">
          <cell r="L3612">
            <v>3151.73</v>
          </cell>
        </row>
        <row r="3613">
          <cell r="L3613">
            <v>5778.17</v>
          </cell>
        </row>
        <row r="3614">
          <cell r="L3614">
            <v>14708.06</v>
          </cell>
        </row>
        <row r="3615">
          <cell r="L3615">
            <v>476903.88</v>
          </cell>
        </row>
        <row r="3616">
          <cell r="L3616">
            <v>1465.48</v>
          </cell>
        </row>
        <row r="3617">
          <cell r="L3617">
            <v>9543.24</v>
          </cell>
        </row>
        <row r="3618">
          <cell r="L3618">
            <v>0.36</v>
          </cell>
        </row>
        <row r="3619">
          <cell r="L3619">
            <v>203400</v>
          </cell>
        </row>
        <row r="3620">
          <cell r="L3620">
            <v>1972.9</v>
          </cell>
        </row>
        <row r="3621">
          <cell r="L3621">
            <v>5484.8</v>
          </cell>
        </row>
        <row r="3622">
          <cell r="L3622">
            <v>22809.82</v>
          </cell>
        </row>
        <row r="3623">
          <cell r="L3623">
            <v>1329.72</v>
          </cell>
        </row>
        <row r="3624">
          <cell r="L3624">
            <v>13234</v>
          </cell>
        </row>
        <row r="3625">
          <cell r="L3625">
            <v>2904</v>
          </cell>
        </row>
        <row r="3626">
          <cell r="L3626">
            <v>61765.26</v>
          </cell>
        </row>
        <row r="3627">
          <cell r="L3627">
            <v>40431.660000000003</v>
          </cell>
        </row>
        <row r="3628">
          <cell r="L3628">
            <v>37064.300000000003</v>
          </cell>
        </row>
        <row r="3629">
          <cell r="L3629">
            <v>20112</v>
          </cell>
        </row>
        <row r="3630">
          <cell r="L3630">
            <v>4572</v>
          </cell>
        </row>
        <row r="3631">
          <cell r="L3631">
            <v>315.58</v>
          </cell>
        </row>
        <row r="3632">
          <cell r="L3632">
            <v>1050.58</v>
          </cell>
        </row>
        <row r="3633">
          <cell r="L3633">
            <v>735</v>
          </cell>
        </row>
        <row r="3634">
          <cell r="L3634">
            <v>678.2</v>
          </cell>
        </row>
        <row r="3635">
          <cell r="L3635">
            <v>5390.88</v>
          </cell>
        </row>
        <row r="3636">
          <cell r="L3636">
            <v>1280.4000000000001</v>
          </cell>
        </row>
        <row r="3637">
          <cell r="L3637">
            <v>160265.37</v>
          </cell>
        </row>
        <row r="3638">
          <cell r="L3638">
            <v>6030.24</v>
          </cell>
        </row>
        <row r="3639">
          <cell r="L3639">
            <v>332.31</v>
          </cell>
        </row>
        <row r="3640">
          <cell r="L3640">
            <v>5390.88</v>
          </cell>
        </row>
        <row r="3641">
          <cell r="L3641">
            <v>533.16</v>
          </cell>
        </row>
        <row r="3642">
          <cell r="L3642">
            <v>2184</v>
          </cell>
        </row>
        <row r="3643">
          <cell r="L3643">
            <v>31.09</v>
          </cell>
        </row>
        <row r="3644">
          <cell r="L3644">
            <v>301.08</v>
          </cell>
        </row>
        <row r="3645">
          <cell r="L3645">
            <v>1441.32</v>
          </cell>
        </row>
        <row r="3646">
          <cell r="L3646">
            <v>3151.73</v>
          </cell>
        </row>
        <row r="3647">
          <cell r="L3647">
            <v>828</v>
          </cell>
        </row>
        <row r="3648">
          <cell r="L3648">
            <v>72.81</v>
          </cell>
        </row>
        <row r="3649">
          <cell r="L3649">
            <v>73.7</v>
          </cell>
        </row>
        <row r="3650">
          <cell r="L3650">
            <v>42.6</v>
          </cell>
        </row>
        <row r="3651">
          <cell r="L3651">
            <v>723.84</v>
          </cell>
        </row>
        <row r="3652">
          <cell r="L3652">
            <v>451866.49</v>
          </cell>
        </row>
        <row r="3653">
          <cell r="L3653">
            <v>55558.66</v>
          </cell>
        </row>
        <row r="3654">
          <cell r="L3654">
            <v>146218.51999999999</v>
          </cell>
        </row>
        <row r="3655">
          <cell r="L3655">
            <v>10692</v>
          </cell>
        </row>
        <row r="3656">
          <cell r="L3656">
            <v>-450040.32000000001</v>
          </cell>
        </row>
        <row r="3657">
          <cell r="L3657">
            <v>420.43</v>
          </cell>
        </row>
        <row r="3658">
          <cell r="L3658">
            <v>13084.53</v>
          </cell>
        </row>
        <row r="3659">
          <cell r="L3659">
            <v>5252.88</v>
          </cell>
        </row>
        <row r="3660">
          <cell r="L3660">
            <v>2101.15</v>
          </cell>
        </row>
        <row r="3661">
          <cell r="L3661">
            <v>1639.43</v>
          </cell>
        </row>
        <row r="3662">
          <cell r="L3662">
            <v>14708.06</v>
          </cell>
        </row>
        <row r="3663">
          <cell r="L3663">
            <v>16026.54</v>
          </cell>
        </row>
        <row r="3664">
          <cell r="L3664">
            <v>85.32</v>
          </cell>
        </row>
        <row r="3665">
          <cell r="L3665">
            <v>174.78</v>
          </cell>
        </row>
        <row r="3666">
          <cell r="L3666">
            <v>137.4</v>
          </cell>
        </row>
        <row r="3667">
          <cell r="L3667">
            <v>3677.02</v>
          </cell>
        </row>
        <row r="3668">
          <cell r="L3668">
            <v>2631.06</v>
          </cell>
        </row>
        <row r="3669">
          <cell r="L3669">
            <v>1991.83</v>
          </cell>
        </row>
        <row r="3670">
          <cell r="L3670">
            <v>1010.52</v>
          </cell>
        </row>
        <row r="3671">
          <cell r="L3671">
            <v>4202.3</v>
          </cell>
        </row>
        <row r="3672">
          <cell r="L3672">
            <v>207354.6</v>
          </cell>
        </row>
        <row r="3673">
          <cell r="L3673">
            <v>-8125.92</v>
          </cell>
        </row>
        <row r="3674">
          <cell r="L3674">
            <v>2275.6799999999998</v>
          </cell>
        </row>
        <row r="3675">
          <cell r="L3675">
            <v>5508</v>
          </cell>
        </row>
        <row r="3676">
          <cell r="L3676">
            <v>231506.13</v>
          </cell>
        </row>
        <row r="3677">
          <cell r="L3677">
            <v>206465</v>
          </cell>
        </row>
        <row r="3678">
          <cell r="L3678">
            <v>925.08</v>
          </cell>
        </row>
        <row r="3679">
          <cell r="L3679">
            <v>307.8</v>
          </cell>
        </row>
        <row r="3680">
          <cell r="L3680">
            <v>1041.1199999999999</v>
          </cell>
        </row>
        <row r="3681">
          <cell r="L3681">
            <v>5252.88</v>
          </cell>
        </row>
        <row r="3682">
          <cell r="L3682">
            <v>98939.37</v>
          </cell>
        </row>
        <row r="3683">
          <cell r="L3683">
            <v>863.39</v>
          </cell>
        </row>
        <row r="3684">
          <cell r="L3684">
            <v>525.29</v>
          </cell>
        </row>
        <row r="3685">
          <cell r="L3685">
            <v>3729.24</v>
          </cell>
        </row>
        <row r="3686">
          <cell r="L3686">
            <v>525.29</v>
          </cell>
        </row>
        <row r="3687">
          <cell r="L3687">
            <v>26688</v>
          </cell>
        </row>
        <row r="3688">
          <cell r="L3688">
            <v>908.66</v>
          </cell>
        </row>
        <row r="3689">
          <cell r="L3689">
            <v>2160.48</v>
          </cell>
        </row>
        <row r="3690">
          <cell r="L3690">
            <v>6303.46</v>
          </cell>
        </row>
        <row r="3691">
          <cell r="L3691">
            <v>5028</v>
          </cell>
        </row>
        <row r="3692">
          <cell r="L3692">
            <v>363.25</v>
          </cell>
        </row>
        <row r="3693">
          <cell r="L3693">
            <v>3078</v>
          </cell>
        </row>
        <row r="3694">
          <cell r="L3694">
            <v>997.32</v>
          </cell>
        </row>
        <row r="3695">
          <cell r="L3695">
            <v>124806.03</v>
          </cell>
        </row>
        <row r="3696">
          <cell r="L3696">
            <v>207</v>
          </cell>
        </row>
        <row r="3697">
          <cell r="L3697">
            <v>127000.45</v>
          </cell>
        </row>
        <row r="3698">
          <cell r="L3698">
            <v>2101.15</v>
          </cell>
        </row>
        <row r="3699">
          <cell r="L3699">
            <v>366.37</v>
          </cell>
        </row>
        <row r="3700">
          <cell r="L3700">
            <v>7716</v>
          </cell>
        </row>
        <row r="3701">
          <cell r="L3701">
            <v>493.22</v>
          </cell>
        </row>
        <row r="3702">
          <cell r="L3702">
            <v>3151.2</v>
          </cell>
        </row>
        <row r="3703">
          <cell r="L3703">
            <v>184.26</v>
          </cell>
        </row>
        <row r="3704">
          <cell r="L3704">
            <v>41789.839999999997</v>
          </cell>
        </row>
        <row r="3705">
          <cell r="L3705">
            <v>98437.92</v>
          </cell>
        </row>
        <row r="3706">
          <cell r="L3706">
            <v>101628.22</v>
          </cell>
        </row>
        <row r="3707">
          <cell r="L3707">
            <v>6454.1</v>
          </cell>
        </row>
        <row r="3708">
          <cell r="L3708">
            <v>83.28</v>
          </cell>
        </row>
        <row r="3709">
          <cell r="L3709">
            <v>42540.33</v>
          </cell>
        </row>
        <row r="3710">
          <cell r="L3710">
            <v>3677.02</v>
          </cell>
        </row>
        <row r="3711">
          <cell r="L3711">
            <v>10684.36</v>
          </cell>
        </row>
        <row r="3712">
          <cell r="L3712">
            <v>33036</v>
          </cell>
        </row>
        <row r="3713">
          <cell r="L3713">
            <v>13513.92</v>
          </cell>
        </row>
        <row r="3714">
          <cell r="L3714">
            <v>-2155.9499999999998</v>
          </cell>
        </row>
        <row r="3715">
          <cell r="L3715">
            <v>22930.57</v>
          </cell>
        </row>
        <row r="3716">
          <cell r="L3716">
            <v>1644</v>
          </cell>
        </row>
        <row r="3717">
          <cell r="L3717">
            <v>806.16</v>
          </cell>
        </row>
        <row r="3718">
          <cell r="L3718">
            <v>1465.31</v>
          </cell>
        </row>
        <row r="3719">
          <cell r="L3719">
            <v>58204.92</v>
          </cell>
        </row>
        <row r="3720">
          <cell r="L3720">
            <v>-1524.85</v>
          </cell>
        </row>
        <row r="3721">
          <cell r="L3721">
            <v>104357.04</v>
          </cell>
        </row>
        <row r="3722">
          <cell r="L3722">
            <v>9943.32</v>
          </cell>
        </row>
        <row r="3723">
          <cell r="L3723">
            <v>6125.26</v>
          </cell>
        </row>
        <row r="3724">
          <cell r="L3724">
            <v>7427.61</v>
          </cell>
        </row>
        <row r="3725">
          <cell r="L3725">
            <v>39600</v>
          </cell>
        </row>
        <row r="3726">
          <cell r="L3726">
            <v>24</v>
          </cell>
        </row>
        <row r="3727">
          <cell r="L3727">
            <v>2135.56</v>
          </cell>
        </row>
        <row r="3728">
          <cell r="L3728">
            <v>7634.4</v>
          </cell>
        </row>
        <row r="3729">
          <cell r="L3729">
            <v>1123.2</v>
          </cell>
        </row>
        <row r="3730">
          <cell r="L3730">
            <v>14421.19</v>
          </cell>
        </row>
        <row r="3731">
          <cell r="L3731">
            <v>-1152</v>
          </cell>
        </row>
        <row r="3732">
          <cell r="L3732">
            <v>25194.12</v>
          </cell>
        </row>
        <row r="3733">
          <cell r="L3733">
            <v>-1092</v>
          </cell>
        </row>
        <row r="3734">
          <cell r="L3734">
            <v>924.7</v>
          </cell>
        </row>
        <row r="3735">
          <cell r="L3735">
            <v>213.69</v>
          </cell>
        </row>
        <row r="3736">
          <cell r="L3736">
            <v>145590</v>
          </cell>
        </row>
        <row r="3737">
          <cell r="L3737">
            <v>5948.69</v>
          </cell>
        </row>
        <row r="3738">
          <cell r="L3738">
            <v>174.6</v>
          </cell>
        </row>
        <row r="3739">
          <cell r="L3739">
            <v>15212.16</v>
          </cell>
        </row>
        <row r="3740">
          <cell r="L3740">
            <v>320.52999999999997</v>
          </cell>
        </row>
        <row r="3741">
          <cell r="L3741">
            <v>10944</v>
          </cell>
        </row>
        <row r="3742">
          <cell r="L3742">
            <v>5159</v>
          </cell>
        </row>
        <row r="3743">
          <cell r="L3743">
            <v>1575.86</v>
          </cell>
        </row>
        <row r="3744">
          <cell r="L3744">
            <v>1812</v>
          </cell>
        </row>
        <row r="3745">
          <cell r="L3745">
            <v>789.09</v>
          </cell>
        </row>
        <row r="3746">
          <cell r="L3746">
            <v>38883.379999999997</v>
          </cell>
        </row>
        <row r="3747">
          <cell r="L3747">
            <v>255.38</v>
          </cell>
        </row>
        <row r="3748">
          <cell r="L3748">
            <v>762.6</v>
          </cell>
        </row>
        <row r="3749">
          <cell r="L3749">
            <v>203.4</v>
          </cell>
        </row>
        <row r="3750">
          <cell r="L3750">
            <v>8004</v>
          </cell>
        </row>
        <row r="3751">
          <cell r="L3751">
            <v>5988</v>
          </cell>
        </row>
        <row r="3752">
          <cell r="L3752">
            <v>2288.4</v>
          </cell>
        </row>
        <row r="3753">
          <cell r="L3753">
            <v>8.2799999999999994</v>
          </cell>
        </row>
        <row r="3754">
          <cell r="L3754">
            <v>-2123.7600000000002</v>
          </cell>
        </row>
        <row r="3755">
          <cell r="L3755">
            <v>2172.5100000000002</v>
          </cell>
        </row>
        <row r="3756">
          <cell r="L3756">
            <v>34943.760000000002</v>
          </cell>
        </row>
        <row r="3757">
          <cell r="L3757">
            <v>1464</v>
          </cell>
        </row>
        <row r="3758">
          <cell r="L3758">
            <v>452.88</v>
          </cell>
        </row>
        <row r="3759">
          <cell r="L3759">
            <v>-40495.949999999997</v>
          </cell>
        </row>
        <row r="3760">
          <cell r="L3760">
            <v>210.12</v>
          </cell>
        </row>
        <row r="3761">
          <cell r="L3761">
            <v>24</v>
          </cell>
        </row>
        <row r="3762">
          <cell r="L3762">
            <v>660</v>
          </cell>
        </row>
        <row r="3763">
          <cell r="L3763">
            <v>5964</v>
          </cell>
        </row>
        <row r="3764">
          <cell r="L3764">
            <v>1869.07</v>
          </cell>
        </row>
        <row r="3765">
          <cell r="L3765">
            <v>77635.320000000007</v>
          </cell>
        </row>
        <row r="3766">
          <cell r="L3766">
            <v>110.18</v>
          </cell>
        </row>
        <row r="3767">
          <cell r="L3767">
            <v>24451.27</v>
          </cell>
        </row>
        <row r="3768">
          <cell r="L3768">
            <v>148.31</v>
          </cell>
        </row>
        <row r="3769">
          <cell r="L3769">
            <v>1512</v>
          </cell>
        </row>
        <row r="3770">
          <cell r="L3770">
            <v>1210.57</v>
          </cell>
        </row>
        <row r="3771">
          <cell r="L3771">
            <v>54.6</v>
          </cell>
        </row>
        <row r="3772">
          <cell r="L3772">
            <v>71888.91</v>
          </cell>
        </row>
        <row r="3773">
          <cell r="L3773">
            <v>9114</v>
          </cell>
        </row>
        <row r="3774">
          <cell r="L3774">
            <v>2136.87</v>
          </cell>
        </row>
        <row r="3775">
          <cell r="L3775">
            <v>220</v>
          </cell>
        </row>
        <row r="3776">
          <cell r="L3776">
            <v>2631.06</v>
          </cell>
        </row>
        <row r="3777">
          <cell r="L3777">
            <v>-61856.24</v>
          </cell>
        </row>
        <row r="3778">
          <cell r="L3778">
            <v>181630.84</v>
          </cell>
        </row>
        <row r="3779">
          <cell r="L3779">
            <v>85474.86</v>
          </cell>
        </row>
        <row r="3780">
          <cell r="L3780">
            <v>3554.88</v>
          </cell>
        </row>
        <row r="3781">
          <cell r="L3781">
            <v>1347.39</v>
          </cell>
        </row>
        <row r="3782">
          <cell r="L3782">
            <v>3120</v>
          </cell>
        </row>
        <row r="3783">
          <cell r="L3783">
            <v>56184</v>
          </cell>
        </row>
        <row r="3784">
          <cell r="L3784">
            <v>7503.22</v>
          </cell>
        </row>
        <row r="3785">
          <cell r="L3785">
            <v>4021.1</v>
          </cell>
        </row>
        <row r="3786">
          <cell r="L3786">
            <v>900</v>
          </cell>
        </row>
        <row r="3787">
          <cell r="L3787">
            <v>2520</v>
          </cell>
        </row>
        <row r="3788">
          <cell r="L3788">
            <v>-157.16</v>
          </cell>
        </row>
        <row r="3789">
          <cell r="L3789">
            <v>198476.91</v>
          </cell>
        </row>
        <row r="3790">
          <cell r="L3790">
            <v>-35631.379999999997</v>
          </cell>
        </row>
        <row r="3791">
          <cell r="L3791">
            <v>456.24</v>
          </cell>
        </row>
        <row r="3792">
          <cell r="L3792">
            <v>101</v>
          </cell>
        </row>
        <row r="3793">
          <cell r="L3793">
            <v>678.2</v>
          </cell>
        </row>
        <row r="3794">
          <cell r="L3794">
            <v>716.41</v>
          </cell>
        </row>
        <row r="3795">
          <cell r="L3795">
            <v>1475.04</v>
          </cell>
        </row>
        <row r="3796">
          <cell r="L3796">
            <v>0</v>
          </cell>
        </row>
        <row r="3797">
          <cell r="L3797">
            <v>198117.6</v>
          </cell>
        </row>
        <row r="3798">
          <cell r="L3798">
            <v>7605.17</v>
          </cell>
        </row>
        <row r="3799">
          <cell r="L3799">
            <v>1527</v>
          </cell>
        </row>
        <row r="3800">
          <cell r="L3800">
            <v>654.26</v>
          </cell>
        </row>
        <row r="3801">
          <cell r="L3801">
            <v>24</v>
          </cell>
        </row>
        <row r="3802">
          <cell r="L3802">
            <v>0</v>
          </cell>
        </row>
        <row r="3803">
          <cell r="L3803">
            <v>2200.83</v>
          </cell>
        </row>
        <row r="3804">
          <cell r="L3804">
            <v>708</v>
          </cell>
        </row>
        <row r="3805">
          <cell r="L3805">
            <v>83579.33</v>
          </cell>
        </row>
        <row r="3806">
          <cell r="L3806">
            <v>157.94</v>
          </cell>
        </row>
        <row r="3807">
          <cell r="L3807">
            <v>83978.28</v>
          </cell>
        </row>
        <row r="3808">
          <cell r="L3808">
            <v>24900</v>
          </cell>
        </row>
        <row r="3809">
          <cell r="L3809">
            <v>3360</v>
          </cell>
        </row>
        <row r="3810">
          <cell r="L3810">
            <v>75.599999999999994</v>
          </cell>
        </row>
        <row r="3811">
          <cell r="L3811">
            <v>12105.69</v>
          </cell>
        </row>
        <row r="3812">
          <cell r="L3812">
            <v>35.04</v>
          </cell>
        </row>
        <row r="3813">
          <cell r="L3813">
            <v>8621.74</v>
          </cell>
        </row>
        <row r="3814">
          <cell r="L3814">
            <v>15000</v>
          </cell>
        </row>
        <row r="3815">
          <cell r="L3815">
            <v>3648</v>
          </cell>
        </row>
        <row r="3816">
          <cell r="L3816">
            <v>363.73</v>
          </cell>
        </row>
        <row r="3817">
          <cell r="L3817">
            <v>13938</v>
          </cell>
        </row>
        <row r="3818">
          <cell r="L3818">
            <v>814.4</v>
          </cell>
        </row>
        <row r="3819">
          <cell r="L3819">
            <v>210.58</v>
          </cell>
        </row>
        <row r="3820">
          <cell r="L3820">
            <v>26899.53</v>
          </cell>
        </row>
        <row r="3821">
          <cell r="L3821">
            <v>876.45</v>
          </cell>
        </row>
        <row r="3822">
          <cell r="L3822">
            <v>15185.1</v>
          </cell>
        </row>
        <row r="3823">
          <cell r="L3823">
            <v>5028</v>
          </cell>
        </row>
        <row r="3824">
          <cell r="L3824">
            <v>-1105.98</v>
          </cell>
        </row>
        <row r="3825">
          <cell r="L3825">
            <v>23469.81</v>
          </cell>
        </row>
        <row r="3826">
          <cell r="L3826">
            <v>116974.86</v>
          </cell>
        </row>
        <row r="3827">
          <cell r="L3827">
            <v>493.22</v>
          </cell>
        </row>
        <row r="3828">
          <cell r="L3828">
            <v>91138</v>
          </cell>
        </row>
        <row r="3829">
          <cell r="L3829">
            <v>646.79999999999995</v>
          </cell>
        </row>
        <row r="3830">
          <cell r="L3830">
            <v>25.44</v>
          </cell>
        </row>
        <row r="3831">
          <cell r="L3831">
            <v>366.37</v>
          </cell>
        </row>
        <row r="3832">
          <cell r="L3832">
            <v>-8139</v>
          </cell>
        </row>
        <row r="3833">
          <cell r="L3833">
            <v>2188.9699999999998</v>
          </cell>
        </row>
        <row r="3834">
          <cell r="L3834">
            <v>9247.0499999999993</v>
          </cell>
        </row>
        <row r="3835">
          <cell r="L3835">
            <v>52355.42</v>
          </cell>
        </row>
        <row r="3836">
          <cell r="L3836">
            <v>51608</v>
          </cell>
        </row>
        <row r="3837">
          <cell r="L3837">
            <v>26688</v>
          </cell>
        </row>
        <row r="3838">
          <cell r="L3838">
            <v>-166788.93</v>
          </cell>
        </row>
        <row r="3839">
          <cell r="L3839">
            <v>6696.36</v>
          </cell>
        </row>
        <row r="3840">
          <cell r="L3840">
            <v>1068.02</v>
          </cell>
        </row>
        <row r="3841">
          <cell r="L3841">
            <v>59100</v>
          </cell>
        </row>
        <row r="3842">
          <cell r="L3842">
            <v>39237.360000000001</v>
          </cell>
        </row>
        <row r="3843">
          <cell r="L3843">
            <v>507.5</v>
          </cell>
        </row>
        <row r="3844">
          <cell r="L3844">
            <v>5.64</v>
          </cell>
        </row>
        <row r="3845">
          <cell r="L3845">
            <v>7628.85</v>
          </cell>
        </row>
        <row r="3846">
          <cell r="L3846">
            <v>510485.99</v>
          </cell>
        </row>
        <row r="3847">
          <cell r="L3847">
            <v>231983.65</v>
          </cell>
        </row>
        <row r="3848">
          <cell r="L3848">
            <v>29794.6</v>
          </cell>
        </row>
        <row r="3849">
          <cell r="L3849">
            <v>41796</v>
          </cell>
        </row>
        <row r="3850">
          <cell r="L3850">
            <v>13670.16</v>
          </cell>
        </row>
        <row r="3851">
          <cell r="L3851">
            <v>1081.19</v>
          </cell>
        </row>
        <row r="3852">
          <cell r="L3852">
            <v>4068.96</v>
          </cell>
        </row>
        <row r="3853">
          <cell r="L3853">
            <v>262412.71999999997</v>
          </cell>
        </row>
        <row r="3854">
          <cell r="L3854">
            <v>2494.7399999999998</v>
          </cell>
        </row>
        <row r="3855">
          <cell r="L3855">
            <v>12876.96</v>
          </cell>
        </row>
        <row r="3856">
          <cell r="L3856">
            <v>667.56</v>
          </cell>
        </row>
        <row r="3857">
          <cell r="L3857">
            <v>912</v>
          </cell>
        </row>
        <row r="3858">
          <cell r="L3858">
            <v>3912</v>
          </cell>
        </row>
        <row r="3859">
          <cell r="L3859">
            <v>789.09</v>
          </cell>
        </row>
        <row r="3860">
          <cell r="L3860">
            <v>8004</v>
          </cell>
        </row>
        <row r="3861">
          <cell r="L3861">
            <v>1429.62</v>
          </cell>
        </row>
        <row r="3862">
          <cell r="L3862">
            <v>6493.56</v>
          </cell>
        </row>
        <row r="3863">
          <cell r="L3863">
            <v>509</v>
          </cell>
        </row>
        <row r="3864">
          <cell r="L3864">
            <v>1404</v>
          </cell>
        </row>
        <row r="3865">
          <cell r="L3865">
            <v>5067</v>
          </cell>
        </row>
        <row r="3866">
          <cell r="L3866">
            <v>12423.67</v>
          </cell>
        </row>
        <row r="3867">
          <cell r="L3867">
            <v>-24884.639999999999</v>
          </cell>
        </row>
        <row r="3868">
          <cell r="L3868">
            <v>13831.88</v>
          </cell>
        </row>
        <row r="3869">
          <cell r="L3869">
            <v>3053.38</v>
          </cell>
        </row>
        <row r="3870">
          <cell r="L3870">
            <v>203.4</v>
          </cell>
        </row>
        <row r="3871">
          <cell r="L3871">
            <v>49740</v>
          </cell>
        </row>
        <row r="3872">
          <cell r="L3872">
            <v>36402.050000000003</v>
          </cell>
        </row>
        <row r="3873">
          <cell r="L3873">
            <v>3733.85</v>
          </cell>
        </row>
        <row r="3874">
          <cell r="L3874">
            <v>967.1</v>
          </cell>
        </row>
        <row r="3875">
          <cell r="L3875">
            <v>2009</v>
          </cell>
        </row>
        <row r="3876">
          <cell r="L3876">
            <v>3568.7</v>
          </cell>
        </row>
        <row r="3877">
          <cell r="L3877">
            <v>1866.41</v>
          </cell>
        </row>
        <row r="3878">
          <cell r="L3878">
            <v>4160.3999999999996</v>
          </cell>
        </row>
        <row r="3879">
          <cell r="L3879">
            <v>2420.4299999999998</v>
          </cell>
        </row>
        <row r="3880">
          <cell r="L3880">
            <v>-63882.38</v>
          </cell>
        </row>
        <row r="3881">
          <cell r="L3881">
            <v>1957.56</v>
          </cell>
        </row>
        <row r="3882">
          <cell r="L3882">
            <v>33276.959999999999</v>
          </cell>
        </row>
        <row r="3883">
          <cell r="L3883">
            <v>5176.53</v>
          </cell>
        </row>
        <row r="3884">
          <cell r="L3884">
            <v>236309.67</v>
          </cell>
        </row>
        <row r="3885">
          <cell r="L3885">
            <v>3148.72</v>
          </cell>
        </row>
        <row r="3886">
          <cell r="L3886">
            <v>5034.72</v>
          </cell>
        </row>
        <row r="3887">
          <cell r="L3887">
            <v>1920.72</v>
          </cell>
        </row>
        <row r="3888">
          <cell r="L3888">
            <v>20350.080000000002</v>
          </cell>
        </row>
        <row r="3889">
          <cell r="L3889">
            <v>3855.72</v>
          </cell>
        </row>
        <row r="3890">
          <cell r="L3890">
            <v>8182.68</v>
          </cell>
        </row>
        <row r="3891">
          <cell r="L3891">
            <v>4072</v>
          </cell>
        </row>
        <row r="3892">
          <cell r="L3892">
            <v>2803.57</v>
          </cell>
        </row>
        <row r="3893">
          <cell r="L3893">
            <v>5211.3900000000003</v>
          </cell>
        </row>
        <row r="3894">
          <cell r="L3894">
            <v>17177.12</v>
          </cell>
        </row>
        <row r="3895">
          <cell r="L3895">
            <v>2948.14</v>
          </cell>
        </row>
        <row r="3896">
          <cell r="L3896">
            <v>3095.83</v>
          </cell>
        </row>
        <row r="3897">
          <cell r="L3897">
            <v>4272</v>
          </cell>
        </row>
        <row r="3898">
          <cell r="L3898">
            <v>39685</v>
          </cell>
        </row>
        <row r="3899">
          <cell r="L3899">
            <v>13959.09</v>
          </cell>
        </row>
        <row r="3900">
          <cell r="L3900">
            <v>3133.38</v>
          </cell>
        </row>
        <row r="3901">
          <cell r="L3901">
            <v>120</v>
          </cell>
        </row>
        <row r="3902">
          <cell r="L3902">
            <v>110.18</v>
          </cell>
        </row>
        <row r="3903">
          <cell r="L3903">
            <v>2616.6</v>
          </cell>
        </row>
        <row r="3904">
          <cell r="L3904">
            <v>672.96</v>
          </cell>
        </row>
        <row r="3905">
          <cell r="L3905">
            <v>160840.43</v>
          </cell>
        </row>
        <row r="3906">
          <cell r="L3906">
            <v>1324.44</v>
          </cell>
        </row>
        <row r="3907">
          <cell r="L3907">
            <v>642.84</v>
          </cell>
        </row>
        <row r="3908">
          <cell r="L3908">
            <v>21264</v>
          </cell>
        </row>
        <row r="3909">
          <cell r="L3909">
            <v>7332</v>
          </cell>
        </row>
        <row r="3910">
          <cell r="L3910">
            <v>13546.99</v>
          </cell>
        </row>
        <row r="3911">
          <cell r="L3911">
            <v>3692.41</v>
          </cell>
        </row>
        <row r="3912">
          <cell r="L3912">
            <v>0</v>
          </cell>
        </row>
        <row r="3913">
          <cell r="L3913">
            <v>19816.34</v>
          </cell>
        </row>
        <row r="3914">
          <cell r="L3914">
            <v>28995.54</v>
          </cell>
        </row>
        <row r="3915">
          <cell r="L3915">
            <v>148.31</v>
          </cell>
        </row>
        <row r="3916">
          <cell r="L3916">
            <v>36507.599999999999</v>
          </cell>
        </row>
        <row r="3917">
          <cell r="L3917">
            <v>2086.9</v>
          </cell>
        </row>
        <row r="3918">
          <cell r="L3918">
            <v>23420</v>
          </cell>
        </row>
        <row r="3919">
          <cell r="L3919">
            <v>-21584</v>
          </cell>
        </row>
        <row r="3920">
          <cell r="L3920">
            <v>643.08000000000004</v>
          </cell>
        </row>
        <row r="3921">
          <cell r="L3921">
            <v>3042.6</v>
          </cell>
        </row>
        <row r="3922">
          <cell r="L3922">
            <v>5940.48</v>
          </cell>
        </row>
        <row r="3923">
          <cell r="L3923">
            <v>1221.5999999999999</v>
          </cell>
        </row>
        <row r="3924">
          <cell r="L3924">
            <v>2036</v>
          </cell>
        </row>
        <row r="3925">
          <cell r="L3925">
            <v>5090</v>
          </cell>
        </row>
        <row r="3926">
          <cell r="L3926">
            <v>13815.11</v>
          </cell>
        </row>
        <row r="3927">
          <cell r="L3927">
            <v>852.77</v>
          </cell>
        </row>
        <row r="3928">
          <cell r="L3928">
            <v>4066.97</v>
          </cell>
        </row>
        <row r="3929">
          <cell r="L3929">
            <v>11484</v>
          </cell>
        </row>
        <row r="3930">
          <cell r="L3930">
            <v>-68690.710000000006</v>
          </cell>
        </row>
        <row r="3931">
          <cell r="L3931">
            <v>526.45000000000005</v>
          </cell>
        </row>
        <row r="3932">
          <cell r="L3932">
            <v>680088</v>
          </cell>
        </row>
        <row r="3933">
          <cell r="L3933">
            <v>-578812.68000000005</v>
          </cell>
        </row>
        <row r="3934">
          <cell r="L3934">
            <v>-114994.56</v>
          </cell>
        </row>
        <row r="3935">
          <cell r="L3935">
            <v>1410.55</v>
          </cell>
        </row>
        <row r="3936">
          <cell r="L3936">
            <v>0</v>
          </cell>
        </row>
        <row r="3937">
          <cell r="L3937">
            <v>2831.76</v>
          </cell>
        </row>
        <row r="3938">
          <cell r="L3938">
            <v>42048</v>
          </cell>
        </row>
        <row r="3939">
          <cell r="L3939">
            <v>12768.93</v>
          </cell>
        </row>
        <row r="3940">
          <cell r="L3940">
            <v>495464.62</v>
          </cell>
        </row>
        <row r="3941">
          <cell r="L3941">
            <v>1000</v>
          </cell>
        </row>
        <row r="3942">
          <cell r="L3942">
            <v>3105.92</v>
          </cell>
        </row>
        <row r="3943">
          <cell r="L3943">
            <v>509</v>
          </cell>
        </row>
        <row r="3944">
          <cell r="L3944">
            <v>-680088</v>
          </cell>
        </row>
        <row r="3945">
          <cell r="L3945">
            <v>1415.04</v>
          </cell>
        </row>
        <row r="3946">
          <cell r="L3946">
            <v>12288</v>
          </cell>
        </row>
        <row r="3947">
          <cell r="L3947">
            <v>305.39999999999998</v>
          </cell>
        </row>
        <row r="3948">
          <cell r="L3948">
            <v>1053.6099999999999</v>
          </cell>
        </row>
        <row r="3949">
          <cell r="L3949">
            <v>1512</v>
          </cell>
        </row>
        <row r="3950">
          <cell r="L3950">
            <v>215216.93</v>
          </cell>
        </row>
        <row r="3951">
          <cell r="L3951">
            <v>203.4</v>
          </cell>
        </row>
        <row r="3952">
          <cell r="L3952">
            <v>789.09</v>
          </cell>
        </row>
        <row r="3953">
          <cell r="L3953">
            <v>75220.19</v>
          </cell>
        </row>
        <row r="3954">
          <cell r="L3954">
            <v>40800</v>
          </cell>
        </row>
        <row r="3955">
          <cell r="L3955">
            <v>18885.96</v>
          </cell>
        </row>
        <row r="3956">
          <cell r="L3956">
            <v>1168265.04</v>
          </cell>
        </row>
        <row r="3957">
          <cell r="L3957">
            <v>12671.52</v>
          </cell>
        </row>
        <row r="3958">
          <cell r="L3958">
            <v>108357.4</v>
          </cell>
        </row>
        <row r="3959">
          <cell r="L3959">
            <v>1309.6600000000001</v>
          </cell>
        </row>
        <row r="3960">
          <cell r="L3960">
            <v>108334.32</v>
          </cell>
        </row>
        <row r="3961">
          <cell r="L3961">
            <v>92965.1</v>
          </cell>
        </row>
        <row r="3962">
          <cell r="L3962">
            <v>9456</v>
          </cell>
        </row>
        <row r="3963">
          <cell r="L3963">
            <v>8004</v>
          </cell>
        </row>
        <row r="3964">
          <cell r="L3964">
            <v>6868.82</v>
          </cell>
        </row>
        <row r="3965">
          <cell r="L3965">
            <v>235097.28</v>
          </cell>
        </row>
        <row r="3966">
          <cell r="L3966">
            <v>665.16</v>
          </cell>
        </row>
        <row r="3967">
          <cell r="L3967">
            <v>312</v>
          </cell>
        </row>
        <row r="3968">
          <cell r="L3968">
            <v>84492</v>
          </cell>
        </row>
        <row r="3969">
          <cell r="L3969">
            <v>10827.58</v>
          </cell>
        </row>
        <row r="3970">
          <cell r="L3970">
            <v>11892</v>
          </cell>
        </row>
        <row r="3971">
          <cell r="L3971">
            <v>77647.95</v>
          </cell>
        </row>
        <row r="3972">
          <cell r="L3972">
            <v>1644</v>
          </cell>
        </row>
        <row r="3973">
          <cell r="L3973">
            <v>0</v>
          </cell>
        </row>
        <row r="3974">
          <cell r="L3974">
            <v>176649.84</v>
          </cell>
        </row>
        <row r="3975">
          <cell r="L3975">
            <v>52887.51</v>
          </cell>
        </row>
        <row r="3976">
          <cell r="L3976">
            <v>10170</v>
          </cell>
        </row>
        <row r="3977">
          <cell r="L3977">
            <v>133.19999999999999</v>
          </cell>
        </row>
        <row r="3978">
          <cell r="L3978">
            <v>148.31</v>
          </cell>
        </row>
        <row r="3979">
          <cell r="L3979">
            <v>0</v>
          </cell>
        </row>
        <row r="3980">
          <cell r="L3980">
            <v>151740</v>
          </cell>
        </row>
        <row r="3981">
          <cell r="L3981">
            <v>386448.87</v>
          </cell>
        </row>
        <row r="3982">
          <cell r="L3982">
            <v>1512</v>
          </cell>
        </row>
        <row r="3983">
          <cell r="L3983">
            <v>27771.96</v>
          </cell>
        </row>
        <row r="3984">
          <cell r="L3984">
            <v>1235.4000000000001</v>
          </cell>
        </row>
        <row r="3985">
          <cell r="L3985">
            <v>110.18</v>
          </cell>
        </row>
        <row r="3986">
          <cell r="L3986">
            <v>28147.52</v>
          </cell>
        </row>
        <row r="3987">
          <cell r="L3987">
            <v>156198.48000000001</v>
          </cell>
        </row>
        <row r="3988">
          <cell r="L3988">
            <v>3642.34</v>
          </cell>
        </row>
        <row r="3989">
          <cell r="L3989">
            <v>58019.37</v>
          </cell>
        </row>
        <row r="3990">
          <cell r="L3990">
            <v>226456.08</v>
          </cell>
        </row>
        <row r="3991">
          <cell r="L3991">
            <v>6956.88</v>
          </cell>
        </row>
        <row r="3992">
          <cell r="L3992">
            <v>5309.57</v>
          </cell>
        </row>
        <row r="3993">
          <cell r="L3993">
            <v>68892</v>
          </cell>
        </row>
        <row r="3994">
          <cell r="L3994">
            <v>3836.33</v>
          </cell>
        </row>
        <row r="3995">
          <cell r="L3995">
            <v>1032437.92</v>
          </cell>
        </row>
        <row r="3996">
          <cell r="L3996">
            <v>205.2</v>
          </cell>
        </row>
        <row r="3997">
          <cell r="L3997">
            <v>-39328.339999999997</v>
          </cell>
        </row>
        <row r="3998">
          <cell r="L3998">
            <v>-54529.74</v>
          </cell>
        </row>
        <row r="3999">
          <cell r="L3999">
            <v>1828.86</v>
          </cell>
        </row>
        <row r="4000">
          <cell r="L4000">
            <v>44.76</v>
          </cell>
        </row>
        <row r="4001">
          <cell r="L4001">
            <v>664.8</v>
          </cell>
        </row>
        <row r="4002">
          <cell r="L4002">
            <v>2406.84</v>
          </cell>
        </row>
        <row r="4003">
          <cell r="L4003">
            <v>11399.73</v>
          </cell>
        </row>
        <row r="4004">
          <cell r="L4004">
            <v>264.89999999999998</v>
          </cell>
        </row>
        <row r="4005">
          <cell r="L4005">
            <v>804.36</v>
          </cell>
        </row>
        <row r="4006">
          <cell r="L4006">
            <v>1029574.28</v>
          </cell>
        </row>
        <row r="4007">
          <cell r="L4007">
            <v>-76500</v>
          </cell>
        </row>
        <row r="4008">
          <cell r="L4008">
            <v>19608</v>
          </cell>
        </row>
        <row r="4009">
          <cell r="L4009">
            <v>2186.4499999999998</v>
          </cell>
        </row>
        <row r="4010">
          <cell r="L4010">
            <v>7036.47</v>
          </cell>
        </row>
        <row r="4011">
          <cell r="L4011">
            <v>365.25</v>
          </cell>
        </row>
        <row r="4012">
          <cell r="L4012">
            <v>4692</v>
          </cell>
        </row>
        <row r="4013">
          <cell r="L4013">
            <v>98.4</v>
          </cell>
        </row>
        <row r="4014">
          <cell r="L4014">
            <v>681.54</v>
          </cell>
        </row>
        <row r="4015">
          <cell r="L4015">
            <v>3017.7</v>
          </cell>
        </row>
        <row r="4016">
          <cell r="L4016">
            <v>2083.44</v>
          </cell>
        </row>
        <row r="4017">
          <cell r="L4017">
            <v>7142.51</v>
          </cell>
        </row>
        <row r="4018">
          <cell r="L4018">
            <v>5148</v>
          </cell>
        </row>
        <row r="4019">
          <cell r="L4019">
            <v>-921498</v>
          </cell>
        </row>
        <row r="4020">
          <cell r="L4020">
            <v>440464.9</v>
          </cell>
        </row>
        <row r="4021">
          <cell r="L4021">
            <v>69.959999999999994</v>
          </cell>
        </row>
        <row r="4022">
          <cell r="L4022">
            <v>3612</v>
          </cell>
        </row>
        <row r="4023">
          <cell r="L4023">
            <v>28677</v>
          </cell>
        </row>
        <row r="4024">
          <cell r="L4024">
            <v>849.73</v>
          </cell>
        </row>
        <row r="4025">
          <cell r="L4025">
            <v>435108</v>
          </cell>
        </row>
        <row r="4026">
          <cell r="L4026">
            <v>732</v>
          </cell>
        </row>
        <row r="4027">
          <cell r="L4027">
            <v>120205.89</v>
          </cell>
        </row>
        <row r="4028">
          <cell r="L4028">
            <v>1122.5999999999999</v>
          </cell>
        </row>
        <row r="4029">
          <cell r="L4029">
            <v>1104.8399999999999</v>
          </cell>
        </row>
        <row r="4030">
          <cell r="L4030">
            <v>-2052</v>
          </cell>
        </row>
        <row r="4031">
          <cell r="L4031">
            <v>150785.04</v>
          </cell>
        </row>
        <row r="4032">
          <cell r="L4032">
            <v>2334.02</v>
          </cell>
        </row>
        <row r="4033">
          <cell r="L4033">
            <v>636.54</v>
          </cell>
        </row>
        <row r="4034">
          <cell r="L4034">
            <v>374.83</v>
          </cell>
        </row>
        <row r="4035">
          <cell r="L4035">
            <v>7173.82</v>
          </cell>
        </row>
        <row r="4036">
          <cell r="L4036">
            <v>596.29999999999995</v>
          </cell>
        </row>
        <row r="4037">
          <cell r="L4037">
            <v>5080</v>
          </cell>
        </row>
        <row r="4038">
          <cell r="L4038">
            <v>6977.16</v>
          </cell>
        </row>
        <row r="4039">
          <cell r="L4039">
            <v>-1398773</v>
          </cell>
        </row>
        <row r="4040">
          <cell r="L4040">
            <v>-64859.68</v>
          </cell>
        </row>
        <row r="4041">
          <cell r="L4041">
            <v>-16891</v>
          </cell>
        </row>
        <row r="4042">
          <cell r="L4042">
            <v>57872.01</v>
          </cell>
        </row>
        <row r="4043">
          <cell r="L4043">
            <v>60.96</v>
          </cell>
        </row>
        <row r="4044">
          <cell r="L4044">
            <v>221.46</v>
          </cell>
        </row>
        <row r="4045">
          <cell r="L4045">
            <v>1339.28</v>
          </cell>
        </row>
        <row r="4046">
          <cell r="L4046">
            <v>43865.62</v>
          </cell>
        </row>
        <row r="4047">
          <cell r="L4047">
            <v>13141.61</v>
          </cell>
        </row>
        <row r="4048">
          <cell r="L4048">
            <v>390.96</v>
          </cell>
        </row>
        <row r="4049">
          <cell r="L4049">
            <v>62.19</v>
          </cell>
        </row>
        <row r="4050">
          <cell r="L4050">
            <v>-1535.67</v>
          </cell>
        </row>
        <row r="4051">
          <cell r="L4051">
            <v>660</v>
          </cell>
        </row>
        <row r="4052">
          <cell r="L4052">
            <v>1280.4000000000001</v>
          </cell>
        </row>
        <row r="4053">
          <cell r="L4053">
            <v>9562.59</v>
          </cell>
        </row>
        <row r="4054">
          <cell r="L4054">
            <v>838.81</v>
          </cell>
        </row>
        <row r="4055">
          <cell r="L4055">
            <v>87274.79</v>
          </cell>
        </row>
        <row r="4056">
          <cell r="L4056">
            <v>520.19000000000005</v>
          </cell>
        </row>
        <row r="4057">
          <cell r="L4057">
            <v>3251.2</v>
          </cell>
        </row>
        <row r="4058">
          <cell r="L4058">
            <v>5570.35</v>
          </cell>
        </row>
        <row r="4059">
          <cell r="L4059">
            <v>-2147.8200000000002</v>
          </cell>
        </row>
        <row r="4060">
          <cell r="L4060">
            <v>847220.16</v>
          </cell>
        </row>
        <row r="4061">
          <cell r="L4061">
            <v>792.54</v>
          </cell>
        </row>
        <row r="4062">
          <cell r="L4062">
            <v>-83866</v>
          </cell>
        </row>
        <row r="4063">
          <cell r="L4063">
            <v>3101.49</v>
          </cell>
        </row>
        <row r="4064">
          <cell r="L4064">
            <v>12436.46</v>
          </cell>
        </row>
        <row r="4065">
          <cell r="L4065">
            <v>5242.5600000000004</v>
          </cell>
        </row>
        <row r="4066">
          <cell r="L4066">
            <v>598.79999999999995</v>
          </cell>
        </row>
        <row r="4067">
          <cell r="L4067">
            <v>1632</v>
          </cell>
        </row>
        <row r="4068">
          <cell r="L4068">
            <v>2631.08</v>
          </cell>
        </row>
        <row r="4069">
          <cell r="L4069">
            <v>1452</v>
          </cell>
        </row>
        <row r="4070">
          <cell r="L4070">
            <v>6984</v>
          </cell>
        </row>
        <row r="4071">
          <cell r="L4071">
            <v>229.32</v>
          </cell>
        </row>
        <row r="4072">
          <cell r="L4072">
            <v>1990.2</v>
          </cell>
        </row>
        <row r="4073">
          <cell r="L4073">
            <v>15624</v>
          </cell>
        </row>
        <row r="4074">
          <cell r="L4074">
            <v>7271.95</v>
          </cell>
        </row>
        <row r="4075">
          <cell r="L4075">
            <v>3162.77</v>
          </cell>
        </row>
        <row r="4076">
          <cell r="L4076">
            <v>424033.87</v>
          </cell>
        </row>
        <row r="4077">
          <cell r="L4077">
            <v>-382968</v>
          </cell>
        </row>
        <row r="4078">
          <cell r="L4078">
            <v>463850.32</v>
          </cell>
        </row>
        <row r="4079">
          <cell r="L4079">
            <v>21815.93</v>
          </cell>
        </row>
        <row r="4080">
          <cell r="L4080">
            <v>135734.39000000001</v>
          </cell>
        </row>
        <row r="4081">
          <cell r="L4081">
            <v>365.25</v>
          </cell>
        </row>
        <row r="4082">
          <cell r="L4082">
            <v>406.4</v>
          </cell>
        </row>
        <row r="4083">
          <cell r="L4083">
            <v>10363.200000000001</v>
          </cell>
        </row>
        <row r="4084">
          <cell r="L4084">
            <v>1371.96</v>
          </cell>
        </row>
        <row r="4085">
          <cell r="L4085">
            <v>4051.08</v>
          </cell>
        </row>
        <row r="4086">
          <cell r="L4086">
            <v>0.23</v>
          </cell>
        </row>
        <row r="4087">
          <cell r="L4087">
            <v>187228.68</v>
          </cell>
        </row>
        <row r="4088">
          <cell r="L4088">
            <v>131596.73000000001</v>
          </cell>
        </row>
        <row r="4089">
          <cell r="L4089">
            <v>6705.82</v>
          </cell>
        </row>
        <row r="4090">
          <cell r="L4090">
            <v>2798.06</v>
          </cell>
        </row>
        <row r="4091">
          <cell r="L4091">
            <v>2597.48</v>
          </cell>
        </row>
        <row r="4092">
          <cell r="L4092">
            <v>5975.37</v>
          </cell>
        </row>
        <row r="4093">
          <cell r="L4093">
            <v>563.88</v>
          </cell>
        </row>
        <row r="4094">
          <cell r="L4094">
            <v>-39328</v>
          </cell>
        </row>
        <row r="4095">
          <cell r="L4095">
            <v>2223.48</v>
          </cell>
        </row>
        <row r="4096">
          <cell r="L4096">
            <v>10522.64</v>
          </cell>
        </row>
        <row r="4097">
          <cell r="L4097">
            <v>6096</v>
          </cell>
        </row>
        <row r="4098">
          <cell r="L4098">
            <v>339.36</v>
          </cell>
        </row>
        <row r="4099">
          <cell r="L4099">
            <v>304.8</v>
          </cell>
        </row>
        <row r="4100">
          <cell r="L4100">
            <v>3570.6</v>
          </cell>
        </row>
        <row r="4101">
          <cell r="L4101">
            <v>907.56</v>
          </cell>
        </row>
        <row r="4102">
          <cell r="L4102">
            <v>1409.64</v>
          </cell>
        </row>
        <row r="4103">
          <cell r="L4103">
            <v>264</v>
          </cell>
        </row>
        <row r="4104">
          <cell r="L4104">
            <v>-1108102</v>
          </cell>
        </row>
        <row r="4105">
          <cell r="L4105">
            <v>1244.3</v>
          </cell>
        </row>
        <row r="4106">
          <cell r="L4106">
            <v>1682.53</v>
          </cell>
        </row>
        <row r="4107">
          <cell r="L4107">
            <v>717.57</v>
          </cell>
        </row>
        <row r="4108">
          <cell r="L4108">
            <v>66.92</v>
          </cell>
        </row>
        <row r="4109">
          <cell r="L4109">
            <v>14621.87</v>
          </cell>
        </row>
        <row r="4110">
          <cell r="L4110">
            <v>664.32</v>
          </cell>
        </row>
        <row r="4111">
          <cell r="L4111">
            <v>15240</v>
          </cell>
        </row>
        <row r="4112">
          <cell r="L4112">
            <v>6553.06</v>
          </cell>
        </row>
        <row r="4113">
          <cell r="L4113">
            <v>231.75</v>
          </cell>
        </row>
        <row r="4114">
          <cell r="L4114">
            <v>230.9</v>
          </cell>
        </row>
        <row r="4115">
          <cell r="L4115">
            <v>638.15</v>
          </cell>
        </row>
        <row r="4116">
          <cell r="L4116">
            <v>812.02</v>
          </cell>
        </row>
        <row r="4117">
          <cell r="L4117">
            <v>1374.39</v>
          </cell>
        </row>
        <row r="4118">
          <cell r="L4118">
            <v>221.46</v>
          </cell>
        </row>
        <row r="4119">
          <cell r="L4119">
            <v>479.88</v>
          </cell>
        </row>
        <row r="4120">
          <cell r="L4120">
            <v>2901.7</v>
          </cell>
        </row>
        <row r="4121">
          <cell r="L4121">
            <v>66040</v>
          </cell>
        </row>
        <row r="4122">
          <cell r="L4122">
            <v>205920.03</v>
          </cell>
        </row>
        <row r="4123">
          <cell r="L4123">
            <v>264</v>
          </cell>
        </row>
        <row r="4124">
          <cell r="L4124">
            <v>700.09</v>
          </cell>
        </row>
        <row r="4125">
          <cell r="L4125">
            <v>24871.68</v>
          </cell>
        </row>
        <row r="4126">
          <cell r="L4126">
            <v>27923.53</v>
          </cell>
        </row>
        <row r="4127">
          <cell r="L4127">
            <v>596.29999999999995</v>
          </cell>
        </row>
        <row r="4128">
          <cell r="L4128">
            <v>339.35</v>
          </cell>
        </row>
        <row r="4129">
          <cell r="L4129">
            <v>9372</v>
          </cell>
        </row>
        <row r="4130">
          <cell r="L4130">
            <v>5104.95</v>
          </cell>
        </row>
        <row r="4131">
          <cell r="L4131">
            <v>39360.080000000002</v>
          </cell>
        </row>
        <row r="4132">
          <cell r="L4132">
            <v>10687.01</v>
          </cell>
        </row>
        <row r="4133">
          <cell r="L4133">
            <v>20320</v>
          </cell>
        </row>
        <row r="4134">
          <cell r="L4134">
            <v>16773.71</v>
          </cell>
        </row>
        <row r="4135">
          <cell r="L4135">
            <v>717.57</v>
          </cell>
        </row>
        <row r="4136">
          <cell r="L4136">
            <v>6857.26</v>
          </cell>
        </row>
        <row r="4137">
          <cell r="L4137">
            <v>159955.63</v>
          </cell>
        </row>
        <row r="4138">
          <cell r="L4138">
            <v>3048</v>
          </cell>
        </row>
        <row r="4139">
          <cell r="L4139">
            <v>7653.03</v>
          </cell>
        </row>
        <row r="4140">
          <cell r="L4140">
            <v>636.54999999999995</v>
          </cell>
        </row>
        <row r="4141">
          <cell r="L4141">
            <v>628.51</v>
          </cell>
        </row>
        <row r="4142">
          <cell r="L4142">
            <v>914.17</v>
          </cell>
        </row>
        <row r="4143">
          <cell r="L4143">
            <v>433.8</v>
          </cell>
        </row>
        <row r="4144">
          <cell r="L4144">
            <v>1016</v>
          </cell>
        </row>
        <row r="4145">
          <cell r="L4145">
            <v>44088</v>
          </cell>
        </row>
        <row r="4146">
          <cell r="L4146">
            <v>4452.1099999999997</v>
          </cell>
        </row>
        <row r="4147">
          <cell r="L4147">
            <v>403926.09</v>
          </cell>
        </row>
        <row r="4148">
          <cell r="L4148">
            <v>3397.88</v>
          </cell>
        </row>
        <row r="4149">
          <cell r="L4149">
            <v>245.5</v>
          </cell>
        </row>
        <row r="4150">
          <cell r="L4150">
            <v>207.27</v>
          </cell>
        </row>
        <row r="4151">
          <cell r="L4151">
            <v>480</v>
          </cell>
        </row>
        <row r="4152">
          <cell r="L4152">
            <v>30519.43</v>
          </cell>
        </row>
        <row r="4153">
          <cell r="L4153">
            <v>2462.2199999999998</v>
          </cell>
        </row>
        <row r="4154">
          <cell r="L4154">
            <v>207.27</v>
          </cell>
        </row>
        <row r="4155">
          <cell r="L4155">
            <v>138212.97</v>
          </cell>
        </row>
        <row r="4156">
          <cell r="L4156">
            <v>820.2</v>
          </cell>
        </row>
        <row r="4157">
          <cell r="L4157">
            <v>20726.400000000001</v>
          </cell>
        </row>
        <row r="4158">
          <cell r="L4158">
            <v>104997.65</v>
          </cell>
        </row>
        <row r="4159">
          <cell r="L4159">
            <v>487.2</v>
          </cell>
        </row>
        <row r="4160">
          <cell r="L4160">
            <v>31.28</v>
          </cell>
        </row>
        <row r="4161">
          <cell r="L4161">
            <v>508</v>
          </cell>
        </row>
        <row r="4162">
          <cell r="L4162">
            <v>2531.94</v>
          </cell>
        </row>
        <row r="4163">
          <cell r="L4163">
            <v>3360.86</v>
          </cell>
        </row>
        <row r="4164">
          <cell r="L4164">
            <v>1554.48</v>
          </cell>
        </row>
        <row r="4165">
          <cell r="L4165">
            <v>1128</v>
          </cell>
        </row>
        <row r="4166">
          <cell r="L4166">
            <v>30512.69</v>
          </cell>
        </row>
        <row r="4167">
          <cell r="L4167">
            <v>4411.05</v>
          </cell>
        </row>
        <row r="4168">
          <cell r="L4168">
            <v>4407.3599999999997</v>
          </cell>
        </row>
        <row r="4169">
          <cell r="L4169">
            <v>109282.21</v>
          </cell>
        </row>
        <row r="4170">
          <cell r="L4170">
            <v>47192.87</v>
          </cell>
        </row>
        <row r="4171">
          <cell r="L4171">
            <v>9114</v>
          </cell>
        </row>
        <row r="4172">
          <cell r="L4172">
            <v>-59436</v>
          </cell>
        </row>
        <row r="4173">
          <cell r="L4173">
            <v>220</v>
          </cell>
        </row>
        <row r="4174">
          <cell r="L4174">
            <v>177.84</v>
          </cell>
        </row>
        <row r="4175">
          <cell r="L4175">
            <v>332.4</v>
          </cell>
        </row>
        <row r="4176">
          <cell r="L4176">
            <v>640.20000000000005</v>
          </cell>
        </row>
        <row r="4177">
          <cell r="L4177">
            <v>484894.18</v>
          </cell>
        </row>
        <row r="4178">
          <cell r="L4178">
            <v>1210.57</v>
          </cell>
        </row>
        <row r="4179">
          <cell r="L4179">
            <v>732</v>
          </cell>
        </row>
        <row r="4180">
          <cell r="L4180">
            <v>804.36</v>
          </cell>
        </row>
        <row r="4181">
          <cell r="L4181">
            <v>1020.48</v>
          </cell>
        </row>
        <row r="4182">
          <cell r="L4182">
            <v>5159</v>
          </cell>
        </row>
        <row r="4183">
          <cell r="L4183">
            <v>924.7</v>
          </cell>
        </row>
        <row r="4184">
          <cell r="L4184">
            <v>90</v>
          </cell>
        </row>
        <row r="4185">
          <cell r="L4185">
            <v>762.6</v>
          </cell>
        </row>
        <row r="4186">
          <cell r="L4186">
            <v>7083.58</v>
          </cell>
        </row>
        <row r="4187">
          <cell r="L4187">
            <v>53888.639999999999</v>
          </cell>
        </row>
        <row r="4188">
          <cell r="L4188">
            <v>778.2</v>
          </cell>
        </row>
        <row r="4189">
          <cell r="L4189">
            <v>385.2</v>
          </cell>
        </row>
        <row r="4190">
          <cell r="L4190">
            <v>7219.96</v>
          </cell>
        </row>
        <row r="4191">
          <cell r="L4191">
            <v>176703</v>
          </cell>
        </row>
        <row r="4192">
          <cell r="L4192">
            <v>161.76</v>
          </cell>
        </row>
        <row r="4193">
          <cell r="L4193">
            <v>375757.69</v>
          </cell>
        </row>
        <row r="4194">
          <cell r="L4194">
            <v>96636</v>
          </cell>
        </row>
        <row r="4195">
          <cell r="L4195">
            <v>2568</v>
          </cell>
        </row>
        <row r="4196">
          <cell r="L4196">
            <v>1579.33</v>
          </cell>
        </row>
        <row r="4197">
          <cell r="L4197">
            <v>12105.69</v>
          </cell>
        </row>
        <row r="4198">
          <cell r="L4198">
            <v>10160</v>
          </cell>
        </row>
        <row r="4199">
          <cell r="L4199">
            <v>40772.67</v>
          </cell>
        </row>
        <row r="4200">
          <cell r="L4200">
            <v>3750</v>
          </cell>
        </row>
        <row r="4201">
          <cell r="L4201">
            <v>407.1</v>
          </cell>
        </row>
        <row r="4202">
          <cell r="L4202">
            <v>1407.6</v>
          </cell>
        </row>
        <row r="4203">
          <cell r="L4203">
            <v>32084.47</v>
          </cell>
        </row>
        <row r="4204">
          <cell r="L4204">
            <v>20538.28</v>
          </cell>
        </row>
        <row r="4205">
          <cell r="L4205">
            <v>16020</v>
          </cell>
        </row>
        <row r="4206">
          <cell r="L4206">
            <v>990.8</v>
          </cell>
        </row>
        <row r="4207">
          <cell r="L4207">
            <v>45385.95</v>
          </cell>
        </row>
        <row r="4208">
          <cell r="L4208">
            <v>41785.589999999997</v>
          </cell>
        </row>
        <row r="4209">
          <cell r="L4209">
            <v>264.47000000000003</v>
          </cell>
        </row>
        <row r="4210">
          <cell r="L4210">
            <v>0</v>
          </cell>
        </row>
        <row r="4211">
          <cell r="L4211">
            <v>35595.89</v>
          </cell>
        </row>
        <row r="4212">
          <cell r="L4212">
            <v>801357</v>
          </cell>
        </row>
        <row r="4213">
          <cell r="L4213">
            <v>11313.21</v>
          </cell>
        </row>
        <row r="4214">
          <cell r="L4214">
            <v>32742.81</v>
          </cell>
        </row>
        <row r="4215">
          <cell r="L4215">
            <v>7876.03</v>
          </cell>
        </row>
        <row r="4216">
          <cell r="L4216">
            <v>5910.61</v>
          </cell>
        </row>
        <row r="4217">
          <cell r="L4217">
            <v>9247.0499999999993</v>
          </cell>
        </row>
        <row r="4218">
          <cell r="L4218">
            <v>4296</v>
          </cell>
        </row>
        <row r="4219">
          <cell r="L4219">
            <v>214022.01</v>
          </cell>
        </row>
        <row r="4220">
          <cell r="L4220">
            <v>2200.83</v>
          </cell>
        </row>
        <row r="4221">
          <cell r="L4221">
            <v>7628.85</v>
          </cell>
        </row>
        <row r="4222">
          <cell r="L4222">
            <v>22.2</v>
          </cell>
        </row>
        <row r="4223">
          <cell r="L4223">
            <v>4392</v>
          </cell>
        </row>
        <row r="4224">
          <cell r="L4224">
            <v>91138</v>
          </cell>
        </row>
        <row r="4225">
          <cell r="L4225">
            <v>12435.84</v>
          </cell>
        </row>
        <row r="4226">
          <cell r="L4226">
            <v>30480</v>
          </cell>
        </row>
        <row r="4227">
          <cell r="L4227">
            <v>51608</v>
          </cell>
        </row>
        <row r="4228">
          <cell r="L4228">
            <v>219.48</v>
          </cell>
        </row>
        <row r="4229">
          <cell r="L4229">
            <v>295.48</v>
          </cell>
        </row>
        <row r="4230">
          <cell r="L4230">
            <v>3012</v>
          </cell>
        </row>
        <row r="4231">
          <cell r="L4231">
            <v>6523.92</v>
          </cell>
        </row>
        <row r="4232">
          <cell r="L4232">
            <v>8160</v>
          </cell>
        </row>
        <row r="4233">
          <cell r="L4233">
            <v>72540</v>
          </cell>
        </row>
        <row r="4234">
          <cell r="L4234">
            <v>27540</v>
          </cell>
        </row>
        <row r="4235">
          <cell r="L4235">
            <v>2691.48</v>
          </cell>
        </row>
        <row r="4236">
          <cell r="L4236">
            <v>5964</v>
          </cell>
        </row>
        <row r="4237">
          <cell r="L4237">
            <v>16219.68</v>
          </cell>
        </row>
        <row r="4238">
          <cell r="L4238">
            <v>893856</v>
          </cell>
        </row>
        <row r="4239">
          <cell r="L4239">
            <v>10901.76</v>
          </cell>
        </row>
        <row r="4240">
          <cell r="L4240">
            <v>53891.55</v>
          </cell>
        </row>
        <row r="4241">
          <cell r="L4241">
            <v>14424</v>
          </cell>
        </row>
        <row r="4242">
          <cell r="L4242">
            <v>5000</v>
          </cell>
        </row>
        <row r="4243">
          <cell r="L4243">
            <v>0</v>
          </cell>
        </row>
        <row r="4244">
          <cell r="L4244">
            <v>69088</v>
          </cell>
        </row>
        <row r="4245">
          <cell r="L4245">
            <v>4753.08</v>
          </cell>
        </row>
        <row r="4246">
          <cell r="L4246">
            <v>20000</v>
          </cell>
        </row>
        <row r="4247">
          <cell r="L4247">
            <v>8364</v>
          </cell>
        </row>
        <row r="4248">
          <cell r="L4248">
            <v>2509.1999999999998</v>
          </cell>
        </row>
        <row r="4249">
          <cell r="L4249">
            <v>1481.04</v>
          </cell>
        </row>
        <row r="4250">
          <cell r="L4250">
            <v>-14000</v>
          </cell>
        </row>
        <row r="4251">
          <cell r="L4251">
            <v>9549.1200000000008</v>
          </cell>
        </row>
        <row r="4252">
          <cell r="L4252">
            <v>112200</v>
          </cell>
        </row>
        <row r="4253">
          <cell r="L4253">
            <v>2438.4</v>
          </cell>
        </row>
        <row r="4254">
          <cell r="L4254">
            <v>421.81</v>
          </cell>
        </row>
        <row r="4255">
          <cell r="L4255">
            <v>7559.52</v>
          </cell>
        </row>
        <row r="4256">
          <cell r="L4256">
            <v>164943.82</v>
          </cell>
        </row>
        <row r="4257">
          <cell r="L4257">
            <v>3060</v>
          </cell>
        </row>
        <row r="4258">
          <cell r="L4258">
            <v>24999.96</v>
          </cell>
        </row>
        <row r="4259">
          <cell r="L4259">
            <v>811.32</v>
          </cell>
        </row>
        <row r="4260">
          <cell r="L4260">
            <v>51816</v>
          </cell>
        </row>
        <row r="4261">
          <cell r="L4261">
            <v>4753.08</v>
          </cell>
        </row>
        <row r="4262">
          <cell r="L4262">
            <v>9549.1200000000008</v>
          </cell>
        </row>
        <row r="4263">
          <cell r="L4263">
            <v>1530</v>
          </cell>
        </row>
        <row r="4264">
          <cell r="L4264">
            <v>19527.72</v>
          </cell>
        </row>
        <row r="4265">
          <cell r="L4265">
            <v>65650.600000000006</v>
          </cell>
        </row>
        <row r="4266">
          <cell r="L4266">
            <v>24646.400000000001</v>
          </cell>
        </row>
        <row r="4267">
          <cell r="L4267">
            <v>5455.08</v>
          </cell>
        </row>
        <row r="4268">
          <cell r="L4268">
            <v>886.95</v>
          </cell>
        </row>
        <row r="4269">
          <cell r="L4269">
            <v>223.37</v>
          </cell>
        </row>
        <row r="4270">
          <cell r="L4270">
            <v>2481.58</v>
          </cell>
        </row>
        <row r="4271">
          <cell r="L4271">
            <v>8916</v>
          </cell>
        </row>
        <row r="4272">
          <cell r="L4272">
            <v>2424</v>
          </cell>
        </row>
        <row r="4273">
          <cell r="L4273">
            <v>0</v>
          </cell>
        </row>
        <row r="4274">
          <cell r="L4274">
            <v>2459.64</v>
          </cell>
        </row>
        <row r="4275">
          <cell r="L4275">
            <v>10177.56</v>
          </cell>
        </row>
        <row r="4276">
          <cell r="L4276">
            <v>965.4</v>
          </cell>
        </row>
        <row r="4277">
          <cell r="L4277">
            <v>2028.72</v>
          </cell>
        </row>
        <row r="4278">
          <cell r="L4278">
            <v>3164.88</v>
          </cell>
        </row>
        <row r="4279">
          <cell r="L4279">
            <v>303.60000000000002</v>
          </cell>
        </row>
        <row r="4280">
          <cell r="L4280">
            <v>631.54</v>
          </cell>
        </row>
        <row r="4281">
          <cell r="L4281">
            <v>2150.04</v>
          </cell>
        </row>
        <row r="4282">
          <cell r="L4282">
            <v>-3644.39</v>
          </cell>
        </row>
        <row r="4283">
          <cell r="L4283">
            <v>1554.48</v>
          </cell>
        </row>
        <row r="4284">
          <cell r="L4284">
            <v>9.24</v>
          </cell>
        </row>
        <row r="4285">
          <cell r="L4285">
            <v>55116</v>
          </cell>
        </row>
        <row r="4286">
          <cell r="L4286">
            <v>5565.74</v>
          </cell>
        </row>
        <row r="4287">
          <cell r="L4287">
            <v>500000.04</v>
          </cell>
        </row>
        <row r="4288">
          <cell r="L4288">
            <v>798.76</v>
          </cell>
        </row>
        <row r="4289">
          <cell r="L4289">
            <v>129540</v>
          </cell>
        </row>
        <row r="4290">
          <cell r="L4290">
            <v>-21120</v>
          </cell>
        </row>
        <row r="4291">
          <cell r="L4291">
            <v>4247.8100000000004</v>
          </cell>
        </row>
        <row r="4292">
          <cell r="L4292">
            <v>3792</v>
          </cell>
        </row>
        <row r="4293">
          <cell r="L4293">
            <v>-0.01</v>
          </cell>
        </row>
        <row r="4294">
          <cell r="L4294">
            <v>948</v>
          </cell>
        </row>
        <row r="4295">
          <cell r="L4295">
            <v>2527.65</v>
          </cell>
        </row>
        <row r="4296">
          <cell r="L4296">
            <v>46.18</v>
          </cell>
        </row>
        <row r="4297">
          <cell r="L4297">
            <v>5244</v>
          </cell>
        </row>
        <row r="4298">
          <cell r="L4298">
            <v>369.45</v>
          </cell>
        </row>
        <row r="4299">
          <cell r="L4299">
            <v>0.01</v>
          </cell>
        </row>
        <row r="4300">
          <cell r="L4300">
            <v>804.36</v>
          </cell>
        </row>
        <row r="4301">
          <cell r="L4301">
            <v>0.01</v>
          </cell>
        </row>
        <row r="4302">
          <cell r="L4302">
            <v>-0.01</v>
          </cell>
        </row>
        <row r="4303">
          <cell r="L4303">
            <v>698226.44</v>
          </cell>
        </row>
        <row r="4304">
          <cell r="L4304">
            <v>3075.48</v>
          </cell>
        </row>
        <row r="4305">
          <cell r="L4305">
            <v>4433.45</v>
          </cell>
        </row>
        <row r="4306">
          <cell r="L4306">
            <v>0.01</v>
          </cell>
        </row>
        <row r="4307">
          <cell r="L4307">
            <v>830.4</v>
          </cell>
        </row>
        <row r="4308">
          <cell r="L4308">
            <v>32.659999999999997</v>
          </cell>
        </row>
        <row r="4309">
          <cell r="L4309">
            <v>-0.01</v>
          </cell>
        </row>
        <row r="4310">
          <cell r="L4310">
            <v>298.19</v>
          </cell>
        </row>
        <row r="4311">
          <cell r="L4311">
            <v>1136.43</v>
          </cell>
        </row>
        <row r="4312">
          <cell r="L4312">
            <v>3654.55</v>
          </cell>
        </row>
        <row r="4313">
          <cell r="L4313">
            <v>1638.9</v>
          </cell>
        </row>
        <row r="4314">
          <cell r="L4314">
            <v>913.27</v>
          </cell>
        </row>
        <row r="4315">
          <cell r="L4315">
            <v>6248.11</v>
          </cell>
        </row>
        <row r="4316">
          <cell r="L4316">
            <v>129621.46</v>
          </cell>
        </row>
        <row r="4317">
          <cell r="L4317">
            <v>-0.01</v>
          </cell>
        </row>
        <row r="4318">
          <cell r="L4318">
            <v>389345.87</v>
          </cell>
        </row>
        <row r="4319">
          <cell r="L4319">
            <v>116974.86</v>
          </cell>
        </row>
        <row r="4320">
          <cell r="L4320">
            <v>123668.69</v>
          </cell>
        </row>
        <row r="4321">
          <cell r="L4321">
            <v>4.62</v>
          </cell>
        </row>
        <row r="4322">
          <cell r="L4322">
            <v>4.08</v>
          </cell>
        </row>
        <row r="4323">
          <cell r="L4323">
            <v>781.01</v>
          </cell>
        </row>
        <row r="4324">
          <cell r="L4324">
            <v>135369.76</v>
          </cell>
        </row>
        <row r="4325">
          <cell r="L4325">
            <v>660</v>
          </cell>
        </row>
        <row r="4326">
          <cell r="L4326">
            <v>46392</v>
          </cell>
        </row>
        <row r="4327">
          <cell r="L4327">
            <v>554.17999999999995</v>
          </cell>
        </row>
        <row r="4328">
          <cell r="L4328">
            <v>468</v>
          </cell>
        </row>
        <row r="4329">
          <cell r="L4329">
            <v>46.18</v>
          </cell>
        </row>
        <row r="4330">
          <cell r="L4330">
            <v>114.16</v>
          </cell>
        </row>
        <row r="4331">
          <cell r="L4331">
            <v>142.05000000000001</v>
          </cell>
        </row>
        <row r="4332">
          <cell r="L4332">
            <v>204.86</v>
          </cell>
        </row>
        <row r="4333">
          <cell r="L4333">
            <v>390.96</v>
          </cell>
        </row>
        <row r="4334">
          <cell r="L4334">
            <v>99.85</v>
          </cell>
        </row>
        <row r="4335">
          <cell r="L4335">
            <v>4320.29</v>
          </cell>
        </row>
        <row r="4336">
          <cell r="L4336">
            <v>20570.72</v>
          </cell>
        </row>
        <row r="4337">
          <cell r="L4337">
            <v>18680.919999999998</v>
          </cell>
        </row>
        <row r="4338">
          <cell r="L4338">
            <v>14257.49</v>
          </cell>
        </row>
        <row r="4339">
          <cell r="L4339">
            <v>184992</v>
          </cell>
        </row>
        <row r="4340">
          <cell r="L4340">
            <v>-0.02</v>
          </cell>
        </row>
        <row r="4341">
          <cell r="L4341">
            <v>0.01</v>
          </cell>
        </row>
        <row r="4342">
          <cell r="L4342">
            <v>0.02</v>
          </cell>
        </row>
        <row r="4343">
          <cell r="L4343">
            <v>0.02</v>
          </cell>
        </row>
        <row r="4344">
          <cell r="L4344">
            <v>0.04</v>
          </cell>
        </row>
        <row r="4345">
          <cell r="L4345">
            <v>555969.30000000005</v>
          </cell>
        </row>
        <row r="4346">
          <cell r="L4346">
            <v>0.02</v>
          </cell>
        </row>
        <row r="4347">
          <cell r="L4347">
            <v>-0.02</v>
          </cell>
        </row>
        <row r="4348">
          <cell r="L4348">
            <v>20611.45</v>
          </cell>
        </row>
        <row r="4349">
          <cell r="L4349">
            <v>-201150.72</v>
          </cell>
        </row>
        <row r="4350">
          <cell r="L4350">
            <v>0</v>
          </cell>
        </row>
        <row r="4351">
          <cell r="L4351">
            <v>1625.6</v>
          </cell>
        </row>
        <row r="4352">
          <cell r="L4352">
            <v>629233.92000000004</v>
          </cell>
        </row>
        <row r="4353">
          <cell r="L4353">
            <v>75707.8</v>
          </cell>
        </row>
        <row r="4354">
          <cell r="L4354">
            <v>379.56</v>
          </cell>
        </row>
        <row r="4355">
          <cell r="L4355">
            <v>782.04</v>
          </cell>
        </row>
        <row r="4356">
          <cell r="L4356">
            <v>8172</v>
          </cell>
        </row>
        <row r="4357">
          <cell r="L4357">
            <v>1016</v>
          </cell>
        </row>
        <row r="4358">
          <cell r="L4358">
            <v>2416.21</v>
          </cell>
        </row>
        <row r="4359">
          <cell r="L4359">
            <v>406.4</v>
          </cell>
        </row>
        <row r="4360">
          <cell r="L4360">
            <v>87643.87</v>
          </cell>
        </row>
        <row r="4361">
          <cell r="L4361">
            <v>207264</v>
          </cell>
        </row>
        <row r="4362">
          <cell r="L4362">
            <v>20698.88</v>
          </cell>
        </row>
        <row r="4363">
          <cell r="L4363">
            <v>376131.6</v>
          </cell>
        </row>
        <row r="4364">
          <cell r="L4364">
            <v>804.36</v>
          </cell>
        </row>
        <row r="4365">
          <cell r="L4365">
            <v>266.88</v>
          </cell>
        </row>
        <row r="4366">
          <cell r="L4366">
            <v>51109.33</v>
          </cell>
        </row>
        <row r="4367">
          <cell r="L4367">
            <v>12004.2</v>
          </cell>
        </row>
        <row r="4368">
          <cell r="L4368">
            <v>-92261.1</v>
          </cell>
        </row>
        <row r="4369">
          <cell r="L4369">
            <v>855410.09</v>
          </cell>
        </row>
        <row r="4370">
          <cell r="L4370">
            <v>2032</v>
          </cell>
        </row>
        <row r="4371">
          <cell r="L4371">
            <v>2586.12</v>
          </cell>
        </row>
        <row r="4372">
          <cell r="L4372">
            <v>1625.6</v>
          </cell>
        </row>
        <row r="4373">
          <cell r="L4373">
            <v>812.8</v>
          </cell>
        </row>
        <row r="4374">
          <cell r="L4374">
            <v>812.8</v>
          </cell>
        </row>
        <row r="4375">
          <cell r="L4375">
            <v>588.66</v>
          </cell>
        </row>
        <row r="4376">
          <cell r="L4376">
            <v>67.69</v>
          </cell>
        </row>
        <row r="4377">
          <cell r="L4377">
            <v>289.99</v>
          </cell>
        </row>
        <row r="4378">
          <cell r="L4378">
            <v>40893.980000000003</v>
          </cell>
        </row>
        <row r="4379">
          <cell r="L4379">
            <v>116879.27</v>
          </cell>
        </row>
        <row r="4380">
          <cell r="L4380">
            <v>13734.77</v>
          </cell>
        </row>
        <row r="4381">
          <cell r="L4381">
            <v>21117.39</v>
          </cell>
        </row>
        <row r="4382">
          <cell r="L4382">
            <v>1920</v>
          </cell>
        </row>
        <row r="4383">
          <cell r="L4383">
            <v>4323.32</v>
          </cell>
        </row>
        <row r="4384">
          <cell r="L4384">
            <v>5448</v>
          </cell>
        </row>
        <row r="4385">
          <cell r="L4385">
            <v>262.61</v>
          </cell>
        </row>
        <row r="4386">
          <cell r="L4386">
            <v>2664</v>
          </cell>
        </row>
        <row r="4387">
          <cell r="L4387">
            <v>60588</v>
          </cell>
        </row>
        <row r="4388">
          <cell r="L4388">
            <v>10771.1</v>
          </cell>
        </row>
        <row r="4389">
          <cell r="L4389">
            <v>504</v>
          </cell>
        </row>
        <row r="4390">
          <cell r="L4390">
            <v>13.8</v>
          </cell>
        </row>
        <row r="4391">
          <cell r="L4391">
            <v>49.44</v>
          </cell>
        </row>
        <row r="4392">
          <cell r="L4392">
            <v>540</v>
          </cell>
        </row>
        <row r="4393">
          <cell r="L4393">
            <v>1038.94</v>
          </cell>
        </row>
        <row r="4394">
          <cell r="L4394">
            <v>36.71</v>
          </cell>
        </row>
        <row r="4395">
          <cell r="L4395">
            <v>1620.25</v>
          </cell>
        </row>
        <row r="4396">
          <cell r="L4396">
            <v>1101.5999999999999</v>
          </cell>
        </row>
        <row r="4397">
          <cell r="L4397">
            <v>87624</v>
          </cell>
        </row>
        <row r="4398">
          <cell r="L4398">
            <v>2592</v>
          </cell>
        </row>
        <row r="4399">
          <cell r="L4399">
            <v>1344</v>
          </cell>
        </row>
        <row r="4400">
          <cell r="L4400">
            <v>2736.36</v>
          </cell>
        </row>
        <row r="4401">
          <cell r="L4401">
            <v>207</v>
          </cell>
        </row>
        <row r="4402">
          <cell r="L4402">
            <v>5508</v>
          </cell>
        </row>
        <row r="4403">
          <cell r="L4403">
            <v>424.49</v>
          </cell>
        </row>
        <row r="4404">
          <cell r="L4404">
            <v>556.21</v>
          </cell>
        </row>
        <row r="4405">
          <cell r="L4405">
            <v>5222.25</v>
          </cell>
        </row>
        <row r="4406">
          <cell r="L4406">
            <v>2771.19</v>
          </cell>
        </row>
        <row r="4407">
          <cell r="L4407">
            <v>5437.99</v>
          </cell>
        </row>
        <row r="4408">
          <cell r="L4408">
            <v>857.14</v>
          </cell>
        </row>
        <row r="4409">
          <cell r="L4409">
            <v>1108.3599999999999</v>
          </cell>
        </row>
        <row r="4410">
          <cell r="L4410">
            <v>29412.44</v>
          </cell>
        </row>
        <row r="4411">
          <cell r="L4411">
            <v>3693.96</v>
          </cell>
        </row>
        <row r="4412">
          <cell r="L4412">
            <v>583.02</v>
          </cell>
        </row>
        <row r="4413">
          <cell r="L4413">
            <v>10954.83</v>
          </cell>
        </row>
        <row r="4414">
          <cell r="L4414">
            <v>937.4</v>
          </cell>
        </row>
        <row r="4415">
          <cell r="L4415">
            <v>2015.49</v>
          </cell>
        </row>
        <row r="4416">
          <cell r="L4416">
            <v>0</v>
          </cell>
        </row>
        <row r="4417">
          <cell r="L4417">
            <v>1532.11</v>
          </cell>
        </row>
        <row r="4418">
          <cell r="L4418">
            <v>-31428</v>
          </cell>
        </row>
        <row r="4419">
          <cell r="L4419">
            <v>230.01</v>
          </cell>
        </row>
        <row r="4420">
          <cell r="L4420">
            <v>1127.43</v>
          </cell>
        </row>
        <row r="4421">
          <cell r="L4421">
            <v>49296</v>
          </cell>
        </row>
        <row r="4422">
          <cell r="L4422">
            <v>8060.79</v>
          </cell>
        </row>
        <row r="4423">
          <cell r="L4423">
            <v>-5136</v>
          </cell>
        </row>
        <row r="4424">
          <cell r="L4424">
            <v>2562.38</v>
          </cell>
        </row>
        <row r="4425">
          <cell r="L4425">
            <v>988485.39</v>
          </cell>
        </row>
        <row r="4426">
          <cell r="L4426">
            <v>1104.44</v>
          </cell>
        </row>
        <row r="4427">
          <cell r="L4427">
            <v>383.6</v>
          </cell>
        </row>
        <row r="4428">
          <cell r="L4428">
            <v>30911.88</v>
          </cell>
        </row>
        <row r="4429">
          <cell r="L4429">
            <v>10968</v>
          </cell>
        </row>
        <row r="4430">
          <cell r="L4430">
            <v>207060.96</v>
          </cell>
        </row>
        <row r="4431">
          <cell r="L4431">
            <v>4404</v>
          </cell>
        </row>
        <row r="4432">
          <cell r="L4432">
            <v>1368.11</v>
          </cell>
        </row>
        <row r="4433">
          <cell r="L4433">
            <v>443011.77</v>
          </cell>
        </row>
        <row r="4434">
          <cell r="L4434">
            <v>310124.90999999997</v>
          </cell>
        </row>
        <row r="4435">
          <cell r="L4435">
            <v>41316.99</v>
          </cell>
        </row>
        <row r="4436">
          <cell r="L4436">
            <v>1363.92</v>
          </cell>
        </row>
        <row r="4437">
          <cell r="L4437">
            <v>388.21</v>
          </cell>
        </row>
        <row r="4438">
          <cell r="L4438">
            <v>2276.84</v>
          </cell>
        </row>
        <row r="4439">
          <cell r="L4439">
            <v>49179.53</v>
          </cell>
        </row>
        <row r="4440">
          <cell r="L4440">
            <v>152886.24</v>
          </cell>
        </row>
        <row r="4441">
          <cell r="L4441">
            <v>173.61</v>
          </cell>
        </row>
        <row r="4442">
          <cell r="L4442">
            <v>239.96</v>
          </cell>
        </row>
        <row r="4443">
          <cell r="L4443">
            <v>142.86000000000001</v>
          </cell>
        </row>
        <row r="4444">
          <cell r="L4444">
            <v>116.34</v>
          </cell>
        </row>
        <row r="4445">
          <cell r="L4445">
            <v>358.77</v>
          </cell>
        </row>
        <row r="4446">
          <cell r="L4446">
            <v>311.74</v>
          </cell>
        </row>
        <row r="4447">
          <cell r="L4447">
            <v>63.93</v>
          </cell>
        </row>
        <row r="4448">
          <cell r="L4448">
            <v>288.57</v>
          </cell>
        </row>
        <row r="4449">
          <cell r="L4449">
            <v>19999.89</v>
          </cell>
        </row>
        <row r="4450">
          <cell r="L4450">
            <v>145.57</v>
          </cell>
        </row>
        <row r="4451">
          <cell r="L4451">
            <v>3308.77</v>
          </cell>
        </row>
        <row r="4452">
          <cell r="L4452">
            <v>1565.47</v>
          </cell>
        </row>
        <row r="4453">
          <cell r="L4453">
            <v>36.979999999999997</v>
          </cell>
        </row>
        <row r="4454">
          <cell r="L4454">
            <v>365.52</v>
          </cell>
        </row>
        <row r="4455">
          <cell r="L4455">
            <v>261.63</v>
          </cell>
        </row>
        <row r="4456">
          <cell r="L4456">
            <v>428</v>
          </cell>
        </row>
        <row r="4457">
          <cell r="L4457">
            <v>-30720</v>
          </cell>
        </row>
        <row r="4458">
          <cell r="L4458">
            <v>97.17</v>
          </cell>
        </row>
        <row r="4459">
          <cell r="L4459">
            <v>1488</v>
          </cell>
        </row>
        <row r="4460">
          <cell r="L4460">
            <v>1871.04</v>
          </cell>
        </row>
        <row r="4461">
          <cell r="L4461">
            <v>-72918.960000000006</v>
          </cell>
        </row>
        <row r="4462">
          <cell r="L4462">
            <v>30.83</v>
          </cell>
        </row>
        <row r="4463">
          <cell r="L4463">
            <v>516</v>
          </cell>
        </row>
        <row r="4464">
          <cell r="L4464">
            <v>103675.43</v>
          </cell>
        </row>
        <row r="4465">
          <cell r="L4465">
            <v>804.36</v>
          </cell>
        </row>
        <row r="4466">
          <cell r="L4466">
            <v>1254.2</v>
          </cell>
        </row>
        <row r="4467">
          <cell r="L4467">
            <v>785.71</v>
          </cell>
        </row>
        <row r="4468">
          <cell r="L4468">
            <v>19284</v>
          </cell>
        </row>
        <row r="4469">
          <cell r="L4469">
            <v>1486.24</v>
          </cell>
        </row>
        <row r="4470">
          <cell r="L4470">
            <v>1947.35</v>
          </cell>
        </row>
        <row r="4471">
          <cell r="L4471">
            <v>0.32</v>
          </cell>
        </row>
        <row r="4472">
          <cell r="L4472">
            <v>4118.26</v>
          </cell>
        </row>
        <row r="4473">
          <cell r="L4473">
            <v>2324.0500000000002</v>
          </cell>
        </row>
        <row r="4474">
          <cell r="L4474">
            <v>283.39</v>
          </cell>
        </row>
        <row r="4475">
          <cell r="L4475">
            <v>8416.08</v>
          </cell>
        </row>
        <row r="4476">
          <cell r="L4476">
            <v>388.88</v>
          </cell>
        </row>
        <row r="4477">
          <cell r="L4477">
            <v>444</v>
          </cell>
        </row>
        <row r="4478">
          <cell r="L4478">
            <v>532.41</v>
          </cell>
        </row>
        <row r="4479">
          <cell r="L4479">
            <v>2748.98</v>
          </cell>
        </row>
        <row r="4480">
          <cell r="L4480">
            <v>1544.68</v>
          </cell>
        </row>
        <row r="4481">
          <cell r="L4481">
            <v>37.67</v>
          </cell>
        </row>
        <row r="4482">
          <cell r="L4482">
            <v>45.81</v>
          </cell>
        </row>
        <row r="4483">
          <cell r="L4483">
            <v>450000</v>
          </cell>
        </row>
        <row r="4484">
          <cell r="L4484">
            <v>192</v>
          </cell>
        </row>
        <row r="4485">
          <cell r="L4485">
            <v>263702.99</v>
          </cell>
        </row>
        <row r="4486">
          <cell r="L4486">
            <v>356.3</v>
          </cell>
        </row>
        <row r="4487">
          <cell r="L4487">
            <v>11059.17</v>
          </cell>
        </row>
        <row r="4488">
          <cell r="L4488">
            <v>112506.52</v>
          </cell>
        </row>
        <row r="4489">
          <cell r="L4489">
            <v>4692</v>
          </cell>
        </row>
        <row r="4490">
          <cell r="L4490">
            <v>428.19</v>
          </cell>
        </row>
        <row r="4491">
          <cell r="L4491">
            <v>215.82</v>
          </cell>
        </row>
        <row r="4492">
          <cell r="L4492">
            <v>1296</v>
          </cell>
        </row>
        <row r="4493">
          <cell r="L4493">
            <v>1279.8599999999999</v>
          </cell>
        </row>
        <row r="4494">
          <cell r="L4494">
            <v>929.64</v>
          </cell>
        </row>
        <row r="4495">
          <cell r="L4495">
            <v>635.23</v>
          </cell>
        </row>
        <row r="4496">
          <cell r="L4496">
            <v>82668</v>
          </cell>
        </row>
        <row r="4497">
          <cell r="L4497">
            <v>8348.01</v>
          </cell>
        </row>
        <row r="4498">
          <cell r="L4498">
            <v>6443.38</v>
          </cell>
        </row>
        <row r="4499">
          <cell r="L4499">
            <v>6718.44</v>
          </cell>
        </row>
        <row r="4500">
          <cell r="L4500">
            <v>24972</v>
          </cell>
        </row>
        <row r="4501">
          <cell r="L4501">
            <v>1604.43</v>
          </cell>
        </row>
        <row r="4502">
          <cell r="L4502">
            <v>36770.639999999999</v>
          </cell>
        </row>
        <row r="4503">
          <cell r="L4503">
            <v>272.16000000000003</v>
          </cell>
        </row>
        <row r="4504">
          <cell r="L4504">
            <v>6371.29</v>
          </cell>
        </row>
        <row r="4505">
          <cell r="L4505">
            <v>677.28</v>
          </cell>
        </row>
        <row r="4506">
          <cell r="L4506">
            <v>4767.8900000000003</v>
          </cell>
        </row>
        <row r="4507">
          <cell r="L4507">
            <v>15051.12</v>
          </cell>
        </row>
        <row r="4508">
          <cell r="L4508">
            <v>2753357.05</v>
          </cell>
        </row>
        <row r="4509">
          <cell r="L4509">
            <v>845459.96</v>
          </cell>
        </row>
        <row r="4510">
          <cell r="L4510">
            <v>804.36</v>
          </cell>
        </row>
        <row r="4511">
          <cell r="L4511">
            <v>6.6</v>
          </cell>
        </row>
        <row r="4512">
          <cell r="L4512">
            <v>26940</v>
          </cell>
        </row>
        <row r="4513">
          <cell r="L4513">
            <v>108224.98</v>
          </cell>
        </row>
        <row r="4514">
          <cell r="L4514">
            <v>6181.11</v>
          </cell>
        </row>
        <row r="4515">
          <cell r="L4515">
            <v>10454.1</v>
          </cell>
        </row>
        <row r="4516">
          <cell r="L4516">
            <v>16980.169999999998</v>
          </cell>
        </row>
        <row r="4517">
          <cell r="L4517">
            <v>2160.44</v>
          </cell>
        </row>
        <row r="4518">
          <cell r="L4518">
            <v>2160.58</v>
          </cell>
        </row>
        <row r="4519">
          <cell r="L4519">
            <v>6084.84</v>
          </cell>
        </row>
        <row r="4520">
          <cell r="L4520">
            <v>1267.97</v>
          </cell>
        </row>
        <row r="4521">
          <cell r="L4521">
            <v>145951.89000000001</v>
          </cell>
        </row>
        <row r="4522">
          <cell r="L4522">
            <v>0.35</v>
          </cell>
        </row>
        <row r="4523">
          <cell r="L4523">
            <v>11655.48</v>
          </cell>
        </row>
        <row r="4524">
          <cell r="L4524">
            <v>2382.9299999999998</v>
          </cell>
        </row>
        <row r="4525">
          <cell r="L4525">
            <v>-508</v>
          </cell>
        </row>
        <row r="4526">
          <cell r="L4526">
            <v>7037.86</v>
          </cell>
        </row>
        <row r="4527">
          <cell r="L4527">
            <v>1476</v>
          </cell>
        </row>
        <row r="4528">
          <cell r="L4528">
            <v>10883.76</v>
          </cell>
        </row>
        <row r="4529">
          <cell r="L4529">
            <v>3000</v>
          </cell>
        </row>
        <row r="4530">
          <cell r="L4530">
            <v>534.75</v>
          </cell>
        </row>
        <row r="4531">
          <cell r="L4531">
            <v>18.100000000000001</v>
          </cell>
        </row>
        <row r="4532">
          <cell r="L4532">
            <v>524.26</v>
          </cell>
        </row>
        <row r="4533">
          <cell r="L4533">
            <v>72</v>
          </cell>
        </row>
        <row r="4534">
          <cell r="L4534">
            <v>1898.79</v>
          </cell>
        </row>
        <row r="4535">
          <cell r="L4535">
            <v>1744.2</v>
          </cell>
        </row>
        <row r="4536">
          <cell r="L4536">
            <v>26054.9</v>
          </cell>
        </row>
        <row r="4537">
          <cell r="L4537">
            <v>14903.49</v>
          </cell>
        </row>
        <row r="4538">
          <cell r="L4538">
            <v>-260793</v>
          </cell>
        </row>
        <row r="4539">
          <cell r="L4539">
            <v>2162.61</v>
          </cell>
        </row>
        <row r="4540">
          <cell r="L4540">
            <v>5735.72</v>
          </cell>
        </row>
        <row r="4541">
          <cell r="L4541">
            <v>2455.87</v>
          </cell>
        </row>
        <row r="4542">
          <cell r="L4542">
            <v>2856.72</v>
          </cell>
        </row>
        <row r="4543">
          <cell r="L4543">
            <v>8232.7900000000009</v>
          </cell>
        </row>
        <row r="4544">
          <cell r="L4544">
            <v>-5534675</v>
          </cell>
        </row>
        <row r="4545">
          <cell r="L4545">
            <v>3306181.29</v>
          </cell>
        </row>
        <row r="4546">
          <cell r="L4546">
            <v>1080.29</v>
          </cell>
        </row>
        <row r="4547">
          <cell r="L4547">
            <v>-255000</v>
          </cell>
        </row>
        <row r="4548">
          <cell r="L4548">
            <v>21630.18</v>
          </cell>
        </row>
        <row r="4549">
          <cell r="L4549">
            <v>11524.9</v>
          </cell>
        </row>
        <row r="4550">
          <cell r="L4550">
            <v>76428.600000000006</v>
          </cell>
        </row>
        <row r="4551">
          <cell r="L4551">
            <v>960.57</v>
          </cell>
        </row>
        <row r="4552">
          <cell r="L4552">
            <v>0.63</v>
          </cell>
        </row>
        <row r="4553">
          <cell r="L4553">
            <v>643361.73</v>
          </cell>
        </row>
        <row r="4554">
          <cell r="L4554">
            <v>2474.04</v>
          </cell>
        </row>
        <row r="4555">
          <cell r="L4555">
            <v>453277.58</v>
          </cell>
        </row>
        <row r="4556">
          <cell r="L4556">
            <v>750</v>
          </cell>
        </row>
        <row r="4557">
          <cell r="L4557">
            <v>2113.8200000000002</v>
          </cell>
        </row>
        <row r="4558">
          <cell r="L4558">
            <v>99.84</v>
          </cell>
        </row>
        <row r="4559">
          <cell r="L4559">
            <v>7.41</v>
          </cell>
        </row>
        <row r="4560">
          <cell r="L4560">
            <v>23496.62</v>
          </cell>
        </row>
        <row r="4561">
          <cell r="L4561">
            <v>804.36</v>
          </cell>
        </row>
        <row r="4562">
          <cell r="L4562">
            <v>10205.98</v>
          </cell>
        </row>
        <row r="4563">
          <cell r="L4563">
            <v>2443.13</v>
          </cell>
        </row>
        <row r="4564">
          <cell r="L4564">
            <v>50.79</v>
          </cell>
        </row>
        <row r="4565">
          <cell r="L4565">
            <v>600.84</v>
          </cell>
        </row>
        <row r="4566">
          <cell r="L4566">
            <v>10714.2</v>
          </cell>
        </row>
        <row r="4567">
          <cell r="L4567">
            <v>3408</v>
          </cell>
        </row>
        <row r="4568">
          <cell r="L4568">
            <v>6452.87</v>
          </cell>
        </row>
        <row r="4569">
          <cell r="L4569">
            <v>21556.35</v>
          </cell>
        </row>
        <row r="4570">
          <cell r="L4570">
            <v>26982.799999999999</v>
          </cell>
        </row>
        <row r="4571">
          <cell r="L4571">
            <v>7795.34</v>
          </cell>
        </row>
        <row r="4572">
          <cell r="L4572">
            <v>2095102.51</v>
          </cell>
        </row>
        <row r="4573">
          <cell r="L4573">
            <v>64637.03</v>
          </cell>
        </row>
        <row r="4574">
          <cell r="L4574">
            <v>0</v>
          </cell>
        </row>
        <row r="4575">
          <cell r="L4575">
            <v>1920.12</v>
          </cell>
        </row>
        <row r="4576">
          <cell r="L4576">
            <v>53474.02</v>
          </cell>
        </row>
        <row r="4577">
          <cell r="L4577">
            <v>383701.48</v>
          </cell>
        </row>
        <row r="4578">
          <cell r="L4578">
            <v>3792.6</v>
          </cell>
        </row>
        <row r="4579">
          <cell r="L4579">
            <v>24</v>
          </cell>
        </row>
        <row r="4580">
          <cell r="L4580">
            <v>21391.200000000001</v>
          </cell>
        </row>
        <row r="4581">
          <cell r="L4581">
            <v>12348</v>
          </cell>
        </row>
        <row r="4582">
          <cell r="L4582">
            <v>-611478</v>
          </cell>
        </row>
        <row r="4583">
          <cell r="L4583">
            <v>1571.16</v>
          </cell>
        </row>
        <row r="4584">
          <cell r="L4584">
            <v>15480</v>
          </cell>
        </row>
        <row r="4585">
          <cell r="L4585">
            <v>1690.63</v>
          </cell>
        </row>
        <row r="4586">
          <cell r="L4586">
            <v>17112</v>
          </cell>
        </row>
        <row r="4587">
          <cell r="L4587">
            <v>320.83999999999997</v>
          </cell>
        </row>
        <row r="4588">
          <cell r="L4588">
            <v>106.95</v>
          </cell>
        </row>
        <row r="4589">
          <cell r="L4589">
            <v>67968</v>
          </cell>
        </row>
        <row r="4590">
          <cell r="L4590">
            <v>262.14</v>
          </cell>
        </row>
        <row r="4591">
          <cell r="L4591">
            <v>57847.87</v>
          </cell>
        </row>
        <row r="4592">
          <cell r="L4592">
            <v>-4141</v>
          </cell>
        </row>
        <row r="4593">
          <cell r="L4593">
            <v>26591.68</v>
          </cell>
        </row>
        <row r="4594">
          <cell r="L4594">
            <v>7896.27</v>
          </cell>
        </row>
        <row r="4595">
          <cell r="L4595">
            <v>7742.64</v>
          </cell>
        </row>
        <row r="4596">
          <cell r="L4596">
            <v>5754.72</v>
          </cell>
        </row>
        <row r="4597">
          <cell r="L4597">
            <v>46716</v>
          </cell>
        </row>
        <row r="4598">
          <cell r="L4598">
            <v>87428.47</v>
          </cell>
        </row>
        <row r="4599">
          <cell r="L4599">
            <v>1524</v>
          </cell>
        </row>
        <row r="4600">
          <cell r="L4600">
            <v>60206.71</v>
          </cell>
        </row>
        <row r="4601">
          <cell r="L4601">
            <v>30343.45</v>
          </cell>
        </row>
        <row r="4602">
          <cell r="L4602">
            <v>633.6</v>
          </cell>
        </row>
        <row r="4603">
          <cell r="L4603">
            <v>1117.92</v>
          </cell>
        </row>
        <row r="4604">
          <cell r="L4604">
            <v>218145.36</v>
          </cell>
        </row>
        <row r="4605">
          <cell r="L4605">
            <v>5651.16</v>
          </cell>
        </row>
        <row r="4606">
          <cell r="L4606">
            <v>4924.8</v>
          </cell>
        </row>
        <row r="4607">
          <cell r="L4607">
            <v>43865.62</v>
          </cell>
        </row>
        <row r="4608">
          <cell r="L4608">
            <v>3453.24</v>
          </cell>
        </row>
        <row r="4609">
          <cell r="L4609">
            <v>252.98</v>
          </cell>
        </row>
        <row r="4610">
          <cell r="L4610">
            <v>23853.81</v>
          </cell>
        </row>
        <row r="4611">
          <cell r="L4611">
            <v>50426.11</v>
          </cell>
        </row>
        <row r="4612">
          <cell r="L4612">
            <v>97002.25</v>
          </cell>
        </row>
        <row r="4613">
          <cell r="L4613">
            <v>2621.2800000000002</v>
          </cell>
        </row>
        <row r="4614">
          <cell r="L4614">
            <v>3572.07</v>
          </cell>
        </row>
        <row r="4615">
          <cell r="L4615">
            <v>6999.99</v>
          </cell>
        </row>
        <row r="4616">
          <cell r="L4616">
            <v>179720.54</v>
          </cell>
        </row>
        <row r="4617">
          <cell r="L4617">
            <v>39694.85</v>
          </cell>
        </row>
        <row r="4618">
          <cell r="L4618">
            <v>25000</v>
          </cell>
        </row>
        <row r="4619">
          <cell r="L4619">
            <v>5045.71</v>
          </cell>
        </row>
        <row r="4620">
          <cell r="L4620">
            <v>867.54</v>
          </cell>
        </row>
        <row r="4621">
          <cell r="L4621">
            <v>-3447443</v>
          </cell>
        </row>
        <row r="4622">
          <cell r="L4622">
            <v>7386</v>
          </cell>
        </row>
        <row r="4623">
          <cell r="L4623">
            <v>320.85000000000002</v>
          </cell>
        </row>
        <row r="4624">
          <cell r="L4624">
            <v>135008.47</v>
          </cell>
        </row>
        <row r="4625">
          <cell r="L4625">
            <v>250575.85</v>
          </cell>
        </row>
        <row r="4626">
          <cell r="L4626">
            <v>540.51</v>
          </cell>
        </row>
        <row r="4627">
          <cell r="L4627">
            <v>193674</v>
          </cell>
        </row>
        <row r="4628">
          <cell r="L4628">
            <v>3669.79</v>
          </cell>
        </row>
        <row r="4629">
          <cell r="L4629">
            <v>5100</v>
          </cell>
        </row>
        <row r="4630">
          <cell r="L4630">
            <v>3595.77</v>
          </cell>
        </row>
        <row r="4631">
          <cell r="L4631">
            <v>1769.91</v>
          </cell>
        </row>
        <row r="4632">
          <cell r="L4632">
            <v>351.25</v>
          </cell>
        </row>
        <row r="4633">
          <cell r="L4633">
            <v>439.06</v>
          </cell>
        </row>
        <row r="4634">
          <cell r="L4634">
            <v>1994.03</v>
          </cell>
        </row>
        <row r="4635">
          <cell r="L4635">
            <v>804.36</v>
          </cell>
        </row>
        <row r="4636">
          <cell r="L4636">
            <v>4833.21</v>
          </cell>
        </row>
        <row r="4637">
          <cell r="L4637">
            <v>202.92</v>
          </cell>
        </row>
        <row r="4638">
          <cell r="L4638">
            <v>914.62</v>
          </cell>
        </row>
        <row r="4639">
          <cell r="L4639">
            <v>240.74</v>
          </cell>
        </row>
        <row r="4640">
          <cell r="L4640">
            <v>2976</v>
          </cell>
        </row>
        <row r="4641">
          <cell r="L4641">
            <v>838.57</v>
          </cell>
        </row>
        <row r="4642">
          <cell r="L4642">
            <v>203</v>
          </cell>
        </row>
        <row r="4643">
          <cell r="L4643">
            <v>304.8</v>
          </cell>
        </row>
        <row r="4644">
          <cell r="L4644">
            <v>106.95</v>
          </cell>
        </row>
        <row r="4645">
          <cell r="L4645">
            <v>744</v>
          </cell>
        </row>
        <row r="4646">
          <cell r="L4646">
            <v>53.48</v>
          </cell>
        </row>
        <row r="4647">
          <cell r="L4647">
            <v>6494.42</v>
          </cell>
        </row>
        <row r="4648">
          <cell r="L4648">
            <v>104.85</v>
          </cell>
        </row>
        <row r="4649">
          <cell r="L4649">
            <v>4946.75</v>
          </cell>
        </row>
        <row r="4650">
          <cell r="L4650">
            <v>6609.88</v>
          </cell>
        </row>
        <row r="4651">
          <cell r="L4651">
            <v>203.61</v>
          </cell>
        </row>
        <row r="4652">
          <cell r="L4652">
            <v>440.38</v>
          </cell>
        </row>
        <row r="4653">
          <cell r="L4653">
            <v>20675.169999999998</v>
          </cell>
        </row>
        <row r="4654">
          <cell r="L4654">
            <v>0.21</v>
          </cell>
        </row>
        <row r="4655">
          <cell r="L4655">
            <v>5309.57</v>
          </cell>
        </row>
        <row r="4656">
          <cell r="L4656">
            <v>77575.14</v>
          </cell>
        </row>
        <row r="4657">
          <cell r="L4657">
            <v>1283.25</v>
          </cell>
        </row>
        <row r="4658">
          <cell r="L4658">
            <v>6956.88</v>
          </cell>
        </row>
        <row r="4659">
          <cell r="L4659">
            <v>68892</v>
          </cell>
        </row>
        <row r="4660">
          <cell r="L4660">
            <v>102353.02</v>
          </cell>
        </row>
        <row r="4661">
          <cell r="L4661">
            <v>168.05</v>
          </cell>
        </row>
        <row r="4662">
          <cell r="L4662">
            <v>32.06</v>
          </cell>
        </row>
        <row r="4663">
          <cell r="L4663">
            <v>228.6</v>
          </cell>
        </row>
        <row r="4664">
          <cell r="L4664">
            <v>207226.23</v>
          </cell>
        </row>
        <row r="4665">
          <cell r="L4665">
            <v>1235.92</v>
          </cell>
        </row>
        <row r="4666">
          <cell r="L4666">
            <v>389.47</v>
          </cell>
        </row>
        <row r="4667">
          <cell r="L4667">
            <v>1490.27</v>
          </cell>
        </row>
        <row r="4668">
          <cell r="L4668">
            <v>1450.85</v>
          </cell>
        </row>
        <row r="4669">
          <cell r="L4669">
            <v>1282.8599999999999</v>
          </cell>
        </row>
        <row r="4670">
          <cell r="L4670">
            <v>66.48</v>
          </cell>
        </row>
        <row r="4671">
          <cell r="L4671">
            <v>-15240</v>
          </cell>
        </row>
        <row r="4672">
          <cell r="L4672">
            <v>8555.19</v>
          </cell>
        </row>
        <row r="4673">
          <cell r="L4673">
            <v>2163.6999999999998</v>
          </cell>
        </row>
        <row r="4674">
          <cell r="L4674">
            <v>640.20000000000005</v>
          </cell>
        </row>
        <row r="4675">
          <cell r="L4675">
            <v>32.03</v>
          </cell>
        </row>
        <row r="4676">
          <cell r="L4676">
            <v>3308.76</v>
          </cell>
        </row>
        <row r="4677">
          <cell r="L4677">
            <v>1677.6</v>
          </cell>
        </row>
        <row r="4678">
          <cell r="L4678">
            <v>3445.02</v>
          </cell>
        </row>
        <row r="4679">
          <cell r="L4679">
            <v>0.01</v>
          </cell>
        </row>
        <row r="4680">
          <cell r="L4680">
            <v>0.02</v>
          </cell>
        </row>
        <row r="4681">
          <cell r="L4681">
            <v>1676043.47</v>
          </cell>
        </row>
        <row r="4682">
          <cell r="L4682">
            <v>28576.6</v>
          </cell>
        </row>
        <row r="4683">
          <cell r="L4683">
            <v>-2206485</v>
          </cell>
        </row>
        <row r="4684">
          <cell r="L4684">
            <v>207.26</v>
          </cell>
        </row>
        <row r="4685">
          <cell r="L4685">
            <v>278.58999999999997</v>
          </cell>
        </row>
        <row r="4686">
          <cell r="L4686">
            <v>4149.12</v>
          </cell>
        </row>
        <row r="4687">
          <cell r="L4687">
            <v>85.32</v>
          </cell>
        </row>
        <row r="4688">
          <cell r="L4688">
            <v>3000</v>
          </cell>
        </row>
        <row r="4689">
          <cell r="L4689">
            <v>33.479999999999997</v>
          </cell>
        </row>
        <row r="4690">
          <cell r="L4690">
            <v>804.36</v>
          </cell>
        </row>
        <row r="4691">
          <cell r="L4691">
            <v>730.56</v>
          </cell>
        </row>
        <row r="4692">
          <cell r="L4692">
            <v>632.75</v>
          </cell>
        </row>
        <row r="4693">
          <cell r="L4693">
            <v>189.83</v>
          </cell>
        </row>
        <row r="4694">
          <cell r="L4694">
            <v>51904.44</v>
          </cell>
        </row>
        <row r="4695">
          <cell r="L4695">
            <v>640.20000000000005</v>
          </cell>
        </row>
        <row r="4696">
          <cell r="L4696">
            <v>1730.96</v>
          </cell>
        </row>
        <row r="4697">
          <cell r="L4697">
            <v>201045.6</v>
          </cell>
        </row>
        <row r="4698">
          <cell r="L4698">
            <v>-56100</v>
          </cell>
        </row>
        <row r="4699">
          <cell r="L4699">
            <v>274.32</v>
          </cell>
        </row>
        <row r="4700">
          <cell r="L4700">
            <v>0.01</v>
          </cell>
        </row>
        <row r="4701">
          <cell r="L4701">
            <v>1218671.7</v>
          </cell>
        </row>
        <row r="4702">
          <cell r="L4702">
            <v>47.93</v>
          </cell>
        </row>
        <row r="4703">
          <cell r="L4703">
            <v>961.44</v>
          </cell>
        </row>
        <row r="4704">
          <cell r="L4704">
            <v>5080</v>
          </cell>
        </row>
        <row r="4705">
          <cell r="L4705">
            <v>762</v>
          </cell>
        </row>
        <row r="4706">
          <cell r="L4706">
            <v>2568</v>
          </cell>
        </row>
        <row r="4707">
          <cell r="L4707">
            <v>240568.64</v>
          </cell>
        </row>
        <row r="4708">
          <cell r="L4708">
            <v>102.6</v>
          </cell>
        </row>
        <row r="4709">
          <cell r="L4709">
            <v>182580</v>
          </cell>
        </row>
        <row r="4710">
          <cell r="L4710">
            <v>10200</v>
          </cell>
        </row>
        <row r="4711">
          <cell r="L4711">
            <v>-649041</v>
          </cell>
        </row>
        <row r="4712">
          <cell r="L4712">
            <v>177.05</v>
          </cell>
        </row>
        <row r="4713">
          <cell r="L4713">
            <v>159525.54</v>
          </cell>
        </row>
        <row r="4714">
          <cell r="L4714">
            <v>10322.56</v>
          </cell>
        </row>
        <row r="4715">
          <cell r="L4715">
            <v>449.62</v>
          </cell>
        </row>
        <row r="4716">
          <cell r="L4716">
            <v>22737.599999999999</v>
          </cell>
        </row>
        <row r="4717">
          <cell r="L4717">
            <v>359.04</v>
          </cell>
        </row>
        <row r="4718">
          <cell r="L4718">
            <v>4587.05</v>
          </cell>
        </row>
        <row r="4719">
          <cell r="L4719">
            <v>-87187.49</v>
          </cell>
        </row>
        <row r="4720">
          <cell r="L4720">
            <v>1340.64</v>
          </cell>
        </row>
        <row r="4721">
          <cell r="L4721">
            <v>20000</v>
          </cell>
        </row>
        <row r="4722">
          <cell r="L4722">
            <v>483.61</v>
          </cell>
        </row>
        <row r="4723">
          <cell r="L4723">
            <v>5985.96</v>
          </cell>
        </row>
        <row r="4724">
          <cell r="L4724">
            <v>3115.73</v>
          </cell>
        </row>
        <row r="4725">
          <cell r="L4725">
            <v>196008.11</v>
          </cell>
        </row>
        <row r="4726">
          <cell r="L4726">
            <v>6255.6</v>
          </cell>
        </row>
        <row r="4727">
          <cell r="L4727">
            <v>50.54</v>
          </cell>
        </row>
        <row r="4728">
          <cell r="L4728">
            <v>3661.44</v>
          </cell>
        </row>
        <row r="4729">
          <cell r="L4729">
            <v>1209.04</v>
          </cell>
        </row>
        <row r="4730">
          <cell r="L4730">
            <v>747894.29</v>
          </cell>
        </row>
        <row r="4731">
          <cell r="L4731">
            <v>633</v>
          </cell>
        </row>
        <row r="4732">
          <cell r="L4732">
            <v>159564.72</v>
          </cell>
        </row>
        <row r="4733">
          <cell r="L4733">
            <v>2376.44</v>
          </cell>
        </row>
        <row r="4734">
          <cell r="L4734">
            <v>2071.9499999999998</v>
          </cell>
        </row>
        <row r="4735">
          <cell r="L4735">
            <v>4440</v>
          </cell>
        </row>
        <row r="4736">
          <cell r="L4736">
            <v>-182580</v>
          </cell>
        </row>
        <row r="4737">
          <cell r="L4737">
            <v>2072.64</v>
          </cell>
        </row>
        <row r="4738">
          <cell r="L4738">
            <v>2636.64</v>
          </cell>
        </row>
        <row r="4739">
          <cell r="L4739">
            <v>0.02</v>
          </cell>
        </row>
        <row r="4740">
          <cell r="L4740">
            <v>102.6</v>
          </cell>
        </row>
        <row r="4741">
          <cell r="L4741">
            <v>22.56</v>
          </cell>
        </row>
        <row r="4742">
          <cell r="L4742">
            <v>3318.22</v>
          </cell>
        </row>
        <row r="4743">
          <cell r="L4743">
            <v>732</v>
          </cell>
        </row>
        <row r="4744">
          <cell r="L4744">
            <v>3346.57</v>
          </cell>
        </row>
        <row r="4745">
          <cell r="L4745">
            <v>169.45</v>
          </cell>
        </row>
        <row r="4746">
          <cell r="L4746">
            <v>123.79</v>
          </cell>
        </row>
        <row r="4747">
          <cell r="L4747">
            <v>-102000</v>
          </cell>
        </row>
        <row r="4748">
          <cell r="L4748">
            <v>211.32</v>
          </cell>
        </row>
        <row r="4749">
          <cell r="L4749">
            <v>351.61</v>
          </cell>
        </row>
        <row r="4750">
          <cell r="L4750">
            <v>332.4</v>
          </cell>
        </row>
        <row r="4751">
          <cell r="L4751">
            <v>432.74</v>
          </cell>
        </row>
        <row r="4752">
          <cell r="L4752">
            <v>467899.47</v>
          </cell>
        </row>
        <row r="4753">
          <cell r="L4753">
            <v>28.8</v>
          </cell>
        </row>
        <row r="4754">
          <cell r="L4754">
            <v>-0.01</v>
          </cell>
        </row>
        <row r="4755">
          <cell r="L4755">
            <v>27358.57</v>
          </cell>
        </row>
        <row r="4756">
          <cell r="L4756">
            <v>0.01</v>
          </cell>
        </row>
        <row r="4757">
          <cell r="L4757">
            <v>20285.41</v>
          </cell>
        </row>
        <row r="4758">
          <cell r="L4758">
            <v>0.02</v>
          </cell>
        </row>
        <row r="4759">
          <cell r="L4759">
            <v>888.75</v>
          </cell>
        </row>
        <row r="4760">
          <cell r="L4760">
            <v>1004</v>
          </cell>
        </row>
        <row r="4761">
          <cell r="L4761">
            <v>4277.59</v>
          </cell>
        </row>
        <row r="4762">
          <cell r="L4762">
            <v>19294.439999999999</v>
          </cell>
        </row>
        <row r="4763">
          <cell r="L4763">
            <v>4487</v>
          </cell>
        </row>
        <row r="4764">
          <cell r="L4764">
            <v>669.84</v>
          </cell>
        </row>
        <row r="4765">
          <cell r="L4765">
            <v>-5080</v>
          </cell>
        </row>
        <row r="4766">
          <cell r="L4766">
            <v>-0.01</v>
          </cell>
        </row>
        <row r="4767">
          <cell r="L4767">
            <v>-0.01</v>
          </cell>
        </row>
        <row r="4768">
          <cell r="L4768">
            <v>-0.01</v>
          </cell>
        </row>
        <row r="4769">
          <cell r="L4769">
            <v>279.95999999999998</v>
          </cell>
        </row>
        <row r="4770">
          <cell r="L4770">
            <v>253.53</v>
          </cell>
        </row>
        <row r="4771">
          <cell r="L4771">
            <v>-0.01</v>
          </cell>
        </row>
        <row r="4772">
          <cell r="L4772">
            <v>0.02</v>
          </cell>
        </row>
        <row r="4773">
          <cell r="L4773">
            <v>0.01</v>
          </cell>
        </row>
        <row r="4774">
          <cell r="L4774">
            <v>518.16999999999996</v>
          </cell>
        </row>
        <row r="4775">
          <cell r="L4775">
            <v>6784.93</v>
          </cell>
        </row>
        <row r="4776">
          <cell r="L4776">
            <v>508</v>
          </cell>
        </row>
        <row r="4777">
          <cell r="L4777">
            <v>0.05</v>
          </cell>
        </row>
        <row r="4778">
          <cell r="L4778">
            <v>0.01</v>
          </cell>
        </row>
        <row r="4779">
          <cell r="L4779">
            <v>18.809999999999999</v>
          </cell>
        </row>
        <row r="4780">
          <cell r="L4780">
            <v>75.260000000000005</v>
          </cell>
        </row>
        <row r="4781">
          <cell r="L4781">
            <v>220.68</v>
          </cell>
        </row>
        <row r="4782">
          <cell r="L4782">
            <v>15544.8</v>
          </cell>
        </row>
        <row r="4783">
          <cell r="L4783">
            <v>732</v>
          </cell>
        </row>
        <row r="4784">
          <cell r="L4784">
            <v>332.4</v>
          </cell>
        </row>
        <row r="4785">
          <cell r="L4785">
            <v>-0.02</v>
          </cell>
        </row>
        <row r="4786">
          <cell r="L4786">
            <v>12.11</v>
          </cell>
        </row>
        <row r="4787">
          <cell r="L4787">
            <v>242698.17</v>
          </cell>
        </row>
        <row r="4788">
          <cell r="L4788">
            <v>225.78</v>
          </cell>
        </row>
        <row r="4789">
          <cell r="L4789">
            <v>53.74</v>
          </cell>
        </row>
        <row r="4790">
          <cell r="L4790">
            <v>6613.61</v>
          </cell>
        </row>
        <row r="4791">
          <cell r="L4791">
            <v>3392.73</v>
          </cell>
        </row>
        <row r="4792">
          <cell r="L4792">
            <v>5181.6000000000004</v>
          </cell>
        </row>
        <row r="4793">
          <cell r="L4793">
            <v>147.51</v>
          </cell>
        </row>
        <row r="4794">
          <cell r="L4794">
            <v>2.2000000000000002</v>
          </cell>
        </row>
        <row r="4795">
          <cell r="L4795">
            <v>390.96</v>
          </cell>
        </row>
        <row r="4796">
          <cell r="L4796">
            <v>3960.77</v>
          </cell>
        </row>
        <row r="4797">
          <cell r="L4797">
            <v>209.56</v>
          </cell>
        </row>
        <row r="4798">
          <cell r="L4798">
            <v>180.4</v>
          </cell>
        </row>
        <row r="4799">
          <cell r="L4799">
            <v>94.07</v>
          </cell>
        </row>
        <row r="4800">
          <cell r="L4800">
            <v>838.89</v>
          </cell>
        </row>
        <row r="4801">
          <cell r="L4801">
            <v>90.08</v>
          </cell>
        </row>
        <row r="4802">
          <cell r="L4802">
            <v>199.44</v>
          </cell>
        </row>
        <row r="4803">
          <cell r="L4803">
            <v>103.32</v>
          </cell>
        </row>
        <row r="4804">
          <cell r="L4804">
            <v>5192.8900000000003</v>
          </cell>
        </row>
        <row r="4805">
          <cell r="L4805">
            <v>4819.91</v>
          </cell>
        </row>
        <row r="4806">
          <cell r="L4806">
            <v>169.57</v>
          </cell>
        </row>
        <row r="4807">
          <cell r="L4807">
            <v>165.24</v>
          </cell>
        </row>
        <row r="4808">
          <cell r="L4808">
            <v>49.08</v>
          </cell>
        </row>
        <row r="4809">
          <cell r="L4809">
            <v>1658.74</v>
          </cell>
        </row>
        <row r="4810">
          <cell r="L4810">
            <v>474.13</v>
          </cell>
        </row>
        <row r="4811">
          <cell r="L4811">
            <v>124104.14</v>
          </cell>
        </row>
        <row r="4812">
          <cell r="L4812">
            <v>8052</v>
          </cell>
        </row>
        <row r="4813">
          <cell r="L4813">
            <v>16.93</v>
          </cell>
        </row>
        <row r="4814">
          <cell r="L4814">
            <v>371.96</v>
          </cell>
        </row>
        <row r="4815">
          <cell r="L4815">
            <v>185.98</v>
          </cell>
        </row>
        <row r="4816">
          <cell r="L4816">
            <v>9.6</v>
          </cell>
        </row>
        <row r="4817">
          <cell r="L4817">
            <v>135.47</v>
          </cell>
        </row>
        <row r="4818">
          <cell r="L4818">
            <v>4961.83</v>
          </cell>
        </row>
        <row r="4819">
          <cell r="L4819">
            <v>64380</v>
          </cell>
        </row>
        <row r="4820">
          <cell r="L4820">
            <v>6501.25</v>
          </cell>
        </row>
        <row r="4821">
          <cell r="L4821">
            <v>24472.92</v>
          </cell>
        </row>
        <row r="4822">
          <cell r="L4822">
            <v>4961.83</v>
          </cell>
        </row>
        <row r="4823">
          <cell r="L4823">
            <v>6501.25</v>
          </cell>
        </row>
        <row r="4824">
          <cell r="L4824">
            <v>64380</v>
          </cell>
        </row>
        <row r="4825">
          <cell r="L4825">
            <v>76623.009999999995</v>
          </cell>
        </row>
        <row r="4826">
          <cell r="L4826">
            <v>6356.19</v>
          </cell>
        </row>
        <row r="4827">
          <cell r="L4827">
            <v>10416</v>
          </cell>
        </row>
        <row r="4828">
          <cell r="L4828">
            <v>24892</v>
          </cell>
        </row>
        <row r="4829">
          <cell r="L4829">
            <v>1524</v>
          </cell>
        </row>
        <row r="4830">
          <cell r="L4830">
            <v>23225.02</v>
          </cell>
        </row>
        <row r="4831">
          <cell r="L4831">
            <v>367.79</v>
          </cell>
        </row>
        <row r="4832">
          <cell r="L4832">
            <v>1524</v>
          </cell>
        </row>
        <row r="4833">
          <cell r="L4833">
            <v>508</v>
          </cell>
        </row>
        <row r="4834">
          <cell r="L4834">
            <v>-20332.23</v>
          </cell>
        </row>
        <row r="4835">
          <cell r="L4835">
            <v>1275.72</v>
          </cell>
        </row>
        <row r="4836">
          <cell r="L4836">
            <v>3556</v>
          </cell>
        </row>
        <row r="4837">
          <cell r="L4837">
            <v>14459.5</v>
          </cell>
        </row>
        <row r="4838">
          <cell r="L4838">
            <v>900.96</v>
          </cell>
        </row>
        <row r="4839">
          <cell r="L4839">
            <v>19264.68</v>
          </cell>
        </row>
        <row r="4840">
          <cell r="L4840">
            <v>341.99</v>
          </cell>
        </row>
        <row r="4841">
          <cell r="L4841">
            <v>-190550.16</v>
          </cell>
        </row>
        <row r="4842">
          <cell r="L4842">
            <v>255579.47</v>
          </cell>
        </row>
        <row r="4843">
          <cell r="L4843">
            <v>5436</v>
          </cell>
        </row>
        <row r="4844">
          <cell r="L4844">
            <v>125000.04</v>
          </cell>
        </row>
        <row r="4845">
          <cell r="L4845">
            <v>804.36</v>
          </cell>
        </row>
        <row r="4846">
          <cell r="L4846">
            <v>13104</v>
          </cell>
        </row>
        <row r="4847">
          <cell r="L4847">
            <v>20292</v>
          </cell>
        </row>
        <row r="4848">
          <cell r="L4848">
            <v>41222.89</v>
          </cell>
        </row>
        <row r="4849">
          <cell r="L4849">
            <v>34.270000000000003</v>
          </cell>
        </row>
        <row r="4850">
          <cell r="L4850">
            <v>9144</v>
          </cell>
        </row>
        <row r="4851">
          <cell r="L4851">
            <v>228000</v>
          </cell>
        </row>
        <row r="4852">
          <cell r="L4852">
            <v>254</v>
          </cell>
        </row>
        <row r="4853">
          <cell r="L4853">
            <v>102999.96</v>
          </cell>
        </row>
        <row r="4854">
          <cell r="L4854">
            <v>1554.48</v>
          </cell>
        </row>
        <row r="4855">
          <cell r="L4855">
            <v>304.8</v>
          </cell>
        </row>
        <row r="4856">
          <cell r="L4856">
            <v>2032</v>
          </cell>
        </row>
        <row r="4857">
          <cell r="L4857">
            <v>44532</v>
          </cell>
        </row>
        <row r="4858">
          <cell r="L4858">
            <v>3432.14</v>
          </cell>
        </row>
        <row r="4859">
          <cell r="L4859">
            <v>4496.95</v>
          </cell>
        </row>
        <row r="4860">
          <cell r="L4860">
            <v>269693.87</v>
          </cell>
        </row>
        <row r="4861">
          <cell r="L4861">
            <v>1092000</v>
          </cell>
        </row>
        <row r="4862">
          <cell r="L4862">
            <v>24504</v>
          </cell>
        </row>
        <row r="4863">
          <cell r="L4863">
            <v>446541.6</v>
          </cell>
        </row>
        <row r="4864">
          <cell r="L4864">
            <v>9185.35</v>
          </cell>
        </row>
        <row r="4865">
          <cell r="L4865">
            <v>7010.36</v>
          </cell>
        </row>
        <row r="4866">
          <cell r="L4866">
            <v>90960</v>
          </cell>
        </row>
        <row r="4867">
          <cell r="L4867">
            <v>383690.25</v>
          </cell>
        </row>
        <row r="4868">
          <cell r="L4868">
            <v>343.71</v>
          </cell>
        </row>
        <row r="4869">
          <cell r="L4869">
            <v>34606.26</v>
          </cell>
        </row>
        <row r="4870">
          <cell r="L4870">
            <v>918399.72</v>
          </cell>
        </row>
        <row r="4871">
          <cell r="L4871">
            <v>540</v>
          </cell>
        </row>
        <row r="4872">
          <cell r="L4872">
            <v>22936.33</v>
          </cell>
        </row>
        <row r="4873">
          <cell r="L4873">
            <v>140.66</v>
          </cell>
        </row>
        <row r="4874">
          <cell r="L4874">
            <v>353.85</v>
          </cell>
        </row>
        <row r="4875">
          <cell r="L4875">
            <v>14268</v>
          </cell>
        </row>
        <row r="4876">
          <cell r="L4876">
            <v>1099.6400000000001</v>
          </cell>
        </row>
        <row r="4877">
          <cell r="L4877">
            <v>1440.81</v>
          </cell>
        </row>
        <row r="4878">
          <cell r="L4878">
            <v>-904435.42</v>
          </cell>
        </row>
        <row r="4879">
          <cell r="L4879">
            <v>1629620.04</v>
          </cell>
        </row>
        <row r="4880">
          <cell r="L4880">
            <v>191571.84</v>
          </cell>
        </row>
        <row r="4881">
          <cell r="L4881">
            <v>45547.8</v>
          </cell>
        </row>
        <row r="4882">
          <cell r="L4882">
            <v>950.52</v>
          </cell>
        </row>
        <row r="4883">
          <cell r="L4883">
            <v>3936.2</v>
          </cell>
        </row>
        <row r="4884">
          <cell r="L4884">
            <v>1252.6500000000001</v>
          </cell>
        </row>
        <row r="4885">
          <cell r="L4885">
            <v>205517.11</v>
          </cell>
        </row>
        <row r="4886">
          <cell r="L4886">
            <v>0</v>
          </cell>
        </row>
        <row r="4887">
          <cell r="L4887">
            <v>960</v>
          </cell>
        </row>
        <row r="4888">
          <cell r="L4888">
            <v>73.989999999999995</v>
          </cell>
        </row>
        <row r="4889">
          <cell r="L4889">
            <v>96.95</v>
          </cell>
        </row>
        <row r="4890">
          <cell r="L4890">
            <v>266.16000000000003</v>
          </cell>
        </row>
        <row r="4891">
          <cell r="L4891">
            <v>84.69</v>
          </cell>
        </row>
        <row r="4892">
          <cell r="L4892">
            <v>22224</v>
          </cell>
        </row>
        <row r="4893">
          <cell r="L4893">
            <v>12952.2</v>
          </cell>
        </row>
        <row r="4894">
          <cell r="L4894">
            <v>6978.06</v>
          </cell>
        </row>
        <row r="4895">
          <cell r="L4895">
            <v>2004</v>
          </cell>
        </row>
        <row r="4896">
          <cell r="L4896">
            <v>202.38</v>
          </cell>
        </row>
        <row r="4897">
          <cell r="L4897">
            <v>175.58</v>
          </cell>
        </row>
        <row r="4898">
          <cell r="L4898">
            <v>154.47</v>
          </cell>
        </row>
        <row r="4899">
          <cell r="L4899">
            <v>26850</v>
          </cell>
        </row>
        <row r="4900">
          <cell r="L4900">
            <v>551.69000000000005</v>
          </cell>
        </row>
        <row r="4901">
          <cell r="L4901">
            <v>157896</v>
          </cell>
        </row>
        <row r="4902">
          <cell r="L4902">
            <v>-2253.92</v>
          </cell>
        </row>
        <row r="4903">
          <cell r="L4903">
            <v>45000</v>
          </cell>
        </row>
        <row r="4904">
          <cell r="L4904">
            <v>-94181</v>
          </cell>
        </row>
        <row r="4905">
          <cell r="L4905">
            <v>110.52</v>
          </cell>
        </row>
        <row r="4906">
          <cell r="L4906">
            <v>22972.61</v>
          </cell>
        </row>
        <row r="4907">
          <cell r="L4907">
            <v>46.24</v>
          </cell>
        </row>
        <row r="4908">
          <cell r="L4908">
            <v>600</v>
          </cell>
        </row>
        <row r="4909">
          <cell r="L4909">
            <v>4530341.5</v>
          </cell>
        </row>
        <row r="4910">
          <cell r="L4910">
            <v>60.58</v>
          </cell>
        </row>
        <row r="4911">
          <cell r="L4911">
            <v>164.7</v>
          </cell>
        </row>
        <row r="4912">
          <cell r="L4912">
            <v>52.41</v>
          </cell>
        </row>
        <row r="4913">
          <cell r="L4913">
            <v>963712.22</v>
          </cell>
        </row>
        <row r="4914">
          <cell r="L4914">
            <v>8015.76</v>
          </cell>
        </row>
        <row r="4915">
          <cell r="L4915">
            <v>0</v>
          </cell>
        </row>
        <row r="4916">
          <cell r="L4916">
            <v>-80589.36</v>
          </cell>
        </row>
        <row r="4917">
          <cell r="L4917">
            <v>14679.1</v>
          </cell>
        </row>
        <row r="4918">
          <cell r="L4918">
            <v>474960.24</v>
          </cell>
        </row>
        <row r="4919">
          <cell r="L4919">
            <v>150000.04999999999</v>
          </cell>
        </row>
        <row r="4920">
          <cell r="L4920">
            <v>7968</v>
          </cell>
        </row>
        <row r="4921">
          <cell r="L4921">
            <v>614.1</v>
          </cell>
        </row>
        <row r="4922">
          <cell r="L4922">
            <v>699.48</v>
          </cell>
        </row>
        <row r="4923">
          <cell r="L4923">
            <v>-386031.39</v>
          </cell>
        </row>
        <row r="4924">
          <cell r="L4924">
            <v>650664</v>
          </cell>
        </row>
        <row r="4925">
          <cell r="L4925">
            <v>804.62</v>
          </cell>
        </row>
        <row r="4926">
          <cell r="L4926">
            <v>106973.52</v>
          </cell>
        </row>
        <row r="4927">
          <cell r="L4927">
            <v>93160.66</v>
          </cell>
        </row>
        <row r="4928">
          <cell r="L4928">
            <v>2198.02</v>
          </cell>
        </row>
        <row r="4929">
          <cell r="L4929">
            <v>466.08</v>
          </cell>
        </row>
        <row r="4930">
          <cell r="L4930">
            <v>3659.6</v>
          </cell>
        </row>
        <row r="4931">
          <cell r="L4931">
            <v>3237.56</v>
          </cell>
        </row>
        <row r="4932">
          <cell r="L4932">
            <v>10173.459999999999</v>
          </cell>
        </row>
        <row r="4933">
          <cell r="L4933">
            <v>1287.1600000000001</v>
          </cell>
        </row>
        <row r="4934">
          <cell r="L4934">
            <v>2020499.04</v>
          </cell>
        </row>
        <row r="4935">
          <cell r="L4935">
            <v>486507.24</v>
          </cell>
        </row>
        <row r="4936">
          <cell r="L4936">
            <v>2793.06</v>
          </cell>
        </row>
        <row r="4937">
          <cell r="L4937">
            <v>346.92</v>
          </cell>
        </row>
        <row r="4938">
          <cell r="L4938">
            <v>0</v>
          </cell>
        </row>
        <row r="4939">
          <cell r="L4939">
            <v>213963.5</v>
          </cell>
        </row>
        <row r="4940">
          <cell r="L4940">
            <v>1072.6400000000001</v>
          </cell>
        </row>
        <row r="4941">
          <cell r="L4941">
            <v>115680</v>
          </cell>
        </row>
        <row r="4942">
          <cell r="L4942">
            <v>8625.4</v>
          </cell>
        </row>
        <row r="4943">
          <cell r="L4943">
            <v>261923.26</v>
          </cell>
        </row>
        <row r="4944">
          <cell r="L4944">
            <v>157465.76999999999</v>
          </cell>
        </row>
        <row r="4945">
          <cell r="L4945">
            <v>14269178.060000001</v>
          </cell>
        </row>
        <row r="4946">
          <cell r="L4946">
            <v>147.08000000000001</v>
          </cell>
        </row>
        <row r="4947">
          <cell r="L4947">
            <v>36240</v>
          </cell>
        </row>
        <row r="4948">
          <cell r="L4948">
            <v>-462007.08</v>
          </cell>
        </row>
        <row r="4949">
          <cell r="L4949">
            <v>4373850.04</v>
          </cell>
        </row>
        <row r="4950">
          <cell r="L4950">
            <v>4933.8100000000004</v>
          </cell>
        </row>
        <row r="4951">
          <cell r="L4951">
            <v>64547.95</v>
          </cell>
        </row>
        <row r="4952">
          <cell r="L4952">
            <v>516</v>
          </cell>
        </row>
        <row r="4953">
          <cell r="L4953">
            <v>52.1</v>
          </cell>
        </row>
        <row r="4954">
          <cell r="L4954">
            <v>-72388.56</v>
          </cell>
        </row>
        <row r="4955">
          <cell r="L4955">
            <v>87.84</v>
          </cell>
        </row>
        <row r="4956">
          <cell r="L4956">
            <v>6897</v>
          </cell>
        </row>
        <row r="4957">
          <cell r="L4957">
            <v>39.78</v>
          </cell>
        </row>
        <row r="4958">
          <cell r="L4958">
            <v>5379</v>
          </cell>
        </row>
        <row r="4959">
          <cell r="L4959">
            <v>141.68</v>
          </cell>
        </row>
        <row r="4960">
          <cell r="L4960">
            <v>45.1</v>
          </cell>
        </row>
        <row r="4961">
          <cell r="L4961">
            <v>129660</v>
          </cell>
        </row>
        <row r="4962">
          <cell r="L4962">
            <v>13084.45</v>
          </cell>
        </row>
        <row r="4963">
          <cell r="L4963">
            <v>0</v>
          </cell>
        </row>
        <row r="4964">
          <cell r="L4964">
            <v>0</v>
          </cell>
        </row>
        <row r="4965">
          <cell r="L4965">
            <v>57.72</v>
          </cell>
        </row>
        <row r="4966">
          <cell r="L4966">
            <v>0.41</v>
          </cell>
        </row>
        <row r="4967">
          <cell r="L4967">
            <v>1150.1500000000001</v>
          </cell>
        </row>
        <row r="4968">
          <cell r="L4968">
            <v>0</v>
          </cell>
        </row>
        <row r="4969">
          <cell r="L4969">
            <v>431206.8</v>
          </cell>
        </row>
        <row r="4970">
          <cell r="L4970">
            <v>0</v>
          </cell>
        </row>
        <row r="4971">
          <cell r="L4971">
            <v>1.22</v>
          </cell>
        </row>
        <row r="4972">
          <cell r="L4972">
            <v>109.39</v>
          </cell>
        </row>
        <row r="4973">
          <cell r="L4973">
            <v>874.9</v>
          </cell>
        </row>
        <row r="4974">
          <cell r="L4974">
            <v>667.73</v>
          </cell>
        </row>
        <row r="4975">
          <cell r="L4975">
            <v>8664</v>
          </cell>
        </row>
        <row r="4976">
          <cell r="L4976">
            <v>33523.620000000003</v>
          </cell>
        </row>
        <row r="4977">
          <cell r="L4977">
            <v>156366.15</v>
          </cell>
        </row>
        <row r="4978">
          <cell r="L4978">
            <v>48083.64</v>
          </cell>
        </row>
        <row r="4979">
          <cell r="L4979">
            <v>0</v>
          </cell>
        </row>
        <row r="4980">
          <cell r="L4980">
            <v>4428</v>
          </cell>
        </row>
        <row r="4981">
          <cell r="L4981">
            <v>59513.04</v>
          </cell>
        </row>
        <row r="4982">
          <cell r="L4982">
            <v>6911.86</v>
          </cell>
        </row>
        <row r="4983">
          <cell r="L4983">
            <v>447.16</v>
          </cell>
        </row>
        <row r="4984">
          <cell r="L4984">
            <v>1222.82</v>
          </cell>
        </row>
        <row r="4985">
          <cell r="L4985">
            <v>-286000</v>
          </cell>
        </row>
        <row r="4986">
          <cell r="L4986">
            <v>451608</v>
          </cell>
        </row>
        <row r="4987">
          <cell r="L4987">
            <v>59509.43</v>
          </cell>
        </row>
        <row r="4988">
          <cell r="L4988">
            <v>389.14</v>
          </cell>
        </row>
        <row r="4989">
          <cell r="L4989">
            <v>37824</v>
          </cell>
        </row>
        <row r="4990">
          <cell r="L4990">
            <v>358.68</v>
          </cell>
        </row>
        <row r="4991">
          <cell r="L4991">
            <v>341.3</v>
          </cell>
        </row>
        <row r="4992">
          <cell r="L4992">
            <v>11433.12</v>
          </cell>
        </row>
        <row r="4993">
          <cell r="L4993">
            <v>3281.95</v>
          </cell>
        </row>
        <row r="4994">
          <cell r="L4994">
            <v>72.599999999999994</v>
          </cell>
        </row>
        <row r="4995">
          <cell r="L4995">
            <v>28836.06</v>
          </cell>
        </row>
        <row r="4996">
          <cell r="L4996">
            <v>-580260</v>
          </cell>
        </row>
        <row r="4997">
          <cell r="L4997">
            <v>727.56</v>
          </cell>
        </row>
        <row r="4998">
          <cell r="L4998">
            <v>14514.72</v>
          </cell>
        </row>
        <row r="4999">
          <cell r="L4999">
            <v>13969.68</v>
          </cell>
        </row>
        <row r="5000">
          <cell r="L5000">
            <v>638.39</v>
          </cell>
        </row>
        <row r="5001">
          <cell r="L5001">
            <v>379410.85</v>
          </cell>
        </row>
        <row r="5002">
          <cell r="L5002">
            <v>347937</v>
          </cell>
        </row>
        <row r="5003">
          <cell r="L5003">
            <v>140459.29999999999</v>
          </cell>
        </row>
        <row r="5004">
          <cell r="L5004">
            <v>0</v>
          </cell>
        </row>
        <row r="5005">
          <cell r="L5005">
            <v>57146.9</v>
          </cell>
        </row>
        <row r="5006">
          <cell r="L5006">
            <v>-0.04</v>
          </cell>
        </row>
        <row r="5007">
          <cell r="L5007">
            <v>4368.09</v>
          </cell>
        </row>
        <row r="5008">
          <cell r="L5008">
            <v>1009.13</v>
          </cell>
        </row>
        <row r="5009">
          <cell r="L5009">
            <v>10449.36</v>
          </cell>
        </row>
        <row r="5010">
          <cell r="L5010">
            <v>671.52</v>
          </cell>
        </row>
        <row r="5011">
          <cell r="L5011">
            <v>236.29</v>
          </cell>
        </row>
        <row r="5012">
          <cell r="L5012">
            <v>180.32</v>
          </cell>
        </row>
        <row r="5013">
          <cell r="L5013">
            <v>-6401.8</v>
          </cell>
        </row>
        <row r="5014">
          <cell r="L5014">
            <v>2340</v>
          </cell>
        </row>
        <row r="5015">
          <cell r="L5015">
            <v>646.72</v>
          </cell>
        </row>
        <row r="5016">
          <cell r="L5016">
            <v>975.72</v>
          </cell>
        </row>
        <row r="5017">
          <cell r="L5017">
            <v>31475.040000000001</v>
          </cell>
        </row>
        <row r="5018">
          <cell r="L5018">
            <v>8.0399999999999991</v>
          </cell>
        </row>
        <row r="5019">
          <cell r="L5019">
            <v>205.79</v>
          </cell>
        </row>
        <row r="5020">
          <cell r="L5020">
            <v>316284</v>
          </cell>
        </row>
        <row r="5021">
          <cell r="L5021">
            <v>36974.32</v>
          </cell>
        </row>
        <row r="5022">
          <cell r="L5022">
            <v>1464</v>
          </cell>
        </row>
        <row r="5023">
          <cell r="L5023">
            <v>147.84</v>
          </cell>
        </row>
        <row r="5024">
          <cell r="L5024">
            <v>404.75</v>
          </cell>
        </row>
        <row r="5025">
          <cell r="L5025">
            <v>19699.32</v>
          </cell>
        </row>
        <row r="5026">
          <cell r="L5026">
            <v>391322.19</v>
          </cell>
        </row>
        <row r="5027">
          <cell r="L5027">
            <v>0</v>
          </cell>
        </row>
        <row r="5028">
          <cell r="L5028">
            <v>190760.16</v>
          </cell>
        </row>
        <row r="5029">
          <cell r="L5029">
            <v>5294553.95</v>
          </cell>
        </row>
        <row r="5030">
          <cell r="L5030">
            <v>983.28</v>
          </cell>
        </row>
        <row r="5031">
          <cell r="L5031">
            <v>86522.6</v>
          </cell>
        </row>
        <row r="5032">
          <cell r="L5032">
            <v>112.84</v>
          </cell>
        </row>
        <row r="5033">
          <cell r="L5033">
            <v>14622.86</v>
          </cell>
        </row>
        <row r="5034">
          <cell r="L5034">
            <v>128.81</v>
          </cell>
        </row>
        <row r="5035">
          <cell r="L5035">
            <v>613.16999999999996</v>
          </cell>
        </row>
        <row r="5036">
          <cell r="L5036">
            <v>803.41</v>
          </cell>
        </row>
        <row r="5037">
          <cell r="L5037">
            <v>698.13</v>
          </cell>
        </row>
        <row r="5038">
          <cell r="L5038">
            <v>42.96</v>
          </cell>
        </row>
        <row r="5039">
          <cell r="L5039">
            <v>7956</v>
          </cell>
        </row>
        <row r="5040">
          <cell r="L5040">
            <v>-34216.5</v>
          </cell>
        </row>
        <row r="5041">
          <cell r="L5041">
            <v>8882.92</v>
          </cell>
        </row>
        <row r="5042">
          <cell r="L5042">
            <v>2193.73</v>
          </cell>
        </row>
        <row r="5043">
          <cell r="L5043">
            <v>106765.92</v>
          </cell>
        </row>
        <row r="5044">
          <cell r="L5044">
            <v>690480</v>
          </cell>
        </row>
        <row r="5045">
          <cell r="L5045">
            <v>96779.61</v>
          </cell>
        </row>
        <row r="5046">
          <cell r="L5046">
            <v>1548</v>
          </cell>
        </row>
        <row r="5047">
          <cell r="L5047">
            <v>119.31</v>
          </cell>
        </row>
        <row r="5048">
          <cell r="L5048">
            <v>156.33000000000001</v>
          </cell>
        </row>
        <row r="5049">
          <cell r="L5049">
            <v>132996</v>
          </cell>
        </row>
        <row r="5050">
          <cell r="L5050">
            <v>135.61000000000001</v>
          </cell>
        </row>
        <row r="5051">
          <cell r="L5051">
            <v>426.07</v>
          </cell>
        </row>
        <row r="5052">
          <cell r="L5052">
            <v>20737.32</v>
          </cell>
        </row>
        <row r="5053">
          <cell r="L5053">
            <v>18582.61</v>
          </cell>
        </row>
        <row r="5054">
          <cell r="L5054">
            <v>34212</v>
          </cell>
        </row>
        <row r="5055">
          <cell r="L5055">
            <v>3454.82</v>
          </cell>
        </row>
        <row r="5056">
          <cell r="L5056">
            <v>19080</v>
          </cell>
        </row>
        <row r="5057">
          <cell r="L5057">
            <v>10265.040000000001</v>
          </cell>
        </row>
        <row r="5058">
          <cell r="L5058">
            <v>9435.58</v>
          </cell>
        </row>
        <row r="5059">
          <cell r="L5059">
            <v>2636.76</v>
          </cell>
        </row>
        <row r="5060">
          <cell r="L5060">
            <v>778.08</v>
          </cell>
        </row>
        <row r="5061">
          <cell r="L5061">
            <v>138276</v>
          </cell>
        </row>
        <row r="5062">
          <cell r="L5062">
            <v>193110.67</v>
          </cell>
        </row>
        <row r="5063">
          <cell r="L5063">
            <v>459218.88</v>
          </cell>
        </row>
        <row r="5064">
          <cell r="L5064">
            <v>-650401.43000000005</v>
          </cell>
        </row>
        <row r="5065">
          <cell r="L5065">
            <v>3002.72</v>
          </cell>
        </row>
        <row r="5066">
          <cell r="L5066">
            <v>70697.88</v>
          </cell>
        </row>
        <row r="5067">
          <cell r="L5067">
            <v>360864</v>
          </cell>
        </row>
        <row r="5068">
          <cell r="L5068">
            <v>226493.71</v>
          </cell>
        </row>
        <row r="5069">
          <cell r="L5069">
            <v>70161.72</v>
          </cell>
        </row>
        <row r="5070">
          <cell r="L5070">
            <v>-4376.46</v>
          </cell>
        </row>
        <row r="5071">
          <cell r="L5071">
            <v>-42864.44</v>
          </cell>
        </row>
        <row r="5072">
          <cell r="L5072">
            <v>11674.56</v>
          </cell>
        </row>
        <row r="5073">
          <cell r="L5073">
            <v>1716</v>
          </cell>
        </row>
        <row r="5074">
          <cell r="L5074">
            <v>1414.34</v>
          </cell>
        </row>
        <row r="5075">
          <cell r="L5075">
            <v>0</v>
          </cell>
        </row>
        <row r="5076">
          <cell r="L5076">
            <v>150.31</v>
          </cell>
        </row>
        <row r="5077">
          <cell r="L5077">
            <v>173.27</v>
          </cell>
        </row>
        <row r="5078">
          <cell r="L5078">
            <v>226376.49</v>
          </cell>
        </row>
        <row r="5079">
          <cell r="L5079">
            <v>26600.74</v>
          </cell>
        </row>
        <row r="5080">
          <cell r="L5080">
            <v>-86892</v>
          </cell>
        </row>
        <row r="5081">
          <cell r="L5081">
            <v>2107.34</v>
          </cell>
        </row>
        <row r="5082">
          <cell r="L5082">
            <v>472.3</v>
          </cell>
        </row>
        <row r="5083">
          <cell r="L5083">
            <v>2479043.4700000002</v>
          </cell>
        </row>
        <row r="5084">
          <cell r="L5084">
            <v>47666.879999999997</v>
          </cell>
        </row>
        <row r="5085">
          <cell r="L5085">
            <v>132.25</v>
          </cell>
        </row>
        <row r="5086">
          <cell r="L5086">
            <v>22986.36</v>
          </cell>
        </row>
        <row r="5087">
          <cell r="L5087">
            <v>100410.1</v>
          </cell>
        </row>
        <row r="5088">
          <cell r="L5088">
            <v>228</v>
          </cell>
        </row>
        <row r="5089">
          <cell r="L5089">
            <v>17.04</v>
          </cell>
        </row>
        <row r="5090">
          <cell r="L5090">
            <v>438.48</v>
          </cell>
        </row>
        <row r="5091">
          <cell r="L5091">
            <v>5884.51</v>
          </cell>
        </row>
        <row r="5092">
          <cell r="L5092">
            <v>276.47000000000003</v>
          </cell>
        </row>
        <row r="5093">
          <cell r="L5093">
            <v>3588</v>
          </cell>
        </row>
        <row r="5094">
          <cell r="L5094">
            <v>315.01</v>
          </cell>
        </row>
        <row r="5095">
          <cell r="L5095">
            <v>48175.56</v>
          </cell>
        </row>
        <row r="5096">
          <cell r="L5096">
            <v>362.32</v>
          </cell>
        </row>
        <row r="5097">
          <cell r="L5097">
            <v>1823.74</v>
          </cell>
        </row>
        <row r="5098">
          <cell r="L5098">
            <v>-688498.49</v>
          </cell>
        </row>
        <row r="5099">
          <cell r="L5099">
            <v>118511.11</v>
          </cell>
        </row>
        <row r="5100">
          <cell r="L5100">
            <v>1299996</v>
          </cell>
        </row>
        <row r="5101">
          <cell r="L5101">
            <v>989.89</v>
          </cell>
        </row>
        <row r="5102">
          <cell r="L5102">
            <v>727.44</v>
          </cell>
        </row>
        <row r="5103">
          <cell r="L5103">
            <v>534.41999999999996</v>
          </cell>
        </row>
        <row r="5104">
          <cell r="L5104">
            <v>5292</v>
          </cell>
        </row>
        <row r="5105">
          <cell r="L5105">
            <v>293604</v>
          </cell>
        </row>
        <row r="5106">
          <cell r="L5106">
            <v>70954.2</v>
          </cell>
        </row>
        <row r="5107">
          <cell r="L5107">
            <v>1457.89</v>
          </cell>
        </row>
        <row r="5108">
          <cell r="L5108">
            <v>407.88</v>
          </cell>
        </row>
        <row r="5109">
          <cell r="L5109">
            <v>8334.75</v>
          </cell>
        </row>
        <row r="5110">
          <cell r="L5110">
            <v>271.92</v>
          </cell>
        </row>
        <row r="5111">
          <cell r="L5111">
            <v>-159751.41</v>
          </cell>
        </row>
        <row r="5112">
          <cell r="L5112">
            <v>463.95</v>
          </cell>
        </row>
        <row r="5113">
          <cell r="L5113">
            <v>51305.34</v>
          </cell>
        </row>
        <row r="5114">
          <cell r="L5114">
            <v>6497.06</v>
          </cell>
        </row>
        <row r="5115">
          <cell r="L5115">
            <v>8512.81</v>
          </cell>
        </row>
        <row r="5116">
          <cell r="L5116">
            <v>5540.18</v>
          </cell>
        </row>
        <row r="5117">
          <cell r="L5117">
            <v>944.16</v>
          </cell>
        </row>
        <row r="5118">
          <cell r="L5118">
            <v>1728.74</v>
          </cell>
        </row>
        <row r="5119">
          <cell r="L5119">
            <v>1131531.24</v>
          </cell>
        </row>
        <row r="5120">
          <cell r="L5120">
            <v>44448</v>
          </cell>
        </row>
        <row r="5121">
          <cell r="L5121">
            <v>763.5</v>
          </cell>
        </row>
        <row r="5122">
          <cell r="L5122">
            <v>23336.1</v>
          </cell>
        </row>
        <row r="5123">
          <cell r="L5123">
            <v>4211.62</v>
          </cell>
        </row>
        <row r="5124">
          <cell r="L5124">
            <v>59677.120000000003</v>
          </cell>
        </row>
        <row r="5125">
          <cell r="L5125">
            <v>84300</v>
          </cell>
        </row>
        <row r="5126">
          <cell r="L5126">
            <v>-930263.6</v>
          </cell>
        </row>
        <row r="5127">
          <cell r="L5127">
            <v>1142.52</v>
          </cell>
        </row>
        <row r="5128">
          <cell r="L5128">
            <v>7426.37</v>
          </cell>
        </row>
        <row r="5129">
          <cell r="L5129">
            <v>-224004</v>
          </cell>
        </row>
        <row r="5130">
          <cell r="L5130">
            <v>27077.279999999999</v>
          </cell>
        </row>
        <row r="5131">
          <cell r="L5131">
            <v>467156.95</v>
          </cell>
        </row>
        <row r="5132">
          <cell r="L5132">
            <v>3054</v>
          </cell>
        </row>
        <row r="5133">
          <cell r="L5133">
            <v>3984</v>
          </cell>
        </row>
        <row r="5134">
          <cell r="L5134">
            <v>3649.45</v>
          </cell>
        </row>
        <row r="5135">
          <cell r="L5135">
            <v>1145.1400000000001</v>
          </cell>
        </row>
        <row r="5136">
          <cell r="L5136">
            <v>11340</v>
          </cell>
        </row>
        <row r="5137">
          <cell r="L5137">
            <v>873.95</v>
          </cell>
        </row>
        <row r="5138">
          <cell r="L5138">
            <v>-128112.72</v>
          </cell>
        </row>
        <row r="5139">
          <cell r="L5139">
            <v>1742.76</v>
          </cell>
        </row>
        <row r="5140">
          <cell r="L5140">
            <v>152161.79999999999</v>
          </cell>
        </row>
        <row r="5141">
          <cell r="L5141">
            <v>2220696</v>
          </cell>
        </row>
        <row r="5142">
          <cell r="L5142">
            <v>-992489.72</v>
          </cell>
        </row>
        <row r="5143">
          <cell r="L5143">
            <v>994.94</v>
          </cell>
        </row>
        <row r="5144">
          <cell r="L5144">
            <v>88761.9</v>
          </cell>
        </row>
        <row r="5145">
          <cell r="L5145">
            <v>350004</v>
          </cell>
        </row>
        <row r="5146">
          <cell r="L5146">
            <v>3126.47</v>
          </cell>
        </row>
        <row r="5147">
          <cell r="L5147">
            <v>132</v>
          </cell>
        </row>
        <row r="5148">
          <cell r="L5148">
            <v>80012.259999999995</v>
          </cell>
        </row>
        <row r="5149">
          <cell r="L5149">
            <v>6.05</v>
          </cell>
        </row>
        <row r="5150">
          <cell r="L5150">
            <v>40.200000000000003</v>
          </cell>
        </row>
        <row r="5151">
          <cell r="L5151">
            <v>909.12</v>
          </cell>
        </row>
        <row r="5152">
          <cell r="L5152">
            <v>63897.1</v>
          </cell>
        </row>
        <row r="5153">
          <cell r="L5153">
            <v>9004.2000000000007</v>
          </cell>
        </row>
        <row r="5154">
          <cell r="L5154">
            <v>176580</v>
          </cell>
        </row>
        <row r="5155">
          <cell r="L5155">
            <v>133.86000000000001</v>
          </cell>
        </row>
        <row r="5156">
          <cell r="L5156">
            <v>10179.99</v>
          </cell>
        </row>
        <row r="5157">
          <cell r="L5157">
            <v>36.24</v>
          </cell>
        </row>
        <row r="5158">
          <cell r="L5158">
            <v>25734.959999999999</v>
          </cell>
        </row>
        <row r="5159">
          <cell r="L5159">
            <v>11051.6</v>
          </cell>
        </row>
        <row r="5160">
          <cell r="L5160">
            <v>61.56</v>
          </cell>
        </row>
        <row r="5161">
          <cell r="L5161">
            <v>-234080.85</v>
          </cell>
        </row>
        <row r="5162">
          <cell r="L5162">
            <v>15824.62</v>
          </cell>
        </row>
        <row r="5163">
          <cell r="L5163">
            <v>21.72</v>
          </cell>
        </row>
        <row r="5164">
          <cell r="L5164">
            <v>114016</v>
          </cell>
        </row>
        <row r="5165">
          <cell r="L5165">
            <v>32983.65</v>
          </cell>
        </row>
        <row r="5166">
          <cell r="L5166">
            <v>295.92</v>
          </cell>
        </row>
        <row r="5167">
          <cell r="L5167">
            <v>2316</v>
          </cell>
        </row>
        <row r="5168">
          <cell r="L5168">
            <v>178.5</v>
          </cell>
        </row>
        <row r="5169">
          <cell r="L5169">
            <v>233.87</v>
          </cell>
        </row>
        <row r="5170">
          <cell r="L5170">
            <v>203.63</v>
          </cell>
        </row>
        <row r="5171">
          <cell r="L5171">
            <v>-131912.70000000001</v>
          </cell>
        </row>
        <row r="5172">
          <cell r="L5172">
            <v>338364</v>
          </cell>
        </row>
        <row r="5173">
          <cell r="L5173">
            <v>31140.48</v>
          </cell>
        </row>
        <row r="5174">
          <cell r="L5174">
            <v>639.84</v>
          </cell>
        </row>
        <row r="5175">
          <cell r="L5175">
            <v>38442.5</v>
          </cell>
        </row>
        <row r="5176">
          <cell r="L5176">
            <v>139.32</v>
          </cell>
        </row>
        <row r="5177">
          <cell r="L5177">
            <v>47.26</v>
          </cell>
        </row>
        <row r="5178">
          <cell r="L5178">
            <v>36.08</v>
          </cell>
        </row>
        <row r="5179">
          <cell r="L5179">
            <v>130.6</v>
          </cell>
        </row>
        <row r="5180">
          <cell r="L5180">
            <v>468</v>
          </cell>
        </row>
        <row r="5181">
          <cell r="L5181">
            <v>0</v>
          </cell>
        </row>
        <row r="5182">
          <cell r="L5182">
            <v>6354.96</v>
          </cell>
        </row>
        <row r="5183">
          <cell r="L5183">
            <v>-3243.36</v>
          </cell>
        </row>
        <row r="5184">
          <cell r="L5184">
            <v>4460.42</v>
          </cell>
        </row>
        <row r="5185">
          <cell r="L5185">
            <v>92417.04</v>
          </cell>
        </row>
        <row r="5186">
          <cell r="L5186">
            <v>2970314.1</v>
          </cell>
        </row>
        <row r="5187">
          <cell r="L5187">
            <v>2593.64</v>
          </cell>
        </row>
        <row r="5188">
          <cell r="L5188">
            <v>190535.76</v>
          </cell>
        </row>
        <row r="5189">
          <cell r="L5189">
            <v>41.54</v>
          </cell>
        </row>
        <row r="5190">
          <cell r="L5190">
            <v>4736.84</v>
          </cell>
        </row>
        <row r="5191">
          <cell r="L5191">
            <v>188.04</v>
          </cell>
        </row>
        <row r="5192">
          <cell r="L5192">
            <v>716508.27</v>
          </cell>
        </row>
        <row r="5193">
          <cell r="L5193">
            <v>7412.4</v>
          </cell>
        </row>
        <row r="5194">
          <cell r="L5194">
            <v>-7101712</v>
          </cell>
        </row>
        <row r="5195">
          <cell r="L5195">
            <v>-0.05</v>
          </cell>
        </row>
        <row r="5196">
          <cell r="L5196">
            <v>1005938.89</v>
          </cell>
        </row>
        <row r="5197">
          <cell r="L5197">
            <v>1810.63</v>
          </cell>
        </row>
        <row r="5198">
          <cell r="L5198">
            <v>30008.51</v>
          </cell>
        </row>
        <row r="5199">
          <cell r="L5199">
            <v>1021</v>
          </cell>
        </row>
        <row r="5200">
          <cell r="L5200">
            <v>0.31</v>
          </cell>
        </row>
        <row r="5201">
          <cell r="L5201">
            <v>48048</v>
          </cell>
        </row>
        <row r="5202">
          <cell r="L5202">
            <v>768</v>
          </cell>
        </row>
        <row r="5203">
          <cell r="L5203">
            <v>1557.6</v>
          </cell>
        </row>
        <row r="5204">
          <cell r="L5204">
            <v>510.71</v>
          </cell>
        </row>
        <row r="5205">
          <cell r="L5205">
            <v>0</v>
          </cell>
        </row>
        <row r="5206">
          <cell r="L5206">
            <v>4180.68</v>
          </cell>
        </row>
        <row r="5207">
          <cell r="L5207">
            <v>-0.02</v>
          </cell>
        </row>
        <row r="5208">
          <cell r="L5208">
            <v>29084.19</v>
          </cell>
        </row>
        <row r="5209">
          <cell r="L5209">
            <v>5105.0200000000004</v>
          </cell>
        </row>
        <row r="5210">
          <cell r="L5210">
            <v>25548</v>
          </cell>
        </row>
        <row r="5211">
          <cell r="L5211">
            <v>17918.09</v>
          </cell>
        </row>
        <row r="5212">
          <cell r="L5212">
            <v>15076.49</v>
          </cell>
        </row>
        <row r="5213">
          <cell r="L5213">
            <v>22462</v>
          </cell>
        </row>
        <row r="5214">
          <cell r="L5214">
            <v>11332.4</v>
          </cell>
        </row>
        <row r="5215">
          <cell r="L5215">
            <v>282612.8</v>
          </cell>
        </row>
        <row r="5216">
          <cell r="L5216">
            <v>69501.509999999995</v>
          </cell>
        </row>
        <row r="5217">
          <cell r="L5217">
            <v>4594.6000000000004</v>
          </cell>
        </row>
        <row r="5218">
          <cell r="L5218">
            <v>0.05</v>
          </cell>
        </row>
        <row r="5219">
          <cell r="L5219">
            <v>112020</v>
          </cell>
        </row>
        <row r="5220">
          <cell r="L5220">
            <v>2376.0300000000002</v>
          </cell>
        </row>
        <row r="5221">
          <cell r="L5221">
            <v>1920.72</v>
          </cell>
        </row>
        <row r="5222">
          <cell r="L5222">
            <v>69999.960000000006</v>
          </cell>
        </row>
        <row r="5223">
          <cell r="L5223">
            <v>1009404</v>
          </cell>
        </row>
        <row r="5224">
          <cell r="L5224">
            <v>211.21</v>
          </cell>
        </row>
        <row r="5225">
          <cell r="L5225">
            <v>315.24</v>
          </cell>
        </row>
        <row r="5226">
          <cell r="L5226">
            <v>2151.59</v>
          </cell>
        </row>
        <row r="5227">
          <cell r="L5227">
            <v>2572338.96</v>
          </cell>
        </row>
        <row r="5228">
          <cell r="L5228">
            <v>177.86</v>
          </cell>
        </row>
        <row r="5229">
          <cell r="L5229">
            <v>12292.22</v>
          </cell>
        </row>
        <row r="5230">
          <cell r="L5230">
            <v>1058.1600000000001</v>
          </cell>
        </row>
        <row r="5231">
          <cell r="L5231">
            <v>45.84</v>
          </cell>
        </row>
        <row r="5232">
          <cell r="L5232">
            <v>-2644398</v>
          </cell>
        </row>
        <row r="5233">
          <cell r="L5233">
            <v>8340.0499999999993</v>
          </cell>
        </row>
        <row r="5234">
          <cell r="L5234">
            <v>1777.05</v>
          </cell>
        </row>
        <row r="5235">
          <cell r="L5235">
            <v>13955.4</v>
          </cell>
        </row>
        <row r="5236">
          <cell r="L5236">
            <v>2184</v>
          </cell>
        </row>
        <row r="5237">
          <cell r="L5237">
            <v>5105</v>
          </cell>
        </row>
        <row r="5238">
          <cell r="L5238">
            <v>7668.51</v>
          </cell>
        </row>
        <row r="5239">
          <cell r="L5239">
            <v>416.98</v>
          </cell>
        </row>
        <row r="5240">
          <cell r="L5240">
            <v>190922.65</v>
          </cell>
        </row>
        <row r="5241">
          <cell r="L5241">
            <v>217857.15</v>
          </cell>
        </row>
        <row r="5242">
          <cell r="L5242">
            <v>5212.08</v>
          </cell>
        </row>
        <row r="5243">
          <cell r="L5243">
            <v>182277</v>
          </cell>
        </row>
        <row r="5244">
          <cell r="L5244">
            <v>1220.99</v>
          </cell>
        </row>
        <row r="5245">
          <cell r="L5245">
            <v>17973.23</v>
          </cell>
        </row>
        <row r="5246">
          <cell r="L5246">
            <v>1224.72</v>
          </cell>
        </row>
        <row r="5247">
          <cell r="L5247">
            <v>-2520503</v>
          </cell>
        </row>
        <row r="5248">
          <cell r="L5248">
            <v>15431</v>
          </cell>
        </row>
        <row r="5249">
          <cell r="L5249">
            <v>21015.61</v>
          </cell>
        </row>
        <row r="5250">
          <cell r="L5250">
            <v>-0.05</v>
          </cell>
        </row>
        <row r="5251">
          <cell r="L5251">
            <v>997.44</v>
          </cell>
        </row>
        <row r="5252">
          <cell r="L5252">
            <v>1913079.35</v>
          </cell>
        </row>
        <row r="5253">
          <cell r="L5253">
            <v>228</v>
          </cell>
        </row>
        <row r="5254">
          <cell r="L5254">
            <v>11875.8</v>
          </cell>
        </row>
        <row r="5255">
          <cell r="L5255">
            <v>1021.22</v>
          </cell>
        </row>
        <row r="5256">
          <cell r="L5256">
            <v>88.68</v>
          </cell>
        </row>
        <row r="5257">
          <cell r="L5257">
            <v>13681.4</v>
          </cell>
        </row>
        <row r="5258">
          <cell r="L5258">
            <v>89408.43</v>
          </cell>
        </row>
        <row r="5259">
          <cell r="L5259">
            <v>7228.43</v>
          </cell>
        </row>
        <row r="5260">
          <cell r="L5260">
            <v>24156</v>
          </cell>
        </row>
        <row r="5261">
          <cell r="L5261">
            <v>753.06</v>
          </cell>
        </row>
        <row r="5262">
          <cell r="L5262">
            <v>47759.98</v>
          </cell>
        </row>
        <row r="5263">
          <cell r="L5263">
            <v>4401.6099999999997</v>
          </cell>
        </row>
        <row r="5264">
          <cell r="L5264">
            <v>15257.53</v>
          </cell>
        </row>
        <row r="5265">
          <cell r="L5265">
            <v>18494.22</v>
          </cell>
        </row>
        <row r="5266">
          <cell r="L5266">
            <v>33900.18</v>
          </cell>
        </row>
        <row r="5267">
          <cell r="L5267">
            <v>5924.6</v>
          </cell>
        </row>
        <row r="5268">
          <cell r="L5268">
            <v>10424.41</v>
          </cell>
        </row>
        <row r="5269">
          <cell r="L5269">
            <v>194.76</v>
          </cell>
        </row>
        <row r="5270">
          <cell r="L5270">
            <v>2853.47</v>
          </cell>
        </row>
        <row r="5271">
          <cell r="L5271">
            <v>139.22999999999999</v>
          </cell>
        </row>
        <row r="5272">
          <cell r="L5272">
            <v>898.44</v>
          </cell>
        </row>
        <row r="5273">
          <cell r="L5273">
            <v>3481.01</v>
          </cell>
        </row>
        <row r="5274">
          <cell r="L5274">
            <v>402046.23</v>
          </cell>
        </row>
        <row r="5275">
          <cell r="L5275">
            <v>-15656495</v>
          </cell>
        </row>
        <row r="5276">
          <cell r="L5276">
            <v>35.520000000000003</v>
          </cell>
        </row>
        <row r="5277">
          <cell r="L5277">
            <v>307.8</v>
          </cell>
        </row>
        <row r="5278">
          <cell r="L5278">
            <v>2819.61</v>
          </cell>
        </row>
        <row r="5279">
          <cell r="L5279">
            <v>275670</v>
          </cell>
        </row>
        <row r="5280">
          <cell r="L5280">
            <v>58487.41</v>
          </cell>
        </row>
        <row r="5281">
          <cell r="L5281">
            <v>99791.71</v>
          </cell>
        </row>
        <row r="5282">
          <cell r="L5282">
            <v>351908.58</v>
          </cell>
        </row>
        <row r="5283">
          <cell r="L5283">
            <v>7716</v>
          </cell>
        </row>
        <row r="5284">
          <cell r="L5284">
            <v>288</v>
          </cell>
        </row>
        <row r="5285">
          <cell r="L5285">
            <v>5736</v>
          </cell>
        </row>
        <row r="5286">
          <cell r="L5286">
            <v>52122.05</v>
          </cell>
        </row>
        <row r="5287">
          <cell r="L5287">
            <v>1021.42</v>
          </cell>
        </row>
        <row r="5288">
          <cell r="L5288">
            <v>94937.67</v>
          </cell>
        </row>
        <row r="5289">
          <cell r="L5289">
            <v>887.58</v>
          </cell>
        </row>
        <row r="5290">
          <cell r="L5290">
            <v>7448.76</v>
          </cell>
        </row>
        <row r="5291">
          <cell r="L5291">
            <v>24211.54</v>
          </cell>
        </row>
        <row r="5292">
          <cell r="L5292">
            <v>659.28</v>
          </cell>
        </row>
        <row r="5293">
          <cell r="L5293">
            <v>248.25</v>
          </cell>
        </row>
        <row r="5294">
          <cell r="L5294">
            <v>521.02</v>
          </cell>
        </row>
        <row r="5295">
          <cell r="L5295">
            <v>628492</v>
          </cell>
        </row>
        <row r="5296">
          <cell r="L5296">
            <v>440.16</v>
          </cell>
        </row>
        <row r="5297">
          <cell r="L5297">
            <v>2516.87</v>
          </cell>
        </row>
        <row r="5298">
          <cell r="L5298">
            <v>96</v>
          </cell>
        </row>
        <row r="5299">
          <cell r="L5299">
            <v>4423.08</v>
          </cell>
        </row>
        <row r="5300">
          <cell r="L5300">
            <v>2756.7</v>
          </cell>
        </row>
        <row r="5301">
          <cell r="L5301">
            <v>-0.01</v>
          </cell>
        </row>
        <row r="5302">
          <cell r="L5302">
            <v>0.03</v>
          </cell>
        </row>
        <row r="5303">
          <cell r="L5303">
            <v>827812.4</v>
          </cell>
        </row>
        <row r="5304">
          <cell r="L5304">
            <v>19153.080000000002</v>
          </cell>
        </row>
        <row r="5305">
          <cell r="L5305">
            <v>8006.78</v>
          </cell>
        </row>
        <row r="5306">
          <cell r="L5306">
            <v>287105.15999999997</v>
          </cell>
        </row>
        <row r="5307">
          <cell r="L5307">
            <v>64633.81</v>
          </cell>
        </row>
        <row r="5308">
          <cell r="L5308">
            <v>12582</v>
          </cell>
        </row>
        <row r="5309">
          <cell r="L5309">
            <v>576.24</v>
          </cell>
        </row>
        <row r="5310">
          <cell r="L5310">
            <v>997.32</v>
          </cell>
        </row>
        <row r="5311">
          <cell r="L5311">
            <v>265920</v>
          </cell>
        </row>
        <row r="5312">
          <cell r="L5312">
            <v>580.16</v>
          </cell>
        </row>
        <row r="5313">
          <cell r="L5313">
            <v>6357.17</v>
          </cell>
        </row>
        <row r="5314">
          <cell r="L5314">
            <v>103215</v>
          </cell>
        </row>
        <row r="5315">
          <cell r="L5315">
            <v>408.4</v>
          </cell>
        </row>
        <row r="5316">
          <cell r="L5316">
            <v>-153150</v>
          </cell>
        </row>
        <row r="5317">
          <cell r="L5317">
            <v>1929680.94</v>
          </cell>
        </row>
        <row r="5318">
          <cell r="L5318">
            <v>1021</v>
          </cell>
        </row>
        <row r="5319">
          <cell r="L5319">
            <v>10424.4</v>
          </cell>
        </row>
        <row r="5320">
          <cell r="L5320">
            <v>2369.4</v>
          </cell>
        </row>
        <row r="5321">
          <cell r="L5321">
            <v>-516092</v>
          </cell>
        </row>
        <row r="5322">
          <cell r="L5322">
            <v>63616.26</v>
          </cell>
        </row>
        <row r="5323">
          <cell r="L5323">
            <v>125189.72</v>
          </cell>
        </row>
        <row r="5324">
          <cell r="L5324">
            <v>119835.42</v>
          </cell>
        </row>
        <row r="5325">
          <cell r="L5325">
            <v>20652</v>
          </cell>
        </row>
        <row r="5326">
          <cell r="L5326">
            <v>292437.17</v>
          </cell>
        </row>
        <row r="5327">
          <cell r="L5327">
            <v>126000</v>
          </cell>
        </row>
        <row r="5328">
          <cell r="L5328">
            <v>9048</v>
          </cell>
        </row>
        <row r="5329">
          <cell r="L5329">
            <v>7794.26</v>
          </cell>
        </row>
        <row r="5330">
          <cell r="L5330">
            <v>67.69</v>
          </cell>
        </row>
        <row r="5331">
          <cell r="L5331">
            <v>182.28</v>
          </cell>
        </row>
        <row r="5332">
          <cell r="L5332">
            <v>262.61</v>
          </cell>
        </row>
        <row r="5333">
          <cell r="L5333">
            <v>2664</v>
          </cell>
        </row>
        <row r="5334">
          <cell r="L5334">
            <v>2918.04</v>
          </cell>
        </row>
        <row r="5335">
          <cell r="L5335">
            <v>12516</v>
          </cell>
        </row>
        <row r="5336">
          <cell r="L5336">
            <v>4999.8599999999997</v>
          </cell>
        </row>
        <row r="5337">
          <cell r="L5337">
            <v>3219.45</v>
          </cell>
        </row>
        <row r="5338">
          <cell r="L5338">
            <v>2042</v>
          </cell>
        </row>
        <row r="5339">
          <cell r="L5339">
            <v>504</v>
          </cell>
        </row>
        <row r="5340">
          <cell r="L5340">
            <v>49.44</v>
          </cell>
        </row>
        <row r="5341">
          <cell r="L5341">
            <v>60684</v>
          </cell>
        </row>
        <row r="5342">
          <cell r="L5342">
            <v>1030.1400000000001</v>
          </cell>
        </row>
        <row r="5343">
          <cell r="L5343">
            <v>2084.88</v>
          </cell>
        </row>
        <row r="5344">
          <cell r="L5344">
            <v>3086.28</v>
          </cell>
        </row>
        <row r="5345">
          <cell r="L5345">
            <v>60999.96</v>
          </cell>
        </row>
        <row r="5346">
          <cell r="L5346">
            <v>16000</v>
          </cell>
        </row>
        <row r="5347">
          <cell r="L5347">
            <v>1044.1199999999999</v>
          </cell>
        </row>
        <row r="5348">
          <cell r="L5348">
            <v>-30.63</v>
          </cell>
        </row>
        <row r="5349">
          <cell r="L5349">
            <v>-679120.09</v>
          </cell>
        </row>
        <row r="5350">
          <cell r="L5350">
            <v>2084.88</v>
          </cell>
        </row>
        <row r="5351">
          <cell r="L5351">
            <v>36.71</v>
          </cell>
        </row>
        <row r="5352">
          <cell r="L5352">
            <v>714.96</v>
          </cell>
        </row>
        <row r="5353">
          <cell r="L5353">
            <v>93438.89</v>
          </cell>
        </row>
        <row r="5354">
          <cell r="L5354">
            <v>8635.23</v>
          </cell>
        </row>
        <row r="5355">
          <cell r="L5355">
            <v>4145.28</v>
          </cell>
        </row>
        <row r="5356">
          <cell r="L5356">
            <v>37008</v>
          </cell>
        </row>
        <row r="5357">
          <cell r="L5357">
            <v>2640.75</v>
          </cell>
        </row>
        <row r="5358">
          <cell r="L5358">
            <v>5544.84</v>
          </cell>
        </row>
        <row r="5359">
          <cell r="L5359">
            <v>508</v>
          </cell>
        </row>
        <row r="5360">
          <cell r="L5360">
            <v>45000</v>
          </cell>
        </row>
        <row r="5361">
          <cell r="L5361">
            <v>1054.97</v>
          </cell>
        </row>
        <row r="5362">
          <cell r="L5362">
            <v>123.12</v>
          </cell>
        </row>
        <row r="5363">
          <cell r="L5363">
            <v>264</v>
          </cell>
        </row>
        <row r="5364">
          <cell r="L5364">
            <v>954.92</v>
          </cell>
        </row>
        <row r="5365">
          <cell r="L5365">
            <v>69000</v>
          </cell>
        </row>
        <row r="5366">
          <cell r="L5366">
            <v>38004</v>
          </cell>
        </row>
        <row r="5367">
          <cell r="L5367">
            <v>5181.6000000000004</v>
          </cell>
        </row>
        <row r="5368">
          <cell r="L5368">
            <v>18768</v>
          </cell>
        </row>
        <row r="5369">
          <cell r="L5369">
            <v>42716.78</v>
          </cell>
        </row>
        <row r="5370">
          <cell r="L5370">
            <v>-18768</v>
          </cell>
        </row>
        <row r="5371">
          <cell r="L5371">
            <v>18087.96</v>
          </cell>
        </row>
        <row r="5372">
          <cell r="L5372">
            <v>113253.06</v>
          </cell>
        </row>
        <row r="5373">
          <cell r="L5373">
            <v>5181.6000000000004</v>
          </cell>
        </row>
        <row r="5374">
          <cell r="L5374">
            <v>0.01</v>
          </cell>
        </row>
        <row r="5375">
          <cell r="L5375">
            <v>12898.8</v>
          </cell>
        </row>
        <row r="5376">
          <cell r="L5376">
            <v>0.02</v>
          </cell>
        </row>
        <row r="5377">
          <cell r="L5377">
            <v>80.400000000000006</v>
          </cell>
        </row>
        <row r="5378">
          <cell r="L5378">
            <v>106050</v>
          </cell>
        </row>
        <row r="5379">
          <cell r="L5379">
            <v>1050.8399999999999</v>
          </cell>
        </row>
        <row r="5380">
          <cell r="L5380">
            <v>2101.6799999999998</v>
          </cell>
        </row>
        <row r="5381">
          <cell r="L5381">
            <v>10508.37</v>
          </cell>
        </row>
        <row r="5382">
          <cell r="L5382">
            <v>1419336.48</v>
          </cell>
        </row>
        <row r="5383">
          <cell r="L5383">
            <v>-172953.98</v>
          </cell>
        </row>
        <row r="5384">
          <cell r="L5384">
            <v>713.16</v>
          </cell>
        </row>
        <row r="5385">
          <cell r="L5385">
            <v>1016</v>
          </cell>
        </row>
        <row r="5386">
          <cell r="L5386">
            <v>12251.34</v>
          </cell>
        </row>
        <row r="5387">
          <cell r="L5387">
            <v>-1686916</v>
          </cell>
        </row>
        <row r="5388">
          <cell r="L5388">
            <v>146336.35999999999</v>
          </cell>
        </row>
        <row r="5389">
          <cell r="L5389">
            <v>-350000</v>
          </cell>
        </row>
        <row r="5390">
          <cell r="L5390">
            <v>10363.200000000001</v>
          </cell>
        </row>
        <row r="5391">
          <cell r="L5391">
            <v>1270</v>
          </cell>
        </row>
        <row r="5392">
          <cell r="L5392">
            <v>12496.7</v>
          </cell>
        </row>
        <row r="5393">
          <cell r="L5393">
            <v>-174999.96</v>
          </cell>
        </row>
        <row r="5394">
          <cell r="L5394">
            <v>4670.29</v>
          </cell>
        </row>
        <row r="5395">
          <cell r="L5395">
            <v>1016</v>
          </cell>
        </row>
        <row r="5396">
          <cell r="L5396">
            <v>16.559999999999999</v>
          </cell>
        </row>
        <row r="5397">
          <cell r="L5397">
            <v>115716</v>
          </cell>
        </row>
        <row r="5398">
          <cell r="L5398">
            <v>2004</v>
          </cell>
        </row>
        <row r="5399">
          <cell r="L5399">
            <v>2540</v>
          </cell>
        </row>
        <row r="5400">
          <cell r="L5400">
            <v>508</v>
          </cell>
        </row>
        <row r="5401">
          <cell r="L5401">
            <v>0</v>
          </cell>
        </row>
        <row r="5402">
          <cell r="L5402">
            <v>3983.34</v>
          </cell>
        </row>
        <row r="5403">
          <cell r="L5403">
            <v>13659.48</v>
          </cell>
        </row>
        <row r="5404">
          <cell r="L5404">
            <v>1100084.6599999999</v>
          </cell>
        </row>
        <row r="5405">
          <cell r="L5405">
            <v>126836.78</v>
          </cell>
        </row>
        <row r="5406">
          <cell r="L5406">
            <v>1112.1199999999999</v>
          </cell>
        </row>
        <row r="5407">
          <cell r="L5407">
            <v>1480686.29</v>
          </cell>
        </row>
        <row r="5408">
          <cell r="L5408">
            <v>1508.41</v>
          </cell>
        </row>
        <row r="5409">
          <cell r="L5409">
            <v>14016</v>
          </cell>
        </row>
        <row r="5410">
          <cell r="L5410">
            <v>121647.48</v>
          </cell>
        </row>
        <row r="5411">
          <cell r="L5411">
            <v>33830.660000000003</v>
          </cell>
        </row>
        <row r="5412">
          <cell r="L5412">
            <v>35863.74</v>
          </cell>
        </row>
        <row r="5413">
          <cell r="L5413">
            <v>18193.599999999999</v>
          </cell>
        </row>
        <row r="5414">
          <cell r="L5414">
            <v>161772.57</v>
          </cell>
        </row>
        <row r="5415">
          <cell r="L5415">
            <v>392347.22</v>
          </cell>
        </row>
        <row r="5416">
          <cell r="L5416">
            <v>-2745639.12</v>
          </cell>
        </row>
        <row r="5417">
          <cell r="L5417">
            <v>193428</v>
          </cell>
        </row>
        <row r="5418">
          <cell r="L5418">
            <v>49597.06</v>
          </cell>
        </row>
        <row r="5419">
          <cell r="L5419">
            <v>5942.28</v>
          </cell>
        </row>
        <row r="5420">
          <cell r="L5420">
            <v>69.84</v>
          </cell>
        </row>
        <row r="5421">
          <cell r="L5421">
            <v>6</v>
          </cell>
        </row>
        <row r="5422">
          <cell r="L5422">
            <v>33544.519999999997</v>
          </cell>
        </row>
        <row r="5423">
          <cell r="L5423">
            <v>2097.02</v>
          </cell>
        </row>
        <row r="5424">
          <cell r="L5424">
            <v>457032</v>
          </cell>
        </row>
        <row r="5425">
          <cell r="L5425">
            <v>15092.4</v>
          </cell>
        </row>
        <row r="5426">
          <cell r="L5426">
            <v>84614.28</v>
          </cell>
        </row>
        <row r="5427">
          <cell r="L5427">
            <v>171784.08</v>
          </cell>
        </row>
        <row r="5428">
          <cell r="L5428">
            <v>23418.29</v>
          </cell>
        </row>
        <row r="5429">
          <cell r="L5429">
            <v>64656</v>
          </cell>
        </row>
        <row r="5430">
          <cell r="L5430">
            <v>43489.14</v>
          </cell>
        </row>
        <row r="5431">
          <cell r="L5431">
            <v>3676.32</v>
          </cell>
        </row>
        <row r="5432">
          <cell r="L5432">
            <v>958060.03</v>
          </cell>
        </row>
        <row r="5433">
          <cell r="L5433">
            <v>10751.31</v>
          </cell>
        </row>
        <row r="5434">
          <cell r="L5434">
            <v>28501.99</v>
          </cell>
        </row>
        <row r="5435">
          <cell r="L5435">
            <v>-10353.040000000001</v>
          </cell>
        </row>
        <row r="5436">
          <cell r="L5436">
            <v>-10280.59</v>
          </cell>
        </row>
        <row r="5437">
          <cell r="L5437">
            <v>127317.54</v>
          </cell>
        </row>
        <row r="5438">
          <cell r="L5438">
            <v>9684</v>
          </cell>
        </row>
        <row r="5439">
          <cell r="L5439">
            <v>120206.28</v>
          </cell>
        </row>
        <row r="5440">
          <cell r="L5440">
            <v>35418.480000000003</v>
          </cell>
        </row>
        <row r="5441">
          <cell r="L5441">
            <v>33965.4</v>
          </cell>
        </row>
        <row r="5442">
          <cell r="L5442">
            <v>46923</v>
          </cell>
        </row>
        <row r="5443">
          <cell r="L5443">
            <v>-14016</v>
          </cell>
        </row>
        <row r="5444">
          <cell r="L5444">
            <v>8340</v>
          </cell>
        </row>
        <row r="5445">
          <cell r="L5445">
            <v>-46923</v>
          </cell>
        </row>
        <row r="5446">
          <cell r="L5446">
            <v>-10812.24</v>
          </cell>
        </row>
        <row r="5447">
          <cell r="L5447">
            <v>-6900</v>
          </cell>
        </row>
        <row r="5448">
          <cell r="L5448">
            <v>283512</v>
          </cell>
        </row>
        <row r="5449">
          <cell r="L5449">
            <v>-139840.68</v>
          </cell>
        </row>
        <row r="5450">
          <cell r="L5450">
            <v>14016</v>
          </cell>
        </row>
        <row r="5451">
          <cell r="L5451">
            <v>840</v>
          </cell>
        </row>
        <row r="5452">
          <cell r="L5452">
            <v>1920</v>
          </cell>
        </row>
        <row r="5453">
          <cell r="L5453">
            <v>346.08</v>
          </cell>
        </row>
        <row r="5454">
          <cell r="L5454">
            <v>528.24</v>
          </cell>
        </row>
        <row r="5455">
          <cell r="L5455">
            <v>250587.72</v>
          </cell>
        </row>
        <row r="5456">
          <cell r="L5456">
            <v>200000</v>
          </cell>
        </row>
        <row r="5457">
          <cell r="L5457">
            <v>4143.04</v>
          </cell>
        </row>
        <row r="5458">
          <cell r="L5458">
            <v>325870.32</v>
          </cell>
        </row>
        <row r="5459">
          <cell r="L5459">
            <v>138864</v>
          </cell>
        </row>
        <row r="5460">
          <cell r="L5460">
            <v>56.52</v>
          </cell>
        </row>
        <row r="5461">
          <cell r="L5461">
            <v>3120</v>
          </cell>
        </row>
        <row r="5462">
          <cell r="L5462">
            <v>-8586320</v>
          </cell>
        </row>
        <row r="5463">
          <cell r="L5463">
            <v>1944</v>
          </cell>
        </row>
        <row r="5464">
          <cell r="L5464">
            <v>-376149.25</v>
          </cell>
        </row>
        <row r="5465">
          <cell r="L5465">
            <v>95361.4</v>
          </cell>
        </row>
        <row r="5466">
          <cell r="L5466">
            <v>-191.6</v>
          </cell>
        </row>
        <row r="5467">
          <cell r="L5467">
            <v>4828359.96</v>
          </cell>
        </row>
        <row r="5468">
          <cell r="L5468">
            <v>85146.47</v>
          </cell>
        </row>
        <row r="5469">
          <cell r="L5469">
            <v>944520</v>
          </cell>
        </row>
        <row r="5470">
          <cell r="L5470">
            <v>131904</v>
          </cell>
        </row>
        <row r="5471">
          <cell r="L5471">
            <v>36442.559999999998</v>
          </cell>
        </row>
        <row r="5472">
          <cell r="L5472">
            <v>0</v>
          </cell>
        </row>
        <row r="5473">
          <cell r="L5473">
            <v>262089.48</v>
          </cell>
        </row>
        <row r="5474">
          <cell r="L5474">
            <v>-47989.52</v>
          </cell>
        </row>
        <row r="5475">
          <cell r="L5475">
            <v>2279.7600000000002</v>
          </cell>
        </row>
        <row r="5476">
          <cell r="L5476">
            <v>770657.56</v>
          </cell>
        </row>
        <row r="5477">
          <cell r="L5477">
            <v>1004736.3</v>
          </cell>
        </row>
        <row r="5478">
          <cell r="L5478">
            <v>-103360.76</v>
          </cell>
        </row>
        <row r="5479">
          <cell r="L5479">
            <v>191.6</v>
          </cell>
        </row>
        <row r="5480">
          <cell r="L5480">
            <v>8656.7999999999993</v>
          </cell>
        </row>
        <row r="5481">
          <cell r="L5481">
            <v>111792.72</v>
          </cell>
        </row>
        <row r="5482">
          <cell r="L5482">
            <v>4980</v>
          </cell>
        </row>
        <row r="5483">
          <cell r="L5483">
            <v>123268.08</v>
          </cell>
        </row>
        <row r="5484">
          <cell r="L5484">
            <v>7936.68</v>
          </cell>
        </row>
        <row r="5485">
          <cell r="L5485">
            <v>-366012</v>
          </cell>
        </row>
        <row r="5486">
          <cell r="L5486">
            <v>9012</v>
          </cell>
        </row>
        <row r="5487">
          <cell r="L5487">
            <v>-9852</v>
          </cell>
        </row>
        <row r="5488">
          <cell r="L5488">
            <v>20.76</v>
          </cell>
        </row>
        <row r="5489">
          <cell r="L5489">
            <v>804.36</v>
          </cell>
        </row>
        <row r="5490">
          <cell r="L5490">
            <v>15240</v>
          </cell>
        </row>
        <row r="5491">
          <cell r="L5491">
            <v>-135653.51999999999</v>
          </cell>
        </row>
        <row r="5492">
          <cell r="L5492">
            <v>1486.44</v>
          </cell>
        </row>
        <row r="5493">
          <cell r="L5493">
            <v>64152.85</v>
          </cell>
        </row>
        <row r="5494">
          <cell r="L5494">
            <v>380.77</v>
          </cell>
        </row>
        <row r="5495">
          <cell r="L5495">
            <v>94.28</v>
          </cell>
        </row>
        <row r="5496">
          <cell r="L5496">
            <v>25880.94</v>
          </cell>
        </row>
        <row r="5497">
          <cell r="L5497">
            <v>216</v>
          </cell>
        </row>
        <row r="5498">
          <cell r="L5498">
            <v>2047.41</v>
          </cell>
        </row>
        <row r="5499">
          <cell r="L5499">
            <v>72</v>
          </cell>
        </row>
        <row r="5500">
          <cell r="L5500">
            <v>24057.03</v>
          </cell>
        </row>
        <row r="5501">
          <cell r="L5501">
            <v>962.53</v>
          </cell>
        </row>
        <row r="5502">
          <cell r="L5502">
            <v>226.2</v>
          </cell>
        </row>
        <row r="5503">
          <cell r="L5503">
            <v>32.68</v>
          </cell>
        </row>
        <row r="5504">
          <cell r="L5504">
            <v>0.03</v>
          </cell>
        </row>
        <row r="5505">
          <cell r="L5505">
            <v>6688.96</v>
          </cell>
        </row>
        <row r="5506">
          <cell r="L5506">
            <v>103.68</v>
          </cell>
        </row>
        <row r="5507">
          <cell r="L5507">
            <v>31525.1</v>
          </cell>
        </row>
        <row r="5508">
          <cell r="L5508">
            <v>4523.57</v>
          </cell>
        </row>
        <row r="5509">
          <cell r="L5509">
            <v>304.56</v>
          </cell>
        </row>
        <row r="5510">
          <cell r="L5510">
            <v>17968.560000000001</v>
          </cell>
        </row>
        <row r="5511">
          <cell r="L5511">
            <v>6557.31</v>
          </cell>
        </row>
        <row r="5512">
          <cell r="L5512">
            <v>0.02</v>
          </cell>
        </row>
        <row r="5513">
          <cell r="L5513">
            <v>309.77999999999997</v>
          </cell>
        </row>
        <row r="5514">
          <cell r="L5514">
            <v>3608.25</v>
          </cell>
        </row>
        <row r="5515">
          <cell r="L5515">
            <v>3390.68</v>
          </cell>
        </row>
        <row r="5516">
          <cell r="L5516">
            <v>3394799.54</v>
          </cell>
        </row>
        <row r="5517">
          <cell r="L5517">
            <v>51.81</v>
          </cell>
        </row>
        <row r="5518">
          <cell r="L5518">
            <v>384</v>
          </cell>
        </row>
        <row r="5519">
          <cell r="L5519">
            <v>56.64</v>
          </cell>
        </row>
        <row r="5520">
          <cell r="L5520">
            <v>893.52</v>
          </cell>
        </row>
        <row r="5521">
          <cell r="L5521">
            <v>21011.67</v>
          </cell>
        </row>
        <row r="5522">
          <cell r="L5522">
            <v>1221063.07</v>
          </cell>
        </row>
        <row r="5523">
          <cell r="L5523">
            <v>4081.56</v>
          </cell>
        </row>
        <row r="5524">
          <cell r="L5524">
            <v>943.66</v>
          </cell>
        </row>
        <row r="5525">
          <cell r="L5525">
            <v>2540</v>
          </cell>
        </row>
        <row r="5526">
          <cell r="L5526">
            <v>51816</v>
          </cell>
        </row>
        <row r="5527">
          <cell r="L5527">
            <v>11559.2</v>
          </cell>
        </row>
        <row r="5528">
          <cell r="L5528">
            <v>1541.08</v>
          </cell>
        </row>
        <row r="5529">
          <cell r="L5529">
            <v>-0.01</v>
          </cell>
        </row>
        <row r="5530">
          <cell r="L5530">
            <v>-1287.5999999999999</v>
          </cell>
        </row>
        <row r="5531">
          <cell r="L5531">
            <v>6548.67</v>
          </cell>
        </row>
        <row r="5532">
          <cell r="L5532">
            <v>1291.1400000000001</v>
          </cell>
        </row>
        <row r="5533">
          <cell r="L5533">
            <v>484.5</v>
          </cell>
        </row>
        <row r="5534">
          <cell r="L5534">
            <v>357999.96</v>
          </cell>
        </row>
        <row r="5535">
          <cell r="L5535">
            <v>14132.31</v>
          </cell>
        </row>
        <row r="5536">
          <cell r="L5536">
            <v>1324.8</v>
          </cell>
        </row>
        <row r="5537">
          <cell r="L5537">
            <v>112792.46</v>
          </cell>
        </row>
        <row r="5538">
          <cell r="L5538">
            <v>5701.79</v>
          </cell>
        </row>
        <row r="5539">
          <cell r="L5539">
            <v>1559.67</v>
          </cell>
        </row>
        <row r="5540">
          <cell r="L5540">
            <v>-13551.41</v>
          </cell>
        </row>
        <row r="5541">
          <cell r="L5541">
            <v>7653.24</v>
          </cell>
        </row>
        <row r="5542">
          <cell r="L5542">
            <v>284193.26</v>
          </cell>
        </row>
        <row r="5543">
          <cell r="L5543">
            <v>804.36</v>
          </cell>
        </row>
        <row r="5544">
          <cell r="L5544">
            <v>9526.65</v>
          </cell>
        </row>
        <row r="5545">
          <cell r="L5545">
            <v>2757.6</v>
          </cell>
        </row>
        <row r="5546">
          <cell r="L5546">
            <v>12948.76</v>
          </cell>
        </row>
        <row r="5547">
          <cell r="L5547">
            <v>1576854.44</v>
          </cell>
        </row>
        <row r="5548">
          <cell r="L5548">
            <v>314097.59000000003</v>
          </cell>
        </row>
        <row r="5549">
          <cell r="L5549">
            <v>5643.51</v>
          </cell>
        </row>
        <row r="5550">
          <cell r="L5550">
            <v>16581.12</v>
          </cell>
        </row>
        <row r="5551">
          <cell r="L5551">
            <v>12324</v>
          </cell>
        </row>
        <row r="5552">
          <cell r="L5552">
            <v>1709.64</v>
          </cell>
        </row>
        <row r="5553">
          <cell r="L5553">
            <v>3048</v>
          </cell>
        </row>
        <row r="5554">
          <cell r="L5554">
            <v>900</v>
          </cell>
        </row>
        <row r="5555">
          <cell r="L5555">
            <v>3048</v>
          </cell>
        </row>
        <row r="5556">
          <cell r="L5556">
            <v>31.46</v>
          </cell>
        </row>
        <row r="5557">
          <cell r="L5557">
            <v>3780</v>
          </cell>
        </row>
        <row r="5558">
          <cell r="L5558">
            <v>3106.73</v>
          </cell>
        </row>
        <row r="5559">
          <cell r="L5559">
            <v>0</v>
          </cell>
        </row>
        <row r="5560">
          <cell r="L5560">
            <v>508</v>
          </cell>
        </row>
        <row r="5561">
          <cell r="L5561">
            <v>583191.1</v>
          </cell>
        </row>
        <row r="5562">
          <cell r="L5562">
            <v>16593.96</v>
          </cell>
        </row>
        <row r="5563">
          <cell r="L5563">
            <v>291000</v>
          </cell>
        </row>
        <row r="5564">
          <cell r="L5564">
            <v>156</v>
          </cell>
        </row>
        <row r="5565">
          <cell r="L5565">
            <v>6136.89</v>
          </cell>
        </row>
        <row r="5566">
          <cell r="L5566">
            <v>44442.89</v>
          </cell>
        </row>
        <row r="5567">
          <cell r="L5567">
            <v>-4560795.84</v>
          </cell>
        </row>
        <row r="5568">
          <cell r="L5568">
            <v>86405.1</v>
          </cell>
        </row>
        <row r="5569">
          <cell r="L5569">
            <v>-36903.96</v>
          </cell>
        </row>
        <row r="5570">
          <cell r="L5570">
            <v>-40950.36</v>
          </cell>
        </row>
        <row r="5571">
          <cell r="L5571">
            <v>12521.15</v>
          </cell>
        </row>
        <row r="5572">
          <cell r="L5572">
            <v>1001.89</v>
          </cell>
        </row>
        <row r="5573">
          <cell r="L5573">
            <v>804.36</v>
          </cell>
        </row>
        <row r="5574">
          <cell r="L5574">
            <v>-1749.74</v>
          </cell>
        </row>
        <row r="5575">
          <cell r="L5575">
            <v>5439.96</v>
          </cell>
        </row>
        <row r="5576">
          <cell r="L5576">
            <v>38970.07</v>
          </cell>
        </row>
        <row r="5577">
          <cell r="L5577">
            <v>5303.22</v>
          </cell>
        </row>
        <row r="5578">
          <cell r="L5578">
            <v>-4555964.21</v>
          </cell>
        </row>
        <row r="5579">
          <cell r="L5579">
            <v>3017.07</v>
          </cell>
        </row>
        <row r="5580">
          <cell r="L5580">
            <v>2308.4899999999998</v>
          </cell>
        </row>
        <row r="5581">
          <cell r="L5581">
            <v>-228278.04</v>
          </cell>
        </row>
        <row r="5582">
          <cell r="L5582">
            <v>8424</v>
          </cell>
        </row>
        <row r="5583">
          <cell r="L5583">
            <v>184543.22</v>
          </cell>
        </row>
        <row r="5584">
          <cell r="L5584">
            <v>3955555.21</v>
          </cell>
        </row>
        <row r="5585">
          <cell r="L5585">
            <v>-3534.66</v>
          </cell>
        </row>
        <row r="5586">
          <cell r="L5586">
            <v>589655.94999999995</v>
          </cell>
        </row>
        <row r="5587">
          <cell r="L5587">
            <v>16.54</v>
          </cell>
        </row>
        <row r="5588">
          <cell r="L5588">
            <v>-2505940.25</v>
          </cell>
        </row>
        <row r="5589">
          <cell r="L5589">
            <v>72333</v>
          </cell>
        </row>
        <row r="5590">
          <cell r="L5590">
            <v>-1529846.4</v>
          </cell>
        </row>
        <row r="5591">
          <cell r="L5591">
            <v>6812.25</v>
          </cell>
        </row>
        <row r="5592">
          <cell r="L5592">
            <v>-39999.96</v>
          </cell>
        </row>
        <row r="5593">
          <cell r="L5593">
            <v>20382.02</v>
          </cell>
        </row>
        <row r="5594">
          <cell r="L5594">
            <v>97920</v>
          </cell>
        </row>
        <row r="5595">
          <cell r="L5595">
            <v>-143979.5</v>
          </cell>
        </row>
        <row r="5596">
          <cell r="L5596">
            <v>6423.2</v>
          </cell>
        </row>
        <row r="5597">
          <cell r="L5597">
            <v>255</v>
          </cell>
        </row>
        <row r="5598">
          <cell r="L5598">
            <v>35954.57</v>
          </cell>
        </row>
        <row r="5599">
          <cell r="L5599">
            <v>300.91000000000003</v>
          </cell>
        </row>
        <row r="5600">
          <cell r="L5600">
            <v>0</v>
          </cell>
        </row>
        <row r="5601">
          <cell r="L5601">
            <v>32697.9</v>
          </cell>
        </row>
        <row r="5602">
          <cell r="L5602">
            <v>-11932.93</v>
          </cell>
        </row>
        <row r="5603">
          <cell r="L5603">
            <v>15039.12</v>
          </cell>
        </row>
        <row r="5604">
          <cell r="L5604">
            <v>4035.94</v>
          </cell>
        </row>
        <row r="5605">
          <cell r="L5605">
            <v>100529.16</v>
          </cell>
        </row>
        <row r="5606">
          <cell r="L5606">
            <v>-151319.99</v>
          </cell>
        </row>
        <row r="5607">
          <cell r="L5607">
            <v>-100529.16</v>
          </cell>
        </row>
        <row r="5608">
          <cell r="L5608">
            <v>11123.99</v>
          </cell>
        </row>
        <row r="5609">
          <cell r="L5609">
            <v>0</v>
          </cell>
        </row>
        <row r="5610">
          <cell r="L5610">
            <v>560682.12</v>
          </cell>
        </row>
        <row r="5611">
          <cell r="L5611">
            <v>5144559.13</v>
          </cell>
        </row>
        <row r="5612">
          <cell r="L5612">
            <v>140196</v>
          </cell>
        </row>
        <row r="5613">
          <cell r="L5613">
            <v>-6863741.1699999999</v>
          </cell>
        </row>
        <row r="5614">
          <cell r="L5614">
            <v>-4122.29</v>
          </cell>
        </row>
        <row r="5615">
          <cell r="L5615">
            <v>0</v>
          </cell>
        </row>
        <row r="5616">
          <cell r="L5616">
            <v>4122.29</v>
          </cell>
        </row>
        <row r="5617">
          <cell r="L5617">
            <v>1158499.92</v>
          </cell>
        </row>
        <row r="5618">
          <cell r="L5618">
            <v>-0.02</v>
          </cell>
        </row>
        <row r="5619">
          <cell r="L5619">
            <v>-14840160.720000001</v>
          </cell>
        </row>
        <row r="5620">
          <cell r="L5620">
            <v>-4168804.32</v>
          </cell>
        </row>
        <row r="5621">
          <cell r="L5621">
            <v>-2755461.6</v>
          </cell>
        </row>
        <row r="5622">
          <cell r="L5622">
            <v>651.94000000000005</v>
          </cell>
        </row>
        <row r="5623">
          <cell r="L5623">
            <v>6456</v>
          </cell>
        </row>
        <row r="5624">
          <cell r="L5624">
            <v>29999.66</v>
          </cell>
        </row>
        <row r="5625">
          <cell r="L5625">
            <v>120.6</v>
          </cell>
        </row>
        <row r="5626">
          <cell r="L5626">
            <v>497.54</v>
          </cell>
        </row>
        <row r="5627">
          <cell r="L5627">
            <v>16168.38</v>
          </cell>
        </row>
        <row r="5628">
          <cell r="L5628">
            <v>0</v>
          </cell>
        </row>
        <row r="5629">
          <cell r="L5629">
            <v>229771.44</v>
          </cell>
        </row>
        <row r="5630">
          <cell r="L5630">
            <v>11926.66</v>
          </cell>
        </row>
        <row r="5631">
          <cell r="L5631">
            <v>50940</v>
          </cell>
        </row>
        <row r="5632">
          <cell r="L5632">
            <v>86593.68</v>
          </cell>
        </row>
        <row r="5633">
          <cell r="L5633">
            <v>1438.8</v>
          </cell>
        </row>
        <row r="5634">
          <cell r="L5634">
            <v>19041.71</v>
          </cell>
        </row>
        <row r="5635">
          <cell r="L5635">
            <v>-437989.66</v>
          </cell>
        </row>
        <row r="5636">
          <cell r="L5636">
            <v>54069.15</v>
          </cell>
        </row>
        <row r="5637">
          <cell r="L5637">
            <v>532.67999999999995</v>
          </cell>
        </row>
        <row r="5638">
          <cell r="L5638">
            <v>43482.85</v>
          </cell>
        </row>
        <row r="5639">
          <cell r="L5639">
            <v>114039.71</v>
          </cell>
        </row>
        <row r="5640">
          <cell r="L5640">
            <v>1500000</v>
          </cell>
        </row>
        <row r="5641">
          <cell r="L5641">
            <v>600911.71</v>
          </cell>
        </row>
        <row r="5642">
          <cell r="L5642">
            <v>-1189081.21</v>
          </cell>
        </row>
        <row r="5643">
          <cell r="L5643">
            <v>804.36</v>
          </cell>
        </row>
        <row r="5644">
          <cell r="L5644">
            <v>1258.21</v>
          </cell>
        </row>
        <row r="5645">
          <cell r="L5645">
            <v>1812</v>
          </cell>
        </row>
        <row r="5646">
          <cell r="L5646">
            <v>47345.61</v>
          </cell>
        </row>
        <row r="5647">
          <cell r="L5647">
            <v>261.63</v>
          </cell>
        </row>
        <row r="5648">
          <cell r="L5648">
            <v>25400</v>
          </cell>
        </row>
        <row r="5649">
          <cell r="L5649">
            <v>2118.48</v>
          </cell>
        </row>
        <row r="5650">
          <cell r="L5650">
            <v>0.02</v>
          </cell>
        </row>
        <row r="5651">
          <cell r="L5651">
            <v>3045.71</v>
          </cell>
        </row>
        <row r="5652">
          <cell r="L5652">
            <v>240730.36</v>
          </cell>
        </row>
        <row r="5653">
          <cell r="L5653">
            <v>232.77</v>
          </cell>
        </row>
        <row r="5654">
          <cell r="L5654">
            <v>1887.32</v>
          </cell>
        </row>
        <row r="5655">
          <cell r="L5655">
            <v>144</v>
          </cell>
        </row>
        <row r="5656">
          <cell r="L5656">
            <v>754.5</v>
          </cell>
        </row>
        <row r="5657">
          <cell r="L5657">
            <v>15493.88</v>
          </cell>
        </row>
        <row r="5658">
          <cell r="L5658">
            <v>223765.15</v>
          </cell>
        </row>
        <row r="5659">
          <cell r="L5659">
            <v>2459.81</v>
          </cell>
        </row>
        <row r="5660">
          <cell r="L5660">
            <v>20655.689999999999</v>
          </cell>
        </row>
        <row r="5661">
          <cell r="L5661">
            <v>0</v>
          </cell>
        </row>
        <row r="5662">
          <cell r="L5662">
            <v>0</v>
          </cell>
        </row>
        <row r="5663">
          <cell r="L5663">
            <v>0</v>
          </cell>
        </row>
        <row r="5664">
          <cell r="L5664">
            <v>0</v>
          </cell>
        </row>
        <row r="5665">
          <cell r="L5665">
            <v>-574841.01</v>
          </cell>
        </row>
        <row r="5666">
          <cell r="L5666">
            <v>8405.44</v>
          </cell>
        </row>
        <row r="5667">
          <cell r="L5667">
            <v>262.61</v>
          </cell>
        </row>
        <row r="5668">
          <cell r="L5668">
            <v>67.69</v>
          </cell>
        </row>
        <row r="5669">
          <cell r="L5669">
            <v>1287.9100000000001</v>
          </cell>
        </row>
        <row r="5670">
          <cell r="L5670">
            <v>-405812</v>
          </cell>
        </row>
        <row r="5671">
          <cell r="L5671">
            <v>18635.509999999998</v>
          </cell>
        </row>
        <row r="5672">
          <cell r="L5672">
            <v>20706.12</v>
          </cell>
        </row>
        <row r="5673">
          <cell r="L5673">
            <v>3564</v>
          </cell>
        </row>
        <row r="5674">
          <cell r="L5674">
            <v>487.32</v>
          </cell>
        </row>
        <row r="5675">
          <cell r="L5675">
            <v>504</v>
          </cell>
        </row>
        <row r="5676">
          <cell r="L5676">
            <v>4025.1</v>
          </cell>
        </row>
        <row r="5677">
          <cell r="L5677">
            <v>9999.9599999999991</v>
          </cell>
        </row>
        <row r="5678">
          <cell r="L5678">
            <v>242268</v>
          </cell>
        </row>
        <row r="5679">
          <cell r="L5679">
            <v>36.71</v>
          </cell>
        </row>
        <row r="5680">
          <cell r="L5680">
            <v>2664</v>
          </cell>
        </row>
        <row r="5681">
          <cell r="L5681">
            <v>2915.04</v>
          </cell>
        </row>
        <row r="5682">
          <cell r="L5682">
            <v>49.44</v>
          </cell>
        </row>
        <row r="5683">
          <cell r="L5683">
            <v>15648</v>
          </cell>
        </row>
        <row r="5684">
          <cell r="L5684">
            <v>225816</v>
          </cell>
        </row>
        <row r="5685">
          <cell r="L5685">
            <v>-7500000</v>
          </cell>
        </row>
        <row r="5686">
          <cell r="L5686">
            <v>-1945016.25</v>
          </cell>
        </row>
        <row r="5687">
          <cell r="L5687">
            <v>256.72000000000003</v>
          </cell>
        </row>
        <row r="5688">
          <cell r="L5688">
            <v>1.34</v>
          </cell>
        </row>
        <row r="5689">
          <cell r="L5689">
            <v>8480715.4800000004</v>
          </cell>
        </row>
        <row r="5690">
          <cell r="L5690">
            <v>2390.9899999999998</v>
          </cell>
        </row>
        <row r="5691">
          <cell r="L5691">
            <v>4190</v>
          </cell>
        </row>
        <row r="5692">
          <cell r="L5692">
            <v>504</v>
          </cell>
        </row>
        <row r="5693">
          <cell r="L5693">
            <v>-1256559.8400000001</v>
          </cell>
        </row>
        <row r="5694">
          <cell r="L5694">
            <v>0.01</v>
          </cell>
        </row>
        <row r="5695">
          <cell r="L5695">
            <v>2245575.84</v>
          </cell>
        </row>
        <row r="5696">
          <cell r="L5696">
            <v>-989016</v>
          </cell>
        </row>
        <row r="5697">
          <cell r="L5697">
            <v>-2026332</v>
          </cell>
        </row>
        <row r="5698">
          <cell r="L5698">
            <v>-134067.41</v>
          </cell>
        </row>
        <row r="5699">
          <cell r="L5699">
            <v>116975.79</v>
          </cell>
        </row>
        <row r="5700">
          <cell r="L5700">
            <v>384</v>
          </cell>
        </row>
        <row r="5701">
          <cell r="L5701">
            <v>5246.87</v>
          </cell>
        </row>
        <row r="5702">
          <cell r="L5702">
            <v>-5598153.4800000004</v>
          </cell>
        </row>
        <row r="5703">
          <cell r="L5703">
            <v>93.72</v>
          </cell>
        </row>
        <row r="5704">
          <cell r="L5704">
            <v>706.06</v>
          </cell>
        </row>
        <row r="5705">
          <cell r="L5705">
            <v>-1673982</v>
          </cell>
        </row>
        <row r="5706">
          <cell r="L5706">
            <v>-1208580</v>
          </cell>
        </row>
        <row r="5707">
          <cell r="L5707">
            <v>1048.51</v>
          </cell>
        </row>
        <row r="5708">
          <cell r="L5708">
            <v>804.36</v>
          </cell>
        </row>
        <row r="5709">
          <cell r="L5709">
            <v>1.25</v>
          </cell>
        </row>
        <row r="5710">
          <cell r="L5710">
            <v>5016.24</v>
          </cell>
        </row>
        <row r="5711">
          <cell r="L5711">
            <v>-558912</v>
          </cell>
        </row>
        <row r="5712">
          <cell r="L5712">
            <v>2180.9899999999998</v>
          </cell>
        </row>
        <row r="5713">
          <cell r="L5713">
            <v>-0.01</v>
          </cell>
        </row>
        <row r="5714">
          <cell r="L5714">
            <v>-1292976.96</v>
          </cell>
        </row>
        <row r="5715">
          <cell r="L5715">
            <v>3312229.73</v>
          </cell>
        </row>
        <row r="5716">
          <cell r="L5716">
            <v>2.59</v>
          </cell>
        </row>
        <row r="5717">
          <cell r="L5717">
            <v>-290649.18</v>
          </cell>
        </row>
        <row r="5718">
          <cell r="L5718">
            <v>20.52</v>
          </cell>
        </row>
        <row r="5719">
          <cell r="L5719">
            <v>467476.8</v>
          </cell>
        </row>
        <row r="5720">
          <cell r="L5720">
            <v>-427139.2</v>
          </cell>
        </row>
        <row r="5721">
          <cell r="L5721">
            <v>424033.87</v>
          </cell>
        </row>
        <row r="5722">
          <cell r="L5722">
            <v>320.27999999999997</v>
          </cell>
        </row>
        <row r="5723">
          <cell r="L5723">
            <v>277815.28999999998</v>
          </cell>
        </row>
        <row r="5724">
          <cell r="L5724">
            <v>192</v>
          </cell>
        </row>
        <row r="5725">
          <cell r="L5725">
            <v>367.18</v>
          </cell>
        </row>
        <row r="5726">
          <cell r="L5726">
            <v>12.32</v>
          </cell>
        </row>
        <row r="5727">
          <cell r="L5727">
            <v>8712</v>
          </cell>
        </row>
        <row r="5728">
          <cell r="L5728">
            <v>-3961.56</v>
          </cell>
        </row>
        <row r="5729">
          <cell r="L5729">
            <v>804.36</v>
          </cell>
        </row>
        <row r="5730">
          <cell r="L5730">
            <v>0.01</v>
          </cell>
        </row>
        <row r="5731">
          <cell r="L5731">
            <v>2014.59</v>
          </cell>
        </row>
        <row r="5732">
          <cell r="L5732">
            <v>0.01</v>
          </cell>
        </row>
        <row r="5733">
          <cell r="L5733">
            <v>1048.51</v>
          </cell>
        </row>
        <row r="5734">
          <cell r="L5734">
            <v>-0.01</v>
          </cell>
        </row>
        <row r="5735">
          <cell r="L5735">
            <v>804.36</v>
          </cell>
        </row>
        <row r="5736">
          <cell r="L5736">
            <v>95396.76</v>
          </cell>
        </row>
        <row r="5737">
          <cell r="L5737">
            <v>55.74</v>
          </cell>
        </row>
        <row r="5738">
          <cell r="L5738">
            <v>3300</v>
          </cell>
        </row>
        <row r="5739">
          <cell r="L5739">
            <v>-9380.0400000000009</v>
          </cell>
        </row>
        <row r="5740">
          <cell r="L5740">
            <v>3043.8</v>
          </cell>
        </row>
        <row r="5741">
          <cell r="L5741">
            <v>-50118.239999999998</v>
          </cell>
        </row>
        <row r="5742">
          <cell r="L5742">
            <v>9311.76</v>
          </cell>
        </row>
        <row r="5743">
          <cell r="L5743">
            <v>78.459999999999994</v>
          </cell>
        </row>
        <row r="5744">
          <cell r="L5744">
            <v>8874.9599999999991</v>
          </cell>
        </row>
        <row r="5745">
          <cell r="L5745">
            <v>2097.02</v>
          </cell>
        </row>
        <row r="5746">
          <cell r="L5746">
            <v>120</v>
          </cell>
        </row>
        <row r="5747">
          <cell r="L5747">
            <v>11344.44</v>
          </cell>
        </row>
        <row r="5748">
          <cell r="L5748">
            <v>165.36</v>
          </cell>
        </row>
        <row r="5749">
          <cell r="L5749">
            <v>4963.59</v>
          </cell>
        </row>
        <row r="5750">
          <cell r="L5750">
            <v>4802.42</v>
          </cell>
        </row>
        <row r="5751">
          <cell r="L5751">
            <v>-1280424</v>
          </cell>
        </row>
        <row r="5752">
          <cell r="L5752">
            <v>2580</v>
          </cell>
        </row>
        <row r="5753">
          <cell r="L5753">
            <v>216</v>
          </cell>
        </row>
        <row r="5754">
          <cell r="L5754">
            <v>125.76</v>
          </cell>
        </row>
        <row r="5755">
          <cell r="L5755">
            <v>3864</v>
          </cell>
        </row>
        <row r="5756">
          <cell r="L5756">
            <v>6891.17</v>
          </cell>
        </row>
        <row r="5757">
          <cell r="L5757">
            <v>76897.72</v>
          </cell>
        </row>
        <row r="5758">
          <cell r="L5758">
            <v>-0.03</v>
          </cell>
        </row>
        <row r="5759">
          <cell r="L5759">
            <v>11588.92</v>
          </cell>
        </row>
        <row r="5760">
          <cell r="L5760">
            <v>4607</v>
          </cell>
        </row>
        <row r="5761">
          <cell r="L5761">
            <v>37275.480000000003</v>
          </cell>
        </row>
        <row r="5762">
          <cell r="L5762">
            <v>999.96</v>
          </cell>
        </row>
        <row r="5763">
          <cell r="L5763">
            <v>9528.7999999999993</v>
          </cell>
        </row>
        <row r="5764">
          <cell r="L5764">
            <v>5254.18</v>
          </cell>
        </row>
        <row r="5765">
          <cell r="L5765">
            <v>2112</v>
          </cell>
        </row>
        <row r="5766">
          <cell r="L5766">
            <v>193051.04</v>
          </cell>
        </row>
        <row r="5767">
          <cell r="L5767">
            <v>8793.6</v>
          </cell>
        </row>
        <row r="5768">
          <cell r="L5768">
            <v>31893.040000000001</v>
          </cell>
        </row>
        <row r="5769">
          <cell r="L5769">
            <v>804.36</v>
          </cell>
        </row>
        <row r="5770">
          <cell r="L5770">
            <v>11348.16</v>
          </cell>
        </row>
        <row r="5771">
          <cell r="L5771">
            <v>-613019.03</v>
          </cell>
        </row>
        <row r="5772">
          <cell r="L5772">
            <v>1291998.57</v>
          </cell>
        </row>
        <row r="5773">
          <cell r="L5773">
            <v>20681</v>
          </cell>
        </row>
        <row r="5774">
          <cell r="L5774">
            <v>2583.96</v>
          </cell>
        </row>
        <row r="5775">
          <cell r="L5775">
            <v>588</v>
          </cell>
        </row>
        <row r="5776">
          <cell r="L5776">
            <v>3300</v>
          </cell>
        </row>
        <row r="5777">
          <cell r="L5777">
            <v>-1998108</v>
          </cell>
        </row>
        <row r="5778">
          <cell r="L5778">
            <v>508</v>
          </cell>
        </row>
        <row r="5779">
          <cell r="L5779">
            <v>525.41</v>
          </cell>
        </row>
        <row r="5780">
          <cell r="L5780">
            <v>1241.04</v>
          </cell>
        </row>
        <row r="5781">
          <cell r="L5781">
            <v>1940.72</v>
          </cell>
        </row>
        <row r="5782">
          <cell r="L5782">
            <v>3793.32</v>
          </cell>
        </row>
        <row r="5783">
          <cell r="L5783">
            <v>-6348974.04</v>
          </cell>
        </row>
        <row r="5784">
          <cell r="L5784">
            <v>1842.63</v>
          </cell>
        </row>
        <row r="5785">
          <cell r="L5785">
            <v>79824.960000000006</v>
          </cell>
        </row>
        <row r="5786">
          <cell r="L5786">
            <v>33738.959999999999</v>
          </cell>
        </row>
        <row r="5787">
          <cell r="L5787">
            <v>9025.82</v>
          </cell>
        </row>
        <row r="5788">
          <cell r="L5788">
            <v>50809.14</v>
          </cell>
        </row>
        <row r="5789">
          <cell r="L5789">
            <v>62447.39</v>
          </cell>
        </row>
        <row r="5790">
          <cell r="L5790">
            <v>50800</v>
          </cell>
        </row>
        <row r="5791">
          <cell r="L5791">
            <v>1098.48</v>
          </cell>
        </row>
        <row r="5792">
          <cell r="L5792">
            <v>804.36</v>
          </cell>
        </row>
        <row r="5793">
          <cell r="L5793">
            <v>15999.96</v>
          </cell>
        </row>
        <row r="5794">
          <cell r="L5794">
            <v>8000.04</v>
          </cell>
        </row>
        <row r="5795">
          <cell r="L5795">
            <v>1044</v>
          </cell>
        </row>
        <row r="5796">
          <cell r="L5796">
            <v>1177</v>
          </cell>
        </row>
        <row r="5797">
          <cell r="L5797">
            <v>664</v>
          </cell>
        </row>
        <row r="5798">
          <cell r="L5798">
            <v>108813.6</v>
          </cell>
        </row>
        <row r="5799">
          <cell r="L5799">
            <v>524.26</v>
          </cell>
        </row>
        <row r="5800">
          <cell r="L5800">
            <v>22935.279999999999</v>
          </cell>
        </row>
        <row r="5801">
          <cell r="L5801">
            <v>19825.439999999999</v>
          </cell>
        </row>
        <row r="5802">
          <cell r="L5802">
            <v>650.05999999999995</v>
          </cell>
        </row>
        <row r="5803">
          <cell r="L5803">
            <v>4188</v>
          </cell>
        </row>
        <row r="5804">
          <cell r="L5804">
            <v>13284</v>
          </cell>
        </row>
        <row r="5805">
          <cell r="L5805">
            <v>121572</v>
          </cell>
        </row>
        <row r="5806">
          <cell r="L5806">
            <v>144390</v>
          </cell>
        </row>
        <row r="5807">
          <cell r="L5807">
            <v>-152400</v>
          </cell>
        </row>
        <row r="5808">
          <cell r="L5808">
            <v>5659.14</v>
          </cell>
        </row>
        <row r="5809">
          <cell r="L5809">
            <v>1404</v>
          </cell>
        </row>
        <row r="5810">
          <cell r="L5810">
            <v>5254.18</v>
          </cell>
        </row>
        <row r="5811">
          <cell r="L5811">
            <v>752.15</v>
          </cell>
        </row>
        <row r="5812">
          <cell r="L5812">
            <v>11738.73</v>
          </cell>
        </row>
        <row r="5813">
          <cell r="L5813">
            <v>73236</v>
          </cell>
        </row>
        <row r="5814">
          <cell r="L5814">
            <v>396</v>
          </cell>
        </row>
        <row r="5815">
          <cell r="L5815">
            <v>525.41</v>
          </cell>
        </row>
        <row r="5816">
          <cell r="L5816">
            <v>829.68</v>
          </cell>
        </row>
        <row r="5817">
          <cell r="L5817">
            <v>892580.64</v>
          </cell>
        </row>
        <row r="5818">
          <cell r="L5818">
            <v>1050.8399999999999</v>
          </cell>
        </row>
        <row r="5819">
          <cell r="L5819">
            <v>1469.42</v>
          </cell>
        </row>
        <row r="5820">
          <cell r="L5820">
            <v>8636.73</v>
          </cell>
        </row>
        <row r="5821">
          <cell r="L5821">
            <v>525.41</v>
          </cell>
        </row>
        <row r="5822">
          <cell r="L5822">
            <v>508</v>
          </cell>
        </row>
        <row r="5823">
          <cell r="L5823">
            <v>-4275617.9800000004</v>
          </cell>
        </row>
        <row r="5824">
          <cell r="L5824">
            <v>2031.96</v>
          </cell>
        </row>
        <row r="5825">
          <cell r="L5825">
            <v>20832</v>
          </cell>
        </row>
        <row r="5826">
          <cell r="L5826">
            <v>586.20000000000005</v>
          </cell>
        </row>
        <row r="5827">
          <cell r="L5827">
            <v>403364.4</v>
          </cell>
        </row>
        <row r="5828">
          <cell r="L5828">
            <v>-99642.26</v>
          </cell>
        </row>
        <row r="5829">
          <cell r="L5829">
            <v>16108.96</v>
          </cell>
        </row>
        <row r="5830">
          <cell r="L5830">
            <v>15725.16</v>
          </cell>
        </row>
        <row r="5831">
          <cell r="L5831">
            <v>3285.48</v>
          </cell>
        </row>
        <row r="5832">
          <cell r="L5832">
            <v>533.16</v>
          </cell>
        </row>
        <row r="5833">
          <cell r="L5833">
            <v>1630.44</v>
          </cell>
        </row>
        <row r="5834">
          <cell r="L5834">
            <v>4925.6400000000003</v>
          </cell>
        </row>
        <row r="5835">
          <cell r="L5835">
            <v>3685.7</v>
          </cell>
        </row>
        <row r="5836">
          <cell r="L5836">
            <v>-511629.65</v>
          </cell>
        </row>
        <row r="5837">
          <cell r="L5837">
            <v>910.56</v>
          </cell>
        </row>
        <row r="5838">
          <cell r="L5838">
            <v>14621.87</v>
          </cell>
        </row>
        <row r="5839">
          <cell r="L5839">
            <v>808.8</v>
          </cell>
        </row>
        <row r="5840">
          <cell r="L5840">
            <v>-100000</v>
          </cell>
        </row>
        <row r="5841">
          <cell r="L5841">
            <v>800.76</v>
          </cell>
        </row>
        <row r="5842">
          <cell r="L5842">
            <v>-114044.08</v>
          </cell>
        </row>
        <row r="5843">
          <cell r="L5843">
            <v>0.02</v>
          </cell>
        </row>
        <row r="5844">
          <cell r="L5844">
            <v>122500.45</v>
          </cell>
        </row>
        <row r="5845">
          <cell r="L5845">
            <v>6635.73</v>
          </cell>
        </row>
        <row r="5846">
          <cell r="L5846">
            <v>2292</v>
          </cell>
        </row>
        <row r="5847">
          <cell r="L5847">
            <v>2313</v>
          </cell>
        </row>
        <row r="5848">
          <cell r="L5848">
            <v>9243.07</v>
          </cell>
        </row>
        <row r="5849">
          <cell r="L5849">
            <v>3999.96</v>
          </cell>
        </row>
        <row r="5850">
          <cell r="L5850">
            <v>-10030.14</v>
          </cell>
        </row>
        <row r="5851">
          <cell r="L5851">
            <v>4426582.79</v>
          </cell>
        </row>
        <row r="5852">
          <cell r="L5852">
            <v>903.33</v>
          </cell>
        </row>
        <row r="5853">
          <cell r="L5853">
            <v>117.65</v>
          </cell>
        </row>
        <row r="5854">
          <cell r="L5854">
            <v>39352.699999999997</v>
          </cell>
        </row>
        <row r="5855">
          <cell r="L5855">
            <v>3807.98</v>
          </cell>
        </row>
        <row r="5856">
          <cell r="L5856">
            <v>3999.96</v>
          </cell>
        </row>
        <row r="5857">
          <cell r="L5857">
            <v>1500</v>
          </cell>
        </row>
        <row r="5858">
          <cell r="L5858">
            <v>73109.289999999994</v>
          </cell>
        </row>
        <row r="5859">
          <cell r="L5859">
            <v>4194.05</v>
          </cell>
        </row>
        <row r="5860">
          <cell r="L5860">
            <v>3827.99</v>
          </cell>
        </row>
        <row r="5861">
          <cell r="L5861">
            <v>664.8</v>
          </cell>
        </row>
        <row r="5862">
          <cell r="L5862">
            <v>820.32</v>
          </cell>
        </row>
        <row r="5863">
          <cell r="L5863">
            <v>2120.16</v>
          </cell>
        </row>
        <row r="5864">
          <cell r="L5864">
            <v>-911383</v>
          </cell>
        </row>
        <row r="5865">
          <cell r="L5865">
            <v>289.58</v>
          </cell>
        </row>
        <row r="5866">
          <cell r="L5866">
            <v>6816.39</v>
          </cell>
        </row>
        <row r="5867">
          <cell r="L5867">
            <v>2669.16</v>
          </cell>
        </row>
        <row r="5868">
          <cell r="L5868">
            <v>-169361.88</v>
          </cell>
        </row>
        <row r="5869">
          <cell r="L5869">
            <v>1572</v>
          </cell>
        </row>
        <row r="5870">
          <cell r="L5870">
            <v>-614619.97</v>
          </cell>
        </row>
        <row r="5871">
          <cell r="L5871">
            <v>804.36</v>
          </cell>
        </row>
        <row r="5872">
          <cell r="L5872">
            <v>1855.2</v>
          </cell>
        </row>
        <row r="5873">
          <cell r="L5873">
            <v>0.82</v>
          </cell>
        </row>
        <row r="5874">
          <cell r="L5874">
            <v>0.02</v>
          </cell>
        </row>
        <row r="5875">
          <cell r="L5875">
            <v>-0.02</v>
          </cell>
        </row>
        <row r="5876">
          <cell r="L5876">
            <v>4870.99</v>
          </cell>
        </row>
        <row r="5877">
          <cell r="L5877">
            <v>417.36</v>
          </cell>
        </row>
        <row r="5878">
          <cell r="L5878">
            <v>4500</v>
          </cell>
        </row>
        <row r="5879">
          <cell r="L5879">
            <v>4064</v>
          </cell>
        </row>
        <row r="5880">
          <cell r="L5880">
            <v>1786.42</v>
          </cell>
        </row>
        <row r="5881">
          <cell r="L5881">
            <v>20320</v>
          </cell>
        </row>
        <row r="5882">
          <cell r="L5882">
            <v>1044</v>
          </cell>
        </row>
        <row r="5883">
          <cell r="L5883">
            <v>7620</v>
          </cell>
        </row>
        <row r="5884">
          <cell r="L5884">
            <v>-0.05</v>
          </cell>
        </row>
        <row r="5885">
          <cell r="L5885">
            <v>10232.16</v>
          </cell>
        </row>
        <row r="5886">
          <cell r="L5886">
            <v>43932</v>
          </cell>
        </row>
        <row r="5887">
          <cell r="L5887">
            <v>-154524.79999999999</v>
          </cell>
        </row>
        <row r="5888">
          <cell r="L5888">
            <v>5000.04</v>
          </cell>
        </row>
        <row r="5889">
          <cell r="L5889">
            <v>3048</v>
          </cell>
        </row>
        <row r="5890">
          <cell r="L5890">
            <v>21594.05</v>
          </cell>
        </row>
        <row r="5891">
          <cell r="L5891">
            <v>3426.65</v>
          </cell>
        </row>
        <row r="5892">
          <cell r="L5892">
            <v>1121.02</v>
          </cell>
        </row>
        <row r="5893">
          <cell r="L5893">
            <v>804.36</v>
          </cell>
        </row>
        <row r="5894">
          <cell r="L5894">
            <v>205.2</v>
          </cell>
        </row>
        <row r="5895">
          <cell r="L5895">
            <v>4102.08</v>
          </cell>
        </row>
        <row r="5896">
          <cell r="L5896">
            <v>-0.06</v>
          </cell>
        </row>
        <row r="5897">
          <cell r="L5897">
            <v>52601.94</v>
          </cell>
        </row>
        <row r="5898">
          <cell r="L5898">
            <v>1008</v>
          </cell>
        </row>
        <row r="5899">
          <cell r="L5899">
            <v>1098.48</v>
          </cell>
        </row>
        <row r="5900">
          <cell r="L5900">
            <v>-1983952.57</v>
          </cell>
        </row>
        <row r="5901">
          <cell r="L5901">
            <v>17690.52</v>
          </cell>
        </row>
        <row r="5902">
          <cell r="L5902">
            <v>508</v>
          </cell>
        </row>
        <row r="5903">
          <cell r="L5903">
            <v>3459.09</v>
          </cell>
        </row>
        <row r="5904">
          <cell r="L5904">
            <v>630.5</v>
          </cell>
        </row>
        <row r="5905">
          <cell r="L5905">
            <v>1679.82</v>
          </cell>
        </row>
        <row r="5906">
          <cell r="L5906">
            <v>4290.21</v>
          </cell>
        </row>
        <row r="5907">
          <cell r="L5907">
            <v>580.21</v>
          </cell>
        </row>
        <row r="5908">
          <cell r="L5908">
            <v>1018.84</v>
          </cell>
        </row>
        <row r="5909">
          <cell r="L5909">
            <v>46858.89</v>
          </cell>
        </row>
        <row r="5910">
          <cell r="L5910">
            <v>4692</v>
          </cell>
        </row>
        <row r="5911">
          <cell r="L5911">
            <v>1162.3</v>
          </cell>
        </row>
        <row r="5912">
          <cell r="L5912">
            <v>1500</v>
          </cell>
        </row>
        <row r="5913">
          <cell r="L5913">
            <v>205.2</v>
          </cell>
        </row>
        <row r="5914">
          <cell r="L5914">
            <v>7924.8</v>
          </cell>
        </row>
        <row r="5915">
          <cell r="L5915">
            <v>48131.78</v>
          </cell>
        </row>
        <row r="5916">
          <cell r="L5916">
            <v>88477.440000000002</v>
          </cell>
        </row>
        <row r="5917">
          <cell r="L5917">
            <v>2431.02</v>
          </cell>
        </row>
        <row r="5918">
          <cell r="L5918">
            <v>129.54</v>
          </cell>
        </row>
        <row r="5919">
          <cell r="L5919">
            <v>-5751.89</v>
          </cell>
        </row>
        <row r="5920">
          <cell r="L5920">
            <v>-829.68</v>
          </cell>
        </row>
        <row r="5921">
          <cell r="L5921">
            <v>7194.45</v>
          </cell>
        </row>
        <row r="5922">
          <cell r="L5922">
            <v>877.08</v>
          </cell>
        </row>
        <row r="5923">
          <cell r="L5923">
            <v>566.78</v>
          </cell>
        </row>
        <row r="5924">
          <cell r="L5924">
            <v>153847.97</v>
          </cell>
        </row>
        <row r="5925">
          <cell r="L5925">
            <v>353.88</v>
          </cell>
        </row>
        <row r="5926">
          <cell r="L5926">
            <v>99.96</v>
          </cell>
        </row>
        <row r="5927">
          <cell r="L5927">
            <v>15000</v>
          </cell>
        </row>
        <row r="5928">
          <cell r="L5928">
            <v>1802.6</v>
          </cell>
        </row>
        <row r="5929">
          <cell r="L5929">
            <v>508</v>
          </cell>
        </row>
        <row r="5930">
          <cell r="L5930">
            <v>1036.44</v>
          </cell>
        </row>
        <row r="5931">
          <cell r="L5931">
            <v>203.2</v>
          </cell>
        </row>
        <row r="5932">
          <cell r="L5932">
            <v>525.41</v>
          </cell>
        </row>
        <row r="5933">
          <cell r="L5933">
            <v>26969.68</v>
          </cell>
        </row>
        <row r="5934">
          <cell r="L5934">
            <v>150.72</v>
          </cell>
        </row>
        <row r="5935">
          <cell r="L5935">
            <v>797.28</v>
          </cell>
        </row>
        <row r="5936">
          <cell r="L5936">
            <v>20980.76</v>
          </cell>
        </row>
        <row r="5937">
          <cell r="L5937">
            <v>1131.83</v>
          </cell>
        </row>
        <row r="5938">
          <cell r="L5938">
            <v>3040.04</v>
          </cell>
        </row>
        <row r="5939">
          <cell r="L5939">
            <v>33467.199999999997</v>
          </cell>
        </row>
        <row r="5940">
          <cell r="L5940">
            <v>12106.46</v>
          </cell>
        </row>
        <row r="5941">
          <cell r="L5941">
            <v>-370081.24</v>
          </cell>
        </row>
        <row r="5942">
          <cell r="L5942">
            <v>86.56</v>
          </cell>
        </row>
        <row r="5943">
          <cell r="L5943">
            <v>0</v>
          </cell>
        </row>
        <row r="5944">
          <cell r="L5944">
            <v>309713.64</v>
          </cell>
        </row>
        <row r="5945">
          <cell r="L5945">
            <v>1036.32</v>
          </cell>
        </row>
        <row r="5946">
          <cell r="L5946">
            <v>609.88</v>
          </cell>
        </row>
        <row r="5947">
          <cell r="L5947">
            <v>87731.13</v>
          </cell>
        </row>
        <row r="5948">
          <cell r="L5948">
            <v>5532.96</v>
          </cell>
        </row>
        <row r="5949">
          <cell r="L5949">
            <v>828</v>
          </cell>
        </row>
        <row r="5950">
          <cell r="L5950">
            <v>10694.82</v>
          </cell>
        </row>
        <row r="5951">
          <cell r="L5951">
            <v>1709.76</v>
          </cell>
        </row>
        <row r="5952">
          <cell r="L5952">
            <v>280.20999999999998</v>
          </cell>
        </row>
        <row r="5953">
          <cell r="L5953">
            <v>5556.31</v>
          </cell>
        </row>
        <row r="5954">
          <cell r="L5954">
            <v>15252</v>
          </cell>
        </row>
        <row r="5955">
          <cell r="L5955">
            <v>2454.16</v>
          </cell>
        </row>
        <row r="5956">
          <cell r="L5956">
            <v>4236</v>
          </cell>
        </row>
        <row r="5957">
          <cell r="L5957">
            <v>5112.6099999999997</v>
          </cell>
        </row>
        <row r="5958">
          <cell r="L5958">
            <v>56568</v>
          </cell>
        </row>
        <row r="5959">
          <cell r="L5959">
            <v>2499.96</v>
          </cell>
        </row>
        <row r="5960">
          <cell r="L5960">
            <v>478260.93</v>
          </cell>
        </row>
        <row r="5961">
          <cell r="L5961">
            <v>1098.48</v>
          </cell>
        </row>
        <row r="5962">
          <cell r="L5962">
            <v>192733.68</v>
          </cell>
        </row>
        <row r="5963">
          <cell r="L5963">
            <v>1765.46</v>
          </cell>
        </row>
        <row r="5964">
          <cell r="L5964">
            <v>14621.87</v>
          </cell>
        </row>
        <row r="5965">
          <cell r="L5965">
            <v>0.05</v>
          </cell>
        </row>
        <row r="5966">
          <cell r="L5966">
            <v>25683.02</v>
          </cell>
        </row>
        <row r="5967">
          <cell r="L5967">
            <v>15980.4</v>
          </cell>
        </row>
        <row r="5968">
          <cell r="L5968">
            <v>4215.91</v>
          </cell>
        </row>
        <row r="5969">
          <cell r="L5969">
            <v>170.64</v>
          </cell>
        </row>
        <row r="5970">
          <cell r="L5970">
            <v>500.04</v>
          </cell>
        </row>
        <row r="5971">
          <cell r="L5971">
            <v>1527.6</v>
          </cell>
        </row>
        <row r="5972">
          <cell r="L5972">
            <v>15544.8</v>
          </cell>
        </row>
        <row r="5973">
          <cell r="L5973">
            <v>10003.16</v>
          </cell>
        </row>
        <row r="5974">
          <cell r="L5974">
            <v>1098.48</v>
          </cell>
        </row>
        <row r="5975">
          <cell r="L5975">
            <v>64506.09</v>
          </cell>
        </row>
        <row r="5976">
          <cell r="L5976">
            <v>540</v>
          </cell>
        </row>
        <row r="5977">
          <cell r="L5977">
            <v>77435.88</v>
          </cell>
        </row>
        <row r="5978">
          <cell r="L5978">
            <v>7145.51</v>
          </cell>
        </row>
        <row r="5979">
          <cell r="L5979">
            <v>15209.76</v>
          </cell>
        </row>
        <row r="5980">
          <cell r="L5980">
            <v>1224.72</v>
          </cell>
        </row>
        <row r="5981">
          <cell r="L5981">
            <v>1054.92</v>
          </cell>
        </row>
        <row r="5982">
          <cell r="L5982">
            <v>1452</v>
          </cell>
        </row>
        <row r="5983">
          <cell r="L5983">
            <v>1637.52</v>
          </cell>
        </row>
        <row r="5984">
          <cell r="L5984">
            <v>13499.04</v>
          </cell>
        </row>
        <row r="5985">
          <cell r="L5985">
            <v>396</v>
          </cell>
        </row>
        <row r="5986">
          <cell r="L5986">
            <v>13586.4</v>
          </cell>
        </row>
        <row r="5987">
          <cell r="L5987">
            <v>1920.72</v>
          </cell>
        </row>
        <row r="5988">
          <cell r="L5988">
            <v>4677.82</v>
          </cell>
        </row>
        <row r="5989">
          <cell r="L5989">
            <v>1049549.9099999999</v>
          </cell>
        </row>
        <row r="5990">
          <cell r="L5990">
            <v>524.26</v>
          </cell>
        </row>
        <row r="5991">
          <cell r="L5991">
            <v>957.72</v>
          </cell>
        </row>
        <row r="5992">
          <cell r="L5992">
            <v>6274.32</v>
          </cell>
        </row>
        <row r="5993">
          <cell r="L5993">
            <v>73109.289999999994</v>
          </cell>
        </row>
        <row r="5994">
          <cell r="L5994">
            <v>255411.8</v>
          </cell>
        </row>
        <row r="5995">
          <cell r="L5995">
            <v>366.48</v>
          </cell>
        </row>
        <row r="5996">
          <cell r="L5996">
            <v>-804.36</v>
          </cell>
        </row>
        <row r="5997">
          <cell r="L5997">
            <v>373157.25</v>
          </cell>
        </row>
        <row r="5998">
          <cell r="L5998">
            <v>1998108</v>
          </cell>
        </row>
        <row r="5999">
          <cell r="L5999">
            <v>130307.04</v>
          </cell>
        </row>
        <row r="6000">
          <cell r="L6000">
            <v>-126171.96</v>
          </cell>
        </row>
        <row r="6001">
          <cell r="L6001">
            <v>8404.7999999999993</v>
          </cell>
        </row>
        <row r="6002">
          <cell r="L6002">
            <v>5193.12</v>
          </cell>
        </row>
        <row r="6003">
          <cell r="L6003">
            <v>2705.04</v>
          </cell>
        </row>
        <row r="6004">
          <cell r="L6004">
            <v>2540</v>
          </cell>
        </row>
        <row r="6005">
          <cell r="L6005">
            <v>2032</v>
          </cell>
        </row>
        <row r="6006">
          <cell r="L6006">
            <v>3639.72</v>
          </cell>
        </row>
        <row r="6007">
          <cell r="L6007">
            <v>1044.97</v>
          </cell>
        </row>
        <row r="6008">
          <cell r="L6008">
            <v>6151.08</v>
          </cell>
        </row>
        <row r="6009">
          <cell r="L6009">
            <v>804.36</v>
          </cell>
        </row>
        <row r="6010">
          <cell r="L6010">
            <v>1402.08</v>
          </cell>
        </row>
        <row r="6011">
          <cell r="L6011">
            <v>6176.66</v>
          </cell>
        </row>
        <row r="6012">
          <cell r="L6012">
            <v>1817.76</v>
          </cell>
        </row>
        <row r="6013">
          <cell r="L6013">
            <v>3053.4</v>
          </cell>
        </row>
        <row r="6014">
          <cell r="L6014">
            <v>102.6</v>
          </cell>
        </row>
        <row r="6015">
          <cell r="L6015">
            <v>1344.39</v>
          </cell>
        </row>
        <row r="6016">
          <cell r="L6016">
            <v>4752</v>
          </cell>
        </row>
        <row r="6017">
          <cell r="L6017">
            <v>-930.53</v>
          </cell>
        </row>
        <row r="6018">
          <cell r="L6018">
            <v>2499.9899999999998</v>
          </cell>
        </row>
        <row r="6019">
          <cell r="L6019">
            <v>10532.96</v>
          </cell>
        </row>
        <row r="6020">
          <cell r="L6020">
            <v>-29930.17</v>
          </cell>
        </row>
        <row r="6021">
          <cell r="L6021">
            <v>12900.84</v>
          </cell>
        </row>
        <row r="6022">
          <cell r="L6022">
            <v>24840</v>
          </cell>
        </row>
        <row r="6023">
          <cell r="L6023">
            <v>6000</v>
          </cell>
        </row>
        <row r="6024">
          <cell r="L6024">
            <v>20726.400000000001</v>
          </cell>
        </row>
        <row r="6025">
          <cell r="L6025">
            <v>84714.31</v>
          </cell>
        </row>
        <row r="6026">
          <cell r="L6026">
            <v>68802.41</v>
          </cell>
        </row>
        <row r="6027">
          <cell r="L6027">
            <v>575992.29</v>
          </cell>
        </row>
        <row r="6028">
          <cell r="L6028">
            <v>5080</v>
          </cell>
        </row>
        <row r="6029">
          <cell r="L6029">
            <v>527.49</v>
          </cell>
        </row>
        <row r="6030">
          <cell r="L6030">
            <v>8722.92</v>
          </cell>
        </row>
        <row r="6031">
          <cell r="L6031">
            <v>74284</v>
          </cell>
        </row>
        <row r="6032">
          <cell r="L6032">
            <v>987.84</v>
          </cell>
        </row>
        <row r="6033">
          <cell r="L6033">
            <v>48449.96</v>
          </cell>
        </row>
        <row r="6034">
          <cell r="L6034">
            <v>12700.03</v>
          </cell>
        </row>
        <row r="6035">
          <cell r="L6035">
            <v>2667</v>
          </cell>
        </row>
        <row r="6036">
          <cell r="L6036">
            <v>804.36</v>
          </cell>
        </row>
        <row r="6037">
          <cell r="L6037">
            <v>5159.96</v>
          </cell>
        </row>
        <row r="6038">
          <cell r="L6038">
            <v>85061.15</v>
          </cell>
        </row>
        <row r="6039">
          <cell r="L6039">
            <v>15000</v>
          </cell>
        </row>
        <row r="6040">
          <cell r="L6040">
            <v>2032</v>
          </cell>
        </row>
        <row r="6041">
          <cell r="L6041">
            <v>3251.2</v>
          </cell>
        </row>
        <row r="6042">
          <cell r="L6042">
            <v>3647.25</v>
          </cell>
        </row>
        <row r="6043">
          <cell r="L6043">
            <v>17036.07</v>
          </cell>
        </row>
        <row r="6044">
          <cell r="L6044">
            <v>121.19</v>
          </cell>
        </row>
        <row r="6045">
          <cell r="L6045">
            <v>-804.36</v>
          </cell>
        </row>
        <row r="6046">
          <cell r="L6046">
            <v>106.95</v>
          </cell>
        </row>
        <row r="6047">
          <cell r="L6047">
            <v>68.150000000000006</v>
          </cell>
        </row>
        <row r="6048">
          <cell r="L6048">
            <v>17.8</v>
          </cell>
        </row>
        <row r="6049">
          <cell r="L6049">
            <v>554304.06999999995</v>
          </cell>
        </row>
        <row r="6050">
          <cell r="L6050">
            <v>53825.86</v>
          </cell>
        </row>
        <row r="6051">
          <cell r="L6051">
            <v>16180.86</v>
          </cell>
        </row>
        <row r="6052">
          <cell r="L6052">
            <v>2539.9699999999998</v>
          </cell>
        </row>
        <row r="6053">
          <cell r="L6053">
            <v>508</v>
          </cell>
        </row>
        <row r="6054">
          <cell r="L6054">
            <v>7912.3</v>
          </cell>
        </row>
        <row r="6055">
          <cell r="L6055">
            <v>6950.89</v>
          </cell>
        </row>
        <row r="6056">
          <cell r="L6056">
            <v>1064.97</v>
          </cell>
        </row>
        <row r="6057">
          <cell r="L6057">
            <v>7397.99</v>
          </cell>
        </row>
        <row r="6058">
          <cell r="L6058">
            <v>13444.68</v>
          </cell>
        </row>
        <row r="6059">
          <cell r="L6059">
            <v>466572.92</v>
          </cell>
        </row>
        <row r="6060">
          <cell r="L6060">
            <v>233.76</v>
          </cell>
        </row>
        <row r="6061">
          <cell r="L6061">
            <v>6000</v>
          </cell>
        </row>
        <row r="6062">
          <cell r="L6062">
            <v>643.42999999999995</v>
          </cell>
        </row>
        <row r="6063">
          <cell r="L6063">
            <v>13013.07</v>
          </cell>
        </row>
        <row r="6064">
          <cell r="L6064">
            <v>804.36</v>
          </cell>
        </row>
        <row r="6065">
          <cell r="L6065">
            <v>30000</v>
          </cell>
        </row>
        <row r="6066">
          <cell r="L6066">
            <v>611.04</v>
          </cell>
        </row>
        <row r="6067">
          <cell r="L6067">
            <v>9676.27</v>
          </cell>
        </row>
        <row r="6068">
          <cell r="L6068">
            <v>1066.32</v>
          </cell>
        </row>
        <row r="6069">
          <cell r="L6069">
            <v>1554.48</v>
          </cell>
        </row>
        <row r="6070">
          <cell r="L6070">
            <v>7404</v>
          </cell>
        </row>
        <row r="6071">
          <cell r="L6071">
            <v>1098.48</v>
          </cell>
        </row>
        <row r="6072">
          <cell r="L6072">
            <v>2032</v>
          </cell>
        </row>
        <row r="6073">
          <cell r="L6073">
            <v>1450.85</v>
          </cell>
        </row>
        <row r="6074">
          <cell r="L6074">
            <v>804.36</v>
          </cell>
        </row>
        <row r="6075">
          <cell r="L6075">
            <v>41632.660000000003</v>
          </cell>
        </row>
        <row r="6076">
          <cell r="L6076">
            <v>1098.48</v>
          </cell>
        </row>
        <row r="6077">
          <cell r="L6077">
            <v>528</v>
          </cell>
        </row>
        <row r="6078">
          <cell r="L6078">
            <v>25908</v>
          </cell>
        </row>
        <row r="6079">
          <cell r="L6079">
            <v>1015.97</v>
          </cell>
        </row>
        <row r="6080">
          <cell r="L6080">
            <v>1790.52</v>
          </cell>
        </row>
        <row r="6081">
          <cell r="L6081">
            <v>1500</v>
          </cell>
        </row>
        <row r="6082">
          <cell r="L6082">
            <v>775</v>
          </cell>
        </row>
        <row r="6083">
          <cell r="L6083">
            <v>3372.6</v>
          </cell>
        </row>
        <row r="6084">
          <cell r="L6084">
            <v>-1155748.83</v>
          </cell>
        </row>
        <row r="6085">
          <cell r="L6085">
            <v>13208</v>
          </cell>
        </row>
        <row r="6086">
          <cell r="L6086">
            <v>4999.96</v>
          </cell>
        </row>
        <row r="6087">
          <cell r="L6087">
            <v>2032</v>
          </cell>
        </row>
        <row r="6088">
          <cell r="L6088">
            <v>-97346.01</v>
          </cell>
        </row>
        <row r="6089">
          <cell r="L6089">
            <v>331.62</v>
          </cell>
        </row>
        <row r="6090">
          <cell r="L6090">
            <v>4515.9799999999996</v>
          </cell>
        </row>
        <row r="6091">
          <cell r="L6091">
            <v>8323.39</v>
          </cell>
        </row>
        <row r="6092">
          <cell r="L6092">
            <v>177.65</v>
          </cell>
        </row>
        <row r="6093">
          <cell r="L6093">
            <v>609.6</v>
          </cell>
        </row>
        <row r="6094">
          <cell r="L6094">
            <v>8999.9599999999991</v>
          </cell>
        </row>
        <row r="6095">
          <cell r="L6095">
            <v>3324.24</v>
          </cell>
        </row>
        <row r="6096">
          <cell r="L6096">
            <v>1994.48</v>
          </cell>
        </row>
        <row r="6097">
          <cell r="L6097">
            <v>1633.74</v>
          </cell>
        </row>
        <row r="6098">
          <cell r="L6098">
            <v>1572.77</v>
          </cell>
        </row>
        <row r="6099">
          <cell r="L6099">
            <v>-133454.16</v>
          </cell>
        </row>
        <row r="6100">
          <cell r="L6100">
            <v>10546.55</v>
          </cell>
        </row>
        <row r="6101">
          <cell r="L6101">
            <v>27249.69</v>
          </cell>
        </row>
        <row r="6102">
          <cell r="L6102">
            <v>2001.68</v>
          </cell>
        </row>
        <row r="6103">
          <cell r="L6103">
            <v>1140.48</v>
          </cell>
        </row>
        <row r="6104">
          <cell r="L6104">
            <v>3744</v>
          </cell>
        </row>
        <row r="6105">
          <cell r="L6105">
            <v>-804.36</v>
          </cell>
        </row>
        <row r="6106">
          <cell r="L6106">
            <v>942.69</v>
          </cell>
        </row>
        <row r="6107">
          <cell r="L6107">
            <v>277815.28999999998</v>
          </cell>
        </row>
        <row r="6108">
          <cell r="L6108">
            <v>804.36</v>
          </cell>
        </row>
        <row r="6109">
          <cell r="L6109">
            <v>1776.04</v>
          </cell>
        </row>
        <row r="6110">
          <cell r="L6110">
            <v>2509.83</v>
          </cell>
        </row>
        <row r="6111">
          <cell r="L6111">
            <v>664.8</v>
          </cell>
        </row>
        <row r="6112">
          <cell r="L6112">
            <v>3482.65</v>
          </cell>
        </row>
        <row r="6113">
          <cell r="L6113">
            <v>2032</v>
          </cell>
        </row>
        <row r="6114">
          <cell r="L6114">
            <v>7260</v>
          </cell>
        </row>
        <row r="6115">
          <cell r="L6115">
            <v>306.95999999999998</v>
          </cell>
        </row>
        <row r="6116">
          <cell r="L6116">
            <v>3669</v>
          </cell>
        </row>
        <row r="6117">
          <cell r="L6117">
            <v>-1080924</v>
          </cell>
        </row>
        <row r="6118">
          <cell r="L6118">
            <v>8580.73</v>
          </cell>
        </row>
        <row r="6119">
          <cell r="L6119">
            <v>764.52</v>
          </cell>
        </row>
        <row r="6120">
          <cell r="L6120">
            <v>4366.9399999999996</v>
          </cell>
        </row>
        <row r="6121">
          <cell r="L6121">
            <v>2180.4</v>
          </cell>
        </row>
        <row r="6122">
          <cell r="L6122">
            <v>3834.38</v>
          </cell>
        </row>
        <row r="6123">
          <cell r="L6123">
            <v>4995.45</v>
          </cell>
        </row>
        <row r="6124">
          <cell r="L6124">
            <v>48450.01</v>
          </cell>
        </row>
        <row r="6125">
          <cell r="L6125">
            <v>4953</v>
          </cell>
        </row>
        <row r="6126">
          <cell r="L6126">
            <v>3146.64</v>
          </cell>
        </row>
        <row r="6127">
          <cell r="L6127">
            <v>35560.04</v>
          </cell>
        </row>
        <row r="6128">
          <cell r="L6128">
            <v>6402.24</v>
          </cell>
        </row>
        <row r="6129">
          <cell r="L6129">
            <v>-2247.9699999999998</v>
          </cell>
        </row>
        <row r="6130">
          <cell r="L6130">
            <v>9844.58</v>
          </cell>
        </row>
        <row r="6131">
          <cell r="L6131">
            <v>891933.32</v>
          </cell>
        </row>
        <row r="6132">
          <cell r="L6132">
            <v>1260</v>
          </cell>
        </row>
        <row r="6133">
          <cell r="L6133">
            <v>1280.4000000000001</v>
          </cell>
        </row>
        <row r="6134">
          <cell r="L6134">
            <v>-679008</v>
          </cell>
        </row>
        <row r="6135">
          <cell r="L6135">
            <v>419.4</v>
          </cell>
        </row>
        <row r="6136">
          <cell r="L6136">
            <v>2160.58</v>
          </cell>
        </row>
        <row r="6137">
          <cell r="L6137">
            <v>5281.9</v>
          </cell>
        </row>
        <row r="6138">
          <cell r="L6138">
            <v>700</v>
          </cell>
        </row>
        <row r="6139">
          <cell r="L6139">
            <v>897.6</v>
          </cell>
        </row>
        <row r="6140">
          <cell r="L6140">
            <v>7675.32</v>
          </cell>
        </row>
        <row r="6141">
          <cell r="L6141">
            <v>304.8</v>
          </cell>
        </row>
        <row r="6142">
          <cell r="L6142">
            <v>15239.97</v>
          </cell>
        </row>
        <row r="6143">
          <cell r="L6143">
            <v>1020</v>
          </cell>
        </row>
        <row r="6144">
          <cell r="L6144">
            <v>2427.54</v>
          </cell>
        </row>
        <row r="6145">
          <cell r="L6145">
            <v>5946.86</v>
          </cell>
        </row>
        <row r="6146">
          <cell r="L6146">
            <v>1016</v>
          </cell>
        </row>
        <row r="6147">
          <cell r="L6147">
            <v>1016</v>
          </cell>
        </row>
        <row r="6148">
          <cell r="L6148">
            <v>13108.92</v>
          </cell>
        </row>
        <row r="6149">
          <cell r="L6149">
            <v>1619.8</v>
          </cell>
        </row>
        <row r="6150">
          <cell r="L6150">
            <v>401</v>
          </cell>
        </row>
        <row r="6151">
          <cell r="L6151">
            <v>4627.08</v>
          </cell>
        </row>
        <row r="6152">
          <cell r="L6152">
            <v>1250.78</v>
          </cell>
        </row>
        <row r="6153">
          <cell r="L6153">
            <v>5172</v>
          </cell>
        </row>
        <row r="6154">
          <cell r="L6154">
            <v>2856</v>
          </cell>
        </row>
        <row r="6155">
          <cell r="L6155">
            <v>-2184</v>
          </cell>
        </row>
        <row r="6156">
          <cell r="L6156">
            <v>7056.04</v>
          </cell>
        </row>
        <row r="6157">
          <cell r="L6157">
            <v>-156288</v>
          </cell>
        </row>
        <row r="6158">
          <cell r="L6158">
            <v>-311329.40000000002</v>
          </cell>
        </row>
        <row r="6159">
          <cell r="L6159">
            <v>2562037.2799999998</v>
          </cell>
        </row>
        <row r="6160">
          <cell r="L6160">
            <v>3700</v>
          </cell>
        </row>
        <row r="6161">
          <cell r="L6161">
            <v>508</v>
          </cell>
        </row>
        <row r="6162">
          <cell r="L6162">
            <v>188.88</v>
          </cell>
        </row>
        <row r="6163">
          <cell r="L6163">
            <v>-3028321</v>
          </cell>
        </row>
        <row r="6164">
          <cell r="L6164">
            <v>24243.49</v>
          </cell>
        </row>
        <row r="6165">
          <cell r="L6165">
            <v>2577.2399999999998</v>
          </cell>
        </row>
        <row r="6166">
          <cell r="L6166">
            <v>202915.68</v>
          </cell>
        </row>
        <row r="6167">
          <cell r="L6167">
            <v>24475.439999999999</v>
          </cell>
        </row>
        <row r="6168">
          <cell r="L6168">
            <v>100000</v>
          </cell>
        </row>
        <row r="6169">
          <cell r="L6169">
            <v>1813.56</v>
          </cell>
        </row>
        <row r="6170">
          <cell r="L6170">
            <v>804.67</v>
          </cell>
        </row>
        <row r="6171">
          <cell r="L6171">
            <v>2776.73</v>
          </cell>
        </row>
        <row r="6172">
          <cell r="L6172">
            <v>508</v>
          </cell>
        </row>
        <row r="6173">
          <cell r="L6173">
            <v>47.16</v>
          </cell>
        </row>
        <row r="6174">
          <cell r="L6174">
            <v>508.53</v>
          </cell>
        </row>
        <row r="6175">
          <cell r="L6175">
            <v>5013.88</v>
          </cell>
        </row>
        <row r="6176">
          <cell r="L6176">
            <v>12613.32</v>
          </cell>
        </row>
        <row r="6177">
          <cell r="L6177">
            <v>5647.94</v>
          </cell>
        </row>
        <row r="6178">
          <cell r="L6178">
            <v>8472.33</v>
          </cell>
        </row>
        <row r="6179">
          <cell r="L6179">
            <v>3408.26</v>
          </cell>
        </row>
        <row r="6180">
          <cell r="L6180">
            <v>5181.6000000000004</v>
          </cell>
        </row>
        <row r="6181">
          <cell r="L6181">
            <v>5254.18</v>
          </cell>
        </row>
        <row r="6182">
          <cell r="L6182">
            <v>1452</v>
          </cell>
        </row>
        <row r="6183">
          <cell r="L6183">
            <v>14621.87</v>
          </cell>
        </row>
        <row r="6184">
          <cell r="L6184">
            <v>3048</v>
          </cell>
        </row>
        <row r="6185">
          <cell r="L6185">
            <v>11374.12</v>
          </cell>
        </row>
        <row r="6186">
          <cell r="L6186">
            <v>804.36</v>
          </cell>
        </row>
        <row r="6187">
          <cell r="L6187">
            <v>2194.09</v>
          </cell>
        </row>
        <row r="6188">
          <cell r="L6188">
            <v>2448</v>
          </cell>
        </row>
        <row r="6189">
          <cell r="L6189">
            <v>7613.29</v>
          </cell>
        </row>
        <row r="6190">
          <cell r="L6190">
            <v>7223.98</v>
          </cell>
        </row>
        <row r="6191">
          <cell r="L6191">
            <v>800.04</v>
          </cell>
        </row>
        <row r="6192">
          <cell r="L6192">
            <v>46170.53</v>
          </cell>
        </row>
        <row r="6193">
          <cell r="L6193">
            <v>-311617.56</v>
          </cell>
        </row>
        <row r="6194">
          <cell r="L6194">
            <v>-24785000.370000001</v>
          </cell>
        </row>
        <row r="6195">
          <cell r="L6195">
            <v>804.36</v>
          </cell>
        </row>
        <row r="6196">
          <cell r="L6196">
            <v>17999.97</v>
          </cell>
        </row>
        <row r="6197">
          <cell r="L6197">
            <v>-182244</v>
          </cell>
        </row>
        <row r="6198">
          <cell r="L6198">
            <v>101600</v>
          </cell>
        </row>
        <row r="6199">
          <cell r="L6199">
            <v>220795.85</v>
          </cell>
        </row>
        <row r="6200">
          <cell r="L6200">
            <v>3335.52</v>
          </cell>
        </row>
        <row r="6201">
          <cell r="L6201">
            <v>4099.08</v>
          </cell>
        </row>
        <row r="6202">
          <cell r="L6202">
            <v>442</v>
          </cell>
        </row>
        <row r="6203">
          <cell r="L6203">
            <v>-326844</v>
          </cell>
        </row>
        <row r="6204">
          <cell r="L6204">
            <v>18452.240000000002</v>
          </cell>
        </row>
        <row r="6205">
          <cell r="L6205">
            <v>21567.55</v>
          </cell>
        </row>
        <row r="6206">
          <cell r="L6206">
            <v>440.16</v>
          </cell>
        </row>
        <row r="6207">
          <cell r="L6207">
            <v>6924</v>
          </cell>
        </row>
        <row r="6208">
          <cell r="L6208">
            <v>0.77</v>
          </cell>
        </row>
        <row r="6209">
          <cell r="L6209">
            <v>600</v>
          </cell>
        </row>
        <row r="6210">
          <cell r="L6210">
            <v>26271.27</v>
          </cell>
        </row>
        <row r="6211">
          <cell r="L6211">
            <v>812.8</v>
          </cell>
        </row>
        <row r="6212">
          <cell r="L6212">
            <v>308850</v>
          </cell>
        </row>
        <row r="6213">
          <cell r="L6213">
            <v>19061.580000000002</v>
          </cell>
        </row>
        <row r="6214">
          <cell r="L6214">
            <v>1313.45</v>
          </cell>
        </row>
        <row r="6215">
          <cell r="L6215">
            <v>1714753.98</v>
          </cell>
        </row>
        <row r="6216">
          <cell r="L6216">
            <v>688.2</v>
          </cell>
        </row>
        <row r="6217">
          <cell r="L6217">
            <v>3531.38</v>
          </cell>
        </row>
        <row r="6218">
          <cell r="L6218">
            <v>2000.04</v>
          </cell>
        </row>
        <row r="6219">
          <cell r="L6219">
            <v>8391.0400000000009</v>
          </cell>
        </row>
        <row r="6220">
          <cell r="L6220">
            <v>-356640</v>
          </cell>
        </row>
        <row r="6221">
          <cell r="L6221">
            <v>4461</v>
          </cell>
        </row>
        <row r="6222">
          <cell r="L6222">
            <v>1074.1199999999999</v>
          </cell>
        </row>
        <row r="6223">
          <cell r="L6223">
            <v>103.68</v>
          </cell>
        </row>
        <row r="6224">
          <cell r="L6224">
            <v>836.52</v>
          </cell>
        </row>
        <row r="6225">
          <cell r="L6225">
            <v>1052090.8999999999</v>
          </cell>
        </row>
        <row r="6226">
          <cell r="L6226">
            <v>7500</v>
          </cell>
        </row>
        <row r="6227">
          <cell r="L6227">
            <v>-0.05</v>
          </cell>
        </row>
        <row r="6228">
          <cell r="L6228">
            <v>504</v>
          </cell>
        </row>
        <row r="6229">
          <cell r="L6229">
            <v>817584.45</v>
          </cell>
        </row>
        <row r="6230">
          <cell r="L6230">
            <v>-68940.89</v>
          </cell>
        </row>
        <row r="6231">
          <cell r="L6231">
            <v>4304.22</v>
          </cell>
        </row>
        <row r="6232">
          <cell r="L6232">
            <v>1367.68</v>
          </cell>
        </row>
        <row r="6233">
          <cell r="L6233">
            <v>-707533.08</v>
          </cell>
        </row>
        <row r="6234">
          <cell r="L6234">
            <v>873.18</v>
          </cell>
        </row>
        <row r="6235">
          <cell r="L6235">
            <v>8361.61</v>
          </cell>
        </row>
        <row r="6236">
          <cell r="L6236">
            <v>-0.02</v>
          </cell>
        </row>
        <row r="6237">
          <cell r="L6237">
            <v>180.27</v>
          </cell>
        </row>
        <row r="6238">
          <cell r="L6238">
            <v>107.35</v>
          </cell>
        </row>
        <row r="6239">
          <cell r="L6239">
            <v>3336.36</v>
          </cell>
        </row>
        <row r="6240">
          <cell r="L6240">
            <v>-655860</v>
          </cell>
        </row>
        <row r="6241">
          <cell r="L6241">
            <v>5069.04</v>
          </cell>
        </row>
        <row r="6242">
          <cell r="L6242">
            <v>9999.9599999999991</v>
          </cell>
        </row>
        <row r="6243">
          <cell r="L6243">
            <v>11909.27</v>
          </cell>
        </row>
        <row r="6244">
          <cell r="L6244">
            <v>4539.01</v>
          </cell>
        </row>
        <row r="6245">
          <cell r="L6245">
            <v>42033.46</v>
          </cell>
        </row>
        <row r="6246">
          <cell r="L6246">
            <v>-2407809.04</v>
          </cell>
        </row>
        <row r="6247">
          <cell r="L6247">
            <v>-987125.29</v>
          </cell>
        </row>
        <row r="6248">
          <cell r="L6248">
            <v>32704.19</v>
          </cell>
        </row>
        <row r="6249">
          <cell r="L6249">
            <v>18915.05</v>
          </cell>
        </row>
        <row r="6250">
          <cell r="L6250">
            <v>912.36</v>
          </cell>
        </row>
        <row r="6251">
          <cell r="L6251">
            <v>363.47</v>
          </cell>
        </row>
        <row r="6252">
          <cell r="L6252">
            <v>653.19000000000005</v>
          </cell>
        </row>
        <row r="6253">
          <cell r="L6253">
            <v>102711.25</v>
          </cell>
        </row>
        <row r="6254">
          <cell r="L6254">
            <v>1016</v>
          </cell>
        </row>
        <row r="6255">
          <cell r="L6255">
            <v>406.4</v>
          </cell>
        </row>
        <row r="6256">
          <cell r="L6256">
            <v>6943.34</v>
          </cell>
        </row>
        <row r="6257">
          <cell r="L6257">
            <v>131596.73000000001</v>
          </cell>
        </row>
        <row r="6258">
          <cell r="L6258">
            <v>799.56</v>
          </cell>
        </row>
        <row r="6259">
          <cell r="L6259">
            <v>2258858.21</v>
          </cell>
        </row>
        <row r="6260">
          <cell r="L6260">
            <v>10550.01</v>
          </cell>
        </row>
        <row r="6261">
          <cell r="L6261">
            <v>-25139.4</v>
          </cell>
        </row>
        <row r="6262">
          <cell r="L6262">
            <v>40562.29</v>
          </cell>
        </row>
        <row r="6263">
          <cell r="L6263">
            <v>876.12</v>
          </cell>
        </row>
        <row r="6264">
          <cell r="L6264">
            <v>709.46</v>
          </cell>
        </row>
        <row r="6265">
          <cell r="L6265">
            <v>0.05</v>
          </cell>
        </row>
        <row r="6266">
          <cell r="L6266">
            <v>5854.19</v>
          </cell>
        </row>
        <row r="6267">
          <cell r="L6267">
            <v>19411.09</v>
          </cell>
        </row>
        <row r="6268">
          <cell r="L6268">
            <v>4958.37</v>
          </cell>
        </row>
        <row r="6269">
          <cell r="L6269">
            <v>3008.64</v>
          </cell>
        </row>
        <row r="6270">
          <cell r="L6270">
            <v>73109.289999999994</v>
          </cell>
        </row>
        <row r="6271">
          <cell r="L6271">
            <v>969136.76</v>
          </cell>
        </row>
        <row r="6272">
          <cell r="L6272">
            <v>804.36</v>
          </cell>
        </row>
        <row r="6273">
          <cell r="L6273">
            <v>101600.04</v>
          </cell>
        </row>
        <row r="6274">
          <cell r="L6274">
            <v>660.36</v>
          </cell>
        </row>
        <row r="6275">
          <cell r="L6275">
            <v>672.6</v>
          </cell>
        </row>
        <row r="6276">
          <cell r="L6276">
            <v>696.52</v>
          </cell>
        </row>
        <row r="6277">
          <cell r="L6277">
            <v>12000</v>
          </cell>
        </row>
        <row r="6278">
          <cell r="L6278">
            <v>4064</v>
          </cell>
        </row>
        <row r="6279">
          <cell r="L6279">
            <v>2330.8200000000002</v>
          </cell>
        </row>
        <row r="6280">
          <cell r="L6280">
            <v>3708</v>
          </cell>
        </row>
        <row r="6281">
          <cell r="L6281">
            <v>1284</v>
          </cell>
        </row>
        <row r="6282">
          <cell r="L6282">
            <v>-20000.04</v>
          </cell>
        </row>
        <row r="6283">
          <cell r="L6283">
            <v>-122497.17</v>
          </cell>
        </row>
        <row r="6284">
          <cell r="L6284">
            <v>-5766.82</v>
          </cell>
        </row>
        <row r="6285">
          <cell r="L6285">
            <v>80000.039999999994</v>
          </cell>
        </row>
        <row r="6286">
          <cell r="L6286">
            <v>34036</v>
          </cell>
        </row>
        <row r="6287">
          <cell r="L6287">
            <v>13416</v>
          </cell>
        </row>
        <row r="6288">
          <cell r="L6288">
            <v>5668.78</v>
          </cell>
        </row>
        <row r="6289">
          <cell r="L6289">
            <v>14316</v>
          </cell>
        </row>
        <row r="6290">
          <cell r="L6290">
            <v>135064.67000000001</v>
          </cell>
        </row>
        <row r="6291">
          <cell r="L6291">
            <v>640.44000000000005</v>
          </cell>
        </row>
        <row r="6292">
          <cell r="L6292">
            <v>-264835.64</v>
          </cell>
        </row>
        <row r="6293">
          <cell r="L6293">
            <v>390.96</v>
          </cell>
        </row>
        <row r="6294">
          <cell r="L6294">
            <v>518.16</v>
          </cell>
        </row>
        <row r="6295">
          <cell r="L6295">
            <v>508</v>
          </cell>
        </row>
        <row r="6296">
          <cell r="L6296">
            <v>5724</v>
          </cell>
        </row>
        <row r="6297">
          <cell r="L6297">
            <v>56256</v>
          </cell>
        </row>
        <row r="6298">
          <cell r="L6298">
            <v>155448</v>
          </cell>
        </row>
        <row r="6299">
          <cell r="L6299">
            <v>526.78</v>
          </cell>
        </row>
        <row r="6300">
          <cell r="L6300">
            <v>195652.32</v>
          </cell>
        </row>
        <row r="6301">
          <cell r="L6301">
            <v>2488.27</v>
          </cell>
        </row>
        <row r="6302">
          <cell r="L6302">
            <v>78.81</v>
          </cell>
        </row>
        <row r="6303">
          <cell r="L6303">
            <v>621.79</v>
          </cell>
        </row>
        <row r="6304">
          <cell r="L6304">
            <v>-0.05</v>
          </cell>
        </row>
        <row r="6305">
          <cell r="L6305">
            <v>9106.4</v>
          </cell>
        </row>
        <row r="6306">
          <cell r="L6306">
            <v>51.36</v>
          </cell>
        </row>
        <row r="6307">
          <cell r="L6307">
            <v>518.16</v>
          </cell>
        </row>
        <row r="6308">
          <cell r="L6308">
            <v>3993.12</v>
          </cell>
        </row>
        <row r="6309">
          <cell r="L6309">
            <v>697.99</v>
          </cell>
        </row>
        <row r="6310">
          <cell r="L6310">
            <v>708.72</v>
          </cell>
        </row>
        <row r="6311">
          <cell r="L6311">
            <v>-158047.15</v>
          </cell>
        </row>
        <row r="6312">
          <cell r="L6312">
            <v>1353.31</v>
          </cell>
        </row>
        <row r="6313">
          <cell r="L6313">
            <v>11099.29</v>
          </cell>
        </row>
        <row r="6314">
          <cell r="L6314">
            <v>1148.08</v>
          </cell>
        </row>
        <row r="6315">
          <cell r="L6315">
            <v>548.17999999999995</v>
          </cell>
        </row>
        <row r="6316">
          <cell r="L6316">
            <v>-742890</v>
          </cell>
        </row>
        <row r="6317">
          <cell r="L6317">
            <v>37979.06</v>
          </cell>
        </row>
        <row r="6318">
          <cell r="L6318">
            <v>-553.20000000000005</v>
          </cell>
        </row>
        <row r="6319">
          <cell r="L6319">
            <v>245927</v>
          </cell>
        </row>
        <row r="6320">
          <cell r="L6320">
            <v>1582.46</v>
          </cell>
        </row>
        <row r="6321">
          <cell r="L6321">
            <v>5347.41</v>
          </cell>
        </row>
        <row r="6322">
          <cell r="L6322">
            <v>13752</v>
          </cell>
        </row>
        <row r="6323">
          <cell r="L6323">
            <v>107.64</v>
          </cell>
        </row>
        <row r="6324">
          <cell r="L6324">
            <v>1191.77</v>
          </cell>
        </row>
        <row r="6325">
          <cell r="L6325">
            <v>9276</v>
          </cell>
        </row>
        <row r="6326">
          <cell r="L6326">
            <v>2770</v>
          </cell>
        </row>
        <row r="6327">
          <cell r="L6327">
            <v>203.2</v>
          </cell>
        </row>
        <row r="6328">
          <cell r="L6328">
            <v>-481752</v>
          </cell>
        </row>
        <row r="6329">
          <cell r="L6329">
            <v>2550</v>
          </cell>
        </row>
        <row r="6330">
          <cell r="L6330">
            <v>927.21</v>
          </cell>
        </row>
        <row r="6331">
          <cell r="L6331">
            <v>33577.370000000003</v>
          </cell>
        </row>
        <row r="6332">
          <cell r="L6332">
            <v>468.72</v>
          </cell>
        </row>
        <row r="6333">
          <cell r="L6333">
            <v>426.05</v>
          </cell>
        </row>
        <row r="6334">
          <cell r="L6334">
            <v>2500</v>
          </cell>
        </row>
        <row r="6335">
          <cell r="L6335">
            <v>3712.2</v>
          </cell>
        </row>
        <row r="6336">
          <cell r="L6336">
            <v>50.04</v>
          </cell>
        </row>
        <row r="6337">
          <cell r="L6337">
            <v>36271.199999999997</v>
          </cell>
        </row>
        <row r="6338">
          <cell r="L6338">
            <v>4608.8500000000004</v>
          </cell>
        </row>
        <row r="6339">
          <cell r="L6339">
            <v>1096.06</v>
          </cell>
        </row>
        <row r="6340">
          <cell r="L6340">
            <v>282342.45</v>
          </cell>
        </row>
        <row r="6341">
          <cell r="L6341">
            <v>10068.959999999999</v>
          </cell>
        </row>
        <row r="6342">
          <cell r="L6342">
            <v>13000.7</v>
          </cell>
        </row>
        <row r="6343">
          <cell r="L6343">
            <v>14621.87</v>
          </cell>
        </row>
        <row r="6344">
          <cell r="L6344">
            <v>7319.96</v>
          </cell>
        </row>
        <row r="6345">
          <cell r="L6345">
            <v>3068.44</v>
          </cell>
        </row>
        <row r="6346">
          <cell r="L6346">
            <v>297895.87</v>
          </cell>
        </row>
        <row r="6347">
          <cell r="L6347">
            <v>711.2</v>
          </cell>
        </row>
        <row r="6348">
          <cell r="L6348">
            <v>459.17</v>
          </cell>
        </row>
        <row r="6349">
          <cell r="L6349">
            <v>2032</v>
          </cell>
        </row>
        <row r="6350">
          <cell r="L6350">
            <v>431.03</v>
          </cell>
        </row>
        <row r="6351">
          <cell r="L6351">
            <v>24627.41</v>
          </cell>
        </row>
        <row r="6352">
          <cell r="L6352">
            <v>624165.36</v>
          </cell>
        </row>
        <row r="6353">
          <cell r="L6353">
            <v>108.1</v>
          </cell>
        </row>
        <row r="6354">
          <cell r="L6354">
            <v>-1654.76</v>
          </cell>
        </row>
        <row r="6355">
          <cell r="L6355">
            <v>200.04</v>
          </cell>
        </row>
        <row r="6356">
          <cell r="L6356">
            <v>-1305729.1200000001</v>
          </cell>
        </row>
        <row r="6357">
          <cell r="L6357">
            <v>508</v>
          </cell>
        </row>
        <row r="6358">
          <cell r="L6358">
            <v>1044</v>
          </cell>
        </row>
        <row r="6359">
          <cell r="L6359">
            <v>254</v>
          </cell>
        </row>
        <row r="6360">
          <cell r="L6360">
            <v>43525.440000000002</v>
          </cell>
        </row>
        <row r="6361">
          <cell r="L6361">
            <v>5080</v>
          </cell>
        </row>
        <row r="6362">
          <cell r="L6362">
            <v>1536</v>
          </cell>
        </row>
        <row r="6363">
          <cell r="L6363">
            <v>1470.36</v>
          </cell>
        </row>
        <row r="6364">
          <cell r="L6364">
            <v>3666.84</v>
          </cell>
        </row>
        <row r="6365">
          <cell r="L6365">
            <v>195.48</v>
          </cell>
        </row>
        <row r="6366">
          <cell r="L6366">
            <v>1013.09</v>
          </cell>
        </row>
        <row r="6367">
          <cell r="L6367">
            <v>640.20000000000005</v>
          </cell>
        </row>
        <row r="6368">
          <cell r="L6368">
            <v>590.70000000000005</v>
          </cell>
        </row>
        <row r="6369">
          <cell r="L6369">
            <v>2185.92</v>
          </cell>
        </row>
        <row r="6370">
          <cell r="L6370">
            <v>524.26</v>
          </cell>
        </row>
        <row r="6371">
          <cell r="L6371">
            <v>-98370.98</v>
          </cell>
        </row>
        <row r="6372">
          <cell r="L6372">
            <v>23528.61</v>
          </cell>
        </row>
        <row r="6373">
          <cell r="L6373">
            <v>9143.83</v>
          </cell>
        </row>
        <row r="6374">
          <cell r="L6374">
            <v>72</v>
          </cell>
        </row>
        <row r="6375">
          <cell r="L6375">
            <v>75660.240000000005</v>
          </cell>
        </row>
        <row r="6376">
          <cell r="L6376">
            <v>3803.91</v>
          </cell>
        </row>
        <row r="6377">
          <cell r="L6377">
            <v>1320.8</v>
          </cell>
        </row>
        <row r="6378">
          <cell r="L6378">
            <v>5080</v>
          </cell>
        </row>
        <row r="6379">
          <cell r="L6379">
            <v>3169.92</v>
          </cell>
        </row>
        <row r="6380">
          <cell r="L6380">
            <v>711869.16</v>
          </cell>
        </row>
        <row r="6381">
          <cell r="L6381">
            <v>669</v>
          </cell>
        </row>
        <row r="6382">
          <cell r="L6382">
            <v>8706.6</v>
          </cell>
        </row>
        <row r="6383">
          <cell r="L6383">
            <v>3465.03</v>
          </cell>
        </row>
        <row r="6384">
          <cell r="L6384">
            <v>66179.31</v>
          </cell>
        </row>
        <row r="6385">
          <cell r="L6385">
            <v>817.92</v>
          </cell>
        </row>
        <row r="6386">
          <cell r="L6386">
            <v>812.8</v>
          </cell>
        </row>
        <row r="6387">
          <cell r="L6387">
            <v>73109.289999999994</v>
          </cell>
        </row>
        <row r="6388">
          <cell r="L6388">
            <v>103.63</v>
          </cell>
        </row>
        <row r="6389">
          <cell r="L6389">
            <v>1221362.22</v>
          </cell>
        </row>
        <row r="6390">
          <cell r="L6390">
            <v>804.36</v>
          </cell>
        </row>
        <row r="6391">
          <cell r="L6391">
            <v>87731.13</v>
          </cell>
        </row>
        <row r="6392">
          <cell r="L6392">
            <v>1305.1199999999999</v>
          </cell>
        </row>
        <row r="6393">
          <cell r="L6393">
            <v>31599.360000000001</v>
          </cell>
        </row>
        <row r="6394">
          <cell r="L6394">
            <v>291.24</v>
          </cell>
        </row>
        <row r="6395">
          <cell r="L6395">
            <v>3645.96</v>
          </cell>
        </row>
        <row r="6396">
          <cell r="L6396">
            <v>14621.87</v>
          </cell>
        </row>
        <row r="6397">
          <cell r="L6397">
            <v>2532.04</v>
          </cell>
        </row>
        <row r="6398">
          <cell r="L6398">
            <v>26701.13</v>
          </cell>
        </row>
        <row r="6399">
          <cell r="L6399">
            <v>219327.9</v>
          </cell>
        </row>
        <row r="6400">
          <cell r="L6400">
            <v>49959.19</v>
          </cell>
        </row>
        <row r="6401">
          <cell r="L6401">
            <v>10652.47</v>
          </cell>
        </row>
        <row r="6402">
          <cell r="L6402">
            <v>804.36</v>
          </cell>
        </row>
        <row r="6403">
          <cell r="L6403">
            <v>-0.05</v>
          </cell>
        </row>
        <row r="6404">
          <cell r="L6404">
            <v>102.6</v>
          </cell>
        </row>
        <row r="6405">
          <cell r="L6405">
            <v>609.6</v>
          </cell>
        </row>
        <row r="6406">
          <cell r="L6406">
            <v>968.19</v>
          </cell>
        </row>
        <row r="6407">
          <cell r="L6407">
            <v>1494.12</v>
          </cell>
        </row>
        <row r="6408">
          <cell r="L6408">
            <v>2109.9499999999998</v>
          </cell>
        </row>
        <row r="6409">
          <cell r="L6409">
            <v>1180.2</v>
          </cell>
        </row>
        <row r="6410">
          <cell r="L6410">
            <v>177.65</v>
          </cell>
        </row>
        <row r="6411">
          <cell r="L6411">
            <v>312.36</v>
          </cell>
        </row>
        <row r="6412">
          <cell r="L6412">
            <v>2151</v>
          </cell>
        </row>
        <row r="6413">
          <cell r="L6413">
            <v>60.03</v>
          </cell>
        </row>
        <row r="6414">
          <cell r="L6414">
            <v>64</v>
          </cell>
        </row>
        <row r="6415">
          <cell r="L6415">
            <v>804.36</v>
          </cell>
        </row>
        <row r="6416">
          <cell r="L6416">
            <v>804.36</v>
          </cell>
        </row>
        <row r="6417">
          <cell r="L6417">
            <v>1513.2</v>
          </cell>
        </row>
        <row r="6418">
          <cell r="L6418">
            <v>4045.72</v>
          </cell>
        </row>
        <row r="6419">
          <cell r="L6419">
            <v>53872.44</v>
          </cell>
        </row>
        <row r="6420">
          <cell r="L6420">
            <v>1729.68</v>
          </cell>
        </row>
        <row r="6421">
          <cell r="L6421">
            <v>2005.19</v>
          </cell>
        </row>
        <row r="6422">
          <cell r="L6422">
            <v>3612</v>
          </cell>
        </row>
        <row r="6423">
          <cell r="L6423">
            <v>2008</v>
          </cell>
        </row>
        <row r="6424">
          <cell r="L6424">
            <v>80529.8</v>
          </cell>
        </row>
        <row r="6425">
          <cell r="L6425">
            <v>8489.5300000000007</v>
          </cell>
        </row>
        <row r="6426">
          <cell r="L6426">
            <v>9268.68</v>
          </cell>
        </row>
        <row r="6427">
          <cell r="L6427">
            <v>2652.12</v>
          </cell>
        </row>
        <row r="6428">
          <cell r="L6428">
            <v>2000.04</v>
          </cell>
        </row>
        <row r="6429">
          <cell r="L6429">
            <v>58487.41</v>
          </cell>
        </row>
        <row r="6430">
          <cell r="L6430">
            <v>7446.45</v>
          </cell>
        </row>
        <row r="6431">
          <cell r="L6431">
            <v>508</v>
          </cell>
        </row>
        <row r="6432">
          <cell r="L6432">
            <v>414.48</v>
          </cell>
        </row>
        <row r="6433">
          <cell r="L6433">
            <v>2032</v>
          </cell>
        </row>
        <row r="6434">
          <cell r="L6434">
            <v>366866.29</v>
          </cell>
        </row>
        <row r="6435">
          <cell r="L6435">
            <v>773.08</v>
          </cell>
        </row>
        <row r="6436">
          <cell r="L6436">
            <v>76.62</v>
          </cell>
        </row>
        <row r="6437">
          <cell r="L6437">
            <v>2009.13</v>
          </cell>
        </row>
        <row r="6438">
          <cell r="L6438">
            <v>184.87</v>
          </cell>
        </row>
        <row r="6439">
          <cell r="L6439">
            <v>173599.19</v>
          </cell>
        </row>
        <row r="6440">
          <cell r="L6440">
            <v>5002.78</v>
          </cell>
        </row>
        <row r="6441">
          <cell r="L6441">
            <v>306.49</v>
          </cell>
        </row>
        <row r="6442">
          <cell r="L6442">
            <v>721.14</v>
          </cell>
        </row>
        <row r="6443">
          <cell r="L6443">
            <v>9190.91</v>
          </cell>
        </row>
        <row r="6444">
          <cell r="L6444">
            <v>804.36</v>
          </cell>
        </row>
        <row r="6445">
          <cell r="L6445">
            <v>26282.61</v>
          </cell>
        </row>
        <row r="6446">
          <cell r="L6446">
            <v>6443.89</v>
          </cell>
        </row>
        <row r="6447">
          <cell r="L6447">
            <v>-0.1</v>
          </cell>
        </row>
        <row r="6448">
          <cell r="L6448">
            <v>185149.27</v>
          </cell>
        </row>
        <row r="6449">
          <cell r="L6449">
            <v>31089.599999999999</v>
          </cell>
        </row>
        <row r="6450">
          <cell r="L6450">
            <v>-0.05</v>
          </cell>
        </row>
        <row r="6451">
          <cell r="L6451">
            <v>10030.549999999999</v>
          </cell>
        </row>
        <row r="6452">
          <cell r="L6452">
            <v>-178160.78</v>
          </cell>
        </row>
        <row r="6453">
          <cell r="L6453">
            <v>5160</v>
          </cell>
        </row>
        <row r="6454">
          <cell r="L6454">
            <v>102.6</v>
          </cell>
        </row>
        <row r="6455">
          <cell r="L6455">
            <v>-22776.69</v>
          </cell>
        </row>
        <row r="6456">
          <cell r="L6456">
            <v>-1981824</v>
          </cell>
        </row>
        <row r="6457">
          <cell r="L6457">
            <v>360</v>
          </cell>
        </row>
        <row r="6458">
          <cell r="L6458">
            <v>29243.72</v>
          </cell>
        </row>
        <row r="6459">
          <cell r="L6459">
            <v>732</v>
          </cell>
        </row>
        <row r="6460">
          <cell r="L6460">
            <v>401</v>
          </cell>
        </row>
        <row r="6461">
          <cell r="L6461">
            <v>49959.19</v>
          </cell>
        </row>
        <row r="6462">
          <cell r="L6462">
            <v>47307</v>
          </cell>
        </row>
        <row r="6463">
          <cell r="L6463">
            <v>2408.7600000000002</v>
          </cell>
        </row>
        <row r="6464">
          <cell r="L6464">
            <v>2743.2</v>
          </cell>
        </row>
        <row r="6465">
          <cell r="L6465">
            <v>-773628</v>
          </cell>
        </row>
        <row r="6466">
          <cell r="L6466">
            <v>2768.64</v>
          </cell>
        </row>
        <row r="6467">
          <cell r="L6467">
            <v>20365.68</v>
          </cell>
        </row>
        <row r="6468">
          <cell r="L6468">
            <v>16706.580000000002</v>
          </cell>
        </row>
        <row r="6469">
          <cell r="L6469">
            <v>203.2</v>
          </cell>
        </row>
        <row r="6470">
          <cell r="L6470">
            <v>816</v>
          </cell>
        </row>
        <row r="6471">
          <cell r="L6471">
            <v>8961.7199999999993</v>
          </cell>
        </row>
        <row r="6472">
          <cell r="L6472">
            <v>328.4</v>
          </cell>
        </row>
        <row r="6473">
          <cell r="L6473">
            <v>5091.79</v>
          </cell>
        </row>
        <row r="6474">
          <cell r="L6474">
            <v>8614.6299999999992</v>
          </cell>
        </row>
        <row r="6475">
          <cell r="L6475">
            <v>11471.31</v>
          </cell>
        </row>
        <row r="6476">
          <cell r="L6476">
            <v>2820</v>
          </cell>
        </row>
        <row r="6477">
          <cell r="L6477">
            <v>85.32</v>
          </cell>
        </row>
        <row r="6478">
          <cell r="L6478">
            <v>279.72000000000003</v>
          </cell>
        </row>
        <row r="6479">
          <cell r="L6479">
            <v>914.4</v>
          </cell>
        </row>
        <row r="6480">
          <cell r="L6480">
            <v>6839.53</v>
          </cell>
        </row>
        <row r="6481">
          <cell r="L6481">
            <v>2844.8</v>
          </cell>
        </row>
        <row r="6482">
          <cell r="L6482">
            <v>-1900881.81</v>
          </cell>
        </row>
        <row r="6483">
          <cell r="L6483">
            <v>474944.25</v>
          </cell>
        </row>
        <row r="6484">
          <cell r="L6484">
            <v>11943.01</v>
          </cell>
        </row>
        <row r="6485">
          <cell r="L6485">
            <v>1792.94</v>
          </cell>
        </row>
        <row r="6486">
          <cell r="L6486">
            <v>1191.1199999999999</v>
          </cell>
        </row>
        <row r="6487">
          <cell r="L6487">
            <v>156</v>
          </cell>
        </row>
        <row r="6488">
          <cell r="L6488">
            <v>7620</v>
          </cell>
        </row>
        <row r="6489">
          <cell r="L6489">
            <v>2709623.07</v>
          </cell>
        </row>
        <row r="6490">
          <cell r="L6490">
            <v>9144</v>
          </cell>
        </row>
        <row r="6491">
          <cell r="L6491">
            <v>3108.96</v>
          </cell>
        </row>
        <row r="6492">
          <cell r="L6492">
            <v>2627.09</v>
          </cell>
        </row>
        <row r="6493">
          <cell r="L6493">
            <v>7620</v>
          </cell>
        </row>
        <row r="6494">
          <cell r="L6494">
            <v>406.4</v>
          </cell>
        </row>
        <row r="6495">
          <cell r="L6495">
            <v>23916</v>
          </cell>
        </row>
        <row r="6496">
          <cell r="L6496">
            <v>4291.78</v>
          </cell>
        </row>
        <row r="6497">
          <cell r="L6497">
            <v>162.91999999999999</v>
          </cell>
        </row>
        <row r="6498">
          <cell r="L6498">
            <v>308.02</v>
          </cell>
        </row>
        <row r="6499">
          <cell r="L6499">
            <v>125117.77</v>
          </cell>
        </row>
        <row r="6500">
          <cell r="L6500">
            <v>1992.84</v>
          </cell>
        </row>
        <row r="6501">
          <cell r="L6501">
            <v>307418.52</v>
          </cell>
        </row>
        <row r="6502">
          <cell r="L6502">
            <v>1163.28</v>
          </cell>
        </row>
        <row r="6503">
          <cell r="L6503">
            <v>3152.51</v>
          </cell>
        </row>
        <row r="6504">
          <cell r="L6504">
            <v>8549.64</v>
          </cell>
        </row>
        <row r="6505">
          <cell r="L6505">
            <v>190084.15</v>
          </cell>
        </row>
        <row r="6506">
          <cell r="L6506">
            <v>212.45</v>
          </cell>
        </row>
        <row r="6507">
          <cell r="L6507">
            <v>101.6</v>
          </cell>
        </row>
        <row r="6508">
          <cell r="L6508">
            <v>332.4</v>
          </cell>
        </row>
        <row r="6509">
          <cell r="L6509">
            <v>851.64</v>
          </cell>
        </row>
        <row r="6510">
          <cell r="L6510">
            <v>3944.47</v>
          </cell>
        </row>
        <row r="6511">
          <cell r="L6511">
            <v>3083.86</v>
          </cell>
        </row>
        <row r="6512">
          <cell r="L6512">
            <v>-0.04</v>
          </cell>
        </row>
        <row r="6513">
          <cell r="L6513">
            <v>645.96</v>
          </cell>
        </row>
        <row r="6514">
          <cell r="L6514">
            <v>-238106.48</v>
          </cell>
        </row>
        <row r="6515">
          <cell r="L6515">
            <v>103.43</v>
          </cell>
        </row>
        <row r="6516">
          <cell r="L6516">
            <v>3987.8</v>
          </cell>
        </row>
        <row r="6517">
          <cell r="L6517">
            <v>1016</v>
          </cell>
        </row>
        <row r="6518">
          <cell r="L6518">
            <v>1104.96</v>
          </cell>
        </row>
        <row r="6519">
          <cell r="L6519">
            <v>-72540</v>
          </cell>
        </row>
        <row r="6520">
          <cell r="L6520">
            <v>58613.279999999999</v>
          </cell>
        </row>
        <row r="6521">
          <cell r="L6521">
            <v>609.6</v>
          </cell>
        </row>
        <row r="6522">
          <cell r="L6522">
            <v>508</v>
          </cell>
        </row>
        <row r="6523">
          <cell r="L6523">
            <v>10160</v>
          </cell>
        </row>
        <row r="6524">
          <cell r="L6524">
            <v>410.4</v>
          </cell>
        </row>
        <row r="6525">
          <cell r="L6525">
            <v>148.69999999999999</v>
          </cell>
        </row>
        <row r="6526">
          <cell r="L6526">
            <v>26.76</v>
          </cell>
        </row>
        <row r="6527">
          <cell r="L6527">
            <v>1528</v>
          </cell>
        </row>
        <row r="6528">
          <cell r="L6528">
            <v>4304.41</v>
          </cell>
        </row>
        <row r="6529">
          <cell r="L6529">
            <v>-540211.25</v>
          </cell>
        </row>
        <row r="6530">
          <cell r="L6530">
            <v>2220.69</v>
          </cell>
        </row>
        <row r="6531">
          <cell r="L6531">
            <v>325.88</v>
          </cell>
        </row>
        <row r="6532">
          <cell r="L6532">
            <v>2.61</v>
          </cell>
        </row>
        <row r="6533">
          <cell r="L6533">
            <v>299.17</v>
          </cell>
        </row>
        <row r="6534">
          <cell r="L6534">
            <v>57563.95</v>
          </cell>
        </row>
        <row r="6535">
          <cell r="L6535">
            <v>89.16</v>
          </cell>
        </row>
        <row r="6536">
          <cell r="L6536">
            <v>21605.86</v>
          </cell>
        </row>
        <row r="6537">
          <cell r="L6537">
            <v>-72</v>
          </cell>
        </row>
        <row r="6538">
          <cell r="L6538">
            <v>134.38999999999999</v>
          </cell>
        </row>
        <row r="6539">
          <cell r="L6539">
            <v>979.8</v>
          </cell>
        </row>
        <row r="6540">
          <cell r="L6540">
            <v>508</v>
          </cell>
        </row>
        <row r="6541">
          <cell r="L6541">
            <v>14621.87</v>
          </cell>
        </row>
        <row r="6542">
          <cell r="L6542">
            <v>1942.35</v>
          </cell>
        </row>
        <row r="6543">
          <cell r="L6543">
            <v>1347.22</v>
          </cell>
        </row>
        <row r="6544">
          <cell r="L6544">
            <v>-1003872.53</v>
          </cell>
        </row>
        <row r="6545">
          <cell r="L6545">
            <v>1169.53</v>
          </cell>
        </row>
        <row r="6546">
          <cell r="L6546">
            <v>376039.16</v>
          </cell>
        </row>
        <row r="6547">
          <cell r="L6547">
            <v>1869223.62</v>
          </cell>
        </row>
        <row r="6548">
          <cell r="L6548">
            <v>4999.96</v>
          </cell>
        </row>
        <row r="6549">
          <cell r="L6549">
            <v>201403.44</v>
          </cell>
        </row>
        <row r="6550">
          <cell r="L6550">
            <v>5080</v>
          </cell>
        </row>
        <row r="6551">
          <cell r="L6551">
            <v>2208</v>
          </cell>
        </row>
        <row r="6552">
          <cell r="L6552">
            <v>3777.74</v>
          </cell>
        </row>
        <row r="6553">
          <cell r="L6553">
            <v>3083.86</v>
          </cell>
        </row>
        <row r="6554">
          <cell r="L6554">
            <v>25064.48</v>
          </cell>
        </row>
        <row r="6555">
          <cell r="L6555">
            <v>1282.97</v>
          </cell>
        </row>
        <row r="6556">
          <cell r="L6556">
            <v>103.63</v>
          </cell>
        </row>
        <row r="6557">
          <cell r="L6557">
            <v>1016</v>
          </cell>
        </row>
        <row r="6558">
          <cell r="L6558">
            <v>5491.36</v>
          </cell>
        </row>
        <row r="6559">
          <cell r="L6559">
            <v>5080</v>
          </cell>
        </row>
        <row r="6560">
          <cell r="L6560">
            <v>3547.2</v>
          </cell>
        </row>
        <row r="6561">
          <cell r="L6561">
            <v>919.44</v>
          </cell>
        </row>
        <row r="6562">
          <cell r="L6562">
            <v>16.28</v>
          </cell>
        </row>
        <row r="6563">
          <cell r="L6563">
            <v>53825.86</v>
          </cell>
        </row>
        <row r="6564">
          <cell r="L6564">
            <v>2078.09</v>
          </cell>
        </row>
        <row r="6565">
          <cell r="L6565">
            <v>525.41</v>
          </cell>
        </row>
        <row r="6566">
          <cell r="L6566">
            <v>6156</v>
          </cell>
        </row>
        <row r="6567">
          <cell r="L6567">
            <v>315.43</v>
          </cell>
        </row>
        <row r="6568">
          <cell r="L6568">
            <v>5540.36</v>
          </cell>
        </row>
        <row r="6569">
          <cell r="L6569">
            <v>2565.63</v>
          </cell>
        </row>
        <row r="6570">
          <cell r="L6570">
            <v>684.35</v>
          </cell>
        </row>
        <row r="6571">
          <cell r="L6571">
            <v>1410613.08</v>
          </cell>
        </row>
        <row r="6572">
          <cell r="L6572">
            <v>24.96</v>
          </cell>
        </row>
        <row r="6573">
          <cell r="L6573">
            <v>1196.71</v>
          </cell>
        </row>
        <row r="6574">
          <cell r="L6574">
            <v>429.37</v>
          </cell>
        </row>
        <row r="6575">
          <cell r="L6575">
            <v>580297.73</v>
          </cell>
        </row>
        <row r="6576">
          <cell r="L6576">
            <v>1608</v>
          </cell>
        </row>
        <row r="6577">
          <cell r="L6577">
            <v>-16753.349999999999</v>
          </cell>
        </row>
        <row r="6578">
          <cell r="L6578">
            <v>1896.22</v>
          </cell>
        </row>
        <row r="6579">
          <cell r="L6579">
            <v>5762.04</v>
          </cell>
        </row>
        <row r="6580">
          <cell r="L6580">
            <v>270.56</v>
          </cell>
        </row>
        <row r="6581">
          <cell r="L6581">
            <v>-8000</v>
          </cell>
        </row>
        <row r="6582">
          <cell r="L6582">
            <v>7860.25</v>
          </cell>
        </row>
        <row r="6583">
          <cell r="L6583">
            <v>1220.28</v>
          </cell>
        </row>
        <row r="6584">
          <cell r="L6584">
            <v>508</v>
          </cell>
        </row>
        <row r="6585">
          <cell r="L6585">
            <v>2.61</v>
          </cell>
        </row>
        <row r="6586">
          <cell r="L6586">
            <v>308.02</v>
          </cell>
        </row>
        <row r="6587">
          <cell r="L6587">
            <v>804.36</v>
          </cell>
        </row>
        <row r="6588">
          <cell r="L6588">
            <v>5181.6000000000004</v>
          </cell>
        </row>
        <row r="6589">
          <cell r="L6589">
            <v>500.04</v>
          </cell>
        </row>
        <row r="6590">
          <cell r="L6590">
            <v>144</v>
          </cell>
        </row>
        <row r="6591">
          <cell r="L6591">
            <v>-328103.34999999998</v>
          </cell>
        </row>
        <row r="6592">
          <cell r="L6592">
            <v>606.4</v>
          </cell>
        </row>
        <row r="6593">
          <cell r="L6593">
            <v>300.24</v>
          </cell>
        </row>
        <row r="6594">
          <cell r="L6594">
            <v>180.27</v>
          </cell>
        </row>
        <row r="6595">
          <cell r="L6595">
            <v>815.64</v>
          </cell>
        </row>
        <row r="6596">
          <cell r="L6596">
            <v>594.75</v>
          </cell>
        </row>
        <row r="6597">
          <cell r="L6597">
            <v>216.48</v>
          </cell>
        </row>
        <row r="6598">
          <cell r="L6598">
            <v>2499.9899999999998</v>
          </cell>
        </row>
        <row r="6599">
          <cell r="L6599">
            <v>18286.439999999999</v>
          </cell>
        </row>
        <row r="6600">
          <cell r="L6600">
            <v>1483.36</v>
          </cell>
        </row>
        <row r="6601">
          <cell r="L6601">
            <v>1140.94</v>
          </cell>
        </row>
        <row r="6602">
          <cell r="L6602">
            <v>116627</v>
          </cell>
        </row>
        <row r="6603">
          <cell r="L6603">
            <v>20030</v>
          </cell>
        </row>
        <row r="6604">
          <cell r="L6604">
            <v>62179.199999999997</v>
          </cell>
        </row>
        <row r="6605">
          <cell r="L6605">
            <v>3108.96</v>
          </cell>
        </row>
        <row r="6606">
          <cell r="L6606">
            <v>908588.43</v>
          </cell>
        </row>
        <row r="6607">
          <cell r="L6607">
            <v>8932.11</v>
          </cell>
        </row>
        <row r="6608">
          <cell r="L6608">
            <v>62613.760000000002</v>
          </cell>
        </row>
        <row r="6609">
          <cell r="L6609">
            <v>116974.86</v>
          </cell>
        </row>
        <row r="6610">
          <cell r="L6610">
            <v>2330.8200000000002</v>
          </cell>
        </row>
        <row r="6611">
          <cell r="L6611">
            <v>1805</v>
          </cell>
        </row>
        <row r="6612">
          <cell r="L6612">
            <v>102353.02</v>
          </cell>
        </row>
        <row r="6613">
          <cell r="L6613">
            <v>5848.19</v>
          </cell>
        </row>
        <row r="6614">
          <cell r="L6614">
            <v>1036.32</v>
          </cell>
        </row>
        <row r="6615">
          <cell r="L6615">
            <v>4368</v>
          </cell>
        </row>
        <row r="6616">
          <cell r="L6616">
            <v>849.07</v>
          </cell>
        </row>
        <row r="6617">
          <cell r="L6617">
            <v>508</v>
          </cell>
        </row>
        <row r="6618">
          <cell r="L6618">
            <v>-858240.91</v>
          </cell>
        </row>
        <row r="6619">
          <cell r="L6619">
            <v>646.32000000000005</v>
          </cell>
        </row>
        <row r="6620">
          <cell r="L6620">
            <v>31060.560000000001</v>
          </cell>
        </row>
        <row r="6621">
          <cell r="L6621">
            <v>10508.37</v>
          </cell>
        </row>
        <row r="6622">
          <cell r="L6622">
            <v>1536</v>
          </cell>
        </row>
        <row r="6623">
          <cell r="L6623">
            <v>1674.36</v>
          </cell>
        </row>
        <row r="6624">
          <cell r="L6624">
            <v>4848</v>
          </cell>
        </row>
        <row r="6625">
          <cell r="L6625">
            <v>508</v>
          </cell>
        </row>
        <row r="6626">
          <cell r="L6626">
            <v>8636</v>
          </cell>
        </row>
        <row r="6627">
          <cell r="L6627">
            <v>7315.2</v>
          </cell>
        </row>
        <row r="6628">
          <cell r="L6628">
            <v>1016</v>
          </cell>
        </row>
        <row r="6629">
          <cell r="L6629">
            <v>42312</v>
          </cell>
        </row>
        <row r="6630">
          <cell r="L6630">
            <v>2101.6799999999998</v>
          </cell>
        </row>
        <row r="6631">
          <cell r="L6631">
            <v>51816</v>
          </cell>
        </row>
        <row r="6632">
          <cell r="L6632">
            <v>2519.7600000000002</v>
          </cell>
        </row>
        <row r="6633">
          <cell r="L6633">
            <v>15138.35</v>
          </cell>
        </row>
        <row r="6634">
          <cell r="L6634">
            <v>749</v>
          </cell>
        </row>
        <row r="6635">
          <cell r="L6635">
            <v>40640</v>
          </cell>
        </row>
        <row r="6636">
          <cell r="L6636">
            <v>21190.12</v>
          </cell>
        </row>
        <row r="6637">
          <cell r="L6637">
            <v>44914.13</v>
          </cell>
        </row>
        <row r="6638">
          <cell r="L6638">
            <v>4519.4399999999996</v>
          </cell>
        </row>
        <row r="6639">
          <cell r="L6639">
            <v>45660.65</v>
          </cell>
        </row>
        <row r="6640">
          <cell r="L6640">
            <v>-1172555.03</v>
          </cell>
        </row>
        <row r="6641">
          <cell r="L6641">
            <v>9150.92</v>
          </cell>
        </row>
        <row r="6642">
          <cell r="L6642">
            <v>5647.99</v>
          </cell>
        </row>
        <row r="6643">
          <cell r="L6643">
            <v>5674.43</v>
          </cell>
        </row>
        <row r="6644">
          <cell r="L6644">
            <v>6217.92</v>
          </cell>
        </row>
        <row r="6645">
          <cell r="L6645">
            <v>114.54</v>
          </cell>
        </row>
        <row r="6646">
          <cell r="L6646">
            <v>1261.01</v>
          </cell>
        </row>
        <row r="6647">
          <cell r="L6647">
            <v>3556</v>
          </cell>
        </row>
        <row r="6648">
          <cell r="L6648">
            <v>1100.69</v>
          </cell>
        </row>
        <row r="6649">
          <cell r="L6649">
            <v>414709.17</v>
          </cell>
        </row>
        <row r="6650">
          <cell r="L6650">
            <v>804.36</v>
          </cell>
        </row>
        <row r="6651">
          <cell r="L6651">
            <v>2148.2600000000002</v>
          </cell>
        </row>
        <row r="6652">
          <cell r="L6652">
            <v>8882.69</v>
          </cell>
        </row>
        <row r="6653">
          <cell r="L6653">
            <v>2090.39</v>
          </cell>
        </row>
        <row r="6654">
          <cell r="L6654">
            <v>721.08</v>
          </cell>
        </row>
        <row r="6655">
          <cell r="L6655">
            <v>134.11000000000001</v>
          </cell>
        </row>
        <row r="6656">
          <cell r="L6656">
            <v>479.26</v>
          </cell>
        </row>
        <row r="6657">
          <cell r="L6657">
            <v>1049980.72</v>
          </cell>
        </row>
        <row r="6658">
          <cell r="L6658">
            <v>172062.82</v>
          </cell>
        </row>
        <row r="6659">
          <cell r="L6659">
            <v>3657.6</v>
          </cell>
        </row>
        <row r="6660">
          <cell r="L6660">
            <v>17216.900000000001</v>
          </cell>
        </row>
        <row r="6661">
          <cell r="L6661">
            <v>813.84</v>
          </cell>
        </row>
        <row r="6662">
          <cell r="L6662">
            <v>9080.11</v>
          </cell>
        </row>
        <row r="6663">
          <cell r="L6663">
            <v>1320</v>
          </cell>
        </row>
        <row r="6664">
          <cell r="L6664">
            <v>37520.36</v>
          </cell>
        </row>
        <row r="6665">
          <cell r="L6665">
            <v>2346</v>
          </cell>
        </row>
        <row r="6666">
          <cell r="L6666">
            <v>-1870199.87</v>
          </cell>
        </row>
        <row r="6667">
          <cell r="L6667">
            <v>6096</v>
          </cell>
        </row>
        <row r="6668">
          <cell r="L6668">
            <v>-2734786.28</v>
          </cell>
        </row>
        <row r="6669">
          <cell r="L6669">
            <v>6375.36</v>
          </cell>
        </row>
        <row r="6670">
          <cell r="L6670">
            <v>2633.27</v>
          </cell>
        </row>
        <row r="6671">
          <cell r="L6671">
            <v>2569.88</v>
          </cell>
        </row>
        <row r="6672">
          <cell r="L6672">
            <v>22719.23</v>
          </cell>
        </row>
        <row r="6673">
          <cell r="L6673">
            <v>919.48</v>
          </cell>
        </row>
        <row r="6674">
          <cell r="L6674">
            <v>10508.37</v>
          </cell>
        </row>
        <row r="6675">
          <cell r="L6675">
            <v>332.4</v>
          </cell>
        </row>
        <row r="6676">
          <cell r="L6676">
            <v>1244.1600000000001</v>
          </cell>
        </row>
        <row r="6677">
          <cell r="L6677">
            <v>471758.28</v>
          </cell>
        </row>
        <row r="6678">
          <cell r="L6678">
            <v>3944.47</v>
          </cell>
        </row>
        <row r="6679">
          <cell r="L6679">
            <v>954.96</v>
          </cell>
        </row>
        <row r="6680">
          <cell r="L6680">
            <v>72</v>
          </cell>
        </row>
        <row r="6681">
          <cell r="L6681">
            <v>3714.76</v>
          </cell>
        </row>
        <row r="6682">
          <cell r="L6682">
            <v>2068.58</v>
          </cell>
        </row>
        <row r="6683">
          <cell r="L6683">
            <v>3092.32</v>
          </cell>
        </row>
        <row r="6684">
          <cell r="L6684">
            <v>79.790000000000006</v>
          </cell>
        </row>
        <row r="6685">
          <cell r="L6685">
            <v>108.1</v>
          </cell>
        </row>
        <row r="6686">
          <cell r="L6686">
            <v>111.59</v>
          </cell>
        </row>
        <row r="6687">
          <cell r="L6687">
            <v>14303.52</v>
          </cell>
        </row>
        <row r="6688">
          <cell r="L6688">
            <v>651.76</v>
          </cell>
        </row>
        <row r="6689">
          <cell r="L6689">
            <v>128</v>
          </cell>
        </row>
        <row r="6690">
          <cell r="L6690">
            <v>804.36</v>
          </cell>
        </row>
        <row r="6691">
          <cell r="L6691">
            <v>437.18</v>
          </cell>
        </row>
        <row r="6692">
          <cell r="L6692">
            <v>538.03</v>
          </cell>
        </row>
        <row r="6693">
          <cell r="L6693">
            <v>1524</v>
          </cell>
        </row>
        <row r="6694">
          <cell r="L6694">
            <v>-33864.620000000003</v>
          </cell>
        </row>
        <row r="6695">
          <cell r="L6695">
            <v>105.08</v>
          </cell>
        </row>
        <row r="6696">
          <cell r="L6696">
            <v>203.2</v>
          </cell>
        </row>
        <row r="6697">
          <cell r="L6697">
            <v>-516139</v>
          </cell>
        </row>
        <row r="6698">
          <cell r="L6698">
            <v>629.04</v>
          </cell>
        </row>
        <row r="6699">
          <cell r="L6699">
            <v>832.68</v>
          </cell>
        </row>
        <row r="6700">
          <cell r="L6700">
            <v>32774.129999999997</v>
          </cell>
        </row>
        <row r="6701">
          <cell r="L6701">
            <v>5386.51</v>
          </cell>
        </row>
        <row r="6702">
          <cell r="L6702">
            <v>2090.39</v>
          </cell>
        </row>
        <row r="6703">
          <cell r="L6703">
            <v>6805.77</v>
          </cell>
        </row>
        <row r="6704">
          <cell r="L6704">
            <v>804.36</v>
          </cell>
        </row>
        <row r="6705">
          <cell r="L6705">
            <v>746.06</v>
          </cell>
        </row>
        <row r="6706">
          <cell r="L6706">
            <v>1232.0999999999999</v>
          </cell>
        </row>
        <row r="6707">
          <cell r="L6707">
            <v>300.24</v>
          </cell>
        </row>
        <row r="6708">
          <cell r="L6708">
            <v>282.17</v>
          </cell>
        </row>
        <row r="6709">
          <cell r="L6709">
            <v>156</v>
          </cell>
        </row>
        <row r="6710">
          <cell r="L6710">
            <v>5703.71</v>
          </cell>
        </row>
        <row r="6711">
          <cell r="L6711">
            <v>804.36</v>
          </cell>
        </row>
        <row r="6712">
          <cell r="L6712">
            <v>16653.080000000002</v>
          </cell>
        </row>
        <row r="6713">
          <cell r="L6713">
            <v>-163200</v>
          </cell>
        </row>
        <row r="6714">
          <cell r="L6714">
            <v>7867</v>
          </cell>
        </row>
        <row r="6715">
          <cell r="L6715">
            <v>4653.78</v>
          </cell>
        </row>
        <row r="6716">
          <cell r="L6716">
            <v>1911000.85</v>
          </cell>
        </row>
        <row r="6717">
          <cell r="L6717">
            <v>5605.1</v>
          </cell>
        </row>
        <row r="6718">
          <cell r="L6718">
            <v>7112.61</v>
          </cell>
        </row>
        <row r="6719">
          <cell r="L6719">
            <v>-480554.28</v>
          </cell>
        </row>
        <row r="6720">
          <cell r="L6720">
            <v>-164.86</v>
          </cell>
        </row>
        <row r="6721">
          <cell r="L6721">
            <v>6000</v>
          </cell>
        </row>
        <row r="6722">
          <cell r="L6722">
            <v>1524</v>
          </cell>
        </row>
        <row r="6723">
          <cell r="L6723">
            <v>1150.08</v>
          </cell>
        </row>
        <row r="6724">
          <cell r="L6724">
            <v>27401.040000000001</v>
          </cell>
        </row>
        <row r="6725">
          <cell r="L6725">
            <v>1016</v>
          </cell>
        </row>
        <row r="6726">
          <cell r="L6726">
            <v>126.24</v>
          </cell>
        </row>
        <row r="6727">
          <cell r="L6727">
            <v>2566.8000000000002</v>
          </cell>
        </row>
        <row r="6728">
          <cell r="L6728">
            <v>13660.87</v>
          </cell>
        </row>
        <row r="6729">
          <cell r="L6729">
            <v>8290.56</v>
          </cell>
        </row>
        <row r="6730">
          <cell r="L6730">
            <v>732</v>
          </cell>
        </row>
        <row r="6731">
          <cell r="L6731">
            <v>17660.77</v>
          </cell>
        </row>
        <row r="6732">
          <cell r="L6732">
            <v>121920</v>
          </cell>
        </row>
        <row r="6733">
          <cell r="L6733">
            <v>1016</v>
          </cell>
        </row>
        <row r="6734">
          <cell r="L6734">
            <v>674.92</v>
          </cell>
        </row>
        <row r="6735">
          <cell r="L6735">
            <v>60.03</v>
          </cell>
        </row>
        <row r="6736">
          <cell r="L6736">
            <v>432.57</v>
          </cell>
        </row>
        <row r="6737">
          <cell r="L6737">
            <v>448.44</v>
          </cell>
        </row>
        <row r="6738">
          <cell r="L6738">
            <v>719.76</v>
          </cell>
        </row>
        <row r="6739">
          <cell r="L6739">
            <v>74630.009999999995</v>
          </cell>
        </row>
        <row r="6740">
          <cell r="L6740">
            <v>1238770.0900000001</v>
          </cell>
        </row>
        <row r="6741">
          <cell r="L6741">
            <v>3228.48</v>
          </cell>
        </row>
        <row r="6742">
          <cell r="L6742">
            <v>542.07000000000005</v>
          </cell>
        </row>
        <row r="6743">
          <cell r="L6743">
            <v>3000</v>
          </cell>
        </row>
        <row r="6744">
          <cell r="L6744">
            <v>751.94</v>
          </cell>
        </row>
        <row r="6745">
          <cell r="L6745">
            <v>1848</v>
          </cell>
        </row>
        <row r="6746">
          <cell r="L6746">
            <v>73.8</v>
          </cell>
        </row>
        <row r="6747">
          <cell r="L6747">
            <v>537.07000000000005</v>
          </cell>
        </row>
        <row r="6748">
          <cell r="L6748">
            <v>180</v>
          </cell>
        </row>
        <row r="6749">
          <cell r="L6749">
            <v>-321510.49</v>
          </cell>
        </row>
        <row r="6750">
          <cell r="L6750">
            <v>804.36</v>
          </cell>
        </row>
        <row r="6751">
          <cell r="L6751">
            <v>296.87</v>
          </cell>
        </row>
        <row r="6752">
          <cell r="L6752">
            <v>999.96</v>
          </cell>
        </row>
        <row r="6753">
          <cell r="L6753">
            <v>804.36</v>
          </cell>
        </row>
        <row r="6754">
          <cell r="L6754">
            <v>776.37</v>
          </cell>
        </row>
        <row r="6755">
          <cell r="L6755">
            <v>3693.6</v>
          </cell>
        </row>
        <row r="6756">
          <cell r="L6756">
            <v>309790.07</v>
          </cell>
        </row>
        <row r="6757">
          <cell r="L6757">
            <v>228</v>
          </cell>
        </row>
        <row r="6758">
          <cell r="L6758">
            <v>3803.91</v>
          </cell>
        </row>
        <row r="6759">
          <cell r="L6759">
            <v>474335.26</v>
          </cell>
        </row>
        <row r="6760">
          <cell r="L6760">
            <v>44135.14</v>
          </cell>
        </row>
        <row r="6761">
          <cell r="L6761">
            <v>75.36</v>
          </cell>
        </row>
        <row r="6762">
          <cell r="L6762">
            <v>601.91999999999996</v>
          </cell>
        </row>
        <row r="6763">
          <cell r="L6763">
            <v>2032</v>
          </cell>
        </row>
        <row r="6764">
          <cell r="L6764">
            <v>968.19</v>
          </cell>
        </row>
        <row r="6765">
          <cell r="L6765">
            <v>1980</v>
          </cell>
        </row>
        <row r="6766">
          <cell r="L6766">
            <v>823521.76</v>
          </cell>
        </row>
        <row r="6767">
          <cell r="L6767">
            <v>-218334.42</v>
          </cell>
        </row>
        <row r="6768">
          <cell r="L6768">
            <v>421.5</v>
          </cell>
        </row>
        <row r="6769">
          <cell r="L6769">
            <v>96585.02</v>
          </cell>
        </row>
        <row r="6770">
          <cell r="L6770">
            <v>310150.39</v>
          </cell>
        </row>
        <row r="6771">
          <cell r="L6771">
            <v>-804.36</v>
          </cell>
        </row>
        <row r="6772">
          <cell r="L6772">
            <v>9746.25</v>
          </cell>
        </row>
        <row r="6773">
          <cell r="L6773">
            <v>379.96</v>
          </cell>
        </row>
        <row r="6774">
          <cell r="L6774">
            <v>684.67</v>
          </cell>
        </row>
        <row r="6775">
          <cell r="L6775">
            <v>297.57</v>
          </cell>
        </row>
        <row r="6776">
          <cell r="L6776">
            <v>557.95000000000005</v>
          </cell>
        </row>
        <row r="6777">
          <cell r="L6777">
            <v>336</v>
          </cell>
        </row>
        <row r="6778">
          <cell r="L6778">
            <v>7254.24</v>
          </cell>
        </row>
        <row r="6779">
          <cell r="L6779">
            <v>99929.36</v>
          </cell>
        </row>
        <row r="6780">
          <cell r="L6780">
            <v>804.36</v>
          </cell>
        </row>
        <row r="6781">
          <cell r="L6781">
            <v>2004</v>
          </cell>
        </row>
        <row r="6782">
          <cell r="L6782">
            <v>12948.59</v>
          </cell>
        </row>
        <row r="6783">
          <cell r="L6783">
            <v>3151.8</v>
          </cell>
        </row>
        <row r="6784">
          <cell r="L6784">
            <v>65.41</v>
          </cell>
        </row>
        <row r="6785">
          <cell r="L6785">
            <v>71442.070000000007</v>
          </cell>
        </row>
        <row r="6786">
          <cell r="L6786">
            <v>5496</v>
          </cell>
        </row>
        <row r="6787">
          <cell r="L6787">
            <v>2109.9499999999998</v>
          </cell>
        </row>
        <row r="6788">
          <cell r="L6788">
            <v>2627.09</v>
          </cell>
        </row>
        <row r="6789">
          <cell r="L6789">
            <v>-492055.63</v>
          </cell>
        </row>
        <row r="6790">
          <cell r="L6790">
            <v>24855.64</v>
          </cell>
        </row>
        <row r="6791">
          <cell r="L6791">
            <v>5254.18</v>
          </cell>
        </row>
        <row r="6792">
          <cell r="L6792">
            <v>24.48</v>
          </cell>
        </row>
        <row r="6793">
          <cell r="L6793">
            <v>804.36</v>
          </cell>
        </row>
        <row r="6794">
          <cell r="L6794">
            <v>144350.21</v>
          </cell>
        </row>
        <row r="6795">
          <cell r="L6795">
            <v>387883.08</v>
          </cell>
        </row>
        <row r="6796">
          <cell r="L6796">
            <v>12379.24</v>
          </cell>
        </row>
        <row r="6797">
          <cell r="L6797">
            <v>2376</v>
          </cell>
        </row>
        <row r="6798">
          <cell r="L6798">
            <v>64810.73</v>
          </cell>
        </row>
        <row r="6799">
          <cell r="L6799">
            <v>3777.74</v>
          </cell>
        </row>
        <row r="6800">
          <cell r="L6800">
            <v>1524</v>
          </cell>
        </row>
        <row r="6801">
          <cell r="L6801">
            <v>-57148.78</v>
          </cell>
        </row>
        <row r="6802">
          <cell r="L6802">
            <v>3988.03</v>
          </cell>
        </row>
        <row r="6803">
          <cell r="L6803">
            <v>87731.13</v>
          </cell>
        </row>
        <row r="6804">
          <cell r="L6804">
            <v>107.35</v>
          </cell>
        </row>
        <row r="6805">
          <cell r="L6805">
            <v>6159.73</v>
          </cell>
        </row>
        <row r="6806">
          <cell r="L6806">
            <v>200.04</v>
          </cell>
        </row>
        <row r="6807">
          <cell r="L6807">
            <v>-618029.88</v>
          </cell>
        </row>
        <row r="6808">
          <cell r="L6808">
            <v>1948643.53</v>
          </cell>
        </row>
        <row r="6809">
          <cell r="L6809">
            <v>265199.96000000002</v>
          </cell>
        </row>
        <row r="6810">
          <cell r="L6810">
            <v>10159.98</v>
          </cell>
        </row>
        <row r="6811">
          <cell r="L6811">
            <v>1016</v>
          </cell>
        </row>
        <row r="6812">
          <cell r="L6812">
            <v>4998.96</v>
          </cell>
        </row>
        <row r="6813">
          <cell r="L6813">
            <v>103.63</v>
          </cell>
        </row>
        <row r="6814">
          <cell r="L6814">
            <v>286.51</v>
          </cell>
        </row>
        <row r="6815">
          <cell r="L6815">
            <v>3000</v>
          </cell>
        </row>
        <row r="6816">
          <cell r="L6816">
            <v>-804.36</v>
          </cell>
        </row>
        <row r="6817">
          <cell r="L6817">
            <v>148.69999999999999</v>
          </cell>
        </row>
        <row r="6818">
          <cell r="L6818">
            <v>785.4</v>
          </cell>
        </row>
        <row r="6819">
          <cell r="L6819">
            <v>-804.36</v>
          </cell>
        </row>
        <row r="6820">
          <cell r="L6820">
            <v>144.83000000000001</v>
          </cell>
        </row>
        <row r="6821">
          <cell r="L6821">
            <v>792</v>
          </cell>
        </row>
        <row r="6822">
          <cell r="L6822">
            <v>507.96</v>
          </cell>
        </row>
        <row r="6823">
          <cell r="L6823">
            <v>4924.8</v>
          </cell>
        </row>
        <row r="6824">
          <cell r="L6824">
            <v>-905408.98</v>
          </cell>
        </row>
        <row r="6825">
          <cell r="L6825">
            <v>-793817.48</v>
          </cell>
        </row>
        <row r="6826">
          <cell r="L6826">
            <v>1897.44</v>
          </cell>
        </row>
        <row r="6827">
          <cell r="L6827">
            <v>3816</v>
          </cell>
        </row>
        <row r="6828">
          <cell r="L6828">
            <v>11.4</v>
          </cell>
        </row>
        <row r="6829">
          <cell r="L6829">
            <v>3000</v>
          </cell>
        </row>
        <row r="6830">
          <cell r="L6830">
            <v>9637.7800000000007</v>
          </cell>
        </row>
        <row r="6831">
          <cell r="L6831">
            <v>4064</v>
          </cell>
        </row>
        <row r="6832">
          <cell r="L6832">
            <v>102.6</v>
          </cell>
        </row>
        <row r="6833">
          <cell r="L6833">
            <v>411.48</v>
          </cell>
        </row>
        <row r="6834">
          <cell r="L6834">
            <v>128900.48</v>
          </cell>
        </row>
        <row r="6835">
          <cell r="L6835">
            <v>5046.9399999999996</v>
          </cell>
        </row>
        <row r="6836">
          <cell r="L6836">
            <v>-0.04</v>
          </cell>
        </row>
        <row r="6837">
          <cell r="L6837">
            <v>0.06</v>
          </cell>
        </row>
        <row r="6838">
          <cell r="L6838">
            <v>15683.72</v>
          </cell>
        </row>
        <row r="6839">
          <cell r="L6839">
            <v>2990.28</v>
          </cell>
        </row>
        <row r="6840">
          <cell r="L6840">
            <v>999.96</v>
          </cell>
        </row>
        <row r="6841">
          <cell r="L6841">
            <v>3240.88</v>
          </cell>
        </row>
        <row r="6842">
          <cell r="L6842">
            <v>1320.8</v>
          </cell>
        </row>
        <row r="6843">
          <cell r="L6843">
            <v>58487.41</v>
          </cell>
        </row>
        <row r="6844">
          <cell r="L6844">
            <v>1016</v>
          </cell>
        </row>
        <row r="6845">
          <cell r="L6845">
            <v>804.36</v>
          </cell>
        </row>
        <row r="6846">
          <cell r="L6846">
            <v>1243.56</v>
          </cell>
        </row>
        <row r="6847">
          <cell r="L6847">
            <v>1199.6500000000001</v>
          </cell>
        </row>
        <row r="6848">
          <cell r="L6848">
            <v>-0.05</v>
          </cell>
        </row>
        <row r="6849">
          <cell r="L6849">
            <v>154.03</v>
          </cell>
        </row>
        <row r="6850">
          <cell r="L6850">
            <v>536.28</v>
          </cell>
        </row>
        <row r="6851">
          <cell r="L6851">
            <v>340530.95</v>
          </cell>
        </row>
        <row r="6852">
          <cell r="L6852">
            <v>685.8</v>
          </cell>
        </row>
        <row r="6853">
          <cell r="L6853">
            <v>1016</v>
          </cell>
        </row>
        <row r="6854">
          <cell r="L6854">
            <v>3048</v>
          </cell>
        </row>
        <row r="6855">
          <cell r="L6855">
            <v>300.24</v>
          </cell>
        </row>
        <row r="6856">
          <cell r="L6856">
            <v>114.24</v>
          </cell>
        </row>
        <row r="6857">
          <cell r="L6857">
            <v>116396.34</v>
          </cell>
        </row>
        <row r="6858">
          <cell r="L6858">
            <v>1967.04</v>
          </cell>
        </row>
        <row r="6859">
          <cell r="L6859">
            <v>285.66000000000003</v>
          </cell>
        </row>
        <row r="6860">
          <cell r="L6860">
            <v>1190.04</v>
          </cell>
        </row>
        <row r="6861">
          <cell r="L6861">
            <v>508</v>
          </cell>
        </row>
        <row r="6862">
          <cell r="L6862">
            <v>-403692</v>
          </cell>
        </row>
        <row r="6863">
          <cell r="L6863">
            <v>60921.79</v>
          </cell>
        </row>
        <row r="6864">
          <cell r="L6864">
            <v>29243.72</v>
          </cell>
        </row>
        <row r="6865">
          <cell r="L6865">
            <v>87.27</v>
          </cell>
        </row>
        <row r="6866">
          <cell r="L6866">
            <v>-158312.22</v>
          </cell>
        </row>
        <row r="6867">
          <cell r="L6867">
            <v>5492.5</v>
          </cell>
        </row>
        <row r="6868">
          <cell r="L6868">
            <v>1048.51</v>
          </cell>
        </row>
        <row r="6869">
          <cell r="L6869">
            <v>812.8</v>
          </cell>
        </row>
        <row r="6870">
          <cell r="L6870">
            <v>-1283.6500000000001</v>
          </cell>
        </row>
        <row r="6871">
          <cell r="L6871">
            <v>2244</v>
          </cell>
        </row>
        <row r="6872">
          <cell r="L6872">
            <v>9865.0499999999993</v>
          </cell>
        </row>
        <row r="6873">
          <cell r="L6873">
            <v>804.36</v>
          </cell>
        </row>
        <row r="6874">
          <cell r="L6874">
            <v>804.36</v>
          </cell>
        </row>
        <row r="6875">
          <cell r="L6875">
            <v>1746.28</v>
          </cell>
        </row>
        <row r="6876">
          <cell r="L6876">
            <v>525.41</v>
          </cell>
        </row>
        <row r="6877">
          <cell r="L6877">
            <v>2.61</v>
          </cell>
        </row>
        <row r="6878">
          <cell r="L6878">
            <v>94551.26</v>
          </cell>
        </row>
        <row r="6879">
          <cell r="L6879">
            <v>612</v>
          </cell>
        </row>
        <row r="6880">
          <cell r="L6880">
            <v>1190.22</v>
          </cell>
        </row>
        <row r="6881">
          <cell r="L6881">
            <v>124330.76</v>
          </cell>
        </row>
        <row r="6882">
          <cell r="L6882">
            <v>1020</v>
          </cell>
        </row>
        <row r="6883">
          <cell r="L6883">
            <v>1200.95</v>
          </cell>
        </row>
        <row r="6884">
          <cell r="L6884">
            <v>54.12</v>
          </cell>
        </row>
        <row r="6885">
          <cell r="L6885">
            <v>229.62</v>
          </cell>
        </row>
        <row r="6886">
          <cell r="L6886">
            <v>804.36</v>
          </cell>
        </row>
        <row r="6887">
          <cell r="L6887">
            <v>-0.02</v>
          </cell>
        </row>
        <row r="6888">
          <cell r="L6888">
            <v>11570.48</v>
          </cell>
        </row>
        <row r="6889">
          <cell r="L6889">
            <v>164.96</v>
          </cell>
        </row>
        <row r="6890">
          <cell r="L6890">
            <v>3912.9</v>
          </cell>
        </row>
        <row r="6891">
          <cell r="L6891">
            <v>3687.36</v>
          </cell>
        </row>
        <row r="6892">
          <cell r="L6892">
            <v>1673.98</v>
          </cell>
        </row>
        <row r="6893">
          <cell r="L6893">
            <v>1625.6</v>
          </cell>
        </row>
        <row r="6894">
          <cell r="L6894">
            <v>553370.63</v>
          </cell>
        </row>
        <row r="6895">
          <cell r="L6895">
            <v>825.24</v>
          </cell>
        </row>
        <row r="6896">
          <cell r="L6896">
            <v>57121.32</v>
          </cell>
        </row>
        <row r="6897">
          <cell r="L6897">
            <v>282.17</v>
          </cell>
        </row>
        <row r="6898">
          <cell r="L6898">
            <v>2064</v>
          </cell>
        </row>
        <row r="6899">
          <cell r="L6899">
            <v>-1100506.99</v>
          </cell>
        </row>
        <row r="6900">
          <cell r="L6900">
            <v>10.45</v>
          </cell>
        </row>
        <row r="6901">
          <cell r="L6901">
            <v>600</v>
          </cell>
        </row>
        <row r="6902">
          <cell r="L6902">
            <v>299.17</v>
          </cell>
        </row>
        <row r="6903">
          <cell r="L6903">
            <v>2987.76</v>
          </cell>
        </row>
        <row r="6904">
          <cell r="L6904">
            <v>108.64</v>
          </cell>
        </row>
        <row r="6905">
          <cell r="L6905">
            <v>773.08</v>
          </cell>
        </row>
        <row r="6906">
          <cell r="L6906">
            <v>156</v>
          </cell>
        </row>
        <row r="6907">
          <cell r="L6907">
            <v>292.85000000000002</v>
          </cell>
        </row>
        <row r="6908">
          <cell r="L6908">
            <v>95.85</v>
          </cell>
        </row>
        <row r="6909">
          <cell r="L6909">
            <v>327.24</v>
          </cell>
        </row>
        <row r="6910">
          <cell r="L6910">
            <v>732</v>
          </cell>
        </row>
        <row r="6911">
          <cell r="L6911">
            <v>260799.01</v>
          </cell>
        </row>
        <row r="6912">
          <cell r="L6912">
            <v>773.08</v>
          </cell>
        </row>
        <row r="6913">
          <cell r="L6913">
            <v>174.92</v>
          </cell>
        </row>
        <row r="6914">
          <cell r="L6914">
            <v>57.12</v>
          </cell>
        </row>
        <row r="6915">
          <cell r="L6915">
            <v>155.47</v>
          </cell>
        </row>
        <row r="6916">
          <cell r="L6916">
            <v>950.23</v>
          </cell>
        </row>
        <row r="6917">
          <cell r="L6917">
            <v>957.36</v>
          </cell>
        </row>
        <row r="6918">
          <cell r="L6918">
            <v>1016</v>
          </cell>
        </row>
        <row r="6919">
          <cell r="L6919">
            <v>69087.960000000006</v>
          </cell>
        </row>
        <row r="6920">
          <cell r="L6920">
            <v>508</v>
          </cell>
        </row>
        <row r="6921">
          <cell r="L6921">
            <v>-1115624.95</v>
          </cell>
        </row>
        <row r="6922">
          <cell r="L6922">
            <v>1507.24</v>
          </cell>
        </row>
        <row r="6923">
          <cell r="L6923">
            <v>508</v>
          </cell>
        </row>
        <row r="6924">
          <cell r="L6924">
            <v>1726.96</v>
          </cell>
        </row>
        <row r="6925">
          <cell r="L6925">
            <v>2484.12</v>
          </cell>
        </row>
        <row r="6926">
          <cell r="L6926">
            <v>1829.52</v>
          </cell>
        </row>
        <row r="6927">
          <cell r="L6927">
            <v>1003.92</v>
          </cell>
        </row>
        <row r="6928">
          <cell r="L6928">
            <v>34642.949999999997</v>
          </cell>
        </row>
        <row r="6929">
          <cell r="L6929">
            <v>5052</v>
          </cell>
        </row>
        <row r="6930">
          <cell r="L6930">
            <v>310.89999999999998</v>
          </cell>
        </row>
        <row r="6931">
          <cell r="L6931">
            <v>1016</v>
          </cell>
        </row>
        <row r="6932">
          <cell r="L6932">
            <v>1293.3599999999999</v>
          </cell>
        </row>
        <row r="6933">
          <cell r="L6933">
            <v>793.52</v>
          </cell>
        </row>
        <row r="6934">
          <cell r="L6934">
            <v>-480759.95</v>
          </cell>
        </row>
        <row r="6935">
          <cell r="L6935">
            <v>315.43</v>
          </cell>
        </row>
        <row r="6936">
          <cell r="L6936">
            <v>108.1</v>
          </cell>
        </row>
        <row r="6937">
          <cell r="L6937">
            <v>55.88</v>
          </cell>
        </row>
        <row r="6938">
          <cell r="L6938">
            <v>125</v>
          </cell>
        </row>
        <row r="6939">
          <cell r="L6939">
            <v>0.03</v>
          </cell>
        </row>
        <row r="6940">
          <cell r="L6940">
            <v>-297069.14</v>
          </cell>
        </row>
        <row r="6941">
          <cell r="L6941">
            <v>7071.2</v>
          </cell>
        </row>
        <row r="6942">
          <cell r="L6942">
            <v>6055.74</v>
          </cell>
        </row>
        <row r="6943">
          <cell r="L6943">
            <v>2209.54</v>
          </cell>
        </row>
        <row r="6944">
          <cell r="L6944">
            <v>5643.52</v>
          </cell>
        </row>
        <row r="6945">
          <cell r="L6945">
            <v>6000.01</v>
          </cell>
        </row>
        <row r="6946">
          <cell r="L6946">
            <v>302.27999999999997</v>
          </cell>
        </row>
        <row r="6947">
          <cell r="L6947">
            <v>145511.76</v>
          </cell>
        </row>
        <row r="6948">
          <cell r="L6948">
            <v>-1289017.6599999999</v>
          </cell>
        </row>
        <row r="6949">
          <cell r="L6949">
            <v>59.77</v>
          </cell>
        </row>
        <row r="6950">
          <cell r="L6950">
            <v>76.62</v>
          </cell>
        </row>
        <row r="6951">
          <cell r="L6951">
            <v>173560.95</v>
          </cell>
        </row>
        <row r="6952">
          <cell r="L6952">
            <v>43865.62</v>
          </cell>
        </row>
        <row r="6953">
          <cell r="L6953">
            <v>-496657.03</v>
          </cell>
        </row>
        <row r="6954">
          <cell r="L6954">
            <v>240.19</v>
          </cell>
        </row>
        <row r="6955">
          <cell r="L6955">
            <v>555.48</v>
          </cell>
        </row>
        <row r="6956">
          <cell r="L6956">
            <v>2607.0500000000002</v>
          </cell>
        </row>
        <row r="6957">
          <cell r="L6957">
            <v>1363.43</v>
          </cell>
        </row>
        <row r="6958">
          <cell r="L6958">
            <v>65.08</v>
          </cell>
        </row>
        <row r="6959">
          <cell r="L6959">
            <v>321</v>
          </cell>
        </row>
        <row r="6960">
          <cell r="L6960">
            <v>-3749.84</v>
          </cell>
        </row>
        <row r="6961">
          <cell r="L6961">
            <v>213796.02</v>
          </cell>
        </row>
        <row r="6962">
          <cell r="L6962">
            <v>0.02</v>
          </cell>
        </row>
        <row r="6963">
          <cell r="L6963">
            <v>804.36</v>
          </cell>
        </row>
        <row r="6964">
          <cell r="L6964">
            <v>226.34</v>
          </cell>
        </row>
        <row r="6965">
          <cell r="L6965">
            <v>76500</v>
          </cell>
        </row>
        <row r="6966">
          <cell r="L6966">
            <v>804.36</v>
          </cell>
        </row>
        <row r="6967">
          <cell r="L6967">
            <v>1662.31</v>
          </cell>
        </row>
        <row r="6968">
          <cell r="L6968">
            <v>-1940655.27</v>
          </cell>
        </row>
        <row r="6969">
          <cell r="L6969">
            <v>2032</v>
          </cell>
        </row>
        <row r="6970">
          <cell r="L6970">
            <v>33960.949999999997</v>
          </cell>
        </row>
        <row r="6971">
          <cell r="L6971">
            <v>40678.86</v>
          </cell>
        </row>
        <row r="6972">
          <cell r="L6972">
            <v>15157.76</v>
          </cell>
        </row>
        <row r="6973">
          <cell r="L6973">
            <v>15056.12</v>
          </cell>
        </row>
        <row r="6974">
          <cell r="L6974">
            <v>804.36</v>
          </cell>
        </row>
        <row r="6975">
          <cell r="L6975">
            <v>881.72</v>
          </cell>
        </row>
        <row r="6976">
          <cell r="L6976">
            <v>3627.12</v>
          </cell>
        </row>
        <row r="6977">
          <cell r="L6977">
            <v>150.53</v>
          </cell>
        </row>
        <row r="6978">
          <cell r="L6978">
            <v>319.17</v>
          </cell>
        </row>
        <row r="6979">
          <cell r="L6979">
            <v>1929.4</v>
          </cell>
        </row>
        <row r="6980">
          <cell r="L6980">
            <v>600</v>
          </cell>
        </row>
        <row r="6981">
          <cell r="L6981">
            <v>2220.69</v>
          </cell>
        </row>
        <row r="6982">
          <cell r="L6982">
            <v>-804.36</v>
          </cell>
        </row>
        <row r="6983">
          <cell r="L6983">
            <v>804.36</v>
          </cell>
        </row>
        <row r="6984">
          <cell r="L6984">
            <v>47032.49</v>
          </cell>
        </row>
        <row r="6985">
          <cell r="L6985">
            <v>23.16</v>
          </cell>
        </row>
        <row r="6986">
          <cell r="L6986">
            <v>26568</v>
          </cell>
        </row>
        <row r="6987">
          <cell r="L6987">
            <v>14621.87</v>
          </cell>
        </row>
        <row r="6988">
          <cell r="L6988">
            <v>5080</v>
          </cell>
        </row>
        <row r="6989">
          <cell r="L6989">
            <v>2280.58</v>
          </cell>
        </row>
        <row r="6990">
          <cell r="L6990">
            <v>385</v>
          </cell>
        </row>
        <row r="6991">
          <cell r="L6991">
            <v>5043.34</v>
          </cell>
        </row>
        <row r="6992">
          <cell r="L6992">
            <v>6984</v>
          </cell>
        </row>
        <row r="6993">
          <cell r="L6993">
            <v>-1320</v>
          </cell>
        </row>
        <row r="6994">
          <cell r="L6994">
            <v>10416</v>
          </cell>
        </row>
        <row r="6995">
          <cell r="L6995">
            <v>3672</v>
          </cell>
        </row>
        <row r="6996">
          <cell r="L6996">
            <v>1016</v>
          </cell>
        </row>
        <row r="6997">
          <cell r="L6997">
            <v>284.16000000000003</v>
          </cell>
        </row>
        <row r="6998">
          <cell r="L6998">
            <v>6292.92</v>
          </cell>
        </row>
        <row r="6999">
          <cell r="L6999">
            <v>18420.96</v>
          </cell>
        </row>
        <row r="7000">
          <cell r="L7000">
            <v>9474.2900000000009</v>
          </cell>
        </row>
        <row r="7001">
          <cell r="L7001">
            <v>1116</v>
          </cell>
        </row>
        <row r="7002">
          <cell r="L7002">
            <v>218.29</v>
          </cell>
        </row>
        <row r="7003">
          <cell r="L7003">
            <v>300</v>
          </cell>
        </row>
        <row r="7004">
          <cell r="L7004">
            <v>-804.36</v>
          </cell>
        </row>
        <row r="7005">
          <cell r="L7005">
            <v>29579.439999999999</v>
          </cell>
        </row>
        <row r="7006">
          <cell r="L7006">
            <v>1217.4000000000001</v>
          </cell>
        </row>
        <row r="7007">
          <cell r="L7007">
            <v>7944</v>
          </cell>
        </row>
        <row r="7008">
          <cell r="L7008">
            <v>-4.1100000000000003</v>
          </cell>
        </row>
        <row r="7009">
          <cell r="L7009">
            <v>508</v>
          </cell>
        </row>
        <row r="7010">
          <cell r="L7010">
            <v>124382.24</v>
          </cell>
        </row>
        <row r="7011">
          <cell r="L7011">
            <v>2641.6</v>
          </cell>
        </row>
        <row r="7012">
          <cell r="L7012">
            <v>8328</v>
          </cell>
        </row>
        <row r="7013">
          <cell r="L7013">
            <v>2496.4899999999998</v>
          </cell>
        </row>
        <row r="7014">
          <cell r="L7014">
            <v>130998.37</v>
          </cell>
        </row>
        <row r="7015">
          <cell r="L7015">
            <v>785353.07</v>
          </cell>
        </row>
        <row r="7016">
          <cell r="L7016">
            <v>17654.669999999998</v>
          </cell>
        </row>
        <row r="7017">
          <cell r="L7017">
            <v>25006.68</v>
          </cell>
        </row>
        <row r="7018">
          <cell r="L7018">
            <v>2762.28</v>
          </cell>
        </row>
        <row r="7019">
          <cell r="L7019">
            <v>-669.78</v>
          </cell>
        </row>
        <row r="7020">
          <cell r="L7020">
            <v>704.28</v>
          </cell>
        </row>
        <row r="7021">
          <cell r="L7021">
            <v>13369.53</v>
          </cell>
        </row>
        <row r="7022">
          <cell r="L7022">
            <v>804.36</v>
          </cell>
        </row>
        <row r="7023">
          <cell r="L7023">
            <v>2220.69</v>
          </cell>
        </row>
        <row r="7024">
          <cell r="L7024">
            <v>83759.62</v>
          </cell>
        </row>
        <row r="7025">
          <cell r="L7025">
            <v>667.28</v>
          </cell>
        </row>
        <row r="7026">
          <cell r="L7026">
            <v>1436844</v>
          </cell>
        </row>
        <row r="7027">
          <cell r="L7027">
            <v>31649.21</v>
          </cell>
        </row>
        <row r="7028">
          <cell r="L7028">
            <v>397.32</v>
          </cell>
        </row>
        <row r="7029">
          <cell r="L7029">
            <v>12008.73</v>
          </cell>
        </row>
        <row r="7030">
          <cell r="L7030">
            <v>10984.85</v>
          </cell>
        </row>
        <row r="7031">
          <cell r="L7031">
            <v>26138.14</v>
          </cell>
        </row>
        <row r="7032">
          <cell r="L7032">
            <v>10595.04</v>
          </cell>
        </row>
        <row r="7033">
          <cell r="L7033">
            <v>2540</v>
          </cell>
        </row>
        <row r="7034">
          <cell r="L7034">
            <v>-40712</v>
          </cell>
        </row>
        <row r="7035">
          <cell r="L7035">
            <v>5824.49</v>
          </cell>
        </row>
        <row r="7036">
          <cell r="L7036">
            <v>1566.5</v>
          </cell>
        </row>
        <row r="7037">
          <cell r="L7037">
            <v>665.27</v>
          </cell>
        </row>
        <row r="7038">
          <cell r="L7038">
            <v>804.36</v>
          </cell>
        </row>
        <row r="7039">
          <cell r="L7039">
            <v>1173</v>
          </cell>
        </row>
        <row r="7040">
          <cell r="L7040">
            <v>76.62</v>
          </cell>
        </row>
        <row r="7041">
          <cell r="L7041">
            <v>-0.02</v>
          </cell>
        </row>
        <row r="7042">
          <cell r="L7042">
            <v>16.28</v>
          </cell>
        </row>
        <row r="7043">
          <cell r="L7043">
            <v>-224028.47</v>
          </cell>
        </row>
        <row r="7044">
          <cell r="L7044">
            <v>163.6</v>
          </cell>
        </row>
        <row r="7045">
          <cell r="L7045">
            <v>3014.28</v>
          </cell>
        </row>
        <row r="7046">
          <cell r="L7046">
            <v>3048</v>
          </cell>
        </row>
        <row r="7047">
          <cell r="L7047">
            <v>-37149.870000000003</v>
          </cell>
        </row>
        <row r="7048">
          <cell r="L7048">
            <v>20726.400000000001</v>
          </cell>
        </row>
        <row r="7049">
          <cell r="L7049">
            <v>1344</v>
          </cell>
        </row>
        <row r="7050">
          <cell r="L7050">
            <v>43939.47</v>
          </cell>
        </row>
        <row r="7051">
          <cell r="L7051">
            <v>1663.08</v>
          </cell>
        </row>
        <row r="7052">
          <cell r="L7052">
            <v>804.36</v>
          </cell>
        </row>
        <row r="7053">
          <cell r="L7053">
            <v>553179.57999999996</v>
          </cell>
        </row>
        <row r="7054">
          <cell r="L7054">
            <v>4210.12</v>
          </cell>
        </row>
        <row r="7055">
          <cell r="L7055">
            <v>26817.01</v>
          </cell>
        </row>
        <row r="7056">
          <cell r="L7056">
            <v>76894.09</v>
          </cell>
        </row>
        <row r="7057">
          <cell r="L7057">
            <v>3709.53</v>
          </cell>
        </row>
        <row r="7058">
          <cell r="L7058">
            <v>-901703.41</v>
          </cell>
        </row>
        <row r="7059">
          <cell r="L7059">
            <v>299.79000000000002</v>
          </cell>
        </row>
        <row r="7060">
          <cell r="L7060">
            <v>972</v>
          </cell>
        </row>
        <row r="7061">
          <cell r="L7061">
            <v>432</v>
          </cell>
        </row>
        <row r="7062">
          <cell r="L7062">
            <v>43865.62</v>
          </cell>
        </row>
        <row r="7063">
          <cell r="L7063">
            <v>161.84</v>
          </cell>
        </row>
        <row r="7064">
          <cell r="L7064">
            <v>11268.4</v>
          </cell>
        </row>
        <row r="7065">
          <cell r="L7065">
            <v>270.3</v>
          </cell>
        </row>
        <row r="7066">
          <cell r="L7066">
            <v>1844.76</v>
          </cell>
        </row>
        <row r="7067">
          <cell r="L7067">
            <v>332.4</v>
          </cell>
        </row>
        <row r="7068">
          <cell r="L7068">
            <v>90159.84</v>
          </cell>
        </row>
        <row r="7069">
          <cell r="L7069">
            <v>137208</v>
          </cell>
        </row>
        <row r="7070">
          <cell r="L7070">
            <v>606.6</v>
          </cell>
        </row>
        <row r="7071">
          <cell r="L7071">
            <v>6980.88</v>
          </cell>
        </row>
        <row r="7072">
          <cell r="L7072">
            <v>3712.38</v>
          </cell>
        </row>
        <row r="7073">
          <cell r="L7073">
            <v>23724</v>
          </cell>
        </row>
        <row r="7074">
          <cell r="L7074">
            <v>1155</v>
          </cell>
        </row>
        <row r="7075">
          <cell r="L7075">
            <v>49.08</v>
          </cell>
        </row>
        <row r="7076">
          <cell r="L7076">
            <v>1036.32</v>
          </cell>
        </row>
        <row r="7077">
          <cell r="L7077">
            <v>3388.8</v>
          </cell>
        </row>
        <row r="7078">
          <cell r="L7078">
            <v>812.8</v>
          </cell>
        </row>
        <row r="7079">
          <cell r="L7079">
            <v>73109.289999999994</v>
          </cell>
        </row>
        <row r="7080">
          <cell r="L7080">
            <v>632.91</v>
          </cell>
        </row>
        <row r="7081">
          <cell r="L7081">
            <v>804.36</v>
          </cell>
        </row>
        <row r="7082">
          <cell r="L7082">
            <v>1180.94</v>
          </cell>
        </row>
        <row r="7083">
          <cell r="L7083">
            <v>54.12</v>
          </cell>
        </row>
        <row r="7084">
          <cell r="L7084">
            <v>100</v>
          </cell>
        </row>
        <row r="7085">
          <cell r="L7085">
            <v>1655.65</v>
          </cell>
        </row>
        <row r="7086">
          <cell r="L7086">
            <v>499892.43</v>
          </cell>
        </row>
        <row r="7087">
          <cell r="L7087">
            <v>-1716.34</v>
          </cell>
        </row>
        <row r="7088">
          <cell r="L7088">
            <v>804.36</v>
          </cell>
        </row>
        <row r="7089">
          <cell r="L7089">
            <v>95.85</v>
          </cell>
        </row>
        <row r="7090">
          <cell r="L7090">
            <v>2032</v>
          </cell>
        </row>
        <row r="7091">
          <cell r="L7091">
            <v>-142392</v>
          </cell>
        </row>
        <row r="7092">
          <cell r="L7092">
            <v>7881.65</v>
          </cell>
        </row>
        <row r="7093">
          <cell r="L7093">
            <v>355.56</v>
          </cell>
        </row>
        <row r="7094">
          <cell r="L7094">
            <v>27660</v>
          </cell>
        </row>
        <row r="7095">
          <cell r="L7095">
            <v>4044.41</v>
          </cell>
        </row>
        <row r="7096">
          <cell r="L7096">
            <v>10892.16</v>
          </cell>
        </row>
        <row r="7097">
          <cell r="L7097">
            <v>-150785.04</v>
          </cell>
        </row>
        <row r="7098">
          <cell r="L7098">
            <v>804.36</v>
          </cell>
        </row>
        <row r="7099">
          <cell r="L7099">
            <v>353768.34</v>
          </cell>
        </row>
        <row r="7100">
          <cell r="L7100">
            <v>577.96</v>
          </cell>
        </row>
        <row r="7101">
          <cell r="L7101">
            <v>2019.18</v>
          </cell>
        </row>
        <row r="7102">
          <cell r="L7102">
            <v>9015.9599999999991</v>
          </cell>
        </row>
        <row r="7103">
          <cell r="L7103">
            <v>14000.01</v>
          </cell>
        </row>
        <row r="7104">
          <cell r="L7104">
            <v>6000</v>
          </cell>
        </row>
        <row r="7105">
          <cell r="L7105">
            <v>3048</v>
          </cell>
        </row>
        <row r="7106">
          <cell r="L7106">
            <v>11210.22</v>
          </cell>
        </row>
        <row r="7107">
          <cell r="L7107">
            <v>398.8</v>
          </cell>
        </row>
        <row r="7108">
          <cell r="L7108">
            <v>804.36</v>
          </cell>
        </row>
        <row r="7109">
          <cell r="L7109">
            <v>6999.99</v>
          </cell>
        </row>
        <row r="7110">
          <cell r="L7110">
            <v>15762.55</v>
          </cell>
        </row>
        <row r="7111">
          <cell r="L7111">
            <v>2112</v>
          </cell>
        </row>
        <row r="7112">
          <cell r="L7112">
            <v>3403.6</v>
          </cell>
        </row>
        <row r="7113">
          <cell r="L7113">
            <v>43414.239999999998</v>
          </cell>
        </row>
        <row r="7114">
          <cell r="L7114">
            <v>24785000.039999999</v>
          </cell>
        </row>
        <row r="7115">
          <cell r="L7115">
            <v>-439898.34</v>
          </cell>
        </row>
        <row r="7116">
          <cell r="L7116">
            <v>1404.13</v>
          </cell>
        </row>
        <row r="7117">
          <cell r="L7117">
            <v>2264.36</v>
          </cell>
        </row>
        <row r="7118">
          <cell r="L7118">
            <v>2101.6799999999998</v>
          </cell>
        </row>
        <row r="7119">
          <cell r="L7119">
            <v>4620.66</v>
          </cell>
        </row>
        <row r="7120">
          <cell r="L7120">
            <v>804.36</v>
          </cell>
        </row>
        <row r="7121">
          <cell r="L7121">
            <v>28889.17</v>
          </cell>
        </row>
        <row r="7122">
          <cell r="L7122">
            <v>1453.19</v>
          </cell>
        </row>
        <row r="7123">
          <cell r="L7123">
            <v>20319.96</v>
          </cell>
        </row>
        <row r="7124">
          <cell r="L7124">
            <v>-1864076.38</v>
          </cell>
        </row>
        <row r="7125">
          <cell r="L7125">
            <v>804.36</v>
          </cell>
        </row>
        <row r="7126">
          <cell r="L7126">
            <v>804.36</v>
          </cell>
        </row>
        <row r="7127">
          <cell r="L7127">
            <v>42999.96</v>
          </cell>
        </row>
        <row r="7128">
          <cell r="L7128">
            <v>5148</v>
          </cell>
        </row>
        <row r="7129">
          <cell r="L7129">
            <v>4671.6499999999996</v>
          </cell>
        </row>
        <row r="7130">
          <cell r="L7130">
            <v>-1889372</v>
          </cell>
        </row>
        <row r="7131">
          <cell r="L7131">
            <v>623.76</v>
          </cell>
        </row>
        <row r="7132">
          <cell r="L7132">
            <v>502356</v>
          </cell>
        </row>
        <row r="7133">
          <cell r="L7133">
            <v>2184</v>
          </cell>
        </row>
        <row r="7134">
          <cell r="L7134">
            <v>3108.96</v>
          </cell>
        </row>
        <row r="7135">
          <cell r="L7135">
            <v>0.04</v>
          </cell>
        </row>
        <row r="7136">
          <cell r="L7136">
            <v>2648.1</v>
          </cell>
        </row>
        <row r="7137">
          <cell r="L7137">
            <v>13464.04</v>
          </cell>
        </row>
        <row r="7138">
          <cell r="L7138">
            <v>6324.96</v>
          </cell>
        </row>
        <row r="7139">
          <cell r="L7139">
            <v>4000.74</v>
          </cell>
        </row>
        <row r="7140">
          <cell r="L7140">
            <v>332.4</v>
          </cell>
        </row>
        <row r="7141">
          <cell r="L7141">
            <v>7985.28</v>
          </cell>
        </row>
        <row r="7142">
          <cell r="L7142">
            <v>2712</v>
          </cell>
        </row>
        <row r="7143">
          <cell r="L7143">
            <v>-1262724</v>
          </cell>
        </row>
        <row r="7144">
          <cell r="L7144">
            <v>-32356.89</v>
          </cell>
        </row>
        <row r="7145">
          <cell r="L7145">
            <v>36853.199999999997</v>
          </cell>
        </row>
        <row r="7146">
          <cell r="L7146">
            <v>44.28</v>
          </cell>
        </row>
        <row r="7147">
          <cell r="L7147">
            <v>-82295.03</v>
          </cell>
        </row>
        <row r="7148">
          <cell r="L7148">
            <v>672</v>
          </cell>
        </row>
        <row r="7149">
          <cell r="L7149">
            <v>2097.02</v>
          </cell>
        </row>
        <row r="7150">
          <cell r="L7150">
            <v>6968.4</v>
          </cell>
        </row>
        <row r="7151">
          <cell r="L7151">
            <v>1394.04</v>
          </cell>
        </row>
        <row r="7152">
          <cell r="L7152">
            <v>1792.94</v>
          </cell>
        </row>
        <row r="7153">
          <cell r="L7153">
            <v>806.82</v>
          </cell>
        </row>
        <row r="7154">
          <cell r="L7154">
            <v>0</v>
          </cell>
        </row>
        <row r="7155">
          <cell r="L7155">
            <v>2633.27</v>
          </cell>
        </row>
        <row r="7156">
          <cell r="L7156">
            <v>54924.34</v>
          </cell>
        </row>
        <row r="7157">
          <cell r="L7157">
            <v>800.46</v>
          </cell>
        </row>
        <row r="7158">
          <cell r="L7158">
            <v>155.72999999999999</v>
          </cell>
        </row>
        <row r="7159">
          <cell r="L7159">
            <v>349.71</v>
          </cell>
        </row>
        <row r="7160">
          <cell r="L7160">
            <v>3591.32</v>
          </cell>
        </row>
        <row r="7161">
          <cell r="L7161">
            <v>1299999.96</v>
          </cell>
        </row>
        <row r="7162">
          <cell r="L7162">
            <v>1667.04</v>
          </cell>
        </row>
        <row r="7163">
          <cell r="L7163">
            <v>1128.71</v>
          </cell>
        </row>
        <row r="7164">
          <cell r="L7164">
            <v>186.52</v>
          </cell>
        </row>
        <row r="7165">
          <cell r="L7165">
            <v>177.65</v>
          </cell>
        </row>
        <row r="7166">
          <cell r="L7166">
            <v>-360</v>
          </cell>
        </row>
        <row r="7167">
          <cell r="L7167">
            <v>201.17</v>
          </cell>
        </row>
        <row r="7168">
          <cell r="L7168">
            <v>2045.76</v>
          </cell>
        </row>
        <row r="7169">
          <cell r="L7169">
            <v>572974.80000000005</v>
          </cell>
        </row>
        <row r="7170">
          <cell r="L7170">
            <v>733.82</v>
          </cell>
        </row>
        <row r="7171">
          <cell r="L7171">
            <v>183243.61</v>
          </cell>
        </row>
        <row r="7172">
          <cell r="L7172">
            <v>14422.69</v>
          </cell>
        </row>
        <row r="7173">
          <cell r="L7173">
            <v>5077.97</v>
          </cell>
        </row>
        <row r="7174">
          <cell r="L7174">
            <v>914.4</v>
          </cell>
        </row>
        <row r="7175">
          <cell r="L7175">
            <v>804.36</v>
          </cell>
        </row>
        <row r="7176">
          <cell r="L7176">
            <v>1283.21</v>
          </cell>
        </row>
        <row r="7177">
          <cell r="L7177">
            <v>-1664640.01</v>
          </cell>
        </row>
        <row r="7178">
          <cell r="L7178">
            <v>8909.56</v>
          </cell>
        </row>
        <row r="7179">
          <cell r="L7179">
            <v>658.38</v>
          </cell>
        </row>
        <row r="7180">
          <cell r="L7180">
            <v>1423.92</v>
          </cell>
        </row>
        <row r="7181">
          <cell r="L7181">
            <v>223.19</v>
          </cell>
        </row>
        <row r="7182">
          <cell r="L7182">
            <v>432.44</v>
          </cell>
        </row>
        <row r="7183">
          <cell r="L7183">
            <v>312</v>
          </cell>
        </row>
        <row r="7184">
          <cell r="L7184">
            <v>312</v>
          </cell>
        </row>
        <row r="7185">
          <cell r="L7185">
            <v>482.36</v>
          </cell>
        </row>
        <row r="7186">
          <cell r="L7186">
            <v>537.07000000000005</v>
          </cell>
        </row>
        <row r="7187">
          <cell r="L7187">
            <v>18520.16</v>
          </cell>
        </row>
        <row r="7188">
          <cell r="L7188">
            <v>1604.23</v>
          </cell>
        </row>
        <row r="7189">
          <cell r="L7189">
            <v>11533.63</v>
          </cell>
        </row>
        <row r="7190">
          <cell r="L7190">
            <v>3345.72</v>
          </cell>
        </row>
        <row r="7191">
          <cell r="L7191">
            <v>12809.52</v>
          </cell>
        </row>
        <row r="7192">
          <cell r="L7192">
            <v>9112.0400000000009</v>
          </cell>
        </row>
        <row r="7193">
          <cell r="L7193">
            <v>715.68</v>
          </cell>
        </row>
        <row r="7194">
          <cell r="L7194">
            <v>-11024.74</v>
          </cell>
        </row>
        <row r="7195">
          <cell r="L7195">
            <v>544318.38</v>
          </cell>
        </row>
        <row r="7196">
          <cell r="L7196">
            <v>4267.2</v>
          </cell>
        </row>
        <row r="7197">
          <cell r="L7197">
            <v>-14172.6</v>
          </cell>
        </row>
        <row r="7198">
          <cell r="L7198">
            <v>2789.97</v>
          </cell>
        </row>
        <row r="7199">
          <cell r="L7199">
            <v>2868.62</v>
          </cell>
        </row>
        <row r="7200">
          <cell r="L7200">
            <v>304.8</v>
          </cell>
        </row>
        <row r="7201">
          <cell r="L7201">
            <v>7775.52</v>
          </cell>
        </row>
        <row r="7202">
          <cell r="L7202">
            <v>522.37</v>
          </cell>
        </row>
        <row r="7203">
          <cell r="L7203">
            <v>584.76</v>
          </cell>
        </row>
        <row r="7204">
          <cell r="L7204">
            <v>100548</v>
          </cell>
        </row>
        <row r="7205">
          <cell r="L7205">
            <v>194201.65</v>
          </cell>
        </row>
        <row r="7206">
          <cell r="L7206">
            <v>3287.06</v>
          </cell>
        </row>
        <row r="7207">
          <cell r="L7207">
            <v>-683982.46</v>
          </cell>
        </row>
        <row r="7208">
          <cell r="L7208">
            <v>-1009332</v>
          </cell>
        </row>
        <row r="7209">
          <cell r="L7209">
            <v>-129729.59</v>
          </cell>
        </row>
        <row r="7210">
          <cell r="L7210">
            <v>353077.52</v>
          </cell>
        </row>
        <row r="7211">
          <cell r="L7211">
            <v>804.36</v>
          </cell>
        </row>
        <row r="7212">
          <cell r="L7212">
            <v>2221.94</v>
          </cell>
        </row>
        <row r="7213">
          <cell r="L7213">
            <v>710.63</v>
          </cell>
        </row>
        <row r="7214">
          <cell r="L7214">
            <v>1261.7</v>
          </cell>
        </row>
        <row r="7215">
          <cell r="L7215">
            <v>210314.48</v>
          </cell>
        </row>
        <row r="7216">
          <cell r="L7216">
            <v>804.36</v>
          </cell>
        </row>
        <row r="7217">
          <cell r="L7217">
            <v>670.97</v>
          </cell>
        </row>
        <row r="7218">
          <cell r="L7218">
            <v>201908.41</v>
          </cell>
        </row>
        <row r="7219">
          <cell r="L7219">
            <v>-0.08</v>
          </cell>
        </row>
        <row r="7220">
          <cell r="L7220">
            <v>595.52</v>
          </cell>
        </row>
        <row r="7221">
          <cell r="L7221">
            <v>4659.82</v>
          </cell>
        </row>
        <row r="7222">
          <cell r="L7222">
            <v>217.92</v>
          </cell>
        </row>
        <row r="7223">
          <cell r="L7223">
            <v>201026.28</v>
          </cell>
        </row>
        <row r="7224">
          <cell r="L7224">
            <v>5630.73</v>
          </cell>
        </row>
        <row r="7225">
          <cell r="L7225">
            <v>783542.93</v>
          </cell>
        </row>
        <row r="7226">
          <cell r="L7226">
            <v>102000</v>
          </cell>
        </row>
        <row r="7227">
          <cell r="L7227">
            <v>499.45</v>
          </cell>
        </row>
        <row r="7228">
          <cell r="L7228">
            <v>168777.03</v>
          </cell>
        </row>
        <row r="7229">
          <cell r="L7229">
            <v>11952.63</v>
          </cell>
        </row>
        <row r="7230">
          <cell r="L7230">
            <v>622.85</v>
          </cell>
        </row>
        <row r="7231">
          <cell r="L7231">
            <v>155.72999999999999</v>
          </cell>
        </row>
        <row r="7232">
          <cell r="L7232">
            <v>631</v>
          </cell>
        </row>
        <row r="7233">
          <cell r="L7233">
            <v>4670.97</v>
          </cell>
        </row>
        <row r="7234">
          <cell r="L7234">
            <v>-1475.31</v>
          </cell>
        </row>
        <row r="7235">
          <cell r="L7235">
            <v>1372.56</v>
          </cell>
        </row>
        <row r="7236">
          <cell r="L7236">
            <v>-0.05</v>
          </cell>
        </row>
        <row r="7237">
          <cell r="L7237">
            <v>1184.8699999999999</v>
          </cell>
        </row>
        <row r="7238">
          <cell r="L7238">
            <v>90.4</v>
          </cell>
        </row>
        <row r="7239">
          <cell r="L7239">
            <v>-160124534.09999999</v>
          </cell>
        </row>
        <row r="7240">
          <cell r="L7240">
            <v>0</v>
          </cell>
        </row>
        <row r="7241">
          <cell r="L7241">
            <v>-182759</v>
          </cell>
        </row>
        <row r="7242">
          <cell r="L7242">
            <v>-5000</v>
          </cell>
        </row>
        <row r="7243">
          <cell r="L7243">
            <v>-147936</v>
          </cell>
        </row>
        <row r="7244">
          <cell r="L7244">
            <v>-469213.85</v>
          </cell>
        </row>
        <row r="7245">
          <cell r="L7245">
            <v>-14297000</v>
          </cell>
        </row>
        <row r="7246">
          <cell r="L7246">
            <v>-80081.22</v>
          </cell>
        </row>
        <row r="7247">
          <cell r="L7247">
            <v>815.64</v>
          </cell>
        </row>
        <row r="7248">
          <cell r="L7248">
            <v>508.84</v>
          </cell>
        </row>
        <row r="7249">
          <cell r="L7249">
            <v>-58105.440000000002</v>
          </cell>
        </row>
        <row r="7250">
          <cell r="L7250">
            <v>-69080.91</v>
          </cell>
        </row>
        <row r="7251">
          <cell r="L7251">
            <v>-38694000</v>
          </cell>
        </row>
        <row r="7252">
          <cell r="L7252">
            <v>989.88</v>
          </cell>
        </row>
        <row r="7253">
          <cell r="L7253">
            <v>-602210.75</v>
          </cell>
        </row>
        <row r="7254">
          <cell r="L7254">
            <v>-14052000</v>
          </cell>
        </row>
        <row r="7255">
          <cell r="L7255">
            <v>-5127000</v>
          </cell>
        </row>
        <row r="7256">
          <cell r="L7256">
            <v>-12981000</v>
          </cell>
        </row>
        <row r="7257">
          <cell r="L7257">
            <v>-1100000.04</v>
          </cell>
        </row>
        <row r="7258">
          <cell r="L7258">
            <v>-25881000</v>
          </cell>
        </row>
        <row r="7259">
          <cell r="L7259">
            <v>-17902000</v>
          </cell>
        </row>
        <row r="7260">
          <cell r="L7260">
            <v>-804999.98</v>
          </cell>
        </row>
        <row r="7261">
          <cell r="L7261">
            <v>-1250000</v>
          </cell>
        </row>
        <row r="7262">
          <cell r="L7262">
            <v>-6702000</v>
          </cell>
        </row>
        <row r="7263">
          <cell r="L7263">
            <v>-25554</v>
          </cell>
        </row>
        <row r="7264">
          <cell r="L7264">
            <v>25554</v>
          </cell>
        </row>
        <row r="7265">
          <cell r="L7265">
            <v>-329040.5</v>
          </cell>
        </row>
        <row r="7266">
          <cell r="L7266">
            <v>93.24</v>
          </cell>
        </row>
        <row r="7267">
          <cell r="L7267">
            <v>-209508.62</v>
          </cell>
        </row>
        <row r="7268">
          <cell r="L7268">
            <v>5499.96</v>
          </cell>
        </row>
        <row r="7269">
          <cell r="L7269">
            <v>7.3</v>
          </cell>
        </row>
        <row r="7270">
          <cell r="L7270">
            <v>1316.64</v>
          </cell>
        </row>
        <row r="7271">
          <cell r="L7271">
            <v>4866.29</v>
          </cell>
        </row>
        <row r="7272">
          <cell r="L7272">
            <v>0.01</v>
          </cell>
        </row>
        <row r="7273">
          <cell r="L7273">
            <v>2564.64</v>
          </cell>
        </row>
        <row r="7274">
          <cell r="L7274">
            <v>0.02</v>
          </cell>
        </row>
        <row r="7275">
          <cell r="L7275">
            <v>46.92</v>
          </cell>
        </row>
        <row r="7276">
          <cell r="L7276">
            <v>3.12</v>
          </cell>
        </row>
        <row r="7277">
          <cell r="L7277">
            <v>1971.48</v>
          </cell>
        </row>
        <row r="7278">
          <cell r="L7278">
            <v>0.12</v>
          </cell>
        </row>
        <row r="7279">
          <cell r="L7279">
            <v>0</v>
          </cell>
        </row>
        <row r="7280">
          <cell r="L7280">
            <v>-0.02</v>
          </cell>
        </row>
        <row r="7281">
          <cell r="L7281">
            <v>-0.03</v>
          </cell>
        </row>
        <row r="7282">
          <cell r="L7282">
            <v>23988</v>
          </cell>
        </row>
        <row r="7283">
          <cell r="L7283">
            <v>535224</v>
          </cell>
        </row>
        <row r="7284">
          <cell r="L7284">
            <v>17417.849999999999</v>
          </cell>
        </row>
        <row r="7285">
          <cell r="L7285">
            <v>91522.6</v>
          </cell>
        </row>
        <row r="7286">
          <cell r="L7286">
            <v>-7152</v>
          </cell>
        </row>
        <row r="7287">
          <cell r="L7287">
            <v>167957.44</v>
          </cell>
        </row>
        <row r="7288">
          <cell r="L7288">
            <v>7152</v>
          </cell>
        </row>
        <row r="7289">
          <cell r="L7289">
            <v>606247.19999999995</v>
          </cell>
        </row>
        <row r="7290">
          <cell r="L7290">
            <v>-10645.5</v>
          </cell>
        </row>
        <row r="7291">
          <cell r="L7291">
            <v>684</v>
          </cell>
        </row>
        <row r="7292">
          <cell r="L7292">
            <v>-24672</v>
          </cell>
        </row>
        <row r="7293">
          <cell r="L7293">
            <v>10645.5</v>
          </cell>
        </row>
        <row r="7294">
          <cell r="L7294">
            <v>27840</v>
          </cell>
        </row>
        <row r="7295">
          <cell r="L7295">
            <v>-1515749.09</v>
          </cell>
        </row>
        <row r="7296">
          <cell r="L7296">
            <v>69540</v>
          </cell>
        </row>
        <row r="7297">
          <cell r="L7297">
            <v>14016</v>
          </cell>
        </row>
        <row r="7298">
          <cell r="L7298">
            <v>1508.41</v>
          </cell>
        </row>
        <row r="7299">
          <cell r="L7299">
            <v>33089.78</v>
          </cell>
        </row>
        <row r="7300">
          <cell r="L7300">
            <v>1112.1199999999999</v>
          </cell>
        </row>
        <row r="7301">
          <cell r="L7301">
            <v>19164</v>
          </cell>
        </row>
        <row r="7302">
          <cell r="L7302">
            <v>17417.849999999999</v>
          </cell>
        </row>
        <row r="7303">
          <cell r="L7303">
            <v>57204</v>
          </cell>
        </row>
        <row r="7304">
          <cell r="L7304">
            <v>47627.34</v>
          </cell>
        </row>
        <row r="7305">
          <cell r="L7305">
            <v>12861.41</v>
          </cell>
        </row>
        <row r="7306">
          <cell r="L7306">
            <v>27073.02</v>
          </cell>
        </row>
        <row r="7307">
          <cell r="L7307">
            <v>10606.27</v>
          </cell>
        </row>
        <row r="7308">
          <cell r="L7308">
            <v>-9416653.1699999999</v>
          </cell>
        </row>
        <row r="7309">
          <cell r="L7309">
            <v>153150</v>
          </cell>
        </row>
        <row r="7310">
          <cell r="L7310">
            <v>188.04</v>
          </cell>
        </row>
        <row r="7311">
          <cell r="L7311">
            <v>700847.86</v>
          </cell>
        </row>
        <row r="7312">
          <cell r="L7312">
            <v>1619.64</v>
          </cell>
        </row>
        <row r="7313">
          <cell r="L7313">
            <v>9154733.5199999996</v>
          </cell>
        </row>
        <row r="7314">
          <cell r="L7314">
            <v>148486.68</v>
          </cell>
        </row>
        <row r="7315">
          <cell r="L7315">
            <v>63794.879999999997</v>
          </cell>
        </row>
        <row r="7316">
          <cell r="L7316">
            <v>17638.21</v>
          </cell>
        </row>
        <row r="7317">
          <cell r="L7317">
            <v>-9154728</v>
          </cell>
        </row>
        <row r="7318">
          <cell r="L7318">
            <v>13673.16</v>
          </cell>
        </row>
        <row r="7319">
          <cell r="L7319">
            <v>0.03</v>
          </cell>
        </row>
        <row r="7320">
          <cell r="L7320">
            <v>-817416</v>
          </cell>
        </row>
        <row r="7321">
          <cell r="L7321">
            <v>550488.88</v>
          </cell>
        </row>
        <row r="7322">
          <cell r="L7322">
            <v>38013.21</v>
          </cell>
        </row>
        <row r="7323">
          <cell r="L7323">
            <v>500000.04</v>
          </cell>
        </row>
        <row r="7324">
          <cell r="L7324">
            <v>0</v>
          </cell>
        </row>
        <row r="7325">
          <cell r="L7325">
            <v>76026.36</v>
          </cell>
        </row>
        <row r="7326">
          <cell r="L7326">
            <v>999999.96</v>
          </cell>
        </row>
        <row r="7327">
          <cell r="L7327">
            <v>500000</v>
          </cell>
        </row>
        <row r="7328">
          <cell r="L7328">
            <v>804.36</v>
          </cell>
        </row>
        <row r="7329">
          <cell r="L7329">
            <v>0</v>
          </cell>
        </row>
        <row r="7330">
          <cell r="L7330">
            <v>36612</v>
          </cell>
        </row>
        <row r="7331">
          <cell r="L7331">
            <v>0</v>
          </cell>
        </row>
        <row r="7332">
          <cell r="L7332">
            <v>200000.04</v>
          </cell>
        </row>
        <row r="7333">
          <cell r="L7333">
            <v>884758.08</v>
          </cell>
        </row>
        <row r="7334">
          <cell r="L7334">
            <v>279224.58</v>
          </cell>
        </row>
        <row r="7335">
          <cell r="L7335">
            <v>115836</v>
          </cell>
        </row>
        <row r="7336">
          <cell r="L7336">
            <v>572514</v>
          </cell>
        </row>
        <row r="7337">
          <cell r="L7337">
            <v>20004</v>
          </cell>
        </row>
        <row r="7338">
          <cell r="L7338">
            <v>200004</v>
          </cell>
        </row>
        <row r="7339">
          <cell r="L7339">
            <v>575193.84</v>
          </cell>
        </row>
        <row r="7340">
          <cell r="L7340">
            <v>824451.48</v>
          </cell>
        </row>
        <row r="7341">
          <cell r="L7341">
            <v>300000</v>
          </cell>
        </row>
        <row r="7342">
          <cell r="L7342">
            <v>1231281.8400000001</v>
          </cell>
        </row>
        <row r="7343">
          <cell r="L7343">
            <v>742273.56</v>
          </cell>
        </row>
        <row r="7344">
          <cell r="L7344">
            <v>837179.04</v>
          </cell>
        </row>
        <row r="7345">
          <cell r="L7345">
            <v>169361.88</v>
          </cell>
        </row>
        <row r="7346">
          <cell r="L7346">
            <v>1453107.24</v>
          </cell>
        </row>
        <row r="7347">
          <cell r="L7347">
            <v>6592404.0800000001</v>
          </cell>
        </row>
        <row r="7348">
          <cell r="L7348">
            <v>140757.96</v>
          </cell>
        </row>
        <row r="7349">
          <cell r="L7349">
            <v>25002</v>
          </cell>
        </row>
        <row r="7350">
          <cell r="L7350">
            <v>5964399</v>
          </cell>
        </row>
        <row r="7351">
          <cell r="L7351">
            <v>1365996</v>
          </cell>
        </row>
        <row r="7352">
          <cell r="L7352">
            <v>319001</v>
          </cell>
        </row>
        <row r="7353">
          <cell r="L7353">
            <v>2730000</v>
          </cell>
        </row>
        <row r="7354">
          <cell r="L7354">
            <v>3953830</v>
          </cell>
        </row>
        <row r="7355">
          <cell r="L7355">
            <v>2975004</v>
          </cell>
        </row>
        <row r="7356">
          <cell r="L7356">
            <v>1378221.96</v>
          </cell>
        </row>
        <row r="7357">
          <cell r="L7357">
            <v>6459717.96</v>
          </cell>
        </row>
        <row r="7358">
          <cell r="L7358">
            <v>3081236.04</v>
          </cell>
        </row>
        <row r="7359">
          <cell r="L7359">
            <v>849778.76</v>
          </cell>
        </row>
        <row r="7360">
          <cell r="L7360">
            <v>0</v>
          </cell>
        </row>
        <row r="7361">
          <cell r="L7361">
            <v>72288</v>
          </cell>
        </row>
        <row r="7362">
          <cell r="L7362">
            <v>1261704.3</v>
          </cell>
        </row>
        <row r="7363">
          <cell r="L7363">
            <v>763527.62</v>
          </cell>
        </row>
        <row r="7364">
          <cell r="L7364">
            <v>540000</v>
          </cell>
        </row>
        <row r="7365">
          <cell r="L7365">
            <v>2000004</v>
          </cell>
        </row>
        <row r="7366">
          <cell r="L7366">
            <v>0</v>
          </cell>
        </row>
        <row r="7367">
          <cell r="L7367">
            <v>0.01</v>
          </cell>
        </row>
        <row r="7368">
          <cell r="L7368">
            <v>119761.95</v>
          </cell>
        </row>
        <row r="7369">
          <cell r="L7369">
            <v>30850.62</v>
          </cell>
        </row>
        <row r="7370">
          <cell r="L7370">
            <v>189156</v>
          </cell>
        </row>
        <row r="7371">
          <cell r="L7371">
            <v>111000</v>
          </cell>
        </row>
        <row r="7372">
          <cell r="L7372">
            <v>65404.44</v>
          </cell>
        </row>
        <row r="7373">
          <cell r="L7373">
            <v>924219.66</v>
          </cell>
        </row>
        <row r="7374">
          <cell r="L7374">
            <v>430251.84</v>
          </cell>
        </row>
        <row r="7375">
          <cell r="L7375">
            <v>444</v>
          </cell>
        </row>
        <row r="7376">
          <cell r="L7376">
            <v>60567.839999999997</v>
          </cell>
        </row>
        <row r="7377">
          <cell r="L7377">
            <v>0</v>
          </cell>
        </row>
        <row r="7378">
          <cell r="L7378">
            <v>5163.4799999999996</v>
          </cell>
        </row>
        <row r="7379">
          <cell r="L7379">
            <v>0</v>
          </cell>
        </row>
        <row r="7380">
          <cell r="L7380">
            <v>41232</v>
          </cell>
        </row>
        <row r="7381">
          <cell r="L7381">
            <v>3600.27</v>
          </cell>
        </row>
        <row r="7382">
          <cell r="L7382">
            <v>5448</v>
          </cell>
        </row>
        <row r="7383">
          <cell r="L7383">
            <v>5163.4799999999996</v>
          </cell>
        </row>
        <row r="7384">
          <cell r="L7384">
            <v>1020</v>
          </cell>
        </row>
        <row r="7385">
          <cell r="L7385">
            <v>31836</v>
          </cell>
        </row>
        <row r="7386">
          <cell r="L7386">
            <v>5163.4799999999996</v>
          </cell>
        </row>
        <row r="7387">
          <cell r="L7387">
            <v>3750000</v>
          </cell>
        </row>
        <row r="7388">
          <cell r="L7388">
            <v>2281850.04</v>
          </cell>
        </row>
        <row r="7389">
          <cell r="L7389">
            <v>5163.4799999999996</v>
          </cell>
        </row>
        <row r="7390">
          <cell r="L7390">
            <v>102761.64</v>
          </cell>
        </row>
        <row r="7391">
          <cell r="L7391">
            <v>5163.4799999999996</v>
          </cell>
        </row>
        <row r="7392">
          <cell r="L7392">
            <v>109031.86</v>
          </cell>
        </row>
        <row r="7393">
          <cell r="L7393">
            <v>2145859.7400000002</v>
          </cell>
        </row>
        <row r="7394">
          <cell r="L7394">
            <v>81360</v>
          </cell>
        </row>
        <row r="7395">
          <cell r="L7395">
            <v>291218.96999999997</v>
          </cell>
        </row>
        <row r="7396">
          <cell r="L7396">
            <v>17089.759999999998</v>
          </cell>
        </row>
        <row r="7397">
          <cell r="L7397">
            <v>13686576.640000001</v>
          </cell>
        </row>
        <row r="7398">
          <cell r="L7398">
            <v>4671.01</v>
          </cell>
        </row>
        <row r="7399">
          <cell r="L7399">
            <v>124386</v>
          </cell>
        </row>
        <row r="7400">
          <cell r="L7400">
            <v>1616.88</v>
          </cell>
        </row>
        <row r="7401">
          <cell r="L7401">
            <v>4413376.32</v>
          </cell>
        </row>
        <row r="7402">
          <cell r="L7402">
            <v>125091</v>
          </cell>
        </row>
        <row r="7403">
          <cell r="L7403">
            <v>3604142.84</v>
          </cell>
        </row>
        <row r="7404">
          <cell r="L7404">
            <v>27954.63</v>
          </cell>
        </row>
        <row r="7405">
          <cell r="L7405">
            <v>4594060.3499999996</v>
          </cell>
        </row>
        <row r="7406">
          <cell r="L7406">
            <v>28.68</v>
          </cell>
        </row>
        <row r="7407">
          <cell r="L7407">
            <v>166200</v>
          </cell>
        </row>
        <row r="7408">
          <cell r="L7408">
            <v>122770.4</v>
          </cell>
        </row>
        <row r="7409">
          <cell r="L7409">
            <v>25284</v>
          </cell>
        </row>
        <row r="7410">
          <cell r="L7410">
            <v>24996</v>
          </cell>
        </row>
        <row r="7411">
          <cell r="L7411">
            <v>574736.97</v>
          </cell>
        </row>
        <row r="7412">
          <cell r="L7412">
            <v>330000</v>
          </cell>
        </row>
        <row r="7413">
          <cell r="L7413">
            <v>452100</v>
          </cell>
        </row>
        <row r="7414">
          <cell r="L7414">
            <v>28113.96</v>
          </cell>
        </row>
        <row r="7415">
          <cell r="L7415">
            <v>103571.28</v>
          </cell>
        </row>
        <row r="7416">
          <cell r="L7416">
            <v>75118.87</v>
          </cell>
        </row>
        <row r="7417">
          <cell r="L7417">
            <v>0</v>
          </cell>
        </row>
        <row r="7418">
          <cell r="L7418">
            <v>6303611.7599999998</v>
          </cell>
        </row>
        <row r="7419">
          <cell r="L7419">
            <v>355956</v>
          </cell>
        </row>
        <row r="7420">
          <cell r="L7420">
            <v>162720</v>
          </cell>
        </row>
        <row r="7421">
          <cell r="L7421">
            <v>849297</v>
          </cell>
        </row>
        <row r="7422">
          <cell r="L7422">
            <v>20004</v>
          </cell>
        </row>
        <row r="7423">
          <cell r="L7423">
            <v>2815130</v>
          </cell>
        </row>
        <row r="7424">
          <cell r="L7424">
            <v>982574.28</v>
          </cell>
        </row>
        <row r="7425">
          <cell r="L7425">
            <v>57982.8</v>
          </cell>
        </row>
        <row r="7426">
          <cell r="L7426">
            <v>249999.96</v>
          </cell>
        </row>
        <row r="7427">
          <cell r="L7427">
            <v>0</v>
          </cell>
        </row>
        <row r="7428">
          <cell r="L7428">
            <v>14505528.199999999</v>
          </cell>
        </row>
        <row r="7429">
          <cell r="L7429">
            <v>32478943.120000001</v>
          </cell>
        </row>
        <row r="7430">
          <cell r="L7430">
            <v>5688867.6200000001</v>
          </cell>
        </row>
        <row r="7431">
          <cell r="L7431">
            <v>1925224.08</v>
          </cell>
        </row>
        <row r="7432">
          <cell r="L7432">
            <v>2811396.48</v>
          </cell>
        </row>
        <row r="7433">
          <cell r="L7433">
            <v>3515233.68</v>
          </cell>
        </row>
        <row r="7434">
          <cell r="L7434">
            <v>4440754.08</v>
          </cell>
        </row>
        <row r="7435">
          <cell r="L7435">
            <v>228974.88</v>
          </cell>
        </row>
        <row r="7436">
          <cell r="L7436">
            <v>2266504.34</v>
          </cell>
        </row>
        <row r="7437">
          <cell r="L7437">
            <v>0</v>
          </cell>
        </row>
        <row r="7438">
          <cell r="L7438">
            <v>52874.34</v>
          </cell>
        </row>
        <row r="7439">
          <cell r="L7439">
            <v>2195123.7599999998</v>
          </cell>
        </row>
        <row r="7440">
          <cell r="L7440">
            <v>2196070.92</v>
          </cell>
        </row>
        <row r="7441">
          <cell r="L7441">
            <v>489059.28</v>
          </cell>
        </row>
        <row r="7442">
          <cell r="L7442">
            <v>5209417.92</v>
          </cell>
        </row>
        <row r="7443">
          <cell r="L7443">
            <v>850008</v>
          </cell>
        </row>
        <row r="7444">
          <cell r="L7444">
            <v>895922.46</v>
          </cell>
        </row>
        <row r="7445">
          <cell r="L7445">
            <v>0</v>
          </cell>
        </row>
        <row r="7446">
          <cell r="L7446">
            <v>0</v>
          </cell>
        </row>
        <row r="7447">
          <cell r="L7447">
            <v>21696254.52</v>
          </cell>
        </row>
        <row r="7448">
          <cell r="L7448">
            <v>2153368.9700000002</v>
          </cell>
        </row>
        <row r="7449">
          <cell r="L7449">
            <v>304154.8</v>
          </cell>
        </row>
        <row r="7450">
          <cell r="L7450">
            <v>3656208.36</v>
          </cell>
        </row>
        <row r="7451">
          <cell r="L7451">
            <v>498769.55</v>
          </cell>
        </row>
        <row r="7452">
          <cell r="L7452">
            <v>184066.8</v>
          </cell>
        </row>
        <row r="7453">
          <cell r="L7453">
            <v>252048.15</v>
          </cell>
        </row>
        <row r="7454">
          <cell r="L7454">
            <v>1206519.72</v>
          </cell>
        </row>
        <row r="7455">
          <cell r="L7455">
            <v>760960.8</v>
          </cell>
        </row>
        <row r="7456">
          <cell r="L7456">
            <v>3015017.92</v>
          </cell>
        </row>
        <row r="7457">
          <cell r="L7457">
            <v>106848</v>
          </cell>
        </row>
        <row r="7458">
          <cell r="L7458">
            <v>1179063.1599999999</v>
          </cell>
        </row>
        <row r="7459">
          <cell r="L7459">
            <v>637739.4</v>
          </cell>
        </row>
        <row r="7460">
          <cell r="L7460">
            <v>1475280</v>
          </cell>
        </row>
        <row r="7461">
          <cell r="L7461">
            <v>852933.87</v>
          </cell>
        </row>
        <row r="7462">
          <cell r="L7462">
            <v>170859.98</v>
          </cell>
        </row>
        <row r="7463">
          <cell r="L7463">
            <v>3460230.67</v>
          </cell>
        </row>
        <row r="7464">
          <cell r="L7464">
            <v>658581.36</v>
          </cell>
        </row>
        <row r="7465">
          <cell r="L7465">
            <v>816000.01</v>
          </cell>
        </row>
        <row r="7466">
          <cell r="L7466">
            <v>246228</v>
          </cell>
        </row>
        <row r="7467">
          <cell r="L7467">
            <v>5000500</v>
          </cell>
        </row>
        <row r="7468">
          <cell r="L7468">
            <v>328869</v>
          </cell>
        </row>
        <row r="7469">
          <cell r="L7469">
            <v>307776</v>
          </cell>
        </row>
        <row r="7470">
          <cell r="L7470">
            <v>6348442.6799999997</v>
          </cell>
        </row>
        <row r="7471">
          <cell r="L7471">
            <v>6264</v>
          </cell>
        </row>
        <row r="7472">
          <cell r="L7472">
            <v>157607.72</v>
          </cell>
        </row>
        <row r="7473">
          <cell r="L7473">
            <v>261529.08</v>
          </cell>
        </row>
        <row r="7474">
          <cell r="L7474">
            <v>433468.89</v>
          </cell>
        </row>
        <row r="7475">
          <cell r="L7475">
            <v>18732</v>
          </cell>
        </row>
        <row r="7476">
          <cell r="L7476">
            <v>63003</v>
          </cell>
        </row>
        <row r="7477">
          <cell r="L7477">
            <v>318668.40000000002</v>
          </cell>
        </row>
        <row r="7478">
          <cell r="L7478">
            <v>600535.4</v>
          </cell>
        </row>
        <row r="7479">
          <cell r="L7479">
            <v>0.01</v>
          </cell>
        </row>
        <row r="7480">
          <cell r="L7480">
            <v>11417341.439999999</v>
          </cell>
        </row>
        <row r="7481">
          <cell r="L7481">
            <v>7523896.8399999999</v>
          </cell>
        </row>
        <row r="7482">
          <cell r="L7482">
            <v>15955002</v>
          </cell>
        </row>
        <row r="7483">
          <cell r="L7483">
            <v>3570000</v>
          </cell>
        </row>
        <row r="7484">
          <cell r="L7484">
            <v>242000</v>
          </cell>
        </row>
        <row r="7485">
          <cell r="L7485">
            <v>80000.039999999994</v>
          </cell>
        </row>
        <row r="7486">
          <cell r="L7486">
            <v>200000.04</v>
          </cell>
        </row>
        <row r="7487">
          <cell r="L7487">
            <v>2000000.04</v>
          </cell>
        </row>
        <row r="7488">
          <cell r="L7488">
            <v>0</v>
          </cell>
        </row>
        <row r="7489">
          <cell r="L7489">
            <v>0</v>
          </cell>
        </row>
        <row r="7490">
          <cell r="L7490">
            <v>0</v>
          </cell>
        </row>
        <row r="7491">
          <cell r="L7491">
            <v>0</v>
          </cell>
        </row>
        <row r="7492">
          <cell r="L7492">
            <v>0</v>
          </cell>
        </row>
        <row r="7493">
          <cell r="L7493">
            <v>0</v>
          </cell>
        </row>
        <row r="7494">
          <cell r="L7494">
            <v>0</v>
          </cell>
        </row>
        <row r="7495">
          <cell r="L7495">
            <v>0</v>
          </cell>
        </row>
        <row r="7496">
          <cell r="L7496">
            <v>0</v>
          </cell>
        </row>
        <row r="7497">
          <cell r="L7497">
            <v>0</v>
          </cell>
        </row>
        <row r="7498">
          <cell r="L7498">
            <v>0</v>
          </cell>
        </row>
        <row r="7499">
          <cell r="L7499">
            <v>0</v>
          </cell>
        </row>
        <row r="7500">
          <cell r="L7500">
            <v>0</v>
          </cell>
        </row>
        <row r="7501">
          <cell r="L7501">
            <v>0</v>
          </cell>
        </row>
        <row r="7502">
          <cell r="L7502">
            <v>0</v>
          </cell>
        </row>
        <row r="7503">
          <cell r="L7503">
            <v>-896177.76500000001</v>
          </cell>
        </row>
        <row r="7504">
          <cell r="L7504">
            <v>0</v>
          </cell>
        </row>
        <row r="7505">
          <cell r="L7505">
            <v>0</v>
          </cell>
        </row>
        <row r="7506">
          <cell r="L7506">
            <v>0</v>
          </cell>
        </row>
        <row r="7507">
          <cell r="L7507">
            <v>0</v>
          </cell>
        </row>
        <row r="7508">
          <cell r="L7508">
            <v>0</v>
          </cell>
        </row>
        <row r="7509">
          <cell r="L7509">
            <v>0</v>
          </cell>
        </row>
        <row r="7510">
          <cell r="L7510">
            <v>0</v>
          </cell>
        </row>
        <row r="7511">
          <cell r="L7511">
            <v>-1331196</v>
          </cell>
        </row>
        <row r="7512">
          <cell r="L7512">
            <v>-1168803</v>
          </cell>
        </row>
        <row r="7513">
          <cell r="L7513">
            <v>-193051.04</v>
          </cell>
        </row>
        <row r="7514">
          <cell r="L7514">
            <v>0</v>
          </cell>
        </row>
        <row r="7515">
          <cell r="L7515">
            <v>0</v>
          </cell>
        </row>
        <row r="7516">
          <cell r="L7516">
            <v>0</v>
          </cell>
        </row>
        <row r="7517">
          <cell r="L7517">
            <v>0</v>
          </cell>
        </row>
        <row r="7518">
          <cell r="L7518">
            <v>0</v>
          </cell>
        </row>
        <row r="7519">
          <cell r="L7519">
            <v>0</v>
          </cell>
        </row>
        <row r="7520">
          <cell r="L7520">
            <v>0</v>
          </cell>
        </row>
        <row r="7521">
          <cell r="L7521">
            <v>0</v>
          </cell>
        </row>
        <row r="7522">
          <cell r="L7522">
            <v>0</v>
          </cell>
        </row>
        <row r="7523">
          <cell r="L7523">
            <v>0</v>
          </cell>
        </row>
        <row r="7524">
          <cell r="L7524">
            <v>0</v>
          </cell>
        </row>
        <row r="7525">
          <cell r="L7525">
            <v>104850.10489999969</v>
          </cell>
        </row>
        <row r="7526">
          <cell r="L7526">
            <v>0</v>
          </cell>
        </row>
        <row r="7527">
          <cell r="L7527">
            <v>0</v>
          </cell>
        </row>
        <row r="7528">
          <cell r="L7528">
            <v>11711.236689999991</v>
          </cell>
        </row>
        <row r="7529">
          <cell r="L7529">
            <v>28188.179040000017</v>
          </cell>
        </row>
        <row r="7530">
          <cell r="L7530">
            <v>120504.12357900012</v>
          </cell>
        </row>
        <row r="7531">
          <cell r="L7531">
            <v>0</v>
          </cell>
        </row>
        <row r="7532">
          <cell r="L7532">
            <v>0</v>
          </cell>
        </row>
        <row r="7533">
          <cell r="L7533">
            <v>0</v>
          </cell>
        </row>
        <row r="7534">
          <cell r="L7534">
            <v>0</v>
          </cell>
        </row>
        <row r="7535">
          <cell r="L7535">
            <v>0</v>
          </cell>
        </row>
        <row r="7536">
          <cell r="L7536">
            <v>0</v>
          </cell>
        </row>
        <row r="7537">
          <cell r="L7537">
            <v>0</v>
          </cell>
        </row>
        <row r="7538">
          <cell r="L7538">
            <v>0</v>
          </cell>
        </row>
        <row r="7539">
          <cell r="L7539">
            <v>0</v>
          </cell>
        </row>
        <row r="7540">
          <cell r="L7540">
            <v>0</v>
          </cell>
        </row>
        <row r="7541">
          <cell r="L7541">
            <v>0</v>
          </cell>
        </row>
        <row r="7542">
          <cell r="L7542">
            <v>0</v>
          </cell>
        </row>
        <row r="7543">
          <cell r="L7543">
            <v>0</v>
          </cell>
        </row>
        <row r="7544">
          <cell r="L7544">
            <v>0</v>
          </cell>
        </row>
        <row r="7545">
          <cell r="L7545">
            <v>0</v>
          </cell>
        </row>
        <row r="7546">
          <cell r="L7546">
            <v>0</v>
          </cell>
        </row>
        <row r="7547">
          <cell r="L7547">
            <v>0</v>
          </cell>
        </row>
        <row r="7548">
          <cell r="L7548">
            <v>0</v>
          </cell>
        </row>
        <row r="7549">
          <cell r="L7549">
            <v>0</v>
          </cell>
        </row>
        <row r="7550">
          <cell r="L7550">
            <v>0</v>
          </cell>
        </row>
        <row r="7551">
          <cell r="L7551">
            <v>0</v>
          </cell>
        </row>
        <row r="7552">
          <cell r="L7552">
            <v>0</v>
          </cell>
        </row>
        <row r="7553">
          <cell r="L7553">
            <v>0</v>
          </cell>
        </row>
        <row r="7554">
          <cell r="L7554">
            <v>0</v>
          </cell>
        </row>
        <row r="7555">
          <cell r="L7555">
            <v>0</v>
          </cell>
        </row>
        <row r="7556">
          <cell r="L7556">
            <v>0</v>
          </cell>
        </row>
        <row r="7557">
          <cell r="L7557">
            <v>0</v>
          </cell>
        </row>
        <row r="7558">
          <cell r="L7558">
            <v>0</v>
          </cell>
        </row>
        <row r="7559">
          <cell r="L7559">
            <v>0</v>
          </cell>
        </row>
        <row r="7560">
          <cell r="L7560">
            <v>0</v>
          </cell>
        </row>
        <row r="7561">
          <cell r="L7561">
            <v>0</v>
          </cell>
        </row>
        <row r="7562">
          <cell r="L7562">
            <v>0</v>
          </cell>
        </row>
        <row r="7563">
          <cell r="L7563">
            <v>0</v>
          </cell>
        </row>
        <row r="7564">
          <cell r="L7564">
            <v>0</v>
          </cell>
        </row>
        <row r="7565">
          <cell r="L7565">
            <v>0</v>
          </cell>
        </row>
        <row r="7566">
          <cell r="L7566">
            <v>0</v>
          </cell>
        </row>
        <row r="7567">
          <cell r="L7567">
            <v>0</v>
          </cell>
        </row>
        <row r="7568">
          <cell r="L7568">
            <v>0</v>
          </cell>
        </row>
        <row r="7569">
          <cell r="L7569">
            <v>0</v>
          </cell>
        </row>
        <row r="7570">
          <cell r="L7570">
            <v>0</v>
          </cell>
        </row>
        <row r="7571">
          <cell r="L7571">
            <v>0</v>
          </cell>
        </row>
        <row r="7572">
          <cell r="L7572">
            <v>0</v>
          </cell>
        </row>
        <row r="7573">
          <cell r="L7573">
            <v>0</v>
          </cell>
        </row>
        <row r="7574">
          <cell r="L7574">
            <v>0</v>
          </cell>
        </row>
        <row r="7575">
          <cell r="L7575">
            <v>0</v>
          </cell>
        </row>
        <row r="7576">
          <cell r="L7576">
            <v>0</v>
          </cell>
        </row>
        <row r="7577">
          <cell r="L7577">
            <v>0</v>
          </cell>
        </row>
        <row r="7578">
          <cell r="L7578">
            <v>0</v>
          </cell>
        </row>
        <row r="7579">
          <cell r="L7579">
            <v>0</v>
          </cell>
        </row>
        <row r="7580">
          <cell r="L7580">
            <v>0</v>
          </cell>
        </row>
        <row r="7581">
          <cell r="L7581">
            <v>0</v>
          </cell>
        </row>
        <row r="7582">
          <cell r="L7582">
            <v>0</v>
          </cell>
        </row>
        <row r="7583">
          <cell r="L7583">
            <v>0</v>
          </cell>
        </row>
        <row r="7584">
          <cell r="L7584">
            <v>0</v>
          </cell>
        </row>
        <row r="7585">
          <cell r="L7585">
            <v>0</v>
          </cell>
        </row>
        <row r="7586">
          <cell r="L7586">
            <v>0</v>
          </cell>
        </row>
        <row r="7587">
          <cell r="L7587">
            <v>0</v>
          </cell>
        </row>
        <row r="7588">
          <cell r="L7588">
            <v>0</v>
          </cell>
        </row>
        <row r="7589">
          <cell r="L7589">
            <v>0</v>
          </cell>
        </row>
        <row r="7590">
          <cell r="L7590">
            <v>0</v>
          </cell>
        </row>
        <row r="7591">
          <cell r="L7591">
            <v>0</v>
          </cell>
        </row>
        <row r="7592">
          <cell r="L7592">
            <v>0</v>
          </cell>
        </row>
        <row r="7593">
          <cell r="L7593">
            <v>0</v>
          </cell>
        </row>
        <row r="7594">
          <cell r="L7594">
            <v>0</v>
          </cell>
        </row>
        <row r="7595">
          <cell r="L7595">
            <v>0</v>
          </cell>
        </row>
        <row r="7596">
          <cell r="L7596">
            <v>0</v>
          </cell>
        </row>
        <row r="7597">
          <cell r="L7597">
            <v>0</v>
          </cell>
        </row>
        <row r="7598">
          <cell r="L7598">
            <v>0</v>
          </cell>
        </row>
        <row r="7599">
          <cell r="L7599">
            <v>0</v>
          </cell>
        </row>
        <row r="7600">
          <cell r="L7600">
            <v>0</v>
          </cell>
        </row>
        <row r="7601">
          <cell r="L7601">
            <v>0</v>
          </cell>
        </row>
        <row r="7602">
          <cell r="L7602">
            <v>0</v>
          </cell>
        </row>
        <row r="7603">
          <cell r="L7603">
            <v>0</v>
          </cell>
        </row>
        <row r="7604">
          <cell r="L7604">
            <v>0</v>
          </cell>
        </row>
        <row r="7605">
          <cell r="L7605">
            <v>0</v>
          </cell>
        </row>
        <row r="7606">
          <cell r="L7606">
            <v>0</v>
          </cell>
        </row>
        <row r="7607">
          <cell r="L7607">
            <v>0</v>
          </cell>
        </row>
        <row r="7608">
          <cell r="L7608">
            <v>0</v>
          </cell>
        </row>
        <row r="7609">
          <cell r="L7609">
            <v>0</v>
          </cell>
        </row>
        <row r="7610">
          <cell r="L7610">
            <v>0</v>
          </cell>
        </row>
        <row r="7611">
          <cell r="L7611">
            <v>0</v>
          </cell>
        </row>
        <row r="7612">
          <cell r="L7612">
            <v>0</v>
          </cell>
        </row>
        <row r="7613">
          <cell r="L7613">
            <v>0</v>
          </cell>
        </row>
        <row r="7614">
          <cell r="L7614">
            <v>0</v>
          </cell>
        </row>
        <row r="7615">
          <cell r="L7615">
            <v>0</v>
          </cell>
        </row>
        <row r="7616">
          <cell r="L7616">
            <v>0</v>
          </cell>
        </row>
        <row r="7617">
          <cell r="L7617">
            <v>0</v>
          </cell>
        </row>
        <row r="7618">
          <cell r="L7618">
            <v>0</v>
          </cell>
        </row>
        <row r="7619">
          <cell r="L7619">
            <v>0</v>
          </cell>
        </row>
        <row r="7620">
          <cell r="L7620">
            <v>0</v>
          </cell>
        </row>
        <row r="7621">
          <cell r="L7621">
            <v>0</v>
          </cell>
        </row>
        <row r="7622">
          <cell r="L7622">
            <v>0</v>
          </cell>
        </row>
        <row r="7623">
          <cell r="L7623">
            <v>0</v>
          </cell>
        </row>
        <row r="7624">
          <cell r="L7624">
            <v>0</v>
          </cell>
        </row>
        <row r="7625">
          <cell r="L7625">
            <v>0</v>
          </cell>
        </row>
        <row r="7626">
          <cell r="L7626">
            <v>0</v>
          </cell>
        </row>
        <row r="7627">
          <cell r="L7627">
            <v>0</v>
          </cell>
        </row>
        <row r="7628">
          <cell r="L7628">
            <v>0</v>
          </cell>
        </row>
        <row r="7629">
          <cell r="L7629">
            <v>0</v>
          </cell>
        </row>
        <row r="7630">
          <cell r="L7630">
            <v>0</v>
          </cell>
        </row>
        <row r="7631">
          <cell r="L7631">
            <v>0</v>
          </cell>
        </row>
        <row r="7632">
          <cell r="L7632">
            <v>0</v>
          </cell>
        </row>
        <row r="7633">
          <cell r="L7633">
            <v>0</v>
          </cell>
        </row>
        <row r="7634">
          <cell r="L7634">
            <v>0</v>
          </cell>
        </row>
        <row r="7635">
          <cell r="L7635">
            <v>0</v>
          </cell>
        </row>
        <row r="7636">
          <cell r="L7636">
            <v>0</v>
          </cell>
        </row>
        <row r="7637">
          <cell r="L7637">
            <v>0</v>
          </cell>
        </row>
        <row r="7638">
          <cell r="L7638">
            <v>0</v>
          </cell>
        </row>
        <row r="7639">
          <cell r="L7639">
            <v>0</v>
          </cell>
        </row>
        <row r="7640">
          <cell r="L7640">
            <v>0</v>
          </cell>
        </row>
        <row r="7641">
          <cell r="L7641">
            <v>0</v>
          </cell>
        </row>
        <row r="7642">
          <cell r="L7642">
            <v>0</v>
          </cell>
        </row>
        <row r="7643">
          <cell r="L7643">
            <v>0</v>
          </cell>
        </row>
        <row r="7644">
          <cell r="L7644">
            <v>0</v>
          </cell>
        </row>
        <row r="7645">
          <cell r="L7645">
            <v>0</v>
          </cell>
        </row>
        <row r="7646">
          <cell r="L7646">
            <v>0</v>
          </cell>
        </row>
        <row r="7647">
          <cell r="L7647">
            <v>0</v>
          </cell>
        </row>
        <row r="7648">
          <cell r="L7648">
            <v>0</v>
          </cell>
        </row>
        <row r="7649">
          <cell r="L7649">
            <v>0</v>
          </cell>
        </row>
        <row r="7650">
          <cell r="L7650">
            <v>0</v>
          </cell>
        </row>
        <row r="7651">
          <cell r="L7651">
            <v>0</v>
          </cell>
        </row>
        <row r="7652">
          <cell r="L7652">
            <v>0</v>
          </cell>
        </row>
        <row r="7653">
          <cell r="L7653">
            <v>0</v>
          </cell>
        </row>
        <row r="7654">
          <cell r="L7654">
            <v>0</v>
          </cell>
        </row>
        <row r="7655">
          <cell r="L7655">
            <v>0</v>
          </cell>
        </row>
        <row r="7656">
          <cell r="L7656">
            <v>0</v>
          </cell>
        </row>
        <row r="7657">
          <cell r="L7657">
            <v>0</v>
          </cell>
        </row>
        <row r="7658">
          <cell r="L7658">
            <v>0</v>
          </cell>
        </row>
        <row r="7659">
          <cell r="L7659">
            <v>0</v>
          </cell>
        </row>
        <row r="7660">
          <cell r="L7660">
            <v>0</v>
          </cell>
        </row>
        <row r="7661">
          <cell r="L7661">
            <v>0</v>
          </cell>
        </row>
        <row r="7662">
          <cell r="L7662">
            <v>0</v>
          </cell>
        </row>
        <row r="7663">
          <cell r="L7663">
            <v>0</v>
          </cell>
        </row>
        <row r="7664">
          <cell r="L7664">
            <v>0</v>
          </cell>
        </row>
        <row r="7665">
          <cell r="L7665">
            <v>0</v>
          </cell>
        </row>
        <row r="7666">
          <cell r="L7666">
            <v>0</v>
          </cell>
        </row>
        <row r="7667">
          <cell r="L7667">
            <v>0</v>
          </cell>
        </row>
        <row r="7668">
          <cell r="L7668">
            <v>0</v>
          </cell>
        </row>
        <row r="7669">
          <cell r="L7669">
            <v>0</v>
          </cell>
        </row>
        <row r="7670">
          <cell r="L7670">
            <v>0</v>
          </cell>
        </row>
        <row r="7671">
          <cell r="L7671">
            <v>0</v>
          </cell>
        </row>
        <row r="7672">
          <cell r="L7672">
            <v>0</v>
          </cell>
        </row>
        <row r="7673">
          <cell r="L7673">
            <v>0</v>
          </cell>
        </row>
        <row r="7674">
          <cell r="L7674">
            <v>0</v>
          </cell>
        </row>
        <row r="7675">
          <cell r="L7675">
            <v>0</v>
          </cell>
        </row>
        <row r="7676">
          <cell r="L7676">
            <v>0</v>
          </cell>
        </row>
        <row r="7677">
          <cell r="L7677">
            <v>0</v>
          </cell>
        </row>
        <row r="7678">
          <cell r="L7678">
            <v>0</v>
          </cell>
        </row>
        <row r="7679">
          <cell r="L7679">
            <v>0</v>
          </cell>
        </row>
        <row r="7680">
          <cell r="L7680">
            <v>0</v>
          </cell>
        </row>
        <row r="7681">
          <cell r="L7681">
            <v>0</v>
          </cell>
        </row>
        <row r="7682">
          <cell r="L7682">
            <v>0</v>
          </cell>
        </row>
        <row r="7683">
          <cell r="L7683">
            <v>0</v>
          </cell>
        </row>
        <row r="7684">
          <cell r="L7684">
            <v>0</v>
          </cell>
        </row>
        <row r="7685">
          <cell r="L7685">
            <v>0</v>
          </cell>
        </row>
        <row r="7686">
          <cell r="L7686">
            <v>0</v>
          </cell>
        </row>
        <row r="7687">
          <cell r="L7687">
            <v>0</v>
          </cell>
        </row>
        <row r="7688">
          <cell r="L7688">
            <v>0</v>
          </cell>
        </row>
        <row r="7689">
          <cell r="L7689">
            <v>0</v>
          </cell>
        </row>
        <row r="7690">
          <cell r="L7690">
            <v>0</v>
          </cell>
        </row>
        <row r="7691">
          <cell r="L7691">
            <v>0</v>
          </cell>
        </row>
        <row r="7692">
          <cell r="L7692">
            <v>0</v>
          </cell>
        </row>
        <row r="7693">
          <cell r="L7693">
            <v>0</v>
          </cell>
        </row>
        <row r="7694">
          <cell r="L7694">
            <v>0</v>
          </cell>
        </row>
        <row r="7695">
          <cell r="L7695">
            <v>0</v>
          </cell>
        </row>
        <row r="7696">
          <cell r="L7696">
            <v>0</v>
          </cell>
        </row>
        <row r="7697">
          <cell r="L7697">
            <v>0</v>
          </cell>
        </row>
        <row r="7698">
          <cell r="L7698">
            <v>0</v>
          </cell>
        </row>
        <row r="7699">
          <cell r="L7699">
            <v>0</v>
          </cell>
        </row>
        <row r="7700">
          <cell r="L7700">
            <v>0</v>
          </cell>
        </row>
        <row r="7701">
          <cell r="L7701">
            <v>0</v>
          </cell>
        </row>
        <row r="7702">
          <cell r="L7702">
            <v>0</v>
          </cell>
        </row>
        <row r="7703">
          <cell r="L7703">
            <v>0</v>
          </cell>
        </row>
        <row r="7704">
          <cell r="L7704">
            <v>0</v>
          </cell>
        </row>
        <row r="7705">
          <cell r="L7705">
            <v>0</v>
          </cell>
        </row>
        <row r="7706">
          <cell r="L7706">
            <v>0</v>
          </cell>
        </row>
        <row r="7707">
          <cell r="L7707">
            <v>0</v>
          </cell>
        </row>
        <row r="7708">
          <cell r="L7708">
            <v>0</v>
          </cell>
        </row>
        <row r="7709">
          <cell r="L7709">
            <v>0</v>
          </cell>
        </row>
        <row r="7710">
          <cell r="L7710">
            <v>0</v>
          </cell>
        </row>
        <row r="7711">
          <cell r="L7711">
            <v>0</v>
          </cell>
        </row>
        <row r="7712">
          <cell r="L7712">
            <v>0</v>
          </cell>
        </row>
        <row r="7713">
          <cell r="L7713">
            <v>0</v>
          </cell>
        </row>
        <row r="7714">
          <cell r="L7714">
            <v>0</v>
          </cell>
        </row>
        <row r="7715">
          <cell r="L7715">
            <v>0</v>
          </cell>
        </row>
        <row r="7716">
          <cell r="L7716">
            <v>0</v>
          </cell>
        </row>
        <row r="7717">
          <cell r="L7717">
            <v>0</v>
          </cell>
        </row>
        <row r="7718">
          <cell r="L7718">
            <v>0</v>
          </cell>
        </row>
        <row r="7719">
          <cell r="L7719">
            <v>0</v>
          </cell>
        </row>
        <row r="7720">
          <cell r="L7720">
            <v>0</v>
          </cell>
        </row>
        <row r="7721">
          <cell r="L7721">
            <v>0</v>
          </cell>
        </row>
        <row r="7722">
          <cell r="L7722">
            <v>0</v>
          </cell>
        </row>
        <row r="7723">
          <cell r="L7723">
            <v>0</v>
          </cell>
        </row>
        <row r="7724">
          <cell r="L7724">
            <v>0</v>
          </cell>
        </row>
        <row r="7725">
          <cell r="L7725">
            <v>0</v>
          </cell>
        </row>
        <row r="7726">
          <cell r="L7726">
            <v>0</v>
          </cell>
        </row>
        <row r="7727">
          <cell r="L7727">
            <v>0</v>
          </cell>
        </row>
        <row r="7728">
          <cell r="L7728">
            <v>0</v>
          </cell>
        </row>
        <row r="7729">
          <cell r="L7729">
            <v>0</v>
          </cell>
        </row>
        <row r="7730">
          <cell r="L7730">
            <v>0</v>
          </cell>
        </row>
        <row r="7731">
          <cell r="L7731">
            <v>0</v>
          </cell>
        </row>
        <row r="7732">
          <cell r="L7732">
            <v>0</v>
          </cell>
        </row>
        <row r="7733">
          <cell r="L7733">
            <v>0</v>
          </cell>
        </row>
        <row r="7734">
          <cell r="L7734">
            <v>0</v>
          </cell>
        </row>
        <row r="7735">
          <cell r="L7735">
            <v>0</v>
          </cell>
        </row>
        <row r="7736">
          <cell r="L7736">
            <v>0</v>
          </cell>
        </row>
        <row r="7737">
          <cell r="L7737">
            <v>0</v>
          </cell>
        </row>
        <row r="7738">
          <cell r="L7738">
            <v>0</v>
          </cell>
        </row>
        <row r="7739">
          <cell r="L7739">
            <v>0</v>
          </cell>
        </row>
        <row r="7740">
          <cell r="L7740">
            <v>0</v>
          </cell>
        </row>
        <row r="7741">
          <cell r="L7741">
            <v>0</v>
          </cell>
        </row>
        <row r="7742">
          <cell r="L7742">
            <v>0</v>
          </cell>
        </row>
        <row r="7743">
          <cell r="L7743">
            <v>0</v>
          </cell>
        </row>
        <row r="7744">
          <cell r="L7744">
            <v>0</v>
          </cell>
        </row>
        <row r="7745">
          <cell r="L7745">
            <v>0</v>
          </cell>
        </row>
        <row r="7746">
          <cell r="L7746">
            <v>0</v>
          </cell>
        </row>
        <row r="7747">
          <cell r="L7747">
            <v>0</v>
          </cell>
        </row>
        <row r="7748">
          <cell r="L7748">
            <v>0</v>
          </cell>
        </row>
        <row r="7749">
          <cell r="L7749">
            <v>0</v>
          </cell>
        </row>
        <row r="7750">
          <cell r="L7750">
            <v>0</v>
          </cell>
        </row>
        <row r="7751">
          <cell r="L7751">
            <v>0</v>
          </cell>
        </row>
        <row r="7752">
          <cell r="L7752">
            <v>0</v>
          </cell>
        </row>
        <row r="7753">
          <cell r="L7753">
            <v>0</v>
          </cell>
        </row>
        <row r="7754">
          <cell r="L7754">
            <v>0</v>
          </cell>
        </row>
        <row r="7755">
          <cell r="L7755">
            <v>0</v>
          </cell>
        </row>
        <row r="7756">
          <cell r="L7756">
            <v>0</v>
          </cell>
        </row>
        <row r="7757">
          <cell r="L7757">
            <v>0</v>
          </cell>
        </row>
        <row r="7758">
          <cell r="L7758">
            <v>0</v>
          </cell>
        </row>
        <row r="7759">
          <cell r="L7759">
            <v>0</v>
          </cell>
        </row>
        <row r="7760">
          <cell r="L7760">
            <v>0</v>
          </cell>
        </row>
        <row r="7761">
          <cell r="L7761">
            <v>0</v>
          </cell>
        </row>
        <row r="7762">
          <cell r="L7762">
            <v>0</v>
          </cell>
        </row>
        <row r="7763">
          <cell r="L7763">
            <v>0</v>
          </cell>
        </row>
        <row r="7764">
          <cell r="L7764">
            <v>0</v>
          </cell>
        </row>
        <row r="7765">
          <cell r="L7765">
            <v>0</v>
          </cell>
        </row>
        <row r="7766">
          <cell r="L7766">
            <v>0</v>
          </cell>
        </row>
        <row r="7767">
          <cell r="L7767">
            <v>0</v>
          </cell>
        </row>
        <row r="7768">
          <cell r="L7768">
            <v>0</v>
          </cell>
        </row>
        <row r="7769">
          <cell r="L7769">
            <v>0</v>
          </cell>
        </row>
        <row r="7770">
          <cell r="L7770">
            <v>0</v>
          </cell>
        </row>
        <row r="7771">
          <cell r="L7771">
            <v>0</v>
          </cell>
        </row>
        <row r="7772">
          <cell r="L7772">
            <v>0</v>
          </cell>
        </row>
        <row r="7773">
          <cell r="L7773">
            <v>0</v>
          </cell>
        </row>
        <row r="7774">
          <cell r="L7774">
            <v>0</v>
          </cell>
        </row>
        <row r="7775">
          <cell r="L7775">
            <v>0</v>
          </cell>
        </row>
        <row r="7776">
          <cell r="L7776">
            <v>0</v>
          </cell>
        </row>
        <row r="7777">
          <cell r="L7777">
            <v>0</v>
          </cell>
        </row>
        <row r="7778">
          <cell r="L7778">
            <v>0</v>
          </cell>
        </row>
        <row r="7779">
          <cell r="L7779">
            <v>0</v>
          </cell>
        </row>
        <row r="7780">
          <cell r="L7780">
            <v>0</v>
          </cell>
        </row>
        <row r="7781">
          <cell r="L7781">
            <v>0</v>
          </cell>
        </row>
        <row r="7782">
          <cell r="L7782">
            <v>0</v>
          </cell>
        </row>
        <row r="7783">
          <cell r="L7783">
            <v>0</v>
          </cell>
        </row>
        <row r="7784">
          <cell r="L7784">
            <v>0</v>
          </cell>
        </row>
        <row r="7785">
          <cell r="L7785">
            <v>0</v>
          </cell>
        </row>
        <row r="7786">
          <cell r="L7786">
            <v>0</v>
          </cell>
        </row>
        <row r="7787">
          <cell r="L7787">
            <v>0</v>
          </cell>
        </row>
        <row r="7788">
          <cell r="L7788">
            <v>0</v>
          </cell>
        </row>
        <row r="7789">
          <cell r="L7789">
            <v>0</v>
          </cell>
        </row>
        <row r="7790">
          <cell r="L7790">
            <v>0</v>
          </cell>
        </row>
        <row r="7791">
          <cell r="L7791">
            <v>0</v>
          </cell>
        </row>
        <row r="7792">
          <cell r="L7792">
            <v>0</v>
          </cell>
        </row>
        <row r="7793">
          <cell r="L7793">
            <v>0</v>
          </cell>
        </row>
        <row r="7794">
          <cell r="L7794">
            <v>0</v>
          </cell>
        </row>
        <row r="7795">
          <cell r="L7795">
            <v>0</v>
          </cell>
        </row>
        <row r="7796">
          <cell r="L7796">
            <v>0</v>
          </cell>
        </row>
        <row r="7797">
          <cell r="L7797">
            <v>0</v>
          </cell>
        </row>
        <row r="7798">
          <cell r="L7798">
            <v>0</v>
          </cell>
        </row>
        <row r="7799">
          <cell r="L7799">
            <v>0</v>
          </cell>
        </row>
        <row r="7800">
          <cell r="L7800">
            <v>0</v>
          </cell>
        </row>
        <row r="7801">
          <cell r="L7801">
            <v>0</v>
          </cell>
        </row>
        <row r="7802">
          <cell r="L7802">
            <v>0</v>
          </cell>
        </row>
        <row r="7803">
          <cell r="L7803">
            <v>0</v>
          </cell>
        </row>
        <row r="7804">
          <cell r="L7804">
            <v>0</v>
          </cell>
        </row>
        <row r="7805">
          <cell r="L7805">
            <v>0</v>
          </cell>
        </row>
        <row r="7806">
          <cell r="L7806">
            <v>0</v>
          </cell>
        </row>
        <row r="7807">
          <cell r="L7807">
            <v>0</v>
          </cell>
        </row>
        <row r="7808">
          <cell r="L7808">
            <v>0</v>
          </cell>
        </row>
        <row r="7809">
          <cell r="L7809">
            <v>0</v>
          </cell>
        </row>
        <row r="7810">
          <cell r="L7810">
            <v>0</v>
          </cell>
        </row>
        <row r="7811">
          <cell r="L7811">
            <v>0</v>
          </cell>
        </row>
        <row r="7812">
          <cell r="L7812">
            <v>0</v>
          </cell>
        </row>
        <row r="7813">
          <cell r="L7813">
            <v>0</v>
          </cell>
        </row>
        <row r="7814">
          <cell r="L7814">
            <v>0</v>
          </cell>
        </row>
        <row r="7815">
          <cell r="L7815">
            <v>0</v>
          </cell>
        </row>
        <row r="7816">
          <cell r="L7816">
            <v>0</v>
          </cell>
        </row>
        <row r="7817">
          <cell r="L7817">
            <v>0</v>
          </cell>
        </row>
        <row r="7818">
          <cell r="L7818">
            <v>0</v>
          </cell>
        </row>
        <row r="7819">
          <cell r="L7819">
            <v>0</v>
          </cell>
        </row>
        <row r="7820">
          <cell r="L7820">
            <v>0</v>
          </cell>
        </row>
        <row r="7821">
          <cell r="L7821">
            <v>0</v>
          </cell>
        </row>
        <row r="7822">
          <cell r="L7822">
            <v>0</v>
          </cell>
        </row>
        <row r="7823">
          <cell r="L7823">
            <v>0</v>
          </cell>
        </row>
        <row r="7824">
          <cell r="L7824">
            <v>0</v>
          </cell>
        </row>
        <row r="7825">
          <cell r="L7825">
            <v>0</v>
          </cell>
        </row>
        <row r="7826">
          <cell r="L7826">
            <v>0</v>
          </cell>
        </row>
        <row r="7827">
          <cell r="L7827">
            <v>0</v>
          </cell>
        </row>
        <row r="7828">
          <cell r="L7828">
            <v>0</v>
          </cell>
        </row>
        <row r="7829">
          <cell r="L7829">
            <v>0</v>
          </cell>
        </row>
        <row r="7830">
          <cell r="L7830">
            <v>0</v>
          </cell>
        </row>
        <row r="7831">
          <cell r="L7831">
            <v>0</v>
          </cell>
        </row>
        <row r="7832">
          <cell r="L7832">
            <v>0</v>
          </cell>
        </row>
        <row r="7833">
          <cell r="L7833">
            <v>0</v>
          </cell>
        </row>
        <row r="7834">
          <cell r="L7834">
            <v>0</v>
          </cell>
        </row>
        <row r="7835">
          <cell r="L7835">
            <v>0</v>
          </cell>
        </row>
        <row r="7836">
          <cell r="L7836">
            <v>0</v>
          </cell>
        </row>
        <row r="7837">
          <cell r="L7837">
            <v>0</v>
          </cell>
        </row>
        <row r="7838">
          <cell r="L7838">
            <v>0</v>
          </cell>
        </row>
        <row r="7839">
          <cell r="L7839">
            <v>0</v>
          </cell>
        </row>
        <row r="7840">
          <cell r="L7840">
            <v>0</v>
          </cell>
        </row>
        <row r="7841">
          <cell r="L7841">
            <v>0</v>
          </cell>
        </row>
        <row r="7842">
          <cell r="L7842">
            <v>0</v>
          </cell>
        </row>
        <row r="7843">
          <cell r="L7843">
            <v>0</v>
          </cell>
        </row>
        <row r="7844">
          <cell r="L7844">
            <v>0</v>
          </cell>
        </row>
        <row r="7845">
          <cell r="L7845">
            <v>0</v>
          </cell>
        </row>
        <row r="7846">
          <cell r="L7846">
            <v>0</v>
          </cell>
        </row>
        <row r="7847">
          <cell r="L7847">
            <v>0</v>
          </cell>
        </row>
        <row r="7848">
          <cell r="L7848">
            <v>0</v>
          </cell>
        </row>
        <row r="7849">
          <cell r="L7849">
            <v>0</v>
          </cell>
        </row>
        <row r="7850">
          <cell r="L7850">
            <v>0</v>
          </cell>
        </row>
        <row r="7851">
          <cell r="L7851">
            <v>0</v>
          </cell>
        </row>
        <row r="7852">
          <cell r="L7852">
            <v>0</v>
          </cell>
        </row>
        <row r="7853">
          <cell r="L7853">
            <v>0</v>
          </cell>
        </row>
        <row r="7854">
          <cell r="L7854">
            <v>0</v>
          </cell>
        </row>
        <row r="7855">
          <cell r="L7855">
            <v>0</v>
          </cell>
        </row>
        <row r="7856">
          <cell r="L7856">
            <v>0</v>
          </cell>
        </row>
        <row r="7857">
          <cell r="L7857">
            <v>0</v>
          </cell>
        </row>
        <row r="7858">
          <cell r="L7858">
            <v>0</v>
          </cell>
        </row>
        <row r="7859">
          <cell r="L7859">
            <v>0</v>
          </cell>
        </row>
        <row r="7860">
          <cell r="L7860">
            <v>0</v>
          </cell>
        </row>
        <row r="7861">
          <cell r="L7861">
            <v>0</v>
          </cell>
        </row>
        <row r="7862">
          <cell r="L7862">
            <v>0</v>
          </cell>
        </row>
        <row r="7863">
          <cell r="L7863">
            <v>0</v>
          </cell>
        </row>
        <row r="7864">
          <cell r="L7864">
            <v>0</v>
          </cell>
        </row>
        <row r="7865">
          <cell r="L7865">
            <v>0</v>
          </cell>
        </row>
        <row r="7866">
          <cell r="L7866">
            <v>0</v>
          </cell>
        </row>
        <row r="7867">
          <cell r="L7867">
            <v>0</v>
          </cell>
        </row>
        <row r="7868">
          <cell r="L7868">
            <v>0</v>
          </cell>
        </row>
        <row r="7869">
          <cell r="L7869">
            <v>0</v>
          </cell>
        </row>
        <row r="7870">
          <cell r="L7870">
            <v>0</v>
          </cell>
        </row>
        <row r="7871">
          <cell r="L7871">
            <v>0</v>
          </cell>
        </row>
        <row r="7872">
          <cell r="L7872">
            <v>0</v>
          </cell>
        </row>
        <row r="7873">
          <cell r="L7873">
            <v>0</v>
          </cell>
        </row>
        <row r="7874">
          <cell r="L7874">
            <v>0</v>
          </cell>
        </row>
        <row r="7875">
          <cell r="L7875">
            <v>0</v>
          </cell>
        </row>
        <row r="7876">
          <cell r="L7876">
            <v>0</v>
          </cell>
        </row>
        <row r="7877">
          <cell r="L7877">
            <v>0</v>
          </cell>
        </row>
        <row r="7878">
          <cell r="L7878">
            <v>0</v>
          </cell>
        </row>
        <row r="7879">
          <cell r="L7879">
            <v>0</v>
          </cell>
        </row>
        <row r="7880">
          <cell r="L7880">
            <v>0</v>
          </cell>
        </row>
        <row r="7881">
          <cell r="L7881">
            <v>0</v>
          </cell>
        </row>
        <row r="7882">
          <cell r="L7882">
            <v>0</v>
          </cell>
        </row>
        <row r="7883">
          <cell r="L7883">
            <v>0</v>
          </cell>
        </row>
        <row r="7884">
          <cell r="L7884">
            <v>0</v>
          </cell>
        </row>
        <row r="7885">
          <cell r="L7885">
            <v>0</v>
          </cell>
        </row>
        <row r="7886">
          <cell r="L7886">
            <v>0</v>
          </cell>
        </row>
        <row r="7887">
          <cell r="L7887">
            <v>0</v>
          </cell>
        </row>
        <row r="7888">
          <cell r="L7888">
            <v>0</v>
          </cell>
        </row>
        <row r="7889">
          <cell r="L7889">
            <v>0</v>
          </cell>
        </row>
        <row r="7890">
          <cell r="L7890">
            <v>0</v>
          </cell>
        </row>
        <row r="7891">
          <cell r="L7891">
            <v>0</v>
          </cell>
        </row>
        <row r="7892">
          <cell r="L7892">
            <v>0</v>
          </cell>
        </row>
        <row r="7893">
          <cell r="L7893">
            <v>0</v>
          </cell>
        </row>
        <row r="7894">
          <cell r="L7894">
            <v>0</v>
          </cell>
        </row>
        <row r="7895">
          <cell r="L7895">
            <v>0</v>
          </cell>
        </row>
        <row r="7896">
          <cell r="L7896">
            <v>0</v>
          </cell>
        </row>
        <row r="7897">
          <cell r="L7897">
            <v>0</v>
          </cell>
        </row>
        <row r="7898">
          <cell r="L7898">
            <v>0</v>
          </cell>
        </row>
        <row r="7899">
          <cell r="L7899">
            <v>0</v>
          </cell>
        </row>
        <row r="7900">
          <cell r="L7900">
            <v>0</v>
          </cell>
        </row>
        <row r="7901">
          <cell r="L7901">
            <v>0</v>
          </cell>
        </row>
        <row r="7902">
          <cell r="L7902">
            <v>0</v>
          </cell>
        </row>
        <row r="7903">
          <cell r="L7903">
            <v>0</v>
          </cell>
        </row>
        <row r="7904">
          <cell r="L7904">
            <v>0</v>
          </cell>
        </row>
        <row r="7905">
          <cell r="L7905">
            <v>0</v>
          </cell>
        </row>
        <row r="7906">
          <cell r="L7906">
            <v>0</v>
          </cell>
        </row>
        <row r="7907">
          <cell r="L7907">
            <v>0</v>
          </cell>
        </row>
        <row r="7908">
          <cell r="L7908">
            <v>0</v>
          </cell>
        </row>
        <row r="7909">
          <cell r="L7909">
            <v>0</v>
          </cell>
        </row>
        <row r="7910">
          <cell r="L7910">
            <v>0</v>
          </cell>
        </row>
        <row r="7911">
          <cell r="L7911">
            <v>0</v>
          </cell>
        </row>
        <row r="7912">
          <cell r="L7912">
            <v>0</v>
          </cell>
        </row>
        <row r="7913">
          <cell r="L7913">
            <v>0</v>
          </cell>
        </row>
        <row r="7914">
          <cell r="L7914">
            <v>0</v>
          </cell>
        </row>
        <row r="7915">
          <cell r="L7915">
            <v>0</v>
          </cell>
        </row>
        <row r="7916">
          <cell r="L7916">
            <v>0</v>
          </cell>
        </row>
        <row r="7917">
          <cell r="L7917">
            <v>0</v>
          </cell>
        </row>
        <row r="7918">
          <cell r="L7918">
            <v>0</v>
          </cell>
        </row>
        <row r="7919">
          <cell r="L7919">
            <v>0</v>
          </cell>
        </row>
        <row r="7920">
          <cell r="L7920">
            <v>0</v>
          </cell>
        </row>
        <row r="7921">
          <cell r="L7921">
            <v>0</v>
          </cell>
        </row>
        <row r="7922">
          <cell r="L7922">
            <v>0</v>
          </cell>
        </row>
        <row r="7923">
          <cell r="L7923">
            <v>0</v>
          </cell>
        </row>
        <row r="7924">
          <cell r="L7924">
            <v>0</v>
          </cell>
        </row>
        <row r="7925">
          <cell r="L7925">
            <v>0</v>
          </cell>
        </row>
        <row r="7926">
          <cell r="L7926">
            <v>0</v>
          </cell>
        </row>
        <row r="7927">
          <cell r="L7927">
            <v>0</v>
          </cell>
        </row>
        <row r="7928">
          <cell r="L7928">
            <v>0</v>
          </cell>
        </row>
        <row r="7929">
          <cell r="L7929">
            <v>0</v>
          </cell>
        </row>
        <row r="7930">
          <cell r="L7930">
            <v>0</v>
          </cell>
        </row>
        <row r="7931">
          <cell r="L7931">
            <v>0</v>
          </cell>
        </row>
        <row r="7932">
          <cell r="L7932">
            <v>0</v>
          </cell>
        </row>
        <row r="7933">
          <cell r="L7933">
            <v>0</v>
          </cell>
        </row>
        <row r="7934">
          <cell r="L7934">
            <v>0</v>
          </cell>
        </row>
        <row r="7935">
          <cell r="L7935">
            <v>0</v>
          </cell>
        </row>
        <row r="7936">
          <cell r="L7936">
            <v>0</v>
          </cell>
        </row>
        <row r="7937">
          <cell r="L7937">
            <v>0</v>
          </cell>
        </row>
        <row r="7938">
          <cell r="L7938">
            <v>0</v>
          </cell>
        </row>
        <row r="7939">
          <cell r="L7939">
            <v>0</v>
          </cell>
        </row>
        <row r="7940">
          <cell r="L7940">
            <v>0</v>
          </cell>
        </row>
        <row r="7941">
          <cell r="L7941">
            <v>0</v>
          </cell>
        </row>
        <row r="7942">
          <cell r="L7942">
            <v>0</v>
          </cell>
        </row>
        <row r="7943">
          <cell r="L7943">
            <v>0</v>
          </cell>
        </row>
        <row r="7944">
          <cell r="L7944">
            <v>0</v>
          </cell>
        </row>
        <row r="7945">
          <cell r="L7945">
            <v>0</v>
          </cell>
        </row>
        <row r="7946">
          <cell r="L7946">
            <v>0</v>
          </cell>
        </row>
        <row r="7947">
          <cell r="L7947">
            <v>0</v>
          </cell>
        </row>
        <row r="7948">
          <cell r="L7948">
            <v>0</v>
          </cell>
        </row>
        <row r="7949">
          <cell r="L7949">
            <v>0</v>
          </cell>
        </row>
        <row r="7950">
          <cell r="L7950">
            <v>0</v>
          </cell>
        </row>
        <row r="7951">
          <cell r="L7951">
            <v>0</v>
          </cell>
        </row>
        <row r="7952">
          <cell r="L7952">
            <v>0</v>
          </cell>
        </row>
        <row r="7953">
          <cell r="L7953">
            <v>0</v>
          </cell>
        </row>
        <row r="7954">
          <cell r="L7954">
            <v>0</v>
          </cell>
        </row>
        <row r="7955">
          <cell r="L7955">
            <v>0</v>
          </cell>
        </row>
        <row r="7956">
          <cell r="L7956">
            <v>0</v>
          </cell>
        </row>
        <row r="7957">
          <cell r="L7957">
            <v>0</v>
          </cell>
        </row>
        <row r="7958">
          <cell r="L7958">
            <v>0</v>
          </cell>
        </row>
        <row r="7959">
          <cell r="L7959">
            <v>0</v>
          </cell>
        </row>
        <row r="7960">
          <cell r="L7960">
            <v>0</v>
          </cell>
        </row>
        <row r="7961">
          <cell r="L7961">
            <v>0</v>
          </cell>
        </row>
        <row r="7962">
          <cell r="L7962">
            <v>0</v>
          </cell>
        </row>
        <row r="7963">
          <cell r="L7963">
            <v>0</v>
          </cell>
        </row>
        <row r="7964">
          <cell r="L7964">
            <v>0</v>
          </cell>
        </row>
        <row r="7965">
          <cell r="L7965">
            <v>0</v>
          </cell>
        </row>
        <row r="7966">
          <cell r="L7966">
            <v>0</v>
          </cell>
        </row>
        <row r="7967">
          <cell r="L7967">
            <v>0</v>
          </cell>
        </row>
        <row r="7968">
          <cell r="L7968">
            <v>0</v>
          </cell>
        </row>
        <row r="7969">
          <cell r="L7969">
            <v>0</v>
          </cell>
        </row>
        <row r="7970">
          <cell r="L7970">
            <v>0</v>
          </cell>
        </row>
        <row r="7971">
          <cell r="L7971">
            <v>0</v>
          </cell>
        </row>
        <row r="7972">
          <cell r="L7972">
            <v>0</v>
          </cell>
        </row>
        <row r="7973">
          <cell r="L7973">
            <v>0</v>
          </cell>
        </row>
        <row r="7974">
          <cell r="L7974">
            <v>0</v>
          </cell>
        </row>
        <row r="7975">
          <cell r="L7975">
            <v>0</v>
          </cell>
        </row>
        <row r="7976">
          <cell r="L7976">
            <v>0</v>
          </cell>
        </row>
        <row r="7977">
          <cell r="L7977">
            <v>0</v>
          </cell>
        </row>
        <row r="7978">
          <cell r="L7978">
            <v>0</v>
          </cell>
        </row>
        <row r="7979">
          <cell r="L7979">
            <v>0</v>
          </cell>
        </row>
        <row r="7980">
          <cell r="L7980">
            <v>0</v>
          </cell>
        </row>
        <row r="7981">
          <cell r="L7981">
            <v>0</v>
          </cell>
        </row>
        <row r="7982">
          <cell r="L7982">
            <v>0</v>
          </cell>
        </row>
        <row r="7983">
          <cell r="L7983">
            <v>0</v>
          </cell>
        </row>
        <row r="7984">
          <cell r="L7984">
            <v>0</v>
          </cell>
        </row>
        <row r="7985">
          <cell r="L7985">
            <v>0</v>
          </cell>
        </row>
        <row r="7986">
          <cell r="L7986">
            <v>0</v>
          </cell>
        </row>
        <row r="7987">
          <cell r="L7987">
            <v>0</v>
          </cell>
        </row>
        <row r="7988">
          <cell r="L7988">
            <v>0</v>
          </cell>
        </row>
        <row r="7989">
          <cell r="L7989">
            <v>0</v>
          </cell>
        </row>
        <row r="7990">
          <cell r="L7990">
            <v>0</v>
          </cell>
        </row>
        <row r="7991">
          <cell r="L7991">
            <v>0</v>
          </cell>
        </row>
        <row r="7992">
          <cell r="L7992">
            <v>0</v>
          </cell>
        </row>
        <row r="7993">
          <cell r="L7993">
            <v>0</v>
          </cell>
        </row>
        <row r="7994">
          <cell r="L7994">
            <v>0</v>
          </cell>
        </row>
        <row r="7995">
          <cell r="L7995">
            <v>0</v>
          </cell>
        </row>
        <row r="7996">
          <cell r="L7996">
            <v>0</v>
          </cell>
        </row>
        <row r="7997">
          <cell r="L7997">
            <v>0</v>
          </cell>
        </row>
        <row r="7998">
          <cell r="L7998">
            <v>0</v>
          </cell>
        </row>
        <row r="7999">
          <cell r="L7999">
            <v>0</v>
          </cell>
        </row>
        <row r="8000">
          <cell r="L8000">
            <v>0</v>
          </cell>
        </row>
        <row r="8001">
          <cell r="L8001">
            <v>0</v>
          </cell>
        </row>
        <row r="8002">
          <cell r="L8002">
            <v>0</v>
          </cell>
        </row>
        <row r="8003">
          <cell r="L8003">
            <v>0</v>
          </cell>
        </row>
        <row r="8004">
          <cell r="L8004">
            <v>0</v>
          </cell>
        </row>
        <row r="8005">
          <cell r="L8005">
            <v>0</v>
          </cell>
        </row>
        <row r="8006">
          <cell r="L8006">
            <v>0</v>
          </cell>
        </row>
        <row r="8007">
          <cell r="L8007">
            <v>0</v>
          </cell>
        </row>
        <row r="8008">
          <cell r="L8008">
            <v>0</v>
          </cell>
        </row>
        <row r="8009">
          <cell r="L8009">
            <v>0</v>
          </cell>
        </row>
        <row r="8010">
          <cell r="L8010">
            <v>0</v>
          </cell>
        </row>
        <row r="8011">
          <cell r="L8011">
            <v>0</v>
          </cell>
        </row>
        <row r="8012">
          <cell r="L8012">
            <v>0</v>
          </cell>
        </row>
        <row r="8013">
          <cell r="L8013">
            <v>0</v>
          </cell>
        </row>
        <row r="8014">
          <cell r="L8014">
            <v>0</v>
          </cell>
        </row>
        <row r="8015">
          <cell r="L8015">
            <v>0</v>
          </cell>
        </row>
        <row r="8016">
          <cell r="L8016">
            <v>0</v>
          </cell>
        </row>
        <row r="8017">
          <cell r="L8017">
            <v>0</v>
          </cell>
        </row>
        <row r="8018">
          <cell r="L8018">
            <v>0</v>
          </cell>
        </row>
        <row r="8019">
          <cell r="L8019">
            <v>0</v>
          </cell>
        </row>
        <row r="8020">
          <cell r="L8020">
            <v>0</v>
          </cell>
        </row>
        <row r="8021">
          <cell r="L8021">
            <v>0</v>
          </cell>
        </row>
        <row r="8022">
          <cell r="L8022">
            <v>0</v>
          </cell>
        </row>
        <row r="8023">
          <cell r="L8023">
            <v>0</v>
          </cell>
        </row>
        <row r="8024">
          <cell r="L8024">
            <v>0</v>
          </cell>
        </row>
        <row r="8025">
          <cell r="L8025">
            <v>0</v>
          </cell>
        </row>
        <row r="8026">
          <cell r="L8026">
            <v>0</v>
          </cell>
        </row>
        <row r="8027">
          <cell r="L8027">
            <v>0</v>
          </cell>
        </row>
        <row r="8028">
          <cell r="L8028">
            <v>0</v>
          </cell>
        </row>
        <row r="8029">
          <cell r="L8029">
            <v>0</v>
          </cell>
        </row>
        <row r="8030">
          <cell r="L8030">
            <v>0</v>
          </cell>
        </row>
        <row r="8031">
          <cell r="L8031">
            <v>0</v>
          </cell>
        </row>
        <row r="8032">
          <cell r="L8032">
            <v>0</v>
          </cell>
        </row>
        <row r="8033">
          <cell r="L8033">
            <v>0</v>
          </cell>
        </row>
        <row r="8034">
          <cell r="L8034">
            <v>0</v>
          </cell>
        </row>
        <row r="8035">
          <cell r="L8035">
            <v>0</v>
          </cell>
        </row>
        <row r="8036">
          <cell r="L8036">
            <v>0</v>
          </cell>
        </row>
        <row r="8037">
          <cell r="L8037">
            <v>0</v>
          </cell>
        </row>
        <row r="8038">
          <cell r="L8038">
            <v>0</v>
          </cell>
        </row>
        <row r="8039">
          <cell r="L8039">
            <v>0</v>
          </cell>
        </row>
        <row r="8040">
          <cell r="L8040">
            <v>0</v>
          </cell>
        </row>
        <row r="8041">
          <cell r="L8041">
            <v>0</v>
          </cell>
        </row>
        <row r="8042">
          <cell r="L8042">
            <v>0</v>
          </cell>
        </row>
        <row r="8043">
          <cell r="L8043">
            <v>0</v>
          </cell>
        </row>
        <row r="8044">
          <cell r="L8044">
            <v>0</v>
          </cell>
        </row>
        <row r="8045">
          <cell r="L8045">
            <v>0</v>
          </cell>
        </row>
        <row r="8046">
          <cell r="L8046">
            <v>0</v>
          </cell>
        </row>
        <row r="8047">
          <cell r="L8047">
            <v>0</v>
          </cell>
        </row>
        <row r="8048">
          <cell r="L8048">
            <v>0</v>
          </cell>
        </row>
        <row r="8049">
          <cell r="L8049">
            <v>0</v>
          </cell>
        </row>
        <row r="8050">
          <cell r="L8050">
            <v>0</v>
          </cell>
        </row>
        <row r="8051">
          <cell r="L8051">
            <v>0</v>
          </cell>
        </row>
        <row r="8052">
          <cell r="L8052">
            <v>0</v>
          </cell>
        </row>
        <row r="8053">
          <cell r="L8053">
            <v>0</v>
          </cell>
        </row>
        <row r="8054">
          <cell r="L8054">
            <v>0</v>
          </cell>
        </row>
        <row r="8055">
          <cell r="L8055">
            <v>0</v>
          </cell>
        </row>
        <row r="8056">
          <cell r="L8056">
            <v>0</v>
          </cell>
        </row>
        <row r="8057">
          <cell r="L8057">
            <v>0</v>
          </cell>
        </row>
        <row r="8058">
          <cell r="L8058">
            <v>0</v>
          </cell>
        </row>
        <row r="8059">
          <cell r="L8059">
            <v>0</v>
          </cell>
        </row>
        <row r="8060">
          <cell r="L8060">
            <v>0</v>
          </cell>
        </row>
        <row r="8061">
          <cell r="L8061">
            <v>0</v>
          </cell>
        </row>
        <row r="8062">
          <cell r="L8062">
            <v>0</v>
          </cell>
        </row>
        <row r="8063">
          <cell r="L8063">
            <v>0</v>
          </cell>
        </row>
        <row r="8064">
          <cell r="L8064">
            <v>0</v>
          </cell>
        </row>
        <row r="8065">
          <cell r="L8065">
            <v>0</v>
          </cell>
        </row>
        <row r="8066">
          <cell r="L8066">
            <v>0</v>
          </cell>
        </row>
        <row r="8067">
          <cell r="L8067">
            <v>0</v>
          </cell>
        </row>
        <row r="8068">
          <cell r="L8068">
            <v>0</v>
          </cell>
        </row>
        <row r="8069">
          <cell r="L8069">
            <v>0</v>
          </cell>
        </row>
        <row r="8070">
          <cell r="L8070">
            <v>0</v>
          </cell>
        </row>
        <row r="8071">
          <cell r="L8071">
            <v>0</v>
          </cell>
        </row>
        <row r="8072">
          <cell r="L8072">
            <v>0</v>
          </cell>
        </row>
        <row r="8073">
          <cell r="L8073">
            <v>0</v>
          </cell>
        </row>
        <row r="8074">
          <cell r="L8074">
            <v>0</v>
          </cell>
        </row>
        <row r="8075">
          <cell r="L8075">
            <v>0</v>
          </cell>
        </row>
        <row r="8076">
          <cell r="L8076">
            <v>0</v>
          </cell>
        </row>
        <row r="8077">
          <cell r="L8077">
            <v>0</v>
          </cell>
        </row>
        <row r="8078">
          <cell r="L8078">
            <v>0</v>
          </cell>
        </row>
        <row r="8079">
          <cell r="L8079">
            <v>0</v>
          </cell>
        </row>
        <row r="8080">
          <cell r="L8080">
            <v>0</v>
          </cell>
        </row>
        <row r="8081">
          <cell r="L8081">
            <v>0</v>
          </cell>
        </row>
        <row r="8082">
          <cell r="L8082">
            <v>0</v>
          </cell>
        </row>
        <row r="8083">
          <cell r="L8083">
            <v>0</v>
          </cell>
        </row>
        <row r="8084">
          <cell r="L8084">
            <v>0</v>
          </cell>
        </row>
        <row r="8085">
          <cell r="L8085">
            <v>0</v>
          </cell>
        </row>
        <row r="8086">
          <cell r="L8086">
            <v>0</v>
          </cell>
        </row>
        <row r="8087">
          <cell r="L8087">
            <v>0</v>
          </cell>
        </row>
        <row r="8088">
          <cell r="L8088">
            <v>0</v>
          </cell>
        </row>
        <row r="8089">
          <cell r="L8089">
            <v>0</v>
          </cell>
        </row>
        <row r="8090">
          <cell r="L8090">
            <v>0</v>
          </cell>
        </row>
        <row r="8091">
          <cell r="L8091">
            <v>0</v>
          </cell>
        </row>
        <row r="8092">
          <cell r="L8092">
            <v>0</v>
          </cell>
        </row>
        <row r="8093">
          <cell r="L8093">
            <v>0</v>
          </cell>
        </row>
        <row r="8094">
          <cell r="L8094">
            <v>0</v>
          </cell>
        </row>
        <row r="8095">
          <cell r="L8095">
            <v>0</v>
          </cell>
        </row>
        <row r="8096">
          <cell r="L8096">
            <v>0</v>
          </cell>
        </row>
        <row r="8097">
          <cell r="L8097">
            <v>0</v>
          </cell>
        </row>
        <row r="8098">
          <cell r="L8098">
            <v>0</v>
          </cell>
        </row>
        <row r="8099">
          <cell r="L8099">
            <v>0</v>
          </cell>
        </row>
        <row r="8100">
          <cell r="L8100">
            <v>0</v>
          </cell>
        </row>
        <row r="8101">
          <cell r="L8101">
            <v>0</v>
          </cell>
        </row>
        <row r="8102">
          <cell r="L8102">
            <v>0</v>
          </cell>
        </row>
        <row r="8103">
          <cell r="L8103">
            <v>0</v>
          </cell>
        </row>
        <row r="8104">
          <cell r="L8104">
            <v>0</v>
          </cell>
        </row>
        <row r="8105">
          <cell r="L8105">
            <v>0</v>
          </cell>
        </row>
        <row r="8106">
          <cell r="L8106">
            <v>0</v>
          </cell>
        </row>
        <row r="8107">
          <cell r="L8107">
            <v>0</v>
          </cell>
        </row>
        <row r="8108">
          <cell r="L8108">
            <v>0</v>
          </cell>
        </row>
        <row r="8109">
          <cell r="L8109">
            <v>0</v>
          </cell>
        </row>
        <row r="8110">
          <cell r="L8110">
            <v>0</v>
          </cell>
        </row>
        <row r="8111">
          <cell r="L8111">
            <v>0</v>
          </cell>
        </row>
        <row r="8112">
          <cell r="L8112">
            <v>0</v>
          </cell>
        </row>
        <row r="8113">
          <cell r="L8113">
            <v>0</v>
          </cell>
        </row>
        <row r="8114">
          <cell r="L8114">
            <v>0</v>
          </cell>
        </row>
        <row r="8115">
          <cell r="L8115">
            <v>0</v>
          </cell>
        </row>
        <row r="8116">
          <cell r="L8116">
            <v>0</v>
          </cell>
        </row>
        <row r="8117">
          <cell r="L8117">
            <v>0</v>
          </cell>
        </row>
        <row r="8118">
          <cell r="L8118">
            <v>0</v>
          </cell>
        </row>
        <row r="8119">
          <cell r="L8119">
            <v>0</v>
          </cell>
        </row>
        <row r="8120">
          <cell r="L8120">
            <v>0</v>
          </cell>
        </row>
        <row r="8121">
          <cell r="L8121">
            <v>0</v>
          </cell>
        </row>
        <row r="8122">
          <cell r="L8122">
            <v>0</v>
          </cell>
        </row>
        <row r="8123">
          <cell r="L8123">
            <v>0</v>
          </cell>
        </row>
        <row r="8124">
          <cell r="L8124">
            <v>0</v>
          </cell>
        </row>
        <row r="8125">
          <cell r="L8125">
            <v>0</v>
          </cell>
        </row>
        <row r="8126">
          <cell r="L8126">
            <v>0</v>
          </cell>
        </row>
        <row r="8127">
          <cell r="L8127">
            <v>0</v>
          </cell>
        </row>
        <row r="8128">
          <cell r="L8128">
            <v>0</v>
          </cell>
        </row>
        <row r="8129">
          <cell r="L8129">
            <v>0</v>
          </cell>
        </row>
        <row r="8130">
          <cell r="L8130">
            <v>0</v>
          </cell>
        </row>
        <row r="8131">
          <cell r="L8131">
            <v>0</v>
          </cell>
        </row>
        <row r="8132">
          <cell r="L8132">
            <v>0</v>
          </cell>
        </row>
        <row r="8133">
          <cell r="L8133">
            <v>0</v>
          </cell>
        </row>
        <row r="8134">
          <cell r="L8134">
            <v>0</v>
          </cell>
        </row>
        <row r="8135">
          <cell r="L8135">
            <v>0</v>
          </cell>
        </row>
        <row r="8136">
          <cell r="L8136">
            <v>0</v>
          </cell>
        </row>
        <row r="8137">
          <cell r="L8137">
            <v>0</v>
          </cell>
        </row>
        <row r="8138">
          <cell r="L8138">
            <v>0</v>
          </cell>
        </row>
        <row r="8139">
          <cell r="L8139">
            <v>0</v>
          </cell>
        </row>
        <row r="8140">
          <cell r="L8140">
            <v>0</v>
          </cell>
        </row>
        <row r="8141">
          <cell r="L8141">
            <v>0</v>
          </cell>
        </row>
        <row r="8142">
          <cell r="L8142">
            <v>0</v>
          </cell>
        </row>
        <row r="8143">
          <cell r="L8143">
            <v>0</v>
          </cell>
        </row>
        <row r="8144">
          <cell r="L8144">
            <v>0</v>
          </cell>
        </row>
        <row r="8145">
          <cell r="L8145">
            <v>0</v>
          </cell>
        </row>
        <row r="8146">
          <cell r="L8146">
            <v>0</v>
          </cell>
        </row>
        <row r="8147">
          <cell r="L8147">
            <v>0</v>
          </cell>
        </row>
        <row r="8148">
          <cell r="L8148">
            <v>0</v>
          </cell>
        </row>
        <row r="8149">
          <cell r="L8149">
            <v>0</v>
          </cell>
        </row>
        <row r="8150">
          <cell r="L8150">
            <v>0</v>
          </cell>
        </row>
        <row r="8151">
          <cell r="L8151">
            <v>0</v>
          </cell>
        </row>
        <row r="8152">
          <cell r="L8152">
            <v>0</v>
          </cell>
        </row>
        <row r="8153">
          <cell r="L8153">
            <v>0</v>
          </cell>
        </row>
        <row r="8154">
          <cell r="L8154">
            <v>0</v>
          </cell>
        </row>
        <row r="8155">
          <cell r="L8155">
            <v>0</v>
          </cell>
        </row>
        <row r="8156">
          <cell r="L8156">
            <v>0</v>
          </cell>
        </row>
        <row r="8157">
          <cell r="L8157">
            <v>0</v>
          </cell>
        </row>
        <row r="8158">
          <cell r="L8158">
            <v>0</v>
          </cell>
        </row>
        <row r="8159">
          <cell r="L8159">
            <v>0</v>
          </cell>
        </row>
        <row r="8160">
          <cell r="L8160">
            <v>0</v>
          </cell>
        </row>
        <row r="8161">
          <cell r="L8161">
            <v>0</v>
          </cell>
        </row>
        <row r="8162">
          <cell r="L8162">
            <v>0</v>
          </cell>
        </row>
        <row r="8163">
          <cell r="L8163">
            <v>0</v>
          </cell>
        </row>
        <row r="8164">
          <cell r="L8164">
            <v>0</v>
          </cell>
        </row>
        <row r="8165">
          <cell r="L8165">
            <v>0</v>
          </cell>
        </row>
        <row r="8166">
          <cell r="L8166">
            <v>0</v>
          </cell>
        </row>
        <row r="8167">
          <cell r="L8167">
            <v>0</v>
          </cell>
        </row>
        <row r="8168">
          <cell r="L8168">
            <v>0</v>
          </cell>
        </row>
        <row r="8169">
          <cell r="L8169">
            <v>0</v>
          </cell>
        </row>
        <row r="8170">
          <cell r="L8170">
            <v>0</v>
          </cell>
        </row>
        <row r="8171">
          <cell r="L8171">
            <v>0</v>
          </cell>
        </row>
        <row r="8172">
          <cell r="L8172">
            <v>0</v>
          </cell>
        </row>
        <row r="8173">
          <cell r="L8173">
            <v>0</v>
          </cell>
        </row>
        <row r="8174">
          <cell r="L8174">
            <v>0</v>
          </cell>
        </row>
        <row r="8175">
          <cell r="L8175">
            <v>0</v>
          </cell>
        </row>
        <row r="8176">
          <cell r="L8176">
            <v>0</v>
          </cell>
        </row>
        <row r="8177">
          <cell r="L8177">
            <v>0</v>
          </cell>
        </row>
        <row r="8178">
          <cell r="L8178">
            <v>0</v>
          </cell>
        </row>
        <row r="8179">
          <cell r="L8179">
            <v>0</v>
          </cell>
        </row>
        <row r="8180">
          <cell r="L8180">
            <v>0</v>
          </cell>
        </row>
        <row r="8181">
          <cell r="L8181">
            <v>0</v>
          </cell>
        </row>
        <row r="8182">
          <cell r="L8182">
            <v>0</v>
          </cell>
        </row>
        <row r="8183">
          <cell r="L8183">
            <v>0</v>
          </cell>
        </row>
        <row r="8184">
          <cell r="L8184">
            <v>0</v>
          </cell>
        </row>
        <row r="8185">
          <cell r="L8185">
            <v>0</v>
          </cell>
        </row>
        <row r="8186">
          <cell r="L8186">
            <v>0</v>
          </cell>
        </row>
        <row r="8187">
          <cell r="L8187">
            <v>0</v>
          </cell>
        </row>
        <row r="8188">
          <cell r="L8188">
            <v>0</v>
          </cell>
        </row>
        <row r="8189">
          <cell r="L8189">
            <v>0</v>
          </cell>
        </row>
        <row r="8190">
          <cell r="L8190">
            <v>0</v>
          </cell>
        </row>
        <row r="8191">
          <cell r="L8191">
            <v>0</v>
          </cell>
        </row>
        <row r="8192">
          <cell r="L8192">
            <v>0</v>
          </cell>
        </row>
        <row r="8193">
          <cell r="L8193">
            <v>0</v>
          </cell>
        </row>
        <row r="8194">
          <cell r="L8194">
            <v>0</v>
          </cell>
        </row>
        <row r="8195">
          <cell r="L8195">
            <v>0</v>
          </cell>
        </row>
        <row r="8196">
          <cell r="L8196">
            <v>0</v>
          </cell>
        </row>
        <row r="8197">
          <cell r="L8197">
            <v>0</v>
          </cell>
        </row>
        <row r="8198">
          <cell r="L8198">
            <v>0</v>
          </cell>
        </row>
        <row r="8199">
          <cell r="L8199">
            <v>0</v>
          </cell>
        </row>
        <row r="8200">
          <cell r="L8200">
            <v>0</v>
          </cell>
        </row>
        <row r="8201">
          <cell r="L8201">
            <v>0</v>
          </cell>
        </row>
        <row r="8202">
          <cell r="L8202">
            <v>0</v>
          </cell>
        </row>
        <row r="8203">
          <cell r="L8203">
            <v>0</v>
          </cell>
        </row>
        <row r="8204">
          <cell r="L8204">
            <v>0</v>
          </cell>
        </row>
        <row r="8205">
          <cell r="L8205">
            <v>0</v>
          </cell>
        </row>
        <row r="8206">
          <cell r="L8206">
            <v>0</v>
          </cell>
        </row>
        <row r="8207">
          <cell r="L8207">
            <v>0</v>
          </cell>
        </row>
        <row r="8208">
          <cell r="L8208">
            <v>0</v>
          </cell>
        </row>
        <row r="8209">
          <cell r="L8209">
            <v>0</v>
          </cell>
        </row>
        <row r="8210">
          <cell r="L8210">
            <v>0</v>
          </cell>
        </row>
        <row r="8211">
          <cell r="L8211">
            <v>0</v>
          </cell>
        </row>
        <row r="8212">
          <cell r="L8212">
            <v>0</v>
          </cell>
        </row>
        <row r="8213">
          <cell r="L8213">
            <v>0</v>
          </cell>
        </row>
        <row r="8214">
          <cell r="L8214">
            <v>0</v>
          </cell>
        </row>
        <row r="8215">
          <cell r="L8215">
            <v>0</v>
          </cell>
        </row>
        <row r="8216">
          <cell r="L8216">
            <v>0</v>
          </cell>
        </row>
        <row r="8217">
          <cell r="L8217">
            <v>0</v>
          </cell>
        </row>
        <row r="8218">
          <cell r="L8218">
            <v>0</v>
          </cell>
        </row>
        <row r="8219">
          <cell r="L8219">
            <v>0</v>
          </cell>
        </row>
        <row r="8220">
          <cell r="L8220">
            <v>0</v>
          </cell>
        </row>
        <row r="8221">
          <cell r="L8221">
            <v>0</v>
          </cell>
        </row>
        <row r="8222">
          <cell r="L8222">
            <v>0</v>
          </cell>
        </row>
        <row r="8223">
          <cell r="L8223">
            <v>0</v>
          </cell>
        </row>
        <row r="8224">
          <cell r="L8224">
            <v>0</v>
          </cell>
        </row>
        <row r="8225">
          <cell r="L8225">
            <v>0</v>
          </cell>
        </row>
        <row r="8226">
          <cell r="L8226">
            <v>0</v>
          </cell>
        </row>
        <row r="8227">
          <cell r="L8227">
            <v>0</v>
          </cell>
        </row>
        <row r="8228">
          <cell r="L8228">
            <v>0</v>
          </cell>
        </row>
        <row r="8229">
          <cell r="L8229">
            <v>0</v>
          </cell>
        </row>
        <row r="8230">
          <cell r="L8230">
            <v>0</v>
          </cell>
        </row>
        <row r="8231">
          <cell r="L8231">
            <v>0</v>
          </cell>
        </row>
        <row r="8232">
          <cell r="L8232">
            <v>0</v>
          </cell>
        </row>
        <row r="8233">
          <cell r="L8233">
            <v>0</v>
          </cell>
        </row>
        <row r="8234">
          <cell r="L8234">
            <v>0</v>
          </cell>
        </row>
        <row r="8235">
          <cell r="L8235">
            <v>0</v>
          </cell>
        </row>
        <row r="8236">
          <cell r="L8236">
            <v>0</v>
          </cell>
        </row>
        <row r="8237">
          <cell r="L8237">
            <v>0</v>
          </cell>
        </row>
        <row r="8238">
          <cell r="L8238">
            <v>0</v>
          </cell>
        </row>
        <row r="8239">
          <cell r="L8239">
            <v>0</v>
          </cell>
        </row>
        <row r="8240">
          <cell r="L8240">
            <v>0</v>
          </cell>
        </row>
        <row r="8241">
          <cell r="L8241">
            <v>0</v>
          </cell>
        </row>
        <row r="8242">
          <cell r="L8242">
            <v>0</v>
          </cell>
        </row>
        <row r="8243">
          <cell r="L8243">
            <v>0</v>
          </cell>
        </row>
        <row r="8244">
          <cell r="L8244">
            <v>0</v>
          </cell>
        </row>
        <row r="8245">
          <cell r="L8245">
            <v>0</v>
          </cell>
        </row>
        <row r="8246">
          <cell r="L8246">
            <v>0</v>
          </cell>
        </row>
        <row r="8247">
          <cell r="L8247">
            <v>0</v>
          </cell>
        </row>
        <row r="8248">
          <cell r="L8248">
            <v>0</v>
          </cell>
        </row>
        <row r="8249">
          <cell r="L8249">
            <v>0</v>
          </cell>
        </row>
        <row r="8250">
          <cell r="L8250">
            <v>0</v>
          </cell>
        </row>
        <row r="8251">
          <cell r="L8251">
            <v>0</v>
          </cell>
        </row>
        <row r="8252">
          <cell r="L8252">
            <v>0</v>
          </cell>
        </row>
        <row r="8253">
          <cell r="L8253">
            <v>0</v>
          </cell>
        </row>
        <row r="8254">
          <cell r="L8254">
            <v>0</v>
          </cell>
        </row>
        <row r="8255">
          <cell r="L8255">
            <v>0</v>
          </cell>
        </row>
        <row r="8256">
          <cell r="L8256">
            <v>0</v>
          </cell>
        </row>
        <row r="8257">
          <cell r="L8257">
            <v>0</v>
          </cell>
        </row>
        <row r="8258">
          <cell r="L8258">
            <v>0</v>
          </cell>
        </row>
        <row r="8259">
          <cell r="L8259">
            <v>0</v>
          </cell>
        </row>
        <row r="8260">
          <cell r="L8260">
            <v>0</v>
          </cell>
        </row>
        <row r="8261">
          <cell r="L8261">
            <v>0</v>
          </cell>
        </row>
        <row r="8262">
          <cell r="L8262">
            <v>0</v>
          </cell>
        </row>
        <row r="8263">
          <cell r="L8263">
            <v>0</v>
          </cell>
        </row>
        <row r="8264">
          <cell r="L8264">
            <v>0</v>
          </cell>
        </row>
        <row r="8265">
          <cell r="L8265">
            <v>0</v>
          </cell>
        </row>
        <row r="8266">
          <cell r="L8266">
            <v>0</v>
          </cell>
        </row>
        <row r="8267">
          <cell r="L8267">
            <v>0</v>
          </cell>
        </row>
        <row r="8268">
          <cell r="L8268">
            <v>0</v>
          </cell>
        </row>
        <row r="8269">
          <cell r="L8269">
            <v>0</v>
          </cell>
        </row>
        <row r="8270">
          <cell r="L8270">
            <v>0</v>
          </cell>
        </row>
        <row r="8271">
          <cell r="L8271">
            <v>0</v>
          </cell>
        </row>
        <row r="8272">
          <cell r="L8272">
            <v>0</v>
          </cell>
        </row>
        <row r="8273">
          <cell r="L8273">
            <v>0</v>
          </cell>
        </row>
        <row r="8274">
          <cell r="L8274">
            <v>0</v>
          </cell>
        </row>
        <row r="8275">
          <cell r="L8275">
            <v>0</v>
          </cell>
        </row>
        <row r="8276">
          <cell r="L8276">
            <v>0</v>
          </cell>
        </row>
        <row r="8277">
          <cell r="L8277">
            <v>0</v>
          </cell>
        </row>
        <row r="8278">
          <cell r="L8278">
            <v>0</v>
          </cell>
        </row>
        <row r="8279">
          <cell r="L8279">
            <v>0</v>
          </cell>
        </row>
        <row r="8280">
          <cell r="L8280">
            <v>0</v>
          </cell>
        </row>
        <row r="8281">
          <cell r="L8281">
            <v>0</v>
          </cell>
        </row>
        <row r="8282">
          <cell r="L8282">
            <v>0</v>
          </cell>
        </row>
        <row r="8283">
          <cell r="L8283">
            <v>0</v>
          </cell>
        </row>
        <row r="8284">
          <cell r="L8284">
            <v>0</v>
          </cell>
        </row>
        <row r="8285">
          <cell r="L8285">
            <v>0</v>
          </cell>
        </row>
        <row r="8286">
          <cell r="L8286">
            <v>0</v>
          </cell>
        </row>
        <row r="8287">
          <cell r="L8287">
            <v>0</v>
          </cell>
        </row>
        <row r="8288">
          <cell r="L8288">
            <v>0</v>
          </cell>
        </row>
        <row r="8289">
          <cell r="L8289">
            <v>0</v>
          </cell>
        </row>
        <row r="8290">
          <cell r="L8290">
            <v>0</v>
          </cell>
        </row>
        <row r="8291">
          <cell r="L8291">
            <v>0</v>
          </cell>
        </row>
        <row r="8292">
          <cell r="L8292">
            <v>0</v>
          </cell>
        </row>
        <row r="8293">
          <cell r="L8293">
            <v>0</v>
          </cell>
        </row>
        <row r="8294">
          <cell r="L8294">
            <v>0</v>
          </cell>
        </row>
        <row r="8295">
          <cell r="L8295">
            <v>0</v>
          </cell>
        </row>
        <row r="8296">
          <cell r="L8296">
            <v>0</v>
          </cell>
        </row>
        <row r="8297">
          <cell r="L8297">
            <v>0</v>
          </cell>
        </row>
        <row r="8298">
          <cell r="L8298">
            <v>0</v>
          </cell>
        </row>
        <row r="8299">
          <cell r="L8299">
            <v>0</v>
          </cell>
        </row>
        <row r="8300">
          <cell r="L8300">
            <v>0</v>
          </cell>
        </row>
        <row r="8301">
          <cell r="L8301">
            <v>0</v>
          </cell>
        </row>
        <row r="8302">
          <cell r="L8302">
            <v>0</v>
          </cell>
        </row>
        <row r="8303">
          <cell r="L8303">
            <v>0</v>
          </cell>
        </row>
        <row r="8304">
          <cell r="L8304">
            <v>0</v>
          </cell>
        </row>
        <row r="8305">
          <cell r="L8305">
            <v>0</v>
          </cell>
        </row>
        <row r="8306">
          <cell r="L8306">
            <v>0</v>
          </cell>
        </row>
        <row r="8307">
          <cell r="L8307">
            <v>0</v>
          </cell>
        </row>
        <row r="8308">
          <cell r="L8308">
            <v>0</v>
          </cell>
        </row>
        <row r="8309">
          <cell r="L8309">
            <v>0</v>
          </cell>
        </row>
        <row r="8310">
          <cell r="L8310">
            <v>0</v>
          </cell>
        </row>
        <row r="8311">
          <cell r="L8311">
            <v>0</v>
          </cell>
        </row>
        <row r="8312">
          <cell r="L8312">
            <v>0</v>
          </cell>
        </row>
        <row r="8313">
          <cell r="L8313">
            <v>0</v>
          </cell>
        </row>
        <row r="8314">
          <cell r="L8314">
            <v>0</v>
          </cell>
        </row>
        <row r="8315">
          <cell r="L8315">
            <v>0</v>
          </cell>
        </row>
        <row r="8316">
          <cell r="L8316">
            <v>0</v>
          </cell>
        </row>
        <row r="8317">
          <cell r="L8317">
            <v>0</v>
          </cell>
        </row>
        <row r="8318">
          <cell r="L8318">
            <v>0</v>
          </cell>
        </row>
        <row r="8319">
          <cell r="L8319">
            <v>0</v>
          </cell>
        </row>
        <row r="8320">
          <cell r="L8320">
            <v>0</v>
          </cell>
        </row>
        <row r="8321">
          <cell r="L8321">
            <v>0</v>
          </cell>
        </row>
        <row r="8322">
          <cell r="L8322">
            <v>0</v>
          </cell>
        </row>
        <row r="8323">
          <cell r="L8323">
            <v>0</v>
          </cell>
        </row>
        <row r="8324">
          <cell r="L8324">
            <v>0</v>
          </cell>
        </row>
        <row r="8325">
          <cell r="L8325">
            <v>0</v>
          </cell>
        </row>
        <row r="8326">
          <cell r="L8326">
            <v>0</v>
          </cell>
        </row>
        <row r="8327">
          <cell r="L8327">
            <v>0</v>
          </cell>
        </row>
        <row r="8328">
          <cell r="L8328">
            <v>0</v>
          </cell>
        </row>
        <row r="8329">
          <cell r="L8329">
            <v>0</v>
          </cell>
        </row>
        <row r="8330">
          <cell r="L8330">
            <v>0</v>
          </cell>
        </row>
        <row r="8331">
          <cell r="L8331">
            <v>0</v>
          </cell>
        </row>
        <row r="8332">
          <cell r="L8332">
            <v>0</v>
          </cell>
        </row>
        <row r="8333">
          <cell r="L8333">
            <v>0</v>
          </cell>
        </row>
        <row r="8334">
          <cell r="L8334">
            <v>0</v>
          </cell>
        </row>
        <row r="8335">
          <cell r="L8335">
            <v>0</v>
          </cell>
        </row>
        <row r="8336">
          <cell r="L8336">
            <v>0</v>
          </cell>
        </row>
        <row r="8337">
          <cell r="L8337">
            <v>0</v>
          </cell>
        </row>
        <row r="8338">
          <cell r="L8338">
            <v>0</v>
          </cell>
        </row>
        <row r="8339">
          <cell r="L8339">
            <v>0</v>
          </cell>
        </row>
        <row r="8340">
          <cell r="L8340">
            <v>0</v>
          </cell>
        </row>
        <row r="8341">
          <cell r="L8341">
            <v>0</v>
          </cell>
        </row>
        <row r="8342">
          <cell r="L8342">
            <v>0</v>
          </cell>
        </row>
        <row r="8343">
          <cell r="L8343">
            <v>0</v>
          </cell>
        </row>
        <row r="8344">
          <cell r="L8344">
            <v>0</v>
          </cell>
        </row>
        <row r="8345">
          <cell r="L8345">
            <v>0</v>
          </cell>
        </row>
        <row r="8346">
          <cell r="L8346">
            <v>0</v>
          </cell>
        </row>
        <row r="8347">
          <cell r="L8347">
            <v>0</v>
          </cell>
        </row>
        <row r="8348">
          <cell r="L8348">
            <v>0</v>
          </cell>
        </row>
        <row r="8349">
          <cell r="L8349">
            <v>0</v>
          </cell>
        </row>
        <row r="8350">
          <cell r="L8350">
            <v>0</v>
          </cell>
        </row>
        <row r="8351">
          <cell r="L8351">
            <v>0</v>
          </cell>
        </row>
        <row r="8352">
          <cell r="L8352">
            <v>0</v>
          </cell>
        </row>
        <row r="8353">
          <cell r="L8353">
            <v>0</v>
          </cell>
        </row>
        <row r="8354">
          <cell r="L8354">
            <v>0</v>
          </cell>
        </row>
        <row r="8355">
          <cell r="L8355">
            <v>0</v>
          </cell>
        </row>
        <row r="8356">
          <cell r="L8356">
            <v>0</v>
          </cell>
        </row>
        <row r="8357">
          <cell r="L8357">
            <v>0</v>
          </cell>
        </row>
        <row r="8358">
          <cell r="L8358">
            <v>0</v>
          </cell>
        </row>
        <row r="8359">
          <cell r="L8359">
            <v>0</v>
          </cell>
        </row>
        <row r="8360">
          <cell r="L8360">
            <v>0</v>
          </cell>
        </row>
        <row r="8361">
          <cell r="L8361">
            <v>0</v>
          </cell>
        </row>
        <row r="8362">
          <cell r="L8362">
            <v>0</v>
          </cell>
        </row>
        <row r="8363">
          <cell r="L8363">
            <v>0</v>
          </cell>
        </row>
        <row r="8364">
          <cell r="L8364">
            <v>0</v>
          </cell>
        </row>
        <row r="8365">
          <cell r="L8365">
            <v>0</v>
          </cell>
        </row>
        <row r="8366">
          <cell r="L8366">
            <v>0</v>
          </cell>
        </row>
        <row r="8367">
          <cell r="L8367">
            <v>0</v>
          </cell>
        </row>
        <row r="8368">
          <cell r="L8368">
            <v>0</v>
          </cell>
        </row>
        <row r="8369">
          <cell r="L8369">
            <v>0</v>
          </cell>
        </row>
        <row r="8370">
          <cell r="L8370">
            <v>0</v>
          </cell>
        </row>
        <row r="8371">
          <cell r="L8371">
            <v>0</v>
          </cell>
        </row>
        <row r="8372">
          <cell r="L8372">
            <v>0</v>
          </cell>
        </row>
        <row r="8373">
          <cell r="L8373">
            <v>0</v>
          </cell>
        </row>
        <row r="8374">
          <cell r="L8374">
            <v>0</v>
          </cell>
        </row>
        <row r="8375">
          <cell r="L8375">
            <v>0</v>
          </cell>
        </row>
        <row r="8376">
          <cell r="L8376">
            <v>0</v>
          </cell>
        </row>
        <row r="8377">
          <cell r="L8377">
            <v>0</v>
          </cell>
        </row>
        <row r="8378">
          <cell r="L8378">
            <v>0</v>
          </cell>
        </row>
        <row r="8379">
          <cell r="L8379">
            <v>0</v>
          </cell>
        </row>
        <row r="8380">
          <cell r="L8380">
            <v>0</v>
          </cell>
        </row>
        <row r="8381">
          <cell r="L8381">
            <v>0</v>
          </cell>
        </row>
        <row r="8382">
          <cell r="L8382">
            <v>0</v>
          </cell>
        </row>
        <row r="8383">
          <cell r="L8383">
            <v>0</v>
          </cell>
        </row>
        <row r="8384">
          <cell r="L8384">
            <v>0</v>
          </cell>
        </row>
        <row r="8385">
          <cell r="L8385">
            <v>0</v>
          </cell>
        </row>
        <row r="8386">
          <cell r="L8386">
            <v>0</v>
          </cell>
        </row>
        <row r="8387">
          <cell r="L8387">
            <v>0</v>
          </cell>
        </row>
        <row r="8388">
          <cell r="L8388">
            <v>0</v>
          </cell>
        </row>
        <row r="8389">
          <cell r="L8389">
            <v>0</v>
          </cell>
        </row>
        <row r="8390">
          <cell r="L8390">
            <v>0</v>
          </cell>
        </row>
        <row r="8391">
          <cell r="L8391">
            <v>0</v>
          </cell>
        </row>
        <row r="8392">
          <cell r="L8392">
            <v>0</v>
          </cell>
        </row>
        <row r="8393">
          <cell r="L8393">
            <v>0</v>
          </cell>
        </row>
        <row r="8394">
          <cell r="L8394">
            <v>0</v>
          </cell>
        </row>
        <row r="8395">
          <cell r="L8395">
            <v>0</v>
          </cell>
        </row>
        <row r="8396">
          <cell r="L8396">
            <v>0</v>
          </cell>
        </row>
        <row r="8397">
          <cell r="L8397">
            <v>0</v>
          </cell>
        </row>
        <row r="8398">
          <cell r="L8398">
            <v>0</v>
          </cell>
        </row>
        <row r="8399">
          <cell r="L8399">
            <v>0</v>
          </cell>
        </row>
        <row r="8400">
          <cell r="L8400">
            <v>0</v>
          </cell>
        </row>
        <row r="8401">
          <cell r="L8401">
            <v>0</v>
          </cell>
        </row>
        <row r="8402">
          <cell r="L8402">
            <v>0</v>
          </cell>
        </row>
        <row r="8403">
          <cell r="L8403">
            <v>0</v>
          </cell>
        </row>
        <row r="8404">
          <cell r="L8404">
            <v>0</v>
          </cell>
        </row>
        <row r="8405">
          <cell r="L8405">
            <v>0</v>
          </cell>
        </row>
        <row r="8406">
          <cell r="L8406">
            <v>0</v>
          </cell>
        </row>
        <row r="8407">
          <cell r="L8407">
            <v>0</v>
          </cell>
        </row>
        <row r="8408">
          <cell r="L8408">
            <v>0</v>
          </cell>
        </row>
        <row r="8409">
          <cell r="L8409">
            <v>0</v>
          </cell>
        </row>
        <row r="8410">
          <cell r="L8410">
            <v>0</v>
          </cell>
        </row>
        <row r="8411">
          <cell r="L8411">
            <v>0</v>
          </cell>
        </row>
        <row r="8412">
          <cell r="L8412">
            <v>0</v>
          </cell>
        </row>
        <row r="8413">
          <cell r="L8413">
            <v>0</v>
          </cell>
        </row>
        <row r="8414">
          <cell r="L8414">
            <v>0</v>
          </cell>
        </row>
        <row r="8415">
          <cell r="L8415">
            <v>0</v>
          </cell>
        </row>
        <row r="8416">
          <cell r="L8416">
            <v>0</v>
          </cell>
        </row>
        <row r="8417">
          <cell r="L8417">
            <v>0</v>
          </cell>
        </row>
        <row r="8418">
          <cell r="L8418">
            <v>0</v>
          </cell>
        </row>
        <row r="8419">
          <cell r="L8419">
            <v>0</v>
          </cell>
        </row>
        <row r="8420">
          <cell r="L8420">
            <v>0</v>
          </cell>
        </row>
        <row r="8421">
          <cell r="L8421">
            <v>0</v>
          </cell>
        </row>
        <row r="8422">
          <cell r="L8422">
            <v>0</v>
          </cell>
        </row>
        <row r="8423">
          <cell r="L8423">
            <v>0</v>
          </cell>
        </row>
        <row r="8424">
          <cell r="L8424">
            <v>0</v>
          </cell>
        </row>
        <row r="8425">
          <cell r="L8425">
            <v>0</v>
          </cell>
        </row>
        <row r="8426">
          <cell r="L8426">
            <v>0</v>
          </cell>
        </row>
        <row r="8427">
          <cell r="L8427">
            <v>0</v>
          </cell>
        </row>
        <row r="8428">
          <cell r="L8428">
            <v>0</v>
          </cell>
        </row>
        <row r="8429">
          <cell r="L8429">
            <v>0</v>
          </cell>
        </row>
        <row r="8430">
          <cell r="L8430">
            <v>0</v>
          </cell>
        </row>
        <row r="8431">
          <cell r="L8431">
            <v>0</v>
          </cell>
        </row>
        <row r="8432">
          <cell r="L8432">
            <v>0</v>
          </cell>
        </row>
        <row r="8433">
          <cell r="L8433">
            <v>0</v>
          </cell>
        </row>
        <row r="8434">
          <cell r="L8434">
            <v>0</v>
          </cell>
        </row>
        <row r="8435">
          <cell r="L8435">
            <v>0</v>
          </cell>
        </row>
        <row r="8436">
          <cell r="L8436">
            <v>0</v>
          </cell>
        </row>
        <row r="8437">
          <cell r="L8437">
            <v>0</v>
          </cell>
        </row>
        <row r="8438">
          <cell r="L8438">
            <v>0</v>
          </cell>
        </row>
        <row r="8439">
          <cell r="L8439">
            <v>0</v>
          </cell>
        </row>
        <row r="8440">
          <cell r="L8440">
            <v>0</v>
          </cell>
        </row>
        <row r="8441">
          <cell r="L8441">
            <v>0</v>
          </cell>
        </row>
        <row r="8442">
          <cell r="L8442">
            <v>0</v>
          </cell>
        </row>
        <row r="8443">
          <cell r="L8443">
            <v>0</v>
          </cell>
        </row>
        <row r="8444">
          <cell r="L8444">
            <v>0</v>
          </cell>
        </row>
        <row r="8445">
          <cell r="L8445">
            <v>0</v>
          </cell>
        </row>
        <row r="8446">
          <cell r="L8446">
            <v>0</v>
          </cell>
        </row>
        <row r="8447">
          <cell r="L8447">
            <v>0</v>
          </cell>
        </row>
        <row r="8448">
          <cell r="L8448">
            <v>0</v>
          </cell>
        </row>
        <row r="8449">
          <cell r="L8449">
            <v>0</v>
          </cell>
        </row>
        <row r="8450">
          <cell r="L8450">
            <v>0</v>
          </cell>
        </row>
        <row r="8451">
          <cell r="L8451">
            <v>0</v>
          </cell>
        </row>
        <row r="8452">
          <cell r="L8452">
            <v>0</v>
          </cell>
        </row>
        <row r="8453">
          <cell r="L8453">
            <v>0</v>
          </cell>
        </row>
        <row r="8454">
          <cell r="L8454">
            <v>0</v>
          </cell>
        </row>
        <row r="8455">
          <cell r="L8455">
            <v>0</v>
          </cell>
        </row>
        <row r="8456">
          <cell r="L8456">
            <v>0</v>
          </cell>
        </row>
        <row r="8457">
          <cell r="L8457">
            <v>0</v>
          </cell>
        </row>
        <row r="8458">
          <cell r="L8458">
            <v>0</v>
          </cell>
        </row>
        <row r="8459">
          <cell r="L8459">
            <v>0</v>
          </cell>
        </row>
        <row r="8460">
          <cell r="L8460">
            <v>0</v>
          </cell>
        </row>
        <row r="8461">
          <cell r="L8461">
            <v>0</v>
          </cell>
        </row>
        <row r="8462">
          <cell r="L8462">
            <v>0</v>
          </cell>
        </row>
        <row r="8463">
          <cell r="L8463">
            <v>0</v>
          </cell>
        </row>
        <row r="8464">
          <cell r="L8464">
            <v>0</v>
          </cell>
        </row>
        <row r="8465">
          <cell r="L8465">
            <v>0</v>
          </cell>
        </row>
        <row r="8466">
          <cell r="L8466">
            <v>0</v>
          </cell>
        </row>
        <row r="8467">
          <cell r="L8467">
            <v>0</v>
          </cell>
        </row>
        <row r="8468">
          <cell r="L8468">
            <v>0</v>
          </cell>
        </row>
        <row r="8469">
          <cell r="L8469">
            <v>0</v>
          </cell>
        </row>
        <row r="8470">
          <cell r="L8470">
            <v>0</v>
          </cell>
        </row>
        <row r="8471">
          <cell r="L8471">
            <v>0</v>
          </cell>
        </row>
        <row r="8472">
          <cell r="L8472">
            <v>0</v>
          </cell>
        </row>
        <row r="8473">
          <cell r="L8473">
            <v>0</v>
          </cell>
        </row>
        <row r="8474">
          <cell r="L8474">
            <v>0</v>
          </cell>
        </row>
        <row r="8475">
          <cell r="L8475">
            <v>0</v>
          </cell>
        </row>
        <row r="8476">
          <cell r="L8476">
            <v>0</v>
          </cell>
        </row>
        <row r="8477">
          <cell r="L8477">
            <v>0</v>
          </cell>
        </row>
        <row r="8478">
          <cell r="L8478">
            <v>0</v>
          </cell>
        </row>
        <row r="8479">
          <cell r="L8479">
            <v>0</v>
          </cell>
        </row>
        <row r="8480">
          <cell r="L8480">
            <v>0</v>
          </cell>
        </row>
        <row r="8481">
          <cell r="L8481">
            <v>0</v>
          </cell>
        </row>
        <row r="8482">
          <cell r="L8482">
            <v>0</v>
          </cell>
        </row>
        <row r="8483">
          <cell r="L8483">
            <v>0</v>
          </cell>
        </row>
        <row r="8484">
          <cell r="L8484">
            <v>0</v>
          </cell>
        </row>
        <row r="8485">
          <cell r="L8485">
            <v>0</v>
          </cell>
        </row>
        <row r="8486">
          <cell r="L8486">
            <v>0</v>
          </cell>
        </row>
        <row r="8487">
          <cell r="L8487">
            <v>0</v>
          </cell>
        </row>
        <row r="8488">
          <cell r="L8488">
            <v>0</v>
          </cell>
        </row>
        <row r="8489">
          <cell r="L8489">
            <v>0</v>
          </cell>
        </row>
        <row r="8490">
          <cell r="L8490">
            <v>0</v>
          </cell>
        </row>
        <row r="8491">
          <cell r="L8491">
            <v>0</v>
          </cell>
        </row>
        <row r="8492">
          <cell r="L8492">
            <v>0</v>
          </cell>
        </row>
        <row r="8493">
          <cell r="L8493">
            <v>0</v>
          </cell>
        </row>
        <row r="8494">
          <cell r="L8494">
            <v>0</v>
          </cell>
        </row>
        <row r="8495">
          <cell r="L8495">
            <v>0</v>
          </cell>
        </row>
        <row r="8496">
          <cell r="L8496">
            <v>0</v>
          </cell>
        </row>
        <row r="8497">
          <cell r="L8497">
            <v>0</v>
          </cell>
        </row>
        <row r="8498">
          <cell r="L8498">
            <v>0</v>
          </cell>
        </row>
        <row r="8499">
          <cell r="L8499">
            <v>0</v>
          </cell>
        </row>
        <row r="8500">
          <cell r="L8500">
            <v>0</v>
          </cell>
        </row>
        <row r="8501">
          <cell r="L8501">
            <v>0</v>
          </cell>
        </row>
        <row r="8502">
          <cell r="L8502">
            <v>0</v>
          </cell>
        </row>
        <row r="8503">
          <cell r="L8503">
            <v>0</v>
          </cell>
        </row>
        <row r="8504">
          <cell r="L8504">
            <v>0</v>
          </cell>
        </row>
        <row r="8505">
          <cell r="L8505">
            <v>0</v>
          </cell>
        </row>
        <row r="8506">
          <cell r="L8506">
            <v>0</v>
          </cell>
        </row>
        <row r="8507">
          <cell r="L8507">
            <v>0</v>
          </cell>
        </row>
        <row r="8508">
          <cell r="L8508">
            <v>0</v>
          </cell>
        </row>
        <row r="8509">
          <cell r="L8509">
            <v>0</v>
          </cell>
        </row>
        <row r="8510">
          <cell r="L8510">
            <v>0</v>
          </cell>
        </row>
        <row r="8511">
          <cell r="L8511">
            <v>0</v>
          </cell>
        </row>
        <row r="8512">
          <cell r="L8512">
            <v>0</v>
          </cell>
        </row>
        <row r="8513">
          <cell r="L8513">
            <v>0</v>
          </cell>
        </row>
        <row r="8514">
          <cell r="L8514">
            <v>0</v>
          </cell>
        </row>
        <row r="8515">
          <cell r="L8515">
            <v>0</v>
          </cell>
        </row>
        <row r="8516">
          <cell r="L8516">
            <v>0</v>
          </cell>
        </row>
        <row r="8517">
          <cell r="L8517">
            <v>0</v>
          </cell>
        </row>
        <row r="8518">
          <cell r="L8518">
            <v>0</v>
          </cell>
        </row>
        <row r="8519">
          <cell r="L8519">
            <v>0</v>
          </cell>
        </row>
        <row r="8520">
          <cell r="L8520">
            <v>0</v>
          </cell>
        </row>
        <row r="8521">
          <cell r="L8521">
            <v>0</v>
          </cell>
        </row>
        <row r="8522">
          <cell r="L8522">
            <v>0</v>
          </cell>
        </row>
        <row r="8523">
          <cell r="L8523">
            <v>0</v>
          </cell>
        </row>
        <row r="8524">
          <cell r="L8524">
            <v>0</v>
          </cell>
        </row>
        <row r="8525">
          <cell r="L8525">
            <v>0</v>
          </cell>
        </row>
        <row r="8526">
          <cell r="L8526">
            <v>0</v>
          </cell>
        </row>
        <row r="8527">
          <cell r="L8527">
            <v>0</v>
          </cell>
        </row>
        <row r="8528">
          <cell r="L8528">
            <v>0</v>
          </cell>
        </row>
        <row r="8529">
          <cell r="L8529">
            <v>0</v>
          </cell>
        </row>
        <row r="8530">
          <cell r="L8530">
            <v>0</v>
          </cell>
        </row>
        <row r="8531">
          <cell r="L8531">
            <v>0</v>
          </cell>
        </row>
        <row r="8532">
          <cell r="L8532">
            <v>0</v>
          </cell>
        </row>
        <row r="8533">
          <cell r="L8533">
            <v>0</v>
          </cell>
        </row>
        <row r="8534">
          <cell r="L8534">
            <v>0</v>
          </cell>
        </row>
        <row r="8535">
          <cell r="L8535">
            <v>0</v>
          </cell>
        </row>
        <row r="8536">
          <cell r="L8536">
            <v>0</v>
          </cell>
        </row>
        <row r="8537">
          <cell r="L8537">
            <v>0</v>
          </cell>
        </row>
        <row r="8538">
          <cell r="L8538">
            <v>0</v>
          </cell>
        </row>
        <row r="8539">
          <cell r="L8539">
            <v>0</v>
          </cell>
        </row>
        <row r="8540">
          <cell r="L8540">
            <v>0</v>
          </cell>
        </row>
        <row r="8541">
          <cell r="L8541">
            <v>0</v>
          </cell>
        </row>
        <row r="8542">
          <cell r="L8542">
            <v>0</v>
          </cell>
        </row>
        <row r="8543">
          <cell r="L8543">
            <v>0</v>
          </cell>
        </row>
        <row r="8544">
          <cell r="L8544">
            <v>0</v>
          </cell>
        </row>
        <row r="8545">
          <cell r="L8545">
            <v>0</v>
          </cell>
        </row>
        <row r="8546">
          <cell r="L8546">
            <v>0</v>
          </cell>
        </row>
        <row r="8547">
          <cell r="L8547">
            <v>0</v>
          </cell>
        </row>
        <row r="8548">
          <cell r="L8548">
            <v>0</v>
          </cell>
        </row>
        <row r="8549">
          <cell r="L8549">
            <v>0</v>
          </cell>
        </row>
        <row r="8550">
          <cell r="L8550">
            <v>0</v>
          </cell>
        </row>
        <row r="8551">
          <cell r="L8551">
            <v>0</v>
          </cell>
        </row>
        <row r="8552">
          <cell r="L8552">
            <v>0</v>
          </cell>
        </row>
        <row r="8553">
          <cell r="L8553">
            <v>0</v>
          </cell>
        </row>
        <row r="8554">
          <cell r="L8554">
            <v>0</v>
          </cell>
        </row>
        <row r="8555">
          <cell r="L8555">
            <v>0</v>
          </cell>
        </row>
        <row r="8556">
          <cell r="L8556">
            <v>0</v>
          </cell>
        </row>
        <row r="8557">
          <cell r="L8557">
            <v>0</v>
          </cell>
        </row>
        <row r="8558">
          <cell r="L8558">
            <v>0</v>
          </cell>
        </row>
        <row r="8559">
          <cell r="L8559">
            <v>0</v>
          </cell>
        </row>
        <row r="8560">
          <cell r="L8560">
            <v>0</v>
          </cell>
        </row>
        <row r="8561">
          <cell r="L8561">
            <v>0</v>
          </cell>
        </row>
        <row r="8562">
          <cell r="L8562">
            <v>0</v>
          </cell>
        </row>
        <row r="8563">
          <cell r="L8563">
            <v>0</v>
          </cell>
        </row>
        <row r="8564">
          <cell r="L8564">
            <v>0</v>
          </cell>
        </row>
        <row r="8565">
          <cell r="L8565">
            <v>0</v>
          </cell>
        </row>
        <row r="8566">
          <cell r="L8566">
            <v>0</v>
          </cell>
        </row>
        <row r="8567">
          <cell r="L8567">
            <v>0</v>
          </cell>
        </row>
        <row r="8568">
          <cell r="L8568">
            <v>0</v>
          </cell>
        </row>
        <row r="8569">
          <cell r="L8569">
            <v>0</v>
          </cell>
        </row>
        <row r="8570">
          <cell r="L8570">
            <v>0</v>
          </cell>
        </row>
        <row r="8571">
          <cell r="L8571">
            <v>0</v>
          </cell>
        </row>
        <row r="8572">
          <cell r="L8572">
            <v>0</v>
          </cell>
        </row>
        <row r="8573">
          <cell r="L8573">
            <v>0</v>
          </cell>
        </row>
        <row r="8574">
          <cell r="L8574">
            <v>0</v>
          </cell>
        </row>
        <row r="8575">
          <cell r="L8575">
            <v>0</v>
          </cell>
        </row>
        <row r="8576">
          <cell r="L8576">
            <v>0</v>
          </cell>
        </row>
        <row r="8577">
          <cell r="L8577">
            <v>0</v>
          </cell>
        </row>
        <row r="8578">
          <cell r="L8578">
            <v>0</v>
          </cell>
        </row>
        <row r="8579">
          <cell r="L8579">
            <v>0</v>
          </cell>
        </row>
        <row r="8580">
          <cell r="L8580">
            <v>0</v>
          </cell>
        </row>
        <row r="8581">
          <cell r="L8581">
            <v>0</v>
          </cell>
        </row>
        <row r="8582">
          <cell r="L8582">
            <v>0</v>
          </cell>
        </row>
        <row r="8583">
          <cell r="L8583">
            <v>0</v>
          </cell>
        </row>
        <row r="8584">
          <cell r="L8584">
            <v>0</v>
          </cell>
        </row>
        <row r="8585">
          <cell r="L8585">
            <v>0</v>
          </cell>
        </row>
        <row r="8586">
          <cell r="L8586">
            <v>0</v>
          </cell>
        </row>
        <row r="8587">
          <cell r="L8587">
            <v>0</v>
          </cell>
        </row>
        <row r="8588">
          <cell r="L8588">
            <v>0</v>
          </cell>
        </row>
        <row r="8589">
          <cell r="L8589">
            <v>0</v>
          </cell>
        </row>
        <row r="8590">
          <cell r="L8590">
            <v>0</v>
          </cell>
        </row>
        <row r="8591">
          <cell r="L8591">
            <v>0</v>
          </cell>
        </row>
        <row r="8592">
          <cell r="L8592">
            <v>0</v>
          </cell>
        </row>
        <row r="8593">
          <cell r="L8593">
            <v>0</v>
          </cell>
        </row>
        <row r="8594">
          <cell r="L8594">
            <v>0</v>
          </cell>
        </row>
        <row r="8595">
          <cell r="L8595">
            <v>0</v>
          </cell>
        </row>
        <row r="8596">
          <cell r="L8596">
            <v>0</v>
          </cell>
        </row>
        <row r="8597">
          <cell r="L8597">
            <v>0</v>
          </cell>
        </row>
        <row r="8598">
          <cell r="L8598">
            <v>0</v>
          </cell>
        </row>
        <row r="8599">
          <cell r="L8599">
            <v>0</v>
          </cell>
        </row>
        <row r="8600">
          <cell r="L8600">
            <v>0</v>
          </cell>
        </row>
        <row r="8601">
          <cell r="L8601">
            <v>0</v>
          </cell>
        </row>
        <row r="8602">
          <cell r="L8602">
            <v>0</v>
          </cell>
        </row>
        <row r="8603">
          <cell r="L8603">
            <v>0</v>
          </cell>
        </row>
        <row r="8604">
          <cell r="L8604">
            <v>0</v>
          </cell>
        </row>
        <row r="8605">
          <cell r="L8605">
            <v>0</v>
          </cell>
        </row>
        <row r="8606">
          <cell r="L8606">
            <v>0</v>
          </cell>
        </row>
        <row r="8607">
          <cell r="L8607">
            <v>0</v>
          </cell>
        </row>
        <row r="8608">
          <cell r="L8608">
            <v>0</v>
          </cell>
        </row>
        <row r="8609">
          <cell r="L8609">
            <v>0</v>
          </cell>
        </row>
        <row r="8610">
          <cell r="L8610">
            <v>0</v>
          </cell>
        </row>
        <row r="8611">
          <cell r="L8611">
            <v>0</v>
          </cell>
        </row>
        <row r="8612">
          <cell r="L8612">
            <v>0</v>
          </cell>
        </row>
        <row r="8613">
          <cell r="L8613">
            <v>0</v>
          </cell>
        </row>
        <row r="8614">
          <cell r="L8614">
            <v>0</v>
          </cell>
        </row>
        <row r="8615">
          <cell r="L8615">
            <v>0</v>
          </cell>
        </row>
        <row r="8616">
          <cell r="L8616">
            <v>0</v>
          </cell>
        </row>
        <row r="8617">
          <cell r="L8617">
            <v>0</v>
          </cell>
        </row>
        <row r="8618">
          <cell r="L8618">
            <v>0</v>
          </cell>
        </row>
        <row r="8619">
          <cell r="L8619">
            <v>0</v>
          </cell>
        </row>
        <row r="8620">
          <cell r="L8620">
            <v>0</v>
          </cell>
        </row>
        <row r="8621">
          <cell r="L8621">
            <v>0</v>
          </cell>
        </row>
        <row r="8622">
          <cell r="L8622">
            <v>0</v>
          </cell>
        </row>
        <row r="8623">
          <cell r="L8623">
            <v>0</v>
          </cell>
        </row>
        <row r="8624">
          <cell r="L8624">
            <v>0</v>
          </cell>
        </row>
        <row r="8625">
          <cell r="L8625">
            <v>0</v>
          </cell>
        </row>
        <row r="8626">
          <cell r="L8626">
            <v>0</v>
          </cell>
        </row>
        <row r="8627">
          <cell r="L8627">
            <v>0</v>
          </cell>
        </row>
        <row r="8628">
          <cell r="L8628">
            <v>0</v>
          </cell>
        </row>
        <row r="8629">
          <cell r="L8629">
            <v>0</v>
          </cell>
        </row>
        <row r="8630">
          <cell r="L8630">
            <v>0</v>
          </cell>
        </row>
        <row r="8631">
          <cell r="L8631">
            <v>0</v>
          </cell>
        </row>
        <row r="8632">
          <cell r="L8632">
            <v>0</v>
          </cell>
        </row>
        <row r="8633">
          <cell r="L8633">
            <v>0</v>
          </cell>
        </row>
        <row r="8634">
          <cell r="L8634">
            <v>0</v>
          </cell>
        </row>
        <row r="8635">
          <cell r="L8635">
            <v>0</v>
          </cell>
        </row>
        <row r="8636">
          <cell r="L8636">
            <v>0</v>
          </cell>
        </row>
        <row r="8637">
          <cell r="L8637">
            <v>0</v>
          </cell>
        </row>
        <row r="8638">
          <cell r="L8638">
            <v>0</v>
          </cell>
        </row>
        <row r="8639">
          <cell r="L8639">
            <v>0</v>
          </cell>
        </row>
        <row r="8640">
          <cell r="L8640">
            <v>0</v>
          </cell>
        </row>
        <row r="8641">
          <cell r="L8641">
            <v>0</v>
          </cell>
        </row>
        <row r="8642">
          <cell r="L8642">
            <v>0</v>
          </cell>
        </row>
        <row r="8643">
          <cell r="L8643">
            <v>0</v>
          </cell>
        </row>
        <row r="8644">
          <cell r="L8644">
            <v>0</v>
          </cell>
        </row>
        <row r="8645">
          <cell r="L8645">
            <v>0</v>
          </cell>
        </row>
        <row r="8646">
          <cell r="L8646">
            <v>0</v>
          </cell>
        </row>
        <row r="8647">
          <cell r="L8647">
            <v>0</v>
          </cell>
        </row>
        <row r="8648">
          <cell r="L8648">
            <v>0</v>
          </cell>
        </row>
        <row r="8649">
          <cell r="L8649">
            <v>0</v>
          </cell>
        </row>
        <row r="8650">
          <cell r="L8650">
            <v>0</v>
          </cell>
        </row>
        <row r="8651">
          <cell r="L8651">
            <v>0</v>
          </cell>
        </row>
        <row r="8652">
          <cell r="L8652">
            <v>0</v>
          </cell>
        </row>
        <row r="8653">
          <cell r="L8653">
            <v>0</v>
          </cell>
        </row>
        <row r="8654">
          <cell r="L8654">
            <v>0</v>
          </cell>
        </row>
        <row r="8655">
          <cell r="L8655">
            <v>0</v>
          </cell>
        </row>
        <row r="8656">
          <cell r="L8656">
            <v>0</v>
          </cell>
        </row>
        <row r="8657">
          <cell r="L8657">
            <v>0</v>
          </cell>
        </row>
        <row r="8658">
          <cell r="L8658">
            <v>0</v>
          </cell>
        </row>
        <row r="8659">
          <cell r="L8659">
            <v>0</v>
          </cell>
        </row>
        <row r="8660">
          <cell r="L8660">
            <v>0</v>
          </cell>
        </row>
        <row r="8661">
          <cell r="L8661">
            <v>0</v>
          </cell>
        </row>
        <row r="8662">
          <cell r="L8662">
            <v>0</v>
          </cell>
        </row>
        <row r="8663">
          <cell r="L8663">
            <v>0</v>
          </cell>
        </row>
        <row r="8664">
          <cell r="L8664">
            <v>0</v>
          </cell>
        </row>
        <row r="8665">
          <cell r="L8665">
            <v>0</v>
          </cell>
        </row>
        <row r="8666">
          <cell r="L8666">
            <v>0</v>
          </cell>
        </row>
        <row r="8667">
          <cell r="L8667">
            <v>0</v>
          </cell>
        </row>
        <row r="8668">
          <cell r="L8668">
            <v>0</v>
          </cell>
        </row>
        <row r="8669">
          <cell r="L8669">
            <v>0</v>
          </cell>
        </row>
        <row r="8670">
          <cell r="L8670">
            <v>0</v>
          </cell>
        </row>
        <row r="8671">
          <cell r="L8671">
            <v>0</v>
          </cell>
        </row>
        <row r="8672">
          <cell r="L8672">
            <v>0</v>
          </cell>
        </row>
        <row r="8673">
          <cell r="L8673">
            <v>0</v>
          </cell>
        </row>
        <row r="8674">
          <cell r="L8674">
            <v>0</v>
          </cell>
        </row>
        <row r="8675">
          <cell r="L8675">
            <v>0</v>
          </cell>
        </row>
        <row r="8676">
          <cell r="L8676">
            <v>0</v>
          </cell>
        </row>
        <row r="8677">
          <cell r="L8677">
            <v>0</v>
          </cell>
        </row>
        <row r="8678">
          <cell r="L8678">
            <v>0</v>
          </cell>
        </row>
        <row r="8679">
          <cell r="L8679">
            <v>0</v>
          </cell>
        </row>
        <row r="8680">
          <cell r="L8680">
            <v>0</v>
          </cell>
        </row>
        <row r="8681">
          <cell r="L8681">
            <v>0</v>
          </cell>
        </row>
        <row r="8682">
          <cell r="L8682">
            <v>0</v>
          </cell>
        </row>
        <row r="8683">
          <cell r="L8683">
            <v>0</v>
          </cell>
        </row>
        <row r="8684">
          <cell r="L8684">
            <v>0</v>
          </cell>
        </row>
        <row r="8685">
          <cell r="L8685">
            <v>0</v>
          </cell>
        </row>
        <row r="8686">
          <cell r="L8686">
            <v>0</v>
          </cell>
        </row>
        <row r="8687">
          <cell r="L8687">
            <v>0</v>
          </cell>
        </row>
        <row r="8688">
          <cell r="L8688">
            <v>0</v>
          </cell>
        </row>
        <row r="8689">
          <cell r="L8689">
            <v>0</v>
          </cell>
        </row>
        <row r="8690">
          <cell r="L8690">
            <v>0</v>
          </cell>
        </row>
        <row r="8691">
          <cell r="L8691">
            <v>0</v>
          </cell>
        </row>
        <row r="8692">
          <cell r="L8692">
            <v>0</v>
          </cell>
        </row>
        <row r="8693">
          <cell r="L8693">
            <v>0</v>
          </cell>
        </row>
        <row r="8694">
          <cell r="L8694">
            <v>0</v>
          </cell>
        </row>
        <row r="8695">
          <cell r="L8695">
            <v>0</v>
          </cell>
        </row>
        <row r="8696">
          <cell r="L8696">
            <v>0</v>
          </cell>
        </row>
        <row r="8697">
          <cell r="L8697">
            <v>0</v>
          </cell>
        </row>
        <row r="8698">
          <cell r="L8698">
            <v>0</v>
          </cell>
        </row>
        <row r="8699">
          <cell r="L8699">
            <v>0</v>
          </cell>
        </row>
        <row r="8700">
          <cell r="L8700">
            <v>0</v>
          </cell>
        </row>
        <row r="8701">
          <cell r="L8701">
            <v>0</v>
          </cell>
        </row>
        <row r="8702">
          <cell r="L8702">
            <v>0</v>
          </cell>
        </row>
        <row r="8703">
          <cell r="L8703">
            <v>0</v>
          </cell>
        </row>
        <row r="8704">
          <cell r="L8704">
            <v>0</v>
          </cell>
        </row>
        <row r="8705">
          <cell r="L8705">
            <v>0</v>
          </cell>
        </row>
        <row r="8706">
          <cell r="L8706">
            <v>0</v>
          </cell>
        </row>
        <row r="8707">
          <cell r="L8707">
            <v>0</v>
          </cell>
        </row>
        <row r="8708">
          <cell r="L8708">
            <v>0</v>
          </cell>
        </row>
        <row r="8709">
          <cell r="L8709">
            <v>0</v>
          </cell>
        </row>
        <row r="8710">
          <cell r="L8710">
            <v>0</v>
          </cell>
        </row>
        <row r="8711">
          <cell r="L8711">
            <v>0</v>
          </cell>
        </row>
        <row r="8712">
          <cell r="L8712">
            <v>0</v>
          </cell>
        </row>
        <row r="8713">
          <cell r="L8713">
            <v>0</v>
          </cell>
        </row>
        <row r="8714">
          <cell r="L8714">
            <v>0</v>
          </cell>
        </row>
        <row r="8715">
          <cell r="L8715">
            <v>0</v>
          </cell>
        </row>
        <row r="8716">
          <cell r="L8716">
            <v>0</v>
          </cell>
        </row>
        <row r="8717">
          <cell r="L8717">
            <v>0</v>
          </cell>
        </row>
        <row r="8718">
          <cell r="L8718">
            <v>0</v>
          </cell>
        </row>
        <row r="8719">
          <cell r="L8719">
            <v>0</v>
          </cell>
        </row>
        <row r="8720">
          <cell r="L8720">
            <v>0</v>
          </cell>
        </row>
        <row r="8721">
          <cell r="L8721">
            <v>0</v>
          </cell>
        </row>
        <row r="8722">
          <cell r="L8722">
            <v>0</v>
          </cell>
        </row>
        <row r="8723">
          <cell r="L8723">
            <v>0</v>
          </cell>
        </row>
        <row r="8724">
          <cell r="L8724">
            <v>0</v>
          </cell>
        </row>
        <row r="8725">
          <cell r="L8725">
            <v>0</v>
          </cell>
        </row>
        <row r="8726">
          <cell r="L8726">
            <v>0</v>
          </cell>
        </row>
        <row r="8727">
          <cell r="L8727">
            <v>0</v>
          </cell>
        </row>
        <row r="8728">
          <cell r="L8728">
            <v>0</v>
          </cell>
        </row>
        <row r="8729">
          <cell r="L8729">
            <v>0</v>
          </cell>
        </row>
        <row r="8730">
          <cell r="L8730">
            <v>0</v>
          </cell>
        </row>
        <row r="8731">
          <cell r="L8731">
            <v>0</v>
          </cell>
        </row>
        <row r="8732">
          <cell r="L8732">
            <v>0</v>
          </cell>
        </row>
        <row r="8733">
          <cell r="L8733">
            <v>0</v>
          </cell>
        </row>
        <row r="8734">
          <cell r="L8734">
            <v>0</v>
          </cell>
        </row>
        <row r="8735">
          <cell r="L8735">
            <v>0</v>
          </cell>
        </row>
        <row r="8736">
          <cell r="L8736">
            <v>0</v>
          </cell>
        </row>
        <row r="8737">
          <cell r="L8737">
            <v>0</v>
          </cell>
        </row>
        <row r="8738">
          <cell r="L8738">
            <v>0</v>
          </cell>
        </row>
        <row r="8739">
          <cell r="L8739">
            <v>0</v>
          </cell>
        </row>
        <row r="8740">
          <cell r="L8740">
            <v>0</v>
          </cell>
        </row>
        <row r="8741">
          <cell r="L8741">
            <v>0</v>
          </cell>
        </row>
        <row r="8742">
          <cell r="L8742">
            <v>0</v>
          </cell>
        </row>
        <row r="8743">
          <cell r="L8743">
            <v>0</v>
          </cell>
        </row>
        <row r="8744">
          <cell r="L8744">
            <v>0</v>
          </cell>
        </row>
        <row r="8745">
          <cell r="L8745">
            <v>0</v>
          </cell>
        </row>
        <row r="8746">
          <cell r="L8746">
            <v>0</v>
          </cell>
        </row>
        <row r="8747">
          <cell r="L8747">
            <v>0</v>
          </cell>
        </row>
        <row r="8748">
          <cell r="L8748">
            <v>0</v>
          </cell>
        </row>
        <row r="8749">
          <cell r="L8749">
            <v>0</v>
          </cell>
        </row>
        <row r="8750">
          <cell r="L8750">
            <v>0</v>
          </cell>
        </row>
        <row r="8751">
          <cell r="L8751">
            <v>0</v>
          </cell>
        </row>
        <row r="8752">
          <cell r="L8752">
            <v>0</v>
          </cell>
        </row>
        <row r="8753">
          <cell r="L8753">
            <v>0</v>
          </cell>
        </row>
        <row r="8754">
          <cell r="L8754">
            <v>0</v>
          </cell>
        </row>
        <row r="8755">
          <cell r="L8755">
            <v>0</v>
          </cell>
        </row>
        <row r="8756">
          <cell r="L8756">
            <v>0</v>
          </cell>
        </row>
        <row r="8757">
          <cell r="L8757">
            <v>0</v>
          </cell>
        </row>
        <row r="8758">
          <cell r="L8758">
            <v>0</v>
          </cell>
        </row>
        <row r="8759">
          <cell r="L8759">
            <v>0</v>
          </cell>
        </row>
        <row r="8760">
          <cell r="L8760">
            <v>0</v>
          </cell>
        </row>
        <row r="8761">
          <cell r="L8761">
            <v>0</v>
          </cell>
        </row>
        <row r="8762">
          <cell r="L8762">
            <v>0</v>
          </cell>
        </row>
        <row r="8763">
          <cell r="L8763">
            <v>0</v>
          </cell>
        </row>
        <row r="8764">
          <cell r="L8764">
            <v>0</v>
          </cell>
        </row>
        <row r="8765">
          <cell r="L8765">
            <v>0</v>
          </cell>
        </row>
        <row r="8766">
          <cell r="L8766">
            <v>0</v>
          </cell>
        </row>
        <row r="8767">
          <cell r="L8767">
            <v>0</v>
          </cell>
        </row>
        <row r="8768">
          <cell r="L8768">
            <v>0</v>
          </cell>
        </row>
        <row r="8769">
          <cell r="L8769">
            <v>0</v>
          </cell>
        </row>
        <row r="8770">
          <cell r="L8770">
            <v>0</v>
          </cell>
        </row>
        <row r="8771">
          <cell r="L8771">
            <v>0</v>
          </cell>
        </row>
        <row r="8772">
          <cell r="L8772">
            <v>0</v>
          </cell>
        </row>
        <row r="8773">
          <cell r="L8773">
            <v>0</v>
          </cell>
        </row>
        <row r="8774">
          <cell r="L8774">
            <v>0</v>
          </cell>
        </row>
        <row r="8775">
          <cell r="L8775">
            <v>0</v>
          </cell>
        </row>
        <row r="8776">
          <cell r="L8776">
            <v>0</v>
          </cell>
        </row>
        <row r="8777">
          <cell r="L8777">
            <v>0</v>
          </cell>
        </row>
        <row r="8778">
          <cell r="L8778">
            <v>0</v>
          </cell>
        </row>
        <row r="8779">
          <cell r="L8779">
            <v>0</v>
          </cell>
        </row>
        <row r="8780">
          <cell r="L8780">
            <v>0</v>
          </cell>
        </row>
        <row r="8781">
          <cell r="L8781">
            <v>0</v>
          </cell>
        </row>
        <row r="8782">
          <cell r="L8782">
            <v>0</v>
          </cell>
        </row>
        <row r="8783">
          <cell r="L8783">
            <v>0</v>
          </cell>
        </row>
        <row r="8784">
          <cell r="L8784">
            <v>0</v>
          </cell>
        </row>
        <row r="8785">
          <cell r="L8785">
            <v>0</v>
          </cell>
        </row>
        <row r="8786">
          <cell r="L8786">
            <v>0</v>
          </cell>
        </row>
        <row r="8787">
          <cell r="L8787">
            <v>0</v>
          </cell>
        </row>
        <row r="8788">
          <cell r="L8788">
            <v>0</v>
          </cell>
        </row>
        <row r="8789">
          <cell r="L8789">
            <v>0</v>
          </cell>
        </row>
        <row r="8790">
          <cell r="L8790">
            <v>0</v>
          </cell>
        </row>
        <row r="8791">
          <cell r="L8791">
            <v>0</v>
          </cell>
        </row>
        <row r="8792">
          <cell r="L8792">
            <v>0</v>
          </cell>
        </row>
        <row r="8793">
          <cell r="L8793">
            <v>0</v>
          </cell>
        </row>
        <row r="8794">
          <cell r="L8794">
            <v>0</v>
          </cell>
        </row>
        <row r="8795">
          <cell r="L8795">
            <v>0</v>
          </cell>
        </row>
        <row r="8796">
          <cell r="L8796">
            <v>0</v>
          </cell>
        </row>
        <row r="8797">
          <cell r="L8797">
            <v>0</v>
          </cell>
        </row>
        <row r="8798">
          <cell r="L8798">
            <v>0</v>
          </cell>
        </row>
        <row r="8799">
          <cell r="L8799">
            <v>0</v>
          </cell>
        </row>
        <row r="8800">
          <cell r="L8800">
            <v>0</v>
          </cell>
        </row>
        <row r="8801">
          <cell r="L8801">
            <v>0</v>
          </cell>
        </row>
        <row r="8802">
          <cell r="L8802">
            <v>0</v>
          </cell>
        </row>
        <row r="8803">
          <cell r="L8803">
            <v>0</v>
          </cell>
        </row>
        <row r="8804">
          <cell r="L8804">
            <v>0</v>
          </cell>
        </row>
        <row r="8805">
          <cell r="L8805">
            <v>0</v>
          </cell>
        </row>
        <row r="8806">
          <cell r="L8806">
            <v>0</v>
          </cell>
        </row>
        <row r="8807">
          <cell r="L8807">
            <v>0</v>
          </cell>
        </row>
        <row r="8808">
          <cell r="L8808">
            <v>0</v>
          </cell>
        </row>
        <row r="8809">
          <cell r="L8809">
            <v>0</v>
          </cell>
        </row>
        <row r="8810">
          <cell r="L8810">
            <v>0</v>
          </cell>
        </row>
        <row r="8811">
          <cell r="L8811">
            <v>0</v>
          </cell>
        </row>
        <row r="8812">
          <cell r="L8812">
            <v>0</v>
          </cell>
        </row>
        <row r="8813">
          <cell r="L8813">
            <v>0</v>
          </cell>
        </row>
        <row r="8814">
          <cell r="L8814">
            <v>0</v>
          </cell>
        </row>
        <row r="8815">
          <cell r="L8815">
            <v>0</v>
          </cell>
        </row>
        <row r="8816">
          <cell r="L8816">
            <v>0</v>
          </cell>
        </row>
        <row r="8817">
          <cell r="L8817">
            <v>0</v>
          </cell>
        </row>
        <row r="8818">
          <cell r="L8818">
            <v>0</v>
          </cell>
        </row>
        <row r="8819">
          <cell r="L8819">
            <v>0</v>
          </cell>
        </row>
        <row r="8820">
          <cell r="L8820">
            <v>0</v>
          </cell>
        </row>
        <row r="8821">
          <cell r="L8821">
            <v>0</v>
          </cell>
        </row>
        <row r="8822">
          <cell r="L8822">
            <v>0</v>
          </cell>
        </row>
        <row r="8823">
          <cell r="L8823">
            <v>0</v>
          </cell>
        </row>
        <row r="8824">
          <cell r="L8824">
            <v>0</v>
          </cell>
        </row>
        <row r="8825">
          <cell r="L8825">
            <v>0</v>
          </cell>
        </row>
        <row r="8826">
          <cell r="L8826">
            <v>0</v>
          </cell>
        </row>
        <row r="8827">
          <cell r="L8827">
            <v>0</v>
          </cell>
        </row>
        <row r="8828">
          <cell r="L8828">
            <v>0</v>
          </cell>
        </row>
        <row r="8829">
          <cell r="L8829">
            <v>0</v>
          </cell>
        </row>
        <row r="8830">
          <cell r="L8830">
            <v>0</v>
          </cell>
        </row>
        <row r="8831">
          <cell r="L8831">
            <v>0</v>
          </cell>
        </row>
        <row r="8832">
          <cell r="L8832">
            <v>0</v>
          </cell>
        </row>
        <row r="8833">
          <cell r="L8833">
            <v>0</v>
          </cell>
        </row>
        <row r="8834">
          <cell r="L8834">
            <v>0</v>
          </cell>
        </row>
        <row r="8835">
          <cell r="L8835">
            <v>0</v>
          </cell>
        </row>
        <row r="8836">
          <cell r="L8836">
            <v>0</v>
          </cell>
        </row>
        <row r="8837">
          <cell r="L8837">
            <v>0</v>
          </cell>
        </row>
        <row r="8838">
          <cell r="L8838">
            <v>0</v>
          </cell>
        </row>
        <row r="8839">
          <cell r="L8839">
            <v>0</v>
          </cell>
        </row>
        <row r="8840">
          <cell r="L8840">
            <v>0</v>
          </cell>
        </row>
        <row r="8841">
          <cell r="L8841">
            <v>0</v>
          </cell>
        </row>
        <row r="8842">
          <cell r="L8842">
            <v>0</v>
          </cell>
        </row>
        <row r="8843">
          <cell r="L8843">
            <v>0</v>
          </cell>
        </row>
        <row r="8844">
          <cell r="L8844">
            <v>0</v>
          </cell>
        </row>
        <row r="8845">
          <cell r="L8845">
            <v>0</v>
          </cell>
        </row>
        <row r="8846">
          <cell r="L8846">
            <v>0</v>
          </cell>
        </row>
        <row r="8847">
          <cell r="L8847">
            <v>0</v>
          </cell>
        </row>
        <row r="8848">
          <cell r="L8848">
            <v>0</v>
          </cell>
        </row>
        <row r="8849">
          <cell r="L8849">
            <v>0</v>
          </cell>
        </row>
        <row r="8850">
          <cell r="L8850">
            <v>0</v>
          </cell>
        </row>
        <row r="8851">
          <cell r="L8851">
            <v>0</v>
          </cell>
        </row>
        <row r="8852">
          <cell r="L8852">
            <v>0</v>
          </cell>
        </row>
        <row r="8853">
          <cell r="L8853">
            <v>0</v>
          </cell>
        </row>
        <row r="8854">
          <cell r="L8854">
            <v>0</v>
          </cell>
        </row>
        <row r="8855">
          <cell r="L8855">
            <v>0</v>
          </cell>
        </row>
        <row r="8856">
          <cell r="L8856">
            <v>0</v>
          </cell>
        </row>
        <row r="8857">
          <cell r="L8857">
            <v>0</v>
          </cell>
        </row>
        <row r="8858">
          <cell r="L8858">
            <v>0</v>
          </cell>
        </row>
        <row r="8859">
          <cell r="L8859">
            <v>0</v>
          </cell>
        </row>
        <row r="8860">
          <cell r="L8860">
            <v>0</v>
          </cell>
        </row>
        <row r="8861">
          <cell r="L8861">
            <v>0</v>
          </cell>
        </row>
        <row r="8862">
          <cell r="L8862">
            <v>0</v>
          </cell>
        </row>
        <row r="8863">
          <cell r="L8863">
            <v>0</v>
          </cell>
        </row>
        <row r="8864">
          <cell r="L8864">
            <v>0</v>
          </cell>
        </row>
        <row r="8865">
          <cell r="L8865">
            <v>0</v>
          </cell>
        </row>
        <row r="8866">
          <cell r="L8866">
            <v>0</v>
          </cell>
        </row>
        <row r="8867">
          <cell r="L8867">
            <v>0</v>
          </cell>
        </row>
        <row r="8868">
          <cell r="L8868">
            <v>0</v>
          </cell>
        </row>
        <row r="8869">
          <cell r="L8869">
            <v>0</v>
          </cell>
        </row>
        <row r="8870">
          <cell r="L8870">
            <v>0</v>
          </cell>
        </row>
        <row r="8871">
          <cell r="L8871">
            <v>0</v>
          </cell>
        </row>
        <row r="8872">
          <cell r="L8872">
            <v>0</v>
          </cell>
        </row>
        <row r="8873">
          <cell r="L8873">
            <v>0</v>
          </cell>
        </row>
        <row r="8874">
          <cell r="L8874">
            <v>0</v>
          </cell>
        </row>
        <row r="8875">
          <cell r="L8875">
            <v>0</v>
          </cell>
        </row>
        <row r="8876">
          <cell r="L8876">
            <v>0</v>
          </cell>
        </row>
        <row r="8877">
          <cell r="L8877">
            <v>0</v>
          </cell>
        </row>
        <row r="8878">
          <cell r="L8878">
            <v>0</v>
          </cell>
        </row>
        <row r="8879">
          <cell r="L8879">
            <v>0</v>
          </cell>
        </row>
        <row r="8880">
          <cell r="L8880">
            <v>0</v>
          </cell>
        </row>
        <row r="8881">
          <cell r="L8881">
            <v>0</v>
          </cell>
        </row>
        <row r="8882">
          <cell r="L8882">
            <v>0</v>
          </cell>
        </row>
        <row r="8883">
          <cell r="L8883">
            <v>0</v>
          </cell>
        </row>
        <row r="8884">
          <cell r="L8884">
            <v>0</v>
          </cell>
        </row>
        <row r="8885">
          <cell r="L8885">
            <v>0</v>
          </cell>
        </row>
        <row r="8886">
          <cell r="L8886">
            <v>0</v>
          </cell>
        </row>
        <row r="8887">
          <cell r="L8887">
            <v>0</v>
          </cell>
        </row>
        <row r="8888">
          <cell r="L8888">
            <v>0</v>
          </cell>
        </row>
        <row r="8889">
          <cell r="L8889">
            <v>0</v>
          </cell>
        </row>
        <row r="8890">
          <cell r="L8890">
            <v>0</v>
          </cell>
        </row>
        <row r="8891">
          <cell r="L8891">
            <v>0</v>
          </cell>
        </row>
        <row r="8892">
          <cell r="L8892">
            <v>0</v>
          </cell>
        </row>
        <row r="8893">
          <cell r="L8893">
            <v>0</v>
          </cell>
        </row>
        <row r="8894">
          <cell r="L8894">
            <v>0</v>
          </cell>
        </row>
        <row r="8895">
          <cell r="L8895">
            <v>0</v>
          </cell>
        </row>
        <row r="8896">
          <cell r="L8896">
            <v>0</v>
          </cell>
        </row>
        <row r="8897">
          <cell r="L8897">
            <v>0</v>
          </cell>
        </row>
        <row r="8898">
          <cell r="L8898">
            <v>0</v>
          </cell>
        </row>
        <row r="8899">
          <cell r="L8899">
            <v>0</v>
          </cell>
        </row>
        <row r="8900">
          <cell r="L8900">
            <v>0</v>
          </cell>
        </row>
        <row r="8901">
          <cell r="L8901">
            <v>0</v>
          </cell>
        </row>
        <row r="8902">
          <cell r="L8902">
            <v>0</v>
          </cell>
        </row>
        <row r="8903">
          <cell r="L8903">
            <v>0</v>
          </cell>
        </row>
        <row r="8904">
          <cell r="L8904">
            <v>0</v>
          </cell>
        </row>
        <row r="8905">
          <cell r="L8905">
            <v>0</v>
          </cell>
        </row>
        <row r="8906">
          <cell r="L8906">
            <v>0</v>
          </cell>
        </row>
        <row r="8907">
          <cell r="L8907">
            <v>0</v>
          </cell>
        </row>
        <row r="8908">
          <cell r="L8908">
            <v>0</v>
          </cell>
        </row>
        <row r="8909">
          <cell r="L8909">
            <v>0</v>
          </cell>
        </row>
        <row r="8910">
          <cell r="L8910">
            <v>0</v>
          </cell>
        </row>
        <row r="8911">
          <cell r="L8911">
            <v>0</v>
          </cell>
        </row>
        <row r="8912">
          <cell r="L8912">
            <v>0</v>
          </cell>
        </row>
        <row r="8913">
          <cell r="L8913">
            <v>0</v>
          </cell>
        </row>
        <row r="8914">
          <cell r="L8914">
            <v>0</v>
          </cell>
        </row>
        <row r="8915">
          <cell r="L8915">
            <v>0</v>
          </cell>
        </row>
        <row r="8916">
          <cell r="L8916">
            <v>0</v>
          </cell>
        </row>
        <row r="8917">
          <cell r="L8917">
            <v>0</v>
          </cell>
        </row>
        <row r="8918">
          <cell r="L8918">
            <v>0</v>
          </cell>
        </row>
        <row r="8919">
          <cell r="L8919">
            <v>0</v>
          </cell>
        </row>
        <row r="8920">
          <cell r="L8920">
            <v>0</v>
          </cell>
        </row>
        <row r="8921">
          <cell r="L8921">
            <v>0</v>
          </cell>
        </row>
        <row r="8922">
          <cell r="L8922">
            <v>0</v>
          </cell>
        </row>
        <row r="8923">
          <cell r="L8923">
            <v>0</v>
          </cell>
        </row>
        <row r="8924">
          <cell r="L8924">
            <v>0</v>
          </cell>
        </row>
        <row r="8925">
          <cell r="L8925">
            <v>0</v>
          </cell>
        </row>
        <row r="8926">
          <cell r="L8926">
            <v>0</v>
          </cell>
        </row>
        <row r="8927">
          <cell r="L8927">
            <v>0</v>
          </cell>
        </row>
        <row r="8928">
          <cell r="L8928">
            <v>0</v>
          </cell>
        </row>
        <row r="8929">
          <cell r="L8929">
            <v>0</v>
          </cell>
        </row>
        <row r="8930">
          <cell r="L8930">
            <v>0</v>
          </cell>
        </row>
        <row r="8931">
          <cell r="L8931">
            <v>0</v>
          </cell>
        </row>
        <row r="8932">
          <cell r="L8932">
            <v>0</v>
          </cell>
        </row>
        <row r="8933">
          <cell r="L8933">
            <v>0</v>
          </cell>
        </row>
        <row r="8934">
          <cell r="L8934">
            <v>0</v>
          </cell>
        </row>
        <row r="8935">
          <cell r="L8935">
            <v>0</v>
          </cell>
        </row>
        <row r="8936">
          <cell r="L8936">
            <v>0</v>
          </cell>
        </row>
        <row r="8937">
          <cell r="L8937">
            <v>0</v>
          </cell>
        </row>
        <row r="8938">
          <cell r="L8938">
            <v>0</v>
          </cell>
        </row>
        <row r="8939">
          <cell r="L8939">
            <v>0</v>
          </cell>
        </row>
        <row r="8940">
          <cell r="L8940">
            <v>0</v>
          </cell>
        </row>
        <row r="8941">
          <cell r="L8941">
            <v>0</v>
          </cell>
        </row>
        <row r="8942">
          <cell r="L8942">
            <v>0</v>
          </cell>
        </row>
        <row r="8943">
          <cell r="L8943">
            <v>0</v>
          </cell>
        </row>
        <row r="8944">
          <cell r="L8944">
            <v>0</v>
          </cell>
        </row>
        <row r="8945">
          <cell r="L8945">
            <v>0</v>
          </cell>
        </row>
        <row r="8946">
          <cell r="L8946">
            <v>0</v>
          </cell>
        </row>
        <row r="8947">
          <cell r="L8947">
            <v>0</v>
          </cell>
        </row>
        <row r="8948">
          <cell r="L8948">
            <v>0</v>
          </cell>
        </row>
        <row r="8949">
          <cell r="L8949">
            <v>0</v>
          </cell>
        </row>
        <row r="8950">
          <cell r="L8950">
            <v>0</v>
          </cell>
        </row>
        <row r="8951">
          <cell r="L8951">
            <v>0</v>
          </cell>
        </row>
        <row r="8952">
          <cell r="L8952">
            <v>0</v>
          </cell>
        </row>
        <row r="8953">
          <cell r="L8953">
            <v>0</v>
          </cell>
        </row>
        <row r="8954">
          <cell r="L8954">
            <v>0</v>
          </cell>
        </row>
        <row r="8955">
          <cell r="L8955">
            <v>0</v>
          </cell>
        </row>
        <row r="8956">
          <cell r="L8956">
            <v>0</v>
          </cell>
        </row>
        <row r="8957">
          <cell r="L8957">
            <v>0</v>
          </cell>
        </row>
        <row r="8958">
          <cell r="L8958">
            <v>0</v>
          </cell>
        </row>
        <row r="8959">
          <cell r="L8959">
            <v>0</v>
          </cell>
        </row>
        <row r="8960">
          <cell r="L8960">
            <v>0</v>
          </cell>
        </row>
        <row r="8961">
          <cell r="L8961">
            <v>0</v>
          </cell>
        </row>
        <row r="8962">
          <cell r="L8962">
            <v>0</v>
          </cell>
        </row>
        <row r="8963">
          <cell r="L8963">
            <v>0</v>
          </cell>
        </row>
        <row r="8964">
          <cell r="L8964">
            <v>0</v>
          </cell>
        </row>
        <row r="8965">
          <cell r="L8965">
            <v>0</v>
          </cell>
        </row>
        <row r="8966">
          <cell r="L8966">
            <v>0</v>
          </cell>
        </row>
        <row r="8967">
          <cell r="L8967">
            <v>0</v>
          </cell>
        </row>
        <row r="8968">
          <cell r="L8968">
            <v>0</v>
          </cell>
        </row>
        <row r="8969">
          <cell r="L8969">
            <v>0</v>
          </cell>
        </row>
        <row r="8970">
          <cell r="L8970">
            <v>0</v>
          </cell>
        </row>
        <row r="8971">
          <cell r="L8971">
            <v>0</v>
          </cell>
        </row>
        <row r="8972">
          <cell r="L8972">
            <v>0</v>
          </cell>
        </row>
        <row r="8973">
          <cell r="L8973">
            <v>0</v>
          </cell>
        </row>
        <row r="8974">
          <cell r="L8974">
            <v>0</v>
          </cell>
        </row>
        <row r="8975">
          <cell r="L8975">
            <v>0</v>
          </cell>
        </row>
        <row r="8976">
          <cell r="L8976">
            <v>0</v>
          </cell>
        </row>
        <row r="8977">
          <cell r="L8977">
            <v>0</v>
          </cell>
        </row>
        <row r="8978">
          <cell r="L8978">
            <v>0</v>
          </cell>
        </row>
        <row r="8979">
          <cell r="L8979">
            <v>0</v>
          </cell>
        </row>
        <row r="8980">
          <cell r="L8980">
            <v>0</v>
          </cell>
        </row>
        <row r="8981">
          <cell r="L8981">
            <v>0</v>
          </cell>
        </row>
        <row r="8982">
          <cell r="L8982">
            <v>0</v>
          </cell>
        </row>
        <row r="8983">
          <cell r="L8983">
            <v>0</v>
          </cell>
        </row>
        <row r="8984">
          <cell r="L8984">
            <v>0</v>
          </cell>
        </row>
        <row r="8985">
          <cell r="L8985">
            <v>0</v>
          </cell>
        </row>
        <row r="8986">
          <cell r="L8986">
            <v>0</v>
          </cell>
        </row>
        <row r="8987">
          <cell r="L8987">
            <v>0</v>
          </cell>
        </row>
        <row r="8988">
          <cell r="L8988">
            <v>0</v>
          </cell>
        </row>
        <row r="8989">
          <cell r="L8989">
            <v>0</v>
          </cell>
        </row>
        <row r="8990">
          <cell r="L8990">
            <v>0</v>
          </cell>
        </row>
        <row r="8991">
          <cell r="L8991">
            <v>0</v>
          </cell>
        </row>
        <row r="8992">
          <cell r="L8992">
            <v>0</v>
          </cell>
        </row>
        <row r="8993">
          <cell r="L8993">
            <v>0</v>
          </cell>
        </row>
        <row r="8994">
          <cell r="L8994">
            <v>0</v>
          </cell>
        </row>
        <row r="8995">
          <cell r="L8995">
            <v>0</v>
          </cell>
        </row>
        <row r="8996">
          <cell r="L8996">
            <v>0</v>
          </cell>
        </row>
        <row r="8997">
          <cell r="L8997">
            <v>0</v>
          </cell>
        </row>
        <row r="8998">
          <cell r="L8998">
            <v>0</v>
          </cell>
        </row>
        <row r="8999">
          <cell r="L8999">
            <v>0</v>
          </cell>
        </row>
        <row r="9000">
          <cell r="L9000">
            <v>0</v>
          </cell>
        </row>
        <row r="9001">
          <cell r="L9001">
            <v>0</v>
          </cell>
        </row>
        <row r="9002">
          <cell r="L9002">
            <v>0</v>
          </cell>
        </row>
        <row r="9003">
          <cell r="L9003">
            <v>0</v>
          </cell>
        </row>
        <row r="9004">
          <cell r="L9004">
            <v>0</v>
          </cell>
        </row>
        <row r="9005">
          <cell r="L9005">
            <v>0</v>
          </cell>
        </row>
        <row r="9006">
          <cell r="L9006">
            <v>0</v>
          </cell>
        </row>
        <row r="9007">
          <cell r="L9007">
            <v>0</v>
          </cell>
        </row>
        <row r="9008">
          <cell r="L9008">
            <v>0</v>
          </cell>
        </row>
        <row r="9009">
          <cell r="L9009">
            <v>0</v>
          </cell>
        </row>
        <row r="9010">
          <cell r="L9010">
            <v>0</v>
          </cell>
        </row>
        <row r="9011">
          <cell r="L9011">
            <v>0</v>
          </cell>
        </row>
        <row r="9012">
          <cell r="L9012">
            <v>0</v>
          </cell>
        </row>
        <row r="9013">
          <cell r="L9013">
            <v>0</v>
          </cell>
        </row>
        <row r="9014">
          <cell r="L9014">
            <v>0</v>
          </cell>
        </row>
        <row r="9015">
          <cell r="L9015">
            <v>0</v>
          </cell>
        </row>
        <row r="9016">
          <cell r="L9016">
            <v>0</v>
          </cell>
        </row>
        <row r="9017">
          <cell r="L9017">
            <v>0</v>
          </cell>
        </row>
        <row r="9018">
          <cell r="L9018">
            <v>0</v>
          </cell>
        </row>
        <row r="9019">
          <cell r="L9019">
            <v>0</v>
          </cell>
        </row>
        <row r="9020">
          <cell r="L9020">
            <v>0</v>
          </cell>
        </row>
        <row r="9021">
          <cell r="L9021">
            <v>0</v>
          </cell>
        </row>
        <row r="9022">
          <cell r="L9022">
            <v>0</v>
          </cell>
        </row>
        <row r="9023">
          <cell r="L9023">
            <v>0</v>
          </cell>
        </row>
        <row r="9024">
          <cell r="L9024">
            <v>0</v>
          </cell>
        </row>
        <row r="9025">
          <cell r="L9025">
            <v>0</v>
          </cell>
        </row>
        <row r="9026">
          <cell r="L9026">
            <v>0</v>
          </cell>
        </row>
        <row r="9027">
          <cell r="L9027">
            <v>0</v>
          </cell>
        </row>
        <row r="9028">
          <cell r="L9028">
            <v>0</v>
          </cell>
        </row>
        <row r="9029">
          <cell r="L9029">
            <v>0</v>
          </cell>
        </row>
        <row r="9030">
          <cell r="L9030">
            <v>0</v>
          </cell>
        </row>
        <row r="9031">
          <cell r="L9031">
            <v>0</v>
          </cell>
        </row>
        <row r="9032">
          <cell r="L9032">
            <v>0</v>
          </cell>
        </row>
        <row r="9033">
          <cell r="L9033">
            <v>0</v>
          </cell>
        </row>
        <row r="9034">
          <cell r="L9034">
            <v>0</v>
          </cell>
        </row>
        <row r="9035">
          <cell r="L9035">
            <v>0</v>
          </cell>
        </row>
        <row r="9036">
          <cell r="L9036">
            <v>0</v>
          </cell>
        </row>
        <row r="9037">
          <cell r="L9037">
            <v>0</v>
          </cell>
        </row>
        <row r="9038">
          <cell r="L9038">
            <v>0</v>
          </cell>
        </row>
        <row r="9039">
          <cell r="L9039">
            <v>0</v>
          </cell>
        </row>
        <row r="9040">
          <cell r="L9040">
            <v>0</v>
          </cell>
        </row>
        <row r="9041">
          <cell r="L9041">
            <v>0</v>
          </cell>
        </row>
        <row r="9042">
          <cell r="L9042">
            <v>0</v>
          </cell>
        </row>
        <row r="9043">
          <cell r="L9043">
            <v>0</v>
          </cell>
        </row>
        <row r="9044">
          <cell r="L9044">
            <v>0</v>
          </cell>
        </row>
        <row r="9045">
          <cell r="L9045">
            <v>0</v>
          </cell>
        </row>
        <row r="9046">
          <cell r="L9046">
            <v>0</v>
          </cell>
        </row>
        <row r="9047">
          <cell r="L9047">
            <v>0</v>
          </cell>
        </row>
        <row r="9048">
          <cell r="L9048">
            <v>0</v>
          </cell>
        </row>
        <row r="9049">
          <cell r="L9049">
            <v>0</v>
          </cell>
        </row>
        <row r="9050">
          <cell r="L9050">
            <v>0</v>
          </cell>
        </row>
        <row r="9051">
          <cell r="L9051">
            <v>0</v>
          </cell>
        </row>
        <row r="9052">
          <cell r="L9052">
            <v>0</v>
          </cell>
        </row>
        <row r="9053">
          <cell r="L9053">
            <v>0</v>
          </cell>
        </row>
        <row r="9054">
          <cell r="L9054">
            <v>0</v>
          </cell>
        </row>
        <row r="9055">
          <cell r="L9055">
            <v>0</v>
          </cell>
        </row>
        <row r="9056">
          <cell r="L9056">
            <v>0</v>
          </cell>
        </row>
        <row r="9057">
          <cell r="L9057">
            <v>0</v>
          </cell>
        </row>
        <row r="9058">
          <cell r="L9058">
            <v>0</v>
          </cell>
        </row>
        <row r="9059">
          <cell r="L9059">
            <v>0</v>
          </cell>
        </row>
        <row r="9060">
          <cell r="L9060">
            <v>0</v>
          </cell>
        </row>
        <row r="9061">
          <cell r="L9061">
            <v>0</v>
          </cell>
        </row>
        <row r="9062">
          <cell r="L9062">
            <v>0</v>
          </cell>
        </row>
        <row r="9063">
          <cell r="L9063">
            <v>0</v>
          </cell>
        </row>
        <row r="9064">
          <cell r="L9064">
            <v>0</v>
          </cell>
        </row>
        <row r="9065">
          <cell r="L9065">
            <v>0</v>
          </cell>
        </row>
        <row r="9066">
          <cell r="L9066">
            <v>0</v>
          </cell>
        </row>
        <row r="9067">
          <cell r="L9067">
            <v>0</v>
          </cell>
        </row>
        <row r="9068">
          <cell r="L9068">
            <v>0</v>
          </cell>
        </row>
        <row r="9069">
          <cell r="L9069">
            <v>0</v>
          </cell>
        </row>
        <row r="9070">
          <cell r="L9070">
            <v>0</v>
          </cell>
        </row>
        <row r="9071">
          <cell r="L9071">
            <v>0</v>
          </cell>
        </row>
        <row r="9072">
          <cell r="L9072">
            <v>0</v>
          </cell>
        </row>
        <row r="9073">
          <cell r="L9073">
            <v>0</v>
          </cell>
        </row>
        <row r="9074">
          <cell r="L9074">
            <v>0</v>
          </cell>
        </row>
        <row r="9075">
          <cell r="L9075">
            <v>0</v>
          </cell>
        </row>
        <row r="9076">
          <cell r="L9076">
            <v>0</v>
          </cell>
        </row>
        <row r="9077">
          <cell r="L9077">
            <v>0</v>
          </cell>
        </row>
        <row r="9078">
          <cell r="L9078">
            <v>0</v>
          </cell>
        </row>
        <row r="9079">
          <cell r="L9079">
            <v>0</v>
          </cell>
        </row>
        <row r="9080">
          <cell r="L9080">
            <v>0</v>
          </cell>
        </row>
        <row r="9081">
          <cell r="L9081">
            <v>0</v>
          </cell>
        </row>
        <row r="9082">
          <cell r="L9082">
            <v>0</v>
          </cell>
        </row>
        <row r="9083">
          <cell r="L9083">
            <v>0</v>
          </cell>
        </row>
        <row r="9084">
          <cell r="L9084">
            <v>0</v>
          </cell>
        </row>
        <row r="9085">
          <cell r="L9085">
            <v>0</v>
          </cell>
        </row>
        <row r="9086">
          <cell r="L9086">
            <v>0</v>
          </cell>
        </row>
        <row r="9087">
          <cell r="L9087">
            <v>0</v>
          </cell>
        </row>
        <row r="9088">
          <cell r="L9088">
            <v>0</v>
          </cell>
        </row>
        <row r="9089">
          <cell r="L9089">
            <v>0</v>
          </cell>
        </row>
        <row r="9090">
          <cell r="L9090">
            <v>0</v>
          </cell>
        </row>
        <row r="9091">
          <cell r="L9091">
            <v>0</v>
          </cell>
        </row>
        <row r="9092">
          <cell r="L9092">
            <v>0</v>
          </cell>
        </row>
        <row r="9093">
          <cell r="L9093">
            <v>0</v>
          </cell>
        </row>
        <row r="9094">
          <cell r="L9094">
            <v>0</v>
          </cell>
        </row>
        <row r="9095">
          <cell r="L9095">
            <v>0</v>
          </cell>
        </row>
        <row r="9096">
          <cell r="L9096">
            <v>0</v>
          </cell>
        </row>
        <row r="9097">
          <cell r="L9097">
            <v>0</v>
          </cell>
        </row>
        <row r="9098">
          <cell r="L9098">
            <v>0</v>
          </cell>
        </row>
        <row r="9099">
          <cell r="L9099">
            <v>0</v>
          </cell>
        </row>
        <row r="9100">
          <cell r="L9100">
            <v>0</v>
          </cell>
        </row>
        <row r="9101">
          <cell r="L9101">
            <v>0</v>
          </cell>
        </row>
        <row r="9102">
          <cell r="L9102">
            <v>0</v>
          </cell>
        </row>
        <row r="9103">
          <cell r="L9103">
            <v>0</v>
          </cell>
        </row>
        <row r="9104">
          <cell r="L9104">
            <v>0</v>
          </cell>
        </row>
        <row r="9105">
          <cell r="L9105">
            <v>0</v>
          </cell>
        </row>
        <row r="9106">
          <cell r="L9106">
            <v>0</v>
          </cell>
        </row>
        <row r="9107">
          <cell r="L9107">
            <v>0</v>
          </cell>
        </row>
        <row r="9108">
          <cell r="L9108">
            <v>0</v>
          </cell>
        </row>
        <row r="9109">
          <cell r="L9109">
            <v>0</v>
          </cell>
        </row>
        <row r="9110">
          <cell r="L9110">
            <v>0</v>
          </cell>
        </row>
        <row r="9111">
          <cell r="L9111">
            <v>0</v>
          </cell>
        </row>
        <row r="9112">
          <cell r="L9112">
            <v>0</v>
          </cell>
        </row>
        <row r="9113">
          <cell r="L9113">
            <v>0</v>
          </cell>
        </row>
        <row r="9114">
          <cell r="L9114">
            <v>0</v>
          </cell>
        </row>
        <row r="9115">
          <cell r="L9115">
            <v>0</v>
          </cell>
        </row>
        <row r="9116">
          <cell r="L9116">
            <v>0</v>
          </cell>
        </row>
        <row r="9117">
          <cell r="L9117">
            <v>0</v>
          </cell>
        </row>
        <row r="9118">
          <cell r="L9118">
            <v>0</v>
          </cell>
        </row>
        <row r="9119">
          <cell r="L9119">
            <v>0</v>
          </cell>
        </row>
        <row r="9120">
          <cell r="L9120">
            <v>0</v>
          </cell>
        </row>
        <row r="9121">
          <cell r="L9121">
            <v>0</v>
          </cell>
        </row>
        <row r="9122">
          <cell r="L9122">
            <v>0</v>
          </cell>
        </row>
        <row r="9123">
          <cell r="L9123">
            <v>0</v>
          </cell>
        </row>
        <row r="9124">
          <cell r="L9124">
            <v>0</v>
          </cell>
        </row>
        <row r="9125">
          <cell r="L9125">
            <v>0</v>
          </cell>
        </row>
        <row r="9126">
          <cell r="L9126">
            <v>0</v>
          </cell>
        </row>
        <row r="9127">
          <cell r="L9127">
            <v>0</v>
          </cell>
        </row>
        <row r="9128">
          <cell r="L9128">
            <v>0</v>
          </cell>
        </row>
        <row r="9129">
          <cell r="L9129">
            <v>0</v>
          </cell>
        </row>
        <row r="9130">
          <cell r="L9130">
            <v>0</v>
          </cell>
        </row>
        <row r="9131">
          <cell r="L9131">
            <v>0</v>
          </cell>
        </row>
        <row r="9132">
          <cell r="L9132">
            <v>0</v>
          </cell>
        </row>
        <row r="9133">
          <cell r="L9133">
            <v>0</v>
          </cell>
        </row>
        <row r="9134">
          <cell r="L9134">
            <v>0</v>
          </cell>
        </row>
        <row r="9135">
          <cell r="L9135">
            <v>0</v>
          </cell>
        </row>
        <row r="9136">
          <cell r="L9136">
            <v>0</v>
          </cell>
        </row>
        <row r="9137">
          <cell r="L9137">
            <v>0</v>
          </cell>
        </row>
        <row r="9138">
          <cell r="L9138">
            <v>0</v>
          </cell>
        </row>
        <row r="9139">
          <cell r="L9139">
            <v>0</v>
          </cell>
        </row>
        <row r="9140">
          <cell r="L9140">
            <v>0</v>
          </cell>
        </row>
        <row r="9141">
          <cell r="L9141">
            <v>0</v>
          </cell>
        </row>
        <row r="9142">
          <cell r="L9142">
            <v>0</v>
          </cell>
        </row>
        <row r="9143">
          <cell r="L9143">
            <v>0</v>
          </cell>
        </row>
        <row r="9144">
          <cell r="L9144">
            <v>0</v>
          </cell>
        </row>
        <row r="9145">
          <cell r="L9145">
            <v>0</v>
          </cell>
        </row>
        <row r="9146">
          <cell r="L9146">
            <v>0</v>
          </cell>
        </row>
        <row r="9147">
          <cell r="L9147">
            <v>0</v>
          </cell>
        </row>
        <row r="9148">
          <cell r="L9148">
            <v>0</v>
          </cell>
        </row>
        <row r="9149">
          <cell r="L9149">
            <v>0</v>
          </cell>
        </row>
        <row r="9150">
          <cell r="L9150">
            <v>0</v>
          </cell>
        </row>
        <row r="9151">
          <cell r="L9151">
            <v>0</v>
          </cell>
        </row>
        <row r="9152">
          <cell r="L9152">
            <v>0</v>
          </cell>
        </row>
        <row r="9153">
          <cell r="L9153">
            <v>0</v>
          </cell>
        </row>
        <row r="9154">
          <cell r="L9154">
            <v>0</v>
          </cell>
        </row>
        <row r="9155">
          <cell r="L9155">
            <v>0</v>
          </cell>
        </row>
        <row r="9156">
          <cell r="L9156">
            <v>0</v>
          </cell>
        </row>
        <row r="9157">
          <cell r="L9157">
            <v>0</v>
          </cell>
        </row>
        <row r="9158">
          <cell r="L9158">
            <v>0</v>
          </cell>
        </row>
        <row r="9159">
          <cell r="L9159">
            <v>0</v>
          </cell>
        </row>
        <row r="9160">
          <cell r="L9160">
            <v>0</v>
          </cell>
        </row>
        <row r="9161">
          <cell r="L9161">
            <v>0</v>
          </cell>
        </row>
        <row r="9162">
          <cell r="L9162">
            <v>0</v>
          </cell>
        </row>
        <row r="9163">
          <cell r="L9163">
            <v>0</v>
          </cell>
        </row>
        <row r="9164">
          <cell r="L9164">
            <v>0</v>
          </cell>
        </row>
        <row r="9165">
          <cell r="L9165">
            <v>0</v>
          </cell>
        </row>
        <row r="9166">
          <cell r="L9166">
            <v>0</v>
          </cell>
        </row>
        <row r="9167">
          <cell r="L9167">
            <v>0</v>
          </cell>
        </row>
        <row r="9168">
          <cell r="L9168">
            <v>0</v>
          </cell>
        </row>
        <row r="9169">
          <cell r="L9169">
            <v>0</v>
          </cell>
        </row>
        <row r="9170">
          <cell r="L9170">
            <v>0</v>
          </cell>
        </row>
        <row r="9171">
          <cell r="L9171">
            <v>0</v>
          </cell>
        </row>
        <row r="9172">
          <cell r="L9172">
            <v>0</v>
          </cell>
        </row>
        <row r="9173">
          <cell r="L9173">
            <v>0</v>
          </cell>
        </row>
        <row r="9174">
          <cell r="L9174">
            <v>0</v>
          </cell>
        </row>
        <row r="9175">
          <cell r="L9175">
            <v>0</v>
          </cell>
        </row>
        <row r="9176">
          <cell r="L9176">
            <v>0</v>
          </cell>
        </row>
        <row r="9177">
          <cell r="L9177">
            <v>0</v>
          </cell>
        </row>
        <row r="9178">
          <cell r="L9178">
            <v>0</v>
          </cell>
        </row>
        <row r="9179">
          <cell r="L9179">
            <v>0</v>
          </cell>
        </row>
        <row r="9180">
          <cell r="L9180">
            <v>0</v>
          </cell>
        </row>
        <row r="9181">
          <cell r="L9181">
            <v>0</v>
          </cell>
        </row>
        <row r="9182">
          <cell r="L9182">
            <v>0</v>
          </cell>
        </row>
        <row r="9183">
          <cell r="L9183">
            <v>0</v>
          </cell>
        </row>
        <row r="9184">
          <cell r="L9184">
            <v>0</v>
          </cell>
        </row>
        <row r="9185">
          <cell r="L9185">
            <v>0</v>
          </cell>
        </row>
        <row r="9186">
          <cell r="L9186">
            <v>0</v>
          </cell>
        </row>
        <row r="9187">
          <cell r="L9187">
            <v>0</v>
          </cell>
        </row>
        <row r="9188">
          <cell r="L9188">
            <v>0</v>
          </cell>
        </row>
        <row r="9189">
          <cell r="L9189">
            <v>0</v>
          </cell>
        </row>
        <row r="9190">
          <cell r="L9190">
            <v>0</v>
          </cell>
        </row>
        <row r="9191">
          <cell r="L9191">
            <v>0</v>
          </cell>
        </row>
        <row r="9192">
          <cell r="L9192">
            <v>0</v>
          </cell>
        </row>
        <row r="9193">
          <cell r="L9193">
            <v>0</v>
          </cell>
        </row>
        <row r="9194">
          <cell r="L9194">
            <v>0</v>
          </cell>
        </row>
        <row r="9195">
          <cell r="L9195">
            <v>0</v>
          </cell>
        </row>
        <row r="9196">
          <cell r="L9196">
            <v>0</v>
          </cell>
        </row>
        <row r="9197">
          <cell r="L9197">
            <v>0</v>
          </cell>
        </row>
        <row r="9198">
          <cell r="L9198">
            <v>0</v>
          </cell>
        </row>
        <row r="9199">
          <cell r="L9199">
            <v>0</v>
          </cell>
        </row>
        <row r="9200">
          <cell r="L9200">
            <v>0</v>
          </cell>
        </row>
        <row r="9201">
          <cell r="L9201">
            <v>0</v>
          </cell>
        </row>
        <row r="9202">
          <cell r="L9202">
            <v>0</v>
          </cell>
        </row>
        <row r="9203">
          <cell r="L9203">
            <v>0</v>
          </cell>
        </row>
        <row r="9204">
          <cell r="L9204">
            <v>0</v>
          </cell>
        </row>
        <row r="9205">
          <cell r="L9205">
            <v>0</v>
          </cell>
        </row>
        <row r="9206">
          <cell r="L9206">
            <v>0</v>
          </cell>
        </row>
        <row r="9207">
          <cell r="L9207">
            <v>0</v>
          </cell>
        </row>
        <row r="9208">
          <cell r="L9208">
            <v>0</v>
          </cell>
        </row>
        <row r="9209">
          <cell r="L9209">
            <v>0</v>
          </cell>
        </row>
        <row r="9210">
          <cell r="L9210">
            <v>0</v>
          </cell>
        </row>
        <row r="9211">
          <cell r="L9211">
            <v>0</v>
          </cell>
        </row>
        <row r="9212">
          <cell r="L9212">
            <v>0</v>
          </cell>
        </row>
        <row r="9213">
          <cell r="L9213">
            <v>0</v>
          </cell>
        </row>
        <row r="9214">
          <cell r="L9214">
            <v>0</v>
          </cell>
        </row>
        <row r="9215">
          <cell r="L9215">
            <v>0</v>
          </cell>
        </row>
        <row r="9216">
          <cell r="L9216">
            <v>0</v>
          </cell>
        </row>
        <row r="9217">
          <cell r="L9217">
            <v>0</v>
          </cell>
        </row>
        <row r="9218">
          <cell r="L9218">
            <v>0</v>
          </cell>
        </row>
        <row r="9219">
          <cell r="L9219">
            <v>0</v>
          </cell>
        </row>
        <row r="9220">
          <cell r="L9220">
            <v>0</v>
          </cell>
        </row>
        <row r="9221">
          <cell r="L9221">
            <v>0</v>
          </cell>
        </row>
        <row r="9222">
          <cell r="L9222">
            <v>0</v>
          </cell>
        </row>
        <row r="9223">
          <cell r="L9223">
            <v>0</v>
          </cell>
        </row>
        <row r="9224">
          <cell r="L9224">
            <v>0</v>
          </cell>
        </row>
        <row r="9225">
          <cell r="L9225">
            <v>0</v>
          </cell>
        </row>
        <row r="9226">
          <cell r="L9226">
            <v>0</v>
          </cell>
        </row>
        <row r="9227">
          <cell r="L9227">
            <v>0</v>
          </cell>
        </row>
        <row r="9228">
          <cell r="L9228">
            <v>0</v>
          </cell>
        </row>
        <row r="9229">
          <cell r="L9229">
            <v>0</v>
          </cell>
        </row>
        <row r="9230">
          <cell r="L9230">
            <v>0</v>
          </cell>
        </row>
        <row r="9231">
          <cell r="L9231">
            <v>0</v>
          </cell>
        </row>
        <row r="9232">
          <cell r="L9232">
            <v>0</v>
          </cell>
        </row>
        <row r="9233">
          <cell r="L9233">
            <v>0</v>
          </cell>
        </row>
        <row r="9234">
          <cell r="L9234">
            <v>0</v>
          </cell>
        </row>
        <row r="9235">
          <cell r="L9235">
            <v>0</v>
          </cell>
        </row>
        <row r="9236">
          <cell r="L9236">
            <v>0</v>
          </cell>
        </row>
        <row r="9237">
          <cell r="L9237">
            <v>0</v>
          </cell>
        </row>
        <row r="9238">
          <cell r="L9238">
            <v>0</v>
          </cell>
        </row>
        <row r="9239">
          <cell r="L9239">
            <v>0</v>
          </cell>
        </row>
        <row r="9240">
          <cell r="L9240">
            <v>0</v>
          </cell>
        </row>
        <row r="9241">
          <cell r="L9241">
            <v>0</v>
          </cell>
        </row>
        <row r="9242">
          <cell r="L9242">
            <v>0</v>
          </cell>
        </row>
        <row r="9243">
          <cell r="L9243">
            <v>0</v>
          </cell>
        </row>
        <row r="9244">
          <cell r="L9244">
            <v>0</v>
          </cell>
        </row>
        <row r="9245">
          <cell r="L9245">
            <v>0</v>
          </cell>
        </row>
        <row r="9246">
          <cell r="L9246">
            <v>0</v>
          </cell>
        </row>
        <row r="9247">
          <cell r="L9247">
            <v>0</v>
          </cell>
        </row>
        <row r="9248">
          <cell r="L9248">
            <v>0</v>
          </cell>
        </row>
        <row r="9249">
          <cell r="L9249">
            <v>0</v>
          </cell>
        </row>
        <row r="9250">
          <cell r="L9250">
            <v>0</v>
          </cell>
        </row>
        <row r="9251">
          <cell r="L9251">
            <v>0</v>
          </cell>
        </row>
        <row r="9252">
          <cell r="L9252">
            <v>0</v>
          </cell>
        </row>
        <row r="9253">
          <cell r="L9253">
            <v>0</v>
          </cell>
        </row>
        <row r="9254">
          <cell r="L9254">
            <v>0</v>
          </cell>
        </row>
        <row r="9255">
          <cell r="L9255">
            <v>0</v>
          </cell>
        </row>
        <row r="9256">
          <cell r="L9256">
            <v>0</v>
          </cell>
        </row>
        <row r="9257">
          <cell r="L9257">
            <v>0</v>
          </cell>
        </row>
        <row r="9258">
          <cell r="L9258">
            <v>0</v>
          </cell>
        </row>
        <row r="9259">
          <cell r="L9259">
            <v>0</v>
          </cell>
        </row>
        <row r="9260">
          <cell r="L9260">
            <v>0</v>
          </cell>
        </row>
        <row r="9261">
          <cell r="L9261">
            <v>0</v>
          </cell>
        </row>
        <row r="9262">
          <cell r="L9262">
            <v>0</v>
          </cell>
        </row>
        <row r="9263">
          <cell r="L9263">
            <v>0</v>
          </cell>
        </row>
        <row r="9264">
          <cell r="L9264">
            <v>0</v>
          </cell>
        </row>
        <row r="9265">
          <cell r="L9265">
            <v>0</v>
          </cell>
        </row>
        <row r="9266">
          <cell r="L9266">
            <v>0</v>
          </cell>
        </row>
        <row r="9267">
          <cell r="L9267">
            <v>0</v>
          </cell>
        </row>
        <row r="9268">
          <cell r="L9268">
            <v>0</v>
          </cell>
        </row>
        <row r="9269">
          <cell r="L9269">
            <v>0</v>
          </cell>
        </row>
        <row r="9270">
          <cell r="L9270">
            <v>0</v>
          </cell>
        </row>
        <row r="9271">
          <cell r="L9271">
            <v>0</v>
          </cell>
        </row>
        <row r="9272">
          <cell r="L9272">
            <v>0</v>
          </cell>
        </row>
        <row r="9273">
          <cell r="L9273">
            <v>0</v>
          </cell>
        </row>
        <row r="9274">
          <cell r="L9274">
            <v>0</v>
          </cell>
        </row>
        <row r="9275">
          <cell r="L9275">
            <v>0</v>
          </cell>
        </row>
        <row r="9276">
          <cell r="L9276">
            <v>0</v>
          </cell>
        </row>
        <row r="9277">
          <cell r="L9277">
            <v>0</v>
          </cell>
        </row>
        <row r="9278">
          <cell r="L9278">
            <v>0</v>
          </cell>
        </row>
        <row r="9279">
          <cell r="L9279">
            <v>0</v>
          </cell>
        </row>
        <row r="9280">
          <cell r="L9280">
            <v>0</v>
          </cell>
        </row>
        <row r="9281">
          <cell r="L9281">
            <v>0</v>
          </cell>
        </row>
        <row r="9282">
          <cell r="L9282">
            <v>0</v>
          </cell>
        </row>
        <row r="9283">
          <cell r="L9283">
            <v>0</v>
          </cell>
        </row>
        <row r="9284">
          <cell r="L9284">
            <v>0</v>
          </cell>
        </row>
        <row r="9285">
          <cell r="L9285">
            <v>0</v>
          </cell>
        </row>
        <row r="9286">
          <cell r="L9286">
            <v>0</v>
          </cell>
        </row>
        <row r="9287">
          <cell r="L9287">
            <v>0</v>
          </cell>
        </row>
        <row r="9288">
          <cell r="L9288">
            <v>0</v>
          </cell>
        </row>
        <row r="9289">
          <cell r="L9289">
            <v>0</v>
          </cell>
        </row>
        <row r="9290">
          <cell r="L9290">
            <v>0</v>
          </cell>
        </row>
        <row r="9291">
          <cell r="L9291">
            <v>0</v>
          </cell>
        </row>
        <row r="9292">
          <cell r="L9292">
            <v>0</v>
          </cell>
        </row>
        <row r="9293">
          <cell r="L9293">
            <v>0</v>
          </cell>
        </row>
        <row r="9294">
          <cell r="L9294">
            <v>0</v>
          </cell>
        </row>
        <row r="9295">
          <cell r="L9295">
            <v>0</v>
          </cell>
        </row>
        <row r="9296">
          <cell r="L9296">
            <v>0</v>
          </cell>
        </row>
        <row r="9297">
          <cell r="L9297">
            <v>0</v>
          </cell>
        </row>
        <row r="9298">
          <cell r="L9298">
            <v>0</v>
          </cell>
        </row>
        <row r="9299">
          <cell r="L9299">
            <v>0</v>
          </cell>
        </row>
        <row r="9300">
          <cell r="L9300">
            <v>0</v>
          </cell>
        </row>
        <row r="9301">
          <cell r="L9301">
            <v>0</v>
          </cell>
        </row>
        <row r="9302">
          <cell r="L9302">
            <v>0</v>
          </cell>
        </row>
        <row r="9303">
          <cell r="L9303">
            <v>0</v>
          </cell>
        </row>
        <row r="9304">
          <cell r="L9304">
            <v>0</v>
          </cell>
        </row>
        <row r="9305">
          <cell r="L9305">
            <v>0</v>
          </cell>
        </row>
        <row r="9306">
          <cell r="L9306">
            <v>0</v>
          </cell>
        </row>
        <row r="9307">
          <cell r="L9307">
            <v>0</v>
          </cell>
        </row>
        <row r="9308">
          <cell r="L9308">
            <v>0</v>
          </cell>
        </row>
        <row r="9309">
          <cell r="L9309">
            <v>0</v>
          </cell>
        </row>
        <row r="9310">
          <cell r="L9310">
            <v>0</v>
          </cell>
        </row>
        <row r="9311">
          <cell r="L9311">
            <v>0</v>
          </cell>
        </row>
        <row r="9312">
          <cell r="L9312">
            <v>0</v>
          </cell>
        </row>
        <row r="9313">
          <cell r="L9313">
            <v>0</v>
          </cell>
        </row>
        <row r="9314">
          <cell r="L9314">
            <v>0</v>
          </cell>
        </row>
        <row r="9315">
          <cell r="L9315">
            <v>0</v>
          </cell>
        </row>
        <row r="9316">
          <cell r="L9316">
            <v>0</v>
          </cell>
        </row>
        <row r="9317">
          <cell r="L9317">
            <v>0</v>
          </cell>
        </row>
        <row r="9318">
          <cell r="L9318">
            <v>0</v>
          </cell>
        </row>
        <row r="9319">
          <cell r="L9319">
            <v>0</v>
          </cell>
        </row>
        <row r="9320">
          <cell r="L9320">
            <v>0</v>
          </cell>
        </row>
        <row r="9321">
          <cell r="L9321">
            <v>0</v>
          </cell>
        </row>
        <row r="9322">
          <cell r="L9322">
            <v>0</v>
          </cell>
        </row>
        <row r="9323">
          <cell r="L9323">
            <v>0</v>
          </cell>
        </row>
        <row r="9324">
          <cell r="L9324">
            <v>0</v>
          </cell>
        </row>
        <row r="9325">
          <cell r="L9325">
            <v>0</v>
          </cell>
        </row>
        <row r="9326">
          <cell r="L9326">
            <v>0</v>
          </cell>
        </row>
        <row r="9327">
          <cell r="L9327">
            <v>0</v>
          </cell>
        </row>
        <row r="9328">
          <cell r="L9328">
            <v>0</v>
          </cell>
        </row>
        <row r="9329">
          <cell r="L9329">
            <v>0</v>
          </cell>
        </row>
        <row r="9330">
          <cell r="L9330">
            <v>0</v>
          </cell>
        </row>
        <row r="9331">
          <cell r="L9331">
            <v>0</v>
          </cell>
        </row>
        <row r="9332">
          <cell r="L9332">
            <v>0</v>
          </cell>
        </row>
        <row r="9333">
          <cell r="L9333">
            <v>0</v>
          </cell>
        </row>
        <row r="9334">
          <cell r="L9334">
            <v>0</v>
          </cell>
        </row>
        <row r="9335">
          <cell r="L9335">
            <v>0</v>
          </cell>
        </row>
        <row r="9336">
          <cell r="L9336">
            <v>0</v>
          </cell>
        </row>
        <row r="9337">
          <cell r="L9337">
            <v>0</v>
          </cell>
        </row>
        <row r="9338">
          <cell r="L9338">
            <v>0</v>
          </cell>
        </row>
        <row r="9339">
          <cell r="L9339">
            <v>0</v>
          </cell>
        </row>
        <row r="9340">
          <cell r="L9340">
            <v>0</v>
          </cell>
        </row>
        <row r="9341">
          <cell r="L9341">
            <v>0</v>
          </cell>
        </row>
        <row r="9342">
          <cell r="L9342">
            <v>0</v>
          </cell>
        </row>
        <row r="9343">
          <cell r="L9343">
            <v>0</v>
          </cell>
        </row>
        <row r="9344">
          <cell r="L9344">
            <v>0</v>
          </cell>
        </row>
        <row r="9345">
          <cell r="L9345">
            <v>0</v>
          </cell>
        </row>
        <row r="9346">
          <cell r="L9346">
            <v>0</v>
          </cell>
        </row>
        <row r="9347">
          <cell r="L9347">
            <v>0</v>
          </cell>
        </row>
        <row r="9348">
          <cell r="L9348">
            <v>0</v>
          </cell>
        </row>
        <row r="9349">
          <cell r="L9349">
            <v>0</v>
          </cell>
        </row>
        <row r="9350">
          <cell r="L9350">
            <v>0</v>
          </cell>
        </row>
        <row r="9351">
          <cell r="L9351">
            <v>0</v>
          </cell>
        </row>
        <row r="9352">
          <cell r="L9352">
            <v>0</v>
          </cell>
        </row>
        <row r="9353">
          <cell r="L9353">
            <v>0</v>
          </cell>
        </row>
        <row r="9354">
          <cell r="L9354">
            <v>0</v>
          </cell>
        </row>
        <row r="9355">
          <cell r="L9355">
            <v>0</v>
          </cell>
        </row>
        <row r="9356">
          <cell r="L9356">
            <v>0</v>
          </cell>
        </row>
        <row r="9357">
          <cell r="L9357">
            <v>0</v>
          </cell>
        </row>
        <row r="9358">
          <cell r="L9358">
            <v>0</v>
          </cell>
        </row>
        <row r="9359">
          <cell r="L9359">
            <v>0</v>
          </cell>
        </row>
        <row r="9360">
          <cell r="L9360">
            <v>0</v>
          </cell>
        </row>
        <row r="9361">
          <cell r="L9361">
            <v>0</v>
          </cell>
        </row>
        <row r="9362">
          <cell r="L9362">
            <v>0</v>
          </cell>
        </row>
        <row r="9363">
          <cell r="L9363">
            <v>0</v>
          </cell>
        </row>
        <row r="9364">
          <cell r="L9364">
            <v>0</v>
          </cell>
        </row>
        <row r="9365">
          <cell r="L9365">
            <v>0</v>
          </cell>
        </row>
        <row r="9366">
          <cell r="L9366">
            <v>0</v>
          </cell>
        </row>
        <row r="9367">
          <cell r="L9367">
            <v>0</v>
          </cell>
        </row>
        <row r="9368">
          <cell r="L9368">
            <v>0</v>
          </cell>
        </row>
        <row r="9369">
          <cell r="L9369">
            <v>0</v>
          </cell>
        </row>
        <row r="9370">
          <cell r="L9370">
            <v>0</v>
          </cell>
        </row>
        <row r="9371">
          <cell r="L9371">
            <v>0</v>
          </cell>
        </row>
        <row r="9372">
          <cell r="L9372">
            <v>0</v>
          </cell>
        </row>
        <row r="9373">
          <cell r="L9373">
            <v>0</v>
          </cell>
        </row>
        <row r="9374">
          <cell r="L9374">
            <v>0</v>
          </cell>
        </row>
        <row r="9375">
          <cell r="L9375">
            <v>0</v>
          </cell>
        </row>
        <row r="9376">
          <cell r="L9376">
            <v>0</v>
          </cell>
        </row>
        <row r="9377">
          <cell r="L9377">
            <v>0</v>
          </cell>
        </row>
        <row r="9378">
          <cell r="L9378">
            <v>0</v>
          </cell>
        </row>
        <row r="9379">
          <cell r="L9379">
            <v>0</v>
          </cell>
        </row>
        <row r="9380">
          <cell r="L9380">
            <v>0</v>
          </cell>
        </row>
        <row r="9381">
          <cell r="L9381">
            <v>0</v>
          </cell>
        </row>
        <row r="9382">
          <cell r="L9382">
            <v>0</v>
          </cell>
        </row>
        <row r="9383">
          <cell r="L9383">
            <v>0</v>
          </cell>
        </row>
        <row r="9384">
          <cell r="L9384">
            <v>0</v>
          </cell>
        </row>
        <row r="9385">
          <cell r="L9385">
            <v>0</v>
          </cell>
        </row>
        <row r="9386">
          <cell r="L9386">
            <v>0</v>
          </cell>
        </row>
        <row r="9387">
          <cell r="L9387">
            <v>0</v>
          </cell>
        </row>
        <row r="9388">
          <cell r="L9388">
            <v>0</v>
          </cell>
        </row>
        <row r="9389">
          <cell r="L9389">
            <v>0</v>
          </cell>
        </row>
        <row r="9390">
          <cell r="L9390">
            <v>0</v>
          </cell>
        </row>
        <row r="9391">
          <cell r="L9391">
            <v>0</v>
          </cell>
        </row>
        <row r="9392">
          <cell r="L9392">
            <v>0</v>
          </cell>
        </row>
        <row r="9393">
          <cell r="L9393">
            <v>0</v>
          </cell>
        </row>
        <row r="9394">
          <cell r="L9394">
            <v>0</v>
          </cell>
        </row>
        <row r="9395">
          <cell r="L9395">
            <v>0</v>
          </cell>
        </row>
        <row r="9396">
          <cell r="L9396">
            <v>0</v>
          </cell>
        </row>
        <row r="9397">
          <cell r="L9397">
            <v>0</v>
          </cell>
        </row>
        <row r="9398">
          <cell r="L9398">
            <v>0</v>
          </cell>
        </row>
        <row r="9399">
          <cell r="L9399">
            <v>0</v>
          </cell>
        </row>
        <row r="9400">
          <cell r="L9400">
            <v>0</v>
          </cell>
        </row>
        <row r="9401">
          <cell r="L9401">
            <v>0</v>
          </cell>
        </row>
        <row r="9402">
          <cell r="L9402">
            <v>0</v>
          </cell>
        </row>
        <row r="9403">
          <cell r="L9403">
            <v>0</v>
          </cell>
        </row>
        <row r="9404">
          <cell r="L9404">
            <v>0</v>
          </cell>
        </row>
        <row r="9405">
          <cell r="L9405">
            <v>0</v>
          </cell>
        </row>
        <row r="9406">
          <cell r="L9406">
            <v>0</v>
          </cell>
        </row>
        <row r="9407">
          <cell r="L9407">
            <v>0</v>
          </cell>
        </row>
        <row r="9408">
          <cell r="L9408">
            <v>0</v>
          </cell>
        </row>
        <row r="9409">
          <cell r="L9409">
            <v>0</v>
          </cell>
        </row>
        <row r="9410">
          <cell r="L9410">
            <v>0</v>
          </cell>
        </row>
        <row r="9411">
          <cell r="L9411">
            <v>0</v>
          </cell>
        </row>
        <row r="9412">
          <cell r="L9412">
            <v>0</v>
          </cell>
        </row>
        <row r="9413">
          <cell r="L9413">
            <v>0</v>
          </cell>
        </row>
        <row r="9414">
          <cell r="L9414">
            <v>0</v>
          </cell>
        </row>
        <row r="9415">
          <cell r="L9415">
            <v>0</v>
          </cell>
        </row>
        <row r="9416">
          <cell r="L9416">
            <v>0</v>
          </cell>
        </row>
        <row r="9417">
          <cell r="L9417">
            <v>0</v>
          </cell>
        </row>
        <row r="9418">
          <cell r="L9418">
            <v>0</v>
          </cell>
        </row>
        <row r="9419">
          <cell r="L9419">
            <v>0</v>
          </cell>
        </row>
        <row r="9420">
          <cell r="L9420">
            <v>0</v>
          </cell>
        </row>
        <row r="9421">
          <cell r="L9421">
            <v>0</v>
          </cell>
        </row>
        <row r="9422">
          <cell r="L9422">
            <v>0</v>
          </cell>
        </row>
        <row r="9423">
          <cell r="L9423">
            <v>0</v>
          </cell>
        </row>
        <row r="9424">
          <cell r="L9424">
            <v>0</v>
          </cell>
        </row>
        <row r="9425">
          <cell r="L9425">
            <v>0</v>
          </cell>
        </row>
        <row r="9426">
          <cell r="L9426">
            <v>0</v>
          </cell>
        </row>
        <row r="9427">
          <cell r="L9427">
            <v>0</v>
          </cell>
        </row>
        <row r="9428">
          <cell r="L9428">
            <v>0</v>
          </cell>
        </row>
        <row r="9429">
          <cell r="L9429">
            <v>0</v>
          </cell>
        </row>
        <row r="9430">
          <cell r="L9430">
            <v>0</v>
          </cell>
        </row>
        <row r="9431">
          <cell r="L9431">
            <v>0</v>
          </cell>
        </row>
        <row r="9432">
          <cell r="L9432">
            <v>0</v>
          </cell>
        </row>
        <row r="9433">
          <cell r="L9433">
            <v>0</v>
          </cell>
        </row>
        <row r="9434">
          <cell r="L9434">
            <v>0</v>
          </cell>
        </row>
        <row r="9435">
          <cell r="L9435">
            <v>0</v>
          </cell>
        </row>
        <row r="9436">
          <cell r="L9436">
            <v>0</v>
          </cell>
        </row>
        <row r="9437">
          <cell r="L9437">
            <v>0</v>
          </cell>
        </row>
        <row r="9438">
          <cell r="L9438">
            <v>0</v>
          </cell>
        </row>
        <row r="9439">
          <cell r="L9439">
            <v>0</v>
          </cell>
        </row>
        <row r="9440">
          <cell r="L9440">
            <v>0</v>
          </cell>
        </row>
        <row r="9441">
          <cell r="L9441">
            <v>0</v>
          </cell>
        </row>
        <row r="9442">
          <cell r="L9442">
            <v>0</v>
          </cell>
        </row>
        <row r="9443">
          <cell r="L9443">
            <v>0</v>
          </cell>
        </row>
        <row r="9444">
          <cell r="L9444">
            <v>0</v>
          </cell>
        </row>
        <row r="9445">
          <cell r="L9445">
            <v>0</v>
          </cell>
        </row>
        <row r="9446">
          <cell r="L9446">
            <v>0</v>
          </cell>
        </row>
        <row r="9447">
          <cell r="L9447">
            <v>0</v>
          </cell>
        </row>
        <row r="9448">
          <cell r="L9448">
            <v>0</v>
          </cell>
        </row>
        <row r="9449">
          <cell r="L9449">
            <v>0</v>
          </cell>
        </row>
        <row r="9450">
          <cell r="L9450">
            <v>0</v>
          </cell>
        </row>
        <row r="9451">
          <cell r="L9451">
            <v>0</v>
          </cell>
        </row>
        <row r="9452">
          <cell r="L9452">
            <v>0</v>
          </cell>
        </row>
        <row r="9453">
          <cell r="L9453">
            <v>0</v>
          </cell>
        </row>
        <row r="9454">
          <cell r="L9454">
            <v>0</v>
          </cell>
        </row>
        <row r="9455">
          <cell r="L9455">
            <v>0</v>
          </cell>
        </row>
        <row r="9456">
          <cell r="L9456">
            <v>0</v>
          </cell>
        </row>
        <row r="9457">
          <cell r="L9457">
            <v>0</v>
          </cell>
        </row>
        <row r="9458">
          <cell r="L9458">
            <v>0</v>
          </cell>
        </row>
        <row r="9459">
          <cell r="L9459">
            <v>0</v>
          </cell>
        </row>
        <row r="9460">
          <cell r="L9460">
            <v>0</v>
          </cell>
        </row>
        <row r="9461">
          <cell r="L9461">
            <v>0</v>
          </cell>
        </row>
        <row r="9462">
          <cell r="L9462">
            <v>0</v>
          </cell>
        </row>
        <row r="9463">
          <cell r="L9463">
            <v>0</v>
          </cell>
        </row>
        <row r="9464">
          <cell r="L9464">
            <v>0</v>
          </cell>
        </row>
        <row r="9465">
          <cell r="L9465">
            <v>0</v>
          </cell>
        </row>
        <row r="9466">
          <cell r="L9466">
            <v>0</v>
          </cell>
        </row>
        <row r="9467">
          <cell r="L9467">
            <v>0</v>
          </cell>
        </row>
        <row r="9468">
          <cell r="L9468">
            <v>0</v>
          </cell>
        </row>
        <row r="9469">
          <cell r="L9469">
            <v>0</v>
          </cell>
        </row>
        <row r="9470">
          <cell r="L9470">
            <v>0</v>
          </cell>
        </row>
        <row r="9471">
          <cell r="L9471">
            <v>0</v>
          </cell>
        </row>
        <row r="9472">
          <cell r="L9472">
            <v>0</v>
          </cell>
        </row>
        <row r="9473">
          <cell r="L9473">
            <v>0</v>
          </cell>
        </row>
        <row r="9474">
          <cell r="L9474">
            <v>0</v>
          </cell>
        </row>
        <row r="9475">
          <cell r="L9475">
            <v>0</v>
          </cell>
        </row>
        <row r="9476">
          <cell r="L9476">
            <v>0</v>
          </cell>
        </row>
        <row r="9477">
          <cell r="L9477">
            <v>0</v>
          </cell>
        </row>
        <row r="9478">
          <cell r="L9478">
            <v>0</v>
          </cell>
        </row>
        <row r="9479">
          <cell r="L9479">
            <v>0</v>
          </cell>
        </row>
        <row r="9480">
          <cell r="L9480">
            <v>0</v>
          </cell>
        </row>
        <row r="9481">
          <cell r="L9481">
            <v>0</v>
          </cell>
        </row>
        <row r="9482">
          <cell r="L9482">
            <v>0</v>
          </cell>
        </row>
        <row r="9483">
          <cell r="L9483">
            <v>0</v>
          </cell>
        </row>
        <row r="9484">
          <cell r="L9484">
            <v>0</v>
          </cell>
        </row>
        <row r="9485">
          <cell r="L9485">
            <v>0</v>
          </cell>
        </row>
        <row r="9486">
          <cell r="L9486">
            <v>0</v>
          </cell>
        </row>
        <row r="9487">
          <cell r="L9487">
            <v>0</v>
          </cell>
        </row>
        <row r="9488">
          <cell r="L9488">
            <v>0</v>
          </cell>
        </row>
        <row r="9489">
          <cell r="L9489">
            <v>0</v>
          </cell>
        </row>
        <row r="9490">
          <cell r="L9490">
            <v>0</v>
          </cell>
        </row>
        <row r="9491">
          <cell r="L9491">
            <v>0</v>
          </cell>
        </row>
        <row r="9492">
          <cell r="L9492">
            <v>0</v>
          </cell>
        </row>
        <row r="9493">
          <cell r="L9493">
            <v>0</v>
          </cell>
        </row>
        <row r="9494">
          <cell r="L9494">
            <v>0</v>
          </cell>
        </row>
        <row r="9495">
          <cell r="L9495">
            <v>0</v>
          </cell>
        </row>
        <row r="9496">
          <cell r="L9496">
            <v>0</v>
          </cell>
        </row>
        <row r="9497">
          <cell r="L9497">
            <v>0</v>
          </cell>
        </row>
        <row r="9498">
          <cell r="L9498">
            <v>0</v>
          </cell>
        </row>
        <row r="9499">
          <cell r="L9499">
            <v>0</v>
          </cell>
        </row>
        <row r="9500">
          <cell r="L9500">
            <v>0</v>
          </cell>
        </row>
        <row r="9501">
          <cell r="L9501">
            <v>0</v>
          </cell>
        </row>
        <row r="9502">
          <cell r="L9502">
            <v>0</v>
          </cell>
        </row>
        <row r="9503">
          <cell r="L9503">
            <v>0</v>
          </cell>
        </row>
        <row r="9504">
          <cell r="L9504">
            <v>0</v>
          </cell>
        </row>
        <row r="9505">
          <cell r="L9505">
            <v>0</v>
          </cell>
        </row>
        <row r="9506">
          <cell r="L9506">
            <v>0</v>
          </cell>
        </row>
        <row r="9507">
          <cell r="L9507">
            <v>0</v>
          </cell>
        </row>
        <row r="9508">
          <cell r="L9508">
            <v>0</v>
          </cell>
        </row>
        <row r="9509">
          <cell r="L9509">
            <v>0</v>
          </cell>
        </row>
        <row r="9510">
          <cell r="L9510">
            <v>0</v>
          </cell>
        </row>
        <row r="9511">
          <cell r="L9511">
            <v>0</v>
          </cell>
        </row>
        <row r="9512">
          <cell r="L9512">
            <v>0</v>
          </cell>
        </row>
        <row r="9513">
          <cell r="L9513">
            <v>0</v>
          </cell>
        </row>
        <row r="9514">
          <cell r="L9514">
            <v>0</v>
          </cell>
        </row>
        <row r="9515">
          <cell r="L9515">
            <v>0</v>
          </cell>
        </row>
        <row r="9516">
          <cell r="L9516">
            <v>0</v>
          </cell>
        </row>
        <row r="9517">
          <cell r="L9517">
            <v>0</v>
          </cell>
        </row>
        <row r="9518">
          <cell r="L9518">
            <v>0</v>
          </cell>
        </row>
        <row r="9519">
          <cell r="L9519">
            <v>0</v>
          </cell>
        </row>
        <row r="9520">
          <cell r="L9520">
            <v>0</v>
          </cell>
        </row>
        <row r="9521">
          <cell r="L9521">
            <v>0</v>
          </cell>
        </row>
        <row r="9522">
          <cell r="L9522">
            <v>0</v>
          </cell>
        </row>
        <row r="9523">
          <cell r="L9523">
            <v>0</v>
          </cell>
        </row>
        <row r="9524">
          <cell r="L9524">
            <v>0</v>
          </cell>
        </row>
        <row r="9525">
          <cell r="L9525">
            <v>0</v>
          </cell>
        </row>
        <row r="9526">
          <cell r="L9526">
            <v>0</v>
          </cell>
        </row>
        <row r="9527">
          <cell r="L9527">
            <v>0</v>
          </cell>
        </row>
        <row r="9528">
          <cell r="L9528">
            <v>0</v>
          </cell>
        </row>
        <row r="9529">
          <cell r="L9529">
            <v>0</v>
          </cell>
        </row>
        <row r="9530">
          <cell r="L9530">
            <v>0</v>
          </cell>
        </row>
        <row r="9531">
          <cell r="L9531">
            <v>0</v>
          </cell>
        </row>
        <row r="9532">
          <cell r="L9532">
            <v>0</v>
          </cell>
        </row>
        <row r="9533">
          <cell r="L9533">
            <v>0</v>
          </cell>
        </row>
        <row r="9534">
          <cell r="L9534">
            <v>0</v>
          </cell>
        </row>
        <row r="9535">
          <cell r="L9535">
            <v>0</v>
          </cell>
        </row>
        <row r="9536">
          <cell r="L9536">
            <v>0</v>
          </cell>
        </row>
        <row r="9537">
          <cell r="L9537">
            <v>0</v>
          </cell>
        </row>
        <row r="9538">
          <cell r="L9538">
            <v>0</v>
          </cell>
        </row>
        <row r="9539">
          <cell r="L9539">
            <v>0</v>
          </cell>
        </row>
        <row r="9540">
          <cell r="L9540">
            <v>0</v>
          </cell>
        </row>
        <row r="9541">
          <cell r="L9541">
            <v>0</v>
          </cell>
        </row>
        <row r="9542">
          <cell r="L9542">
            <v>0</v>
          </cell>
        </row>
        <row r="9543">
          <cell r="L9543">
            <v>0</v>
          </cell>
        </row>
        <row r="9544">
          <cell r="L9544">
            <v>0</v>
          </cell>
        </row>
        <row r="9545">
          <cell r="L9545">
            <v>0</v>
          </cell>
        </row>
        <row r="9546">
          <cell r="L9546">
            <v>0</v>
          </cell>
        </row>
        <row r="9547">
          <cell r="L9547">
            <v>0</v>
          </cell>
        </row>
        <row r="9548">
          <cell r="L9548">
            <v>0</v>
          </cell>
        </row>
        <row r="9549">
          <cell r="L9549">
            <v>0</v>
          </cell>
        </row>
        <row r="9550">
          <cell r="L9550">
            <v>0</v>
          </cell>
        </row>
        <row r="9551">
          <cell r="L9551">
            <v>0</v>
          </cell>
        </row>
        <row r="9552">
          <cell r="L9552">
            <v>0</v>
          </cell>
        </row>
        <row r="9553">
          <cell r="L9553">
            <v>0</v>
          </cell>
        </row>
        <row r="9554">
          <cell r="L9554">
            <v>0</v>
          </cell>
        </row>
        <row r="9555">
          <cell r="L9555">
            <v>0</v>
          </cell>
        </row>
        <row r="9556">
          <cell r="L9556">
            <v>0</v>
          </cell>
        </row>
        <row r="9557">
          <cell r="L9557">
            <v>0</v>
          </cell>
        </row>
        <row r="9558">
          <cell r="L9558">
            <v>0</v>
          </cell>
        </row>
        <row r="9559">
          <cell r="L9559">
            <v>0</v>
          </cell>
        </row>
        <row r="9560">
          <cell r="L9560">
            <v>0</v>
          </cell>
        </row>
        <row r="9561">
          <cell r="L9561">
            <v>0</v>
          </cell>
        </row>
        <row r="9562">
          <cell r="L9562">
            <v>0</v>
          </cell>
        </row>
        <row r="9563">
          <cell r="L9563">
            <v>0</v>
          </cell>
        </row>
        <row r="9564">
          <cell r="L9564">
            <v>0</v>
          </cell>
        </row>
        <row r="9565">
          <cell r="L9565">
            <v>0</v>
          </cell>
        </row>
        <row r="9566">
          <cell r="L9566">
            <v>0</v>
          </cell>
        </row>
        <row r="9567">
          <cell r="L9567">
            <v>0</v>
          </cell>
        </row>
        <row r="9568">
          <cell r="L9568">
            <v>0</v>
          </cell>
        </row>
        <row r="9569">
          <cell r="L9569">
            <v>0</v>
          </cell>
        </row>
        <row r="9570">
          <cell r="L9570">
            <v>0</v>
          </cell>
        </row>
        <row r="9571">
          <cell r="L9571">
            <v>0</v>
          </cell>
        </row>
        <row r="9572">
          <cell r="L9572">
            <v>0</v>
          </cell>
        </row>
        <row r="9573">
          <cell r="L9573">
            <v>0</v>
          </cell>
        </row>
        <row r="9574">
          <cell r="L9574">
            <v>0</v>
          </cell>
        </row>
        <row r="9575">
          <cell r="L9575">
            <v>0</v>
          </cell>
        </row>
        <row r="9576">
          <cell r="L9576">
            <v>0</v>
          </cell>
        </row>
        <row r="9577">
          <cell r="L9577">
            <v>0</v>
          </cell>
        </row>
        <row r="9578">
          <cell r="L9578">
            <v>0</v>
          </cell>
        </row>
        <row r="9579">
          <cell r="L9579">
            <v>0</v>
          </cell>
        </row>
        <row r="9580">
          <cell r="L9580">
            <v>0</v>
          </cell>
        </row>
        <row r="9581">
          <cell r="L9581">
            <v>0</v>
          </cell>
        </row>
        <row r="9582">
          <cell r="L9582">
            <v>0</v>
          </cell>
        </row>
        <row r="9583">
          <cell r="L9583">
            <v>0</v>
          </cell>
        </row>
        <row r="9584">
          <cell r="L9584">
            <v>0</v>
          </cell>
        </row>
        <row r="9585">
          <cell r="L9585">
            <v>0</v>
          </cell>
        </row>
        <row r="9586">
          <cell r="L9586">
            <v>0</v>
          </cell>
        </row>
        <row r="9587">
          <cell r="L9587">
            <v>0</v>
          </cell>
        </row>
        <row r="9588">
          <cell r="L9588">
            <v>0</v>
          </cell>
        </row>
        <row r="9589">
          <cell r="L9589">
            <v>0</v>
          </cell>
        </row>
        <row r="9590">
          <cell r="L9590">
            <v>0</v>
          </cell>
        </row>
        <row r="9591">
          <cell r="L9591">
            <v>0</v>
          </cell>
        </row>
        <row r="9592">
          <cell r="L9592">
            <v>0</v>
          </cell>
        </row>
        <row r="9593">
          <cell r="L9593">
            <v>0</v>
          </cell>
        </row>
        <row r="9594">
          <cell r="L9594">
            <v>0</v>
          </cell>
        </row>
        <row r="9595">
          <cell r="L9595">
            <v>0</v>
          </cell>
        </row>
        <row r="9596">
          <cell r="L9596">
            <v>0</v>
          </cell>
        </row>
        <row r="9597">
          <cell r="L9597">
            <v>0</v>
          </cell>
        </row>
        <row r="9598">
          <cell r="L9598">
            <v>0</v>
          </cell>
        </row>
        <row r="9599">
          <cell r="L9599">
            <v>0</v>
          </cell>
        </row>
        <row r="9600">
          <cell r="L9600">
            <v>0</v>
          </cell>
        </row>
        <row r="9601">
          <cell r="L9601">
            <v>0</v>
          </cell>
        </row>
        <row r="9602">
          <cell r="L9602">
            <v>0</v>
          </cell>
        </row>
        <row r="9603">
          <cell r="L9603">
            <v>0</v>
          </cell>
        </row>
        <row r="9604">
          <cell r="L9604">
            <v>0</v>
          </cell>
        </row>
        <row r="9605">
          <cell r="L9605">
            <v>0</v>
          </cell>
        </row>
        <row r="9606">
          <cell r="L9606">
            <v>0</v>
          </cell>
        </row>
        <row r="9607">
          <cell r="L9607">
            <v>0</v>
          </cell>
        </row>
        <row r="9608">
          <cell r="L9608">
            <v>0</v>
          </cell>
        </row>
        <row r="9609">
          <cell r="L9609">
            <v>0</v>
          </cell>
        </row>
        <row r="9610">
          <cell r="L9610">
            <v>0</v>
          </cell>
        </row>
        <row r="9611">
          <cell r="L9611">
            <v>0</v>
          </cell>
        </row>
        <row r="9612">
          <cell r="L9612">
            <v>0</v>
          </cell>
        </row>
        <row r="9613">
          <cell r="L9613">
            <v>0</v>
          </cell>
        </row>
        <row r="9614">
          <cell r="L9614">
            <v>0</v>
          </cell>
        </row>
        <row r="9615">
          <cell r="L9615">
            <v>0</v>
          </cell>
        </row>
        <row r="9616">
          <cell r="L9616">
            <v>0</v>
          </cell>
        </row>
        <row r="9617">
          <cell r="L9617">
            <v>0</v>
          </cell>
        </row>
        <row r="9618">
          <cell r="L9618">
            <v>0</v>
          </cell>
        </row>
        <row r="9619">
          <cell r="L9619">
            <v>0</v>
          </cell>
        </row>
        <row r="9620">
          <cell r="L9620">
            <v>0</v>
          </cell>
        </row>
        <row r="9621">
          <cell r="L9621">
            <v>0</v>
          </cell>
        </row>
        <row r="9622">
          <cell r="L9622">
            <v>0</v>
          </cell>
        </row>
        <row r="9623">
          <cell r="L9623">
            <v>0</v>
          </cell>
        </row>
        <row r="9624">
          <cell r="L9624">
            <v>0</v>
          </cell>
        </row>
        <row r="9625">
          <cell r="L9625">
            <v>0</v>
          </cell>
        </row>
        <row r="9626">
          <cell r="L9626">
            <v>0</v>
          </cell>
        </row>
        <row r="9627">
          <cell r="L9627">
            <v>0</v>
          </cell>
        </row>
        <row r="9628">
          <cell r="L9628">
            <v>0</v>
          </cell>
        </row>
        <row r="9629">
          <cell r="L9629">
            <v>0</v>
          </cell>
        </row>
        <row r="9630">
          <cell r="L9630">
            <v>0</v>
          </cell>
        </row>
        <row r="9631">
          <cell r="L9631">
            <v>0</v>
          </cell>
        </row>
        <row r="9632">
          <cell r="L9632">
            <v>0</v>
          </cell>
        </row>
        <row r="9633">
          <cell r="L9633">
            <v>0</v>
          </cell>
        </row>
        <row r="9634">
          <cell r="L9634">
            <v>0</v>
          </cell>
        </row>
        <row r="9635">
          <cell r="L9635">
            <v>0</v>
          </cell>
        </row>
        <row r="9636">
          <cell r="L9636">
            <v>0</v>
          </cell>
        </row>
        <row r="9637">
          <cell r="L9637">
            <v>0</v>
          </cell>
        </row>
        <row r="9638">
          <cell r="L9638">
            <v>0</v>
          </cell>
        </row>
        <row r="9639">
          <cell r="L9639">
            <v>0</v>
          </cell>
        </row>
        <row r="9640">
          <cell r="L9640">
            <v>0</v>
          </cell>
        </row>
        <row r="9641">
          <cell r="L9641">
            <v>0</v>
          </cell>
        </row>
        <row r="9642">
          <cell r="L9642">
            <v>0</v>
          </cell>
        </row>
        <row r="9643">
          <cell r="L9643">
            <v>0</v>
          </cell>
        </row>
        <row r="9644">
          <cell r="L9644">
            <v>0</v>
          </cell>
        </row>
        <row r="9645">
          <cell r="L9645">
            <v>0</v>
          </cell>
        </row>
        <row r="9646">
          <cell r="L9646">
            <v>0</v>
          </cell>
        </row>
        <row r="9647">
          <cell r="L9647">
            <v>0</v>
          </cell>
        </row>
        <row r="9648">
          <cell r="L9648">
            <v>0</v>
          </cell>
        </row>
        <row r="9649">
          <cell r="L9649">
            <v>0</v>
          </cell>
        </row>
        <row r="9650">
          <cell r="L9650">
            <v>0</v>
          </cell>
        </row>
        <row r="9651">
          <cell r="L9651">
            <v>0</v>
          </cell>
        </row>
        <row r="9652">
          <cell r="L9652">
            <v>0</v>
          </cell>
        </row>
        <row r="9653">
          <cell r="L9653">
            <v>0</v>
          </cell>
        </row>
        <row r="9654">
          <cell r="L9654">
            <v>0</v>
          </cell>
        </row>
        <row r="9655">
          <cell r="L9655">
            <v>0</v>
          </cell>
        </row>
        <row r="9656">
          <cell r="L9656">
            <v>0</v>
          </cell>
        </row>
        <row r="9657">
          <cell r="L9657">
            <v>0</v>
          </cell>
        </row>
        <row r="9658">
          <cell r="L9658">
            <v>0</v>
          </cell>
        </row>
        <row r="9659">
          <cell r="L9659">
            <v>0</v>
          </cell>
        </row>
        <row r="9660">
          <cell r="L9660">
            <v>0</v>
          </cell>
        </row>
        <row r="9661">
          <cell r="L9661">
            <v>0</v>
          </cell>
        </row>
        <row r="9662">
          <cell r="L9662">
            <v>0</v>
          </cell>
        </row>
        <row r="9663">
          <cell r="L9663">
            <v>0</v>
          </cell>
        </row>
        <row r="9664">
          <cell r="L9664">
            <v>0</v>
          </cell>
        </row>
        <row r="9665">
          <cell r="L9665">
            <v>0</v>
          </cell>
        </row>
        <row r="9666">
          <cell r="L9666">
            <v>0</v>
          </cell>
        </row>
        <row r="9667">
          <cell r="L9667">
            <v>0</v>
          </cell>
        </row>
        <row r="9668">
          <cell r="L9668">
            <v>0</v>
          </cell>
        </row>
        <row r="9669">
          <cell r="L9669">
            <v>0</v>
          </cell>
        </row>
        <row r="9670">
          <cell r="L9670">
            <v>0</v>
          </cell>
        </row>
        <row r="9671">
          <cell r="L9671">
            <v>0</v>
          </cell>
        </row>
        <row r="9672">
          <cell r="L9672">
            <v>0</v>
          </cell>
        </row>
        <row r="9673">
          <cell r="L9673">
            <v>0</v>
          </cell>
        </row>
        <row r="9674">
          <cell r="L9674">
            <v>0</v>
          </cell>
        </row>
        <row r="9675">
          <cell r="L9675">
            <v>0</v>
          </cell>
        </row>
        <row r="9676">
          <cell r="L9676">
            <v>0</v>
          </cell>
        </row>
        <row r="9677">
          <cell r="L9677">
            <v>0</v>
          </cell>
        </row>
        <row r="9678">
          <cell r="L9678">
            <v>0</v>
          </cell>
        </row>
        <row r="9679">
          <cell r="L9679">
            <v>0</v>
          </cell>
        </row>
        <row r="9680">
          <cell r="L9680">
            <v>0</v>
          </cell>
        </row>
        <row r="9681">
          <cell r="L9681">
            <v>0</v>
          </cell>
        </row>
        <row r="9682">
          <cell r="L9682">
            <v>0</v>
          </cell>
        </row>
        <row r="9683">
          <cell r="L9683">
            <v>0</v>
          </cell>
        </row>
        <row r="9684">
          <cell r="L9684">
            <v>0</v>
          </cell>
        </row>
        <row r="9685">
          <cell r="L9685">
            <v>0</v>
          </cell>
        </row>
        <row r="9686">
          <cell r="L9686">
            <v>0</v>
          </cell>
        </row>
        <row r="9687">
          <cell r="L9687">
            <v>0</v>
          </cell>
        </row>
        <row r="9688">
          <cell r="L9688">
            <v>0</v>
          </cell>
        </row>
        <row r="9689">
          <cell r="L9689">
            <v>0</v>
          </cell>
        </row>
        <row r="9690">
          <cell r="L9690">
            <v>0</v>
          </cell>
        </row>
        <row r="9691">
          <cell r="L9691">
            <v>0</v>
          </cell>
        </row>
        <row r="9692">
          <cell r="L9692">
            <v>0</v>
          </cell>
        </row>
        <row r="9693">
          <cell r="L9693">
            <v>0</v>
          </cell>
        </row>
        <row r="9694">
          <cell r="L9694">
            <v>0</v>
          </cell>
        </row>
        <row r="9695">
          <cell r="L9695">
            <v>0</v>
          </cell>
        </row>
        <row r="9696">
          <cell r="L9696">
            <v>0</v>
          </cell>
        </row>
        <row r="9697">
          <cell r="L9697">
            <v>0</v>
          </cell>
        </row>
        <row r="9698">
          <cell r="L9698">
            <v>0</v>
          </cell>
        </row>
        <row r="9699">
          <cell r="L9699">
            <v>0</v>
          </cell>
        </row>
        <row r="9700">
          <cell r="L9700">
            <v>0</v>
          </cell>
        </row>
        <row r="9701">
          <cell r="L9701">
            <v>0</v>
          </cell>
        </row>
        <row r="9702">
          <cell r="L9702">
            <v>0</v>
          </cell>
        </row>
        <row r="9703">
          <cell r="L9703">
            <v>0</v>
          </cell>
        </row>
        <row r="9704">
          <cell r="L9704">
            <v>0</v>
          </cell>
        </row>
        <row r="9705">
          <cell r="L9705">
            <v>0</v>
          </cell>
        </row>
        <row r="9706">
          <cell r="L9706">
            <v>0</v>
          </cell>
        </row>
        <row r="9707">
          <cell r="L9707">
            <v>0</v>
          </cell>
        </row>
        <row r="9708">
          <cell r="L9708">
            <v>0</v>
          </cell>
        </row>
        <row r="9709">
          <cell r="L9709">
            <v>0</v>
          </cell>
        </row>
        <row r="9710">
          <cell r="L9710">
            <v>0</v>
          </cell>
        </row>
        <row r="9711">
          <cell r="L9711">
            <v>0</v>
          </cell>
        </row>
        <row r="9712">
          <cell r="L9712">
            <v>0</v>
          </cell>
        </row>
        <row r="9713">
          <cell r="L9713">
            <v>0</v>
          </cell>
        </row>
        <row r="9714">
          <cell r="L9714">
            <v>0</v>
          </cell>
        </row>
        <row r="9715">
          <cell r="L9715">
            <v>0</v>
          </cell>
        </row>
        <row r="9716">
          <cell r="L9716">
            <v>0</v>
          </cell>
        </row>
        <row r="9717">
          <cell r="L9717">
            <v>0</v>
          </cell>
        </row>
        <row r="9718">
          <cell r="L9718">
            <v>0</v>
          </cell>
        </row>
        <row r="9719">
          <cell r="L9719">
            <v>0</v>
          </cell>
        </row>
        <row r="9720">
          <cell r="L9720">
            <v>0</v>
          </cell>
        </row>
        <row r="9721">
          <cell r="L9721">
            <v>0</v>
          </cell>
        </row>
        <row r="9722">
          <cell r="L9722">
            <v>0</v>
          </cell>
        </row>
        <row r="9723">
          <cell r="L9723">
            <v>0</v>
          </cell>
        </row>
        <row r="9724">
          <cell r="L9724">
            <v>0</v>
          </cell>
        </row>
        <row r="9725">
          <cell r="L9725">
            <v>0</v>
          </cell>
        </row>
        <row r="9726">
          <cell r="L9726">
            <v>0</v>
          </cell>
        </row>
        <row r="9727">
          <cell r="L9727">
            <v>0</v>
          </cell>
        </row>
        <row r="9728">
          <cell r="L9728">
            <v>0</v>
          </cell>
        </row>
        <row r="9729">
          <cell r="L9729">
            <v>0</v>
          </cell>
        </row>
        <row r="9730">
          <cell r="L9730">
            <v>0</v>
          </cell>
        </row>
        <row r="9731">
          <cell r="L9731">
            <v>0</v>
          </cell>
        </row>
        <row r="9732">
          <cell r="L9732">
            <v>0</v>
          </cell>
        </row>
        <row r="9733">
          <cell r="L9733">
            <v>0</v>
          </cell>
        </row>
        <row r="9734">
          <cell r="L9734">
            <v>0</v>
          </cell>
        </row>
        <row r="9735">
          <cell r="L9735">
            <v>0</v>
          </cell>
        </row>
        <row r="9736">
          <cell r="L9736">
            <v>0</v>
          </cell>
        </row>
        <row r="9737">
          <cell r="L9737">
            <v>0</v>
          </cell>
        </row>
        <row r="9738">
          <cell r="L9738">
            <v>0</v>
          </cell>
        </row>
        <row r="9739">
          <cell r="L9739">
            <v>0</v>
          </cell>
        </row>
        <row r="9740">
          <cell r="L9740">
            <v>0</v>
          </cell>
        </row>
        <row r="9741">
          <cell r="L9741">
            <v>0</v>
          </cell>
        </row>
        <row r="9742">
          <cell r="L9742">
            <v>0</v>
          </cell>
        </row>
        <row r="9743">
          <cell r="L9743">
            <v>0</v>
          </cell>
        </row>
        <row r="9744">
          <cell r="L9744">
            <v>0</v>
          </cell>
        </row>
        <row r="9745">
          <cell r="L9745">
            <v>0</v>
          </cell>
        </row>
        <row r="9746">
          <cell r="L9746">
            <v>0</v>
          </cell>
        </row>
        <row r="9747">
          <cell r="L9747">
            <v>0</v>
          </cell>
        </row>
        <row r="9748">
          <cell r="L9748">
            <v>0</v>
          </cell>
        </row>
        <row r="9749">
          <cell r="L9749">
            <v>0</v>
          </cell>
        </row>
        <row r="9750">
          <cell r="L9750">
            <v>0</v>
          </cell>
        </row>
        <row r="9751">
          <cell r="L9751">
            <v>0</v>
          </cell>
        </row>
        <row r="9752">
          <cell r="L9752">
            <v>0</v>
          </cell>
        </row>
        <row r="9753">
          <cell r="L9753">
            <v>0</v>
          </cell>
        </row>
        <row r="9754">
          <cell r="L9754">
            <v>0</v>
          </cell>
        </row>
        <row r="9755">
          <cell r="L9755">
            <v>0</v>
          </cell>
        </row>
        <row r="9756">
          <cell r="L9756">
            <v>0</v>
          </cell>
        </row>
        <row r="9757">
          <cell r="L9757">
            <v>0</v>
          </cell>
        </row>
        <row r="9758">
          <cell r="L9758">
            <v>0</v>
          </cell>
        </row>
        <row r="9759">
          <cell r="L9759">
            <v>0</v>
          </cell>
        </row>
        <row r="9760">
          <cell r="L9760">
            <v>0</v>
          </cell>
        </row>
        <row r="9761">
          <cell r="L9761">
            <v>0</v>
          </cell>
        </row>
        <row r="9762">
          <cell r="L9762">
            <v>0</v>
          </cell>
        </row>
        <row r="9763">
          <cell r="L9763">
            <v>0</v>
          </cell>
        </row>
        <row r="9764">
          <cell r="L9764">
            <v>0</v>
          </cell>
        </row>
        <row r="9765">
          <cell r="L9765">
            <v>0</v>
          </cell>
        </row>
        <row r="9766">
          <cell r="L9766">
            <v>0</v>
          </cell>
        </row>
        <row r="9767">
          <cell r="L9767">
            <v>0</v>
          </cell>
        </row>
        <row r="9768">
          <cell r="L9768">
            <v>0</v>
          </cell>
        </row>
        <row r="9769">
          <cell r="L9769">
            <v>0</v>
          </cell>
        </row>
        <row r="9770">
          <cell r="L9770">
            <v>0</v>
          </cell>
        </row>
        <row r="9771">
          <cell r="L9771">
            <v>0</v>
          </cell>
        </row>
        <row r="9772">
          <cell r="L9772">
            <v>0</v>
          </cell>
        </row>
        <row r="9773">
          <cell r="L9773">
            <v>0</v>
          </cell>
        </row>
        <row r="9774">
          <cell r="L9774">
            <v>0</v>
          </cell>
        </row>
        <row r="9775">
          <cell r="L9775">
            <v>0</v>
          </cell>
        </row>
        <row r="9776">
          <cell r="L9776">
            <v>0</v>
          </cell>
        </row>
        <row r="9777">
          <cell r="L9777">
            <v>0</v>
          </cell>
        </row>
        <row r="9778">
          <cell r="L9778">
            <v>0</v>
          </cell>
        </row>
        <row r="9779">
          <cell r="L9779">
            <v>0</v>
          </cell>
        </row>
        <row r="9780">
          <cell r="L9780">
            <v>0</v>
          </cell>
        </row>
        <row r="9781">
          <cell r="L9781">
            <v>0</v>
          </cell>
        </row>
        <row r="9782">
          <cell r="L9782">
            <v>0</v>
          </cell>
        </row>
        <row r="9783">
          <cell r="L9783">
            <v>0</v>
          </cell>
        </row>
        <row r="9784">
          <cell r="L9784">
            <v>0</v>
          </cell>
        </row>
        <row r="9785">
          <cell r="L9785">
            <v>0</v>
          </cell>
        </row>
        <row r="9786">
          <cell r="L9786">
            <v>0</v>
          </cell>
        </row>
        <row r="9787">
          <cell r="L9787">
            <v>0</v>
          </cell>
        </row>
        <row r="9788">
          <cell r="L9788">
            <v>0</v>
          </cell>
        </row>
        <row r="9789">
          <cell r="L9789">
            <v>0</v>
          </cell>
        </row>
        <row r="9790">
          <cell r="L9790">
            <v>0</v>
          </cell>
        </row>
        <row r="9791">
          <cell r="L9791">
            <v>0</v>
          </cell>
        </row>
        <row r="9792">
          <cell r="L9792">
            <v>0</v>
          </cell>
        </row>
        <row r="9793">
          <cell r="L9793">
            <v>0</v>
          </cell>
        </row>
        <row r="9794">
          <cell r="L9794">
            <v>0</v>
          </cell>
        </row>
        <row r="9795">
          <cell r="L9795">
            <v>0</v>
          </cell>
        </row>
        <row r="9796">
          <cell r="L9796">
            <v>0</v>
          </cell>
        </row>
        <row r="9797">
          <cell r="L9797">
            <v>0</v>
          </cell>
        </row>
        <row r="9798">
          <cell r="L9798">
            <v>0</v>
          </cell>
        </row>
        <row r="9799">
          <cell r="L9799">
            <v>0</v>
          </cell>
        </row>
        <row r="9800">
          <cell r="L9800">
            <v>0</v>
          </cell>
        </row>
        <row r="9801">
          <cell r="L9801">
            <v>0</v>
          </cell>
        </row>
        <row r="9802">
          <cell r="L9802">
            <v>0</v>
          </cell>
        </row>
        <row r="9803">
          <cell r="L9803">
            <v>0</v>
          </cell>
        </row>
        <row r="9804">
          <cell r="L9804">
            <v>0</v>
          </cell>
        </row>
        <row r="9805">
          <cell r="L9805">
            <v>0</v>
          </cell>
        </row>
        <row r="9806">
          <cell r="L9806">
            <v>0</v>
          </cell>
        </row>
        <row r="9807">
          <cell r="L9807">
            <v>0</v>
          </cell>
        </row>
        <row r="9808">
          <cell r="L9808">
            <v>0</v>
          </cell>
        </row>
        <row r="9809">
          <cell r="L9809">
            <v>0</v>
          </cell>
        </row>
        <row r="9810">
          <cell r="L9810">
            <v>0</v>
          </cell>
        </row>
        <row r="9811">
          <cell r="L9811">
            <v>0</v>
          </cell>
        </row>
        <row r="9812">
          <cell r="L9812">
            <v>0</v>
          </cell>
        </row>
        <row r="9813">
          <cell r="L9813">
            <v>0</v>
          </cell>
        </row>
        <row r="9814">
          <cell r="L9814">
            <v>0</v>
          </cell>
        </row>
        <row r="9815">
          <cell r="L9815">
            <v>0</v>
          </cell>
        </row>
        <row r="9816">
          <cell r="L9816">
            <v>0</v>
          </cell>
        </row>
        <row r="9817">
          <cell r="L9817">
            <v>0</v>
          </cell>
        </row>
        <row r="9818">
          <cell r="L9818">
            <v>0</v>
          </cell>
        </row>
        <row r="9819">
          <cell r="L9819">
            <v>0</v>
          </cell>
        </row>
        <row r="9820">
          <cell r="L9820">
            <v>0</v>
          </cell>
        </row>
        <row r="9821">
          <cell r="L9821">
            <v>0</v>
          </cell>
        </row>
        <row r="9822">
          <cell r="L9822">
            <v>0</v>
          </cell>
        </row>
        <row r="9823">
          <cell r="L9823">
            <v>0</v>
          </cell>
        </row>
        <row r="9824">
          <cell r="L9824">
            <v>0</v>
          </cell>
        </row>
        <row r="9825">
          <cell r="L9825">
            <v>0</v>
          </cell>
        </row>
        <row r="9826">
          <cell r="L9826">
            <v>0</v>
          </cell>
        </row>
        <row r="9827">
          <cell r="L9827">
            <v>0</v>
          </cell>
        </row>
        <row r="9828">
          <cell r="L9828">
            <v>0</v>
          </cell>
        </row>
        <row r="9829">
          <cell r="L9829">
            <v>0</v>
          </cell>
        </row>
        <row r="9830">
          <cell r="L9830">
            <v>0</v>
          </cell>
        </row>
        <row r="9831">
          <cell r="L9831">
            <v>0</v>
          </cell>
        </row>
        <row r="9832">
          <cell r="L9832">
            <v>0</v>
          </cell>
        </row>
        <row r="9833">
          <cell r="L9833">
            <v>0</v>
          </cell>
        </row>
        <row r="9834">
          <cell r="L9834">
            <v>0</v>
          </cell>
        </row>
        <row r="9835">
          <cell r="L9835">
            <v>0</v>
          </cell>
        </row>
        <row r="9836">
          <cell r="L9836">
            <v>0</v>
          </cell>
        </row>
        <row r="9837">
          <cell r="L9837">
            <v>0</v>
          </cell>
        </row>
        <row r="9838">
          <cell r="L9838">
            <v>0</v>
          </cell>
        </row>
        <row r="9839">
          <cell r="L9839">
            <v>0</v>
          </cell>
        </row>
        <row r="9840">
          <cell r="L9840">
            <v>0</v>
          </cell>
        </row>
        <row r="9841">
          <cell r="L9841">
            <v>0</v>
          </cell>
        </row>
        <row r="9842">
          <cell r="L9842">
            <v>0</v>
          </cell>
        </row>
        <row r="9843">
          <cell r="L9843">
            <v>0</v>
          </cell>
        </row>
        <row r="9844">
          <cell r="L9844">
            <v>0</v>
          </cell>
        </row>
        <row r="9845">
          <cell r="L9845">
            <v>0</v>
          </cell>
        </row>
        <row r="9846">
          <cell r="L9846">
            <v>0</v>
          </cell>
        </row>
        <row r="9847">
          <cell r="L9847">
            <v>0</v>
          </cell>
        </row>
        <row r="9848">
          <cell r="L9848">
            <v>0</v>
          </cell>
        </row>
        <row r="9849">
          <cell r="L9849">
            <v>0</v>
          </cell>
        </row>
        <row r="9850">
          <cell r="L9850">
            <v>0</v>
          </cell>
        </row>
        <row r="9851">
          <cell r="L9851">
            <v>0</v>
          </cell>
        </row>
        <row r="9852">
          <cell r="L9852">
            <v>0</v>
          </cell>
        </row>
        <row r="9853">
          <cell r="L9853">
            <v>0</v>
          </cell>
        </row>
        <row r="9854">
          <cell r="L9854">
            <v>0</v>
          </cell>
        </row>
        <row r="9855">
          <cell r="L9855">
            <v>0</v>
          </cell>
        </row>
        <row r="9856">
          <cell r="L9856">
            <v>0</v>
          </cell>
        </row>
        <row r="9857">
          <cell r="L9857">
            <v>0</v>
          </cell>
        </row>
        <row r="9858">
          <cell r="L9858">
            <v>0</v>
          </cell>
        </row>
        <row r="9859">
          <cell r="L9859">
            <v>0</v>
          </cell>
        </row>
        <row r="9860">
          <cell r="L9860">
            <v>0</v>
          </cell>
        </row>
        <row r="9861">
          <cell r="L9861">
            <v>0</v>
          </cell>
        </row>
        <row r="9862">
          <cell r="L9862">
            <v>0</v>
          </cell>
        </row>
        <row r="9863">
          <cell r="L9863">
            <v>0</v>
          </cell>
        </row>
        <row r="9864">
          <cell r="L9864">
            <v>0</v>
          </cell>
        </row>
        <row r="9865">
          <cell r="L9865">
            <v>0</v>
          </cell>
        </row>
        <row r="9866">
          <cell r="L9866">
            <v>0</v>
          </cell>
        </row>
        <row r="9867">
          <cell r="L9867">
            <v>0</v>
          </cell>
        </row>
        <row r="9868">
          <cell r="L9868">
            <v>0</v>
          </cell>
        </row>
        <row r="9869">
          <cell r="L9869">
            <v>0</v>
          </cell>
        </row>
        <row r="9870">
          <cell r="L9870">
            <v>0</v>
          </cell>
        </row>
        <row r="9871">
          <cell r="L9871">
            <v>0</v>
          </cell>
        </row>
        <row r="9872">
          <cell r="L9872">
            <v>0</v>
          </cell>
        </row>
        <row r="9873">
          <cell r="L9873">
            <v>0</v>
          </cell>
        </row>
        <row r="9874">
          <cell r="L9874">
            <v>0</v>
          </cell>
        </row>
        <row r="9875">
          <cell r="L9875">
            <v>0</v>
          </cell>
        </row>
        <row r="9876">
          <cell r="L9876">
            <v>0</v>
          </cell>
        </row>
        <row r="9877">
          <cell r="L9877">
            <v>0</v>
          </cell>
        </row>
        <row r="9878">
          <cell r="L9878">
            <v>0</v>
          </cell>
        </row>
        <row r="9879">
          <cell r="L9879">
            <v>0</v>
          </cell>
        </row>
        <row r="9880">
          <cell r="L9880">
            <v>0</v>
          </cell>
        </row>
        <row r="9881">
          <cell r="L9881">
            <v>0</v>
          </cell>
        </row>
        <row r="9882">
          <cell r="L9882">
            <v>0</v>
          </cell>
        </row>
        <row r="9883">
          <cell r="L9883">
            <v>0</v>
          </cell>
        </row>
        <row r="9884">
          <cell r="L9884">
            <v>0</v>
          </cell>
        </row>
        <row r="9885">
          <cell r="L9885">
            <v>0</v>
          </cell>
        </row>
        <row r="9886">
          <cell r="L9886">
            <v>0</v>
          </cell>
        </row>
        <row r="9887">
          <cell r="L9887">
            <v>0</v>
          </cell>
        </row>
        <row r="9888">
          <cell r="L9888">
            <v>0</v>
          </cell>
        </row>
        <row r="9889">
          <cell r="L9889">
            <v>0</v>
          </cell>
        </row>
        <row r="9890">
          <cell r="L9890">
            <v>0</v>
          </cell>
        </row>
        <row r="9891">
          <cell r="L9891">
            <v>0</v>
          </cell>
        </row>
        <row r="9892">
          <cell r="L9892">
            <v>0</v>
          </cell>
        </row>
        <row r="9893">
          <cell r="L9893">
            <v>0</v>
          </cell>
        </row>
        <row r="9894">
          <cell r="L9894">
            <v>0</v>
          </cell>
        </row>
        <row r="9895">
          <cell r="L9895">
            <v>0</v>
          </cell>
        </row>
        <row r="9896">
          <cell r="L9896">
            <v>0</v>
          </cell>
        </row>
        <row r="9897">
          <cell r="L9897">
            <v>0</v>
          </cell>
        </row>
        <row r="9898">
          <cell r="L9898">
            <v>0</v>
          </cell>
        </row>
        <row r="9899">
          <cell r="L9899">
            <v>0</v>
          </cell>
        </row>
        <row r="9900">
          <cell r="L9900">
            <v>0</v>
          </cell>
        </row>
        <row r="9901">
          <cell r="L9901">
            <v>0</v>
          </cell>
        </row>
        <row r="9902">
          <cell r="L9902">
            <v>0</v>
          </cell>
        </row>
        <row r="9903">
          <cell r="L9903">
            <v>0</v>
          </cell>
        </row>
        <row r="9904">
          <cell r="L9904">
            <v>0</v>
          </cell>
        </row>
        <row r="9905">
          <cell r="L9905">
            <v>0</v>
          </cell>
        </row>
        <row r="9906">
          <cell r="L9906">
            <v>0</v>
          </cell>
        </row>
        <row r="9907">
          <cell r="L9907">
            <v>0</v>
          </cell>
        </row>
        <row r="9908">
          <cell r="L9908">
            <v>0</v>
          </cell>
        </row>
        <row r="9909">
          <cell r="L9909">
            <v>0</v>
          </cell>
        </row>
        <row r="9910">
          <cell r="L9910">
            <v>0</v>
          </cell>
        </row>
        <row r="9911">
          <cell r="L9911">
            <v>0</v>
          </cell>
        </row>
        <row r="9912">
          <cell r="L9912">
            <v>0</v>
          </cell>
        </row>
        <row r="9913">
          <cell r="L9913">
            <v>0</v>
          </cell>
        </row>
        <row r="9914">
          <cell r="L9914">
            <v>0</v>
          </cell>
        </row>
        <row r="9915">
          <cell r="L9915">
            <v>0</v>
          </cell>
        </row>
        <row r="9916">
          <cell r="L9916">
            <v>0</v>
          </cell>
        </row>
        <row r="9917">
          <cell r="L9917">
            <v>0</v>
          </cell>
        </row>
        <row r="9918">
          <cell r="L9918">
            <v>0</v>
          </cell>
        </row>
        <row r="9919">
          <cell r="L9919">
            <v>0</v>
          </cell>
        </row>
        <row r="9920">
          <cell r="L9920">
            <v>0</v>
          </cell>
        </row>
        <row r="9921">
          <cell r="L9921">
            <v>0</v>
          </cell>
        </row>
        <row r="9922">
          <cell r="L9922">
            <v>0</v>
          </cell>
        </row>
        <row r="9923">
          <cell r="L9923">
            <v>0</v>
          </cell>
        </row>
        <row r="9924">
          <cell r="L9924">
            <v>0</v>
          </cell>
        </row>
        <row r="9925">
          <cell r="L9925">
            <v>0</v>
          </cell>
        </row>
        <row r="9926">
          <cell r="L9926">
            <v>0</v>
          </cell>
        </row>
        <row r="9927">
          <cell r="L9927">
            <v>0</v>
          </cell>
        </row>
        <row r="9928">
          <cell r="L9928">
            <v>0</v>
          </cell>
        </row>
        <row r="9929">
          <cell r="L9929">
            <v>0</v>
          </cell>
        </row>
        <row r="9930">
          <cell r="L9930">
            <v>0</v>
          </cell>
        </row>
        <row r="9931">
          <cell r="L9931">
            <v>0</v>
          </cell>
        </row>
        <row r="9932">
          <cell r="L9932">
            <v>0</v>
          </cell>
        </row>
        <row r="9933">
          <cell r="L9933">
            <v>0</v>
          </cell>
        </row>
        <row r="9934">
          <cell r="L9934">
            <v>0</v>
          </cell>
        </row>
        <row r="9935">
          <cell r="L9935">
            <v>0</v>
          </cell>
        </row>
        <row r="9936">
          <cell r="L9936">
            <v>0</v>
          </cell>
        </row>
        <row r="9937">
          <cell r="L9937">
            <v>0</v>
          </cell>
        </row>
        <row r="9938">
          <cell r="L9938">
            <v>0</v>
          </cell>
        </row>
        <row r="9939">
          <cell r="L9939">
            <v>0</v>
          </cell>
        </row>
        <row r="9940">
          <cell r="L9940">
            <v>0</v>
          </cell>
        </row>
        <row r="9941">
          <cell r="L9941">
            <v>0</v>
          </cell>
        </row>
        <row r="9942">
          <cell r="L9942">
            <v>0</v>
          </cell>
        </row>
        <row r="9943">
          <cell r="L9943">
            <v>0</v>
          </cell>
        </row>
        <row r="9944">
          <cell r="L9944">
            <v>0</v>
          </cell>
        </row>
        <row r="9945">
          <cell r="L9945">
            <v>0</v>
          </cell>
        </row>
        <row r="9946">
          <cell r="L9946">
            <v>0</v>
          </cell>
        </row>
        <row r="9947">
          <cell r="L9947">
            <v>0</v>
          </cell>
        </row>
        <row r="9948">
          <cell r="L9948">
            <v>0</v>
          </cell>
        </row>
        <row r="9949">
          <cell r="L9949">
            <v>0</v>
          </cell>
        </row>
        <row r="9950">
          <cell r="L9950">
            <v>0</v>
          </cell>
        </row>
        <row r="9951">
          <cell r="L9951">
            <v>0</v>
          </cell>
        </row>
        <row r="9952">
          <cell r="L9952">
            <v>0</v>
          </cell>
        </row>
        <row r="9953">
          <cell r="L9953">
            <v>0</v>
          </cell>
        </row>
        <row r="9954">
          <cell r="L9954">
            <v>0</v>
          </cell>
        </row>
        <row r="9955">
          <cell r="L9955">
            <v>0</v>
          </cell>
        </row>
        <row r="9956">
          <cell r="L9956">
            <v>0</v>
          </cell>
        </row>
        <row r="9957">
          <cell r="L9957">
            <v>0</v>
          </cell>
        </row>
        <row r="9958">
          <cell r="L9958">
            <v>0</v>
          </cell>
        </row>
        <row r="9959">
          <cell r="L9959">
            <v>0</v>
          </cell>
        </row>
        <row r="9960">
          <cell r="L9960">
            <v>0</v>
          </cell>
        </row>
        <row r="9961">
          <cell r="L9961">
            <v>0</v>
          </cell>
        </row>
        <row r="9962">
          <cell r="L9962">
            <v>0</v>
          </cell>
        </row>
        <row r="9963">
          <cell r="L9963">
            <v>0</v>
          </cell>
        </row>
        <row r="9964">
          <cell r="L9964">
            <v>0</v>
          </cell>
        </row>
        <row r="9965">
          <cell r="L9965">
            <v>0</v>
          </cell>
        </row>
        <row r="9966">
          <cell r="L9966">
            <v>0</v>
          </cell>
        </row>
        <row r="9967">
          <cell r="L9967">
            <v>0</v>
          </cell>
        </row>
        <row r="9968">
          <cell r="L9968">
            <v>0</v>
          </cell>
        </row>
        <row r="9969">
          <cell r="L9969">
            <v>0</v>
          </cell>
        </row>
        <row r="9970">
          <cell r="L9970">
            <v>0</v>
          </cell>
        </row>
        <row r="9971">
          <cell r="L9971">
            <v>0</v>
          </cell>
        </row>
        <row r="9972">
          <cell r="L9972">
            <v>0</v>
          </cell>
        </row>
        <row r="9973">
          <cell r="L9973">
            <v>0</v>
          </cell>
        </row>
        <row r="9974">
          <cell r="L9974">
            <v>0</v>
          </cell>
        </row>
        <row r="9975">
          <cell r="L9975">
            <v>0</v>
          </cell>
        </row>
        <row r="9976">
          <cell r="L9976">
            <v>0</v>
          </cell>
        </row>
        <row r="9977">
          <cell r="L9977">
            <v>0</v>
          </cell>
        </row>
        <row r="9978">
          <cell r="L9978">
            <v>0</v>
          </cell>
        </row>
        <row r="9979">
          <cell r="L9979">
            <v>0</v>
          </cell>
        </row>
        <row r="9980">
          <cell r="L9980">
            <v>0</v>
          </cell>
        </row>
        <row r="9981">
          <cell r="L9981">
            <v>0</v>
          </cell>
        </row>
        <row r="9982">
          <cell r="L9982">
            <v>0</v>
          </cell>
        </row>
        <row r="9983">
          <cell r="L9983">
            <v>0</v>
          </cell>
        </row>
        <row r="9984">
          <cell r="L9984">
            <v>0</v>
          </cell>
        </row>
        <row r="9985">
          <cell r="L9985">
            <v>0</v>
          </cell>
        </row>
        <row r="9986">
          <cell r="L9986">
            <v>0</v>
          </cell>
        </row>
        <row r="9987">
          <cell r="L9987">
            <v>0</v>
          </cell>
        </row>
        <row r="9988">
          <cell r="L9988">
            <v>0</v>
          </cell>
        </row>
        <row r="9989">
          <cell r="L9989">
            <v>0</v>
          </cell>
        </row>
        <row r="9990">
          <cell r="L9990">
            <v>0</v>
          </cell>
        </row>
        <row r="9991">
          <cell r="L9991">
            <v>0</v>
          </cell>
        </row>
        <row r="9992">
          <cell r="L9992">
            <v>0</v>
          </cell>
        </row>
        <row r="9993">
          <cell r="L9993">
            <v>0</v>
          </cell>
        </row>
        <row r="9994">
          <cell r="L9994">
            <v>0</v>
          </cell>
        </row>
        <row r="9995">
          <cell r="L9995">
            <v>0</v>
          </cell>
        </row>
        <row r="9996">
          <cell r="L9996">
            <v>0</v>
          </cell>
        </row>
        <row r="9997">
          <cell r="L9997">
            <v>0</v>
          </cell>
        </row>
        <row r="9998">
          <cell r="L9998">
            <v>0</v>
          </cell>
        </row>
        <row r="9999">
          <cell r="L9999">
            <v>0</v>
          </cell>
        </row>
        <row r="10000">
          <cell r="L10000">
            <v>0</v>
          </cell>
        </row>
        <row r="10001">
          <cell r="L10001">
            <v>0</v>
          </cell>
        </row>
        <row r="10002">
          <cell r="L10002">
            <v>0</v>
          </cell>
        </row>
        <row r="10003">
          <cell r="L10003">
            <v>0</v>
          </cell>
        </row>
        <row r="10004">
          <cell r="L10004">
            <v>0</v>
          </cell>
        </row>
        <row r="10005">
          <cell r="L10005">
            <v>0</v>
          </cell>
        </row>
        <row r="10006">
          <cell r="L10006">
            <v>0</v>
          </cell>
        </row>
        <row r="10007">
          <cell r="L10007">
            <v>0</v>
          </cell>
        </row>
        <row r="10008">
          <cell r="L10008">
            <v>0</v>
          </cell>
        </row>
        <row r="10009">
          <cell r="L10009">
            <v>0</v>
          </cell>
        </row>
        <row r="10010">
          <cell r="L10010">
            <v>0</v>
          </cell>
        </row>
        <row r="10011">
          <cell r="L10011">
            <v>0</v>
          </cell>
        </row>
        <row r="10012">
          <cell r="L10012">
            <v>0</v>
          </cell>
        </row>
        <row r="10013">
          <cell r="L10013">
            <v>0</v>
          </cell>
        </row>
        <row r="10014">
          <cell r="L10014">
            <v>0</v>
          </cell>
        </row>
        <row r="10015">
          <cell r="L10015">
            <v>0</v>
          </cell>
        </row>
        <row r="10016">
          <cell r="L10016">
            <v>0</v>
          </cell>
        </row>
        <row r="10017">
          <cell r="L10017">
            <v>0</v>
          </cell>
        </row>
        <row r="10018">
          <cell r="L10018">
            <v>0</v>
          </cell>
        </row>
        <row r="10019">
          <cell r="L10019">
            <v>0</v>
          </cell>
        </row>
        <row r="10020">
          <cell r="L10020">
            <v>0</v>
          </cell>
        </row>
        <row r="10021">
          <cell r="L10021">
            <v>0</v>
          </cell>
        </row>
        <row r="10022">
          <cell r="L10022">
            <v>0</v>
          </cell>
        </row>
        <row r="10023">
          <cell r="L10023">
            <v>0</v>
          </cell>
        </row>
        <row r="10024">
          <cell r="L10024">
            <v>0</v>
          </cell>
        </row>
        <row r="10025">
          <cell r="L10025">
            <v>0</v>
          </cell>
        </row>
        <row r="10026">
          <cell r="L10026">
            <v>0</v>
          </cell>
        </row>
        <row r="10027">
          <cell r="L10027">
            <v>0</v>
          </cell>
        </row>
        <row r="10028">
          <cell r="L10028">
            <v>0</v>
          </cell>
        </row>
        <row r="10029">
          <cell r="L10029">
            <v>0</v>
          </cell>
        </row>
        <row r="10030">
          <cell r="L10030">
            <v>0</v>
          </cell>
        </row>
        <row r="10031">
          <cell r="L10031">
            <v>0</v>
          </cell>
        </row>
        <row r="10032">
          <cell r="L10032">
            <v>0</v>
          </cell>
        </row>
        <row r="10033">
          <cell r="L10033">
            <v>0</v>
          </cell>
        </row>
        <row r="10034">
          <cell r="L10034">
            <v>0</v>
          </cell>
        </row>
        <row r="10035">
          <cell r="L10035">
            <v>0</v>
          </cell>
        </row>
        <row r="10036">
          <cell r="L10036">
            <v>0</v>
          </cell>
        </row>
        <row r="10037">
          <cell r="L10037">
            <v>0</v>
          </cell>
        </row>
        <row r="10038">
          <cell r="L10038">
            <v>0</v>
          </cell>
        </row>
        <row r="10039">
          <cell r="L10039">
            <v>0</v>
          </cell>
        </row>
        <row r="10040">
          <cell r="L10040">
            <v>0</v>
          </cell>
        </row>
        <row r="10041">
          <cell r="L10041">
            <v>0</v>
          </cell>
        </row>
        <row r="10042">
          <cell r="L10042">
            <v>0</v>
          </cell>
        </row>
        <row r="10043">
          <cell r="L10043">
            <v>0</v>
          </cell>
        </row>
        <row r="10044">
          <cell r="L10044">
            <v>0</v>
          </cell>
        </row>
        <row r="10045">
          <cell r="L10045">
            <v>0</v>
          </cell>
        </row>
        <row r="10046">
          <cell r="L10046">
            <v>0</v>
          </cell>
        </row>
        <row r="10047">
          <cell r="L10047">
            <v>0</v>
          </cell>
        </row>
        <row r="10048">
          <cell r="L10048">
            <v>0</v>
          </cell>
        </row>
        <row r="10049">
          <cell r="L10049">
            <v>0</v>
          </cell>
        </row>
        <row r="10050">
          <cell r="L10050">
            <v>0</v>
          </cell>
        </row>
        <row r="10051">
          <cell r="L10051">
            <v>0</v>
          </cell>
        </row>
        <row r="10052">
          <cell r="L10052">
            <v>0</v>
          </cell>
        </row>
        <row r="10053">
          <cell r="L10053">
            <v>0</v>
          </cell>
        </row>
        <row r="10054">
          <cell r="L10054">
            <v>0</v>
          </cell>
        </row>
        <row r="10055">
          <cell r="L10055">
            <v>0</v>
          </cell>
        </row>
        <row r="10056">
          <cell r="L10056">
            <v>0</v>
          </cell>
        </row>
        <row r="10057">
          <cell r="L10057">
            <v>0</v>
          </cell>
        </row>
        <row r="10058">
          <cell r="L10058">
            <v>0</v>
          </cell>
        </row>
        <row r="10059">
          <cell r="L10059">
            <v>0</v>
          </cell>
        </row>
        <row r="10060">
          <cell r="L10060">
            <v>0</v>
          </cell>
        </row>
        <row r="10061">
          <cell r="L10061">
            <v>0</v>
          </cell>
        </row>
        <row r="10062">
          <cell r="L10062">
            <v>0</v>
          </cell>
        </row>
        <row r="10063">
          <cell r="L10063">
            <v>0</v>
          </cell>
        </row>
        <row r="10064">
          <cell r="L10064">
            <v>0</v>
          </cell>
        </row>
        <row r="10065">
          <cell r="L10065">
            <v>0</v>
          </cell>
        </row>
        <row r="10066">
          <cell r="L10066">
            <v>0</v>
          </cell>
        </row>
        <row r="10067">
          <cell r="L10067">
            <v>0</v>
          </cell>
        </row>
        <row r="10068">
          <cell r="L10068">
            <v>0</v>
          </cell>
        </row>
        <row r="10069">
          <cell r="L10069">
            <v>0</v>
          </cell>
        </row>
        <row r="10070">
          <cell r="L10070">
            <v>0</v>
          </cell>
        </row>
        <row r="10071">
          <cell r="L10071">
            <v>0</v>
          </cell>
        </row>
        <row r="10072">
          <cell r="L10072">
            <v>0</v>
          </cell>
        </row>
        <row r="10073">
          <cell r="L10073">
            <v>0</v>
          </cell>
        </row>
        <row r="10074">
          <cell r="L10074">
            <v>0</v>
          </cell>
        </row>
        <row r="10075">
          <cell r="L10075">
            <v>0</v>
          </cell>
        </row>
        <row r="10076">
          <cell r="L10076">
            <v>0</v>
          </cell>
        </row>
        <row r="10077">
          <cell r="L10077">
            <v>0</v>
          </cell>
        </row>
        <row r="10078">
          <cell r="L10078">
            <v>0</v>
          </cell>
        </row>
        <row r="10079">
          <cell r="L10079">
            <v>0</v>
          </cell>
        </row>
        <row r="10080">
          <cell r="L10080">
            <v>0</v>
          </cell>
        </row>
        <row r="10081">
          <cell r="L10081">
            <v>0</v>
          </cell>
        </row>
        <row r="10082">
          <cell r="L10082">
            <v>0</v>
          </cell>
        </row>
        <row r="10083">
          <cell r="L10083">
            <v>0</v>
          </cell>
        </row>
        <row r="10084">
          <cell r="L10084">
            <v>0</v>
          </cell>
        </row>
        <row r="10085">
          <cell r="L10085">
            <v>0</v>
          </cell>
        </row>
        <row r="10086">
          <cell r="L10086">
            <v>0</v>
          </cell>
        </row>
        <row r="10087">
          <cell r="L10087">
            <v>0</v>
          </cell>
        </row>
        <row r="10088">
          <cell r="L10088">
            <v>0</v>
          </cell>
        </row>
        <row r="10089">
          <cell r="L10089">
            <v>0</v>
          </cell>
        </row>
        <row r="10090">
          <cell r="L10090">
            <v>0</v>
          </cell>
        </row>
        <row r="10091">
          <cell r="L10091">
            <v>0</v>
          </cell>
        </row>
        <row r="10092">
          <cell r="L10092">
            <v>0</v>
          </cell>
        </row>
        <row r="10093">
          <cell r="L10093">
            <v>0</v>
          </cell>
        </row>
        <row r="10094">
          <cell r="L10094">
            <v>0</v>
          </cell>
        </row>
        <row r="10095">
          <cell r="L10095">
            <v>0</v>
          </cell>
        </row>
        <row r="10096">
          <cell r="L10096">
            <v>0</v>
          </cell>
        </row>
        <row r="10097">
          <cell r="L10097">
            <v>0</v>
          </cell>
        </row>
        <row r="10098">
          <cell r="L10098">
            <v>0</v>
          </cell>
        </row>
        <row r="10099">
          <cell r="L10099">
            <v>0</v>
          </cell>
        </row>
        <row r="10100">
          <cell r="L10100">
            <v>0</v>
          </cell>
        </row>
        <row r="10101">
          <cell r="L10101">
            <v>0</v>
          </cell>
        </row>
        <row r="10102">
          <cell r="L10102">
            <v>0</v>
          </cell>
        </row>
        <row r="10103">
          <cell r="L10103">
            <v>0</v>
          </cell>
        </row>
        <row r="10104">
          <cell r="L10104">
            <v>0</v>
          </cell>
        </row>
        <row r="10105">
          <cell r="L10105">
            <v>0</v>
          </cell>
        </row>
        <row r="10106">
          <cell r="L10106">
            <v>0</v>
          </cell>
        </row>
        <row r="10107">
          <cell r="L10107">
            <v>0</v>
          </cell>
        </row>
        <row r="10108">
          <cell r="L10108">
            <v>0</v>
          </cell>
        </row>
        <row r="10109">
          <cell r="L10109">
            <v>0</v>
          </cell>
        </row>
        <row r="10110">
          <cell r="L10110">
            <v>0</v>
          </cell>
        </row>
        <row r="10111">
          <cell r="L10111">
            <v>0</v>
          </cell>
        </row>
        <row r="10112">
          <cell r="L10112">
            <v>0</v>
          </cell>
        </row>
        <row r="10113">
          <cell r="L10113">
            <v>0</v>
          </cell>
        </row>
        <row r="10114">
          <cell r="L10114">
            <v>0</v>
          </cell>
        </row>
        <row r="10115">
          <cell r="L10115">
            <v>0</v>
          </cell>
        </row>
        <row r="10116">
          <cell r="L10116">
            <v>0</v>
          </cell>
        </row>
        <row r="10117">
          <cell r="L10117">
            <v>0</v>
          </cell>
        </row>
        <row r="10118">
          <cell r="L10118">
            <v>0</v>
          </cell>
        </row>
        <row r="10119">
          <cell r="L10119">
            <v>0</v>
          </cell>
        </row>
        <row r="10120">
          <cell r="L10120">
            <v>0</v>
          </cell>
        </row>
        <row r="10121">
          <cell r="L10121">
            <v>0</v>
          </cell>
        </row>
        <row r="10122">
          <cell r="L10122">
            <v>0</v>
          </cell>
        </row>
        <row r="10123">
          <cell r="L10123">
            <v>0</v>
          </cell>
        </row>
        <row r="10124">
          <cell r="L10124">
            <v>0</v>
          </cell>
        </row>
        <row r="10125">
          <cell r="L10125">
            <v>0</v>
          </cell>
        </row>
        <row r="10126">
          <cell r="L10126">
            <v>0</v>
          </cell>
        </row>
        <row r="10127">
          <cell r="L10127">
            <v>0</v>
          </cell>
        </row>
        <row r="10128">
          <cell r="L10128">
            <v>0</v>
          </cell>
        </row>
        <row r="10129">
          <cell r="L10129">
            <v>0</v>
          </cell>
        </row>
        <row r="10130">
          <cell r="L10130">
            <v>0</v>
          </cell>
        </row>
        <row r="10131">
          <cell r="L10131">
            <v>0</v>
          </cell>
        </row>
        <row r="10132">
          <cell r="L10132">
            <v>0</v>
          </cell>
        </row>
        <row r="10133">
          <cell r="L10133">
            <v>0</v>
          </cell>
        </row>
        <row r="10134">
          <cell r="L10134">
            <v>0</v>
          </cell>
        </row>
        <row r="10135">
          <cell r="L10135">
            <v>0</v>
          </cell>
        </row>
        <row r="10136">
          <cell r="L10136">
            <v>0</v>
          </cell>
        </row>
        <row r="10137">
          <cell r="L10137">
            <v>0</v>
          </cell>
        </row>
        <row r="10138">
          <cell r="L10138">
            <v>0</v>
          </cell>
        </row>
        <row r="10139">
          <cell r="L10139">
            <v>0</v>
          </cell>
        </row>
        <row r="10140">
          <cell r="L10140">
            <v>0</v>
          </cell>
        </row>
        <row r="10141">
          <cell r="L10141">
            <v>0</v>
          </cell>
        </row>
        <row r="10142">
          <cell r="L10142">
            <v>0</v>
          </cell>
        </row>
        <row r="10143">
          <cell r="L10143">
            <v>0</v>
          </cell>
        </row>
        <row r="10144">
          <cell r="L10144">
            <v>0</v>
          </cell>
        </row>
        <row r="10145">
          <cell r="L10145">
            <v>0</v>
          </cell>
        </row>
        <row r="10146">
          <cell r="L10146">
            <v>0</v>
          </cell>
        </row>
        <row r="10147">
          <cell r="L10147">
            <v>0</v>
          </cell>
        </row>
        <row r="10148">
          <cell r="L10148">
            <v>0</v>
          </cell>
        </row>
        <row r="10149">
          <cell r="L10149">
            <v>0</v>
          </cell>
        </row>
        <row r="10150">
          <cell r="L10150">
            <v>0</v>
          </cell>
        </row>
        <row r="10151">
          <cell r="L10151">
            <v>0</v>
          </cell>
        </row>
        <row r="10152">
          <cell r="L10152">
            <v>0</v>
          </cell>
        </row>
        <row r="10153">
          <cell r="L10153">
            <v>0</v>
          </cell>
        </row>
        <row r="10154">
          <cell r="L10154">
            <v>0</v>
          </cell>
        </row>
        <row r="10155">
          <cell r="L10155">
            <v>0</v>
          </cell>
        </row>
        <row r="10156">
          <cell r="L10156">
            <v>0</v>
          </cell>
        </row>
        <row r="10157">
          <cell r="L10157">
            <v>0</v>
          </cell>
        </row>
        <row r="10158">
          <cell r="L10158">
            <v>0</v>
          </cell>
        </row>
        <row r="10159">
          <cell r="L10159">
            <v>0</v>
          </cell>
        </row>
        <row r="10160">
          <cell r="L10160">
            <v>0</v>
          </cell>
        </row>
        <row r="10161">
          <cell r="L10161">
            <v>0</v>
          </cell>
        </row>
        <row r="10162">
          <cell r="L10162">
            <v>0</v>
          </cell>
        </row>
        <row r="10163">
          <cell r="L10163">
            <v>0</v>
          </cell>
        </row>
        <row r="10164">
          <cell r="L10164">
            <v>0</v>
          </cell>
        </row>
        <row r="10165">
          <cell r="L10165">
            <v>0</v>
          </cell>
        </row>
        <row r="10166">
          <cell r="L10166">
            <v>0</v>
          </cell>
        </row>
        <row r="10167">
          <cell r="L10167">
            <v>0</v>
          </cell>
        </row>
        <row r="10168">
          <cell r="L10168">
            <v>0</v>
          </cell>
        </row>
        <row r="10169">
          <cell r="L10169">
            <v>0</v>
          </cell>
        </row>
        <row r="10170">
          <cell r="L10170">
            <v>0</v>
          </cell>
        </row>
        <row r="10171">
          <cell r="L10171">
            <v>0</v>
          </cell>
        </row>
        <row r="10172">
          <cell r="L10172">
            <v>0</v>
          </cell>
        </row>
        <row r="10173">
          <cell r="L10173">
            <v>0</v>
          </cell>
        </row>
        <row r="10174">
          <cell r="L10174">
            <v>0</v>
          </cell>
        </row>
        <row r="10175">
          <cell r="L10175">
            <v>0</v>
          </cell>
        </row>
        <row r="10176">
          <cell r="L10176">
            <v>0</v>
          </cell>
        </row>
        <row r="10177">
          <cell r="L10177">
            <v>0</v>
          </cell>
        </row>
        <row r="10178">
          <cell r="L10178">
            <v>0</v>
          </cell>
        </row>
        <row r="10179">
          <cell r="L10179">
            <v>0</v>
          </cell>
        </row>
        <row r="10180">
          <cell r="L10180">
            <v>0</v>
          </cell>
        </row>
        <row r="10181">
          <cell r="L10181">
            <v>0</v>
          </cell>
        </row>
        <row r="10182">
          <cell r="L10182">
            <v>0</v>
          </cell>
        </row>
        <row r="10183">
          <cell r="L10183">
            <v>0</v>
          </cell>
        </row>
        <row r="10184">
          <cell r="L10184">
            <v>0</v>
          </cell>
        </row>
        <row r="10185">
          <cell r="L10185">
            <v>0</v>
          </cell>
        </row>
        <row r="10186">
          <cell r="L10186">
            <v>0</v>
          </cell>
        </row>
        <row r="10187">
          <cell r="L10187">
            <v>0</v>
          </cell>
        </row>
        <row r="10188">
          <cell r="L10188">
            <v>0</v>
          </cell>
        </row>
        <row r="10189">
          <cell r="L10189">
            <v>0</v>
          </cell>
        </row>
        <row r="10190">
          <cell r="L10190">
            <v>0</v>
          </cell>
        </row>
        <row r="10191">
          <cell r="L10191">
            <v>0</v>
          </cell>
        </row>
        <row r="10192">
          <cell r="L10192">
            <v>0</v>
          </cell>
        </row>
        <row r="10193">
          <cell r="L10193">
            <v>0</v>
          </cell>
        </row>
        <row r="10194">
          <cell r="L10194">
            <v>0</v>
          </cell>
        </row>
        <row r="10195">
          <cell r="L10195">
            <v>0</v>
          </cell>
        </row>
        <row r="10196">
          <cell r="L10196">
            <v>0</v>
          </cell>
        </row>
        <row r="10197">
          <cell r="L10197">
            <v>0</v>
          </cell>
        </row>
        <row r="10198">
          <cell r="L10198">
            <v>0</v>
          </cell>
        </row>
        <row r="10199">
          <cell r="L10199">
            <v>0</v>
          </cell>
        </row>
        <row r="10200">
          <cell r="L10200">
            <v>0</v>
          </cell>
        </row>
        <row r="10201">
          <cell r="L10201">
            <v>0</v>
          </cell>
        </row>
        <row r="10202">
          <cell r="L10202">
            <v>0</v>
          </cell>
        </row>
        <row r="10203">
          <cell r="L10203">
            <v>0</v>
          </cell>
        </row>
        <row r="10204">
          <cell r="L10204">
            <v>0</v>
          </cell>
        </row>
        <row r="10205">
          <cell r="L10205">
            <v>0</v>
          </cell>
        </row>
        <row r="10206">
          <cell r="L10206">
            <v>0</v>
          </cell>
        </row>
        <row r="10207">
          <cell r="L10207">
            <v>0</v>
          </cell>
        </row>
        <row r="10208">
          <cell r="L10208">
            <v>0</v>
          </cell>
        </row>
        <row r="10209">
          <cell r="L10209">
            <v>0</v>
          </cell>
        </row>
        <row r="10210">
          <cell r="L10210">
            <v>0</v>
          </cell>
        </row>
        <row r="10211">
          <cell r="L10211">
            <v>0</v>
          </cell>
        </row>
        <row r="10212">
          <cell r="L10212">
            <v>0</v>
          </cell>
        </row>
        <row r="10213">
          <cell r="L10213">
            <v>0</v>
          </cell>
        </row>
        <row r="10214">
          <cell r="L10214">
            <v>0</v>
          </cell>
        </row>
        <row r="10215">
          <cell r="L10215">
            <v>0</v>
          </cell>
        </row>
        <row r="10216">
          <cell r="L10216">
            <v>0</v>
          </cell>
        </row>
        <row r="10217">
          <cell r="L10217">
            <v>0</v>
          </cell>
        </row>
        <row r="10218">
          <cell r="L10218">
            <v>0</v>
          </cell>
        </row>
        <row r="10219">
          <cell r="L10219">
            <v>0</v>
          </cell>
        </row>
        <row r="10220">
          <cell r="L10220">
            <v>0</v>
          </cell>
        </row>
        <row r="10221">
          <cell r="L10221">
            <v>0</v>
          </cell>
        </row>
        <row r="10222">
          <cell r="L10222">
            <v>0</v>
          </cell>
        </row>
        <row r="10223">
          <cell r="L10223">
            <v>0</v>
          </cell>
        </row>
        <row r="10224">
          <cell r="L10224">
            <v>0</v>
          </cell>
        </row>
        <row r="10225">
          <cell r="L10225">
            <v>0</v>
          </cell>
        </row>
        <row r="10226">
          <cell r="L10226">
            <v>0</v>
          </cell>
        </row>
        <row r="10227">
          <cell r="L10227">
            <v>0</v>
          </cell>
        </row>
        <row r="10228">
          <cell r="L10228">
            <v>0</v>
          </cell>
        </row>
        <row r="10229">
          <cell r="L10229">
            <v>0</v>
          </cell>
        </row>
        <row r="10230">
          <cell r="L10230">
            <v>0</v>
          </cell>
        </row>
        <row r="10231">
          <cell r="L10231">
            <v>0</v>
          </cell>
        </row>
        <row r="10232">
          <cell r="L10232">
            <v>0</v>
          </cell>
        </row>
        <row r="10233">
          <cell r="L10233">
            <v>0</v>
          </cell>
        </row>
        <row r="10234">
          <cell r="L10234">
            <v>0</v>
          </cell>
        </row>
        <row r="10235">
          <cell r="L10235">
            <v>0</v>
          </cell>
        </row>
        <row r="10236">
          <cell r="L10236">
            <v>0</v>
          </cell>
        </row>
        <row r="10237">
          <cell r="L10237">
            <v>0</v>
          </cell>
        </row>
        <row r="10238">
          <cell r="L10238">
            <v>0</v>
          </cell>
        </row>
        <row r="10239">
          <cell r="L10239">
            <v>0</v>
          </cell>
        </row>
        <row r="10240">
          <cell r="L10240">
            <v>0</v>
          </cell>
        </row>
        <row r="10241">
          <cell r="L10241">
            <v>0</v>
          </cell>
        </row>
        <row r="10242">
          <cell r="L10242">
            <v>0</v>
          </cell>
        </row>
        <row r="10243">
          <cell r="L10243">
            <v>0</v>
          </cell>
        </row>
        <row r="10244">
          <cell r="L10244">
            <v>0</v>
          </cell>
        </row>
        <row r="10245">
          <cell r="L10245">
            <v>0</v>
          </cell>
        </row>
        <row r="10246">
          <cell r="L10246">
            <v>0</v>
          </cell>
        </row>
        <row r="10247">
          <cell r="L10247">
            <v>0</v>
          </cell>
        </row>
        <row r="10248">
          <cell r="L10248">
            <v>0</v>
          </cell>
        </row>
        <row r="10249">
          <cell r="L10249">
            <v>0</v>
          </cell>
        </row>
        <row r="10250">
          <cell r="L10250">
            <v>0</v>
          </cell>
        </row>
        <row r="10251">
          <cell r="L10251">
            <v>0</v>
          </cell>
        </row>
        <row r="10252">
          <cell r="L10252">
            <v>0</v>
          </cell>
        </row>
        <row r="10253">
          <cell r="L10253">
            <v>0</v>
          </cell>
        </row>
        <row r="10254">
          <cell r="L10254">
            <v>0</v>
          </cell>
        </row>
        <row r="10255">
          <cell r="L10255">
            <v>0</v>
          </cell>
        </row>
        <row r="10256">
          <cell r="L10256">
            <v>0</v>
          </cell>
        </row>
        <row r="10257">
          <cell r="L10257">
            <v>0</v>
          </cell>
        </row>
        <row r="10258">
          <cell r="L10258">
            <v>0</v>
          </cell>
        </row>
        <row r="10259">
          <cell r="L10259">
            <v>0</v>
          </cell>
        </row>
        <row r="10260">
          <cell r="L10260">
            <v>0</v>
          </cell>
        </row>
        <row r="10261">
          <cell r="L10261">
            <v>0</v>
          </cell>
        </row>
        <row r="10262">
          <cell r="L10262">
            <v>0</v>
          </cell>
        </row>
        <row r="10263">
          <cell r="L10263">
            <v>0</v>
          </cell>
        </row>
        <row r="10264">
          <cell r="L10264">
            <v>0</v>
          </cell>
        </row>
        <row r="10265">
          <cell r="L10265">
            <v>0</v>
          </cell>
        </row>
        <row r="10266">
          <cell r="L10266">
            <v>0</v>
          </cell>
        </row>
        <row r="10267">
          <cell r="L10267">
            <v>0</v>
          </cell>
        </row>
        <row r="10268">
          <cell r="L10268">
            <v>0</v>
          </cell>
        </row>
        <row r="10269">
          <cell r="L10269">
            <v>0</v>
          </cell>
        </row>
        <row r="10270">
          <cell r="L10270">
            <v>0</v>
          </cell>
        </row>
        <row r="10271">
          <cell r="L10271">
            <v>0</v>
          </cell>
        </row>
        <row r="10272">
          <cell r="L10272">
            <v>0</v>
          </cell>
        </row>
        <row r="10273">
          <cell r="L10273">
            <v>0</v>
          </cell>
        </row>
        <row r="10274">
          <cell r="L10274">
            <v>0</v>
          </cell>
        </row>
        <row r="10275">
          <cell r="L10275">
            <v>0</v>
          </cell>
        </row>
        <row r="10276">
          <cell r="L10276">
            <v>0</v>
          </cell>
        </row>
        <row r="10277">
          <cell r="L10277">
            <v>0</v>
          </cell>
        </row>
        <row r="10278">
          <cell r="L10278">
            <v>0</v>
          </cell>
        </row>
        <row r="10279">
          <cell r="L10279">
            <v>0</v>
          </cell>
        </row>
        <row r="10280">
          <cell r="L10280">
            <v>0</v>
          </cell>
        </row>
        <row r="10281">
          <cell r="L10281">
            <v>0</v>
          </cell>
        </row>
        <row r="10282">
          <cell r="L10282">
            <v>0</v>
          </cell>
        </row>
        <row r="10283">
          <cell r="L10283">
            <v>0</v>
          </cell>
        </row>
        <row r="10284">
          <cell r="L10284">
            <v>0</v>
          </cell>
        </row>
        <row r="10285">
          <cell r="L10285">
            <v>0</v>
          </cell>
        </row>
        <row r="10286">
          <cell r="L10286">
            <v>0</v>
          </cell>
        </row>
        <row r="10287">
          <cell r="L10287">
            <v>0</v>
          </cell>
        </row>
        <row r="10288">
          <cell r="L10288">
            <v>0</v>
          </cell>
        </row>
        <row r="10289">
          <cell r="L10289">
            <v>0</v>
          </cell>
        </row>
        <row r="10290">
          <cell r="L10290">
            <v>0</v>
          </cell>
        </row>
        <row r="10291">
          <cell r="L10291">
            <v>0</v>
          </cell>
        </row>
        <row r="10292">
          <cell r="L10292">
            <v>0</v>
          </cell>
        </row>
        <row r="10293">
          <cell r="L10293">
            <v>0</v>
          </cell>
        </row>
        <row r="10294">
          <cell r="L10294">
            <v>0</v>
          </cell>
        </row>
        <row r="10295">
          <cell r="L10295">
            <v>0</v>
          </cell>
        </row>
        <row r="10296">
          <cell r="L10296">
            <v>0</v>
          </cell>
        </row>
        <row r="10297">
          <cell r="L10297">
            <v>0</v>
          </cell>
        </row>
        <row r="10298">
          <cell r="L10298">
            <v>0</v>
          </cell>
        </row>
        <row r="10299">
          <cell r="L10299">
            <v>0</v>
          </cell>
        </row>
        <row r="10300">
          <cell r="L10300">
            <v>0</v>
          </cell>
        </row>
        <row r="10301">
          <cell r="L10301">
            <v>0</v>
          </cell>
        </row>
        <row r="10302">
          <cell r="L10302">
            <v>0</v>
          </cell>
        </row>
        <row r="10303">
          <cell r="L10303">
            <v>0</v>
          </cell>
        </row>
        <row r="10304">
          <cell r="L10304">
            <v>0</v>
          </cell>
        </row>
        <row r="10305">
          <cell r="L10305">
            <v>0</v>
          </cell>
        </row>
        <row r="10306">
          <cell r="L10306">
            <v>0</v>
          </cell>
        </row>
        <row r="10307">
          <cell r="L10307">
            <v>0</v>
          </cell>
        </row>
        <row r="10308">
          <cell r="L10308">
            <v>0</v>
          </cell>
        </row>
        <row r="10309">
          <cell r="L10309">
            <v>0</v>
          </cell>
        </row>
        <row r="10310">
          <cell r="L10310">
            <v>0</v>
          </cell>
        </row>
        <row r="10311">
          <cell r="L10311">
            <v>0</v>
          </cell>
        </row>
        <row r="10312">
          <cell r="L10312">
            <v>0</v>
          </cell>
        </row>
        <row r="10313">
          <cell r="L10313">
            <v>0</v>
          </cell>
        </row>
        <row r="10314">
          <cell r="L10314">
            <v>0</v>
          </cell>
        </row>
        <row r="10315">
          <cell r="L10315">
            <v>0</v>
          </cell>
        </row>
        <row r="10316">
          <cell r="L10316">
            <v>0</v>
          </cell>
        </row>
        <row r="10317">
          <cell r="L10317">
            <v>0</v>
          </cell>
        </row>
        <row r="10318">
          <cell r="L10318">
            <v>0</v>
          </cell>
        </row>
        <row r="10319">
          <cell r="L10319">
            <v>0</v>
          </cell>
        </row>
        <row r="10320">
          <cell r="L10320">
            <v>0</v>
          </cell>
        </row>
        <row r="10321">
          <cell r="L10321">
            <v>0</v>
          </cell>
        </row>
        <row r="10322">
          <cell r="L10322">
            <v>0</v>
          </cell>
        </row>
        <row r="10323">
          <cell r="L10323">
            <v>0</v>
          </cell>
        </row>
        <row r="10324">
          <cell r="L10324">
            <v>0</v>
          </cell>
        </row>
        <row r="10325">
          <cell r="L10325">
            <v>0</v>
          </cell>
        </row>
        <row r="10326">
          <cell r="L10326">
            <v>0</v>
          </cell>
        </row>
        <row r="10327">
          <cell r="L10327">
            <v>0</v>
          </cell>
        </row>
        <row r="10328">
          <cell r="L10328">
            <v>0</v>
          </cell>
        </row>
        <row r="10329">
          <cell r="L10329">
            <v>0</v>
          </cell>
        </row>
        <row r="10330">
          <cell r="L10330">
            <v>0</v>
          </cell>
        </row>
        <row r="10331">
          <cell r="L10331">
            <v>0</v>
          </cell>
        </row>
        <row r="10332">
          <cell r="L10332">
            <v>0</v>
          </cell>
        </row>
        <row r="10333">
          <cell r="L10333">
            <v>0</v>
          </cell>
        </row>
        <row r="10334">
          <cell r="L10334">
            <v>0</v>
          </cell>
        </row>
        <row r="10335">
          <cell r="L10335">
            <v>0</v>
          </cell>
        </row>
        <row r="10336">
          <cell r="L10336">
            <v>0</v>
          </cell>
        </row>
        <row r="10337">
          <cell r="L10337">
            <v>0</v>
          </cell>
        </row>
        <row r="10338">
          <cell r="L10338">
            <v>0</v>
          </cell>
        </row>
        <row r="10339">
          <cell r="L10339">
            <v>0</v>
          </cell>
        </row>
        <row r="10340">
          <cell r="L10340">
            <v>0</v>
          </cell>
        </row>
        <row r="10341">
          <cell r="L10341">
            <v>0</v>
          </cell>
        </row>
        <row r="10342">
          <cell r="L10342">
            <v>0</v>
          </cell>
        </row>
        <row r="10343">
          <cell r="L10343">
            <v>0</v>
          </cell>
        </row>
        <row r="10344">
          <cell r="L10344">
            <v>0</v>
          </cell>
        </row>
        <row r="10345">
          <cell r="L10345">
            <v>0</v>
          </cell>
        </row>
        <row r="10346">
          <cell r="L10346">
            <v>0</v>
          </cell>
        </row>
        <row r="10347">
          <cell r="L10347">
            <v>0</v>
          </cell>
        </row>
        <row r="10348">
          <cell r="L10348">
            <v>0</v>
          </cell>
        </row>
        <row r="10349">
          <cell r="L10349">
            <v>0</v>
          </cell>
        </row>
        <row r="10350">
          <cell r="L10350">
            <v>0</v>
          </cell>
        </row>
        <row r="10351">
          <cell r="L10351">
            <v>0</v>
          </cell>
        </row>
        <row r="10352">
          <cell r="L10352">
            <v>0</v>
          </cell>
        </row>
        <row r="10353">
          <cell r="L10353">
            <v>0</v>
          </cell>
        </row>
        <row r="10354">
          <cell r="L10354">
            <v>0</v>
          </cell>
        </row>
        <row r="10355">
          <cell r="L10355">
            <v>0</v>
          </cell>
        </row>
        <row r="10356">
          <cell r="L10356">
            <v>0</v>
          </cell>
        </row>
        <row r="10357">
          <cell r="L10357">
            <v>0</v>
          </cell>
        </row>
        <row r="10358">
          <cell r="L10358">
            <v>0</v>
          </cell>
        </row>
        <row r="10359">
          <cell r="L10359">
            <v>0</v>
          </cell>
        </row>
        <row r="10360">
          <cell r="L10360">
            <v>0</v>
          </cell>
        </row>
        <row r="10361">
          <cell r="L10361">
            <v>0</v>
          </cell>
        </row>
        <row r="10362">
          <cell r="L10362">
            <v>0</v>
          </cell>
        </row>
        <row r="10363">
          <cell r="L10363">
            <v>0</v>
          </cell>
        </row>
        <row r="10364">
          <cell r="L10364">
            <v>0</v>
          </cell>
        </row>
        <row r="10365">
          <cell r="L10365">
            <v>0</v>
          </cell>
        </row>
        <row r="10366">
          <cell r="L10366">
            <v>0</v>
          </cell>
        </row>
        <row r="10367">
          <cell r="L10367">
            <v>0</v>
          </cell>
        </row>
        <row r="10368">
          <cell r="L10368">
            <v>0</v>
          </cell>
        </row>
        <row r="10369">
          <cell r="L10369">
            <v>0</v>
          </cell>
        </row>
        <row r="10370">
          <cell r="L10370">
            <v>0</v>
          </cell>
        </row>
        <row r="10371">
          <cell r="L10371">
            <v>0</v>
          </cell>
        </row>
        <row r="10372">
          <cell r="L10372">
            <v>0</v>
          </cell>
        </row>
        <row r="10373">
          <cell r="L10373">
            <v>0</v>
          </cell>
        </row>
        <row r="10374">
          <cell r="L10374">
            <v>0</v>
          </cell>
        </row>
        <row r="10375">
          <cell r="L10375">
            <v>0</v>
          </cell>
        </row>
        <row r="10376">
          <cell r="L10376">
            <v>0</v>
          </cell>
        </row>
        <row r="10377">
          <cell r="L10377">
            <v>0</v>
          </cell>
        </row>
        <row r="10378">
          <cell r="L10378">
            <v>0</v>
          </cell>
        </row>
        <row r="10379">
          <cell r="L10379">
            <v>0</v>
          </cell>
        </row>
        <row r="10380">
          <cell r="L10380">
            <v>0</v>
          </cell>
        </row>
        <row r="10381">
          <cell r="L10381">
            <v>0</v>
          </cell>
        </row>
        <row r="10382">
          <cell r="L10382">
            <v>0</v>
          </cell>
        </row>
        <row r="10383">
          <cell r="L10383">
            <v>0</v>
          </cell>
        </row>
        <row r="10384">
          <cell r="L10384">
            <v>0</v>
          </cell>
        </row>
        <row r="10385">
          <cell r="L10385">
            <v>0</v>
          </cell>
        </row>
        <row r="10386">
          <cell r="L10386">
            <v>0</v>
          </cell>
        </row>
        <row r="10387">
          <cell r="L10387">
            <v>0</v>
          </cell>
        </row>
        <row r="10388">
          <cell r="L10388">
            <v>0</v>
          </cell>
        </row>
        <row r="10389">
          <cell r="L10389">
            <v>0</v>
          </cell>
        </row>
        <row r="10390">
          <cell r="L10390">
            <v>0</v>
          </cell>
        </row>
        <row r="10391">
          <cell r="L10391">
            <v>0</v>
          </cell>
        </row>
        <row r="10392">
          <cell r="L10392">
            <v>0</v>
          </cell>
        </row>
        <row r="10393">
          <cell r="L10393">
            <v>0</v>
          </cell>
        </row>
        <row r="10394">
          <cell r="L10394">
            <v>0</v>
          </cell>
        </row>
        <row r="10395">
          <cell r="L10395">
            <v>0</v>
          </cell>
        </row>
        <row r="10396">
          <cell r="L10396">
            <v>0</v>
          </cell>
        </row>
        <row r="10397">
          <cell r="L10397">
            <v>0</v>
          </cell>
        </row>
        <row r="10398">
          <cell r="L10398">
            <v>0</v>
          </cell>
        </row>
        <row r="10399">
          <cell r="L10399">
            <v>0</v>
          </cell>
        </row>
        <row r="10400">
          <cell r="L10400">
            <v>0</v>
          </cell>
        </row>
        <row r="10401">
          <cell r="L10401">
            <v>0</v>
          </cell>
        </row>
        <row r="10402">
          <cell r="L10402">
            <v>0</v>
          </cell>
        </row>
        <row r="10403">
          <cell r="L10403">
            <v>0</v>
          </cell>
        </row>
        <row r="10404">
          <cell r="L10404">
            <v>0</v>
          </cell>
        </row>
        <row r="10405">
          <cell r="L10405">
            <v>0</v>
          </cell>
        </row>
        <row r="10406">
          <cell r="L10406">
            <v>0</v>
          </cell>
        </row>
        <row r="10407">
          <cell r="L10407">
            <v>0</v>
          </cell>
        </row>
        <row r="10408">
          <cell r="L10408">
            <v>0</v>
          </cell>
        </row>
        <row r="10409">
          <cell r="L10409">
            <v>0</v>
          </cell>
        </row>
        <row r="10410">
          <cell r="L10410">
            <v>0</v>
          </cell>
        </row>
        <row r="10411">
          <cell r="L10411">
            <v>0</v>
          </cell>
        </row>
        <row r="10412">
          <cell r="L10412">
            <v>0</v>
          </cell>
        </row>
        <row r="10413">
          <cell r="L10413">
            <v>0</v>
          </cell>
        </row>
        <row r="10414">
          <cell r="L10414">
            <v>0</v>
          </cell>
        </row>
        <row r="10415">
          <cell r="L10415">
            <v>0</v>
          </cell>
        </row>
        <row r="10416">
          <cell r="L10416">
            <v>0</v>
          </cell>
        </row>
        <row r="10417">
          <cell r="L10417">
            <v>0</v>
          </cell>
        </row>
        <row r="10418">
          <cell r="L10418">
            <v>0</v>
          </cell>
        </row>
        <row r="10419">
          <cell r="L10419">
            <v>0</v>
          </cell>
        </row>
        <row r="10420">
          <cell r="L10420">
            <v>0</v>
          </cell>
        </row>
        <row r="10421">
          <cell r="L10421">
            <v>0</v>
          </cell>
        </row>
        <row r="10422">
          <cell r="L10422">
            <v>0</v>
          </cell>
        </row>
        <row r="10423">
          <cell r="L10423">
            <v>0</v>
          </cell>
        </row>
        <row r="10424">
          <cell r="L10424">
            <v>0</v>
          </cell>
        </row>
        <row r="10425">
          <cell r="L10425">
            <v>0</v>
          </cell>
        </row>
        <row r="10426">
          <cell r="L10426">
            <v>0</v>
          </cell>
        </row>
        <row r="10427">
          <cell r="L10427">
            <v>0</v>
          </cell>
        </row>
        <row r="10428">
          <cell r="L10428">
            <v>0</v>
          </cell>
        </row>
        <row r="10429">
          <cell r="L10429">
            <v>0</v>
          </cell>
        </row>
        <row r="10430">
          <cell r="L10430">
            <v>0</v>
          </cell>
        </row>
        <row r="10431">
          <cell r="L10431">
            <v>0</v>
          </cell>
        </row>
        <row r="10432">
          <cell r="L10432">
            <v>0</v>
          </cell>
        </row>
        <row r="10433">
          <cell r="L10433">
            <v>0</v>
          </cell>
        </row>
        <row r="10434">
          <cell r="L10434">
            <v>0</v>
          </cell>
        </row>
        <row r="10435">
          <cell r="L10435">
            <v>0</v>
          </cell>
        </row>
        <row r="10436">
          <cell r="L10436">
            <v>0</v>
          </cell>
        </row>
        <row r="10437">
          <cell r="L10437">
            <v>0</v>
          </cell>
        </row>
        <row r="10438">
          <cell r="L10438">
            <v>0</v>
          </cell>
        </row>
        <row r="10439">
          <cell r="L10439">
            <v>0</v>
          </cell>
        </row>
        <row r="10440">
          <cell r="L10440">
            <v>0</v>
          </cell>
        </row>
        <row r="10441">
          <cell r="L10441">
            <v>0</v>
          </cell>
        </row>
        <row r="10442">
          <cell r="L10442">
            <v>0</v>
          </cell>
        </row>
        <row r="10443">
          <cell r="L10443">
            <v>0</v>
          </cell>
        </row>
        <row r="10444">
          <cell r="L10444">
            <v>0</v>
          </cell>
        </row>
        <row r="10445">
          <cell r="L10445">
            <v>0</v>
          </cell>
        </row>
        <row r="10446">
          <cell r="L10446">
            <v>0</v>
          </cell>
        </row>
        <row r="10447">
          <cell r="L10447">
            <v>0</v>
          </cell>
        </row>
        <row r="10448">
          <cell r="L10448">
            <v>0</v>
          </cell>
        </row>
        <row r="10449">
          <cell r="L10449">
            <v>0</v>
          </cell>
        </row>
        <row r="10450">
          <cell r="L10450">
            <v>0</v>
          </cell>
        </row>
        <row r="10451">
          <cell r="L10451">
            <v>0</v>
          </cell>
        </row>
        <row r="10452">
          <cell r="L10452">
            <v>0</v>
          </cell>
        </row>
        <row r="10453">
          <cell r="L10453">
            <v>0</v>
          </cell>
        </row>
        <row r="10454">
          <cell r="L10454">
            <v>0</v>
          </cell>
        </row>
        <row r="10455">
          <cell r="L10455">
            <v>0</v>
          </cell>
        </row>
        <row r="10456">
          <cell r="L10456">
            <v>0</v>
          </cell>
        </row>
        <row r="10457">
          <cell r="L10457">
            <v>0</v>
          </cell>
        </row>
        <row r="10458">
          <cell r="L10458">
            <v>0</v>
          </cell>
        </row>
        <row r="10459">
          <cell r="L10459">
            <v>0</v>
          </cell>
        </row>
        <row r="10460">
          <cell r="L10460">
            <v>0</v>
          </cell>
        </row>
        <row r="10461">
          <cell r="L10461">
            <v>0</v>
          </cell>
        </row>
        <row r="10462">
          <cell r="L10462">
            <v>0</v>
          </cell>
        </row>
        <row r="10463">
          <cell r="L10463">
            <v>0</v>
          </cell>
        </row>
        <row r="10464">
          <cell r="L10464">
            <v>0</v>
          </cell>
        </row>
        <row r="10465">
          <cell r="L10465">
            <v>0</v>
          </cell>
        </row>
        <row r="10466">
          <cell r="L10466">
            <v>0</v>
          </cell>
        </row>
        <row r="10467">
          <cell r="L10467">
            <v>0</v>
          </cell>
        </row>
        <row r="10468">
          <cell r="L10468">
            <v>0</v>
          </cell>
        </row>
        <row r="10469">
          <cell r="L10469">
            <v>0</v>
          </cell>
        </row>
        <row r="10470">
          <cell r="L10470">
            <v>0</v>
          </cell>
        </row>
        <row r="10471">
          <cell r="L10471">
            <v>0</v>
          </cell>
        </row>
        <row r="10472">
          <cell r="L10472">
            <v>0</v>
          </cell>
        </row>
        <row r="10473">
          <cell r="L10473">
            <v>0</v>
          </cell>
        </row>
        <row r="10474">
          <cell r="L10474">
            <v>0</v>
          </cell>
        </row>
        <row r="10475">
          <cell r="L10475">
            <v>0</v>
          </cell>
        </row>
        <row r="10476">
          <cell r="L10476">
            <v>0</v>
          </cell>
        </row>
        <row r="10477">
          <cell r="L10477">
            <v>0</v>
          </cell>
        </row>
        <row r="10478">
          <cell r="L10478">
            <v>0</v>
          </cell>
        </row>
        <row r="10479">
          <cell r="L10479">
            <v>0</v>
          </cell>
        </row>
        <row r="10480">
          <cell r="L10480">
            <v>0</v>
          </cell>
        </row>
        <row r="10481">
          <cell r="L10481">
            <v>0</v>
          </cell>
        </row>
        <row r="10482">
          <cell r="L10482">
            <v>0</v>
          </cell>
        </row>
        <row r="10483">
          <cell r="L10483">
            <v>0</v>
          </cell>
        </row>
        <row r="10484">
          <cell r="L10484">
            <v>0</v>
          </cell>
        </row>
        <row r="10485">
          <cell r="L10485">
            <v>0</v>
          </cell>
        </row>
        <row r="10486">
          <cell r="L10486">
            <v>0</v>
          </cell>
        </row>
        <row r="10487">
          <cell r="L10487">
            <v>0</v>
          </cell>
        </row>
        <row r="10488">
          <cell r="L10488">
            <v>0</v>
          </cell>
        </row>
        <row r="10489">
          <cell r="L10489">
            <v>0</v>
          </cell>
        </row>
        <row r="10490">
          <cell r="L10490">
            <v>0</v>
          </cell>
        </row>
        <row r="10491">
          <cell r="L10491">
            <v>0</v>
          </cell>
        </row>
        <row r="10492">
          <cell r="L10492">
            <v>0</v>
          </cell>
        </row>
        <row r="10493">
          <cell r="L10493">
            <v>0</v>
          </cell>
        </row>
        <row r="10494">
          <cell r="L10494">
            <v>0</v>
          </cell>
        </row>
        <row r="10495">
          <cell r="L10495">
            <v>0</v>
          </cell>
        </row>
        <row r="10496">
          <cell r="L10496">
            <v>0</v>
          </cell>
        </row>
        <row r="10497">
          <cell r="L10497">
            <v>0</v>
          </cell>
        </row>
        <row r="10498">
          <cell r="L10498">
            <v>0</v>
          </cell>
        </row>
        <row r="10499">
          <cell r="L10499">
            <v>0</v>
          </cell>
        </row>
        <row r="10500">
          <cell r="L10500">
            <v>0</v>
          </cell>
        </row>
        <row r="10501">
          <cell r="L10501">
            <v>0</v>
          </cell>
        </row>
        <row r="10502">
          <cell r="L10502">
            <v>0</v>
          </cell>
        </row>
        <row r="10503">
          <cell r="L10503">
            <v>0</v>
          </cell>
        </row>
        <row r="10504">
          <cell r="L10504">
            <v>0</v>
          </cell>
        </row>
        <row r="10505">
          <cell r="L10505">
            <v>0</v>
          </cell>
        </row>
        <row r="10506">
          <cell r="L10506">
            <v>0</v>
          </cell>
        </row>
        <row r="10507">
          <cell r="L10507">
            <v>0</v>
          </cell>
        </row>
        <row r="10508">
          <cell r="L10508">
            <v>0</v>
          </cell>
        </row>
        <row r="10509">
          <cell r="L10509">
            <v>0</v>
          </cell>
        </row>
        <row r="10510">
          <cell r="L10510">
            <v>0</v>
          </cell>
        </row>
        <row r="10511">
          <cell r="L10511">
            <v>0</v>
          </cell>
        </row>
        <row r="10512">
          <cell r="L10512">
            <v>0</v>
          </cell>
        </row>
        <row r="10513">
          <cell r="L10513">
            <v>0</v>
          </cell>
        </row>
        <row r="10514">
          <cell r="L10514">
            <v>0</v>
          </cell>
        </row>
        <row r="10515">
          <cell r="L10515">
            <v>0</v>
          </cell>
        </row>
        <row r="10516">
          <cell r="L10516">
            <v>0</v>
          </cell>
        </row>
        <row r="10517">
          <cell r="L10517">
            <v>0</v>
          </cell>
        </row>
        <row r="10518">
          <cell r="L10518">
            <v>0</v>
          </cell>
        </row>
        <row r="10519">
          <cell r="L10519">
            <v>0</v>
          </cell>
        </row>
        <row r="10520">
          <cell r="L10520">
            <v>0</v>
          </cell>
        </row>
        <row r="10521">
          <cell r="L10521">
            <v>0</v>
          </cell>
        </row>
        <row r="10522">
          <cell r="L10522">
            <v>0</v>
          </cell>
        </row>
        <row r="10523">
          <cell r="L10523">
            <v>0</v>
          </cell>
        </row>
        <row r="10524">
          <cell r="L10524">
            <v>0</v>
          </cell>
        </row>
        <row r="10525">
          <cell r="L10525">
            <v>0</v>
          </cell>
        </row>
        <row r="10526">
          <cell r="L10526">
            <v>0</v>
          </cell>
        </row>
        <row r="10527">
          <cell r="L10527">
            <v>0</v>
          </cell>
        </row>
        <row r="10528">
          <cell r="L10528">
            <v>0</v>
          </cell>
        </row>
        <row r="10529">
          <cell r="L10529">
            <v>0</v>
          </cell>
        </row>
        <row r="10530">
          <cell r="L10530">
            <v>0</v>
          </cell>
        </row>
        <row r="10531">
          <cell r="L10531">
            <v>0</v>
          </cell>
        </row>
        <row r="10532">
          <cell r="L10532">
            <v>0</v>
          </cell>
        </row>
        <row r="10533">
          <cell r="L10533">
            <v>0</v>
          </cell>
        </row>
        <row r="10534">
          <cell r="L10534">
            <v>0</v>
          </cell>
        </row>
        <row r="10535">
          <cell r="L10535">
            <v>0</v>
          </cell>
        </row>
        <row r="10536">
          <cell r="L10536">
            <v>0</v>
          </cell>
        </row>
        <row r="10537">
          <cell r="L10537">
            <v>0</v>
          </cell>
        </row>
        <row r="10538">
          <cell r="L10538">
            <v>0</v>
          </cell>
        </row>
        <row r="10539">
          <cell r="L10539">
            <v>0</v>
          </cell>
        </row>
        <row r="10540">
          <cell r="L10540">
            <v>0</v>
          </cell>
        </row>
        <row r="10541">
          <cell r="L10541">
            <v>0</v>
          </cell>
        </row>
        <row r="10542">
          <cell r="L10542">
            <v>0</v>
          </cell>
        </row>
        <row r="10543">
          <cell r="L10543">
            <v>0</v>
          </cell>
        </row>
        <row r="10544">
          <cell r="L10544">
            <v>0</v>
          </cell>
        </row>
        <row r="10545">
          <cell r="L10545">
            <v>0</v>
          </cell>
        </row>
        <row r="10546">
          <cell r="L10546">
            <v>0</v>
          </cell>
        </row>
        <row r="10547">
          <cell r="L10547">
            <v>0</v>
          </cell>
        </row>
        <row r="10548">
          <cell r="L10548">
            <v>0</v>
          </cell>
        </row>
        <row r="10549">
          <cell r="L10549">
            <v>0</v>
          </cell>
        </row>
        <row r="10550">
          <cell r="L10550">
            <v>0</v>
          </cell>
        </row>
        <row r="10551">
          <cell r="L10551">
            <v>0</v>
          </cell>
        </row>
        <row r="10552">
          <cell r="L10552">
            <v>0</v>
          </cell>
        </row>
        <row r="10553">
          <cell r="L10553">
            <v>0</v>
          </cell>
        </row>
        <row r="10554">
          <cell r="L10554">
            <v>0</v>
          </cell>
        </row>
        <row r="10555">
          <cell r="L10555">
            <v>0</v>
          </cell>
        </row>
        <row r="10556">
          <cell r="L10556">
            <v>0</v>
          </cell>
        </row>
        <row r="10557">
          <cell r="L10557">
            <v>0</v>
          </cell>
        </row>
        <row r="10558">
          <cell r="L10558">
            <v>0</v>
          </cell>
        </row>
        <row r="10559">
          <cell r="L10559">
            <v>0</v>
          </cell>
        </row>
        <row r="10560">
          <cell r="L10560">
            <v>0</v>
          </cell>
        </row>
        <row r="10561">
          <cell r="L10561">
            <v>0</v>
          </cell>
        </row>
        <row r="10562">
          <cell r="L10562">
            <v>0</v>
          </cell>
        </row>
        <row r="10563">
          <cell r="L10563">
            <v>0</v>
          </cell>
        </row>
        <row r="10564">
          <cell r="L10564">
            <v>0</v>
          </cell>
        </row>
        <row r="10565">
          <cell r="L10565">
            <v>0</v>
          </cell>
        </row>
        <row r="10566">
          <cell r="L10566">
            <v>0</v>
          </cell>
        </row>
        <row r="10567">
          <cell r="L10567">
            <v>0</v>
          </cell>
        </row>
        <row r="10568">
          <cell r="L10568">
            <v>0</v>
          </cell>
        </row>
        <row r="10569">
          <cell r="L10569">
            <v>0</v>
          </cell>
        </row>
        <row r="10570">
          <cell r="L10570">
            <v>0</v>
          </cell>
        </row>
        <row r="10571">
          <cell r="L10571">
            <v>0</v>
          </cell>
        </row>
        <row r="10572">
          <cell r="L10572">
            <v>0</v>
          </cell>
        </row>
        <row r="10573">
          <cell r="L10573">
            <v>0</v>
          </cell>
        </row>
        <row r="10574">
          <cell r="L10574">
            <v>0</v>
          </cell>
        </row>
        <row r="10575">
          <cell r="L10575">
            <v>0</v>
          </cell>
        </row>
        <row r="10576">
          <cell r="L10576">
            <v>0</v>
          </cell>
        </row>
        <row r="10577">
          <cell r="L10577">
            <v>0</v>
          </cell>
        </row>
        <row r="10578">
          <cell r="L10578">
            <v>0</v>
          </cell>
        </row>
        <row r="10579">
          <cell r="L10579">
            <v>0</v>
          </cell>
        </row>
        <row r="10580">
          <cell r="L10580">
            <v>0</v>
          </cell>
        </row>
        <row r="10581">
          <cell r="L10581">
            <v>0</v>
          </cell>
        </row>
        <row r="10582">
          <cell r="L10582">
            <v>0</v>
          </cell>
        </row>
        <row r="10583">
          <cell r="L10583">
            <v>0</v>
          </cell>
        </row>
        <row r="10584">
          <cell r="L10584">
            <v>0</v>
          </cell>
        </row>
        <row r="10585">
          <cell r="L10585">
            <v>0</v>
          </cell>
        </row>
        <row r="10586">
          <cell r="L10586">
            <v>0</v>
          </cell>
        </row>
        <row r="10587">
          <cell r="L10587">
            <v>0</v>
          </cell>
        </row>
        <row r="10588">
          <cell r="L10588">
            <v>0</v>
          </cell>
        </row>
        <row r="10589">
          <cell r="L10589">
            <v>0</v>
          </cell>
        </row>
        <row r="10590">
          <cell r="L10590">
            <v>0</v>
          </cell>
        </row>
        <row r="10591">
          <cell r="L10591">
            <v>0</v>
          </cell>
        </row>
        <row r="10592">
          <cell r="L10592">
            <v>0</v>
          </cell>
        </row>
        <row r="10593">
          <cell r="L10593">
            <v>0</v>
          </cell>
        </row>
        <row r="10594">
          <cell r="L10594">
            <v>0</v>
          </cell>
        </row>
        <row r="10595">
          <cell r="L10595">
            <v>0</v>
          </cell>
        </row>
        <row r="10596">
          <cell r="L10596">
            <v>0</v>
          </cell>
        </row>
        <row r="10597">
          <cell r="L10597">
            <v>0</v>
          </cell>
        </row>
        <row r="10598">
          <cell r="L10598">
            <v>0</v>
          </cell>
        </row>
        <row r="10599">
          <cell r="L10599">
            <v>0</v>
          </cell>
        </row>
        <row r="10600">
          <cell r="L10600">
            <v>0</v>
          </cell>
        </row>
        <row r="10601">
          <cell r="L10601">
            <v>0</v>
          </cell>
        </row>
        <row r="10602">
          <cell r="L10602">
            <v>0</v>
          </cell>
        </row>
        <row r="10603">
          <cell r="L10603">
            <v>0</v>
          </cell>
        </row>
        <row r="10604">
          <cell r="L10604">
            <v>0</v>
          </cell>
        </row>
        <row r="10605">
          <cell r="L10605">
            <v>0</v>
          </cell>
        </row>
        <row r="10606">
          <cell r="L10606">
            <v>0</v>
          </cell>
        </row>
        <row r="10607">
          <cell r="L10607">
            <v>0</v>
          </cell>
        </row>
        <row r="10608">
          <cell r="L10608">
            <v>0</v>
          </cell>
        </row>
        <row r="10609">
          <cell r="L10609">
            <v>0</v>
          </cell>
        </row>
        <row r="10610">
          <cell r="L10610">
            <v>0</v>
          </cell>
        </row>
        <row r="10611">
          <cell r="L10611">
            <v>0</v>
          </cell>
        </row>
        <row r="10612">
          <cell r="L10612">
            <v>0</v>
          </cell>
        </row>
        <row r="10613">
          <cell r="L10613">
            <v>0</v>
          </cell>
        </row>
        <row r="10614">
          <cell r="L10614">
            <v>0</v>
          </cell>
        </row>
        <row r="10615">
          <cell r="L10615">
            <v>0</v>
          </cell>
        </row>
        <row r="10616">
          <cell r="L10616">
            <v>0</v>
          </cell>
        </row>
        <row r="10617">
          <cell r="L10617">
            <v>0</v>
          </cell>
        </row>
        <row r="10618">
          <cell r="L10618">
            <v>0</v>
          </cell>
        </row>
        <row r="10619">
          <cell r="L10619">
            <v>0</v>
          </cell>
        </row>
        <row r="10620">
          <cell r="L10620">
            <v>0</v>
          </cell>
        </row>
        <row r="10621">
          <cell r="L10621">
            <v>0</v>
          </cell>
        </row>
        <row r="10622">
          <cell r="L10622">
            <v>0</v>
          </cell>
        </row>
        <row r="10623">
          <cell r="L10623">
            <v>0</v>
          </cell>
        </row>
        <row r="10624">
          <cell r="L10624">
            <v>0</v>
          </cell>
        </row>
        <row r="10625">
          <cell r="L10625">
            <v>0</v>
          </cell>
        </row>
        <row r="10626">
          <cell r="L10626">
            <v>0</v>
          </cell>
        </row>
        <row r="10627">
          <cell r="L10627">
            <v>0</v>
          </cell>
        </row>
        <row r="10628">
          <cell r="L10628">
            <v>0</v>
          </cell>
        </row>
        <row r="10629">
          <cell r="L10629">
            <v>0</v>
          </cell>
        </row>
        <row r="10630">
          <cell r="L10630">
            <v>0</v>
          </cell>
        </row>
        <row r="10631">
          <cell r="L10631">
            <v>0</v>
          </cell>
        </row>
        <row r="10632">
          <cell r="L10632">
            <v>0</v>
          </cell>
        </row>
        <row r="10633">
          <cell r="L10633">
            <v>0</v>
          </cell>
        </row>
        <row r="10634">
          <cell r="L10634">
            <v>0</v>
          </cell>
        </row>
        <row r="10635">
          <cell r="L10635">
            <v>0</v>
          </cell>
        </row>
        <row r="10636">
          <cell r="L10636">
            <v>0</v>
          </cell>
        </row>
        <row r="10637">
          <cell r="L10637">
            <v>0</v>
          </cell>
        </row>
        <row r="10638">
          <cell r="L10638">
            <v>0</v>
          </cell>
        </row>
        <row r="10639">
          <cell r="L10639">
            <v>0</v>
          </cell>
        </row>
        <row r="10640">
          <cell r="L10640">
            <v>0</v>
          </cell>
        </row>
        <row r="10641">
          <cell r="L10641">
            <v>0</v>
          </cell>
        </row>
        <row r="10642">
          <cell r="L10642">
            <v>0</v>
          </cell>
        </row>
        <row r="10643">
          <cell r="L10643">
            <v>0</v>
          </cell>
        </row>
        <row r="10644">
          <cell r="L10644">
            <v>0</v>
          </cell>
        </row>
        <row r="10645">
          <cell r="L10645">
            <v>0</v>
          </cell>
        </row>
        <row r="10646">
          <cell r="L10646">
            <v>0</v>
          </cell>
        </row>
        <row r="10647">
          <cell r="L10647">
            <v>0</v>
          </cell>
        </row>
        <row r="10648">
          <cell r="L10648">
            <v>0</v>
          </cell>
        </row>
        <row r="10649">
          <cell r="L10649">
            <v>0</v>
          </cell>
        </row>
        <row r="10650">
          <cell r="L10650">
            <v>0</v>
          </cell>
        </row>
        <row r="10651">
          <cell r="L10651">
            <v>0</v>
          </cell>
        </row>
        <row r="10652">
          <cell r="L10652">
            <v>0</v>
          </cell>
        </row>
        <row r="10653">
          <cell r="L10653">
            <v>0</v>
          </cell>
        </row>
        <row r="10654">
          <cell r="L10654">
            <v>0</v>
          </cell>
        </row>
        <row r="10655">
          <cell r="L10655">
            <v>0</v>
          </cell>
        </row>
        <row r="10656">
          <cell r="L10656">
            <v>0</v>
          </cell>
        </row>
        <row r="10657">
          <cell r="L10657">
            <v>0</v>
          </cell>
        </row>
        <row r="10658">
          <cell r="L10658">
            <v>0</v>
          </cell>
        </row>
        <row r="10659">
          <cell r="L10659">
            <v>0</v>
          </cell>
        </row>
        <row r="10660">
          <cell r="L10660">
            <v>0</v>
          </cell>
        </row>
        <row r="10661">
          <cell r="L10661">
            <v>0</v>
          </cell>
        </row>
        <row r="10662">
          <cell r="L10662">
            <v>0</v>
          </cell>
        </row>
        <row r="10663">
          <cell r="L10663">
            <v>0</v>
          </cell>
        </row>
        <row r="10664">
          <cell r="L10664">
            <v>0</v>
          </cell>
        </row>
        <row r="10665">
          <cell r="L10665">
            <v>0</v>
          </cell>
        </row>
        <row r="10666">
          <cell r="L10666">
            <v>0</v>
          </cell>
        </row>
        <row r="10667">
          <cell r="L10667">
            <v>0</v>
          </cell>
        </row>
        <row r="10668">
          <cell r="L10668">
            <v>0</v>
          </cell>
        </row>
        <row r="10669">
          <cell r="L10669">
            <v>0</v>
          </cell>
        </row>
        <row r="10670">
          <cell r="L10670">
            <v>0</v>
          </cell>
        </row>
        <row r="10671">
          <cell r="L10671">
            <v>0</v>
          </cell>
        </row>
        <row r="10672">
          <cell r="L10672">
            <v>0</v>
          </cell>
        </row>
        <row r="10673">
          <cell r="L10673">
            <v>0</v>
          </cell>
        </row>
        <row r="10674">
          <cell r="L10674">
            <v>0</v>
          </cell>
        </row>
        <row r="10675">
          <cell r="L10675">
            <v>0</v>
          </cell>
        </row>
        <row r="10676">
          <cell r="L10676">
            <v>0</v>
          </cell>
        </row>
        <row r="10677">
          <cell r="L10677">
            <v>0</v>
          </cell>
        </row>
        <row r="10678">
          <cell r="L10678">
            <v>0</v>
          </cell>
        </row>
        <row r="10679">
          <cell r="L10679">
            <v>0</v>
          </cell>
        </row>
        <row r="10680">
          <cell r="L10680">
            <v>0</v>
          </cell>
        </row>
        <row r="10681">
          <cell r="L10681">
            <v>0</v>
          </cell>
        </row>
        <row r="10682">
          <cell r="L10682">
            <v>0</v>
          </cell>
        </row>
        <row r="10683">
          <cell r="L10683">
            <v>0</v>
          </cell>
        </row>
        <row r="10684">
          <cell r="L10684">
            <v>0</v>
          </cell>
        </row>
        <row r="10685">
          <cell r="L10685">
            <v>0</v>
          </cell>
        </row>
        <row r="10686">
          <cell r="L10686">
            <v>0</v>
          </cell>
        </row>
        <row r="10687">
          <cell r="L10687">
            <v>0</v>
          </cell>
        </row>
        <row r="10688">
          <cell r="L10688">
            <v>0</v>
          </cell>
        </row>
        <row r="10689">
          <cell r="L10689">
            <v>0</v>
          </cell>
        </row>
        <row r="10690">
          <cell r="L10690">
            <v>0</v>
          </cell>
        </row>
        <row r="10691">
          <cell r="L10691">
            <v>0</v>
          </cell>
        </row>
        <row r="10692">
          <cell r="L10692">
            <v>0</v>
          </cell>
        </row>
        <row r="10693">
          <cell r="L10693">
            <v>0</v>
          </cell>
        </row>
        <row r="10694">
          <cell r="L10694">
            <v>0</v>
          </cell>
        </row>
        <row r="10695">
          <cell r="L10695">
            <v>0</v>
          </cell>
        </row>
        <row r="10696">
          <cell r="L10696">
            <v>0</v>
          </cell>
        </row>
        <row r="10697">
          <cell r="L10697">
            <v>0</v>
          </cell>
        </row>
        <row r="10698">
          <cell r="L10698">
            <v>0</v>
          </cell>
        </row>
        <row r="10699">
          <cell r="L10699">
            <v>0</v>
          </cell>
        </row>
        <row r="10700">
          <cell r="L10700">
            <v>0</v>
          </cell>
        </row>
        <row r="10701">
          <cell r="L10701">
            <v>0</v>
          </cell>
        </row>
        <row r="10702">
          <cell r="L10702">
            <v>0</v>
          </cell>
        </row>
        <row r="10703">
          <cell r="L10703">
            <v>0</v>
          </cell>
        </row>
        <row r="10704">
          <cell r="L10704">
            <v>0</v>
          </cell>
        </row>
        <row r="10705">
          <cell r="L10705">
            <v>0</v>
          </cell>
        </row>
        <row r="10706">
          <cell r="L10706">
            <v>0</v>
          </cell>
        </row>
        <row r="10707">
          <cell r="L10707">
            <v>0</v>
          </cell>
        </row>
        <row r="10708">
          <cell r="L10708">
            <v>0</v>
          </cell>
        </row>
        <row r="10709">
          <cell r="L10709">
            <v>0</v>
          </cell>
        </row>
        <row r="10710">
          <cell r="L10710">
            <v>0</v>
          </cell>
        </row>
        <row r="10711">
          <cell r="L10711">
            <v>0</v>
          </cell>
        </row>
        <row r="10712">
          <cell r="L10712">
            <v>0</v>
          </cell>
        </row>
        <row r="10713">
          <cell r="L10713">
            <v>0</v>
          </cell>
        </row>
        <row r="10714">
          <cell r="L10714">
            <v>0</v>
          </cell>
        </row>
        <row r="10715">
          <cell r="L10715">
            <v>0</v>
          </cell>
        </row>
        <row r="10716">
          <cell r="L10716">
            <v>0</v>
          </cell>
        </row>
        <row r="10717">
          <cell r="L10717">
            <v>0</v>
          </cell>
        </row>
        <row r="10718">
          <cell r="L10718">
            <v>0</v>
          </cell>
        </row>
        <row r="10719">
          <cell r="L10719">
            <v>0</v>
          </cell>
        </row>
        <row r="10720">
          <cell r="L10720">
            <v>0</v>
          </cell>
        </row>
        <row r="10721">
          <cell r="L10721">
            <v>0</v>
          </cell>
        </row>
        <row r="10722">
          <cell r="L10722">
            <v>0</v>
          </cell>
        </row>
        <row r="10723">
          <cell r="L10723">
            <v>0</v>
          </cell>
        </row>
        <row r="10724">
          <cell r="L10724">
            <v>0</v>
          </cell>
        </row>
        <row r="10725">
          <cell r="L10725">
            <v>0</v>
          </cell>
        </row>
        <row r="10726">
          <cell r="L10726">
            <v>0</v>
          </cell>
        </row>
        <row r="10727">
          <cell r="L10727">
            <v>0</v>
          </cell>
        </row>
        <row r="10728">
          <cell r="L10728">
            <v>0</v>
          </cell>
        </row>
        <row r="10729">
          <cell r="L10729">
            <v>0</v>
          </cell>
        </row>
        <row r="10730">
          <cell r="L10730">
            <v>0</v>
          </cell>
        </row>
        <row r="10731">
          <cell r="L10731">
            <v>0</v>
          </cell>
        </row>
        <row r="10732">
          <cell r="L10732">
            <v>0</v>
          </cell>
        </row>
        <row r="10733">
          <cell r="L10733">
            <v>0</v>
          </cell>
        </row>
        <row r="10734">
          <cell r="L10734">
            <v>0</v>
          </cell>
        </row>
        <row r="10735">
          <cell r="L10735">
            <v>0</v>
          </cell>
        </row>
        <row r="10736">
          <cell r="L10736">
            <v>0</v>
          </cell>
        </row>
        <row r="10737">
          <cell r="L10737">
            <v>0</v>
          </cell>
        </row>
        <row r="10738">
          <cell r="L10738">
            <v>0</v>
          </cell>
        </row>
        <row r="10739">
          <cell r="L10739">
            <v>0</v>
          </cell>
        </row>
        <row r="10740">
          <cell r="L10740">
            <v>0</v>
          </cell>
        </row>
        <row r="10741">
          <cell r="L10741">
            <v>0</v>
          </cell>
        </row>
        <row r="10742">
          <cell r="L10742">
            <v>0</v>
          </cell>
        </row>
        <row r="10743">
          <cell r="L10743">
            <v>0</v>
          </cell>
        </row>
        <row r="10744">
          <cell r="L10744">
            <v>0</v>
          </cell>
        </row>
        <row r="10745">
          <cell r="L10745">
            <v>0</v>
          </cell>
        </row>
        <row r="10746">
          <cell r="L10746">
            <v>0</v>
          </cell>
        </row>
        <row r="10747">
          <cell r="L10747">
            <v>0</v>
          </cell>
        </row>
        <row r="10748">
          <cell r="L10748">
            <v>0</v>
          </cell>
        </row>
        <row r="10749">
          <cell r="L10749">
            <v>0</v>
          </cell>
        </row>
        <row r="10750">
          <cell r="L10750">
            <v>0</v>
          </cell>
        </row>
        <row r="10751">
          <cell r="L10751">
            <v>0</v>
          </cell>
        </row>
        <row r="10752">
          <cell r="L10752">
            <v>0</v>
          </cell>
        </row>
        <row r="10753">
          <cell r="L10753">
            <v>0</v>
          </cell>
        </row>
        <row r="10754">
          <cell r="L10754">
            <v>0</v>
          </cell>
        </row>
        <row r="10755">
          <cell r="L10755">
            <v>0</v>
          </cell>
        </row>
        <row r="10756">
          <cell r="L10756">
            <v>0</v>
          </cell>
        </row>
        <row r="10757">
          <cell r="L10757">
            <v>0</v>
          </cell>
        </row>
        <row r="10758">
          <cell r="L10758">
            <v>0</v>
          </cell>
        </row>
        <row r="10759">
          <cell r="L10759">
            <v>0</v>
          </cell>
        </row>
        <row r="10760">
          <cell r="L10760">
            <v>0</v>
          </cell>
        </row>
        <row r="10761">
          <cell r="L10761">
            <v>0</v>
          </cell>
        </row>
        <row r="10762">
          <cell r="L10762">
            <v>0</v>
          </cell>
        </row>
        <row r="10763">
          <cell r="L10763">
            <v>0</v>
          </cell>
        </row>
        <row r="10764">
          <cell r="L10764">
            <v>0</v>
          </cell>
        </row>
        <row r="10765">
          <cell r="L10765">
            <v>0</v>
          </cell>
        </row>
        <row r="10766">
          <cell r="L10766">
            <v>0</v>
          </cell>
        </row>
        <row r="10767">
          <cell r="L10767">
            <v>0</v>
          </cell>
        </row>
        <row r="10768">
          <cell r="L10768">
            <v>0</v>
          </cell>
        </row>
        <row r="10769">
          <cell r="L10769">
            <v>0</v>
          </cell>
        </row>
        <row r="10770">
          <cell r="L10770">
            <v>0</v>
          </cell>
        </row>
        <row r="10771">
          <cell r="L10771">
            <v>0</v>
          </cell>
        </row>
        <row r="10772">
          <cell r="L10772">
            <v>0</v>
          </cell>
        </row>
        <row r="10773">
          <cell r="L10773">
            <v>0</v>
          </cell>
        </row>
        <row r="10774">
          <cell r="L10774">
            <v>0</v>
          </cell>
        </row>
        <row r="10775">
          <cell r="L10775">
            <v>0</v>
          </cell>
        </row>
        <row r="10776">
          <cell r="L10776">
            <v>0</v>
          </cell>
        </row>
        <row r="10777">
          <cell r="L10777">
            <v>0</v>
          </cell>
        </row>
        <row r="10778">
          <cell r="L10778">
            <v>0</v>
          </cell>
        </row>
        <row r="10779">
          <cell r="L10779">
            <v>0</v>
          </cell>
        </row>
        <row r="10780">
          <cell r="L10780">
            <v>0</v>
          </cell>
        </row>
        <row r="10781">
          <cell r="L10781">
            <v>0</v>
          </cell>
        </row>
        <row r="10782">
          <cell r="L10782">
            <v>0</v>
          </cell>
        </row>
        <row r="10783">
          <cell r="L10783">
            <v>0</v>
          </cell>
        </row>
        <row r="10784">
          <cell r="L10784">
            <v>0</v>
          </cell>
        </row>
        <row r="10785">
          <cell r="L10785">
            <v>0</v>
          </cell>
        </row>
        <row r="10786">
          <cell r="L10786">
            <v>0</v>
          </cell>
        </row>
        <row r="10787">
          <cell r="L10787">
            <v>0</v>
          </cell>
        </row>
        <row r="10788">
          <cell r="L10788">
            <v>0</v>
          </cell>
        </row>
        <row r="10789">
          <cell r="L10789">
            <v>0</v>
          </cell>
        </row>
        <row r="10790">
          <cell r="L10790">
            <v>0</v>
          </cell>
        </row>
        <row r="10791">
          <cell r="L10791">
            <v>0</v>
          </cell>
        </row>
        <row r="10792">
          <cell r="L10792">
            <v>0</v>
          </cell>
        </row>
        <row r="10793">
          <cell r="L10793">
            <v>0</v>
          </cell>
        </row>
        <row r="10794">
          <cell r="L10794">
            <v>0</v>
          </cell>
        </row>
        <row r="10795">
          <cell r="L10795">
            <v>0</v>
          </cell>
        </row>
        <row r="10796">
          <cell r="L10796">
            <v>0</v>
          </cell>
        </row>
        <row r="10797">
          <cell r="L10797">
            <v>0</v>
          </cell>
        </row>
        <row r="10798">
          <cell r="L10798">
            <v>0</v>
          </cell>
        </row>
        <row r="10799">
          <cell r="L10799">
            <v>0</v>
          </cell>
        </row>
        <row r="10800">
          <cell r="L10800">
            <v>0</v>
          </cell>
        </row>
        <row r="10801">
          <cell r="L10801">
            <v>0</v>
          </cell>
        </row>
        <row r="10802">
          <cell r="L10802">
            <v>0</v>
          </cell>
        </row>
        <row r="10803">
          <cell r="L10803">
            <v>0</v>
          </cell>
        </row>
        <row r="10804">
          <cell r="L10804">
            <v>0</v>
          </cell>
        </row>
        <row r="10805">
          <cell r="L10805">
            <v>0</v>
          </cell>
        </row>
        <row r="10806">
          <cell r="L10806">
            <v>0</v>
          </cell>
        </row>
        <row r="10807">
          <cell r="L10807">
            <v>0</v>
          </cell>
        </row>
        <row r="10808">
          <cell r="L10808">
            <v>0</v>
          </cell>
        </row>
        <row r="10809">
          <cell r="L10809">
            <v>0</v>
          </cell>
        </row>
        <row r="10810">
          <cell r="L10810">
            <v>0</v>
          </cell>
        </row>
        <row r="10811">
          <cell r="L10811">
            <v>0</v>
          </cell>
        </row>
        <row r="10812">
          <cell r="L10812">
            <v>0</v>
          </cell>
        </row>
        <row r="10813">
          <cell r="L10813">
            <v>0</v>
          </cell>
        </row>
        <row r="10814">
          <cell r="L10814">
            <v>0</v>
          </cell>
        </row>
        <row r="10815">
          <cell r="L10815">
            <v>0</v>
          </cell>
        </row>
        <row r="10816">
          <cell r="L10816">
            <v>0</v>
          </cell>
        </row>
        <row r="10817">
          <cell r="L10817">
            <v>0</v>
          </cell>
        </row>
        <row r="10818">
          <cell r="L10818">
            <v>0</v>
          </cell>
        </row>
        <row r="10819">
          <cell r="L10819">
            <v>0</v>
          </cell>
        </row>
        <row r="10820">
          <cell r="L10820">
            <v>0</v>
          </cell>
        </row>
        <row r="10821">
          <cell r="L10821">
            <v>0</v>
          </cell>
        </row>
        <row r="10822">
          <cell r="L10822">
            <v>0</v>
          </cell>
        </row>
        <row r="10823">
          <cell r="L10823">
            <v>0</v>
          </cell>
        </row>
        <row r="10824">
          <cell r="L10824">
            <v>0</v>
          </cell>
        </row>
        <row r="10825">
          <cell r="L10825">
            <v>0</v>
          </cell>
        </row>
        <row r="10826">
          <cell r="L10826">
            <v>0</v>
          </cell>
        </row>
        <row r="10827">
          <cell r="L10827">
            <v>0</v>
          </cell>
        </row>
        <row r="10828">
          <cell r="L10828">
            <v>0</v>
          </cell>
        </row>
        <row r="10829">
          <cell r="L10829">
            <v>0</v>
          </cell>
        </row>
        <row r="10830">
          <cell r="L10830">
            <v>0</v>
          </cell>
        </row>
        <row r="10831">
          <cell r="L10831">
            <v>0</v>
          </cell>
        </row>
        <row r="10832">
          <cell r="L10832">
            <v>0</v>
          </cell>
        </row>
        <row r="10833">
          <cell r="L10833">
            <v>0</v>
          </cell>
        </row>
        <row r="10834">
          <cell r="L10834">
            <v>0</v>
          </cell>
        </row>
        <row r="10835">
          <cell r="L10835">
            <v>0</v>
          </cell>
        </row>
        <row r="10836">
          <cell r="L10836">
            <v>0</v>
          </cell>
        </row>
        <row r="10837">
          <cell r="L10837">
            <v>0</v>
          </cell>
        </row>
        <row r="10838">
          <cell r="L10838">
            <v>0</v>
          </cell>
        </row>
        <row r="10839">
          <cell r="L10839">
            <v>0</v>
          </cell>
        </row>
        <row r="10840">
          <cell r="L10840">
            <v>0</v>
          </cell>
        </row>
        <row r="10841">
          <cell r="L10841">
            <v>0</v>
          </cell>
        </row>
        <row r="10842">
          <cell r="L10842">
            <v>0</v>
          </cell>
        </row>
        <row r="10843">
          <cell r="L10843">
            <v>0</v>
          </cell>
        </row>
        <row r="10844">
          <cell r="L10844">
            <v>0</v>
          </cell>
        </row>
        <row r="10845">
          <cell r="L10845">
            <v>0</v>
          </cell>
        </row>
        <row r="10846">
          <cell r="L10846">
            <v>0</v>
          </cell>
        </row>
        <row r="10847">
          <cell r="L10847">
            <v>0</v>
          </cell>
        </row>
        <row r="10848">
          <cell r="L10848">
            <v>0</v>
          </cell>
        </row>
        <row r="10849">
          <cell r="L10849">
            <v>0</v>
          </cell>
        </row>
        <row r="10850">
          <cell r="L10850">
            <v>0</v>
          </cell>
        </row>
        <row r="10851">
          <cell r="L10851">
            <v>0</v>
          </cell>
        </row>
        <row r="10852">
          <cell r="L10852">
            <v>0</v>
          </cell>
        </row>
        <row r="10853">
          <cell r="L10853">
            <v>0</v>
          </cell>
        </row>
        <row r="10854">
          <cell r="L10854">
            <v>0</v>
          </cell>
        </row>
        <row r="10855">
          <cell r="L10855">
            <v>0</v>
          </cell>
        </row>
        <row r="10856">
          <cell r="L10856">
            <v>0</v>
          </cell>
        </row>
        <row r="10857">
          <cell r="L10857">
            <v>0</v>
          </cell>
        </row>
        <row r="10858">
          <cell r="L10858">
            <v>0</v>
          </cell>
        </row>
        <row r="10859">
          <cell r="L10859">
            <v>0</v>
          </cell>
        </row>
        <row r="10860">
          <cell r="L10860">
            <v>0</v>
          </cell>
        </row>
        <row r="10861">
          <cell r="L10861">
            <v>0</v>
          </cell>
        </row>
        <row r="10862">
          <cell r="L10862">
            <v>0</v>
          </cell>
        </row>
        <row r="10863">
          <cell r="L10863">
            <v>0</v>
          </cell>
        </row>
        <row r="10864">
          <cell r="L10864">
            <v>0</v>
          </cell>
        </row>
        <row r="10865">
          <cell r="L10865">
            <v>0</v>
          </cell>
        </row>
        <row r="10866">
          <cell r="L10866">
            <v>0</v>
          </cell>
        </row>
        <row r="10867">
          <cell r="L10867">
            <v>0</v>
          </cell>
        </row>
        <row r="10868">
          <cell r="L10868">
            <v>0</v>
          </cell>
        </row>
        <row r="10869">
          <cell r="L10869">
            <v>0</v>
          </cell>
        </row>
        <row r="10870">
          <cell r="L10870">
            <v>0</v>
          </cell>
        </row>
        <row r="10871">
          <cell r="L10871">
            <v>0</v>
          </cell>
        </row>
        <row r="10872">
          <cell r="L10872">
            <v>0</v>
          </cell>
        </row>
        <row r="10873">
          <cell r="L10873">
            <v>0</v>
          </cell>
        </row>
        <row r="10874">
          <cell r="L10874">
            <v>0</v>
          </cell>
        </row>
        <row r="10875">
          <cell r="L10875">
            <v>0</v>
          </cell>
        </row>
        <row r="10876">
          <cell r="L10876">
            <v>0</v>
          </cell>
        </row>
        <row r="10877">
          <cell r="L10877">
            <v>0</v>
          </cell>
        </row>
        <row r="10878">
          <cell r="L10878">
            <v>0</v>
          </cell>
        </row>
        <row r="10879">
          <cell r="L10879">
            <v>0</v>
          </cell>
        </row>
        <row r="10880">
          <cell r="L10880">
            <v>0</v>
          </cell>
        </row>
        <row r="10881">
          <cell r="L10881">
            <v>0</v>
          </cell>
        </row>
        <row r="10882">
          <cell r="L10882">
            <v>0</v>
          </cell>
        </row>
        <row r="10883">
          <cell r="L10883">
            <v>0</v>
          </cell>
        </row>
        <row r="10884">
          <cell r="L10884">
            <v>0</v>
          </cell>
        </row>
        <row r="10885">
          <cell r="L10885">
            <v>0</v>
          </cell>
        </row>
        <row r="10886">
          <cell r="L10886">
            <v>0</v>
          </cell>
        </row>
        <row r="10887">
          <cell r="L10887">
            <v>0</v>
          </cell>
        </row>
        <row r="10888">
          <cell r="L10888">
            <v>0</v>
          </cell>
        </row>
        <row r="10889">
          <cell r="L10889">
            <v>0</v>
          </cell>
        </row>
        <row r="10890">
          <cell r="L10890">
            <v>0</v>
          </cell>
        </row>
        <row r="10891">
          <cell r="L10891">
            <v>0</v>
          </cell>
        </row>
        <row r="10892">
          <cell r="L10892">
            <v>0</v>
          </cell>
        </row>
        <row r="10893">
          <cell r="L10893">
            <v>0</v>
          </cell>
        </row>
        <row r="10894">
          <cell r="L10894">
            <v>0</v>
          </cell>
        </row>
        <row r="10895">
          <cell r="L10895">
            <v>0</v>
          </cell>
        </row>
        <row r="10896">
          <cell r="L10896">
            <v>0</v>
          </cell>
        </row>
        <row r="10897">
          <cell r="L10897">
            <v>0</v>
          </cell>
        </row>
        <row r="10898">
          <cell r="L10898">
            <v>0</v>
          </cell>
        </row>
        <row r="10899">
          <cell r="L10899">
            <v>0</v>
          </cell>
        </row>
        <row r="10900">
          <cell r="L10900">
            <v>0</v>
          </cell>
        </row>
        <row r="10901">
          <cell r="L10901">
            <v>0</v>
          </cell>
        </row>
        <row r="10902">
          <cell r="L10902">
            <v>0</v>
          </cell>
        </row>
        <row r="10903">
          <cell r="L10903">
            <v>0</v>
          </cell>
        </row>
        <row r="10904">
          <cell r="L10904">
            <v>0</v>
          </cell>
        </row>
        <row r="10905">
          <cell r="L10905">
            <v>0</v>
          </cell>
        </row>
        <row r="10906">
          <cell r="L10906">
            <v>0</v>
          </cell>
        </row>
        <row r="10907">
          <cell r="L10907">
            <v>0</v>
          </cell>
        </row>
        <row r="10908">
          <cell r="L10908">
            <v>0</v>
          </cell>
        </row>
        <row r="10909">
          <cell r="L10909">
            <v>0</v>
          </cell>
        </row>
        <row r="10910">
          <cell r="L10910">
            <v>0</v>
          </cell>
        </row>
        <row r="10911">
          <cell r="L10911">
            <v>0</v>
          </cell>
        </row>
        <row r="10912">
          <cell r="L10912">
            <v>0</v>
          </cell>
        </row>
        <row r="10913">
          <cell r="L10913">
            <v>0</v>
          </cell>
        </row>
        <row r="10914">
          <cell r="L10914">
            <v>0</v>
          </cell>
        </row>
        <row r="10915">
          <cell r="L10915">
            <v>0</v>
          </cell>
        </row>
        <row r="10916">
          <cell r="L10916">
            <v>0</v>
          </cell>
        </row>
        <row r="10917">
          <cell r="L10917">
            <v>0</v>
          </cell>
        </row>
        <row r="10918">
          <cell r="L10918">
            <v>0</v>
          </cell>
        </row>
        <row r="10919">
          <cell r="L10919">
            <v>0</v>
          </cell>
        </row>
        <row r="10920">
          <cell r="L10920">
            <v>0</v>
          </cell>
        </row>
        <row r="10921">
          <cell r="L10921">
            <v>0</v>
          </cell>
        </row>
        <row r="10922">
          <cell r="L10922">
            <v>0</v>
          </cell>
        </row>
        <row r="10923">
          <cell r="L10923">
            <v>0</v>
          </cell>
        </row>
        <row r="10924">
          <cell r="L10924">
            <v>0</v>
          </cell>
        </row>
        <row r="10925">
          <cell r="L10925">
            <v>0</v>
          </cell>
        </row>
        <row r="10926">
          <cell r="L10926">
            <v>0</v>
          </cell>
        </row>
        <row r="10927">
          <cell r="L10927">
            <v>0</v>
          </cell>
        </row>
        <row r="10928">
          <cell r="L10928">
            <v>0</v>
          </cell>
        </row>
        <row r="10929">
          <cell r="L10929">
            <v>0</v>
          </cell>
        </row>
        <row r="10930">
          <cell r="L10930">
            <v>0</v>
          </cell>
        </row>
        <row r="10931">
          <cell r="L10931">
            <v>0</v>
          </cell>
        </row>
        <row r="10932">
          <cell r="L10932">
            <v>0</v>
          </cell>
        </row>
        <row r="10933">
          <cell r="L10933">
            <v>0</v>
          </cell>
        </row>
        <row r="10934">
          <cell r="L10934">
            <v>0</v>
          </cell>
        </row>
        <row r="10935">
          <cell r="L10935">
            <v>0</v>
          </cell>
        </row>
        <row r="10936">
          <cell r="L10936">
            <v>0</v>
          </cell>
        </row>
        <row r="10937">
          <cell r="L10937">
            <v>0</v>
          </cell>
        </row>
        <row r="10938">
          <cell r="L10938">
            <v>0</v>
          </cell>
        </row>
        <row r="10939">
          <cell r="L10939">
            <v>0</v>
          </cell>
        </row>
        <row r="10940">
          <cell r="L10940">
            <v>0</v>
          </cell>
        </row>
        <row r="10941">
          <cell r="L10941">
            <v>0</v>
          </cell>
        </row>
        <row r="10942">
          <cell r="L10942">
            <v>0</v>
          </cell>
        </row>
        <row r="10943">
          <cell r="L10943">
            <v>0</v>
          </cell>
        </row>
        <row r="10944">
          <cell r="L10944">
            <v>0</v>
          </cell>
        </row>
        <row r="10945">
          <cell r="L10945">
            <v>0</v>
          </cell>
        </row>
        <row r="10946">
          <cell r="L10946">
            <v>0</v>
          </cell>
        </row>
        <row r="10947">
          <cell r="L10947">
            <v>0</v>
          </cell>
        </row>
        <row r="10948">
          <cell r="L10948">
            <v>0</v>
          </cell>
        </row>
        <row r="10949">
          <cell r="L10949">
            <v>0</v>
          </cell>
        </row>
        <row r="10950">
          <cell r="L10950">
            <v>0</v>
          </cell>
        </row>
        <row r="10951">
          <cell r="L10951">
            <v>0</v>
          </cell>
        </row>
        <row r="10952">
          <cell r="L10952">
            <v>0</v>
          </cell>
        </row>
        <row r="10953">
          <cell r="L10953">
            <v>0</v>
          </cell>
        </row>
        <row r="10954">
          <cell r="L10954">
            <v>0</v>
          </cell>
        </row>
        <row r="10955">
          <cell r="L10955">
            <v>0</v>
          </cell>
        </row>
        <row r="10956">
          <cell r="L10956">
            <v>0</v>
          </cell>
        </row>
        <row r="10957">
          <cell r="L10957">
            <v>0</v>
          </cell>
        </row>
        <row r="10958">
          <cell r="L10958">
            <v>0</v>
          </cell>
        </row>
        <row r="10959">
          <cell r="L10959">
            <v>0</v>
          </cell>
        </row>
        <row r="10960">
          <cell r="L10960">
            <v>0</v>
          </cell>
        </row>
        <row r="10961">
          <cell r="L10961">
            <v>0</v>
          </cell>
        </row>
        <row r="10962">
          <cell r="L10962">
            <v>0</v>
          </cell>
        </row>
        <row r="10963">
          <cell r="L10963">
            <v>0</v>
          </cell>
        </row>
        <row r="10964">
          <cell r="L10964">
            <v>0</v>
          </cell>
        </row>
        <row r="10965">
          <cell r="L10965">
            <v>0</v>
          </cell>
        </row>
        <row r="10966">
          <cell r="L10966">
            <v>0</v>
          </cell>
        </row>
        <row r="10967">
          <cell r="L10967">
            <v>0</v>
          </cell>
        </row>
        <row r="10968">
          <cell r="L10968">
            <v>0</v>
          </cell>
        </row>
        <row r="10969">
          <cell r="L10969">
            <v>0</v>
          </cell>
        </row>
        <row r="10970">
          <cell r="L10970">
            <v>0</v>
          </cell>
        </row>
        <row r="10971">
          <cell r="L10971">
            <v>0</v>
          </cell>
        </row>
        <row r="10972">
          <cell r="L10972">
            <v>0</v>
          </cell>
        </row>
        <row r="10973">
          <cell r="L10973">
            <v>0</v>
          </cell>
        </row>
        <row r="10974">
          <cell r="L10974">
            <v>0</v>
          </cell>
        </row>
        <row r="10975">
          <cell r="L10975">
            <v>0</v>
          </cell>
        </row>
        <row r="10976">
          <cell r="L10976">
            <v>0</v>
          </cell>
        </row>
        <row r="10977">
          <cell r="L10977">
            <v>0</v>
          </cell>
        </row>
        <row r="10978">
          <cell r="L10978">
            <v>0</v>
          </cell>
        </row>
        <row r="10979">
          <cell r="L10979">
            <v>0</v>
          </cell>
        </row>
        <row r="10980">
          <cell r="L10980">
            <v>0</v>
          </cell>
        </row>
        <row r="10981">
          <cell r="L10981">
            <v>0</v>
          </cell>
        </row>
        <row r="10982">
          <cell r="L10982">
            <v>0</v>
          </cell>
        </row>
        <row r="10983">
          <cell r="L10983">
            <v>0</v>
          </cell>
        </row>
        <row r="10984">
          <cell r="L10984">
            <v>0</v>
          </cell>
        </row>
        <row r="10985">
          <cell r="L10985">
            <v>0</v>
          </cell>
        </row>
        <row r="10986">
          <cell r="L10986">
            <v>0</v>
          </cell>
        </row>
        <row r="10987">
          <cell r="L10987">
            <v>0</v>
          </cell>
        </row>
        <row r="10988">
          <cell r="L10988">
            <v>0</v>
          </cell>
        </row>
        <row r="10989">
          <cell r="L10989">
            <v>0</v>
          </cell>
        </row>
        <row r="10990">
          <cell r="L10990">
            <v>0</v>
          </cell>
        </row>
        <row r="10991">
          <cell r="L10991">
            <v>0</v>
          </cell>
        </row>
        <row r="10992">
          <cell r="L10992">
            <v>0</v>
          </cell>
        </row>
        <row r="10993">
          <cell r="L10993">
            <v>0</v>
          </cell>
        </row>
        <row r="10994">
          <cell r="L10994">
            <v>0</v>
          </cell>
        </row>
        <row r="10995">
          <cell r="L10995">
            <v>0</v>
          </cell>
        </row>
        <row r="10996">
          <cell r="L10996">
            <v>0</v>
          </cell>
        </row>
        <row r="10997">
          <cell r="L10997">
            <v>0</v>
          </cell>
        </row>
        <row r="10998">
          <cell r="L10998">
            <v>0</v>
          </cell>
        </row>
        <row r="10999">
          <cell r="L10999">
            <v>0</v>
          </cell>
        </row>
        <row r="11000">
          <cell r="L11000">
            <v>0</v>
          </cell>
        </row>
        <row r="11001">
          <cell r="L11001">
            <v>0</v>
          </cell>
        </row>
        <row r="11002">
          <cell r="L11002">
            <v>0</v>
          </cell>
        </row>
        <row r="11003">
          <cell r="L11003">
            <v>0</v>
          </cell>
        </row>
        <row r="11004">
          <cell r="L11004">
            <v>0</v>
          </cell>
        </row>
        <row r="11005">
          <cell r="L11005">
            <v>0</v>
          </cell>
        </row>
        <row r="11006">
          <cell r="L11006">
            <v>0</v>
          </cell>
        </row>
        <row r="11007">
          <cell r="L11007">
            <v>0</v>
          </cell>
        </row>
        <row r="11008">
          <cell r="L11008">
            <v>0</v>
          </cell>
        </row>
        <row r="11009">
          <cell r="L11009">
            <v>0</v>
          </cell>
        </row>
        <row r="11010">
          <cell r="L11010">
            <v>0</v>
          </cell>
        </row>
        <row r="11011">
          <cell r="L11011">
            <v>0</v>
          </cell>
        </row>
        <row r="11012">
          <cell r="L11012">
            <v>0</v>
          </cell>
        </row>
        <row r="11013">
          <cell r="L11013">
            <v>0</v>
          </cell>
        </row>
        <row r="11014">
          <cell r="L11014">
            <v>0</v>
          </cell>
        </row>
        <row r="11015">
          <cell r="L11015">
            <v>0</v>
          </cell>
        </row>
        <row r="11016">
          <cell r="L11016">
            <v>0</v>
          </cell>
        </row>
        <row r="11017">
          <cell r="L11017">
            <v>0</v>
          </cell>
        </row>
        <row r="11018">
          <cell r="L11018">
            <v>0</v>
          </cell>
        </row>
        <row r="11019">
          <cell r="L11019">
            <v>0</v>
          </cell>
        </row>
        <row r="11020">
          <cell r="L11020">
            <v>0</v>
          </cell>
        </row>
        <row r="11021">
          <cell r="L11021">
            <v>0</v>
          </cell>
        </row>
        <row r="11022">
          <cell r="L11022">
            <v>0</v>
          </cell>
        </row>
        <row r="11023">
          <cell r="L11023">
            <v>0</v>
          </cell>
        </row>
        <row r="11024">
          <cell r="L11024">
            <v>0</v>
          </cell>
        </row>
        <row r="11025">
          <cell r="L11025">
            <v>0</v>
          </cell>
        </row>
        <row r="11026">
          <cell r="L11026">
            <v>0</v>
          </cell>
        </row>
        <row r="11027">
          <cell r="L11027">
            <v>0</v>
          </cell>
        </row>
        <row r="11028">
          <cell r="L11028">
            <v>0</v>
          </cell>
        </row>
        <row r="11029">
          <cell r="L11029">
            <v>0</v>
          </cell>
        </row>
        <row r="11030">
          <cell r="L11030">
            <v>0</v>
          </cell>
        </row>
        <row r="11031">
          <cell r="L11031">
            <v>0</v>
          </cell>
        </row>
        <row r="11032">
          <cell r="L11032">
            <v>0</v>
          </cell>
        </row>
        <row r="11033">
          <cell r="L11033">
            <v>0</v>
          </cell>
        </row>
        <row r="11034">
          <cell r="L11034">
            <v>0</v>
          </cell>
        </row>
        <row r="11035">
          <cell r="L11035">
            <v>0</v>
          </cell>
        </row>
        <row r="11036">
          <cell r="L11036">
            <v>0</v>
          </cell>
        </row>
        <row r="11037">
          <cell r="L11037">
            <v>0</v>
          </cell>
        </row>
        <row r="11038">
          <cell r="L11038">
            <v>0</v>
          </cell>
        </row>
        <row r="11039">
          <cell r="L11039">
            <v>0</v>
          </cell>
        </row>
        <row r="11040">
          <cell r="L11040">
            <v>0</v>
          </cell>
        </row>
        <row r="11041">
          <cell r="L11041">
            <v>0</v>
          </cell>
        </row>
        <row r="11042">
          <cell r="L11042">
            <v>0</v>
          </cell>
        </row>
        <row r="11043">
          <cell r="L11043">
            <v>0</v>
          </cell>
        </row>
        <row r="11044">
          <cell r="L11044">
            <v>0</v>
          </cell>
        </row>
        <row r="11045">
          <cell r="L11045">
            <v>0</v>
          </cell>
        </row>
        <row r="11046">
          <cell r="L11046">
            <v>0</v>
          </cell>
        </row>
        <row r="11047">
          <cell r="L11047">
            <v>0</v>
          </cell>
        </row>
        <row r="11048">
          <cell r="L11048">
            <v>0</v>
          </cell>
        </row>
        <row r="11049">
          <cell r="L11049">
            <v>0</v>
          </cell>
        </row>
        <row r="11050">
          <cell r="L11050">
            <v>0</v>
          </cell>
        </row>
        <row r="11051">
          <cell r="L11051">
            <v>0</v>
          </cell>
        </row>
        <row r="11052">
          <cell r="L11052">
            <v>0</v>
          </cell>
        </row>
        <row r="11053">
          <cell r="L11053">
            <v>0</v>
          </cell>
        </row>
        <row r="11054">
          <cell r="L11054">
            <v>0</v>
          </cell>
        </row>
        <row r="11055">
          <cell r="L11055">
            <v>0</v>
          </cell>
        </row>
        <row r="11056">
          <cell r="L11056">
            <v>0</v>
          </cell>
        </row>
        <row r="11057">
          <cell r="L11057">
            <v>0</v>
          </cell>
        </row>
        <row r="11058">
          <cell r="L11058">
            <v>0</v>
          </cell>
        </row>
        <row r="11059">
          <cell r="L11059">
            <v>0</v>
          </cell>
        </row>
        <row r="11060">
          <cell r="L11060">
            <v>0</v>
          </cell>
        </row>
        <row r="11061">
          <cell r="L11061">
            <v>0</v>
          </cell>
        </row>
        <row r="11062">
          <cell r="L11062">
            <v>0</v>
          </cell>
        </row>
        <row r="11063">
          <cell r="L11063">
            <v>0</v>
          </cell>
        </row>
        <row r="11064">
          <cell r="L11064">
            <v>0</v>
          </cell>
        </row>
        <row r="11065">
          <cell r="L11065">
            <v>0</v>
          </cell>
        </row>
        <row r="11066">
          <cell r="L11066">
            <v>0</v>
          </cell>
        </row>
        <row r="11067">
          <cell r="L11067">
            <v>0</v>
          </cell>
        </row>
        <row r="11068">
          <cell r="L11068">
            <v>0</v>
          </cell>
        </row>
        <row r="11069">
          <cell r="L11069">
            <v>0</v>
          </cell>
        </row>
        <row r="11070">
          <cell r="L11070">
            <v>0</v>
          </cell>
        </row>
        <row r="11071">
          <cell r="L11071">
            <v>0</v>
          </cell>
        </row>
        <row r="11072">
          <cell r="L11072">
            <v>0</v>
          </cell>
        </row>
        <row r="11073">
          <cell r="L11073">
            <v>0</v>
          </cell>
        </row>
        <row r="11074">
          <cell r="L11074">
            <v>0</v>
          </cell>
        </row>
        <row r="11075">
          <cell r="L11075">
            <v>0</v>
          </cell>
        </row>
        <row r="11076">
          <cell r="L11076">
            <v>0</v>
          </cell>
        </row>
        <row r="11077">
          <cell r="L11077">
            <v>0</v>
          </cell>
        </row>
        <row r="11078">
          <cell r="L11078">
            <v>0</v>
          </cell>
        </row>
        <row r="11079">
          <cell r="L11079">
            <v>0</v>
          </cell>
        </row>
        <row r="11080">
          <cell r="L11080">
            <v>0</v>
          </cell>
        </row>
        <row r="11081">
          <cell r="L11081">
            <v>0</v>
          </cell>
        </row>
        <row r="11082">
          <cell r="L11082">
            <v>0</v>
          </cell>
        </row>
        <row r="11083">
          <cell r="L11083">
            <v>0</v>
          </cell>
        </row>
        <row r="11084">
          <cell r="L11084">
            <v>0</v>
          </cell>
        </row>
        <row r="11085">
          <cell r="L11085">
            <v>0</v>
          </cell>
        </row>
        <row r="11086">
          <cell r="L11086">
            <v>0</v>
          </cell>
        </row>
        <row r="11087">
          <cell r="L11087">
            <v>0</v>
          </cell>
        </row>
        <row r="11088">
          <cell r="L11088">
            <v>0</v>
          </cell>
        </row>
        <row r="11089">
          <cell r="L11089">
            <v>0</v>
          </cell>
        </row>
        <row r="11090">
          <cell r="L11090">
            <v>0</v>
          </cell>
        </row>
        <row r="11091">
          <cell r="L11091">
            <v>0</v>
          </cell>
        </row>
        <row r="11092">
          <cell r="L11092">
            <v>0</v>
          </cell>
        </row>
        <row r="11093">
          <cell r="L11093">
            <v>0</v>
          </cell>
        </row>
        <row r="11094">
          <cell r="L11094">
            <v>0</v>
          </cell>
        </row>
        <row r="11095">
          <cell r="L11095">
            <v>0</v>
          </cell>
        </row>
        <row r="11096">
          <cell r="L11096">
            <v>0</v>
          </cell>
        </row>
        <row r="11097">
          <cell r="L11097">
            <v>0</v>
          </cell>
        </row>
        <row r="11098">
          <cell r="L11098">
            <v>0</v>
          </cell>
        </row>
        <row r="11099">
          <cell r="L11099">
            <v>0</v>
          </cell>
        </row>
        <row r="11100">
          <cell r="L11100">
            <v>0</v>
          </cell>
        </row>
        <row r="11101">
          <cell r="L11101">
            <v>0</v>
          </cell>
        </row>
        <row r="11102">
          <cell r="L11102">
            <v>0</v>
          </cell>
        </row>
        <row r="11103">
          <cell r="L11103">
            <v>0</v>
          </cell>
        </row>
        <row r="11104">
          <cell r="L11104">
            <v>0</v>
          </cell>
        </row>
        <row r="11105">
          <cell r="L11105">
            <v>0</v>
          </cell>
        </row>
        <row r="11106">
          <cell r="L11106">
            <v>0</v>
          </cell>
        </row>
        <row r="11107">
          <cell r="L11107">
            <v>0</v>
          </cell>
        </row>
        <row r="11108">
          <cell r="L11108">
            <v>0</v>
          </cell>
        </row>
        <row r="11109">
          <cell r="L11109">
            <v>0</v>
          </cell>
        </row>
        <row r="11110">
          <cell r="L11110">
            <v>0</v>
          </cell>
        </row>
        <row r="11111">
          <cell r="L11111">
            <v>0</v>
          </cell>
        </row>
        <row r="11112">
          <cell r="L11112">
            <v>0</v>
          </cell>
        </row>
        <row r="11113">
          <cell r="L11113">
            <v>0</v>
          </cell>
        </row>
        <row r="11114">
          <cell r="L11114">
            <v>0</v>
          </cell>
        </row>
        <row r="11115">
          <cell r="L11115">
            <v>0</v>
          </cell>
        </row>
        <row r="11116">
          <cell r="L11116">
            <v>0</v>
          </cell>
        </row>
        <row r="11117">
          <cell r="L11117">
            <v>0</v>
          </cell>
        </row>
        <row r="11118">
          <cell r="L11118">
            <v>0</v>
          </cell>
        </row>
        <row r="11119">
          <cell r="L11119">
            <v>0</v>
          </cell>
        </row>
        <row r="11120">
          <cell r="L11120">
            <v>0</v>
          </cell>
        </row>
        <row r="11121">
          <cell r="L11121">
            <v>0</v>
          </cell>
        </row>
        <row r="11122">
          <cell r="L11122">
            <v>0</v>
          </cell>
        </row>
        <row r="11123">
          <cell r="L11123">
            <v>0</v>
          </cell>
        </row>
        <row r="11124">
          <cell r="L11124">
            <v>0</v>
          </cell>
        </row>
        <row r="11125">
          <cell r="L11125">
            <v>0</v>
          </cell>
        </row>
        <row r="11126">
          <cell r="L11126">
            <v>0</v>
          </cell>
        </row>
        <row r="11127">
          <cell r="L11127">
            <v>0</v>
          </cell>
        </row>
        <row r="11128">
          <cell r="L11128">
            <v>0</v>
          </cell>
        </row>
        <row r="11129">
          <cell r="L11129">
            <v>0</v>
          </cell>
        </row>
        <row r="11130">
          <cell r="L11130">
            <v>0</v>
          </cell>
        </row>
        <row r="11131">
          <cell r="L11131">
            <v>0</v>
          </cell>
        </row>
        <row r="11132">
          <cell r="L11132">
            <v>0</v>
          </cell>
        </row>
        <row r="11133">
          <cell r="L11133">
            <v>0</v>
          </cell>
        </row>
        <row r="11134">
          <cell r="L11134">
            <v>0</v>
          </cell>
        </row>
        <row r="11135">
          <cell r="L11135">
            <v>0</v>
          </cell>
        </row>
        <row r="11136">
          <cell r="L11136">
            <v>0</v>
          </cell>
        </row>
        <row r="11137">
          <cell r="L11137">
            <v>0</v>
          </cell>
        </row>
        <row r="11138">
          <cell r="L11138">
            <v>0</v>
          </cell>
        </row>
        <row r="11139">
          <cell r="L11139">
            <v>0</v>
          </cell>
        </row>
        <row r="11140">
          <cell r="L11140">
            <v>0</v>
          </cell>
        </row>
        <row r="11141">
          <cell r="L11141">
            <v>0</v>
          </cell>
        </row>
        <row r="11142">
          <cell r="L11142">
            <v>0</v>
          </cell>
        </row>
        <row r="11143">
          <cell r="L11143">
            <v>0</v>
          </cell>
        </row>
        <row r="11144">
          <cell r="L11144">
            <v>0</v>
          </cell>
        </row>
        <row r="11145">
          <cell r="L11145">
            <v>0</v>
          </cell>
        </row>
        <row r="11146">
          <cell r="L11146">
            <v>0</v>
          </cell>
        </row>
        <row r="11147">
          <cell r="L11147">
            <v>0</v>
          </cell>
        </row>
        <row r="11148">
          <cell r="L11148">
            <v>0</v>
          </cell>
        </row>
        <row r="11149">
          <cell r="L11149">
            <v>0</v>
          </cell>
        </row>
        <row r="11150">
          <cell r="L11150">
            <v>0</v>
          </cell>
        </row>
        <row r="11151">
          <cell r="L11151">
            <v>0</v>
          </cell>
        </row>
        <row r="11152">
          <cell r="L11152">
            <v>0</v>
          </cell>
        </row>
        <row r="11153">
          <cell r="L11153">
            <v>0</v>
          </cell>
        </row>
        <row r="11154">
          <cell r="L11154">
            <v>0</v>
          </cell>
        </row>
        <row r="11155">
          <cell r="L11155">
            <v>0</v>
          </cell>
        </row>
        <row r="11156">
          <cell r="L11156">
            <v>0</v>
          </cell>
        </row>
        <row r="11157">
          <cell r="L11157">
            <v>0</v>
          </cell>
        </row>
        <row r="11158">
          <cell r="L11158">
            <v>0</v>
          </cell>
        </row>
        <row r="11159">
          <cell r="L11159">
            <v>0</v>
          </cell>
        </row>
        <row r="11160">
          <cell r="L11160">
            <v>0</v>
          </cell>
        </row>
        <row r="11161">
          <cell r="L11161">
            <v>0</v>
          </cell>
        </row>
        <row r="11162">
          <cell r="L11162">
            <v>0</v>
          </cell>
        </row>
        <row r="11163">
          <cell r="L11163">
            <v>0</v>
          </cell>
        </row>
        <row r="11164">
          <cell r="L11164">
            <v>0</v>
          </cell>
        </row>
        <row r="11165">
          <cell r="L11165">
            <v>0</v>
          </cell>
        </row>
        <row r="11166">
          <cell r="L11166">
            <v>0</v>
          </cell>
        </row>
        <row r="11167">
          <cell r="L11167">
            <v>0</v>
          </cell>
        </row>
        <row r="11168">
          <cell r="L11168">
            <v>0</v>
          </cell>
        </row>
        <row r="11169">
          <cell r="L11169">
            <v>0</v>
          </cell>
        </row>
        <row r="11170">
          <cell r="L11170">
            <v>0</v>
          </cell>
        </row>
        <row r="11171">
          <cell r="L11171">
            <v>0</v>
          </cell>
        </row>
        <row r="11172">
          <cell r="L11172">
            <v>0</v>
          </cell>
        </row>
        <row r="11173">
          <cell r="L11173">
            <v>0</v>
          </cell>
        </row>
        <row r="11174">
          <cell r="L11174">
            <v>0</v>
          </cell>
        </row>
        <row r="11175">
          <cell r="L11175">
            <v>0</v>
          </cell>
        </row>
        <row r="11176">
          <cell r="L11176">
            <v>0</v>
          </cell>
        </row>
        <row r="11177">
          <cell r="L11177">
            <v>0</v>
          </cell>
        </row>
        <row r="11178">
          <cell r="L11178">
            <v>0</v>
          </cell>
        </row>
        <row r="11179">
          <cell r="L11179">
            <v>0</v>
          </cell>
        </row>
        <row r="11180">
          <cell r="L11180">
            <v>0</v>
          </cell>
        </row>
        <row r="11181">
          <cell r="L11181">
            <v>0</v>
          </cell>
        </row>
        <row r="11182">
          <cell r="L11182">
            <v>0</v>
          </cell>
        </row>
        <row r="11183">
          <cell r="L11183">
            <v>0</v>
          </cell>
        </row>
        <row r="11184">
          <cell r="L11184">
            <v>0</v>
          </cell>
        </row>
        <row r="11185">
          <cell r="L11185">
            <v>0</v>
          </cell>
        </row>
        <row r="11186">
          <cell r="L11186">
            <v>0</v>
          </cell>
        </row>
        <row r="11187">
          <cell r="L11187">
            <v>0</v>
          </cell>
        </row>
        <row r="11188">
          <cell r="L11188">
            <v>0</v>
          </cell>
        </row>
        <row r="11189">
          <cell r="L11189">
            <v>0</v>
          </cell>
        </row>
        <row r="11190">
          <cell r="L11190">
            <v>0</v>
          </cell>
        </row>
        <row r="11191">
          <cell r="L11191">
            <v>0</v>
          </cell>
        </row>
        <row r="11192">
          <cell r="L11192">
            <v>0</v>
          </cell>
        </row>
        <row r="11193">
          <cell r="L11193">
            <v>0</v>
          </cell>
        </row>
        <row r="11194">
          <cell r="L11194">
            <v>0</v>
          </cell>
        </row>
        <row r="11195">
          <cell r="L11195">
            <v>0</v>
          </cell>
        </row>
        <row r="11196">
          <cell r="L11196">
            <v>0</v>
          </cell>
        </row>
        <row r="11197">
          <cell r="L11197">
            <v>0</v>
          </cell>
        </row>
        <row r="11198">
          <cell r="L11198">
            <v>0</v>
          </cell>
        </row>
        <row r="11199">
          <cell r="L11199">
            <v>0</v>
          </cell>
        </row>
        <row r="11200">
          <cell r="L11200">
            <v>0</v>
          </cell>
        </row>
        <row r="11201">
          <cell r="L11201">
            <v>0</v>
          </cell>
        </row>
        <row r="11202">
          <cell r="L11202">
            <v>0</v>
          </cell>
        </row>
        <row r="11203">
          <cell r="L11203">
            <v>0</v>
          </cell>
        </row>
        <row r="11204">
          <cell r="L11204">
            <v>0</v>
          </cell>
        </row>
        <row r="11205">
          <cell r="L11205">
            <v>0</v>
          </cell>
        </row>
        <row r="11206">
          <cell r="L11206">
            <v>0</v>
          </cell>
        </row>
        <row r="11207">
          <cell r="L11207">
            <v>0</v>
          </cell>
        </row>
        <row r="11208">
          <cell r="L11208">
            <v>0</v>
          </cell>
        </row>
        <row r="11209">
          <cell r="L11209">
            <v>0</v>
          </cell>
        </row>
        <row r="11210">
          <cell r="L11210">
            <v>0</v>
          </cell>
        </row>
        <row r="11211">
          <cell r="L11211">
            <v>0</v>
          </cell>
        </row>
        <row r="11212">
          <cell r="L11212">
            <v>0</v>
          </cell>
        </row>
        <row r="11213">
          <cell r="L11213">
            <v>0</v>
          </cell>
        </row>
        <row r="11214">
          <cell r="L11214">
            <v>0</v>
          </cell>
        </row>
        <row r="11215">
          <cell r="L11215">
            <v>0</v>
          </cell>
        </row>
        <row r="11216">
          <cell r="L11216">
            <v>0</v>
          </cell>
        </row>
        <row r="11217">
          <cell r="L11217">
            <v>0</v>
          </cell>
        </row>
        <row r="11218">
          <cell r="L11218">
            <v>0</v>
          </cell>
        </row>
        <row r="11219">
          <cell r="L11219">
            <v>0</v>
          </cell>
        </row>
        <row r="11220">
          <cell r="L11220">
            <v>0</v>
          </cell>
        </row>
        <row r="11221">
          <cell r="L11221">
            <v>0</v>
          </cell>
        </row>
        <row r="11222">
          <cell r="L11222">
            <v>0</v>
          </cell>
        </row>
        <row r="11223">
          <cell r="L11223">
            <v>0</v>
          </cell>
        </row>
        <row r="11224">
          <cell r="L11224">
            <v>0</v>
          </cell>
        </row>
        <row r="11225">
          <cell r="L11225">
            <v>0</v>
          </cell>
        </row>
        <row r="11226">
          <cell r="L11226">
            <v>0</v>
          </cell>
        </row>
        <row r="11227">
          <cell r="L11227">
            <v>0</v>
          </cell>
        </row>
        <row r="11228">
          <cell r="L11228">
            <v>0</v>
          </cell>
        </row>
        <row r="11229">
          <cell r="L11229">
            <v>0</v>
          </cell>
        </row>
        <row r="11230">
          <cell r="L11230">
            <v>0</v>
          </cell>
        </row>
        <row r="11231">
          <cell r="L11231">
            <v>0</v>
          </cell>
        </row>
        <row r="11232">
          <cell r="L11232">
            <v>0</v>
          </cell>
        </row>
        <row r="11233">
          <cell r="L11233">
            <v>0</v>
          </cell>
        </row>
        <row r="11234">
          <cell r="L11234">
            <v>0</v>
          </cell>
        </row>
        <row r="11235">
          <cell r="L11235">
            <v>0</v>
          </cell>
        </row>
        <row r="11236">
          <cell r="L11236">
            <v>0</v>
          </cell>
        </row>
        <row r="11237">
          <cell r="L11237">
            <v>0</v>
          </cell>
        </row>
        <row r="11238">
          <cell r="L11238">
            <v>0</v>
          </cell>
        </row>
        <row r="11239">
          <cell r="L11239">
            <v>0</v>
          </cell>
        </row>
        <row r="11240">
          <cell r="L11240">
            <v>0</v>
          </cell>
        </row>
        <row r="11241">
          <cell r="L11241">
            <v>0</v>
          </cell>
        </row>
        <row r="11242">
          <cell r="L11242">
            <v>0</v>
          </cell>
        </row>
        <row r="11243">
          <cell r="L11243">
            <v>0</v>
          </cell>
        </row>
        <row r="11244">
          <cell r="L11244">
            <v>0</v>
          </cell>
        </row>
        <row r="11245">
          <cell r="L11245">
            <v>0</v>
          </cell>
        </row>
        <row r="11246">
          <cell r="L11246">
            <v>0</v>
          </cell>
        </row>
        <row r="11247">
          <cell r="L11247">
            <v>0</v>
          </cell>
        </row>
        <row r="11248">
          <cell r="L11248">
            <v>0</v>
          </cell>
        </row>
        <row r="11249">
          <cell r="L11249">
            <v>0</v>
          </cell>
        </row>
        <row r="11250">
          <cell r="L11250">
            <v>0</v>
          </cell>
        </row>
        <row r="11251">
          <cell r="L11251">
            <v>0</v>
          </cell>
        </row>
        <row r="11252">
          <cell r="L11252">
            <v>0</v>
          </cell>
        </row>
        <row r="11253">
          <cell r="L11253">
            <v>0</v>
          </cell>
        </row>
        <row r="11254">
          <cell r="L11254">
            <v>0</v>
          </cell>
        </row>
        <row r="11255">
          <cell r="L11255">
            <v>0</v>
          </cell>
        </row>
        <row r="11256">
          <cell r="L11256">
            <v>0</v>
          </cell>
        </row>
        <row r="11257">
          <cell r="L11257">
            <v>0</v>
          </cell>
        </row>
        <row r="11258">
          <cell r="L11258">
            <v>0</v>
          </cell>
        </row>
        <row r="11259">
          <cell r="L11259">
            <v>0</v>
          </cell>
        </row>
        <row r="11260">
          <cell r="L11260">
            <v>0</v>
          </cell>
        </row>
        <row r="11261">
          <cell r="L11261">
            <v>0</v>
          </cell>
        </row>
        <row r="11262">
          <cell r="L11262">
            <v>0</v>
          </cell>
        </row>
        <row r="11263">
          <cell r="L11263">
            <v>0</v>
          </cell>
        </row>
        <row r="11264">
          <cell r="L11264">
            <v>0</v>
          </cell>
        </row>
        <row r="11265">
          <cell r="L11265">
            <v>0</v>
          </cell>
        </row>
        <row r="11266">
          <cell r="L11266">
            <v>0</v>
          </cell>
        </row>
        <row r="11267">
          <cell r="L11267">
            <v>0</v>
          </cell>
        </row>
        <row r="11268">
          <cell r="L11268">
            <v>0</v>
          </cell>
        </row>
        <row r="11269">
          <cell r="L11269">
            <v>0</v>
          </cell>
        </row>
        <row r="11270">
          <cell r="L11270">
            <v>0</v>
          </cell>
        </row>
        <row r="11271">
          <cell r="L11271">
            <v>0</v>
          </cell>
        </row>
        <row r="11272">
          <cell r="L11272">
            <v>0</v>
          </cell>
        </row>
        <row r="11273">
          <cell r="L11273">
            <v>0</v>
          </cell>
        </row>
        <row r="11274">
          <cell r="L11274">
            <v>0</v>
          </cell>
        </row>
        <row r="11275">
          <cell r="L11275">
            <v>0</v>
          </cell>
        </row>
        <row r="11276">
          <cell r="L11276">
            <v>0</v>
          </cell>
        </row>
        <row r="11277">
          <cell r="L11277">
            <v>0</v>
          </cell>
        </row>
        <row r="11278">
          <cell r="L11278">
            <v>0</v>
          </cell>
        </row>
        <row r="11279">
          <cell r="L11279">
            <v>0</v>
          </cell>
        </row>
        <row r="11280">
          <cell r="L11280">
            <v>0</v>
          </cell>
        </row>
        <row r="11281">
          <cell r="L11281">
            <v>0</v>
          </cell>
        </row>
        <row r="11282">
          <cell r="L11282">
            <v>0</v>
          </cell>
        </row>
        <row r="11283">
          <cell r="L11283">
            <v>0</v>
          </cell>
        </row>
        <row r="11284">
          <cell r="L11284">
            <v>0</v>
          </cell>
        </row>
        <row r="11285">
          <cell r="L11285">
            <v>0</v>
          </cell>
        </row>
        <row r="11286">
          <cell r="L11286">
            <v>0</v>
          </cell>
        </row>
        <row r="11287">
          <cell r="L11287">
            <v>0</v>
          </cell>
        </row>
        <row r="11288">
          <cell r="L11288">
            <v>0</v>
          </cell>
        </row>
        <row r="11289">
          <cell r="L11289">
            <v>0</v>
          </cell>
        </row>
        <row r="11290">
          <cell r="L11290">
            <v>0</v>
          </cell>
        </row>
        <row r="11291">
          <cell r="L11291">
            <v>0</v>
          </cell>
        </row>
        <row r="11292">
          <cell r="L11292">
            <v>0</v>
          </cell>
        </row>
        <row r="11293">
          <cell r="L11293">
            <v>0</v>
          </cell>
        </row>
        <row r="11294">
          <cell r="L11294">
            <v>0</v>
          </cell>
        </row>
        <row r="11295">
          <cell r="L11295">
            <v>0</v>
          </cell>
        </row>
        <row r="11296">
          <cell r="L11296">
            <v>0</v>
          </cell>
        </row>
        <row r="11297">
          <cell r="L11297">
            <v>0</v>
          </cell>
        </row>
        <row r="11298">
          <cell r="L11298">
            <v>0</v>
          </cell>
        </row>
        <row r="11299">
          <cell r="L11299">
            <v>0</v>
          </cell>
        </row>
        <row r="11300">
          <cell r="L11300">
            <v>0</v>
          </cell>
        </row>
        <row r="11301">
          <cell r="L11301">
            <v>0</v>
          </cell>
        </row>
        <row r="11302">
          <cell r="L11302">
            <v>0</v>
          </cell>
        </row>
        <row r="11303">
          <cell r="L11303">
            <v>0</v>
          </cell>
        </row>
        <row r="11304">
          <cell r="L11304">
            <v>0</v>
          </cell>
        </row>
        <row r="11305">
          <cell r="L11305">
            <v>0</v>
          </cell>
        </row>
        <row r="11306">
          <cell r="L11306">
            <v>0</v>
          </cell>
        </row>
        <row r="11307">
          <cell r="L11307">
            <v>0</v>
          </cell>
        </row>
        <row r="11308">
          <cell r="L11308">
            <v>0</v>
          </cell>
        </row>
        <row r="11309">
          <cell r="L11309">
            <v>0</v>
          </cell>
        </row>
        <row r="11310">
          <cell r="L11310">
            <v>0</v>
          </cell>
        </row>
        <row r="11311">
          <cell r="L11311">
            <v>0</v>
          </cell>
        </row>
        <row r="11312">
          <cell r="L11312">
            <v>0</v>
          </cell>
        </row>
        <row r="11313">
          <cell r="L11313">
            <v>0</v>
          </cell>
        </row>
        <row r="11314">
          <cell r="L11314">
            <v>0</v>
          </cell>
        </row>
        <row r="11315">
          <cell r="L11315">
            <v>0</v>
          </cell>
        </row>
        <row r="11316">
          <cell r="L11316">
            <v>0</v>
          </cell>
        </row>
        <row r="11317">
          <cell r="L11317">
            <v>0</v>
          </cell>
        </row>
        <row r="11318">
          <cell r="L11318">
            <v>0</v>
          </cell>
        </row>
        <row r="11319">
          <cell r="L11319">
            <v>0</v>
          </cell>
        </row>
        <row r="11320">
          <cell r="L11320">
            <v>0</v>
          </cell>
        </row>
        <row r="11321">
          <cell r="L11321">
            <v>0</v>
          </cell>
        </row>
        <row r="11322">
          <cell r="L11322">
            <v>0</v>
          </cell>
        </row>
        <row r="11323">
          <cell r="L11323">
            <v>0</v>
          </cell>
        </row>
        <row r="11324">
          <cell r="L11324">
            <v>0</v>
          </cell>
        </row>
        <row r="11325">
          <cell r="L11325">
            <v>0</v>
          </cell>
        </row>
        <row r="11326">
          <cell r="L11326">
            <v>0</v>
          </cell>
        </row>
        <row r="11327">
          <cell r="L11327">
            <v>0</v>
          </cell>
        </row>
        <row r="11328">
          <cell r="L11328">
            <v>0</v>
          </cell>
        </row>
        <row r="11329">
          <cell r="L11329">
            <v>0</v>
          </cell>
        </row>
        <row r="11330">
          <cell r="L11330">
            <v>0</v>
          </cell>
        </row>
        <row r="11331">
          <cell r="L11331">
            <v>0</v>
          </cell>
        </row>
        <row r="11332">
          <cell r="L11332">
            <v>0</v>
          </cell>
        </row>
        <row r="11333">
          <cell r="L11333">
            <v>0</v>
          </cell>
        </row>
        <row r="11334">
          <cell r="L11334">
            <v>0</v>
          </cell>
        </row>
        <row r="11335">
          <cell r="L11335">
            <v>0</v>
          </cell>
        </row>
        <row r="11336">
          <cell r="L11336">
            <v>0</v>
          </cell>
        </row>
        <row r="11337">
          <cell r="L11337">
            <v>0</v>
          </cell>
        </row>
        <row r="11338">
          <cell r="L11338">
            <v>0</v>
          </cell>
        </row>
        <row r="11339">
          <cell r="L11339">
            <v>0</v>
          </cell>
        </row>
        <row r="11340">
          <cell r="L11340">
            <v>0</v>
          </cell>
        </row>
        <row r="11341">
          <cell r="L11341">
            <v>0</v>
          </cell>
        </row>
        <row r="11342">
          <cell r="L11342">
            <v>0</v>
          </cell>
        </row>
        <row r="11343">
          <cell r="L11343">
            <v>0</v>
          </cell>
        </row>
        <row r="11344">
          <cell r="L11344">
            <v>0</v>
          </cell>
        </row>
        <row r="11345">
          <cell r="L11345">
            <v>0</v>
          </cell>
        </row>
        <row r="11346">
          <cell r="L11346">
            <v>0</v>
          </cell>
        </row>
        <row r="11347">
          <cell r="L11347">
            <v>0</v>
          </cell>
        </row>
        <row r="11348">
          <cell r="L11348">
            <v>0</v>
          </cell>
        </row>
        <row r="11349">
          <cell r="L11349">
            <v>0</v>
          </cell>
        </row>
        <row r="11350">
          <cell r="L11350">
            <v>0</v>
          </cell>
        </row>
        <row r="11351">
          <cell r="L11351">
            <v>0</v>
          </cell>
        </row>
        <row r="11352">
          <cell r="L11352">
            <v>0</v>
          </cell>
        </row>
        <row r="11353">
          <cell r="L11353">
            <v>0</v>
          </cell>
        </row>
        <row r="11354">
          <cell r="L11354">
            <v>0</v>
          </cell>
        </row>
        <row r="11355">
          <cell r="L11355">
            <v>0</v>
          </cell>
        </row>
        <row r="11356">
          <cell r="L11356">
            <v>0</v>
          </cell>
        </row>
        <row r="11357">
          <cell r="L11357">
            <v>0</v>
          </cell>
        </row>
        <row r="11358">
          <cell r="L11358">
            <v>0</v>
          </cell>
        </row>
        <row r="11359">
          <cell r="L11359">
            <v>0</v>
          </cell>
        </row>
        <row r="11360">
          <cell r="L11360">
            <v>0</v>
          </cell>
        </row>
        <row r="11361">
          <cell r="L11361">
            <v>0</v>
          </cell>
        </row>
        <row r="11362">
          <cell r="L11362">
            <v>0</v>
          </cell>
        </row>
        <row r="11363">
          <cell r="L11363">
            <v>0</v>
          </cell>
        </row>
        <row r="11364">
          <cell r="L11364">
            <v>0</v>
          </cell>
        </row>
        <row r="11365">
          <cell r="L11365">
            <v>0</v>
          </cell>
        </row>
        <row r="11366">
          <cell r="L11366">
            <v>0</v>
          </cell>
        </row>
        <row r="11367">
          <cell r="L11367">
            <v>0</v>
          </cell>
        </row>
        <row r="11368">
          <cell r="L11368">
            <v>0</v>
          </cell>
        </row>
        <row r="11369">
          <cell r="L11369">
            <v>0</v>
          </cell>
        </row>
        <row r="11370">
          <cell r="L11370">
            <v>0</v>
          </cell>
        </row>
        <row r="11371">
          <cell r="L11371">
            <v>0</v>
          </cell>
        </row>
        <row r="11372">
          <cell r="L11372">
            <v>0</v>
          </cell>
        </row>
        <row r="11373">
          <cell r="L11373">
            <v>0</v>
          </cell>
        </row>
        <row r="11374">
          <cell r="L11374">
            <v>0</v>
          </cell>
        </row>
        <row r="11375">
          <cell r="L11375">
            <v>0</v>
          </cell>
        </row>
        <row r="11376">
          <cell r="L11376">
            <v>0</v>
          </cell>
        </row>
        <row r="11377">
          <cell r="L11377">
            <v>0</v>
          </cell>
        </row>
        <row r="11378">
          <cell r="L11378">
            <v>0</v>
          </cell>
        </row>
        <row r="11379">
          <cell r="L11379">
            <v>0</v>
          </cell>
        </row>
        <row r="11380">
          <cell r="L11380">
            <v>0</v>
          </cell>
        </row>
        <row r="11381">
          <cell r="L11381">
            <v>0</v>
          </cell>
        </row>
        <row r="11382">
          <cell r="L11382">
            <v>0</v>
          </cell>
        </row>
        <row r="11383">
          <cell r="L11383">
            <v>0</v>
          </cell>
        </row>
        <row r="11384">
          <cell r="L11384">
            <v>0</v>
          </cell>
        </row>
        <row r="11385">
          <cell r="L11385">
            <v>0</v>
          </cell>
        </row>
        <row r="11386">
          <cell r="L11386">
            <v>0</v>
          </cell>
        </row>
        <row r="11387">
          <cell r="L11387">
            <v>0</v>
          </cell>
        </row>
        <row r="11388">
          <cell r="L11388">
            <v>0</v>
          </cell>
        </row>
        <row r="11389">
          <cell r="L11389">
            <v>0</v>
          </cell>
        </row>
        <row r="11390">
          <cell r="L11390">
            <v>0</v>
          </cell>
        </row>
        <row r="11391">
          <cell r="L11391">
            <v>0</v>
          </cell>
        </row>
        <row r="11392">
          <cell r="L11392">
            <v>0</v>
          </cell>
        </row>
        <row r="11393">
          <cell r="L11393">
            <v>0</v>
          </cell>
        </row>
        <row r="11394">
          <cell r="L11394">
            <v>0</v>
          </cell>
        </row>
        <row r="11395">
          <cell r="L11395">
            <v>0</v>
          </cell>
        </row>
        <row r="11396">
          <cell r="L11396">
            <v>0</v>
          </cell>
        </row>
        <row r="11397">
          <cell r="L11397">
            <v>0</v>
          </cell>
        </row>
        <row r="11398">
          <cell r="L11398">
            <v>0</v>
          </cell>
        </row>
        <row r="11399">
          <cell r="L11399">
            <v>0</v>
          </cell>
        </row>
        <row r="11400">
          <cell r="L11400">
            <v>0</v>
          </cell>
        </row>
        <row r="11401">
          <cell r="L11401">
            <v>0</v>
          </cell>
        </row>
        <row r="11402">
          <cell r="L11402">
            <v>0</v>
          </cell>
        </row>
        <row r="11403">
          <cell r="L11403">
            <v>0</v>
          </cell>
        </row>
        <row r="11404">
          <cell r="L11404">
            <v>0</v>
          </cell>
        </row>
        <row r="11405">
          <cell r="L11405">
            <v>0</v>
          </cell>
        </row>
        <row r="11406">
          <cell r="L11406">
            <v>0</v>
          </cell>
        </row>
        <row r="11407">
          <cell r="L11407">
            <v>0</v>
          </cell>
        </row>
        <row r="11408">
          <cell r="L11408">
            <v>0</v>
          </cell>
        </row>
        <row r="11409">
          <cell r="L11409">
            <v>0</v>
          </cell>
        </row>
        <row r="11410">
          <cell r="L11410">
            <v>0</v>
          </cell>
        </row>
        <row r="11411">
          <cell r="L11411">
            <v>0</v>
          </cell>
        </row>
        <row r="11412">
          <cell r="L11412">
            <v>0</v>
          </cell>
        </row>
        <row r="11413">
          <cell r="L11413">
            <v>0</v>
          </cell>
        </row>
        <row r="11414">
          <cell r="L11414">
            <v>0</v>
          </cell>
        </row>
        <row r="11415">
          <cell r="L11415">
            <v>0</v>
          </cell>
        </row>
        <row r="11416">
          <cell r="L11416">
            <v>0</v>
          </cell>
        </row>
        <row r="11417">
          <cell r="L11417">
            <v>0</v>
          </cell>
        </row>
        <row r="11418">
          <cell r="L11418">
            <v>0</v>
          </cell>
        </row>
        <row r="11419">
          <cell r="L11419">
            <v>0</v>
          </cell>
        </row>
        <row r="11420">
          <cell r="L11420">
            <v>0</v>
          </cell>
        </row>
        <row r="11421">
          <cell r="L11421">
            <v>0</v>
          </cell>
        </row>
        <row r="11422">
          <cell r="L11422">
            <v>0</v>
          </cell>
        </row>
        <row r="11423">
          <cell r="L11423">
            <v>0</v>
          </cell>
        </row>
        <row r="11424">
          <cell r="L11424">
            <v>0</v>
          </cell>
        </row>
        <row r="11425">
          <cell r="L11425">
            <v>0</v>
          </cell>
        </row>
        <row r="11426">
          <cell r="L11426">
            <v>0</v>
          </cell>
        </row>
        <row r="11427">
          <cell r="L11427">
            <v>0</v>
          </cell>
        </row>
        <row r="11428">
          <cell r="L11428">
            <v>0</v>
          </cell>
        </row>
        <row r="11429">
          <cell r="L11429">
            <v>0</v>
          </cell>
        </row>
        <row r="11430">
          <cell r="L11430">
            <v>0</v>
          </cell>
        </row>
        <row r="11431">
          <cell r="L11431">
            <v>0</v>
          </cell>
        </row>
        <row r="11432">
          <cell r="L11432">
            <v>0</v>
          </cell>
        </row>
        <row r="11433">
          <cell r="L11433">
            <v>0</v>
          </cell>
        </row>
        <row r="11434">
          <cell r="L11434">
            <v>0</v>
          </cell>
        </row>
        <row r="11435">
          <cell r="L11435">
            <v>0</v>
          </cell>
        </row>
        <row r="11436">
          <cell r="L11436">
            <v>0</v>
          </cell>
        </row>
        <row r="11437">
          <cell r="L11437">
            <v>0</v>
          </cell>
        </row>
        <row r="11438">
          <cell r="L11438">
            <v>0</v>
          </cell>
        </row>
        <row r="11439">
          <cell r="L11439">
            <v>0</v>
          </cell>
        </row>
        <row r="11440">
          <cell r="L11440">
            <v>0</v>
          </cell>
        </row>
        <row r="11441">
          <cell r="L11441">
            <v>0</v>
          </cell>
        </row>
        <row r="11442">
          <cell r="L11442">
            <v>0</v>
          </cell>
        </row>
        <row r="11443">
          <cell r="L11443">
            <v>0</v>
          </cell>
        </row>
        <row r="11444">
          <cell r="L11444">
            <v>0</v>
          </cell>
        </row>
        <row r="11445">
          <cell r="L11445">
            <v>0</v>
          </cell>
        </row>
        <row r="11446">
          <cell r="L11446">
            <v>0</v>
          </cell>
        </row>
        <row r="11447">
          <cell r="L11447">
            <v>0</v>
          </cell>
        </row>
        <row r="11448">
          <cell r="L11448">
            <v>0</v>
          </cell>
        </row>
        <row r="11449">
          <cell r="L11449">
            <v>0</v>
          </cell>
        </row>
        <row r="11450">
          <cell r="L11450">
            <v>0</v>
          </cell>
        </row>
        <row r="11451">
          <cell r="L11451">
            <v>0</v>
          </cell>
        </row>
        <row r="11452">
          <cell r="L11452">
            <v>0</v>
          </cell>
        </row>
        <row r="11453">
          <cell r="L11453">
            <v>0</v>
          </cell>
        </row>
        <row r="11454">
          <cell r="L11454">
            <v>0</v>
          </cell>
        </row>
        <row r="11455">
          <cell r="L11455">
            <v>0</v>
          </cell>
        </row>
        <row r="11456">
          <cell r="L11456">
            <v>0</v>
          </cell>
        </row>
        <row r="11457">
          <cell r="L11457">
            <v>0</v>
          </cell>
        </row>
        <row r="11458">
          <cell r="L11458">
            <v>0</v>
          </cell>
        </row>
        <row r="11459">
          <cell r="L11459">
            <v>0</v>
          </cell>
        </row>
        <row r="11460">
          <cell r="L11460">
            <v>0</v>
          </cell>
        </row>
        <row r="11461">
          <cell r="L11461">
            <v>0</v>
          </cell>
        </row>
        <row r="11462">
          <cell r="L11462">
            <v>0</v>
          </cell>
        </row>
        <row r="11463">
          <cell r="L11463">
            <v>0</v>
          </cell>
        </row>
        <row r="11464">
          <cell r="L11464">
            <v>0</v>
          </cell>
        </row>
        <row r="11465">
          <cell r="L11465">
            <v>0</v>
          </cell>
        </row>
        <row r="11466">
          <cell r="L11466">
            <v>0</v>
          </cell>
        </row>
        <row r="11467">
          <cell r="L11467">
            <v>0</v>
          </cell>
        </row>
        <row r="11468">
          <cell r="L11468">
            <v>0</v>
          </cell>
        </row>
        <row r="11469">
          <cell r="L11469">
            <v>0</v>
          </cell>
        </row>
        <row r="11470">
          <cell r="L11470">
            <v>0</v>
          </cell>
        </row>
        <row r="11471">
          <cell r="L11471">
            <v>0</v>
          </cell>
        </row>
        <row r="11472">
          <cell r="L11472">
            <v>0</v>
          </cell>
        </row>
        <row r="11473">
          <cell r="L11473">
            <v>0</v>
          </cell>
        </row>
        <row r="11474">
          <cell r="L11474">
            <v>0</v>
          </cell>
        </row>
        <row r="11475">
          <cell r="L11475">
            <v>0</v>
          </cell>
        </row>
        <row r="11476">
          <cell r="L11476">
            <v>0</v>
          </cell>
        </row>
        <row r="11477">
          <cell r="L11477">
            <v>0</v>
          </cell>
        </row>
        <row r="11478">
          <cell r="L11478">
            <v>0</v>
          </cell>
        </row>
        <row r="11479">
          <cell r="L11479">
            <v>0</v>
          </cell>
        </row>
        <row r="11480">
          <cell r="L11480">
            <v>0</v>
          </cell>
        </row>
        <row r="11481">
          <cell r="L11481">
            <v>0</v>
          </cell>
        </row>
        <row r="11482">
          <cell r="L11482">
            <v>0</v>
          </cell>
        </row>
        <row r="11483">
          <cell r="L11483">
            <v>0</v>
          </cell>
        </row>
        <row r="11484">
          <cell r="L11484">
            <v>0</v>
          </cell>
        </row>
        <row r="11485">
          <cell r="L11485">
            <v>0</v>
          </cell>
        </row>
        <row r="11486">
          <cell r="L11486">
            <v>0</v>
          </cell>
        </row>
        <row r="11487">
          <cell r="L11487">
            <v>0</v>
          </cell>
        </row>
        <row r="11488">
          <cell r="L11488">
            <v>0</v>
          </cell>
        </row>
        <row r="11489">
          <cell r="L11489">
            <v>0</v>
          </cell>
        </row>
        <row r="11490">
          <cell r="L11490">
            <v>0</v>
          </cell>
        </row>
        <row r="11491">
          <cell r="L11491">
            <v>0</v>
          </cell>
        </row>
        <row r="11492">
          <cell r="L11492">
            <v>0</v>
          </cell>
        </row>
        <row r="11493">
          <cell r="L11493">
            <v>0</v>
          </cell>
        </row>
        <row r="11494">
          <cell r="L11494">
            <v>0</v>
          </cell>
        </row>
        <row r="11495">
          <cell r="L11495">
            <v>0</v>
          </cell>
        </row>
        <row r="11496">
          <cell r="L11496">
            <v>0</v>
          </cell>
        </row>
        <row r="11497">
          <cell r="L11497">
            <v>0</v>
          </cell>
        </row>
        <row r="11498">
          <cell r="L11498">
            <v>0</v>
          </cell>
        </row>
        <row r="11499">
          <cell r="L11499">
            <v>0</v>
          </cell>
        </row>
        <row r="11500">
          <cell r="L11500">
            <v>0</v>
          </cell>
        </row>
        <row r="11501">
          <cell r="L11501">
            <v>0</v>
          </cell>
        </row>
        <row r="11502">
          <cell r="L11502">
            <v>0</v>
          </cell>
        </row>
        <row r="11503">
          <cell r="L11503">
            <v>0</v>
          </cell>
        </row>
        <row r="11504">
          <cell r="L11504">
            <v>0</v>
          </cell>
        </row>
        <row r="11505">
          <cell r="L11505">
            <v>0</v>
          </cell>
        </row>
        <row r="11506">
          <cell r="L11506">
            <v>0</v>
          </cell>
        </row>
        <row r="11507">
          <cell r="L11507">
            <v>0</v>
          </cell>
        </row>
        <row r="11508">
          <cell r="L11508">
            <v>0</v>
          </cell>
        </row>
        <row r="11509">
          <cell r="L11509">
            <v>0</v>
          </cell>
        </row>
        <row r="11510">
          <cell r="L11510">
            <v>0</v>
          </cell>
        </row>
        <row r="11511">
          <cell r="L11511">
            <v>0</v>
          </cell>
        </row>
        <row r="11512">
          <cell r="L11512">
            <v>0</v>
          </cell>
        </row>
        <row r="11513">
          <cell r="L11513">
            <v>0</v>
          </cell>
        </row>
        <row r="11514">
          <cell r="L11514">
            <v>0</v>
          </cell>
        </row>
        <row r="11515">
          <cell r="L11515">
            <v>0</v>
          </cell>
        </row>
        <row r="11516">
          <cell r="L11516">
            <v>0</v>
          </cell>
        </row>
        <row r="11517">
          <cell r="L11517">
            <v>0</v>
          </cell>
        </row>
        <row r="11518">
          <cell r="L11518">
            <v>0</v>
          </cell>
        </row>
        <row r="11519">
          <cell r="L11519">
            <v>0</v>
          </cell>
        </row>
        <row r="11520">
          <cell r="L11520">
            <v>0</v>
          </cell>
        </row>
        <row r="11521">
          <cell r="L11521">
            <v>0</v>
          </cell>
        </row>
        <row r="11522">
          <cell r="L11522">
            <v>0</v>
          </cell>
        </row>
        <row r="11523">
          <cell r="L11523">
            <v>0</v>
          </cell>
        </row>
        <row r="11524">
          <cell r="L11524">
            <v>0</v>
          </cell>
        </row>
        <row r="11525">
          <cell r="L11525">
            <v>0</v>
          </cell>
        </row>
        <row r="11526">
          <cell r="L11526">
            <v>0</v>
          </cell>
        </row>
        <row r="11527">
          <cell r="L11527">
            <v>0</v>
          </cell>
        </row>
        <row r="11528">
          <cell r="L11528">
            <v>0</v>
          </cell>
        </row>
        <row r="11529">
          <cell r="L11529">
            <v>0</v>
          </cell>
        </row>
        <row r="11530">
          <cell r="L11530">
            <v>0</v>
          </cell>
        </row>
        <row r="11531">
          <cell r="L11531">
            <v>0</v>
          </cell>
        </row>
        <row r="11532">
          <cell r="L11532">
            <v>0</v>
          </cell>
        </row>
        <row r="11533">
          <cell r="L11533">
            <v>0</v>
          </cell>
        </row>
        <row r="11534">
          <cell r="L11534">
            <v>0</v>
          </cell>
        </row>
        <row r="11535">
          <cell r="L11535">
            <v>0</v>
          </cell>
        </row>
        <row r="11536">
          <cell r="L11536">
            <v>0</v>
          </cell>
        </row>
        <row r="11537">
          <cell r="L11537">
            <v>0</v>
          </cell>
        </row>
        <row r="11538">
          <cell r="L11538">
            <v>0</v>
          </cell>
        </row>
        <row r="11539">
          <cell r="L11539">
            <v>0</v>
          </cell>
        </row>
        <row r="11540">
          <cell r="L11540">
            <v>0</v>
          </cell>
        </row>
        <row r="11541">
          <cell r="L11541">
            <v>0</v>
          </cell>
        </row>
        <row r="11542">
          <cell r="L11542">
            <v>0</v>
          </cell>
        </row>
        <row r="11543">
          <cell r="L11543">
            <v>0</v>
          </cell>
        </row>
        <row r="11544">
          <cell r="L11544">
            <v>0</v>
          </cell>
        </row>
        <row r="11545">
          <cell r="L11545">
            <v>0</v>
          </cell>
        </row>
        <row r="11546">
          <cell r="L11546">
            <v>0</v>
          </cell>
        </row>
        <row r="11547">
          <cell r="L11547">
            <v>0</v>
          </cell>
        </row>
        <row r="11548">
          <cell r="L11548">
            <v>0</v>
          </cell>
        </row>
        <row r="11549">
          <cell r="L11549">
            <v>0</v>
          </cell>
        </row>
        <row r="11550">
          <cell r="L11550">
            <v>0</v>
          </cell>
        </row>
        <row r="11551">
          <cell r="L11551">
            <v>0</v>
          </cell>
        </row>
        <row r="11552">
          <cell r="L11552">
            <v>0</v>
          </cell>
        </row>
        <row r="11553">
          <cell r="L11553">
            <v>0</v>
          </cell>
        </row>
        <row r="11554">
          <cell r="L11554">
            <v>0</v>
          </cell>
        </row>
        <row r="11555">
          <cell r="L11555">
            <v>0</v>
          </cell>
        </row>
        <row r="11556">
          <cell r="L11556">
            <v>0</v>
          </cell>
        </row>
        <row r="11557">
          <cell r="L11557">
            <v>0</v>
          </cell>
        </row>
        <row r="11558">
          <cell r="L11558">
            <v>0</v>
          </cell>
        </row>
        <row r="11559">
          <cell r="L11559">
            <v>0</v>
          </cell>
        </row>
        <row r="11560">
          <cell r="L11560">
            <v>0</v>
          </cell>
        </row>
        <row r="11561">
          <cell r="L11561">
            <v>0</v>
          </cell>
        </row>
        <row r="11562">
          <cell r="L11562">
            <v>0</v>
          </cell>
        </row>
        <row r="11563">
          <cell r="L11563">
            <v>0</v>
          </cell>
        </row>
        <row r="11564">
          <cell r="L11564">
            <v>0</v>
          </cell>
        </row>
        <row r="11565">
          <cell r="L11565">
            <v>0</v>
          </cell>
        </row>
        <row r="11566">
          <cell r="L11566">
            <v>0</v>
          </cell>
        </row>
        <row r="11567">
          <cell r="L11567">
            <v>0</v>
          </cell>
        </row>
        <row r="11568">
          <cell r="L11568">
            <v>0</v>
          </cell>
        </row>
        <row r="11569">
          <cell r="L11569">
            <v>0</v>
          </cell>
        </row>
        <row r="11570">
          <cell r="L11570">
            <v>0</v>
          </cell>
        </row>
        <row r="11571">
          <cell r="L11571">
            <v>0</v>
          </cell>
        </row>
        <row r="11572">
          <cell r="L11572">
            <v>0</v>
          </cell>
        </row>
        <row r="11573">
          <cell r="L11573">
            <v>0</v>
          </cell>
        </row>
        <row r="11574">
          <cell r="L11574">
            <v>0</v>
          </cell>
        </row>
        <row r="11575">
          <cell r="L11575">
            <v>0</v>
          </cell>
        </row>
        <row r="11576">
          <cell r="L11576">
            <v>0</v>
          </cell>
        </row>
        <row r="11577">
          <cell r="L11577">
            <v>0</v>
          </cell>
        </row>
        <row r="11578">
          <cell r="L11578">
            <v>0</v>
          </cell>
        </row>
        <row r="11579">
          <cell r="L11579">
            <v>0</v>
          </cell>
        </row>
        <row r="11580">
          <cell r="L11580">
            <v>0</v>
          </cell>
        </row>
        <row r="11581">
          <cell r="L11581">
            <v>0</v>
          </cell>
        </row>
        <row r="11582">
          <cell r="L11582">
            <v>0</v>
          </cell>
        </row>
        <row r="11583">
          <cell r="L11583">
            <v>0</v>
          </cell>
        </row>
        <row r="11584">
          <cell r="L11584">
            <v>0</v>
          </cell>
        </row>
        <row r="11585">
          <cell r="L11585">
            <v>0</v>
          </cell>
        </row>
        <row r="11586">
          <cell r="L11586">
            <v>0</v>
          </cell>
        </row>
        <row r="11587">
          <cell r="L11587">
            <v>0</v>
          </cell>
        </row>
        <row r="11588">
          <cell r="L11588">
            <v>0</v>
          </cell>
        </row>
        <row r="11589">
          <cell r="L11589">
            <v>0</v>
          </cell>
        </row>
        <row r="11590">
          <cell r="L11590">
            <v>0</v>
          </cell>
        </row>
        <row r="11591">
          <cell r="L11591">
            <v>0</v>
          </cell>
        </row>
        <row r="11592">
          <cell r="L11592">
            <v>0</v>
          </cell>
        </row>
        <row r="11593">
          <cell r="L11593">
            <v>0</v>
          </cell>
        </row>
        <row r="11594">
          <cell r="L11594">
            <v>0</v>
          </cell>
        </row>
        <row r="11595">
          <cell r="L11595">
            <v>0</v>
          </cell>
        </row>
        <row r="11596">
          <cell r="L11596">
            <v>0</v>
          </cell>
        </row>
        <row r="11597">
          <cell r="L11597">
            <v>0</v>
          </cell>
        </row>
        <row r="11598">
          <cell r="L11598">
            <v>0</v>
          </cell>
        </row>
        <row r="11599">
          <cell r="L11599">
            <v>0</v>
          </cell>
        </row>
        <row r="11600">
          <cell r="L11600">
            <v>0</v>
          </cell>
        </row>
        <row r="11601">
          <cell r="L11601">
            <v>0</v>
          </cell>
        </row>
        <row r="11602">
          <cell r="L11602">
            <v>0</v>
          </cell>
        </row>
        <row r="11603">
          <cell r="L11603">
            <v>0</v>
          </cell>
        </row>
        <row r="11604">
          <cell r="L11604">
            <v>0</v>
          </cell>
        </row>
        <row r="11605">
          <cell r="L11605">
            <v>0</v>
          </cell>
        </row>
        <row r="11606">
          <cell r="L11606">
            <v>0</v>
          </cell>
        </row>
        <row r="11607">
          <cell r="L11607">
            <v>0</v>
          </cell>
        </row>
        <row r="11608">
          <cell r="L11608">
            <v>0</v>
          </cell>
        </row>
        <row r="11609">
          <cell r="L11609">
            <v>0</v>
          </cell>
        </row>
        <row r="11610">
          <cell r="L11610">
            <v>0</v>
          </cell>
        </row>
        <row r="11611">
          <cell r="L11611">
            <v>0</v>
          </cell>
        </row>
        <row r="11612">
          <cell r="L11612">
            <v>0</v>
          </cell>
        </row>
        <row r="11613">
          <cell r="L11613">
            <v>0</v>
          </cell>
        </row>
        <row r="11614">
          <cell r="L11614">
            <v>0</v>
          </cell>
        </row>
        <row r="11615">
          <cell r="L11615">
            <v>0</v>
          </cell>
        </row>
        <row r="11616">
          <cell r="L11616">
            <v>0</v>
          </cell>
        </row>
        <row r="11617">
          <cell r="L11617">
            <v>0</v>
          </cell>
        </row>
        <row r="11618">
          <cell r="L11618">
            <v>0</v>
          </cell>
        </row>
        <row r="11619">
          <cell r="L11619">
            <v>0</v>
          </cell>
        </row>
        <row r="11620">
          <cell r="L11620">
            <v>0</v>
          </cell>
        </row>
        <row r="11621">
          <cell r="L11621">
            <v>0</v>
          </cell>
        </row>
        <row r="11622">
          <cell r="L11622">
            <v>0</v>
          </cell>
        </row>
        <row r="11623">
          <cell r="L11623">
            <v>0</v>
          </cell>
        </row>
        <row r="11624">
          <cell r="L11624">
            <v>0</v>
          </cell>
        </row>
        <row r="11625">
          <cell r="L11625">
            <v>0</v>
          </cell>
        </row>
        <row r="11626">
          <cell r="L11626">
            <v>0</v>
          </cell>
        </row>
        <row r="11627">
          <cell r="L11627">
            <v>0</v>
          </cell>
        </row>
        <row r="11628">
          <cell r="L11628">
            <v>0</v>
          </cell>
        </row>
        <row r="11629">
          <cell r="L11629">
            <v>0</v>
          </cell>
        </row>
        <row r="11630">
          <cell r="L11630">
            <v>0</v>
          </cell>
        </row>
        <row r="11631">
          <cell r="L11631">
            <v>0</v>
          </cell>
        </row>
        <row r="11632">
          <cell r="L11632">
            <v>0</v>
          </cell>
        </row>
        <row r="11633">
          <cell r="L11633">
            <v>0</v>
          </cell>
        </row>
        <row r="11634">
          <cell r="L11634">
            <v>0</v>
          </cell>
        </row>
        <row r="11635">
          <cell r="L11635">
            <v>0</v>
          </cell>
        </row>
        <row r="11636">
          <cell r="L11636">
            <v>0</v>
          </cell>
        </row>
        <row r="11637">
          <cell r="L11637">
            <v>0</v>
          </cell>
        </row>
        <row r="11638">
          <cell r="L11638">
            <v>0</v>
          </cell>
        </row>
        <row r="11639">
          <cell r="L11639">
            <v>0</v>
          </cell>
        </row>
        <row r="11640">
          <cell r="L11640">
            <v>0</v>
          </cell>
        </row>
        <row r="11641">
          <cell r="L11641">
            <v>0</v>
          </cell>
        </row>
        <row r="11642">
          <cell r="L11642">
            <v>0</v>
          </cell>
        </row>
        <row r="11643">
          <cell r="L11643">
            <v>0</v>
          </cell>
        </row>
        <row r="11644">
          <cell r="L11644">
            <v>0</v>
          </cell>
        </row>
        <row r="11645">
          <cell r="L11645">
            <v>0</v>
          </cell>
        </row>
        <row r="11646">
          <cell r="L11646">
            <v>0</v>
          </cell>
        </row>
        <row r="11647">
          <cell r="L11647">
            <v>0</v>
          </cell>
        </row>
        <row r="11648">
          <cell r="L11648">
            <v>0</v>
          </cell>
        </row>
        <row r="11649">
          <cell r="L11649">
            <v>0</v>
          </cell>
        </row>
        <row r="11650">
          <cell r="L11650">
            <v>0</v>
          </cell>
        </row>
        <row r="11651">
          <cell r="L11651">
            <v>0</v>
          </cell>
        </row>
        <row r="11652">
          <cell r="L11652">
            <v>0</v>
          </cell>
        </row>
        <row r="11653">
          <cell r="L11653">
            <v>0</v>
          </cell>
        </row>
        <row r="11654">
          <cell r="L11654">
            <v>0</v>
          </cell>
        </row>
        <row r="11655">
          <cell r="L11655">
            <v>0</v>
          </cell>
        </row>
        <row r="11656">
          <cell r="L11656">
            <v>0</v>
          </cell>
        </row>
        <row r="11657">
          <cell r="L11657">
            <v>0</v>
          </cell>
        </row>
        <row r="11658">
          <cell r="L11658">
            <v>0</v>
          </cell>
        </row>
        <row r="11659">
          <cell r="L11659">
            <v>0</v>
          </cell>
        </row>
        <row r="11660">
          <cell r="L11660">
            <v>0</v>
          </cell>
        </row>
        <row r="11661">
          <cell r="L11661">
            <v>0</v>
          </cell>
        </row>
        <row r="11662">
          <cell r="L11662">
            <v>0</v>
          </cell>
        </row>
        <row r="11663">
          <cell r="L11663">
            <v>0</v>
          </cell>
        </row>
        <row r="11664">
          <cell r="L11664">
            <v>0</v>
          </cell>
        </row>
        <row r="11665">
          <cell r="L11665">
            <v>0</v>
          </cell>
        </row>
        <row r="11666">
          <cell r="L11666">
            <v>0</v>
          </cell>
        </row>
        <row r="11667">
          <cell r="L11667">
            <v>0</v>
          </cell>
        </row>
        <row r="11668">
          <cell r="L11668">
            <v>0</v>
          </cell>
        </row>
        <row r="11669">
          <cell r="L11669">
            <v>0</v>
          </cell>
        </row>
        <row r="11670">
          <cell r="L11670">
            <v>0</v>
          </cell>
        </row>
        <row r="11671">
          <cell r="L11671">
            <v>0</v>
          </cell>
        </row>
        <row r="11672">
          <cell r="L11672">
            <v>0</v>
          </cell>
        </row>
        <row r="11673">
          <cell r="L11673">
            <v>0</v>
          </cell>
        </row>
        <row r="11674">
          <cell r="L11674">
            <v>0</v>
          </cell>
        </row>
        <row r="11675">
          <cell r="L11675">
            <v>0</v>
          </cell>
        </row>
        <row r="11676">
          <cell r="L11676">
            <v>0</v>
          </cell>
        </row>
        <row r="11677">
          <cell r="L11677">
            <v>0</v>
          </cell>
        </row>
        <row r="11678">
          <cell r="L11678">
            <v>0</v>
          </cell>
        </row>
        <row r="11679">
          <cell r="L11679">
            <v>0</v>
          </cell>
        </row>
        <row r="11680">
          <cell r="L11680">
            <v>0</v>
          </cell>
        </row>
        <row r="11681">
          <cell r="L11681">
            <v>0</v>
          </cell>
        </row>
        <row r="11682">
          <cell r="L11682">
            <v>0</v>
          </cell>
        </row>
        <row r="11683">
          <cell r="L11683">
            <v>0</v>
          </cell>
        </row>
        <row r="11684">
          <cell r="L11684">
            <v>0</v>
          </cell>
        </row>
        <row r="11685">
          <cell r="L11685">
            <v>0</v>
          </cell>
        </row>
        <row r="11686">
          <cell r="L11686">
            <v>0</v>
          </cell>
        </row>
        <row r="11687">
          <cell r="L11687">
            <v>0</v>
          </cell>
        </row>
        <row r="11688">
          <cell r="L11688">
            <v>0</v>
          </cell>
        </row>
        <row r="11689">
          <cell r="L11689">
            <v>0</v>
          </cell>
        </row>
        <row r="11690">
          <cell r="L11690">
            <v>0</v>
          </cell>
        </row>
        <row r="11691">
          <cell r="L11691">
            <v>0</v>
          </cell>
        </row>
        <row r="11692">
          <cell r="L11692">
            <v>0</v>
          </cell>
        </row>
        <row r="11693">
          <cell r="L11693">
            <v>0</v>
          </cell>
        </row>
        <row r="11694">
          <cell r="L11694">
            <v>0</v>
          </cell>
        </row>
        <row r="11695">
          <cell r="L11695">
            <v>0</v>
          </cell>
        </row>
        <row r="11696">
          <cell r="L11696">
            <v>0</v>
          </cell>
        </row>
        <row r="11697">
          <cell r="L11697">
            <v>0</v>
          </cell>
        </row>
        <row r="11698">
          <cell r="L11698">
            <v>0</v>
          </cell>
        </row>
        <row r="11699">
          <cell r="L11699">
            <v>0</v>
          </cell>
        </row>
        <row r="11700">
          <cell r="L11700">
            <v>0</v>
          </cell>
        </row>
        <row r="11701">
          <cell r="L11701">
            <v>0</v>
          </cell>
        </row>
        <row r="11702">
          <cell r="L11702">
            <v>0</v>
          </cell>
        </row>
        <row r="11703">
          <cell r="L11703">
            <v>0</v>
          </cell>
        </row>
        <row r="11704">
          <cell r="L11704">
            <v>0</v>
          </cell>
        </row>
        <row r="11705">
          <cell r="L11705">
            <v>0</v>
          </cell>
        </row>
        <row r="11706">
          <cell r="L11706">
            <v>0</v>
          </cell>
        </row>
        <row r="11707">
          <cell r="L11707">
            <v>0</v>
          </cell>
        </row>
        <row r="11708">
          <cell r="L11708">
            <v>0</v>
          </cell>
        </row>
        <row r="11709">
          <cell r="L11709">
            <v>0</v>
          </cell>
        </row>
        <row r="11710">
          <cell r="L11710">
            <v>0</v>
          </cell>
        </row>
        <row r="11711">
          <cell r="L11711">
            <v>0</v>
          </cell>
        </row>
        <row r="11712">
          <cell r="L11712">
            <v>0</v>
          </cell>
        </row>
        <row r="11713">
          <cell r="L11713">
            <v>0</v>
          </cell>
        </row>
        <row r="11714">
          <cell r="L11714">
            <v>0</v>
          </cell>
        </row>
        <row r="11715">
          <cell r="L11715">
            <v>0</v>
          </cell>
        </row>
        <row r="11716">
          <cell r="L11716">
            <v>0</v>
          </cell>
        </row>
        <row r="11717">
          <cell r="L11717">
            <v>0</v>
          </cell>
        </row>
        <row r="11718">
          <cell r="L11718">
            <v>0</v>
          </cell>
        </row>
        <row r="11719">
          <cell r="L11719">
            <v>0</v>
          </cell>
        </row>
        <row r="11720">
          <cell r="L11720">
            <v>0</v>
          </cell>
        </row>
        <row r="11721">
          <cell r="L11721">
            <v>0</v>
          </cell>
        </row>
        <row r="11722">
          <cell r="L11722">
            <v>0</v>
          </cell>
        </row>
        <row r="11723">
          <cell r="L11723">
            <v>0</v>
          </cell>
        </row>
        <row r="11724">
          <cell r="L11724">
            <v>0</v>
          </cell>
        </row>
        <row r="11725">
          <cell r="L11725">
            <v>0</v>
          </cell>
        </row>
        <row r="11726">
          <cell r="L11726">
            <v>0</v>
          </cell>
        </row>
        <row r="11727">
          <cell r="L11727">
            <v>0</v>
          </cell>
        </row>
        <row r="11728">
          <cell r="L11728">
            <v>0</v>
          </cell>
        </row>
        <row r="11729">
          <cell r="L11729">
            <v>0</v>
          </cell>
        </row>
        <row r="11730">
          <cell r="L11730">
            <v>0</v>
          </cell>
        </row>
        <row r="11731">
          <cell r="L11731">
            <v>0</v>
          </cell>
        </row>
        <row r="11732">
          <cell r="L11732">
            <v>0</v>
          </cell>
        </row>
        <row r="11733">
          <cell r="L11733">
            <v>0</v>
          </cell>
        </row>
        <row r="11734">
          <cell r="L11734">
            <v>0</v>
          </cell>
        </row>
        <row r="11735">
          <cell r="L11735">
            <v>0</v>
          </cell>
        </row>
        <row r="11736">
          <cell r="L11736">
            <v>0</v>
          </cell>
        </row>
        <row r="11737">
          <cell r="L11737">
            <v>0</v>
          </cell>
        </row>
        <row r="11738">
          <cell r="L11738">
            <v>0</v>
          </cell>
        </row>
        <row r="11739">
          <cell r="L11739">
            <v>0</v>
          </cell>
        </row>
        <row r="11740">
          <cell r="L11740">
            <v>0</v>
          </cell>
        </row>
        <row r="11741">
          <cell r="L11741">
            <v>0</v>
          </cell>
        </row>
        <row r="11742">
          <cell r="L11742">
            <v>0</v>
          </cell>
        </row>
        <row r="11743">
          <cell r="L11743">
            <v>0</v>
          </cell>
        </row>
        <row r="11744">
          <cell r="L11744">
            <v>0</v>
          </cell>
        </row>
        <row r="11745">
          <cell r="L11745">
            <v>0</v>
          </cell>
        </row>
        <row r="11746">
          <cell r="L11746">
            <v>0</v>
          </cell>
        </row>
        <row r="11747">
          <cell r="L11747">
            <v>0</v>
          </cell>
        </row>
        <row r="11748">
          <cell r="L11748">
            <v>0</v>
          </cell>
        </row>
        <row r="11749">
          <cell r="L11749">
            <v>0</v>
          </cell>
        </row>
        <row r="11750">
          <cell r="L11750">
            <v>0</v>
          </cell>
        </row>
        <row r="11751">
          <cell r="L11751">
            <v>0</v>
          </cell>
        </row>
        <row r="11752">
          <cell r="L11752">
            <v>0</v>
          </cell>
        </row>
        <row r="11753">
          <cell r="L11753">
            <v>0</v>
          </cell>
        </row>
        <row r="11754">
          <cell r="L11754">
            <v>0</v>
          </cell>
        </row>
        <row r="11755">
          <cell r="L11755">
            <v>0</v>
          </cell>
        </row>
        <row r="11756">
          <cell r="L11756">
            <v>0</v>
          </cell>
        </row>
        <row r="11757">
          <cell r="L11757">
            <v>0</v>
          </cell>
        </row>
        <row r="11758">
          <cell r="L11758">
            <v>0</v>
          </cell>
        </row>
        <row r="11759">
          <cell r="L11759">
            <v>0</v>
          </cell>
        </row>
        <row r="11760">
          <cell r="L11760">
            <v>0</v>
          </cell>
        </row>
        <row r="11761">
          <cell r="L11761">
            <v>0</v>
          </cell>
        </row>
        <row r="11762">
          <cell r="L11762">
            <v>0</v>
          </cell>
        </row>
        <row r="11763">
          <cell r="L11763">
            <v>0</v>
          </cell>
        </row>
        <row r="11764">
          <cell r="L11764">
            <v>0</v>
          </cell>
        </row>
        <row r="11765">
          <cell r="L11765">
            <v>0</v>
          </cell>
        </row>
        <row r="11766">
          <cell r="L11766">
            <v>0</v>
          </cell>
        </row>
        <row r="11767">
          <cell r="L11767">
            <v>0</v>
          </cell>
        </row>
        <row r="11768">
          <cell r="L11768">
            <v>0</v>
          </cell>
        </row>
        <row r="11769">
          <cell r="L11769">
            <v>0</v>
          </cell>
        </row>
        <row r="11770">
          <cell r="L11770">
            <v>0</v>
          </cell>
        </row>
        <row r="11771">
          <cell r="L11771">
            <v>0</v>
          </cell>
        </row>
        <row r="11772">
          <cell r="L11772">
            <v>0</v>
          </cell>
        </row>
        <row r="11773">
          <cell r="L11773">
            <v>0</v>
          </cell>
        </row>
        <row r="11774">
          <cell r="L11774">
            <v>0</v>
          </cell>
        </row>
        <row r="11775">
          <cell r="L11775">
            <v>0</v>
          </cell>
        </row>
        <row r="11776">
          <cell r="L11776">
            <v>0</v>
          </cell>
        </row>
        <row r="11777">
          <cell r="L11777">
            <v>0</v>
          </cell>
        </row>
        <row r="11778">
          <cell r="L11778">
            <v>0</v>
          </cell>
        </row>
        <row r="11779">
          <cell r="L11779">
            <v>0</v>
          </cell>
        </row>
        <row r="11780">
          <cell r="L11780">
            <v>0</v>
          </cell>
        </row>
        <row r="11781">
          <cell r="L11781">
            <v>0</v>
          </cell>
        </row>
        <row r="11782">
          <cell r="L11782">
            <v>0</v>
          </cell>
        </row>
        <row r="11783">
          <cell r="L11783">
            <v>0</v>
          </cell>
        </row>
        <row r="11784">
          <cell r="L11784">
            <v>0</v>
          </cell>
        </row>
        <row r="11785">
          <cell r="L11785">
            <v>0</v>
          </cell>
        </row>
        <row r="11786">
          <cell r="L11786">
            <v>0</v>
          </cell>
        </row>
        <row r="11787">
          <cell r="L11787">
            <v>0</v>
          </cell>
        </row>
        <row r="11788">
          <cell r="L11788">
            <v>0</v>
          </cell>
        </row>
        <row r="11789">
          <cell r="L11789">
            <v>0</v>
          </cell>
        </row>
        <row r="11790">
          <cell r="L11790">
            <v>0</v>
          </cell>
        </row>
        <row r="11791">
          <cell r="L11791">
            <v>0</v>
          </cell>
        </row>
        <row r="11792">
          <cell r="L11792">
            <v>0</v>
          </cell>
        </row>
        <row r="11793">
          <cell r="L11793">
            <v>0</v>
          </cell>
        </row>
        <row r="11794">
          <cell r="L11794">
            <v>0</v>
          </cell>
        </row>
        <row r="11795">
          <cell r="L11795">
            <v>0</v>
          </cell>
        </row>
        <row r="11796">
          <cell r="L11796">
            <v>0</v>
          </cell>
        </row>
        <row r="11797">
          <cell r="L11797">
            <v>0</v>
          </cell>
        </row>
        <row r="11798">
          <cell r="L11798">
            <v>0</v>
          </cell>
        </row>
        <row r="11799">
          <cell r="L11799">
            <v>0</v>
          </cell>
        </row>
        <row r="11800">
          <cell r="L11800">
            <v>0</v>
          </cell>
        </row>
        <row r="11801">
          <cell r="L11801">
            <v>0</v>
          </cell>
        </row>
        <row r="11802">
          <cell r="L11802">
            <v>0</v>
          </cell>
        </row>
        <row r="11803">
          <cell r="L11803">
            <v>0</v>
          </cell>
        </row>
        <row r="11804">
          <cell r="L11804">
            <v>0</v>
          </cell>
        </row>
        <row r="11805">
          <cell r="L11805">
            <v>0</v>
          </cell>
        </row>
        <row r="11806">
          <cell r="L11806">
            <v>0</v>
          </cell>
        </row>
        <row r="11807">
          <cell r="L11807">
            <v>0</v>
          </cell>
        </row>
        <row r="11808">
          <cell r="L11808">
            <v>0</v>
          </cell>
        </row>
        <row r="11809">
          <cell r="L11809">
            <v>0</v>
          </cell>
        </row>
        <row r="11810">
          <cell r="L11810">
            <v>0</v>
          </cell>
        </row>
        <row r="11811">
          <cell r="L11811">
            <v>0</v>
          </cell>
        </row>
        <row r="11812">
          <cell r="L11812">
            <v>0</v>
          </cell>
        </row>
        <row r="11813">
          <cell r="L11813">
            <v>0</v>
          </cell>
        </row>
        <row r="11814">
          <cell r="L11814">
            <v>0</v>
          </cell>
        </row>
        <row r="11815">
          <cell r="L11815">
            <v>0</v>
          </cell>
        </row>
        <row r="11816">
          <cell r="L11816">
            <v>0</v>
          </cell>
        </row>
        <row r="11817">
          <cell r="L11817">
            <v>0</v>
          </cell>
        </row>
        <row r="11818">
          <cell r="L11818">
            <v>0</v>
          </cell>
        </row>
        <row r="11819">
          <cell r="L11819">
            <v>0</v>
          </cell>
        </row>
        <row r="11820">
          <cell r="L11820">
            <v>0</v>
          </cell>
        </row>
        <row r="11821">
          <cell r="L11821">
            <v>0</v>
          </cell>
        </row>
        <row r="11822">
          <cell r="L11822">
            <v>0</v>
          </cell>
        </row>
        <row r="11823">
          <cell r="L11823">
            <v>0</v>
          </cell>
        </row>
        <row r="11824">
          <cell r="L11824">
            <v>0</v>
          </cell>
        </row>
        <row r="11825">
          <cell r="L11825">
            <v>0</v>
          </cell>
        </row>
        <row r="11826">
          <cell r="L11826">
            <v>0</v>
          </cell>
        </row>
        <row r="11827">
          <cell r="L11827">
            <v>0</v>
          </cell>
        </row>
        <row r="11828">
          <cell r="L11828">
            <v>0</v>
          </cell>
        </row>
        <row r="11829">
          <cell r="L11829">
            <v>0</v>
          </cell>
        </row>
        <row r="11830">
          <cell r="L11830">
            <v>0</v>
          </cell>
        </row>
        <row r="11831">
          <cell r="L11831">
            <v>0</v>
          </cell>
        </row>
        <row r="11832">
          <cell r="L11832">
            <v>0</v>
          </cell>
        </row>
        <row r="11833">
          <cell r="L11833">
            <v>0</v>
          </cell>
        </row>
        <row r="11834">
          <cell r="L11834">
            <v>0</v>
          </cell>
        </row>
        <row r="11835">
          <cell r="L11835">
            <v>0</v>
          </cell>
        </row>
        <row r="11836">
          <cell r="L11836">
            <v>0</v>
          </cell>
        </row>
        <row r="11837">
          <cell r="L11837">
            <v>0</v>
          </cell>
        </row>
        <row r="11838">
          <cell r="L11838">
            <v>0</v>
          </cell>
        </row>
        <row r="11839">
          <cell r="L11839">
            <v>0</v>
          </cell>
        </row>
        <row r="11840">
          <cell r="L11840">
            <v>0</v>
          </cell>
        </row>
        <row r="11841">
          <cell r="L11841">
            <v>0</v>
          </cell>
        </row>
        <row r="11842">
          <cell r="L11842">
            <v>0</v>
          </cell>
        </row>
        <row r="11843">
          <cell r="L11843">
            <v>0</v>
          </cell>
        </row>
        <row r="11844">
          <cell r="L11844">
            <v>0</v>
          </cell>
        </row>
        <row r="11845">
          <cell r="L11845">
            <v>0</v>
          </cell>
        </row>
        <row r="11846">
          <cell r="L11846">
            <v>0</v>
          </cell>
        </row>
        <row r="11847">
          <cell r="L11847">
            <v>0</v>
          </cell>
        </row>
        <row r="11848">
          <cell r="L11848">
            <v>0</v>
          </cell>
        </row>
        <row r="11849">
          <cell r="L11849">
            <v>0</v>
          </cell>
        </row>
        <row r="11850">
          <cell r="L11850">
            <v>0</v>
          </cell>
        </row>
        <row r="11851">
          <cell r="L11851">
            <v>0</v>
          </cell>
        </row>
        <row r="11852">
          <cell r="L11852">
            <v>0</v>
          </cell>
        </row>
        <row r="11853">
          <cell r="L11853">
            <v>0</v>
          </cell>
        </row>
        <row r="11854">
          <cell r="L11854">
            <v>0</v>
          </cell>
        </row>
        <row r="11855">
          <cell r="L11855">
            <v>0</v>
          </cell>
        </row>
        <row r="11856">
          <cell r="L11856">
            <v>0</v>
          </cell>
        </row>
        <row r="11857">
          <cell r="L11857">
            <v>0</v>
          </cell>
        </row>
        <row r="11858">
          <cell r="L11858">
            <v>0</v>
          </cell>
        </row>
        <row r="11859">
          <cell r="L11859">
            <v>0</v>
          </cell>
        </row>
        <row r="11860">
          <cell r="L11860">
            <v>0</v>
          </cell>
        </row>
        <row r="11861">
          <cell r="L11861">
            <v>0</v>
          </cell>
        </row>
        <row r="11862">
          <cell r="L11862">
            <v>0</v>
          </cell>
        </row>
        <row r="11863">
          <cell r="L11863">
            <v>0</v>
          </cell>
        </row>
        <row r="11864">
          <cell r="L11864">
            <v>0</v>
          </cell>
        </row>
        <row r="11865">
          <cell r="L11865">
            <v>0</v>
          </cell>
        </row>
        <row r="11866">
          <cell r="L11866">
            <v>0</v>
          </cell>
        </row>
        <row r="11867">
          <cell r="L11867">
            <v>0</v>
          </cell>
        </row>
        <row r="11868">
          <cell r="L11868">
            <v>0</v>
          </cell>
        </row>
        <row r="11869">
          <cell r="L11869">
            <v>0</v>
          </cell>
        </row>
        <row r="11870">
          <cell r="L11870">
            <v>0</v>
          </cell>
        </row>
        <row r="11871">
          <cell r="L11871">
            <v>0</v>
          </cell>
        </row>
        <row r="11872">
          <cell r="L11872">
            <v>0</v>
          </cell>
        </row>
        <row r="11873">
          <cell r="L11873">
            <v>0</v>
          </cell>
        </row>
        <row r="11874">
          <cell r="L11874">
            <v>0</v>
          </cell>
        </row>
        <row r="11875">
          <cell r="L11875">
            <v>0</v>
          </cell>
        </row>
        <row r="11876">
          <cell r="L11876">
            <v>0</v>
          </cell>
        </row>
        <row r="11877">
          <cell r="L11877">
            <v>0</v>
          </cell>
        </row>
        <row r="11878">
          <cell r="L11878">
            <v>0</v>
          </cell>
        </row>
        <row r="11879">
          <cell r="L11879">
            <v>0</v>
          </cell>
        </row>
        <row r="11880">
          <cell r="L11880">
            <v>0</v>
          </cell>
        </row>
        <row r="11881">
          <cell r="L11881">
            <v>0</v>
          </cell>
        </row>
        <row r="11882">
          <cell r="L11882">
            <v>0</v>
          </cell>
        </row>
        <row r="11883">
          <cell r="L11883">
            <v>0</v>
          </cell>
        </row>
        <row r="11884">
          <cell r="L11884">
            <v>0</v>
          </cell>
        </row>
        <row r="11885">
          <cell r="L11885">
            <v>0</v>
          </cell>
        </row>
        <row r="11886">
          <cell r="L11886">
            <v>0</v>
          </cell>
        </row>
        <row r="11887">
          <cell r="L11887">
            <v>0</v>
          </cell>
        </row>
        <row r="11888">
          <cell r="L11888">
            <v>0</v>
          </cell>
        </row>
        <row r="11889">
          <cell r="L11889">
            <v>0</v>
          </cell>
        </row>
        <row r="11890">
          <cell r="L11890">
            <v>0</v>
          </cell>
        </row>
        <row r="11891">
          <cell r="L11891">
            <v>0</v>
          </cell>
        </row>
        <row r="11892">
          <cell r="L11892">
            <v>0</v>
          </cell>
        </row>
        <row r="11893">
          <cell r="L11893">
            <v>0</v>
          </cell>
        </row>
        <row r="11894">
          <cell r="L11894">
            <v>0</v>
          </cell>
        </row>
        <row r="11895">
          <cell r="L11895">
            <v>0</v>
          </cell>
        </row>
        <row r="11896">
          <cell r="L11896">
            <v>0</v>
          </cell>
        </row>
        <row r="11897">
          <cell r="L11897">
            <v>0</v>
          </cell>
        </row>
        <row r="11898">
          <cell r="L11898">
            <v>0</v>
          </cell>
        </row>
        <row r="11899">
          <cell r="L11899">
            <v>0</v>
          </cell>
        </row>
        <row r="11900">
          <cell r="L11900">
            <v>0</v>
          </cell>
        </row>
        <row r="11901">
          <cell r="L11901">
            <v>0</v>
          </cell>
        </row>
        <row r="11902">
          <cell r="L11902">
            <v>0</v>
          </cell>
        </row>
        <row r="11903">
          <cell r="L11903">
            <v>0</v>
          </cell>
        </row>
        <row r="11904">
          <cell r="L11904">
            <v>0</v>
          </cell>
        </row>
        <row r="11905">
          <cell r="L11905">
            <v>0</v>
          </cell>
        </row>
        <row r="11906">
          <cell r="L11906">
            <v>0</v>
          </cell>
        </row>
        <row r="11907">
          <cell r="L11907">
            <v>0</v>
          </cell>
        </row>
        <row r="11908">
          <cell r="L11908">
            <v>0</v>
          </cell>
        </row>
        <row r="11909">
          <cell r="L11909">
            <v>0</v>
          </cell>
        </row>
        <row r="11910">
          <cell r="L11910">
            <v>0</v>
          </cell>
        </row>
        <row r="11911">
          <cell r="L11911">
            <v>0</v>
          </cell>
        </row>
        <row r="11912">
          <cell r="L11912">
            <v>0</v>
          </cell>
        </row>
        <row r="11913">
          <cell r="L11913">
            <v>0</v>
          </cell>
        </row>
        <row r="11914">
          <cell r="L11914">
            <v>0</v>
          </cell>
        </row>
        <row r="11915">
          <cell r="L11915">
            <v>0</v>
          </cell>
        </row>
        <row r="11916">
          <cell r="L11916">
            <v>0</v>
          </cell>
        </row>
        <row r="11917">
          <cell r="L11917">
            <v>0</v>
          </cell>
        </row>
        <row r="11918">
          <cell r="L11918">
            <v>0</v>
          </cell>
        </row>
        <row r="11919">
          <cell r="L11919">
            <v>0</v>
          </cell>
        </row>
        <row r="11920">
          <cell r="L11920">
            <v>0</v>
          </cell>
        </row>
        <row r="11921">
          <cell r="L11921">
            <v>0</v>
          </cell>
        </row>
        <row r="11922">
          <cell r="L11922">
            <v>0</v>
          </cell>
        </row>
        <row r="11923">
          <cell r="L11923">
            <v>0</v>
          </cell>
        </row>
        <row r="11924">
          <cell r="L11924">
            <v>0</v>
          </cell>
        </row>
        <row r="11925">
          <cell r="L11925">
            <v>0</v>
          </cell>
        </row>
        <row r="11926">
          <cell r="L11926">
            <v>0</v>
          </cell>
        </row>
        <row r="11927">
          <cell r="L11927">
            <v>0</v>
          </cell>
        </row>
        <row r="11928">
          <cell r="L11928">
            <v>0</v>
          </cell>
        </row>
        <row r="11929">
          <cell r="L11929">
            <v>0</v>
          </cell>
        </row>
        <row r="11930">
          <cell r="L11930">
            <v>0</v>
          </cell>
        </row>
        <row r="11931">
          <cell r="L11931">
            <v>0</v>
          </cell>
        </row>
        <row r="11932">
          <cell r="L11932">
            <v>0</v>
          </cell>
        </row>
        <row r="11933">
          <cell r="L11933">
            <v>0</v>
          </cell>
        </row>
        <row r="11934">
          <cell r="L11934">
            <v>0</v>
          </cell>
        </row>
        <row r="11935">
          <cell r="L11935">
            <v>0</v>
          </cell>
        </row>
        <row r="11936">
          <cell r="L11936">
            <v>0</v>
          </cell>
        </row>
        <row r="11937">
          <cell r="L11937">
            <v>0</v>
          </cell>
        </row>
        <row r="11938">
          <cell r="L11938">
            <v>0</v>
          </cell>
        </row>
        <row r="11939">
          <cell r="L11939">
            <v>0</v>
          </cell>
        </row>
        <row r="11940">
          <cell r="L11940">
            <v>0</v>
          </cell>
        </row>
        <row r="11941">
          <cell r="L11941">
            <v>0</v>
          </cell>
        </row>
        <row r="11942">
          <cell r="L11942">
            <v>0</v>
          </cell>
        </row>
        <row r="11943">
          <cell r="L11943">
            <v>0</v>
          </cell>
        </row>
        <row r="11944">
          <cell r="L11944">
            <v>0</v>
          </cell>
        </row>
        <row r="11945">
          <cell r="L11945">
            <v>0</v>
          </cell>
        </row>
        <row r="11946">
          <cell r="L11946">
            <v>0</v>
          </cell>
        </row>
        <row r="11947">
          <cell r="L11947">
            <v>0</v>
          </cell>
        </row>
        <row r="11948">
          <cell r="L11948">
            <v>0</v>
          </cell>
        </row>
        <row r="11949">
          <cell r="L11949">
            <v>0</v>
          </cell>
        </row>
        <row r="11950">
          <cell r="L11950">
            <v>0</v>
          </cell>
        </row>
        <row r="11951">
          <cell r="L11951">
            <v>0</v>
          </cell>
        </row>
        <row r="11952">
          <cell r="L11952">
            <v>0</v>
          </cell>
        </row>
        <row r="11953">
          <cell r="L11953">
            <v>0</v>
          </cell>
        </row>
        <row r="11954">
          <cell r="L11954">
            <v>0</v>
          </cell>
        </row>
        <row r="11955">
          <cell r="L11955">
            <v>0</v>
          </cell>
        </row>
        <row r="11956">
          <cell r="L11956">
            <v>0</v>
          </cell>
        </row>
        <row r="11957">
          <cell r="L11957">
            <v>0</v>
          </cell>
        </row>
        <row r="11958">
          <cell r="L11958">
            <v>0</v>
          </cell>
        </row>
        <row r="11959">
          <cell r="L11959">
            <v>0</v>
          </cell>
        </row>
        <row r="11960">
          <cell r="L11960">
            <v>0</v>
          </cell>
        </row>
        <row r="11961">
          <cell r="L11961">
            <v>0</v>
          </cell>
        </row>
        <row r="11962">
          <cell r="L11962">
            <v>0</v>
          </cell>
        </row>
        <row r="11963">
          <cell r="L11963">
            <v>0</v>
          </cell>
        </row>
        <row r="11964">
          <cell r="L11964">
            <v>0</v>
          </cell>
        </row>
        <row r="11965">
          <cell r="L11965">
            <v>0</v>
          </cell>
        </row>
        <row r="11966">
          <cell r="L11966">
            <v>0</v>
          </cell>
        </row>
        <row r="11967">
          <cell r="L11967">
            <v>0</v>
          </cell>
        </row>
        <row r="11968">
          <cell r="L11968">
            <v>0</v>
          </cell>
        </row>
        <row r="11969">
          <cell r="L11969">
            <v>0</v>
          </cell>
        </row>
        <row r="11970">
          <cell r="L11970">
            <v>0</v>
          </cell>
        </row>
        <row r="11971">
          <cell r="L11971">
            <v>0</v>
          </cell>
        </row>
        <row r="11972">
          <cell r="L11972">
            <v>0</v>
          </cell>
        </row>
        <row r="11973">
          <cell r="L11973">
            <v>0</v>
          </cell>
        </row>
        <row r="11974">
          <cell r="L11974">
            <v>0</v>
          </cell>
        </row>
        <row r="11975">
          <cell r="L11975">
            <v>0</v>
          </cell>
        </row>
        <row r="11976">
          <cell r="L11976">
            <v>0</v>
          </cell>
        </row>
        <row r="11977">
          <cell r="L11977">
            <v>0</v>
          </cell>
        </row>
        <row r="11978">
          <cell r="L11978">
            <v>0</v>
          </cell>
        </row>
        <row r="11979">
          <cell r="L11979">
            <v>0</v>
          </cell>
        </row>
        <row r="11980">
          <cell r="L11980">
            <v>0</v>
          </cell>
        </row>
        <row r="11981">
          <cell r="L11981">
            <v>0</v>
          </cell>
        </row>
        <row r="11982">
          <cell r="L11982">
            <v>0</v>
          </cell>
        </row>
        <row r="11983">
          <cell r="L11983">
            <v>0</v>
          </cell>
        </row>
        <row r="11984">
          <cell r="L11984">
            <v>0</v>
          </cell>
        </row>
        <row r="11985">
          <cell r="L11985">
            <v>0</v>
          </cell>
        </row>
        <row r="11986">
          <cell r="L11986">
            <v>0</v>
          </cell>
        </row>
        <row r="11987">
          <cell r="L11987">
            <v>0</v>
          </cell>
        </row>
        <row r="11988">
          <cell r="L11988">
            <v>0</v>
          </cell>
        </row>
        <row r="11989">
          <cell r="L11989">
            <v>0</v>
          </cell>
        </row>
        <row r="11990">
          <cell r="L11990">
            <v>0</v>
          </cell>
        </row>
        <row r="11991">
          <cell r="L11991">
            <v>0</v>
          </cell>
        </row>
        <row r="11992">
          <cell r="L11992">
            <v>0</v>
          </cell>
        </row>
        <row r="11993">
          <cell r="L11993">
            <v>0</v>
          </cell>
        </row>
        <row r="11994">
          <cell r="L11994">
            <v>0</v>
          </cell>
        </row>
        <row r="11995">
          <cell r="L11995">
            <v>0</v>
          </cell>
        </row>
        <row r="11996">
          <cell r="L11996">
            <v>0</v>
          </cell>
        </row>
        <row r="11997">
          <cell r="L11997">
            <v>0</v>
          </cell>
        </row>
        <row r="11998">
          <cell r="L11998">
            <v>0</v>
          </cell>
        </row>
        <row r="11999">
          <cell r="L11999">
            <v>0</v>
          </cell>
        </row>
        <row r="12000">
          <cell r="L12000">
            <v>0</v>
          </cell>
        </row>
        <row r="12001">
          <cell r="L12001">
            <v>0</v>
          </cell>
        </row>
        <row r="12002">
          <cell r="L12002">
            <v>0</v>
          </cell>
        </row>
        <row r="12003">
          <cell r="L12003">
            <v>0</v>
          </cell>
        </row>
        <row r="12004">
          <cell r="L12004">
            <v>0</v>
          </cell>
        </row>
        <row r="12005">
          <cell r="L12005">
            <v>0</v>
          </cell>
        </row>
        <row r="12006">
          <cell r="L12006">
            <v>0</v>
          </cell>
        </row>
        <row r="12007">
          <cell r="L12007">
            <v>0</v>
          </cell>
        </row>
        <row r="12008">
          <cell r="L12008">
            <v>0</v>
          </cell>
        </row>
        <row r="12009">
          <cell r="L12009">
            <v>0</v>
          </cell>
        </row>
        <row r="12010">
          <cell r="L12010">
            <v>0</v>
          </cell>
        </row>
        <row r="12011">
          <cell r="L12011">
            <v>0</v>
          </cell>
        </row>
        <row r="12012">
          <cell r="L12012">
            <v>0</v>
          </cell>
        </row>
        <row r="12013">
          <cell r="L12013">
            <v>0</v>
          </cell>
        </row>
        <row r="12014">
          <cell r="L12014">
            <v>0</v>
          </cell>
        </row>
        <row r="12015">
          <cell r="L12015">
            <v>0</v>
          </cell>
        </row>
        <row r="12016">
          <cell r="L12016">
            <v>0</v>
          </cell>
        </row>
        <row r="12017">
          <cell r="L12017">
            <v>0</v>
          </cell>
        </row>
        <row r="12018">
          <cell r="L12018">
            <v>0</v>
          </cell>
        </row>
        <row r="12019">
          <cell r="L12019">
            <v>0</v>
          </cell>
        </row>
        <row r="12020">
          <cell r="L12020">
            <v>0</v>
          </cell>
        </row>
        <row r="12021">
          <cell r="L12021">
            <v>0</v>
          </cell>
        </row>
        <row r="12022">
          <cell r="L12022">
            <v>0</v>
          </cell>
        </row>
        <row r="12023">
          <cell r="L12023">
            <v>0</v>
          </cell>
        </row>
        <row r="12024">
          <cell r="L12024">
            <v>0</v>
          </cell>
        </row>
        <row r="12025">
          <cell r="L12025">
            <v>0</v>
          </cell>
        </row>
        <row r="12026">
          <cell r="L12026">
            <v>0</v>
          </cell>
        </row>
        <row r="12027">
          <cell r="L12027">
            <v>0</v>
          </cell>
        </row>
        <row r="12028">
          <cell r="L12028">
            <v>0</v>
          </cell>
        </row>
        <row r="12029">
          <cell r="L12029">
            <v>0</v>
          </cell>
        </row>
        <row r="12030">
          <cell r="L12030">
            <v>0</v>
          </cell>
        </row>
        <row r="12031">
          <cell r="L12031">
            <v>0</v>
          </cell>
        </row>
        <row r="12032">
          <cell r="L12032">
            <v>0</v>
          </cell>
        </row>
        <row r="12033">
          <cell r="L12033">
            <v>0</v>
          </cell>
        </row>
        <row r="12034">
          <cell r="L12034">
            <v>0</v>
          </cell>
        </row>
        <row r="12035">
          <cell r="L12035">
            <v>0</v>
          </cell>
        </row>
        <row r="12036">
          <cell r="L12036">
            <v>0</v>
          </cell>
        </row>
        <row r="12037">
          <cell r="L12037">
            <v>0</v>
          </cell>
        </row>
        <row r="12038">
          <cell r="L12038">
            <v>0</v>
          </cell>
        </row>
        <row r="12039">
          <cell r="L12039">
            <v>0</v>
          </cell>
        </row>
        <row r="12040">
          <cell r="L12040">
            <v>0</v>
          </cell>
        </row>
        <row r="12041">
          <cell r="L12041">
            <v>0</v>
          </cell>
        </row>
        <row r="12042">
          <cell r="L12042">
            <v>0</v>
          </cell>
        </row>
        <row r="12043">
          <cell r="L12043">
            <v>0</v>
          </cell>
        </row>
        <row r="12044">
          <cell r="L12044">
            <v>0</v>
          </cell>
        </row>
        <row r="12045">
          <cell r="L12045">
            <v>0</v>
          </cell>
        </row>
        <row r="12046">
          <cell r="L12046">
            <v>0</v>
          </cell>
        </row>
        <row r="12047">
          <cell r="L12047">
            <v>0</v>
          </cell>
        </row>
        <row r="12048">
          <cell r="L12048">
            <v>0</v>
          </cell>
        </row>
        <row r="12049">
          <cell r="L12049">
            <v>0</v>
          </cell>
        </row>
        <row r="12050">
          <cell r="L12050">
            <v>0</v>
          </cell>
        </row>
        <row r="12051">
          <cell r="L12051">
            <v>0</v>
          </cell>
        </row>
        <row r="12052">
          <cell r="L12052">
            <v>0</v>
          </cell>
        </row>
        <row r="12053">
          <cell r="L12053">
            <v>0</v>
          </cell>
        </row>
        <row r="12054">
          <cell r="L12054">
            <v>0</v>
          </cell>
        </row>
        <row r="12055">
          <cell r="L12055">
            <v>0</v>
          </cell>
        </row>
        <row r="12056">
          <cell r="L12056">
            <v>0</v>
          </cell>
        </row>
        <row r="12057">
          <cell r="L12057">
            <v>0</v>
          </cell>
        </row>
        <row r="12058">
          <cell r="L12058">
            <v>0</v>
          </cell>
        </row>
        <row r="12059">
          <cell r="L12059">
            <v>0</v>
          </cell>
        </row>
        <row r="12060">
          <cell r="L12060">
            <v>0</v>
          </cell>
        </row>
        <row r="12061">
          <cell r="L12061">
            <v>0</v>
          </cell>
        </row>
        <row r="12062">
          <cell r="L12062">
            <v>0</v>
          </cell>
        </row>
        <row r="12063">
          <cell r="L12063">
            <v>0</v>
          </cell>
        </row>
        <row r="12064">
          <cell r="L12064">
            <v>0</v>
          </cell>
        </row>
        <row r="12065">
          <cell r="L12065">
            <v>0</v>
          </cell>
        </row>
        <row r="12066">
          <cell r="L12066">
            <v>0</v>
          </cell>
        </row>
        <row r="12067">
          <cell r="L12067">
            <v>0</v>
          </cell>
        </row>
        <row r="12068">
          <cell r="L12068">
            <v>0</v>
          </cell>
        </row>
        <row r="12069">
          <cell r="L12069">
            <v>0</v>
          </cell>
        </row>
        <row r="12070">
          <cell r="L12070">
            <v>0</v>
          </cell>
        </row>
        <row r="12071">
          <cell r="L12071">
            <v>0</v>
          </cell>
        </row>
        <row r="12072">
          <cell r="L12072">
            <v>0</v>
          </cell>
        </row>
        <row r="12073">
          <cell r="L12073">
            <v>0</v>
          </cell>
        </row>
        <row r="12074">
          <cell r="L12074">
            <v>0</v>
          </cell>
        </row>
        <row r="12075">
          <cell r="L12075">
            <v>0</v>
          </cell>
        </row>
        <row r="12076">
          <cell r="L12076">
            <v>0</v>
          </cell>
        </row>
        <row r="12077">
          <cell r="L12077">
            <v>0</v>
          </cell>
        </row>
        <row r="12078">
          <cell r="L12078">
            <v>0</v>
          </cell>
        </row>
        <row r="12079">
          <cell r="L12079">
            <v>0</v>
          </cell>
        </row>
        <row r="12080">
          <cell r="L12080">
            <v>0</v>
          </cell>
        </row>
        <row r="12081">
          <cell r="L12081">
            <v>0</v>
          </cell>
        </row>
        <row r="12082">
          <cell r="L12082">
            <v>0</v>
          </cell>
        </row>
        <row r="12083">
          <cell r="L12083">
            <v>0</v>
          </cell>
        </row>
        <row r="12084">
          <cell r="L12084">
            <v>0</v>
          </cell>
        </row>
        <row r="12085">
          <cell r="L12085">
            <v>0</v>
          </cell>
        </row>
        <row r="12086">
          <cell r="L12086">
            <v>0</v>
          </cell>
        </row>
        <row r="12087">
          <cell r="L12087">
            <v>0</v>
          </cell>
        </row>
        <row r="12088">
          <cell r="L12088">
            <v>0</v>
          </cell>
        </row>
        <row r="12089">
          <cell r="L12089">
            <v>0</v>
          </cell>
        </row>
        <row r="12090">
          <cell r="L12090">
            <v>0</v>
          </cell>
        </row>
        <row r="12091">
          <cell r="L12091">
            <v>0</v>
          </cell>
        </row>
        <row r="12092">
          <cell r="L12092">
            <v>0</v>
          </cell>
        </row>
        <row r="12093">
          <cell r="L12093">
            <v>0</v>
          </cell>
        </row>
        <row r="12094">
          <cell r="L12094">
            <v>0</v>
          </cell>
        </row>
        <row r="12095">
          <cell r="L12095">
            <v>0</v>
          </cell>
        </row>
        <row r="12096">
          <cell r="L12096">
            <v>0</v>
          </cell>
        </row>
        <row r="12097">
          <cell r="L12097">
            <v>0</v>
          </cell>
        </row>
        <row r="12098">
          <cell r="L12098">
            <v>0</v>
          </cell>
        </row>
        <row r="12099">
          <cell r="L12099">
            <v>0</v>
          </cell>
        </row>
        <row r="12100">
          <cell r="L12100">
            <v>0</v>
          </cell>
        </row>
        <row r="12101">
          <cell r="L12101">
            <v>0</v>
          </cell>
        </row>
        <row r="12102">
          <cell r="L12102">
            <v>0</v>
          </cell>
        </row>
        <row r="12103">
          <cell r="L12103">
            <v>0</v>
          </cell>
        </row>
        <row r="12104">
          <cell r="L12104">
            <v>0</v>
          </cell>
        </row>
        <row r="12105">
          <cell r="L12105">
            <v>0</v>
          </cell>
        </row>
        <row r="12106">
          <cell r="L12106">
            <v>0</v>
          </cell>
        </row>
        <row r="12107">
          <cell r="L12107">
            <v>0</v>
          </cell>
        </row>
        <row r="12108">
          <cell r="L12108">
            <v>0</v>
          </cell>
        </row>
        <row r="12109">
          <cell r="L12109">
            <v>0</v>
          </cell>
        </row>
        <row r="12110">
          <cell r="L12110">
            <v>0</v>
          </cell>
        </row>
        <row r="12111">
          <cell r="L12111">
            <v>0</v>
          </cell>
        </row>
        <row r="12112">
          <cell r="L12112">
            <v>0</v>
          </cell>
        </row>
        <row r="12113">
          <cell r="L12113">
            <v>0</v>
          </cell>
        </row>
        <row r="12114">
          <cell r="L12114">
            <v>0</v>
          </cell>
        </row>
        <row r="12115">
          <cell r="L12115">
            <v>0</v>
          </cell>
        </row>
        <row r="12116">
          <cell r="L12116">
            <v>0</v>
          </cell>
        </row>
        <row r="12117">
          <cell r="L12117">
            <v>0</v>
          </cell>
        </row>
        <row r="12118">
          <cell r="L12118">
            <v>0</v>
          </cell>
        </row>
        <row r="12119">
          <cell r="L12119">
            <v>0</v>
          </cell>
        </row>
        <row r="12120">
          <cell r="L12120">
            <v>0</v>
          </cell>
        </row>
        <row r="12121">
          <cell r="L12121">
            <v>0</v>
          </cell>
        </row>
        <row r="12122">
          <cell r="L12122">
            <v>0</v>
          </cell>
        </row>
        <row r="12123">
          <cell r="L12123">
            <v>0</v>
          </cell>
        </row>
        <row r="12124">
          <cell r="L12124">
            <v>0</v>
          </cell>
        </row>
        <row r="12125">
          <cell r="L12125">
            <v>0</v>
          </cell>
        </row>
        <row r="12126">
          <cell r="L12126">
            <v>0</v>
          </cell>
        </row>
        <row r="12127">
          <cell r="L12127">
            <v>0</v>
          </cell>
        </row>
        <row r="12128">
          <cell r="L12128">
            <v>0</v>
          </cell>
        </row>
        <row r="12129">
          <cell r="L12129">
            <v>0</v>
          </cell>
        </row>
        <row r="12130">
          <cell r="L12130">
            <v>0</v>
          </cell>
        </row>
        <row r="12131">
          <cell r="L12131">
            <v>0</v>
          </cell>
        </row>
        <row r="12132">
          <cell r="L12132">
            <v>0</v>
          </cell>
        </row>
        <row r="12133">
          <cell r="L12133">
            <v>0</v>
          </cell>
        </row>
        <row r="12135">
          <cell r="L12135">
            <v>293967383.37921125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w to"/>
      <sheetName val="Control"/>
      <sheetName val="Adjustments Pivot"/>
      <sheetName val="Adjustments"/>
      <sheetName val="Audit trail"/>
      <sheetName val="Lookup"/>
      <sheetName val="Lookup2"/>
      <sheetName val="Centrally Loaded Acct"/>
      <sheetName val="Lkup accts"/>
      <sheetName val="Lkup T1 vs PS"/>
      <sheetName val="Data Pivot"/>
      <sheetName val="Data"/>
      <sheetName val="Info"/>
    </sheetNames>
    <sheetDataSet>
      <sheetData sheetId="0"/>
      <sheetData sheetId="1"/>
      <sheetData sheetId="2"/>
      <sheetData sheetId="3"/>
      <sheetData sheetId="4"/>
      <sheetData sheetId="5">
        <row r="2">
          <cell r="D2" t="str">
            <v>GL</v>
          </cell>
        </row>
        <row r="3">
          <cell r="D3" t="str">
            <v>PJ</v>
          </cell>
        </row>
        <row r="4">
          <cell r="D4" t="str">
            <v>RV</v>
          </cell>
        </row>
      </sheetData>
      <sheetData sheetId="6">
        <row r="1">
          <cell r="I1">
            <v>42636</v>
          </cell>
        </row>
      </sheetData>
      <sheetData sheetId="7">
        <row r="1">
          <cell r="D1">
            <v>42670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play"/>
      <sheetName val="Guide"/>
      <sheetName val="Sources"/>
      <sheetName val="Statistics NZ"/>
      <sheetName val="Population Treasury"/>
      <sheetName val="Labour Force Treasury"/>
      <sheetName val="Exogenous"/>
      <sheetName val="NZSF Adjuster"/>
      <sheetName val="Fiscal Forecast Adjuster"/>
      <sheetName val="Fiscal Outturns"/>
      <sheetName val="Economic Forecasts"/>
      <sheetName val="Fiscal Forecasts"/>
      <sheetName val="Assumptions"/>
      <sheetName val="2020 PREFU FSM"/>
      <sheetName val="Scenario"/>
      <sheetName val="Tables 2 &amp; 3"/>
      <sheetName val="Fig 2.19"/>
      <sheetName val="Fig 2.20"/>
      <sheetName val="Fig 2.21"/>
      <sheetName val="Fig 2.22"/>
      <sheetName val="Fig 2.23"/>
      <sheetName val="Fig 2.24"/>
    </sheetNames>
    <sheetDataSet>
      <sheetData sheetId="0">
        <row r="2">
          <cell r="A2" t="str">
            <v>Total Crown OBEGAL</v>
          </cell>
          <cell r="B2">
            <v>38</v>
          </cell>
        </row>
        <row r="3">
          <cell r="A3" t="str">
            <v>Net core Crown debt (excl. NZS Fund financial assets &amp; advances)</v>
          </cell>
          <cell r="B3">
            <v>75</v>
          </cell>
        </row>
        <row r="4">
          <cell r="A4" t="str">
            <v>Core Crown residual cash</v>
          </cell>
          <cell r="B4">
            <v>48</v>
          </cell>
        </row>
        <row r="5">
          <cell r="A5" t="str">
            <v>Gross sovereign-issued debt</v>
          </cell>
          <cell r="B5">
            <v>70</v>
          </cell>
        </row>
        <row r="6">
          <cell r="A6" t="str">
            <v>Core Crown revenue</v>
          </cell>
          <cell r="B6">
            <v>44</v>
          </cell>
        </row>
        <row r="7">
          <cell r="A7" t="str">
            <v>Core Crown expenses</v>
          </cell>
          <cell r="B7">
            <v>45</v>
          </cell>
        </row>
        <row r="8">
          <cell r="A8" t="str">
            <v>Core Crown operating balance</v>
          </cell>
          <cell r="B8">
            <v>46</v>
          </cell>
        </row>
        <row r="9">
          <cell r="A9" t="str">
            <v>Core Crown primary balance</v>
          </cell>
          <cell r="B9">
            <v>47</v>
          </cell>
        </row>
        <row r="10">
          <cell r="A10" t="str">
            <v>Total Crown revenue</v>
          </cell>
          <cell r="B10">
            <v>35</v>
          </cell>
        </row>
        <row r="11">
          <cell r="A11" t="str">
            <v>Total Crown expenses</v>
          </cell>
          <cell r="B11">
            <v>36</v>
          </cell>
        </row>
        <row r="12">
          <cell r="A12" t="str">
            <v>Total Crown operating balance (excluding minority interests)</v>
          </cell>
          <cell r="B12">
            <v>42</v>
          </cell>
        </row>
        <row r="13">
          <cell r="A13" t="str">
            <v>Core Crown tax revenue</v>
          </cell>
          <cell r="B13">
            <v>132</v>
          </cell>
        </row>
        <row r="14">
          <cell r="A14" t="str">
            <v>Total Crown tax revenue</v>
          </cell>
          <cell r="B14">
            <v>130</v>
          </cell>
        </row>
        <row r="15">
          <cell r="A15" t="str">
            <v>Total Crown net worth</v>
          </cell>
          <cell r="B15">
            <v>54</v>
          </cell>
        </row>
        <row r="16">
          <cell r="A16" t="str">
            <v>Total Crown net worth attributable to the Crown</v>
          </cell>
          <cell r="B16">
            <v>56</v>
          </cell>
        </row>
        <row r="17">
          <cell r="A17" t="str">
            <v>Core Crown net worth</v>
          </cell>
          <cell r="B17">
            <v>62</v>
          </cell>
        </row>
        <row r="18">
          <cell r="A18" t="str">
            <v>Total Crown borrowings</v>
          </cell>
          <cell r="B18">
            <v>67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I12">
            <v>-3.1076805975119526E-2</v>
          </cell>
        </row>
      </sheetData>
      <sheetData sheetId="15">
        <row r="3">
          <cell r="B3" t="str">
            <v>Scenario_1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>
        <row r="1">
          <cell r="A1" t="str">
            <v>Move to Wellington</v>
          </cell>
          <cell r="B1" t="str">
            <v>SEMA02</v>
          </cell>
          <cell r="C1" t="str">
            <v>C582</v>
          </cell>
          <cell r="D1" t="str">
            <v>MTWGTN</v>
          </cell>
        </row>
        <row r="2">
          <cell r="A2" t="str">
            <v xml:space="preserve">Implementing brand review </v>
          </cell>
          <cell r="B2" t="str">
            <v>SEMA02</v>
          </cell>
          <cell r="C2" t="str">
            <v>C616</v>
          </cell>
          <cell r="D2" t="str">
            <v>BRANDR</v>
          </cell>
        </row>
        <row r="3">
          <cell r="A3" t="str">
            <v>PWT Events Calendar and general advertising promoting Wellington</v>
          </cell>
          <cell r="B3" t="str">
            <v>SEMA02</v>
          </cell>
          <cell r="C3" t="str">
            <v>C616</v>
          </cell>
          <cell r="D3" t="str">
            <v>CALEND</v>
          </cell>
        </row>
        <row r="4">
          <cell r="A4" t="str">
            <v>General Events promotions</v>
          </cell>
          <cell r="B4" t="str">
            <v>SEMA02</v>
          </cell>
          <cell r="C4" t="str">
            <v>C616</v>
          </cell>
          <cell r="D4" t="str">
            <v>EVENTS</v>
          </cell>
        </row>
        <row r="5">
          <cell r="A5" t="str">
            <v>Matariki</v>
          </cell>
          <cell r="B5" t="str">
            <v>SEMA02</v>
          </cell>
          <cell r="C5" t="str">
            <v>C616</v>
          </cell>
          <cell r="D5" t="str">
            <v>MATARI</v>
          </cell>
        </row>
        <row r="6">
          <cell r="A6" t="str">
            <v>Te Papa exhibition leveraging</v>
          </cell>
          <cell r="B6" t="str">
            <v>SEMA02</v>
          </cell>
          <cell r="C6" t="str">
            <v>C616</v>
          </cell>
          <cell r="D6" t="str">
            <v>MKTPRJ</v>
          </cell>
        </row>
        <row r="7">
          <cell r="A7" t="str">
            <v>Publications review</v>
          </cell>
          <cell r="B7" t="str">
            <v>SEMA02</v>
          </cell>
          <cell r="C7" t="str">
            <v>C616</v>
          </cell>
          <cell r="D7" t="str">
            <v>PUBREV</v>
          </cell>
        </row>
        <row r="8">
          <cell r="A8" t="str">
            <v>Rugby World Cup - Snapper</v>
          </cell>
          <cell r="B8" t="str">
            <v>SEMA02</v>
          </cell>
          <cell r="C8" t="str">
            <v>C616</v>
          </cell>
          <cell r="D8" t="str">
            <v>RUGWCU</v>
          </cell>
        </row>
        <row r="9">
          <cell r="A9" t="str">
            <v>AXA International Rugby Sevens</v>
          </cell>
          <cell r="B9" t="str">
            <v>SEMA02</v>
          </cell>
          <cell r="C9" t="str">
            <v>C616</v>
          </cell>
          <cell r="D9" t="str">
            <v>SEVENS</v>
          </cell>
        </row>
        <row r="10">
          <cell r="A10" t="str">
            <v>Event Signage and flags</v>
          </cell>
          <cell r="B10" t="str">
            <v>SEMA02</v>
          </cell>
          <cell r="C10" t="str">
            <v>C616</v>
          </cell>
          <cell r="D10" t="str">
            <v>SIGNAG</v>
          </cell>
        </row>
        <row r="11">
          <cell r="A11" t="str">
            <v>Sky Show - fireworks</v>
          </cell>
          <cell r="B11" t="str">
            <v>SEMA02</v>
          </cell>
          <cell r="C11" t="str">
            <v>C616</v>
          </cell>
          <cell r="D11" t="str">
            <v>SKYSHO</v>
          </cell>
        </row>
        <row r="12">
          <cell r="A12" t="str">
            <v>P&amp;D - special marketing projects</v>
          </cell>
          <cell r="B12" t="str">
            <v>SEMA02</v>
          </cell>
          <cell r="C12" t="str">
            <v>C616</v>
          </cell>
          <cell r="D12" t="str">
            <v>SPECIA</v>
          </cell>
        </row>
        <row r="13">
          <cell r="A13" t="str">
            <v>Meridian Energy Summer City Festival</v>
          </cell>
          <cell r="B13" t="str">
            <v>SEMA02</v>
          </cell>
          <cell r="C13" t="str">
            <v>C616</v>
          </cell>
          <cell r="D13" t="str">
            <v>SUMMER</v>
          </cell>
        </row>
        <row r="14">
          <cell r="A14" t="str">
            <v>Montana World of Wearable Art</v>
          </cell>
          <cell r="B14" t="str">
            <v>SEMA02</v>
          </cell>
          <cell r="C14" t="str">
            <v>C616</v>
          </cell>
          <cell r="D14" t="str">
            <v>WOWART</v>
          </cell>
        </row>
        <row r="15">
          <cell r="A15" t="str">
            <v>Christmas Decorations</v>
          </cell>
          <cell r="B15" t="str">
            <v>SEMA02</v>
          </cell>
          <cell r="C15" t="str">
            <v>C616</v>
          </cell>
          <cell r="D15" t="str">
            <v>XMASDC</v>
          </cell>
        </row>
        <row r="16">
          <cell r="A16" t="str">
            <v>Youth Photo Competition</v>
          </cell>
          <cell r="B16" t="str">
            <v>SEMA02</v>
          </cell>
          <cell r="C16" t="str">
            <v>C616</v>
          </cell>
          <cell r="D16" t="str">
            <v>YOUTHC</v>
          </cell>
        </row>
        <row r="17">
          <cell r="B17" t="str">
            <v>SEMA02</v>
          </cell>
          <cell r="C17" t="str">
            <v>C616</v>
          </cell>
        </row>
        <row r="18">
          <cell r="A18" t="str">
            <v xml:space="preserve">Radio (499 4444) and web spots advertising </v>
          </cell>
          <cell r="B18" t="str">
            <v>SEMA02</v>
          </cell>
          <cell r="C18" t="str">
            <v>ORG</v>
          </cell>
          <cell r="D18" t="str">
            <v>499CAM</v>
          </cell>
        </row>
        <row r="19">
          <cell r="A19" t="str">
            <v>ADVERT</v>
          </cell>
          <cell r="B19" t="str">
            <v>SEMA02</v>
          </cell>
          <cell r="C19" t="str">
            <v>ORG</v>
          </cell>
          <cell r="D19" t="str">
            <v>ADVERT</v>
          </cell>
        </row>
        <row r="20">
          <cell r="A20" t="str">
            <v xml:space="preserve">Our Wellington Page </v>
          </cell>
          <cell r="B20" t="str">
            <v>COCC01</v>
          </cell>
          <cell r="C20" t="str">
            <v>ORG</v>
          </cell>
          <cell r="D20" t="str">
            <v>OWPAGE</v>
          </cell>
        </row>
        <row r="21">
          <cell r="A21" t="str">
            <v>CEO Interviews, Call centre ads, Adhoc for promotional campaigns</v>
          </cell>
          <cell r="B21" t="str">
            <v>COCC01</v>
          </cell>
          <cell r="C21" t="str">
            <v>ORG</v>
          </cell>
        </row>
        <row r="22">
          <cell r="A22" t="str">
            <v>Other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ount by Period"/>
      <sheetName val="Account by Cost Centre"/>
      <sheetName val="Module1"/>
      <sheetName val="Sheet1"/>
    </sheetNames>
    <sheetDataSet>
      <sheetData sheetId="0" refreshError="1">
        <row r="18">
          <cell r="K18">
            <v>110510.44</v>
          </cell>
        </row>
        <row r="19">
          <cell r="K19">
            <v>-608722.06000000006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 Rept"/>
      <sheetName val="forFunding"/>
      <sheetName val="Activity master list"/>
      <sheetName val="prj_act_match"/>
      <sheetName val="Sheet1"/>
      <sheetName val="OPEX"/>
      <sheetName val="CAPEX"/>
      <sheetName val="CAPEXSPLIT"/>
      <sheetName val="net int history"/>
    </sheetNames>
    <sheetDataSet>
      <sheetData sheetId="0"/>
      <sheetData sheetId="1">
        <row r="5">
          <cell r="B5" t="str">
            <v>1.1.1</v>
          </cell>
        </row>
        <row r="6">
          <cell r="B6" t="str">
            <v>1.1.1</v>
          </cell>
        </row>
        <row r="7">
          <cell r="B7" t="str">
            <v>1.1.1</v>
          </cell>
        </row>
        <row r="8">
          <cell r="B8" t="str">
            <v>1.1.1</v>
          </cell>
        </row>
        <row r="9">
          <cell r="B9" t="str">
            <v>1.1.1</v>
          </cell>
        </row>
        <row r="10">
          <cell r="B10" t="str">
            <v>1.2.1</v>
          </cell>
        </row>
        <row r="11">
          <cell r="B11" t="str">
            <v>1.2.1</v>
          </cell>
        </row>
        <row r="12">
          <cell r="B12" t="str">
            <v>1.2.1</v>
          </cell>
        </row>
        <row r="13">
          <cell r="B13" t="str">
            <v>1.3.1</v>
          </cell>
        </row>
        <row r="14">
          <cell r="B14" t="str">
            <v>1.4.1</v>
          </cell>
        </row>
        <row r="15">
          <cell r="B15" t="str">
            <v>1.4.1</v>
          </cell>
        </row>
        <row r="16">
          <cell r="B16" t="str">
            <v>1.4.2</v>
          </cell>
        </row>
        <row r="17">
          <cell r="B17" t="str">
            <v>1.5.1</v>
          </cell>
        </row>
        <row r="18">
          <cell r="B18" t="str">
            <v>1.5.1</v>
          </cell>
        </row>
        <row r="19">
          <cell r="B19" t="str">
            <v>1.5.2</v>
          </cell>
        </row>
        <row r="20">
          <cell r="B20" t="str">
            <v>1.5.2</v>
          </cell>
        </row>
        <row r="21">
          <cell r="B21" t="str">
            <v>1.5.3</v>
          </cell>
        </row>
        <row r="22">
          <cell r="B22" t="str">
            <v>*</v>
          </cell>
        </row>
        <row r="23">
          <cell r="B23" t="str">
            <v>2.1.1</v>
          </cell>
        </row>
        <row r="24">
          <cell r="B24" t="str">
            <v>2.1.2</v>
          </cell>
        </row>
        <row r="25">
          <cell r="B25" t="str">
            <v>2.2.1</v>
          </cell>
        </row>
        <row r="26">
          <cell r="B26" t="str">
            <v>2.2.2</v>
          </cell>
        </row>
        <row r="27">
          <cell r="B27" t="str">
            <v>2.3.1</v>
          </cell>
        </row>
        <row r="28">
          <cell r="B28" t="str">
            <v>2.3.2</v>
          </cell>
        </row>
        <row r="29">
          <cell r="B29" t="str">
            <v>2.3.2</v>
          </cell>
        </row>
        <row r="30">
          <cell r="B30" t="str">
            <v>2.4.1</v>
          </cell>
        </row>
        <row r="31">
          <cell r="B31" t="str">
            <v>2.4.1</v>
          </cell>
        </row>
        <row r="32">
          <cell r="B32" t="str">
            <v>2.4.1</v>
          </cell>
        </row>
        <row r="33">
          <cell r="B33" t="str">
            <v>2.4.1</v>
          </cell>
        </row>
        <row r="34">
          <cell r="B34" t="str">
            <v>2.4.1</v>
          </cell>
        </row>
        <row r="35">
          <cell r="B35" t="str">
            <v>2.4.1</v>
          </cell>
        </row>
        <row r="36">
          <cell r="B36" t="str">
            <v>2.4.1</v>
          </cell>
        </row>
        <row r="37">
          <cell r="B37" t="str">
            <v>2.4.1</v>
          </cell>
        </row>
        <row r="38">
          <cell r="B38" t="str">
            <v>2.4.1</v>
          </cell>
        </row>
        <row r="39">
          <cell r="B39" t="str">
            <v>2.4.2</v>
          </cell>
        </row>
        <row r="40">
          <cell r="B40" t="str">
            <v>2.4.2</v>
          </cell>
        </row>
        <row r="41">
          <cell r="B41" t="str">
            <v>2.4.3</v>
          </cell>
        </row>
        <row r="42">
          <cell r="B42" t="str">
            <v>2.4.3</v>
          </cell>
        </row>
        <row r="43">
          <cell r="B43" t="str">
            <v>2.4.3</v>
          </cell>
        </row>
        <row r="44">
          <cell r="B44" t="str">
            <v>2.4.3</v>
          </cell>
        </row>
        <row r="45">
          <cell r="B45" t="str">
            <v>2.4.4</v>
          </cell>
        </row>
        <row r="46">
          <cell r="B46" t="str">
            <v>2.4.4</v>
          </cell>
        </row>
        <row r="47">
          <cell r="B47" t="str">
            <v>2.4.4</v>
          </cell>
        </row>
        <row r="48">
          <cell r="B48" t="str">
            <v>2.4.4</v>
          </cell>
        </row>
        <row r="49">
          <cell r="B49" t="str">
            <v>2.4.4</v>
          </cell>
        </row>
        <row r="50">
          <cell r="B50" t="str">
            <v>2.4.4</v>
          </cell>
        </row>
        <row r="51">
          <cell r="B51" t="str">
            <v>2.4.4</v>
          </cell>
        </row>
        <row r="52">
          <cell r="B52" t="str">
            <v>2.4.5</v>
          </cell>
        </row>
        <row r="53">
          <cell r="B53" t="str">
            <v>2.4.5</v>
          </cell>
        </row>
        <row r="54">
          <cell r="B54" t="str">
            <v>2.4.5</v>
          </cell>
        </row>
        <row r="55">
          <cell r="B55" t="str">
            <v>2.4.5</v>
          </cell>
        </row>
        <row r="56">
          <cell r="B56" t="str">
            <v>2.4.5</v>
          </cell>
        </row>
        <row r="57">
          <cell r="B57" t="str">
            <v>2.5.1</v>
          </cell>
        </row>
        <row r="58">
          <cell r="B58" t="str">
            <v>2.5.1</v>
          </cell>
        </row>
        <row r="59">
          <cell r="B59" t="str">
            <v>2.5.1</v>
          </cell>
        </row>
        <row r="60">
          <cell r="B60" t="str">
            <v>2.5.1</v>
          </cell>
        </row>
        <row r="61">
          <cell r="B61" t="str">
            <v>2.5.1</v>
          </cell>
        </row>
        <row r="62">
          <cell r="B62" t="str">
            <v>*</v>
          </cell>
        </row>
        <row r="63">
          <cell r="B63" t="str">
            <v>3.1.1</v>
          </cell>
        </row>
        <row r="64">
          <cell r="B64" t="str">
            <v>3.1.2</v>
          </cell>
        </row>
        <row r="65">
          <cell r="B65" t="str">
            <v>3.1.2</v>
          </cell>
        </row>
        <row r="66">
          <cell r="B66" t="str">
            <v>3.1.2</v>
          </cell>
        </row>
        <row r="67">
          <cell r="B67" t="str">
            <v>3.1.3</v>
          </cell>
        </row>
        <row r="68">
          <cell r="B68" t="str">
            <v>3.2.1</v>
          </cell>
        </row>
        <row r="69">
          <cell r="B69" t="str">
            <v>3.2.1</v>
          </cell>
        </row>
        <row r="70">
          <cell r="B70" t="str">
            <v>3.3.1</v>
          </cell>
        </row>
        <row r="71">
          <cell r="B71" t="str">
            <v>3.4.1</v>
          </cell>
        </row>
        <row r="72">
          <cell r="B72" t="str">
            <v>3.4.2</v>
          </cell>
        </row>
        <row r="73">
          <cell r="B73" t="str">
            <v>3.5.1</v>
          </cell>
        </row>
        <row r="74">
          <cell r="B74" t="str">
            <v>3.5.2</v>
          </cell>
        </row>
        <row r="75">
          <cell r="B75" t="str">
            <v>3.6.1</v>
          </cell>
        </row>
        <row r="76">
          <cell r="B76" t="str">
            <v>3.6.1</v>
          </cell>
        </row>
        <row r="77">
          <cell r="B77" t="str">
            <v>3.6.1</v>
          </cell>
        </row>
        <row r="78">
          <cell r="B78" t="str">
            <v>3.6.1</v>
          </cell>
        </row>
        <row r="79">
          <cell r="B79" t="str">
            <v>3.7.1</v>
          </cell>
        </row>
        <row r="80">
          <cell r="B80" t="str">
            <v>3.7.1</v>
          </cell>
        </row>
        <row r="81">
          <cell r="B81" t="str">
            <v>3.7.1</v>
          </cell>
        </row>
        <row r="82">
          <cell r="B82" t="str">
            <v>-</v>
          </cell>
        </row>
        <row r="83">
          <cell r="B83" t="str">
            <v>4.1.1</v>
          </cell>
        </row>
        <row r="84">
          <cell r="B84" t="str">
            <v>4.1.1</v>
          </cell>
        </row>
        <row r="85">
          <cell r="B85" t="str">
            <v>4.1.1</v>
          </cell>
        </row>
        <row r="86">
          <cell r="B86" t="str">
            <v>4.1.1</v>
          </cell>
        </row>
        <row r="87">
          <cell r="B87" t="str">
            <v>4.1.1</v>
          </cell>
        </row>
        <row r="88">
          <cell r="B88" t="str">
            <v>4.1.1</v>
          </cell>
        </row>
        <row r="89">
          <cell r="B89" t="str">
            <v>4.1.1</v>
          </cell>
        </row>
        <row r="90">
          <cell r="B90" t="str">
            <v>4.2.1</v>
          </cell>
        </row>
        <row r="91">
          <cell r="B91" t="str">
            <v>4.2.2</v>
          </cell>
        </row>
        <row r="92">
          <cell r="B92" t="str">
            <v>4.2.3</v>
          </cell>
        </row>
        <row r="93">
          <cell r="B93" t="str">
            <v>4.2.3</v>
          </cell>
        </row>
        <row r="94">
          <cell r="B94" t="str">
            <v>4.2.3</v>
          </cell>
        </row>
        <row r="95">
          <cell r="B95" t="str">
            <v>4.2.3</v>
          </cell>
        </row>
        <row r="96">
          <cell r="B96" t="str">
            <v>4.3.1</v>
          </cell>
        </row>
        <row r="97">
          <cell r="B97" t="str">
            <v>4.3.1</v>
          </cell>
        </row>
        <row r="98">
          <cell r="B98" t="str">
            <v>4.3.1</v>
          </cell>
        </row>
        <row r="99">
          <cell r="B99" t="str">
            <v>4.4.1</v>
          </cell>
        </row>
        <row r="100">
          <cell r="B100" t="str">
            <v>4.5.1</v>
          </cell>
        </row>
        <row r="101">
          <cell r="B101" t="str">
            <v>4.5.1</v>
          </cell>
        </row>
        <row r="102">
          <cell r="B102" t="str">
            <v>4.5.2</v>
          </cell>
        </row>
        <row r="103">
          <cell r="B103" t="str">
            <v>4.5.3</v>
          </cell>
        </row>
        <row r="104">
          <cell r="B104" t="str">
            <v>4.5.4</v>
          </cell>
        </row>
        <row r="105">
          <cell r="B105" t="str">
            <v>4.5.4</v>
          </cell>
        </row>
        <row r="106">
          <cell r="B106" t="str">
            <v>4.5.4</v>
          </cell>
        </row>
        <row r="107">
          <cell r="B107" t="str">
            <v>4.5.4</v>
          </cell>
        </row>
        <row r="108">
          <cell r="B108" t="str">
            <v>4.5.4</v>
          </cell>
        </row>
        <row r="109">
          <cell r="B109" t="str">
            <v>4.5.4</v>
          </cell>
        </row>
        <row r="110">
          <cell r="B110" t="str">
            <v>4.5.4</v>
          </cell>
        </row>
        <row r="111">
          <cell r="B111" t="str">
            <v>4.5.4</v>
          </cell>
        </row>
        <row r="112">
          <cell r="B112" t="str">
            <v>4.5.5</v>
          </cell>
        </row>
        <row r="113">
          <cell r="B113" t="str">
            <v>4.5.5</v>
          </cell>
        </row>
        <row r="114">
          <cell r="B114" t="str">
            <v>4.5.5</v>
          </cell>
        </row>
        <row r="115">
          <cell r="B115" t="str">
            <v>4.5.5</v>
          </cell>
        </row>
        <row r="116">
          <cell r="B116" t="str">
            <v>4.5.5</v>
          </cell>
        </row>
        <row r="117">
          <cell r="B117" t="str">
            <v>4.5.5</v>
          </cell>
        </row>
        <row r="118">
          <cell r="B118" t="str">
            <v>4.5.5</v>
          </cell>
        </row>
        <row r="119">
          <cell r="B119" t="str">
            <v>4.5.5</v>
          </cell>
        </row>
        <row r="120">
          <cell r="B120" t="str">
            <v>4.5.5</v>
          </cell>
        </row>
        <row r="121">
          <cell r="B121" t="str">
            <v>4.6.1</v>
          </cell>
        </row>
        <row r="122">
          <cell r="B122" t="str">
            <v>4.6.1</v>
          </cell>
        </row>
        <row r="123">
          <cell r="B123" t="str">
            <v>4.6.2</v>
          </cell>
        </row>
        <row r="124">
          <cell r="B124" t="str">
            <v>4.6.2</v>
          </cell>
        </row>
        <row r="125">
          <cell r="B125" t="str">
            <v>4.6.2</v>
          </cell>
        </row>
        <row r="126">
          <cell r="B126" t="str">
            <v>4.6.2</v>
          </cell>
        </row>
        <row r="127">
          <cell r="B127" t="str">
            <v>4.6.2</v>
          </cell>
        </row>
        <row r="128">
          <cell r="B128" t="str">
            <v>4.6.2</v>
          </cell>
        </row>
        <row r="129">
          <cell r="B129" t="str">
            <v>4.6.2</v>
          </cell>
        </row>
        <row r="130">
          <cell r="B130" t="str">
            <v>4.6.3</v>
          </cell>
        </row>
        <row r="131">
          <cell r="B131" t="str">
            <v>4.6.3</v>
          </cell>
        </row>
        <row r="132">
          <cell r="B132" t="str">
            <v>4.6.3</v>
          </cell>
        </row>
        <row r="133">
          <cell r="B133" t="str">
            <v>4.6.3</v>
          </cell>
        </row>
        <row r="134">
          <cell r="B134" t="str">
            <v>4.6.3</v>
          </cell>
        </row>
        <row r="135">
          <cell r="B135" t="str">
            <v>4.6.3</v>
          </cell>
        </row>
        <row r="136">
          <cell r="B136" t="str">
            <v>4.6.3</v>
          </cell>
        </row>
        <row r="137">
          <cell r="B137" t="str">
            <v>4.6.3</v>
          </cell>
        </row>
        <row r="138">
          <cell r="B138" t="str">
            <v>4.6.3</v>
          </cell>
        </row>
        <row r="139">
          <cell r="B139" t="str">
            <v>4.6.4</v>
          </cell>
        </row>
        <row r="140">
          <cell r="B140" t="str">
            <v>4.6.4</v>
          </cell>
        </row>
        <row r="141">
          <cell r="B141" t="str">
            <v>4.6.4</v>
          </cell>
        </row>
        <row r="142">
          <cell r="B142" t="str">
            <v>4.7.1</v>
          </cell>
        </row>
        <row r="143">
          <cell r="B143" t="str">
            <v>4.7.2</v>
          </cell>
        </row>
        <row r="144">
          <cell r="B144" t="str">
            <v>4.7.2</v>
          </cell>
        </row>
        <row r="145">
          <cell r="B145" t="str">
            <v>4.8.1</v>
          </cell>
        </row>
        <row r="146">
          <cell r="B146" t="str">
            <v>4.8.1</v>
          </cell>
        </row>
        <row r="147">
          <cell r="B147" t="str">
            <v>4.8.1</v>
          </cell>
        </row>
        <row r="148">
          <cell r="B148" t="str">
            <v>*</v>
          </cell>
        </row>
        <row r="149">
          <cell r="B149" t="str">
            <v>5.1.1</v>
          </cell>
        </row>
        <row r="150">
          <cell r="B150" t="str">
            <v>5.1.2</v>
          </cell>
        </row>
        <row r="151">
          <cell r="B151" t="str">
            <v>5.2.1</v>
          </cell>
        </row>
        <row r="152">
          <cell r="B152" t="str">
            <v>5.2.1</v>
          </cell>
        </row>
        <row r="153">
          <cell r="B153" t="str">
            <v>5.2.1</v>
          </cell>
        </row>
        <row r="154">
          <cell r="B154" t="str">
            <v>5.2.2</v>
          </cell>
        </row>
        <row r="155">
          <cell r="B155" t="str">
            <v>5.2.3</v>
          </cell>
        </row>
        <row r="156">
          <cell r="B156" t="str">
            <v>5.3.1</v>
          </cell>
        </row>
        <row r="157">
          <cell r="B157" t="str">
            <v>5.3.1</v>
          </cell>
        </row>
        <row r="158">
          <cell r="B158" t="str">
            <v>5.4.1</v>
          </cell>
        </row>
        <row r="159">
          <cell r="B159" t="str">
            <v>5.4.1</v>
          </cell>
        </row>
        <row r="160">
          <cell r="B160" t="str">
            <v>5.4.2</v>
          </cell>
        </row>
        <row r="161">
          <cell r="B161" t="str">
            <v>5.4.2</v>
          </cell>
        </row>
        <row r="162">
          <cell r="B162" t="str">
            <v>5.4.2</v>
          </cell>
        </row>
        <row r="163">
          <cell r="B163" t="str">
            <v>5.4.2</v>
          </cell>
        </row>
        <row r="164">
          <cell r="B164" t="str">
            <v>*</v>
          </cell>
        </row>
        <row r="165">
          <cell r="B165" t="str">
            <v>6.1.1</v>
          </cell>
        </row>
        <row r="166">
          <cell r="B166" t="str">
            <v>6.1.1</v>
          </cell>
        </row>
        <row r="167">
          <cell r="B167" t="str">
            <v>6.1.2</v>
          </cell>
        </row>
        <row r="168">
          <cell r="B168" t="str">
            <v>6.1.2</v>
          </cell>
        </row>
        <row r="169">
          <cell r="B169" t="str">
            <v>6.1.2</v>
          </cell>
        </row>
        <row r="170">
          <cell r="B170" t="str">
            <v>6.1.2</v>
          </cell>
        </row>
        <row r="171">
          <cell r="B171" t="str">
            <v>6.1.2</v>
          </cell>
        </row>
        <row r="172">
          <cell r="B172" t="str">
            <v>6.2.1</v>
          </cell>
        </row>
        <row r="173">
          <cell r="B173" t="str">
            <v>6.2.1</v>
          </cell>
        </row>
        <row r="174">
          <cell r="B174" t="str">
            <v>6.2.1</v>
          </cell>
        </row>
        <row r="175">
          <cell r="B175" t="str">
            <v>6.2.2</v>
          </cell>
        </row>
        <row r="176">
          <cell r="B176" t="str">
            <v>6.2.2</v>
          </cell>
        </row>
        <row r="177">
          <cell r="B177" t="str">
            <v>6.2.2</v>
          </cell>
        </row>
        <row r="178">
          <cell r="B178" t="str">
            <v>6.3.1</v>
          </cell>
        </row>
        <row r="179">
          <cell r="B179" t="str">
            <v>6.3.2</v>
          </cell>
        </row>
        <row r="180">
          <cell r="B180" t="str">
            <v>6.3.2</v>
          </cell>
        </row>
        <row r="181">
          <cell r="B181" t="str">
            <v>6.3.3</v>
          </cell>
        </row>
        <row r="182">
          <cell r="B182" t="str">
            <v>6.4.1</v>
          </cell>
        </row>
        <row r="183">
          <cell r="B183" t="str">
            <v>6.4.2</v>
          </cell>
        </row>
        <row r="184">
          <cell r="B184" t="str">
            <v>6.4.2</v>
          </cell>
        </row>
        <row r="185">
          <cell r="B185" t="str">
            <v>6.4.3</v>
          </cell>
        </row>
        <row r="186">
          <cell r="B186" t="str">
            <v>6.4.3</v>
          </cell>
        </row>
        <row r="187">
          <cell r="B187" t="str">
            <v>6.4.4</v>
          </cell>
        </row>
        <row r="188">
          <cell r="B188" t="str">
            <v>6.4.5</v>
          </cell>
        </row>
        <row r="189">
          <cell r="B189" t="str">
            <v>6.4.6</v>
          </cell>
        </row>
        <row r="190">
          <cell r="B190" t="str">
            <v>6.4.6</v>
          </cell>
        </row>
        <row r="191">
          <cell r="B191" t="str">
            <v>6.4.6</v>
          </cell>
        </row>
        <row r="192">
          <cell r="B192" t="str">
            <v>6.4.6</v>
          </cell>
        </row>
        <row r="193">
          <cell r="B193" t="str">
            <v>6.4.7</v>
          </cell>
        </row>
        <row r="194">
          <cell r="B194" t="str">
            <v>6.4.8</v>
          </cell>
        </row>
        <row r="195">
          <cell r="B195" t="str">
            <v>6.4.8</v>
          </cell>
        </row>
        <row r="196">
          <cell r="B196" t="str">
            <v>6.5.1</v>
          </cell>
        </row>
        <row r="197">
          <cell r="B197" t="str">
            <v>6.5.2</v>
          </cell>
        </row>
        <row r="198">
          <cell r="B198" t="str">
            <v>6.5.3</v>
          </cell>
        </row>
        <row r="199">
          <cell r="B199" t="str">
            <v>6.5.3</v>
          </cell>
        </row>
        <row r="200">
          <cell r="B200" t="str">
            <v>6.6.1</v>
          </cell>
        </row>
        <row r="201">
          <cell r="B201" t="str">
            <v>6.6.1</v>
          </cell>
        </row>
        <row r="202">
          <cell r="B202" t="str">
            <v>6.6.2</v>
          </cell>
        </row>
        <row r="203">
          <cell r="B203" t="str">
            <v>6.6.2</v>
          </cell>
        </row>
        <row r="204">
          <cell r="B204" t="str">
            <v>*</v>
          </cell>
        </row>
        <row r="205">
          <cell r="B205" t="str">
            <v>7.1.1</v>
          </cell>
        </row>
        <row r="206">
          <cell r="B206" t="str">
            <v>7.1.1</v>
          </cell>
        </row>
        <row r="207">
          <cell r="B207" t="str">
            <v>7.2.1</v>
          </cell>
        </row>
        <row r="208">
          <cell r="B208" t="str">
            <v>7.2.1</v>
          </cell>
        </row>
        <row r="209">
          <cell r="B209" t="str">
            <v>7.2.2</v>
          </cell>
        </row>
        <row r="210">
          <cell r="B210" t="str">
            <v>7.2.2</v>
          </cell>
        </row>
        <row r="211">
          <cell r="B211" t="str">
            <v>7.2.2</v>
          </cell>
        </row>
        <row r="212">
          <cell r="B212" t="str">
            <v>7.2.2</v>
          </cell>
        </row>
        <row r="213">
          <cell r="B213" t="str">
            <v>7.2.3</v>
          </cell>
        </row>
      </sheetData>
      <sheetData sheetId="2"/>
      <sheetData sheetId="3"/>
      <sheetData sheetId="4"/>
      <sheetData sheetId="5">
        <row r="1">
          <cell r="A1" t="str">
            <v>r</v>
          </cell>
          <cell r="I1" t="str">
            <v>Description</v>
          </cell>
        </row>
        <row r="2">
          <cell r="A2">
            <v>1</v>
          </cell>
          <cell r="I2" t="str">
            <v>Allocation Forecast</v>
          </cell>
        </row>
        <row r="3">
          <cell r="I3" t="str">
            <v>Bus Outcomes Allocation</v>
          </cell>
        </row>
        <row r="4">
          <cell r="A4">
            <v>1</v>
          </cell>
          <cell r="I4" t="str">
            <v>Depreciation Forecast</v>
          </cell>
        </row>
        <row r="5">
          <cell r="A5">
            <v>1</v>
          </cell>
          <cell r="I5" t="str">
            <v>Direct Labour Forecast</v>
          </cell>
        </row>
        <row r="6">
          <cell r="A6">
            <v>1</v>
          </cell>
          <cell r="I6" t="str">
            <v>Total Expenditure Forecast</v>
          </cell>
        </row>
        <row r="7">
          <cell r="A7">
            <v>1</v>
          </cell>
          <cell r="I7" t="str">
            <v>Finance Interest Income Forecast</v>
          </cell>
        </row>
        <row r="8">
          <cell r="A8">
            <v>1</v>
          </cell>
          <cell r="I8" t="str">
            <v>Total Income Forecast</v>
          </cell>
        </row>
        <row r="9">
          <cell r="A9">
            <v>1</v>
          </cell>
          <cell r="I9" t="str">
            <v>Labour Forecast</v>
          </cell>
        </row>
        <row r="10">
          <cell r="A10">
            <v>2</v>
          </cell>
          <cell r="I10" t="str">
            <v>Allocation Forecast</v>
          </cell>
        </row>
        <row r="11">
          <cell r="I11" t="str">
            <v>Bus Outcomes Allocation</v>
          </cell>
        </row>
        <row r="12">
          <cell r="A12">
            <v>2</v>
          </cell>
          <cell r="I12" t="str">
            <v>Depreciation Forecast</v>
          </cell>
        </row>
        <row r="13">
          <cell r="A13">
            <v>2</v>
          </cell>
          <cell r="I13" t="str">
            <v>Direct Labour Forecast</v>
          </cell>
        </row>
        <row r="14">
          <cell r="A14">
            <v>2</v>
          </cell>
          <cell r="I14" t="str">
            <v>Total Expenditure Forecast</v>
          </cell>
        </row>
        <row r="15">
          <cell r="A15">
            <v>2</v>
          </cell>
          <cell r="I15" t="str">
            <v>Finance Interest Income Forecast</v>
          </cell>
        </row>
        <row r="16">
          <cell r="A16">
            <v>2</v>
          </cell>
          <cell r="I16" t="str">
            <v>Total Income Forecast</v>
          </cell>
        </row>
        <row r="17">
          <cell r="A17">
            <v>2</v>
          </cell>
          <cell r="I17" t="str">
            <v>Total Income Forecast</v>
          </cell>
        </row>
        <row r="18">
          <cell r="A18">
            <v>3</v>
          </cell>
          <cell r="I18" t="str">
            <v>Allocation Forecast</v>
          </cell>
        </row>
        <row r="19">
          <cell r="I19" t="str">
            <v>Bus Outcomes Allocation</v>
          </cell>
        </row>
        <row r="20">
          <cell r="A20">
            <v>3</v>
          </cell>
          <cell r="I20" t="str">
            <v>Depreciation Forecast</v>
          </cell>
        </row>
        <row r="21">
          <cell r="A21">
            <v>3</v>
          </cell>
          <cell r="I21" t="str">
            <v>Direct Labour Forecast</v>
          </cell>
        </row>
        <row r="22">
          <cell r="A22">
            <v>3</v>
          </cell>
          <cell r="I22" t="str">
            <v>Total Expenditure Forecast</v>
          </cell>
        </row>
        <row r="23">
          <cell r="A23">
            <v>3</v>
          </cell>
          <cell r="I23" t="str">
            <v>Finance Interest Income Forecast</v>
          </cell>
        </row>
        <row r="24">
          <cell r="A24">
            <v>3</v>
          </cell>
          <cell r="I24" t="str">
            <v>Total Income Forecast</v>
          </cell>
        </row>
        <row r="25">
          <cell r="A25">
            <v>3</v>
          </cell>
          <cell r="I25" t="str">
            <v>Total Income Forecast</v>
          </cell>
        </row>
        <row r="26">
          <cell r="I26" t="str">
            <v>Total Expenditure Forecast</v>
          </cell>
        </row>
        <row r="27">
          <cell r="I27" t="str">
            <v>Total Expenditure Forecast</v>
          </cell>
        </row>
        <row r="28">
          <cell r="I28" t="str">
            <v>Total Expenditure Forecast</v>
          </cell>
        </row>
        <row r="29">
          <cell r="I29" t="str">
            <v>Total Expenditure Forecast</v>
          </cell>
        </row>
        <row r="30">
          <cell r="I30" t="str">
            <v>Allocation Forecast</v>
          </cell>
        </row>
        <row r="31">
          <cell r="I31" t="str">
            <v>Bus Outcomes Allocation</v>
          </cell>
        </row>
        <row r="32">
          <cell r="I32" t="str">
            <v>Depreciation Forecast</v>
          </cell>
        </row>
        <row r="33">
          <cell r="I33" t="str">
            <v>Direct Labour Forecast</v>
          </cell>
        </row>
        <row r="34">
          <cell r="I34" t="str">
            <v>Total Expenditure Forecast</v>
          </cell>
        </row>
        <row r="35">
          <cell r="I35" t="str">
            <v>Finance Interest Income Forecast</v>
          </cell>
        </row>
        <row r="36">
          <cell r="I36" t="str">
            <v>Total Income Forecast</v>
          </cell>
        </row>
        <row r="37">
          <cell r="I37" t="str">
            <v>Labour Forecast</v>
          </cell>
        </row>
        <row r="38">
          <cell r="I38" t="str">
            <v>Total Expenditure Forecast</v>
          </cell>
        </row>
        <row r="39">
          <cell r="I39" t="str">
            <v>Total Expenditure Forecast</v>
          </cell>
        </row>
        <row r="40">
          <cell r="I40" t="str">
            <v>Total Expenditure Forecast</v>
          </cell>
        </row>
        <row r="41">
          <cell r="I41" t="str">
            <v>Total Expenditure Forecast</v>
          </cell>
        </row>
        <row r="42">
          <cell r="I42" t="str">
            <v>Total Expenditure Forecast</v>
          </cell>
        </row>
        <row r="43">
          <cell r="I43" t="str">
            <v>Total Expenditure Forecast</v>
          </cell>
        </row>
        <row r="44">
          <cell r="I44" t="str">
            <v>Total Expenditure Forecast</v>
          </cell>
        </row>
        <row r="45">
          <cell r="I45" t="str">
            <v>Total Expenditure Forecast</v>
          </cell>
        </row>
        <row r="46">
          <cell r="I46" t="str">
            <v>Total Expenditure Forecast</v>
          </cell>
        </row>
        <row r="47">
          <cell r="I47" t="str">
            <v>Total Expenditure Forecast</v>
          </cell>
        </row>
        <row r="48">
          <cell r="I48" t="str">
            <v>Total Expenditure Forecast</v>
          </cell>
        </row>
        <row r="49">
          <cell r="I49" t="str">
            <v>Total Expenditure Forecast</v>
          </cell>
        </row>
        <row r="50">
          <cell r="I50" t="str">
            <v>Total Expenditure Forecast</v>
          </cell>
        </row>
        <row r="51">
          <cell r="I51" t="str">
            <v>Total Expenditure Forecast</v>
          </cell>
        </row>
        <row r="52">
          <cell r="I52" t="str">
            <v>Bus Outcomes Allocation</v>
          </cell>
        </row>
        <row r="53">
          <cell r="A53">
            <v>9</v>
          </cell>
          <cell r="I53" t="str">
            <v>Depreciation Forecast</v>
          </cell>
        </row>
        <row r="54">
          <cell r="A54">
            <v>9</v>
          </cell>
          <cell r="I54" t="str">
            <v>Direct Labour Forecast</v>
          </cell>
        </row>
        <row r="55">
          <cell r="A55">
            <v>9</v>
          </cell>
          <cell r="I55" t="str">
            <v>Total Expenditure Forecast</v>
          </cell>
        </row>
        <row r="56">
          <cell r="A56">
            <v>10</v>
          </cell>
          <cell r="I56" t="str">
            <v>Total Expenditure Forecast</v>
          </cell>
        </row>
        <row r="57">
          <cell r="A57">
            <v>9</v>
          </cell>
          <cell r="I57" t="str">
            <v>Finance Interest Income Forecast</v>
          </cell>
        </row>
        <row r="58">
          <cell r="A58">
            <v>9</v>
          </cell>
          <cell r="I58" t="str">
            <v>Total Income Forecast</v>
          </cell>
        </row>
        <row r="59">
          <cell r="A59">
            <v>9</v>
          </cell>
          <cell r="I59" t="str">
            <v>Labour Forecast</v>
          </cell>
        </row>
        <row r="60">
          <cell r="I60" t="str">
            <v>Total Expenditure Forecast</v>
          </cell>
        </row>
        <row r="61">
          <cell r="I61" t="str">
            <v>Total Expenditure Forecast</v>
          </cell>
        </row>
        <row r="62">
          <cell r="I62" t="str">
            <v>Total Expenditure Forecast</v>
          </cell>
        </row>
        <row r="63">
          <cell r="I63" t="str">
            <v>Total Expenditure Forecast</v>
          </cell>
        </row>
        <row r="64">
          <cell r="I64" t="str">
            <v>Total Expenditure Forecast</v>
          </cell>
        </row>
        <row r="65">
          <cell r="I65" t="str">
            <v>Total Expenditure Forecast</v>
          </cell>
        </row>
        <row r="66">
          <cell r="I66" t="str">
            <v>Total Expenditure Forecast</v>
          </cell>
        </row>
        <row r="67">
          <cell r="I67" t="str">
            <v>Total Expenditure Forecast</v>
          </cell>
        </row>
        <row r="68">
          <cell r="I68" t="str">
            <v>Bus Outcomes Allocation</v>
          </cell>
        </row>
        <row r="69">
          <cell r="I69" t="str">
            <v>Depreciation Forecast</v>
          </cell>
        </row>
        <row r="70">
          <cell r="I70" t="str">
            <v>Direct Labour Forecast</v>
          </cell>
        </row>
        <row r="71">
          <cell r="I71" t="str">
            <v>Total Expenditure Forecast</v>
          </cell>
        </row>
        <row r="72">
          <cell r="I72" t="str">
            <v>Finance Interest Income Forecast</v>
          </cell>
        </row>
        <row r="73">
          <cell r="I73" t="str">
            <v>Total Income Forecast</v>
          </cell>
        </row>
        <row r="74">
          <cell r="I74" t="str">
            <v>Labour Forecast</v>
          </cell>
        </row>
        <row r="75">
          <cell r="A75">
            <v>12</v>
          </cell>
          <cell r="I75" t="str">
            <v>Allocation Forecast</v>
          </cell>
        </row>
        <row r="76">
          <cell r="I76" t="str">
            <v>Bus Outcomes Allocation</v>
          </cell>
        </row>
        <row r="77">
          <cell r="A77">
            <v>12</v>
          </cell>
          <cell r="I77" t="str">
            <v>Depreciation Forecast</v>
          </cell>
        </row>
        <row r="78">
          <cell r="A78">
            <v>12</v>
          </cell>
          <cell r="I78" t="str">
            <v>Direct Labour Forecast</v>
          </cell>
        </row>
        <row r="79">
          <cell r="A79">
            <v>12</v>
          </cell>
          <cell r="I79" t="str">
            <v>Total Expenditure Forecast</v>
          </cell>
        </row>
        <row r="80">
          <cell r="A80">
            <v>12</v>
          </cell>
          <cell r="I80" t="str">
            <v>Finance Interest Income Forecast</v>
          </cell>
        </row>
        <row r="81">
          <cell r="A81">
            <v>12</v>
          </cell>
          <cell r="I81" t="str">
            <v>Total Income Forecast</v>
          </cell>
        </row>
        <row r="82">
          <cell r="A82">
            <v>12</v>
          </cell>
          <cell r="I82" t="str">
            <v>Labour Forecast</v>
          </cell>
        </row>
        <row r="83">
          <cell r="I83" t="str">
            <v>Allocation Forecast</v>
          </cell>
        </row>
        <row r="84">
          <cell r="A84">
            <v>13</v>
          </cell>
          <cell r="I84" t="str">
            <v>Allocation Forecast</v>
          </cell>
        </row>
        <row r="85">
          <cell r="I85" t="str">
            <v>Bus Outcomes Allocation</v>
          </cell>
        </row>
        <row r="86">
          <cell r="A86">
            <v>13</v>
          </cell>
          <cell r="I86" t="str">
            <v>Depreciation Forecast</v>
          </cell>
        </row>
        <row r="87">
          <cell r="A87">
            <v>13</v>
          </cell>
          <cell r="I87" t="str">
            <v>Direct Labour Forecast</v>
          </cell>
        </row>
        <row r="88">
          <cell r="A88">
            <v>13</v>
          </cell>
          <cell r="I88" t="str">
            <v>Total Expenditure Forecast</v>
          </cell>
        </row>
        <row r="89">
          <cell r="A89">
            <v>13</v>
          </cell>
          <cell r="I89" t="str">
            <v>Finance Interest Income Forecast</v>
          </cell>
        </row>
        <row r="90">
          <cell r="A90">
            <v>13</v>
          </cell>
          <cell r="I90" t="str">
            <v>Total Income Forecast</v>
          </cell>
        </row>
        <row r="91">
          <cell r="A91">
            <v>13</v>
          </cell>
        </row>
        <row r="92">
          <cell r="A92">
            <v>13</v>
          </cell>
          <cell r="I92" t="str">
            <v>Labour Forecast</v>
          </cell>
        </row>
        <row r="93">
          <cell r="A93">
            <v>14</v>
          </cell>
          <cell r="I93" t="str">
            <v>Allocation Forecast</v>
          </cell>
        </row>
        <row r="94">
          <cell r="I94" t="str">
            <v>Bus Outcomes Allocation</v>
          </cell>
        </row>
        <row r="95">
          <cell r="A95">
            <v>14</v>
          </cell>
          <cell r="I95" t="str">
            <v>Depreciation Forecast</v>
          </cell>
        </row>
        <row r="96">
          <cell r="A96">
            <v>14</v>
          </cell>
          <cell r="I96" t="str">
            <v>Direct Labour Forecast</v>
          </cell>
        </row>
        <row r="97">
          <cell r="A97">
            <v>14</v>
          </cell>
          <cell r="I97" t="str">
            <v>Total Expenditure Forecast</v>
          </cell>
        </row>
        <row r="98">
          <cell r="A98">
            <v>14</v>
          </cell>
          <cell r="I98" t="str">
            <v>Finance Interest Income Forecast</v>
          </cell>
        </row>
        <row r="99">
          <cell r="A99">
            <v>14</v>
          </cell>
          <cell r="I99" t="str">
            <v>Total Income Forecast</v>
          </cell>
        </row>
        <row r="100">
          <cell r="A100">
            <v>14</v>
          </cell>
          <cell r="I100" t="str">
            <v>Labour Forecast</v>
          </cell>
        </row>
        <row r="101">
          <cell r="A101">
            <v>15</v>
          </cell>
          <cell r="I101" t="str">
            <v>Allocation Forecast</v>
          </cell>
        </row>
        <row r="102">
          <cell r="I102" t="str">
            <v>Bus Outcomes Allocation</v>
          </cell>
        </row>
        <row r="103">
          <cell r="A103">
            <v>15</v>
          </cell>
          <cell r="I103" t="str">
            <v>Depreciation Forecast</v>
          </cell>
        </row>
        <row r="104">
          <cell r="A104">
            <v>15</v>
          </cell>
          <cell r="I104" t="str">
            <v>Direct Labour Forecast</v>
          </cell>
        </row>
        <row r="105">
          <cell r="A105">
            <v>15</v>
          </cell>
          <cell r="I105" t="str">
            <v>Total Expenditure Forecast</v>
          </cell>
        </row>
        <row r="106">
          <cell r="A106">
            <v>15</v>
          </cell>
          <cell r="I106" t="str">
            <v>Finance Interest Income Forecast</v>
          </cell>
        </row>
        <row r="107">
          <cell r="A107">
            <v>15</v>
          </cell>
          <cell r="I107" t="str">
            <v>Total Income Forecast</v>
          </cell>
        </row>
        <row r="108">
          <cell r="A108">
            <v>15</v>
          </cell>
          <cell r="I108" t="str">
            <v>Labour Forecast</v>
          </cell>
        </row>
        <row r="109">
          <cell r="A109">
            <v>16</v>
          </cell>
          <cell r="I109" t="str">
            <v>Allocation Forecast</v>
          </cell>
        </row>
        <row r="110">
          <cell r="I110" t="str">
            <v>Bus Outcomes Allocation</v>
          </cell>
        </row>
        <row r="111">
          <cell r="A111">
            <v>16</v>
          </cell>
          <cell r="I111" t="str">
            <v>Depreciation Forecast</v>
          </cell>
        </row>
        <row r="112">
          <cell r="A112">
            <v>16</v>
          </cell>
          <cell r="I112" t="str">
            <v>Direct Labour Forecast</v>
          </cell>
        </row>
        <row r="113">
          <cell r="A113">
            <v>16</v>
          </cell>
          <cell r="I113" t="str">
            <v>Total Expenditure Forecast</v>
          </cell>
        </row>
        <row r="114">
          <cell r="A114">
            <v>16</v>
          </cell>
          <cell r="I114" t="str">
            <v>Finance Interest Income Forecast</v>
          </cell>
        </row>
        <row r="115">
          <cell r="A115">
            <v>16</v>
          </cell>
          <cell r="I115" t="str">
            <v>Total Income Forecast</v>
          </cell>
        </row>
        <row r="116">
          <cell r="A116">
            <v>16</v>
          </cell>
          <cell r="I116" t="str">
            <v>Labour Forecast</v>
          </cell>
        </row>
        <row r="117">
          <cell r="I117" t="str">
            <v>Allocation Forecast</v>
          </cell>
        </row>
        <row r="118">
          <cell r="I118" t="str">
            <v>Bus Outcomes Allocation</v>
          </cell>
        </row>
        <row r="119">
          <cell r="I119" t="str">
            <v>Depreciation Forecast</v>
          </cell>
        </row>
        <row r="120">
          <cell r="I120" t="str">
            <v>Direct Labour Forecast</v>
          </cell>
        </row>
        <row r="121">
          <cell r="I121" t="str">
            <v>Total Expenditure Forecast</v>
          </cell>
        </row>
        <row r="122">
          <cell r="I122" t="str">
            <v>Finance Interest Income Forecast</v>
          </cell>
        </row>
        <row r="123">
          <cell r="I123" t="str">
            <v>Total Income Forecast</v>
          </cell>
        </row>
        <row r="124">
          <cell r="I124" t="str">
            <v>Labour Forecast</v>
          </cell>
        </row>
        <row r="125">
          <cell r="A125">
            <v>19</v>
          </cell>
          <cell r="I125" t="str">
            <v>Allocation Forecast</v>
          </cell>
        </row>
        <row r="126">
          <cell r="I126" t="str">
            <v>Bus Outcomes Allocation</v>
          </cell>
        </row>
        <row r="127">
          <cell r="A127">
            <v>19</v>
          </cell>
          <cell r="I127" t="str">
            <v>Depreciation Forecast</v>
          </cell>
        </row>
        <row r="128">
          <cell r="A128">
            <v>19</v>
          </cell>
          <cell r="I128" t="str">
            <v>Direct Labour Forecast</v>
          </cell>
        </row>
        <row r="129">
          <cell r="A129">
            <v>19</v>
          </cell>
          <cell r="I129" t="str">
            <v>Total Expenditure Forecast</v>
          </cell>
        </row>
        <row r="130">
          <cell r="A130">
            <v>19</v>
          </cell>
          <cell r="I130" t="str">
            <v>Finance Interest Income Forecast</v>
          </cell>
        </row>
        <row r="131">
          <cell r="A131">
            <v>19</v>
          </cell>
          <cell r="I131" t="str">
            <v>Total Income Forecast</v>
          </cell>
        </row>
        <row r="132">
          <cell r="A132">
            <v>19</v>
          </cell>
          <cell r="I132" t="str">
            <v>Labour Forecast</v>
          </cell>
        </row>
        <row r="133">
          <cell r="A133">
            <v>19</v>
          </cell>
          <cell r="I133" t="str">
            <v>Transfund Income</v>
          </cell>
        </row>
        <row r="134">
          <cell r="I134" t="str">
            <v>Allocation Forecast</v>
          </cell>
        </row>
        <row r="135">
          <cell r="I135" t="str">
            <v>Bus Outcomes Allocation</v>
          </cell>
        </row>
        <row r="136">
          <cell r="I136" t="str">
            <v>Depreciation Forecast</v>
          </cell>
        </row>
        <row r="137">
          <cell r="I137" t="str">
            <v>Direct Labour Forecast</v>
          </cell>
        </row>
        <row r="138">
          <cell r="I138" t="str">
            <v>Total Expenditure Forecast</v>
          </cell>
        </row>
        <row r="139">
          <cell r="I139" t="str">
            <v>Finance Interest Income Forecast</v>
          </cell>
        </row>
        <row r="140">
          <cell r="I140" t="str">
            <v>Total Income Forecast</v>
          </cell>
        </row>
        <row r="141">
          <cell r="I141" t="str">
            <v>Labour Forecast</v>
          </cell>
        </row>
        <row r="142">
          <cell r="I142" t="str">
            <v>Transfund Income</v>
          </cell>
        </row>
        <row r="143">
          <cell r="I143" t="str">
            <v>Total Expenditure Forecast</v>
          </cell>
        </row>
        <row r="144">
          <cell r="I144" t="str">
            <v>Total Expenditure Forecast</v>
          </cell>
        </row>
        <row r="145">
          <cell r="I145" t="str">
            <v>Total Expenditure Forecast</v>
          </cell>
        </row>
        <row r="146">
          <cell r="I146" t="str">
            <v>Total Expenditure Forecast</v>
          </cell>
        </row>
        <row r="147">
          <cell r="I147" t="str">
            <v>Total Expenditure Forecast</v>
          </cell>
        </row>
        <row r="148">
          <cell r="I148" t="str">
            <v>Total Expenditure Forecast</v>
          </cell>
        </row>
        <row r="149">
          <cell r="I149" t="str">
            <v>Total Expenditure Forecast</v>
          </cell>
        </row>
        <row r="150">
          <cell r="I150" t="str">
            <v>Total Expenditure Forecast</v>
          </cell>
        </row>
        <row r="151">
          <cell r="I151" t="str">
            <v>Total Expenditure Forecast</v>
          </cell>
        </row>
        <row r="152">
          <cell r="I152" t="str">
            <v>Total Expenditure Forecast</v>
          </cell>
        </row>
        <row r="153">
          <cell r="I153" t="str">
            <v>Transfund Income</v>
          </cell>
        </row>
        <row r="154">
          <cell r="A154">
            <v>24</v>
          </cell>
          <cell r="I154" t="str">
            <v>Allocation Forecast</v>
          </cell>
        </row>
        <row r="155">
          <cell r="I155" t="str">
            <v>Bus Outcomes Allocation</v>
          </cell>
        </row>
        <row r="156">
          <cell r="A156">
            <v>24</v>
          </cell>
          <cell r="I156" t="str">
            <v>Depreciation Forecast</v>
          </cell>
        </row>
        <row r="157">
          <cell r="A157">
            <v>24</v>
          </cell>
          <cell r="I157" t="str">
            <v>Direct Labour Forecast</v>
          </cell>
        </row>
        <row r="158">
          <cell r="A158">
            <v>24</v>
          </cell>
          <cell r="I158" t="str">
            <v>Total Expenditure Forecast</v>
          </cell>
        </row>
        <row r="159">
          <cell r="A159">
            <v>24</v>
          </cell>
          <cell r="I159" t="str">
            <v>Finance Interest Income Forecast</v>
          </cell>
        </row>
        <row r="160">
          <cell r="A160">
            <v>24</v>
          </cell>
          <cell r="I160" t="str">
            <v>Total Income Forecast</v>
          </cell>
        </row>
        <row r="161">
          <cell r="A161">
            <v>24</v>
          </cell>
          <cell r="I161" t="str">
            <v>Labour Forecast</v>
          </cell>
        </row>
        <row r="162">
          <cell r="A162">
            <v>24</v>
          </cell>
          <cell r="I162" t="str">
            <v>Transfund Income</v>
          </cell>
        </row>
        <row r="163">
          <cell r="A163">
            <v>25</v>
          </cell>
          <cell r="I163" t="str">
            <v>Allocation Forecast</v>
          </cell>
        </row>
        <row r="164">
          <cell r="I164" t="str">
            <v>Bus Outcomes Allocation</v>
          </cell>
        </row>
        <row r="165">
          <cell r="A165">
            <v>25</v>
          </cell>
          <cell r="I165" t="str">
            <v>Depreciation Forecast</v>
          </cell>
        </row>
        <row r="166">
          <cell r="A166">
            <v>25</v>
          </cell>
          <cell r="I166" t="str">
            <v>Direct Labour Forecast</v>
          </cell>
        </row>
        <row r="167">
          <cell r="A167">
            <v>25</v>
          </cell>
          <cell r="I167" t="str">
            <v>Total Expenditure Forecast</v>
          </cell>
        </row>
        <row r="168">
          <cell r="A168">
            <v>25</v>
          </cell>
          <cell r="I168" t="str">
            <v>Finance Interest Income Forecast</v>
          </cell>
        </row>
        <row r="169">
          <cell r="A169">
            <v>25</v>
          </cell>
          <cell r="I169" t="str">
            <v>Total Income Forecast</v>
          </cell>
        </row>
        <row r="170">
          <cell r="A170">
            <v>25</v>
          </cell>
          <cell r="I170" t="str">
            <v>Labour Forecast</v>
          </cell>
        </row>
        <row r="171">
          <cell r="A171">
            <v>25</v>
          </cell>
          <cell r="I171" t="str">
            <v>Transfund Income</v>
          </cell>
        </row>
        <row r="172">
          <cell r="A172">
            <v>26</v>
          </cell>
          <cell r="I172" t="str">
            <v>Allocation Forecast</v>
          </cell>
        </row>
        <row r="173">
          <cell r="I173" t="str">
            <v>Bus Outcomes Allocation</v>
          </cell>
        </row>
        <row r="174">
          <cell r="A174">
            <v>26</v>
          </cell>
          <cell r="I174" t="str">
            <v>Depreciation Forecast</v>
          </cell>
        </row>
        <row r="175">
          <cell r="A175">
            <v>26</v>
          </cell>
          <cell r="I175" t="str">
            <v>Direct Labour Forecast</v>
          </cell>
        </row>
        <row r="176">
          <cell r="A176">
            <v>26</v>
          </cell>
          <cell r="I176" t="str">
            <v>Total Expenditure Forecast</v>
          </cell>
        </row>
        <row r="177">
          <cell r="A177">
            <v>26</v>
          </cell>
          <cell r="I177" t="str">
            <v>Finance Interest Income Forecast</v>
          </cell>
        </row>
        <row r="178">
          <cell r="A178">
            <v>26</v>
          </cell>
          <cell r="I178" t="str">
            <v>Total Income Forecast</v>
          </cell>
        </row>
        <row r="179">
          <cell r="A179">
            <v>26</v>
          </cell>
          <cell r="I179" t="str">
            <v>Labour Forecast</v>
          </cell>
        </row>
        <row r="180">
          <cell r="A180">
            <v>26</v>
          </cell>
          <cell r="I180" t="str">
            <v>Transfund Income</v>
          </cell>
        </row>
        <row r="181">
          <cell r="A181">
            <v>27</v>
          </cell>
          <cell r="I181" t="str">
            <v>Allocation Forecast</v>
          </cell>
        </row>
        <row r="182">
          <cell r="I182" t="str">
            <v>Bus Outcomes Allocation</v>
          </cell>
        </row>
        <row r="183">
          <cell r="A183">
            <v>27</v>
          </cell>
          <cell r="I183" t="str">
            <v>Depreciation Forecast</v>
          </cell>
        </row>
        <row r="184">
          <cell r="A184">
            <v>27</v>
          </cell>
          <cell r="I184" t="str">
            <v>Direct Labour Forecast</v>
          </cell>
        </row>
        <row r="185">
          <cell r="A185">
            <v>27</v>
          </cell>
          <cell r="I185" t="str">
            <v>Total Expenditure Forecast</v>
          </cell>
        </row>
        <row r="186">
          <cell r="A186">
            <v>27</v>
          </cell>
          <cell r="I186" t="str">
            <v>Finance Interest Income Forecast</v>
          </cell>
        </row>
        <row r="187">
          <cell r="A187">
            <v>27</v>
          </cell>
          <cell r="I187" t="str">
            <v>Total Income Forecast</v>
          </cell>
        </row>
        <row r="188">
          <cell r="A188">
            <v>27</v>
          </cell>
          <cell r="I188" t="str">
            <v>Labour Forecast</v>
          </cell>
        </row>
        <row r="189">
          <cell r="A189">
            <v>27</v>
          </cell>
          <cell r="I189" t="str">
            <v>Transfund Income</v>
          </cell>
        </row>
        <row r="190">
          <cell r="I190" t="str">
            <v>Bus Outcomes Allocation</v>
          </cell>
        </row>
        <row r="191">
          <cell r="A191">
            <v>28</v>
          </cell>
          <cell r="I191" t="str">
            <v>Depreciation Forecast</v>
          </cell>
        </row>
        <row r="192">
          <cell r="A192">
            <v>28</v>
          </cell>
          <cell r="I192" t="str">
            <v>Direct Labour Forecast</v>
          </cell>
        </row>
        <row r="193">
          <cell r="A193">
            <v>28</v>
          </cell>
          <cell r="I193" t="str">
            <v>Total Expenditure Forecast</v>
          </cell>
        </row>
        <row r="194">
          <cell r="A194">
            <v>28</v>
          </cell>
          <cell r="I194" t="str">
            <v>Finance Interest Income Forecast</v>
          </cell>
        </row>
        <row r="195">
          <cell r="A195">
            <v>28</v>
          </cell>
          <cell r="I195" t="str">
            <v>Total Income Forecast</v>
          </cell>
        </row>
        <row r="196">
          <cell r="A196">
            <v>28</v>
          </cell>
          <cell r="I196" t="str">
            <v>Labour Forecast</v>
          </cell>
        </row>
        <row r="197">
          <cell r="A197">
            <v>28</v>
          </cell>
          <cell r="I197" t="str">
            <v>Transfund Income</v>
          </cell>
        </row>
        <row r="198">
          <cell r="A198">
            <v>29</v>
          </cell>
          <cell r="I198" t="str">
            <v>Allocation Forecast</v>
          </cell>
        </row>
        <row r="199">
          <cell r="I199" t="str">
            <v>Bus Outcomes Allocation</v>
          </cell>
        </row>
        <row r="200">
          <cell r="A200">
            <v>29</v>
          </cell>
          <cell r="I200" t="str">
            <v>Depreciation Forecast</v>
          </cell>
        </row>
        <row r="201">
          <cell r="A201">
            <v>29</v>
          </cell>
          <cell r="I201" t="str">
            <v>Direct Labour Forecast</v>
          </cell>
        </row>
        <row r="202">
          <cell r="A202">
            <v>29</v>
          </cell>
          <cell r="I202" t="str">
            <v>Total Expenditure Forecast</v>
          </cell>
        </row>
        <row r="203">
          <cell r="A203">
            <v>29</v>
          </cell>
          <cell r="I203" t="str">
            <v>Finance Interest Income Forecast</v>
          </cell>
        </row>
        <row r="204">
          <cell r="A204">
            <v>29</v>
          </cell>
          <cell r="I204" t="str">
            <v>Total Income Forecast</v>
          </cell>
        </row>
        <row r="205">
          <cell r="A205">
            <v>29</v>
          </cell>
          <cell r="I205" t="str">
            <v>Labour Forecast</v>
          </cell>
        </row>
        <row r="206">
          <cell r="A206">
            <v>29</v>
          </cell>
          <cell r="I206" t="str">
            <v>Transfund Income</v>
          </cell>
        </row>
        <row r="207">
          <cell r="A207">
            <v>30</v>
          </cell>
          <cell r="I207" t="str">
            <v>Allocation Forecast</v>
          </cell>
        </row>
        <row r="208">
          <cell r="I208" t="str">
            <v>Bus Outcomes Allocation</v>
          </cell>
        </row>
        <row r="209">
          <cell r="A209">
            <v>30</v>
          </cell>
          <cell r="I209" t="str">
            <v>Depreciation Forecast</v>
          </cell>
        </row>
        <row r="210">
          <cell r="A210">
            <v>30</v>
          </cell>
          <cell r="I210" t="str">
            <v>Direct Labour Forecast</v>
          </cell>
        </row>
        <row r="211">
          <cell r="A211">
            <v>30</v>
          </cell>
          <cell r="I211" t="str">
            <v>Total Expenditure Forecast</v>
          </cell>
        </row>
        <row r="212">
          <cell r="A212">
            <v>30</v>
          </cell>
          <cell r="I212" t="str">
            <v>Finance Interest Income Forecast</v>
          </cell>
        </row>
        <row r="213">
          <cell r="A213">
            <v>30</v>
          </cell>
          <cell r="I213" t="str">
            <v>Total Income Forecast</v>
          </cell>
        </row>
        <row r="214">
          <cell r="A214">
            <v>30</v>
          </cell>
          <cell r="I214" t="str">
            <v>Labour Forecast</v>
          </cell>
        </row>
        <row r="215">
          <cell r="A215">
            <v>30</v>
          </cell>
          <cell r="I215" t="str">
            <v>Transfund Income</v>
          </cell>
        </row>
        <row r="216">
          <cell r="A216">
            <v>31</v>
          </cell>
          <cell r="I216" t="str">
            <v>Allocation Forecast</v>
          </cell>
        </row>
        <row r="217">
          <cell r="I217" t="str">
            <v>Bus Outcomes Allocation</v>
          </cell>
        </row>
        <row r="218">
          <cell r="A218">
            <v>31</v>
          </cell>
          <cell r="I218" t="str">
            <v>Depreciation Forecast</v>
          </cell>
        </row>
        <row r="219">
          <cell r="A219">
            <v>31</v>
          </cell>
          <cell r="I219" t="str">
            <v>Direct Labour Forecast</v>
          </cell>
        </row>
        <row r="220">
          <cell r="A220">
            <v>31</v>
          </cell>
          <cell r="I220" t="str">
            <v>Total Expenditure Forecast</v>
          </cell>
        </row>
        <row r="221">
          <cell r="A221">
            <v>31</v>
          </cell>
          <cell r="I221" t="str">
            <v>Finance Interest Income Forecast</v>
          </cell>
        </row>
        <row r="222">
          <cell r="A222">
            <v>31</v>
          </cell>
          <cell r="I222" t="str">
            <v>Total Income Forecast</v>
          </cell>
        </row>
        <row r="223">
          <cell r="A223">
            <v>31</v>
          </cell>
          <cell r="I223" t="str">
            <v>Labour Forecast</v>
          </cell>
        </row>
        <row r="224">
          <cell r="A224">
            <v>31</v>
          </cell>
          <cell r="I224" t="str">
            <v>Transfund Income</v>
          </cell>
        </row>
        <row r="225">
          <cell r="A225">
            <v>32</v>
          </cell>
          <cell r="I225" t="str">
            <v>Allocation Forecast</v>
          </cell>
        </row>
        <row r="226">
          <cell r="I226" t="str">
            <v>Bus Outcomes Allocation</v>
          </cell>
        </row>
        <row r="227">
          <cell r="A227">
            <v>32</v>
          </cell>
          <cell r="I227" t="str">
            <v>Depreciation Forecast</v>
          </cell>
        </row>
        <row r="228">
          <cell r="A228">
            <v>32</v>
          </cell>
          <cell r="I228" t="str">
            <v>Direct Labour Forecast</v>
          </cell>
        </row>
        <row r="229">
          <cell r="A229">
            <v>32</v>
          </cell>
          <cell r="I229" t="str">
            <v>Total Expenditure Forecast</v>
          </cell>
        </row>
        <row r="230">
          <cell r="A230">
            <v>32</v>
          </cell>
          <cell r="I230" t="str">
            <v>Finance Interest Income Forecast</v>
          </cell>
        </row>
        <row r="231">
          <cell r="A231">
            <v>32</v>
          </cell>
          <cell r="I231" t="str">
            <v>Total Income Forecast</v>
          </cell>
        </row>
        <row r="232">
          <cell r="A232">
            <v>32</v>
          </cell>
          <cell r="I232" t="str">
            <v>Labour Forecast</v>
          </cell>
        </row>
        <row r="233">
          <cell r="A233">
            <v>31</v>
          </cell>
          <cell r="I233" t="str">
            <v>Finance Interest Income Forecast</v>
          </cell>
        </row>
        <row r="234">
          <cell r="A234">
            <v>32</v>
          </cell>
          <cell r="I234" t="str">
            <v>Transfund Income</v>
          </cell>
        </row>
        <row r="235">
          <cell r="A235">
            <v>33</v>
          </cell>
          <cell r="I235" t="str">
            <v>Allocation Forecast</v>
          </cell>
        </row>
        <row r="236">
          <cell r="I236" t="str">
            <v>Bus Outcomes Allocation</v>
          </cell>
        </row>
        <row r="237">
          <cell r="A237">
            <v>33</v>
          </cell>
          <cell r="I237" t="str">
            <v>Depreciation Forecast</v>
          </cell>
        </row>
        <row r="238">
          <cell r="A238">
            <v>33</v>
          </cell>
          <cell r="I238" t="str">
            <v>Direct Labour Forecast</v>
          </cell>
        </row>
        <row r="239">
          <cell r="A239">
            <v>33</v>
          </cell>
          <cell r="I239" t="str">
            <v>Total Expenditure Forecast</v>
          </cell>
        </row>
        <row r="240">
          <cell r="A240">
            <v>33</v>
          </cell>
          <cell r="I240" t="str">
            <v>Finance Interest Income Forecast</v>
          </cell>
        </row>
        <row r="241">
          <cell r="A241">
            <v>33</v>
          </cell>
          <cell r="I241" t="str">
            <v>Total Income Forecast</v>
          </cell>
        </row>
        <row r="242">
          <cell r="A242">
            <v>33</v>
          </cell>
          <cell r="I242" t="str">
            <v>Labour Forecast</v>
          </cell>
        </row>
        <row r="243">
          <cell r="A243">
            <v>33</v>
          </cell>
          <cell r="I243" t="str">
            <v>Transfund Income</v>
          </cell>
        </row>
        <row r="244">
          <cell r="A244">
            <v>34</v>
          </cell>
          <cell r="I244" t="str">
            <v>Transfund Income</v>
          </cell>
        </row>
        <row r="245">
          <cell r="A245">
            <v>34</v>
          </cell>
          <cell r="I245" t="str">
            <v>Total Expenditure Forecast</v>
          </cell>
        </row>
        <row r="246">
          <cell r="I246" t="str">
            <v>Total Expenditure Forecast</v>
          </cell>
        </row>
        <row r="247">
          <cell r="I247" t="str">
            <v>Total Expenditure Forecast</v>
          </cell>
        </row>
        <row r="248">
          <cell r="I248" t="str">
            <v>Total Expenditure Forecast</v>
          </cell>
        </row>
        <row r="249">
          <cell r="I249" t="str">
            <v>Total Expenditure Forecast</v>
          </cell>
        </row>
        <row r="250">
          <cell r="I250" t="str">
            <v>Total Expenditure Forecast</v>
          </cell>
        </row>
        <row r="251">
          <cell r="A251">
            <v>35</v>
          </cell>
          <cell r="I251" t="str">
            <v>Allocation Forecast</v>
          </cell>
        </row>
        <row r="252">
          <cell r="I252" t="str">
            <v>Bus Outcomes Allocation</v>
          </cell>
        </row>
        <row r="253">
          <cell r="A253">
            <v>35</v>
          </cell>
          <cell r="I253" t="str">
            <v>Depreciation Forecast</v>
          </cell>
        </row>
        <row r="254">
          <cell r="A254">
            <v>35</v>
          </cell>
          <cell r="I254" t="str">
            <v>Direct Labour Forecast</v>
          </cell>
        </row>
        <row r="255">
          <cell r="A255">
            <v>35</v>
          </cell>
          <cell r="I255" t="str">
            <v>Total Expenditure Forecast</v>
          </cell>
        </row>
        <row r="256">
          <cell r="A256">
            <v>35</v>
          </cell>
          <cell r="I256" t="str">
            <v>Finance Interest Income Forecast</v>
          </cell>
        </row>
        <row r="257">
          <cell r="A257">
            <v>35</v>
          </cell>
          <cell r="I257" t="str">
            <v>Total Income Forecast</v>
          </cell>
        </row>
        <row r="258">
          <cell r="A258">
            <v>35</v>
          </cell>
          <cell r="I258" t="str">
            <v>Labour Forecast</v>
          </cell>
        </row>
        <row r="259">
          <cell r="A259">
            <v>35</v>
          </cell>
          <cell r="I259" t="str">
            <v>Transfund Income</v>
          </cell>
        </row>
        <row r="260">
          <cell r="A260">
            <v>36</v>
          </cell>
          <cell r="I260" t="str">
            <v>Allocation Forecast</v>
          </cell>
        </row>
        <row r="261">
          <cell r="I261" t="str">
            <v>Bus Outcomes Allocation</v>
          </cell>
        </row>
        <row r="262">
          <cell r="A262">
            <v>36</v>
          </cell>
          <cell r="I262" t="str">
            <v>Depreciation Forecast</v>
          </cell>
        </row>
        <row r="263">
          <cell r="A263">
            <v>36</v>
          </cell>
          <cell r="I263" t="str">
            <v>Direct Labour Forecast</v>
          </cell>
        </row>
        <row r="264">
          <cell r="A264">
            <v>36</v>
          </cell>
          <cell r="I264" t="str">
            <v>Total Expenditure Forecast</v>
          </cell>
        </row>
        <row r="265">
          <cell r="A265">
            <v>36</v>
          </cell>
          <cell r="I265" t="str">
            <v>Finance Interest Income Forecast</v>
          </cell>
        </row>
        <row r="266">
          <cell r="A266">
            <v>36</v>
          </cell>
          <cell r="I266" t="str">
            <v>Total Income Forecast</v>
          </cell>
        </row>
        <row r="267">
          <cell r="A267">
            <v>36</v>
          </cell>
          <cell r="I267" t="str">
            <v>Total Income Forecast</v>
          </cell>
        </row>
        <row r="268">
          <cell r="A268">
            <v>36</v>
          </cell>
          <cell r="I268" t="str">
            <v>Total Income Forecast</v>
          </cell>
        </row>
        <row r="269">
          <cell r="A269">
            <v>37</v>
          </cell>
          <cell r="I269" t="str">
            <v>Allocation Forecast</v>
          </cell>
        </row>
        <row r="270">
          <cell r="I270" t="str">
            <v>Bus Outcomes Allocation</v>
          </cell>
        </row>
        <row r="271">
          <cell r="A271">
            <v>37</v>
          </cell>
          <cell r="I271" t="str">
            <v>Depreciation Forecast</v>
          </cell>
        </row>
        <row r="272">
          <cell r="A272">
            <v>37</v>
          </cell>
          <cell r="I272" t="str">
            <v>Direct Labour Forecast</v>
          </cell>
        </row>
        <row r="273">
          <cell r="A273">
            <v>37</v>
          </cell>
          <cell r="I273" t="str">
            <v>Total Expenditure Forecast</v>
          </cell>
        </row>
        <row r="274">
          <cell r="A274">
            <v>37</v>
          </cell>
          <cell r="I274" t="str">
            <v>Finance Interest Income Forecast</v>
          </cell>
        </row>
        <row r="275">
          <cell r="A275">
            <v>37</v>
          </cell>
          <cell r="I275" t="str">
            <v>Total Income Forecast</v>
          </cell>
        </row>
        <row r="276">
          <cell r="A276">
            <v>37</v>
          </cell>
          <cell r="I276" t="str">
            <v>Labour Forecast</v>
          </cell>
        </row>
        <row r="277">
          <cell r="A277">
            <v>37</v>
          </cell>
          <cell r="I277" t="str">
            <v>Transfund Income</v>
          </cell>
        </row>
        <row r="278">
          <cell r="A278">
            <v>38</v>
          </cell>
          <cell r="I278" t="str">
            <v>Allocation Forecast</v>
          </cell>
        </row>
        <row r="279">
          <cell r="I279" t="str">
            <v>Bus Outcomes Allocation</v>
          </cell>
        </row>
        <row r="280">
          <cell r="A280">
            <v>38</v>
          </cell>
          <cell r="I280" t="str">
            <v>Depreciation Forecast</v>
          </cell>
        </row>
        <row r="281">
          <cell r="A281">
            <v>38</v>
          </cell>
          <cell r="I281" t="str">
            <v>Direct Labour Forecast</v>
          </cell>
        </row>
        <row r="282">
          <cell r="A282">
            <v>38</v>
          </cell>
          <cell r="I282" t="str">
            <v>Total Expenditure Forecast</v>
          </cell>
        </row>
        <row r="283">
          <cell r="A283">
            <v>38</v>
          </cell>
          <cell r="I283" t="str">
            <v>Finance Interest Income Forecast</v>
          </cell>
        </row>
        <row r="284">
          <cell r="A284">
            <v>38</v>
          </cell>
          <cell r="I284" t="str">
            <v>Total Income Forecast</v>
          </cell>
        </row>
        <row r="285">
          <cell r="A285">
            <v>38</v>
          </cell>
          <cell r="I285" t="str">
            <v>Labour Forecast</v>
          </cell>
        </row>
        <row r="286">
          <cell r="A286">
            <v>38</v>
          </cell>
          <cell r="I286" t="str">
            <v>Transfund Income</v>
          </cell>
        </row>
        <row r="287">
          <cell r="A287">
            <v>39</v>
          </cell>
          <cell r="I287" t="str">
            <v>Allocation Forecast</v>
          </cell>
        </row>
        <row r="288">
          <cell r="I288" t="str">
            <v>Bus Outcomes Allocation</v>
          </cell>
        </row>
        <row r="289">
          <cell r="A289">
            <v>39</v>
          </cell>
          <cell r="I289" t="str">
            <v>Depreciation Forecast</v>
          </cell>
        </row>
        <row r="290">
          <cell r="A290">
            <v>39</v>
          </cell>
          <cell r="I290" t="str">
            <v>Direct Labour Forecast</v>
          </cell>
        </row>
        <row r="291">
          <cell r="A291">
            <v>39</v>
          </cell>
          <cell r="I291" t="str">
            <v>Total Expenditure Forecast</v>
          </cell>
        </row>
        <row r="292">
          <cell r="A292">
            <v>39</v>
          </cell>
          <cell r="I292" t="str">
            <v>Finance Interest Income Forecast</v>
          </cell>
        </row>
        <row r="293">
          <cell r="A293">
            <v>39</v>
          </cell>
          <cell r="I293" t="str">
            <v>Total Income Forecast</v>
          </cell>
        </row>
        <row r="294">
          <cell r="A294">
            <v>39</v>
          </cell>
          <cell r="I294" t="str">
            <v>Total Income Forecast</v>
          </cell>
        </row>
        <row r="295">
          <cell r="I295" t="str">
            <v>Total Expenditure Forecast</v>
          </cell>
        </row>
        <row r="296">
          <cell r="I296" t="str">
            <v>Total Expenditure Forecast</v>
          </cell>
        </row>
        <row r="297">
          <cell r="I297" t="str">
            <v>Total Expenditure Forecast</v>
          </cell>
        </row>
        <row r="298">
          <cell r="I298" t="str">
            <v>Total Expenditure Forecast</v>
          </cell>
        </row>
        <row r="299">
          <cell r="I299" t="str">
            <v>Total Expenditure Forecast</v>
          </cell>
        </row>
        <row r="300">
          <cell r="I300" t="str">
            <v>Total Expenditure Forecast</v>
          </cell>
        </row>
        <row r="301">
          <cell r="A301">
            <v>41</v>
          </cell>
          <cell r="I301" t="str">
            <v>Allocation Forecast</v>
          </cell>
        </row>
        <row r="302">
          <cell r="I302" t="str">
            <v>Bus Outcomes Allocation</v>
          </cell>
        </row>
        <row r="303">
          <cell r="A303">
            <v>41</v>
          </cell>
          <cell r="I303" t="str">
            <v>Depreciation Forecast</v>
          </cell>
        </row>
        <row r="304">
          <cell r="A304">
            <v>41</v>
          </cell>
          <cell r="I304" t="str">
            <v>Direct Labour Forecast</v>
          </cell>
        </row>
        <row r="305">
          <cell r="A305">
            <v>41</v>
          </cell>
          <cell r="I305" t="str">
            <v>Total Expenditure Forecast</v>
          </cell>
        </row>
        <row r="306">
          <cell r="A306">
            <v>41</v>
          </cell>
          <cell r="I306" t="str">
            <v>Finance Interest Income Forecast</v>
          </cell>
        </row>
        <row r="307">
          <cell r="A307">
            <v>41</v>
          </cell>
          <cell r="I307" t="str">
            <v>Total Income Forecast</v>
          </cell>
        </row>
        <row r="308">
          <cell r="A308">
            <v>41</v>
          </cell>
          <cell r="I308" t="str">
            <v>Labour Forecast</v>
          </cell>
        </row>
        <row r="309">
          <cell r="A309">
            <v>41</v>
          </cell>
          <cell r="I309" t="str">
            <v>Transfund Income</v>
          </cell>
        </row>
        <row r="310">
          <cell r="A310">
            <v>42</v>
          </cell>
          <cell r="I310" t="str">
            <v>Allocation Forecast</v>
          </cell>
        </row>
        <row r="311">
          <cell r="I311" t="str">
            <v>Bus Outcomes Allocation</v>
          </cell>
        </row>
        <row r="312">
          <cell r="A312">
            <v>42</v>
          </cell>
          <cell r="I312" t="str">
            <v>Depreciation Forecast</v>
          </cell>
        </row>
        <row r="313">
          <cell r="A313">
            <v>42</v>
          </cell>
          <cell r="I313" t="str">
            <v>Direct Labour Forecast</v>
          </cell>
        </row>
        <row r="314">
          <cell r="A314">
            <v>42</v>
          </cell>
          <cell r="I314" t="str">
            <v>Total Expenditure Forecast</v>
          </cell>
        </row>
        <row r="315">
          <cell r="A315">
            <v>42</v>
          </cell>
          <cell r="I315" t="str">
            <v>Finance Interest Income Forecast</v>
          </cell>
        </row>
        <row r="316">
          <cell r="A316">
            <v>42</v>
          </cell>
          <cell r="I316" t="str">
            <v>Total Income Forecast</v>
          </cell>
        </row>
        <row r="317">
          <cell r="A317">
            <v>42</v>
          </cell>
          <cell r="I317" t="str">
            <v>Labour Forecast</v>
          </cell>
        </row>
        <row r="318">
          <cell r="A318">
            <v>42</v>
          </cell>
          <cell r="I318" t="str">
            <v>Transfund Income</v>
          </cell>
        </row>
        <row r="319">
          <cell r="A319">
            <v>43</v>
          </cell>
          <cell r="I319" t="str">
            <v>Allocation Forecast</v>
          </cell>
        </row>
        <row r="320">
          <cell r="I320" t="str">
            <v>Bus Outcomes Allocation</v>
          </cell>
        </row>
        <row r="321">
          <cell r="A321">
            <v>43</v>
          </cell>
          <cell r="I321" t="str">
            <v>Depreciation Forecast</v>
          </cell>
        </row>
        <row r="322">
          <cell r="A322">
            <v>43</v>
          </cell>
          <cell r="I322" t="str">
            <v>Direct Labour Forecast</v>
          </cell>
        </row>
        <row r="323">
          <cell r="A323">
            <v>43</v>
          </cell>
          <cell r="I323" t="str">
            <v>Total Expenditure Forecast</v>
          </cell>
        </row>
        <row r="324">
          <cell r="A324">
            <v>43</v>
          </cell>
          <cell r="I324" t="str">
            <v>Finance Interest Income Forecast</v>
          </cell>
        </row>
        <row r="325">
          <cell r="A325">
            <v>43</v>
          </cell>
          <cell r="I325" t="str">
            <v>Total Income Forecast</v>
          </cell>
        </row>
        <row r="326">
          <cell r="A326">
            <v>43</v>
          </cell>
          <cell r="I326" t="str">
            <v>Labour Forecast</v>
          </cell>
        </row>
        <row r="327">
          <cell r="A327">
            <v>43</v>
          </cell>
          <cell r="I327" t="str">
            <v>Transfund Income</v>
          </cell>
        </row>
        <row r="328">
          <cell r="A328">
            <v>44</v>
          </cell>
          <cell r="I328" t="str">
            <v>Allocation Forecast</v>
          </cell>
        </row>
        <row r="329">
          <cell r="I329" t="str">
            <v>Bus Outcomes Allocation</v>
          </cell>
        </row>
        <row r="330">
          <cell r="A330">
            <v>44</v>
          </cell>
          <cell r="I330" t="str">
            <v>Depreciation Forecast</v>
          </cell>
        </row>
        <row r="331">
          <cell r="A331">
            <v>44</v>
          </cell>
          <cell r="I331" t="str">
            <v>Direct Labour Forecast</v>
          </cell>
        </row>
        <row r="332">
          <cell r="A332">
            <v>44</v>
          </cell>
          <cell r="I332" t="str">
            <v>Total Expenditure Forecast</v>
          </cell>
        </row>
        <row r="333">
          <cell r="A333">
            <v>44</v>
          </cell>
          <cell r="I333" t="str">
            <v>Finance Interest Income Forecast</v>
          </cell>
        </row>
        <row r="334">
          <cell r="A334">
            <v>44</v>
          </cell>
          <cell r="I334" t="str">
            <v>Total Income Forecast</v>
          </cell>
        </row>
        <row r="335">
          <cell r="A335">
            <v>44</v>
          </cell>
          <cell r="I335" t="str">
            <v>Labour Forecast</v>
          </cell>
        </row>
        <row r="336">
          <cell r="A336">
            <v>44</v>
          </cell>
          <cell r="I336" t="str">
            <v>Transfund Income</v>
          </cell>
        </row>
        <row r="337">
          <cell r="A337">
            <v>45</v>
          </cell>
          <cell r="I337" t="str">
            <v>Allocation Forecast</v>
          </cell>
        </row>
        <row r="338">
          <cell r="I338" t="str">
            <v>Bus Outcomes Allocation</v>
          </cell>
        </row>
        <row r="339">
          <cell r="A339">
            <v>45</v>
          </cell>
          <cell r="I339" t="str">
            <v>Depreciation Forecast</v>
          </cell>
        </row>
        <row r="340">
          <cell r="A340">
            <v>45</v>
          </cell>
          <cell r="I340" t="str">
            <v>Direct Labour Forecast</v>
          </cell>
        </row>
        <row r="341">
          <cell r="A341">
            <v>45</v>
          </cell>
          <cell r="I341" t="str">
            <v>Total Expenditure Forecast</v>
          </cell>
        </row>
        <row r="342">
          <cell r="A342">
            <v>45</v>
          </cell>
          <cell r="I342" t="str">
            <v>Finance Interest Income Forecast</v>
          </cell>
        </row>
        <row r="343">
          <cell r="A343">
            <v>45</v>
          </cell>
          <cell r="I343" t="str">
            <v>Total Income Forecast</v>
          </cell>
        </row>
        <row r="344">
          <cell r="A344">
            <v>45</v>
          </cell>
          <cell r="I344" t="str">
            <v>Labour Forecast</v>
          </cell>
        </row>
        <row r="345">
          <cell r="A345">
            <v>45</v>
          </cell>
          <cell r="I345" t="str">
            <v>Transfund Income</v>
          </cell>
        </row>
        <row r="346">
          <cell r="A346">
            <v>46</v>
          </cell>
          <cell r="I346" t="str">
            <v>Allocation Forecast</v>
          </cell>
        </row>
        <row r="347">
          <cell r="I347" t="str">
            <v>Bus Outcomes Allocation</v>
          </cell>
        </row>
        <row r="348">
          <cell r="A348">
            <v>46</v>
          </cell>
          <cell r="I348" t="str">
            <v>Depreciation Forecast</v>
          </cell>
        </row>
        <row r="349">
          <cell r="A349">
            <v>46</v>
          </cell>
          <cell r="I349" t="str">
            <v>Direct Labour Forecast</v>
          </cell>
        </row>
        <row r="350">
          <cell r="A350">
            <v>46</v>
          </cell>
          <cell r="I350" t="str">
            <v>Total Expenditure Forecast</v>
          </cell>
        </row>
        <row r="351">
          <cell r="A351">
            <v>46</v>
          </cell>
          <cell r="I351" t="str">
            <v>Finance Interest Income Forecast</v>
          </cell>
        </row>
        <row r="352">
          <cell r="A352">
            <v>46</v>
          </cell>
          <cell r="I352" t="str">
            <v>Total Income Forecast</v>
          </cell>
        </row>
        <row r="353">
          <cell r="A353">
            <v>46</v>
          </cell>
          <cell r="I353" t="str">
            <v>Labour Forecast</v>
          </cell>
        </row>
        <row r="354">
          <cell r="A354">
            <v>46</v>
          </cell>
          <cell r="I354" t="str">
            <v>Transfund Income</v>
          </cell>
        </row>
        <row r="355">
          <cell r="A355">
            <v>47</v>
          </cell>
          <cell r="I355" t="str">
            <v>Allocation Forecast</v>
          </cell>
        </row>
        <row r="356">
          <cell r="I356" t="str">
            <v>Bus Outcomes Allocation</v>
          </cell>
        </row>
        <row r="357">
          <cell r="A357">
            <v>47</v>
          </cell>
          <cell r="I357" t="str">
            <v>Depreciation Forecast</v>
          </cell>
        </row>
        <row r="358">
          <cell r="A358">
            <v>47</v>
          </cell>
          <cell r="I358" t="str">
            <v>Direct Labour Forecast</v>
          </cell>
        </row>
        <row r="359">
          <cell r="A359">
            <v>47</v>
          </cell>
          <cell r="I359" t="str">
            <v>Total Expenditure Forecast</v>
          </cell>
        </row>
        <row r="360">
          <cell r="A360">
            <v>47</v>
          </cell>
          <cell r="I360" t="str">
            <v>Finance Interest Income Forecast</v>
          </cell>
        </row>
        <row r="361">
          <cell r="A361">
            <v>47</v>
          </cell>
          <cell r="I361" t="str">
            <v>Total Income Forecast</v>
          </cell>
        </row>
        <row r="362">
          <cell r="A362">
            <v>47</v>
          </cell>
          <cell r="I362" t="str">
            <v>Labour Forecast</v>
          </cell>
        </row>
        <row r="363">
          <cell r="A363">
            <v>47</v>
          </cell>
          <cell r="I363" t="str">
            <v>Transfund Income</v>
          </cell>
        </row>
        <row r="364">
          <cell r="A364">
            <v>48</v>
          </cell>
          <cell r="I364" t="str">
            <v>Allocation Forecast</v>
          </cell>
        </row>
        <row r="365">
          <cell r="I365" t="str">
            <v>Bus Outcomes Allocation</v>
          </cell>
        </row>
        <row r="366">
          <cell r="A366">
            <v>48</v>
          </cell>
          <cell r="I366" t="str">
            <v>Depreciation Forecast</v>
          </cell>
        </row>
        <row r="367">
          <cell r="A367">
            <v>48</v>
          </cell>
          <cell r="I367" t="str">
            <v>Direct Labour Forecast</v>
          </cell>
        </row>
        <row r="368">
          <cell r="A368">
            <v>48</v>
          </cell>
          <cell r="I368" t="str">
            <v>Total Expenditure Forecast</v>
          </cell>
        </row>
        <row r="369">
          <cell r="A369">
            <v>48</v>
          </cell>
          <cell r="I369" t="str">
            <v>Finance Interest Income Forecast</v>
          </cell>
        </row>
        <row r="370">
          <cell r="A370">
            <v>48</v>
          </cell>
          <cell r="I370" t="str">
            <v>Total Income Forecast</v>
          </cell>
        </row>
        <row r="371">
          <cell r="A371">
            <v>48</v>
          </cell>
          <cell r="I371" t="str">
            <v>Labour Forecast</v>
          </cell>
        </row>
        <row r="372">
          <cell r="A372">
            <v>48</v>
          </cell>
          <cell r="I372" t="str">
            <v>Transfund Income</v>
          </cell>
        </row>
        <row r="373">
          <cell r="A373">
            <v>49</v>
          </cell>
          <cell r="I373" t="str">
            <v>Allocation Forecast</v>
          </cell>
        </row>
        <row r="374">
          <cell r="I374" t="str">
            <v>Bus Outcomes Allocation</v>
          </cell>
        </row>
        <row r="375">
          <cell r="A375">
            <v>49</v>
          </cell>
          <cell r="I375" t="str">
            <v>Depreciation Forecast</v>
          </cell>
        </row>
        <row r="376">
          <cell r="A376">
            <v>49</v>
          </cell>
          <cell r="I376" t="str">
            <v>Direct Labour Forecast</v>
          </cell>
        </row>
        <row r="377">
          <cell r="A377">
            <v>49</v>
          </cell>
          <cell r="I377" t="str">
            <v>Total Expenditure Forecast</v>
          </cell>
        </row>
        <row r="378">
          <cell r="A378">
            <v>49</v>
          </cell>
          <cell r="I378" t="str">
            <v>Finance Interest Income Forecast</v>
          </cell>
        </row>
        <row r="379">
          <cell r="A379">
            <v>49</v>
          </cell>
          <cell r="I379" t="str">
            <v>Total Income Forecast</v>
          </cell>
        </row>
        <row r="380">
          <cell r="A380">
            <v>49</v>
          </cell>
          <cell r="I380" t="str">
            <v>Labour Forecast</v>
          </cell>
        </row>
        <row r="381">
          <cell r="A381">
            <v>49</v>
          </cell>
          <cell r="I381" t="str">
            <v>Transfund Income</v>
          </cell>
        </row>
        <row r="382">
          <cell r="A382">
            <v>50</v>
          </cell>
          <cell r="I382" t="str">
            <v>Allocation Forecast</v>
          </cell>
        </row>
        <row r="383">
          <cell r="I383" t="str">
            <v>Bus Outcomes Allocation</v>
          </cell>
        </row>
        <row r="384">
          <cell r="A384">
            <v>50</v>
          </cell>
          <cell r="I384" t="str">
            <v>Depreciation Forecast</v>
          </cell>
        </row>
        <row r="385">
          <cell r="A385">
            <v>50</v>
          </cell>
          <cell r="I385" t="str">
            <v>Direct Labour Forecast</v>
          </cell>
        </row>
        <row r="386">
          <cell r="A386">
            <v>50</v>
          </cell>
          <cell r="I386" t="str">
            <v>Total Expenditure Forecast</v>
          </cell>
        </row>
        <row r="387">
          <cell r="A387">
            <v>50</v>
          </cell>
          <cell r="I387" t="str">
            <v>Finance Interest Income Forecast</v>
          </cell>
        </row>
        <row r="388">
          <cell r="A388">
            <v>50</v>
          </cell>
          <cell r="I388" t="str">
            <v>Total Income Forecast</v>
          </cell>
        </row>
        <row r="389">
          <cell r="A389">
            <v>50</v>
          </cell>
          <cell r="I389" t="str">
            <v>Labour Forecast</v>
          </cell>
        </row>
        <row r="390">
          <cell r="A390">
            <v>50</v>
          </cell>
          <cell r="I390" t="str">
            <v>Transfund Income</v>
          </cell>
        </row>
        <row r="391">
          <cell r="A391">
            <v>51</v>
          </cell>
          <cell r="I391" t="str">
            <v>Allocation Forecast</v>
          </cell>
        </row>
        <row r="392">
          <cell r="I392" t="str">
            <v>Bus Outcomes Allocation</v>
          </cell>
        </row>
        <row r="393">
          <cell r="A393">
            <v>51</v>
          </cell>
          <cell r="I393" t="str">
            <v>Depreciation Forecast</v>
          </cell>
        </row>
        <row r="394">
          <cell r="A394">
            <v>51</v>
          </cell>
          <cell r="I394" t="str">
            <v>Direct Labour Forecast</v>
          </cell>
        </row>
        <row r="395">
          <cell r="A395">
            <v>51</v>
          </cell>
          <cell r="I395" t="str">
            <v>Total Expenditure Forecast</v>
          </cell>
        </row>
        <row r="396">
          <cell r="A396">
            <v>51</v>
          </cell>
          <cell r="I396" t="str">
            <v>Finance Interest Income Forecast</v>
          </cell>
        </row>
        <row r="397">
          <cell r="A397">
            <v>51</v>
          </cell>
          <cell r="I397" t="str">
            <v>Total Income Forecast</v>
          </cell>
        </row>
        <row r="398">
          <cell r="A398">
            <v>51</v>
          </cell>
          <cell r="I398" t="str">
            <v>Labour Forecast</v>
          </cell>
        </row>
        <row r="399">
          <cell r="A399">
            <v>51</v>
          </cell>
          <cell r="I399" t="str">
            <v>Transfund Income</v>
          </cell>
        </row>
        <row r="400">
          <cell r="I400" t="str">
            <v>Allocation Forecast</v>
          </cell>
        </row>
        <row r="401">
          <cell r="I401" t="str">
            <v>Bus Outcomes Allocation</v>
          </cell>
        </row>
        <row r="402">
          <cell r="I402" t="str">
            <v>Depreciation Forecast</v>
          </cell>
        </row>
        <row r="403">
          <cell r="I403" t="str">
            <v>Direct Labour Forecast</v>
          </cell>
        </row>
        <row r="404">
          <cell r="I404" t="str">
            <v>Total Expenditure Forecast</v>
          </cell>
        </row>
        <row r="405">
          <cell r="I405" t="str">
            <v>Finance Interest Income Forecast</v>
          </cell>
        </row>
        <row r="406">
          <cell r="I406" t="str">
            <v>Total Income Forecast</v>
          </cell>
        </row>
        <row r="407">
          <cell r="I407" t="str">
            <v>Labour Forecast</v>
          </cell>
        </row>
        <row r="408">
          <cell r="I408" t="str">
            <v>Transfund Income</v>
          </cell>
        </row>
        <row r="409">
          <cell r="A409">
            <v>53</v>
          </cell>
          <cell r="I409" t="str">
            <v>Allocation Forecast</v>
          </cell>
        </row>
        <row r="410">
          <cell r="I410" t="str">
            <v>Bus Outcomes Allocation</v>
          </cell>
        </row>
        <row r="411">
          <cell r="A411">
            <v>53</v>
          </cell>
          <cell r="I411" t="str">
            <v>Depreciation Forecast</v>
          </cell>
        </row>
        <row r="412">
          <cell r="A412">
            <v>53</v>
          </cell>
          <cell r="I412" t="str">
            <v>Direct Labour Forecast</v>
          </cell>
        </row>
        <row r="413">
          <cell r="A413">
            <v>53</v>
          </cell>
          <cell r="I413" t="str">
            <v>Total Expenditure Forecast</v>
          </cell>
        </row>
        <row r="414">
          <cell r="A414">
            <v>53</v>
          </cell>
          <cell r="I414" t="str">
            <v>Finance Interest Income Forecast</v>
          </cell>
        </row>
        <row r="415">
          <cell r="A415">
            <v>53</v>
          </cell>
          <cell r="I415" t="str">
            <v>Total Income Forecast</v>
          </cell>
        </row>
        <row r="416">
          <cell r="A416">
            <v>53</v>
          </cell>
          <cell r="I416" t="str">
            <v>Labour Forecast</v>
          </cell>
        </row>
        <row r="417">
          <cell r="A417">
            <v>53</v>
          </cell>
          <cell r="I417" t="str">
            <v>Transfund Income</v>
          </cell>
        </row>
        <row r="418">
          <cell r="A418">
            <v>28</v>
          </cell>
          <cell r="I418" t="str">
            <v>Allocation Forecast</v>
          </cell>
        </row>
        <row r="419">
          <cell r="A419">
            <v>54</v>
          </cell>
          <cell r="I419" t="str">
            <v>Allocation Forecast</v>
          </cell>
        </row>
        <row r="420">
          <cell r="I420" t="str">
            <v>Bus Outcomes Allocation</v>
          </cell>
        </row>
        <row r="421">
          <cell r="A421">
            <v>54</v>
          </cell>
          <cell r="I421" t="str">
            <v>Depreciation Forecast</v>
          </cell>
        </row>
        <row r="422">
          <cell r="A422">
            <v>54</v>
          </cell>
          <cell r="I422" t="str">
            <v>Direct Labour Forecast</v>
          </cell>
        </row>
        <row r="423">
          <cell r="A423">
            <v>54</v>
          </cell>
          <cell r="I423" t="str">
            <v>Total Expenditure Forecast</v>
          </cell>
        </row>
        <row r="424">
          <cell r="A424">
            <v>54</v>
          </cell>
          <cell r="I424" t="str">
            <v>Finance Interest Income Forecast</v>
          </cell>
        </row>
        <row r="425">
          <cell r="A425">
            <v>54</v>
          </cell>
          <cell r="I425" t="str">
            <v>Total Income Forecast</v>
          </cell>
        </row>
        <row r="426">
          <cell r="A426">
            <v>54</v>
          </cell>
          <cell r="I426" t="str">
            <v>Labour Forecast</v>
          </cell>
        </row>
        <row r="427">
          <cell r="A427">
            <v>54</v>
          </cell>
          <cell r="I427" t="str">
            <v>Transfund Income</v>
          </cell>
        </row>
        <row r="428">
          <cell r="A428">
            <v>55</v>
          </cell>
          <cell r="I428" t="str">
            <v>Allocation Forecast</v>
          </cell>
        </row>
        <row r="429">
          <cell r="I429" t="str">
            <v>Bus Outcomes Allocation</v>
          </cell>
        </row>
        <row r="430">
          <cell r="A430">
            <v>55</v>
          </cell>
          <cell r="I430" t="str">
            <v>Depreciation Forecast</v>
          </cell>
        </row>
        <row r="431">
          <cell r="A431">
            <v>55</v>
          </cell>
          <cell r="I431" t="str">
            <v>Direct Labour Forecast</v>
          </cell>
        </row>
        <row r="432">
          <cell r="A432">
            <v>55</v>
          </cell>
          <cell r="I432" t="str">
            <v>Total Expenditure Forecast</v>
          </cell>
        </row>
        <row r="433">
          <cell r="A433">
            <v>55</v>
          </cell>
          <cell r="I433" t="str">
            <v>Finance Interest Income Forecast</v>
          </cell>
        </row>
        <row r="434">
          <cell r="A434">
            <v>55</v>
          </cell>
          <cell r="I434" t="str">
            <v>Total Income Forecast</v>
          </cell>
        </row>
        <row r="435">
          <cell r="A435">
            <v>55</v>
          </cell>
          <cell r="I435" t="str">
            <v>Labour Forecast</v>
          </cell>
        </row>
        <row r="436">
          <cell r="A436">
            <v>55</v>
          </cell>
          <cell r="I436" t="str">
            <v>Transfund Income</v>
          </cell>
        </row>
        <row r="437">
          <cell r="A437">
            <v>56</v>
          </cell>
          <cell r="I437" t="str">
            <v>Allocation Forecast</v>
          </cell>
        </row>
        <row r="438">
          <cell r="I438" t="str">
            <v>Bus Outcomes Allocation</v>
          </cell>
        </row>
        <row r="439">
          <cell r="A439">
            <v>56</v>
          </cell>
          <cell r="I439" t="str">
            <v>Depreciation Forecast</v>
          </cell>
        </row>
        <row r="440">
          <cell r="A440">
            <v>56</v>
          </cell>
          <cell r="I440" t="str">
            <v>Direct Labour Forecast</v>
          </cell>
        </row>
        <row r="441">
          <cell r="A441">
            <v>56</v>
          </cell>
          <cell r="I441" t="str">
            <v>Total Expenditure Forecast</v>
          </cell>
        </row>
        <row r="442">
          <cell r="A442">
            <v>56</v>
          </cell>
          <cell r="I442" t="str">
            <v>Finance Interest Income Forecast</v>
          </cell>
        </row>
        <row r="443">
          <cell r="A443">
            <v>56</v>
          </cell>
          <cell r="I443" t="str">
            <v>Total Income Forecast</v>
          </cell>
        </row>
        <row r="444">
          <cell r="A444">
            <v>56</v>
          </cell>
          <cell r="I444" t="str">
            <v>Labour Forecast</v>
          </cell>
        </row>
        <row r="445">
          <cell r="A445">
            <v>56</v>
          </cell>
          <cell r="I445" t="str">
            <v>Transfund Income</v>
          </cell>
        </row>
        <row r="446">
          <cell r="A446">
            <v>57</v>
          </cell>
          <cell r="I446" t="str">
            <v>Total Income Forecast</v>
          </cell>
        </row>
        <row r="447">
          <cell r="I447" t="str">
            <v>Bus Outcomes Allocation</v>
          </cell>
        </row>
        <row r="448">
          <cell r="A448">
            <v>57</v>
          </cell>
          <cell r="I448" t="str">
            <v>Depreciation Forecast</v>
          </cell>
        </row>
        <row r="449">
          <cell r="A449">
            <v>57</v>
          </cell>
          <cell r="I449" t="str">
            <v>Direct Labour Forecast</v>
          </cell>
        </row>
        <row r="450">
          <cell r="A450">
            <v>57</v>
          </cell>
          <cell r="I450" t="str">
            <v>Total Expenditure Forecast</v>
          </cell>
        </row>
        <row r="451">
          <cell r="A451">
            <v>57</v>
          </cell>
          <cell r="I451" t="str">
            <v>Finance Interest Income Forecast</v>
          </cell>
        </row>
        <row r="452">
          <cell r="A452">
            <v>57</v>
          </cell>
          <cell r="I452" t="str">
            <v>Total Income Forecast</v>
          </cell>
        </row>
        <row r="453">
          <cell r="A453">
            <v>57</v>
          </cell>
          <cell r="I453" t="str">
            <v>Total Income Forecast</v>
          </cell>
        </row>
        <row r="454">
          <cell r="A454">
            <v>57</v>
          </cell>
          <cell r="I454" t="str">
            <v>Total Income Forecast</v>
          </cell>
        </row>
        <row r="455">
          <cell r="I455" t="str">
            <v>Allocation Forecast</v>
          </cell>
        </row>
        <row r="456">
          <cell r="I456" t="str">
            <v>Labour Forecast</v>
          </cell>
        </row>
        <row r="457">
          <cell r="A457">
            <v>173</v>
          </cell>
          <cell r="I457" t="str">
            <v>Total Expenditure Forecast</v>
          </cell>
        </row>
        <row r="458">
          <cell r="A458">
            <v>173</v>
          </cell>
          <cell r="I458" t="str">
            <v>Total Expenditure Forecast</v>
          </cell>
        </row>
        <row r="459">
          <cell r="A459">
            <v>173</v>
          </cell>
          <cell r="I459" t="str">
            <v>Total Expenditure Forecast</v>
          </cell>
        </row>
        <row r="460">
          <cell r="A460">
            <v>173</v>
          </cell>
          <cell r="I460" t="str">
            <v>Total Expenditure Forecast</v>
          </cell>
        </row>
        <row r="461">
          <cell r="A461">
            <v>173</v>
          </cell>
          <cell r="I461" t="str">
            <v>Total Expenditure Forecast</v>
          </cell>
        </row>
        <row r="462">
          <cell r="A462">
            <v>39</v>
          </cell>
          <cell r="I462" t="str">
            <v>Direct Labour Forecast</v>
          </cell>
        </row>
        <row r="463">
          <cell r="A463">
            <v>59</v>
          </cell>
          <cell r="I463" t="str">
            <v>Allocation Forecast</v>
          </cell>
        </row>
        <row r="464">
          <cell r="A464">
            <v>59</v>
          </cell>
          <cell r="I464" t="str">
            <v>Depreciation Forecast</v>
          </cell>
        </row>
        <row r="465">
          <cell r="I465" t="str">
            <v>Bus Outcomes Allocation</v>
          </cell>
        </row>
        <row r="466">
          <cell r="A466">
            <v>59</v>
          </cell>
          <cell r="I466" t="str">
            <v>Direct Labour Forecast</v>
          </cell>
        </row>
        <row r="467">
          <cell r="A467">
            <v>59</v>
          </cell>
          <cell r="I467" t="str">
            <v>Total Expenditure Forecast</v>
          </cell>
        </row>
        <row r="468">
          <cell r="A468">
            <v>59</v>
          </cell>
          <cell r="I468" t="str">
            <v>Finance Interest Income Forecast</v>
          </cell>
        </row>
        <row r="469">
          <cell r="A469">
            <v>59</v>
          </cell>
          <cell r="I469" t="str">
            <v>Total Income Forecast</v>
          </cell>
        </row>
        <row r="470">
          <cell r="A470">
            <v>59</v>
          </cell>
          <cell r="I470" t="str">
            <v>Labour Forecast</v>
          </cell>
        </row>
        <row r="471">
          <cell r="A471">
            <v>60</v>
          </cell>
          <cell r="I471" t="str">
            <v>Allocation Forecast</v>
          </cell>
        </row>
        <row r="472">
          <cell r="I472" t="str">
            <v>Bus Outcomes Allocation</v>
          </cell>
        </row>
        <row r="473">
          <cell r="A473">
            <v>60</v>
          </cell>
          <cell r="I473" t="str">
            <v>Depreciation Forecast</v>
          </cell>
        </row>
        <row r="474">
          <cell r="A474">
            <v>60</v>
          </cell>
          <cell r="I474" t="str">
            <v>Direct Labour Forecast</v>
          </cell>
        </row>
        <row r="475">
          <cell r="A475">
            <v>60</v>
          </cell>
          <cell r="I475" t="str">
            <v>Total Expenditure Forecast</v>
          </cell>
        </row>
        <row r="476">
          <cell r="A476">
            <v>60</v>
          </cell>
          <cell r="I476" t="str">
            <v>Finance Interest Income Forecast</v>
          </cell>
        </row>
        <row r="477">
          <cell r="A477">
            <v>60</v>
          </cell>
          <cell r="I477" t="str">
            <v>Total Income Forecast</v>
          </cell>
        </row>
        <row r="478">
          <cell r="A478">
            <v>60</v>
          </cell>
          <cell r="I478" t="str">
            <v>Labour Forecast</v>
          </cell>
        </row>
        <row r="479">
          <cell r="I479" t="str">
            <v>Bus Outcomes Allocation</v>
          </cell>
        </row>
        <row r="480">
          <cell r="A480">
            <v>61</v>
          </cell>
          <cell r="I480" t="str">
            <v>Total Expenditure Forecast</v>
          </cell>
        </row>
        <row r="481">
          <cell r="I481" t="str">
            <v>Total Expenditure Forecast</v>
          </cell>
        </row>
        <row r="482">
          <cell r="I482" t="str">
            <v>Total Expenditure Forecast</v>
          </cell>
        </row>
        <row r="483">
          <cell r="I483" t="str">
            <v>Total Expenditure Forecast</v>
          </cell>
        </row>
        <row r="484">
          <cell r="A484">
            <v>63</v>
          </cell>
          <cell r="I484" t="str">
            <v>Allocation Forecast</v>
          </cell>
        </row>
        <row r="485">
          <cell r="I485" t="str">
            <v>Bus Outcomes Allocation</v>
          </cell>
        </row>
        <row r="486">
          <cell r="A486">
            <v>63</v>
          </cell>
          <cell r="I486" t="str">
            <v>Depreciation Forecast</v>
          </cell>
        </row>
        <row r="487">
          <cell r="A487">
            <v>63</v>
          </cell>
          <cell r="I487" t="str">
            <v>Direct Labour Forecast</v>
          </cell>
        </row>
        <row r="488">
          <cell r="A488">
            <v>63</v>
          </cell>
          <cell r="I488" t="str">
            <v>Total Expenditure Forecast</v>
          </cell>
        </row>
        <row r="489">
          <cell r="A489">
            <v>63</v>
          </cell>
          <cell r="I489" t="str">
            <v>Finance Interest Income Forecast</v>
          </cell>
        </row>
        <row r="490">
          <cell r="A490">
            <v>63</v>
          </cell>
          <cell r="I490" t="str">
            <v>Total Income Forecast</v>
          </cell>
        </row>
        <row r="491">
          <cell r="A491">
            <v>63</v>
          </cell>
          <cell r="I491" t="str">
            <v>Labour Forecast</v>
          </cell>
        </row>
        <row r="492">
          <cell r="A492">
            <v>63</v>
          </cell>
          <cell r="I492" t="str">
            <v>Total Income Forecast</v>
          </cell>
        </row>
        <row r="493">
          <cell r="A493">
            <v>64</v>
          </cell>
          <cell r="I493" t="str">
            <v>Allocation Forecast</v>
          </cell>
        </row>
        <row r="494">
          <cell r="I494" t="str">
            <v>Bus Outcomes Allocation</v>
          </cell>
        </row>
        <row r="495">
          <cell r="A495">
            <v>64</v>
          </cell>
          <cell r="I495" t="str">
            <v>Depreciation Forecast</v>
          </cell>
        </row>
        <row r="496">
          <cell r="A496">
            <v>64</v>
          </cell>
          <cell r="I496" t="str">
            <v>Direct Labour Forecast</v>
          </cell>
        </row>
        <row r="497">
          <cell r="A497">
            <v>64</v>
          </cell>
          <cell r="I497" t="str">
            <v>Total Expenditure Forecast</v>
          </cell>
        </row>
        <row r="498">
          <cell r="A498">
            <v>64</v>
          </cell>
          <cell r="I498" t="str">
            <v>Finance Interest Income Forecast</v>
          </cell>
        </row>
        <row r="499">
          <cell r="A499">
            <v>64</v>
          </cell>
          <cell r="I499" t="str">
            <v>Total Income Forecast</v>
          </cell>
        </row>
        <row r="500">
          <cell r="A500">
            <v>64</v>
          </cell>
          <cell r="I500" t="str">
            <v>Labour Forecast</v>
          </cell>
        </row>
        <row r="501">
          <cell r="A501">
            <v>65</v>
          </cell>
          <cell r="I501" t="str">
            <v>Total Expenditure Forecast</v>
          </cell>
        </row>
        <row r="502">
          <cell r="A502">
            <v>66</v>
          </cell>
          <cell r="I502" t="str">
            <v>Total Expenditure Forecast</v>
          </cell>
        </row>
        <row r="503">
          <cell r="I503" t="str">
            <v>Bus Outcomes Allocation</v>
          </cell>
        </row>
        <row r="504">
          <cell r="I504" t="str">
            <v>Finance Interest Income Forecast</v>
          </cell>
        </row>
        <row r="505">
          <cell r="A505">
            <v>66</v>
          </cell>
          <cell r="I505" t="str">
            <v>Total Expenditure Forecast</v>
          </cell>
        </row>
        <row r="506">
          <cell r="I506" t="str">
            <v>Total Expenditure Forecast</v>
          </cell>
        </row>
        <row r="507">
          <cell r="A507">
            <v>69</v>
          </cell>
          <cell r="I507" t="str">
            <v>Allocation Forecast</v>
          </cell>
        </row>
        <row r="508">
          <cell r="I508" t="str">
            <v>Bus Outcomes Allocation</v>
          </cell>
        </row>
        <row r="509">
          <cell r="A509">
            <v>69</v>
          </cell>
          <cell r="I509" t="str">
            <v>Depreciation Forecast</v>
          </cell>
        </row>
        <row r="510">
          <cell r="A510">
            <v>69</v>
          </cell>
          <cell r="I510" t="str">
            <v>Direct Labour Forecast</v>
          </cell>
        </row>
        <row r="511">
          <cell r="A511">
            <v>69</v>
          </cell>
          <cell r="I511" t="str">
            <v>Total Expenditure Forecast</v>
          </cell>
        </row>
        <row r="512">
          <cell r="A512">
            <v>69</v>
          </cell>
          <cell r="I512" t="str">
            <v>Finance Interest Income Forecast</v>
          </cell>
        </row>
        <row r="513">
          <cell r="A513">
            <v>69</v>
          </cell>
          <cell r="I513" t="str">
            <v>Total Income Forecast</v>
          </cell>
        </row>
        <row r="514">
          <cell r="A514">
            <v>69</v>
          </cell>
          <cell r="I514" t="str">
            <v>Labour Forecast</v>
          </cell>
        </row>
        <row r="515">
          <cell r="I515" t="str">
            <v>Total Expenditure Forecast</v>
          </cell>
        </row>
        <row r="516">
          <cell r="A516">
            <v>71</v>
          </cell>
        </row>
        <row r="517">
          <cell r="I517" t="str">
            <v>Bus Outcomes Allocation</v>
          </cell>
        </row>
        <row r="520">
          <cell r="A520">
            <v>71</v>
          </cell>
          <cell r="I520" t="str">
            <v>Total Expenditure Forecast</v>
          </cell>
        </row>
        <row r="521">
          <cell r="A521">
            <v>72</v>
          </cell>
          <cell r="I521" t="str">
            <v>Total Expenditure Forecast</v>
          </cell>
        </row>
        <row r="522">
          <cell r="I522" t="str">
            <v>Bus Outcomes Allocation</v>
          </cell>
        </row>
        <row r="523">
          <cell r="A523">
            <v>72</v>
          </cell>
          <cell r="I523" t="str">
            <v>Total Expenditure Forecast</v>
          </cell>
        </row>
        <row r="524">
          <cell r="A524">
            <v>73</v>
          </cell>
          <cell r="I524" t="str">
            <v>Allocation Forecast</v>
          </cell>
        </row>
        <row r="525">
          <cell r="I525" t="str">
            <v>Bus Outcomes Allocation</v>
          </cell>
        </row>
        <row r="526">
          <cell r="A526">
            <v>73</v>
          </cell>
          <cell r="I526" t="str">
            <v>Depreciation Forecast</v>
          </cell>
        </row>
        <row r="527">
          <cell r="A527">
            <v>73</v>
          </cell>
          <cell r="I527" t="str">
            <v>Direct Labour Forecast</v>
          </cell>
        </row>
        <row r="528">
          <cell r="A528">
            <v>73</v>
          </cell>
          <cell r="I528" t="str">
            <v>Total Expenditure Forecast</v>
          </cell>
        </row>
        <row r="529">
          <cell r="A529">
            <v>73</v>
          </cell>
          <cell r="I529" t="str">
            <v>Finance Interest Income Forecast</v>
          </cell>
        </row>
        <row r="530">
          <cell r="A530">
            <v>73</v>
          </cell>
          <cell r="I530" t="str">
            <v>Total Income Forecast</v>
          </cell>
        </row>
        <row r="531">
          <cell r="A531">
            <v>73</v>
          </cell>
          <cell r="I531" t="str">
            <v>Labour Forecast</v>
          </cell>
        </row>
        <row r="532">
          <cell r="A532">
            <v>74</v>
          </cell>
          <cell r="I532" t="str">
            <v>Total Expenditure Forecast</v>
          </cell>
        </row>
        <row r="533">
          <cell r="A533">
            <v>75</v>
          </cell>
          <cell r="I533" t="str">
            <v>Allocation Forecast</v>
          </cell>
        </row>
        <row r="534">
          <cell r="I534" t="str">
            <v>Bus Outcomes Allocation</v>
          </cell>
        </row>
        <row r="535">
          <cell r="A535">
            <v>75</v>
          </cell>
          <cell r="I535" t="str">
            <v>Depreciation Forecast</v>
          </cell>
        </row>
        <row r="536">
          <cell r="A536">
            <v>75</v>
          </cell>
          <cell r="I536" t="str">
            <v>Direct Labour Forecast</v>
          </cell>
        </row>
        <row r="537">
          <cell r="A537">
            <v>75</v>
          </cell>
          <cell r="I537" t="str">
            <v>Total Expenditure Forecast</v>
          </cell>
        </row>
        <row r="538">
          <cell r="A538">
            <v>75</v>
          </cell>
          <cell r="I538" t="str">
            <v>Finance Interest Income Forecast</v>
          </cell>
        </row>
        <row r="539">
          <cell r="A539">
            <v>75</v>
          </cell>
          <cell r="I539" t="str">
            <v>Total Income Forecast</v>
          </cell>
        </row>
        <row r="540">
          <cell r="A540">
            <v>75</v>
          </cell>
          <cell r="I540" t="str">
            <v>Labour Forecast</v>
          </cell>
        </row>
        <row r="541">
          <cell r="A541">
            <v>76</v>
          </cell>
          <cell r="I541" t="str">
            <v>Total Expenditure Forecast</v>
          </cell>
        </row>
        <row r="542">
          <cell r="I542" t="str">
            <v>Total Expenditure Forecast</v>
          </cell>
        </row>
        <row r="543">
          <cell r="A543">
            <v>79</v>
          </cell>
          <cell r="I543" t="str">
            <v>Allocation Forecast</v>
          </cell>
        </row>
        <row r="544">
          <cell r="I544" t="str">
            <v>Bus Outcomes Allocation</v>
          </cell>
        </row>
        <row r="545">
          <cell r="A545">
            <v>79</v>
          </cell>
          <cell r="I545" t="str">
            <v>Depreciation Forecast</v>
          </cell>
        </row>
        <row r="546">
          <cell r="A546">
            <v>79</v>
          </cell>
          <cell r="I546" t="str">
            <v>Direct Labour Forecast</v>
          </cell>
        </row>
        <row r="547">
          <cell r="A547">
            <v>79</v>
          </cell>
          <cell r="I547" t="str">
            <v>Total Expenditure Forecast</v>
          </cell>
        </row>
        <row r="548">
          <cell r="A548">
            <v>79</v>
          </cell>
          <cell r="I548" t="str">
            <v>Finance Interest Income Forecast</v>
          </cell>
        </row>
        <row r="549">
          <cell r="A549">
            <v>79</v>
          </cell>
          <cell r="I549" t="str">
            <v>Total Income Forecast</v>
          </cell>
        </row>
        <row r="550">
          <cell r="A550">
            <v>79</v>
          </cell>
          <cell r="I550" t="str">
            <v>Labour Forecast</v>
          </cell>
        </row>
        <row r="551">
          <cell r="A551">
            <v>80</v>
          </cell>
          <cell r="I551" t="str">
            <v>Allocation Forecast</v>
          </cell>
        </row>
        <row r="552">
          <cell r="I552" t="str">
            <v>Bus Outcomes Allocation</v>
          </cell>
        </row>
        <row r="553">
          <cell r="A553">
            <v>80</v>
          </cell>
          <cell r="I553" t="str">
            <v>Depreciation Forecast</v>
          </cell>
        </row>
        <row r="554">
          <cell r="A554">
            <v>80</v>
          </cell>
          <cell r="I554" t="str">
            <v>Direct Labour Forecast</v>
          </cell>
        </row>
        <row r="555">
          <cell r="A555">
            <v>80</v>
          </cell>
          <cell r="I555" t="str">
            <v>Total Expenditure Forecast</v>
          </cell>
        </row>
        <row r="556">
          <cell r="A556">
            <v>80</v>
          </cell>
          <cell r="I556" t="str">
            <v>Finance Interest Income Forecast</v>
          </cell>
        </row>
        <row r="557">
          <cell r="A557">
            <v>80</v>
          </cell>
          <cell r="I557" t="str">
            <v>Total Income Forecast</v>
          </cell>
        </row>
        <row r="558">
          <cell r="A558">
            <v>80</v>
          </cell>
          <cell r="I558" t="str">
            <v>Labour Forecast</v>
          </cell>
        </row>
        <row r="559">
          <cell r="A559">
            <v>81</v>
          </cell>
          <cell r="I559" t="str">
            <v>Allocation Forecast</v>
          </cell>
        </row>
        <row r="560">
          <cell r="I560" t="str">
            <v>Bus Outcomes Allocation</v>
          </cell>
        </row>
        <row r="561">
          <cell r="A561">
            <v>81</v>
          </cell>
          <cell r="I561" t="str">
            <v>Depreciation Forecast</v>
          </cell>
        </row>
        <row r="562">
          <cell r="A562">
            <v>81</v>
          </cell>
          <cell r="I562" t="str">
            <v>Direct Labour Forecast</v>
          </cell>
        </row>
        <row r="563">
          <cell r="A563">
            <v>81</v>
          </cell>
          <cell r="I563" t="str">
            <v>Total Expenditure Forecast</v>
          </cell>
        </row>
        <row r="564">
          <cell r="A564">
            <v>81</v>
          </cell>
          <cell r="I564" t="str">
            <v>Finance Interest Income Forecast</v>
          </cell>
        </row>
        <row r="565">
          <cell r="A565">
            <v>81</v>
          </cell>
          <cell r="I565" t="str">
            <v>Total Income Forecast</v>
          </cell>
        </row>
        <row r="566">
          <cell r="A566">
            <v>81</v>
          </cell>
          <cell r="I566" t="str">
            <v>Labour Forecast</v>
          </cell>
        </row>
        <row r="567">
          <cell r="A567">
            <v>82</v>
          </cell>
          <cell r="I567" t="str">
            <v>Allocation Forecast</v>
          </cell>
        </row>
        <row r="568">
          <cell r="I568" t="str">
            <v>Bus Outcomes Allocation</v>
          </cell>
        </row>
        <row r="569">
          <cell r="A569">
            <v>82</v>
          </cell>
          <cell r="I569" t="str">
            <v>Depreciation Forecast</v>
          </cell>
        </row>
        <row r="570">
          <cell r="A570">
            <v>82</v>
          </cell>
          <cell r="I570" t="str">
            <v>Direct Labour Forecast</v>
          </cell>
        </row>
        <row r="571">
          <cell r="A571">
            <v>82</v>
          </cell>
          <cell r="I571" t="str">
            <v>Total Expenditure Forecast</v>
          </cell>
        </row>
        <row r="572">
          <cell r="A572">
            <v>82</v>
          </cell>
          <cell r="I572" t="str">
            <v>Finance Interest Income Forecast</v>
          </cell>
        </row>
        <row r="573">
          <cell r="A573">
            <v>82</v>
          </cell>
          <cell r="I573" t="str">
            <v>Total Income Forecast</v>
          </cell>
        </row>
        <row r="574">
          <cell r="A574">
            <v>82</v>
          </cell>
          <cell r="I574" t="str">
            <v>Labour Forecast</v>
          </cell>
        </row>
        <row r="575">
          <cell r="A575">
            <v>83</v>
          </cell>
          <cell r="I575" t="str">
            <v>Allocation Forecast</v>
          </cell>
        </row>
        <row r="576">
          <cell r="I576" t="str">
            <v>Bus Outcomes Allocation</v>
          </cell>
        </row>
        <row r="577">
          <cell r="A577">
            <v>83</v>
          </cell>
          <cell r="I577" t="str">
            <v>Depreciation Forecast</v>
          </cell>
        </row>
        <row r="578">
          <cell r="A578">
            <v>83</v>
          </cell>
          <cell r="I578" t="str">
            <v>Direct Labour Forecast</v>
          </cell>
        </row>
        <row r="579">
          <cell r="A579">
            <v>83</v>
          </cell>
          <cell r="I579" t="str">
            <v>Total Expenditure Forecast</v>
          </cell>
        </row>
        <row r="580">
          <cell r="A580">
            <v>83</v>
          </cell>
          <cell r="I580" t="str">
            <v>Finance Interest Income Forecast</v>
          </cell>
        </row>
        <row r="581">
          <cell r="A581">
            <v>83</v>
          </cell>
          <cell r="I581" t="str">
            <v>Total Income Forecast</v>
          </cell>
        </row>
        <row r="582">
          <cell r="A582">
            <v>83</v>
          </cell>
          <cell r="I582" t="str">
            <v>Labour Forecast</v>
          </cell>
        </row>
        <row r="583">
          <cell r="A583">
            <v>84</v>
          </cell>
          <cell r="I583" t="str">
            <v>Allocation Forecast</v>
          </cell>
        </row>
        <row r="584">
          <cell r="I584" t="str">
            <v>Bus Outcomes Allocation</v>
          </cell>
        </row>
        <row r="585">
          <cell r="A585">
            <v>84</v>
          </cell>
          <cell r="I585" t="str">
            <v>Depreciation Forecast</v>
          </cell>
        </row>
        <row r="586">
          <cell r="A586">
            <v>84</v>
          </cell>
          <cell r="I586" t="str">
            <v>Direct Labour Forecast</v>
          </cell>
        </row>
        <row r="587">
          <cell r="A587">
            <v>84</v>
          </cell>
          <cell r="I587" t="str">
            <v>Total Expenditure Forecast</v>
          </cell>
        </row>
        <row r="588">
          <cell r="A588">
            <v>84</v>
          </cell>
          <cell r="I588" t="str">
            <v>Finance Interest Income Forecast</v>
          </cell>
        </row>
        <row r="589">
          <cell r="A589">
            <v>84</v>
          </cell>
          <cell r="I589" t="str">
            <v>Total Income Forecast</v>
          </cell>
        </row>
        <row r="590">
          <cell r="A590">
            <v>84</v>
          </cell>
          <cell r="I590" t="str">
            <v>Labour Forecast</v>
          </cell>
        </row>
        <row r="591">
          <cell r="A591">
            <v>84</v>
          </cell>
          <cell r="I591" t="str">
            <v>Lease</v>
          </cell>
        </row>
        <row r="592">
          <cell r="A592">
            <v>85</v>
          </cell>
          <cell r="I592" t="str">
            <v>Allocation Forecast</v>
          </cell>
        </row>
        <row r="593">
          <cell r="I593" t="str">
            <v>Bus Outcomes Allocation</v>
          </cell>
        </row>
        <row r="594">
          <cell r="A594">
            <v>85</v>
          </cell>
          <cell r="I594" t="str">
            <v>Depreciation Forecast</v>
          </cell>
        </row>
        <row r="595">
          <cell r="A595">
            <v>85</v>
          </cell>
          <cell r="I595" t="str">
            <v>Direct Labour Forecast</v>
          </cell>
        </row>
        <row r="596">
          <cell r="A596">
            <v>85</v>
          </cell>
          <cell r="I596" t="str">
            <v>Total Expenditure Forecast</v>
          </cell>
        </row>
        <row r="597">
          <cell r="A597">
            <v>85</v>
          </cell>
          <cell r="I597" t="str">
            <v>Finance Interest Income Forecast</v>
          </cell>
        </row>
        <row r="598">
          <cell r="A598">
            <v>85</v>
          </cell>
          <cell r="I598" t="str">
            <v>Total Income Forecast</v>
          </cell>
        </row>
        <row r="599">
          <cell r="A599">
            <v>85</v>
          </cell>
          <cell r="I599" t="str">
            <v>Labour Forecast</v>
          </cell>
        </row>
        <row r="600">
          <cell r="A600">
            <v>86</v>
          </cell>
          <cell r="I600" t="str">
            <v>Allocation Forecast</v>
          </cell>
        </row>
        <row r="601">
          <cell r="I601" t="str">
            <v>Bus Outcomes Allocation</v>
          </cell>
        </row>
        <row r="602">
          <cell r="A602">
            <v>86</v>
          </cell>
          <cell r="I602" t="str">
            <v>Depreciation Forecast</v>
          </cell>
        </row>
        <row r="603">
          <cell r="A603">
            <v>86</v>
          </cell>
          <cell r="I603" t="str">
            <v>Direct Labour Forecast</v>
          </cell>
        </row>
        <row r="604">
          <cell r="A604">
            <v>86</v>
          </cell>
          <cell r="I604" t="str">
            <v>Total Expenditure Forecast</v>
          </cell>
        </row>
        <row r="605">
          <cell r="A605">
            <v>86</v>
          </cell>
          <cell r="I605" t="str">
            <v>Finance Interest Income Forecast</v>
          </cell>
        </row>
        <row r="606">
          <cell r="A606">
            <v>86</v>
          </cell>
          <cell r="I606" t="str">
            <v>Total Income Forecast</v>
          </cell>
        </row>
        <row r="607">
          <cell r="A607">
            <v>86</v>
          </cell>
          <cell r="I607" t="str">
            <v>Labour Forecast</v>
          </cell>
        </row>
        <row r="608">
          <cell r="A608">
            <v>86</v>
          </cell>
        </row>
        <row r="609">
          <cell r="A609">
            <v>87</v>
          </cell>
          <cell r="I609" t="str">
            <v>Allocation Forecast</v>
          </cell>
        </row>
        <row r="610">
          <cell r="I610" t="str">
            <v>Bus Outcomes Allocation</v>
          </cell>
        </row>
        <row r="611">
          <cell r="A611">
            <v>87</v>
          </cell>
          <cell r="I611" t="str">
            <v>Depreciation Forecast</v>
          </cell>
        </row>
        <row r="612">
          <cell r="A612">
            <v>87</v>
          </cell>
          <cell r="I612" t="str">
            <v>Direct Labour Forecast</v>
          </cell>
        </row>
        <row r="613">
          <cell r="A613">
            <v>87</v>
          </cell>
          <cell r="I613" t="str">
            <v>Total Expenditure Forecast</v>
          </cell>
        </row>
        <row r="614">
          <cell r="A614">
            <v>87</v>
          </cell>
          <cell r="I614" t="str">
            <v>Finance Interest Income Forecast</v>
          </cell>
        </row>
        <row r="615">
          <cell r="A615">
            <v>87</v>
          </cell>
          <cell r="I615" t="str">
            <v>Total Income Forecast</v>
          </cell>
        </row>
        <row r="616">
          <cell r="A616">
            <v>87</v>
          </cell>
          <cell r="I616" t="str">
            <v>Labour Forecast</v>
          </cell>
        </row>
        <row r="617">
          <cell r="A617">
            <v>87</v>
          </cell>
          <cell r="I617" t="str">
            <v>Lease</v>
          </cell>
        </row>
        <row r="618">
          <cell r="A618">
            <v>88</v>
          </cell>
          <cell r="I618" t="str">
            <v>Allocation Forecast</v>
          </cell>
        </row>
        <row r="619">
          <cell r="I619" t="str">
            <v>Bus Outcomes Allocation</v>
          </cell>
        </row>
        <row r="620">
          <cell r="A620">
            <v>88</v>
          </cell>
          <cell r="I620" t="str">
            <v>Depreciation Forecast</v>
          </cell>
        </row>
        <row r="621">
          <cell r="A621">
            <v>88</v>
          </cell>
          <cell r="I621" t="str">
            <v>Direct Labour Forecast</v>
          </cell>
        </row>
        <row r="622">
          <cell r="A622">
            <v>88</v>
          </cell>
          <cell r="I622" t="str">
            <v>Total Expenditure Forecast</v>
          </cell>
        </row>
        <row r="623">
          <cell r="A623">
            <v>88</v>
          </cell>
          <cell r="I623" t="str">
            <v>Finance Interest Income Forecast</v>
          </cell>
        </row>
        <row r="624">
          <cell r="A624">
            <v>88</v>
          </cell>
          <cell r="I624" t="str">
            <v>Total Income Forecast</v>
          </cell>
        </row>
        <row r="625">
          <cell r="A625">
            <v>88</v>
          </cell>
          <cell r="I625" t="str">
            <v>Labour Forecast</v>
          </cell>
        </row>
        <row r="626">
          <cell r="A626">
            <v>89</v>
          </cell>
          <cell r="I626" t="str">
            <v>Allocation Forecast</v>
          </cell>
        </row>
        <row r="627">
          <cell r="I627" t="str">
            <v>Bus Outcomes Allocation</v>
          </cell>
        </row>
        <row r="628">
          <cell r="A628">
            <v>89</v>
          </cell>
          <cell r="I628" t="str">
            <v>Depreciation Forecast</v>
          </cell>
        </row>
        <row r="629">
          <cell r="A629">
            <v>89</v>
          </cell>
          <cell r="I629" t="str">
            <v>Direct Labour Forecast</v>
          </cell>
        </row>
        <row r="630">
          <cell r="A630">
            <v>89</v>
          </cell>
          <cell r="I630" t="str">
            <v>Total Expenditure Forecast</v>
          </cell>
        </row>
        <row r="631">
          <cell r="A631">
            <v>89</v>
          </cell>
          <cell r="I631" t="str">
            <v>Finance Interest Income Forecast</v>
          </cell>
        </row>
        <row r="632">
          <cell r="A632">
            <v>89</v>
          </cell>
          <cell r="I632" t="str">
            <v>Total Income Forecast</v>
          </cell>
        </row>
        <row r="633">
          <cell r="A633">
            <v>89</v>
          </cell>
          <cell r="I633" t="str">
            <v>Labour Forecast</v>
          </cell>
        </row>
        <row r="634">
          <cell r="A634">
            <v>90</v>
          </cell>
          <cell r="I634" t="str">
            <v>Allocation Forecast</v>
          </cell>
        </row>
        <row r="635">
          <cell r="I635" t="str">
            <v>Bus Outcomes Allocation</v>
          </cell>
        </row>
        <row r="636">
          <cell r="A636">
            <v>90</v>
          </cell>
          <cell r="I636" t="str">
            <v>Depreciation Forecast</v>
          </cell>
        </row>
        <row r="637">
          <cell r="A637">
            <v>90</v>
          </cell>
          <cell r="I637" t="str">
            <v>Direct Labour Forecast</v>
          </cell>
        </row>
        <row r="638">
          <cell r="A638">
            <v>90</v>
          </cell>
          <cell r="I638" t="str">
            <v>Total Expenditure Forecast</v>
          </cell>
        </row>
        <row r="639">
          <cell r="A639">
            <v>90</v>
          </cell>
          <cell r="I639" t="str">
            <v>Finance Interest Income Forecast</v>
          </cell>
        </row>
        <row r="640">
          <cell r="A640">
            <v>90</v>
          </cell>
          <cell r="I640" t="str">
            <v>Total Income Forecast</v>
          </cell>
        </row>
        <row r="641">
          <cell r="A641">
            <v>90</v>
          </cell>
          <cell r="I641" t="str">
            <v>Labour Forecast</v>
          </cell>
        </row>
        <row r="642">
          <cell r="A642">
            <v>91</v>
          </cell>
          <cell r="I642" t="str">
            <v>Allocation Forecast</v>
          </cell>
        </row>
        <row r="643">
          <cell r="I643" t="str">
            <v>Bus Outcomes Allocation</v>
          </cell>
        </row>
        <row r="644">
          <cell r="A644">
            <v>91</v>
          </cell>
          <cell r="I644" t="str">
            <v>Direct Labour Forecast</v>
          </cell>
        </row>
        <row r="645">
          <cell r="A645">
            <v>91</v>
          </cell>
          <cell r="I645" t="str">
            <v>Total Expenditure Forecast</v>
          </cell>
        </row>
        <row r="646">
          <cell r="A646">
            <v>91</v>
          </cell>
          <cell r="I646" t="str">
            <v>Finance Interest Income Forecast</v>
          </cell>
        </row>
        <row r="647">
          <cell r="A647">
            <v>91</v>
          </cell>
          <cell r="I647" t="str">
            <v>Total Income Forecast</v>
          </cell>
        </row>
        <row r="648">
          <cell r="A648">
            <v>91</v>
          </cell>
          <cell r="I648" t="str">
            <v>Labour Forecast</v>
          </cell>
        </row>
        <row r="649">
          <cell r="A649">
            <v>91</v>
          </cell>
        </row>
        <row r="650">
          <cell r="A650">
            <v>92</v>
          </cell>
          <cell r="I650" t="str">
            <v>Allocation Forecast</v>
          </cell>
        </row>
        <row r="651">
          <cell r="I651" t="str">
            <v>Bus Outcomes Allocation</v>
          </cell>
        </row>
        <row r="652">
          <cell r="A652">
            <v>92</v>
          </cell>
          <cell r="I652" t="str">
            <v>Depreciation Forecast</v>
          </cell>
        </row>
        <row r="653">
          <cell r="A653">
            <v>92</v>
          </cell>
          <cell r="I653" t="str">
            <v>Direct Labour Forecast</v>
          </cell>
        </row>
        <row r="654">
          <cell r="A654">
            <v>92</v>
          </cell>
          <cell r="I654" t="str">
            <v>Total Expenditure Forecast</v>
          </cell>
        </row>
        <row r="655">
          <cell r="A655">
            <v>92</v>
          </cell>
          <cell r="I655" t="str">
            <v>Finance Interest Income Forecast</v>
          </cell>
        </row>
        <row r="656">
          <cell r="A656">
            <v>92</v>
          </cell>
          <cell r="I656" t="str">
            <v>Total Income Forecast</v>
          </cell>
        </row>
        <row r="657">
          <cell r="A657">
            <v>92</v>
          </cell>
          <cell r="I657" t="str">
            <v>Labour Forecast</v>
          </cell>
        </row>
        <row r="658">
          <cell r="I658" t="str">
            <v>Total Expenditure Forecast</v>
          </cell>
        </row>
        <row r="659">
          <cell r="I659" t="str">
            <v>Total Expenditure Forecast</v>
          </cell>
        </row>
        <row r="660">
          <cell r="A660">
            <v>95</v>
          </cell>
          <cell r="I660" t="str">
            <v>Allocation Forecast</v>
          </cell>
        </row>
        <row r="661">
          <cell r="I661" t="str">
            <v>Bus Outcomes Allocation</v>
          </cell>
        </row>
        <row r="662">
          <cell r="A662">
            <v>95</v>
          </cell>
          <cell r="I662" t="str">
            <v>Depreciation Forecast</v>
          </cell>
        </row>
        <row r="663">
          <cell r="A663">
            <v>95</v>
          </cell>
          <cell r="I663" t="str">
            <v>Direct Labour Forecast</v>
          </cell>
        </row>
        <row r="664">
          <cell r="A664">
            <v>95</v>
          </cell>
          <cell r="I664" t="str">
            <v>Total Expenditure Forecast</v>
          </cell>
        </row>
        <row r="665">
          <cell r="A665">
            <v>95</v>
          </cell>
          <cell r="I665" t="str">
            <v>Finance Interest Income Forecast</v>
          </cell>
        </row>
        <row r="666">
          <cell r="A666">
            <v>95</v>
          </cell>
          <cell r="I666" t="str">
            <v>Total Income Forecast</v>
          </cell>
        </row>
        <row r="667">
          <cell r="A667">
            <v>95</v>
          </cell>
          <cell r="I667" t="str">
            <v>Labour Forecast</v>
          </cell>
        </row>
        <row r="668">
          <cell r="I668" t="str">
            <v>Total Expenditure Forecast</v>
          </cell>
        </row>
        <row r="669">
          <cell r="I669" t="str">
            <v>Total Expenditure Forecast</v>
          </cell>
        </row>
        <row r="670">
          <cell r="I670" t="str">
            <v>Total Expenditure Forecast</v>
          </cell>
        </row>
        <row r="671">
          <cell r="I671" t="str">
            <v>Total Expenditure Forecast</v>
          </cell>
        </row>
        <row r="672">
          <cell r="I672" t="str">
            <v>Bus Outcomes Allocation</v>
          </cell>
        </row>
        <row r="673">
          <cell r="I673" t="str">
            <v>Allocation Forecast</v>
          </cell>
        </row>
        <row r="674">
          <cell r="I674" t="str">
            <v>Labour Forecast</v>
          </cell>
        </row>
        <row r="675">
          <cell r="A675">
            <v>98</v>
          </cell>
          <cell r="I675" t="str">
            <v>Allocation Forecast</v>
          </cell>
        </row>
        <row r="676">
          <cell r="I676" t="str">
            <v>Bus Outcomes Allocation</v>
          </cell>
        </row>
        <row r="677">
          <cell r="A677">
            <v>98</v>
          </cell>
          <cell r="I677" t="str">
            <v>Depreciation Forecast</v>
          </cell>
        </row>
        <row r="678">
          <cell r="A678">
            <v>98</v>
          </cell>
          <cell r="I678" t="str">
            <v>Direct Labour Forecast</v>
          </cell>
        </row>
        <row r="679">
          <cell r="A679">
            <v>98</v>
          </cell>
          <cell r="I679" t="str">
            <v>Total Expenditure Forecast</v>
          </cell>
        </row>
        <row r="680">
          <cell r="A680">
            <v>98</v>
          </cell>
          <cell r="I680" t="str">
            <v>Finance Interest Income Forecast</v>
          </cell>
        </row>
        <row r="681">
          <cell r="A681">
            <v>98</v>
          </cell>
          <cell r="I681" t="str">
            <v>Total Income Forecast</v>
          </cell>
        </row>
        <row r="682">
          <cell r="A682">
            <v>98</v>
          </cell>
          <cell r="I682" t="str">
            <v>Labour Forecast</v>
          </cell>
        </row>
        <row r="683">
          <cell r="A683">
            <v>59</v>
          </cell>
          <cell r="I683" t="str">
            <v>Labour Forecast</v>
          </cell>
        </row>
        <row r="684">
          <cell r="A684">
            <v>99</v>
          </cell>
          <cell r="I684" t="str">
            <v>Allocation Forecast</v>
          </cell>
        </row>
        <row r="685">
          <cell r="I685" t="str">
            <v>Bus Outcomes Allocation</v>
          </cell>
        </row>
        <row r="686">
          <cell r="A686">
            <v>99</v>
          </cell>
          <cell r="I686" t="str">
            <v>Depreciation Forecast</v>
          </cell>
        </row>
        <row r="687">
          <cell r="A687">
            <v>99</v>
          </cell>
          <cell r="I687" t="str">
            <v>Direct Labour Forecast</v>
          </cell>
        </row>
        <row r="688">
          <cell r="A688">
            <v>99</v>
          </cell>
          <cell r="I688" t="str">
            <v>Total Expenditure Forecast</v>
          </cell>
        </row>
        <row r="689">
          <cell r="A689">
            <v>99</v>
          </cell>
          <cell r="I689" t="str">
            <v>Finance Interest Income Forecast</v>
          </cell>
        </row>
        <row r="690">
          <cell r="A690">
            <v>99</v>
          </cell>
          <cell r="I690" t="str">
            <v>Total Income Forecast</v>
          </cell>
        </row>
        <row r="691">
          <cell r="A691">
            <v>99</v>
          </cell>
          <cell r="I691" t="str">
            <v>Labour Forecast</v>
          </cell>
        </row>
        <row r="692">
          <cell r="A692">
            <v>99</v>
          </cell>
          <cell r="I692" t="str">
            <v>Total Income Forecast</v>
          </cell>
        </row>
        <row r="693">
          <cell r="A693">
            <v>99</v>
          </cell>
          <cell r="I693" t="str">
            <v>Total Income Forecast</v>
          </cell>
        </row>
        <row r="694">
          <cell r="A694">
            <v>100</v>
          </cell>
          <cell r="I694" t="str">
            <v>Allocation Forecast</v>
          </cell>
        </row>
        <row r="695">
          <cell r="I695" t="str">
            <v>Bus Outcomes Allocation</v>
          </cell>
        </row>
        <row r="696">
          <cell r="A696">
            <v>100</v>
          </cell>
          <cell r="I696" t="str">
            <v>Depreciation Forecast</v>
          </cell>
        </row>
        <row r="697">
          <cell r="A697">
            <v>100</v>
          </cell>
          <cell r="I697" t="str">
            <v>Direct Labour Forecast</v>
          </cell>
        </row>
        <row r="698">
          <cell r="A698">
            <v>100</v>
          </cell>
          <cell r="I698" t="str">
            <v>Total Expenditure Forecast</v>
          </cell>
        </row>
        <row r="699">
          <cell r="A699">
            <v>100</v>
          </cell>
          <cell r="I699" t="str">
            <v>Finance Interest Income Forecast</v>
          </cell>
        </row>
        <row r="700">
          <cell r="A700">
            <v>100</v>
          </cell>
          <cell r="I700" t="str">
            <v>Total Income Forecast</v>
          </cell>
        </row>
        <row r="701">
          <cell r="A701">
            <v>100</v>
          </cell>
          <cell r="I701" t="str">
            <v>Labour Forecast</v>
          </cell>
        </row>
        <row r="702">
          <cell r="A702">
            <v>100</v>
          </cell>
          <cell r="I702" t="str">
            <v>Total Income Forecast</v>
          </cell>
        </row>
        <row r="703">
          <cell r="A703">
            <v>100</v>
          </cell>
          <cell r="I703" t="str">
            <v>Total Income Forecast</v>
          </cell>
        </row>
        <row r="704">
          <cell r="A704">
            <v>101</v>
          </cell>
          <cell r="I704" t="str">
            <v>Allocation Forecast</v>
          </cell>
        </row>
        <row r="705">
          <cell r="I705" t="str">
            <v>Bus Outcomes Allocation</v>
          </cell>
        </row>
        <row r="706">
          <cell r="A706">
            <v>101</v>
          </cell>
          <cell r="I706" t="str">
            <v>Depreciation Forecast</v>
          </cell>
        </row>
        <row r="707">
          <cell r="A707">
            <v>101</v>
          </cell>
          <cell r="I707" t="str">
            <v>Direct Labour Forecast</v>
          </cell>
        </row>
        <row r="708">
          <cell r="A708">
            <v>101</v>
          </cell>
          <cell r="I708" t="str">
            <v>Total Expenditure Forecast</v>
          </cell>
        </row>
        <row r="709">
          <cell r="A709">
            <v>101</v>
          </cell>
          <cell r="I709" t="str">
            <v>Finance Interest Income Forecast</v>
          </cell>
        </row>
        <row r="710">
          <cell r="A710">
            <v>101</v>
          </cell>
          <cell r="I710" t="str">
            <v>Total Income Forecast</v>
          </cell>
        </row>
        <row r="711">
          <cell r="A711">
            <v>101</v>
          </cell>
          <cell r="I711" t="str">
            <v>Labour Forecast</v>
          </cell>
        </row>
        <row r="712">
          <cell r="A712">
            <v>102</v>
          </cell>
          <cell r="I712" t="str">
            <v>Allocation Forecast</v>
          </cell>
        </row>
        <row r="713">
          <cell r="I713" t="str">
            <v>Bus Outcomes Allocation</v>
          </cell>
        </row>
        <row r="714">
          <cell r="A714">
            <v>102</v>
          </cell>
          <cell r="I714" t="str">
            <v>Depreciation Forecast</v>
          </cell>
        </row>
        <row r="715">
          <cell r="A715">
            <v>102</v>
          </cell>
          <cell r="I715" t="str">
            <v>Direct Labour Forecast</v>
          </cell>
        </row>
        <row r="716">
          <cell r="A716">
            <v>102</v>
          </cell>
          <cell r="I716" t="str">
            <v>Total Expenditure Forecast</v>
          </cell>
        </row>
        <row r="717">
          <cell r="A717">
            <v>102</v>
          </cell>
          <cell r="I717" t="str">
            <v>Finance Interest Income Forecast</v>
          </cell>
        </row>
        <row r="718">
          <cell r="A718">
            <v>102</v>
          </cell>
          <cell r="I718" t="str">
            <v>Total Income Forecast</v>
          </cell>
        </row>
        <row r="719">
          <cell r="A719">
            <v>102</v>
          </cell>
          <cell r="I719" t="str">
            <v>Labour Forecast</v>
          </cell>
        </row>
        <row r="720">
          <cell r="A720">
            <v>103</v>
          </cell>
          <cell r="I720" t="str">
            <v>Allocation Forecast</v>
          </cell>
        </row>
        <row r="721">
          <cell r="I721" t="str">
            <v>Bus Outcomes Allocation</v>
          </cell>
        </row>
        <row r="722">
          <cell r="A722">
            <v>103</v>
          </cell>
          <cell r="I722" t="str">
            <v>Depreciation Forecast</v>
          </cell>
        </row>
        <row r="723">
          <cell r="A723">
            <v>103</v>
          </cell>
          <cell r="I723" t="str">
            <v>Direct Labour Forecast</v>
          </cell>
        </row>
        <row r="724">
          <cell r="A724">
            <v>103</v>
          </cell>
          <cell r="I724" t="str">
            <v>Total Expenditure Forecast</v>
          </cell>
        </row>
        <row r="725">
          <cell r="A725">
            <v>103</v>
          </cell>
          <cell r="I725" t="str">
            <v>Finance Interest Income Forecast</v>
          </cell>
        </row>
        <row r="726">
          <cell r="A726">
            <v>103</v>
          </cell>
          <cell r="I726" t="str">
            <v>Total Income Forecast</v>
          </cell>
        </row>
        <row r="727">
          <cell r="A727">
            <v>103</v>
          </cell>
          <cell r="I727" t="str">
            <v>Labour Forecast</v>
          </cell>
        </row>
        <row r="728">
          <cell r="A728">
            <v>104</v>
          </cell>
          <cell r="I728" t="str">
            <v>Allocation Forecast</v>
          </cell>
        </row>
        <row r="729">
          <cell r="I729" t="str">
            <v>Bus Outcomes Allocation</v>
          </cell>
        </row>
        <row r="730">
          <cell r="A730">
            <v>104</v>
          </cell>
          <cell r="I730" t="str">
            <v>Depreciation Forecast</v>
          </cell>
        </row>
        <row r="731">
          <cell r="A731">
            <v>104</v>
          </cell>
          <cell r="I731" t="str">
            <v>Direct Labour Forecast</v>
          </cell>
        </row>
        <row r="732">
          <cell r="A732">
            <v>104</v>
          </cell>
          <cell r="I732" t="str">
            <v>Total Expenditure Forecast</v>
          </cell>
        </row>
        <row r="733">
          <cell r="A733">
            <v>104</v>
          </cell>
          <cell r="I733" t="str">
            <v>Finance Interest Income Forecast</v>
          </cell>
        </row>
        <row r="734">
          <cell r="A734">
            <v>104</v>
          </cell>
          <cell r="I734" t="str">
            <v>Total Income Forecast</v>
          </cell>
        </row>
        <row r="735">
          <cell r="A735">
            <v>104</v>
          </cell>
          <cell r="I735" t="str">
            <v>Labour Forecast</v>
          </cell>
        </row>
        <row r="736">
          <cell r="A736">
            <v>105</v>
          </cell>
          <cell r="I736" t="str">
            <v>Allocation Forecast</v>
          </cell>
        </row>
        <row r="737">
          <cell r="I737" t="str">
            <v>Bus Outcomes Allocation</v>
          </cell>
        </row>
        <row r="738">
          <cell r="A738">
            <v>105</v>
          </cell>
          <cell r="I738" t="str">
            <v>Depreciation Forecast</v>
          </cell>
        </row>
        <row r="739">
          <cell r="A739">
            <v>105</v>
          </cell>
          <cell r="I739" t="str">
            <v>Direct Labour Forecast</v>
          </cell>
        </row>
        <row r="740">
          <cell r="A740">
            <v>105</v>
          </cell>
          <cell r="I740" t="str">
            <v>Total Expenditure Forecast</v>
          </cell>
        </row>
        <row r="741">
          <cell r="A741">
            <v>105</v>
          </cell>
          <cell r="I741" t="str">
            <v>Finance Interest Income Forecast</v>
          </cell>
        </row>
        <row r="742">
          <cell r="A742">
            <v>105</v>
          </cell>
          <cell r="I742" t="str">
            <v>Total Income Forecast</v>
          </cell>
        </row>
        <row r="743">
          <cell r="A743">
            <v>105</v>
          </cell>
          <cell r="I743" t="str">
            <v>Labour Forecast</v>
          </cell>
        </row>
        <row r="744">
          <cell r="A744">
            <v>106</v>
          </cell>
          <cell r="I744" t="str">
            <v>Allocation Forecast</v>
          </cell>
        </row>
        <row r="745">
          <cell r="I745" t="str">
            <v>Bus Outcomes Allocation</v>
          </cell>
        </row>
        <row r="746">
          <cell r="A746">
            <v>106</v>
          </cell>
          <cell r="I746" t="str">
            <v>Depreciation Forecast</v>
          </cell>
        </row>
        <row r="747">
          <cell r="A747">
            <v>106</v>
          </cell>
          <cell r="I747" t="str">
            <v>Direct Labour Forecast</v>
          </cell>
        </row>
        <row r="748">
          <cell r="A748">
            <v>106</v>
          </cell>
          <cell r="I748" t="str">
            <v>Total Expenditure Forecast</v>
          </cell>
        </row>
        <row r="749">
          <cell r="A749">
            <v>106</v>
          </cell>
          <cell r="I749" t="str">
            <v>Finance Interest Income Forecast</v>
          </cell>
        </row>
        <row r="750">
          <cell r="A750">
            <v>106</v>
          </cell>
          <cell r="I750" t="str">
            <v>Total Income Forecast</v>
          </cell>
        </row>
        <row r="751">
          <cell r="A751">
            <v>106</v>
          </cell>
          <cell r="I751" t="str">
            <v>Labour Forecast</v>
          </cell>
        </row>
        <row r="752">
          <cell r="A752">
            <v>107</v>
          </cell>
          <cell r="I752" t="str">
            <v>Allocation Forecast</v>
          </cell>
        </row>
        <row r="753">
          <cell r="I753" t="str">
            <v>Bus Outcomes Allocation</v>
          </cell>
        </row>
        <row r="754">
          <cell r="A754">
            <v>107</v>
          </cell>
          <cell r="I754" t="str">
            <v>Depreciation Forecast</v>
          </cell>
        </row>
        <row r="755">
          <cell r="A755">
            <v>107</v>
          </cell>
          <cell r="I755" t="str">
            <v>Direct Labour Forecast</v>
          </cell>
        </row>
        <row r="756">
          <cell r="A756">
            <v>107</v>
          </cell>
          <cell r="I756" t="str">
            <v>Total Expenditure Forecast</v>
          </cell>
        </row>
        <row r="757">
          <cell r="A757">
            <v>107</v>
          </cell>
          <cell r="I757" t="str">
            <v>Finance Interest Income Forecast</v>
          </cell>
        </row>
        <row r="758">
          <cell r="A758">
            <v>107</v>
          </cell>
          <cell r="I758" t="str">
            <v>Total Income Forecast</v>
          </cell>
        </row>
        <row r="759">
          <cell r="A759">
            <v>107</v>
          </cell>
          <cell r="I759" t="str">
            <v>Total Income Forecast</v>
          </cell>
        </row>
        <row r="760">
          <cell r="A760">
            <v>108</v>
          </cell>
          <cell r="I760" t="str">
            <v>Allocation Forecast</v>
          </cell>
        </row>
        <row r="761">
          <cell r="I761" t="str">
            <v>Bus Outcomes Allocation</v>
          </cell>
        </row>
        <row r="762">
          <cell r="A762">
            <v>108</v>
          </cell>
          <cell r="I762" t="str">
            <v>Depreciation Forecast</v>
          </cell>
        </row>
        <row r="763">
          <cell r="A763">
            <v>108</v>
          </cell>
          <cell r="I763" t="str">
            <v>Direct Labour Forecast</v>
          </cell>
        </row>
        <row r="764">
          <cell r="A764">
            <v>108</v>
          </cell>
          <cell r="I764" t="str">
            <v>Total Expenditure Forecast</v>
          </cell>
        </row>
        <row r="765">
          <cell r="A765">
            <v>108</v>
          </cell>
          <cell r="I765" t="str">
            <v>Finance Interest Income Forecast</v>
          </cell>
        </row>
        <row r="766">
          <cell r="A766">
            <v>108</v>
          </cell>
          <cell r="I766" t="str">
            <v>Total Income Forecast</v>
          </cell>
        </row>
        <row r="767">
          <cell r="A767">
            <v>108</v>
          </cell>
          <cell r="I767" t="str">
            <v>Labour Forecast</v>
          </cell>
        </row>
        <row r="768">
          <cell r="A768">
            <v>109</v>
          </cell>
          <cell r="I768" t="str">
            <v>Allocation Forecast</v>
          </cell>
        </row>
        <row r="769">
          <cell r="I769" t="str">
            <v>Bus Outcomes Allocation</v>
          </cell>
        </row>
        <row r="770">
          <cell r="A770">
            <v>109</v>
          </cell>
          <cell r="I770" t="str">
            <v>Depreciation Forecast</v>
          </cell>
        </row>
        <row r="771">
          <cell r="A771">
            <v>109</v>
          </cell>
          <cell r="I771" t="str">
            <v>Direct Labour Forecast</v>
          </cell>
        </row>
        <row r="772">
          <cell r="A772">
            <v>109</v>
          </cell>
          <cell r="I772" t="str">
            <v>Total Expenditure Forecast</v>
          </cell>
        </row>
        <row r="773">
          <cell r="A773">
            <v>109</v>
          </cell>
          <cell r="I773" t="str">
            <v>Finance Interest Income Forecast</v>
          </cell>
        </row>
        <row r="774">
          <cell r="A774">
            <v>109</v>
          </cell>
          <cell r="I774" t="str">
            <v>Total Income Forecast</v>
          </cell>
        </row>
        <row r="775">
          <cell r="A775">
            <v>109</v>
          </cell>
          <cell r="I775" t="str">
            <v>Labour Forecast</v>
          </cell>
        </row>
        <row r="776">
          <cell r="A776">
            <v>110</v>
          </cell>
          <cell r="I776" t="str">
            <v>Allocation Forecast</v>
          </cell>
        </row>
        <row r="777">
          <cell r="I777" t="str">
            <v>Bus Outcomes Allocation</v>
          </cell>
        </row>
        <row r="778">
          <cell r="A778">
            <v>110</v>
          </cell>
          <cell r="I778" t="str">
            <v>Depreciation Forecast</v>
          </cell>
        </row>
        <row r="779">
          <cell r="A779">
            <v>110</v>
          </cell>
          <cell r="I779" t="str">
            <v>Direct Labour Forecast</v>
          </cell>
        </row>
        <row r="780">
          <cell r="A780">
            <v>110</v>
          </cell>
          <cell r="I780" t="str">
            <v>Total Expenditure Forecast</v>
          </cell>
        </row>
        <row r="781">
          <cell r="A781">
            <v>110</v>
          </cell>
          <cell r="I781" t="str">
            <v>Finance Interest Income Forecast</v>
          </cell>
        </row>
        <row r="782">
          <cell r="A782">
            <v>110</v>
          </cell>
          <cell r="I782" t="str">
            <v>Total Income Forecast</v>
          </cell>
        </row>
        <row r="783">
          <cell r="A783">
            <v>110</v>
          </cell>
          <cell r="I783" t="str">
            <v>Labour Forecast</v>
          </cell>
        </row>
        <row r="784">
          <cell r="A784">
            <v>111</v>
          </cell>
          <cell r="I784" t="str">
            <v>Allocation Forecast</v>
          </cell>
        </row>
        <row r="785">
          <cell r="I785" t="str">
            <v>Bus Outcomes Allocation</v>
          </cell>
        </row>
        <row r="786">
          <cell r="A786">
            <v>111</v>
          </cell>
          <cell r="I786" t="str">
            <v>Depreciation Forecast</v>
          </cell>
        </row>
        <row r="787">
          <cell r="A787">
            <v>111</v>
          </cell>
          <cell r="I787" t="str">
            <v>Direct Labour Forecast</v>
          </cell>
        </row>
        <row r="788">
          <cell r="A788">
            <v>111</v>
          </cell>
          <cell r="I788" t="str">
            <v>Total Expenditure Forecast</v>
          </cell>
        </row>
        <row r="789">
          <cell r="A789">
            <v>111</v>
          </cell>
          <cell r="I789" t="str">
            <v>Finance Interest Income Forecast</v>
          </cell>
        </row>
        <row r="790">
          <cell r="A790">
            <v>111</v>
          </cell>
          <cell r="I790" t="str">
            <v>Total Income Forecast</v>
          </cell>
        </row>
        <row r="791">
          <cell r="A791">
            <v>111</v>
          </cell>
          <cell r="I791" t="str">
            <v>Labour Forecast</v>
          </cell>
        </row>
        <row r="792">
          <cell r="A792">
            <v>112</v>
          </cell>
          <cell r="I792" t="str">
            <v>Allocation Forecast</v>
          </cell>
        </row>
        <row r="793">
          <cell r="I793" t="str">
            <v>Bus Outcomes Allocation</v>
          </cell>
        </row>
        <row r="794">
          <cell r="A794">
            <v>112</v>
          </cell>
          <cell r="I794" t="str">
            <v>Depreciation Forecast</v>
          </cell>
        </row>
        <row r="795">
          <cell r="A795">
            <v>112</v>
          </cell>
          <cell r="I795" t="str">
            <v>Direct Labour Forecast</v>
          </cell>
        </row>
        <row r="796">
          <cell r="A796">
            <v>112</v>
          </cell>
          <cell r="I796" t="str">
            <v>Total Expenditure Forecast</v>
          </cell>
        </row>
        <row r="797">
          <cell r="A797">
            <v>112</v>
          </cell>
          <cell r="I797" t="str">
            <v>Finance Interest Income Forecast</v>
          </cell>
        </row>
        <row r="798">
          <cell r="A798">
            <v>112</v>
          </cell>
          <cell r="I798" t="str">
            <v>Total Income Forecast</v>
          </cell>
        </row>
        <row r="799">
          <cell r="A799">
            <v>112</v>
          </cell>
          <cell r="I799" t="str">
            <v>Labour Forecast</v>
          </cell>
        </row>
        <row r="800">
          <cell r="A800">
            <v>113</v>
          </cell>
          <cell r="I800" t="str">
            <v>Allocation Forecast</v>
          </cell>
        </row>
        <row r="801">
          <cell r="I801" t="str">
            <v>Bus Outcomes Allocation</v>
          </cell>
        </row>
        <row r="802">
          <cell r="A802">
            <v>113</v>
          </cell>
          <cell r="I802" t="str">
            <v>Depreciation Forecast</v>
          </cell>
        </row>
        <row r="803">
          <cell r="A803">
            <v>113</v>
          </cell>
          <cell r="I803" t="str">
            <v>Direct Labour Forecast</v>
          </cell>
        </row>
        <row r="804">
          <cell r="A804">
            <v>113</v>
          </cell>
          <cell r="I804" t="str">
            <v>Total Expenditure Forecast</v>
          </cell>
        </row>
        <row r="805">
          <cell r="A805">
            <v>113</v>
          </cell>
          <cell r="I805" t="str">
            <v>Finance Interest Income Forecast</v>
          </cell>
        </row>
        <row r="806">
          <cell r="A806">
            <v>113</v>
          </cell>
          <cell r="I806" t="str">
            <v>Total Income Forecast</v>
          </cell>
        </row>
        <row r="807">
          <cell r="A807">
            <v>113</v>
          </cell>
          <cell r="I807" t="str">
            <v>Labour Forecast</v>
          </cell>
        </row>
        <row r="808">
          <cell r="A808">
            <v>114</v>
          </cell>
          <cell r="I808" t="str">
            <v>Allocation Forecast</v>
          </cell>
        </row>
        <row r="809">
          <cell r="I809" t="str">
            <v>Bus Outcomes Allocation</v>
          </cell>
        </row>
        <row r="810">
          <cell r="A810">
            <v>114</v>
          </cell>
          <cell r="I810" t="str">
            <v>Depreciation Forecast</v>
          </cell>
        </row>
        <row r="811">
          <cell r="A811">
            <v>114</v>
          </cell>
          <cell r="I811" t="str">
            <v>Direct Labour Forecast</v>
          </cell>
        </row>
        <row r="812">
          <cell r="A812">
            <v>114</v>
          </cell>
          <cell r="I812" t="str">
            <v>Total Expenditure Forecast</v>
          </cell>
        </row>
        <row r="813">
          <cell r="A813">
            <v>114</v>
          </cell>
          <cell r="I813" t="str">
            <v>Finance Interest Income Forecast</v>
          </cell>
        </row>
        <row r="814">
          <cell r="A814">
            <v>114</v>
          </cell>
          <cell r="I814" t="str">
            <v>Total Income Forecast</v>
          </cell>
        </row>
        <row r="815">
          <cell r="A815">
            <v>114</v>
          </cell>
          <cell r="I815" t="str">
            <v>Labour Forecast</v>
          </cell>
        </row>
        <row r="816">
          <cell r="A816">
            <v>115</v>
          </cell>
          <cell r="I816" t="str">
            <v>Allocation Forecast</v>
          </cell>
        </row>
        <row r="817">
          <cell r="I817" t="str">
            <v>Bus Outcomes Allocation</v>
          </cell>
        </row>
        <row r="818">
          <cell r="A818">
            <v>115</v>
          </cell>
          <cell r="I818" t="str">
            <v>Depreciation Forecast</v>
          </cell>
        </row>
        <row r="819">
          <cell r="A819">
            <v>115</v>
          </cell>
          <cell r="I819" t="str">
            <v>Direct Labour Forecast</v>
          </cell>
        </row>
        <row r="820">
          <cell r="A820">
            <v>115</v>
          </cell>
          <cell r="I820" t="str">
            <v>Total Expenditure Forecast</v>
          </cell>
        </row>
        <row r="821">
          <cell r="A821">
            <v>115</v>
          </cell>
          <cell r="I821" t="str">
            <v>Finance Interest Income Forecast</v>
          </cell>
        </row>
        <row r="822">
          <cell r="A822">
            <v>115</v>
          </cell>
          <cell r="I822" t="str">
            <v>Total Income Forecast</v>
          </cell>
        </row>
        <row r="823">
          <cell r="A823">
            <v>115</v>
          </cell>
          <cell r="I823" t="str">
            <v>Labour Forecast</v>
          </cell>
        </row>
        <row r="824">
          <cell r="I824" t="str">
            <v>Total Expenditure Forecast</v>
          </cell>
        </row>
        <row r="825">
          <cell r="I825" t="str">
            <v>Bus Outcomes Allocation</v>
          </cell>
        </row>
        <row r="826">
          <cell r="I826" t="str">
            <v>Allocation Forecast</v>
          </cell>
        </row>
        <row r="827">
          <cell r="I827" t="str">
            <v>Labour Forecast</v>
          </cell>
        </row>
        <row r="828">
          <cell r="A828">
            <v>117</v>
          </cell>
          <cell r="I828" t="str">
            <v>Allocation Forecast</v>
          </cell>
        </row>
        <row r="829">
          <cell r="I829" t="str">
            <v>Bus Outcomes Allocation</v>
          </cell>
        </row>
        <row r="830">
          <cell r="A830">
            <v>117</v>
          </cell>
          <cell r="I830" t="str">
            <v>Depreciation Forecast</v>
          </cell>
        </row>
        <row r="831">
          <cell r="A831">
            <v>117</v>
          </cell>
          <cell r="I831" t="str">
            <v>Direct Labour Forecast</v>
          </cell>
        </row>
        <row r="832">
          <cell r="A832">
            <v>117</v>
          </cell>
          <cell r="I832" t="str">
            <v>Total Expenditure Forecast</v>
          </cell>
        </row>
        <row r="833">
          <cell r="A833">
            <v>117</v>
          </cell>
          <cell r="I833" t="str">
            <v>Finance Interest Income Forecast</v>
          </cell>
        </row>
        <row r="834">
          <cell r="A834">
            <v>117</v>
          </cell>
          <cell r="I834" t="str">
            <v>Total Income Forecast</v>
          </cell>
        </row>
        <row r="835">
          <cell r="A835">
            <v>117</v>
          </cell>
          <cell r="I835" t="str">
            <v>Labour Forecast</v>
          </cell>
        </row>
        <row r="836">
          <cell r="A836">
            <v>118</v>
          </cell>
          <cell r="I836" t="str">
            <v>Allocation Forecast</v>
          </cell>
        </row>
        <row r="837">
          <cell r="I837" t="str">
            <v>Bus Outcomes Allocation</v>
          </cell>
        </row>
        <row r="838">
          <cell r="A838">
            <v>118</v>
          </cell>
          <cell r="I838" t="str">
            <v>Depreciation Forecast</v>
          </cell>
        </row>
        <row r="839">
          <cell r="A839">
            <v>118</v>
          </cell>
          <cell r="I839" t="str">
            <v>Direct Labour Forecast</v>
          </cell>
        </row>
        <row r="840">
          <cell r="A840">
            <v>118</v>
          </cell>
          <cell r="I840" t="str">
            <v>Total Expenditure Forecast</v>
          </cell>
        </row>
        <row r="841">
          <cell r="A841">
            <v>118</v>
          </cell>
          <cell r="I841" t="str">
            <v>Finance Interest Income Forecast</v>
          </cell>
        </row>
        <row r="842">
          <cell r="A842">
            <v>118</v>
          </cell>
          <cell r="I842" t="str">
            <v>Total Income Forecast</v>
          </cell>
        </row>
        <row r="843">
          <cell r="A843">
            <v>118</v>
          </cell>
          <cell r="I843" t="str">
            <v>Labour Forecast</v>
          </cell>
        </row>
        <row r="844">
          <cell r="A844">
            <v>119</v>
          </cell>
          <cell r="I844" t="str">
            <v>Allocation Forecast</v>
          </cell>
        </row>
        <row r="845">
          <cell r="I845" t="str">
            <v>Bus Outcomes Allocation</v>
          </cell>
        </row>
        <row r="846">
          <cell r="A846">
            <v>119</v>
          </cell>
          <cell r="I846" t="str">
            <v>Depreciation Forecast</v>
          </cell>
        </row>
        <row r="847">
          <cell r="A847">
            <v>119</v>
          </cell>
          <cell r="I847" t="str">
            <v>Direct Labour Forecast</v>
          </cell>
        </row>
        <row r="848">
          <cell r="A848">
            <v>119</v>
          </cell>
          <cell r="I848" t="str">
            <v>Total Expenditure Forecast</v>
          </cell>
        </row>
        <row r="849">
          <cell r="A849">
            <v>119</v>
          </cell>
          <cell r="I849" t="str">
            <v>Finance Interest Income Forecast</v>
          </cell>
        </row>
        <row r="850">
          <cell r="A850">
            <v>119</v>
          </cell>
          <cell r="I850" t="str">
            <v>Total Income Forecast</v>
          </cell>
        </row>
        <row r="851">
          <cell r="A851">
            <v>119</v>
          </cell>
          <cell r="I851" t="str">
            <v>Labour Forecast</v>
          </cell>
        </row>
        <row r="852">
          <cell r="A852">
            <v>120</v>
          </cell>
          <cell r="I852" t="str">
            <v>Allocation Forecast</v>
          </cell>
        </row>
        <row r="853">
          <cell r="I853" t="str">
            <v>Bus Outcomes Allocation</v>
          </cell>
        </row>
        <row r="854">
          <cell r="A854">
            <v>120</v>
          </cell>
          <cell r="I854" t="str">
            <v>Depreciation Forecast</v>
          </cell>
        </row>
        <row r="855">
          <cell r="A855">
            <v>120</v>
          </cell>
          <cell r="I855" t="str">
            <v>Direct Labour Forecast</v>
          </cell>
        </row>
        <row r="856">
          <cell r="A856">
            <v>120</v>
          </cell>
          <cell r="I856" t="str">
            <v>Total Expenditure Forecast</v>
          </cell>
        </row>
        <row r="857">
          <cell r="A857">
            <v>120</v>
          </cell>
          <cell r="I857" t="str">
            <v>Finance Interest Income Forecast</v>
          </cell>
        </row>
        <row r="858">
          <cell r="A858">
            <v>120</v>
          </cell>
          <cell r="I858" t="str">
            <v>Total Income Forecast</v>
          </cell>
        </row>
        <row r="859">
          <cell r="A859">
            <v>120</v>
          </cell>
          <cell r="I859" t="str">
            <v>Labour Forecast</v>
          </cell>
        </row>
        <row r="860">
          <cell r="A860">
            <v>121</v>
          </cell>
          <cell r="I860" t="str">
            <v>Allocation Forecast</v>
          </cell>
        </row>
        <row r="861">
          <cell r="I861" t="str">
            <v>Bus Outcomes Allocation</v>
          </cell>
        </row>
        <row r="862">
          <cell r="A862">
            <v>121</v>
          </cell>
          <cell r="I862" t="str">
            <v>Depreciation Forecast</v>
          </cell>
        </row>
        <row r="863">
          <cell r="A863">
            <v>121</v>
          </cell>
          <cell r="I863" t="str">
            <v>Direct Labour Forecast</v>
          </cell>
        </row>
        <row r="864">
          <cell r="A864">
            <v>121</v>
          </cell>
          <cell r="I864" t="str">
            <v>Total Expenditure Forecast</v>
          </cell>
        </row>
        <row r="865">
          <cell r="A865">
            <v>121</v>
          </cell>
          <cell r="I865" t="str">
            <v>Finance Interest Income Forecast</v>
          </cell>
        </row>
        <row r="866">
          <cell r="A866">
            <v>121</v>
          </cell>
          <cell r="I866" t="str">
            <v>Total Income Forecast</v>
          </cell>
        </row>
        <row r="867">
          <cell r="A867">
            <v>121</v>
          </cell>
          <cell r="I867" t="str">
            <v>Labour Forecast</v>
          </cell>
        </row>
        <row r="868">
          <cell r="A868">
            <v>122</v>
          </cell>
          <cell r="I868" t="str">
            <v>Allocation Forecast</v>
          </cell>
        </row>
        <row r="869">
          <cell r="I869" t="str">
            <v>Bus Outcomes Allocation</v>
          </cell>
        </row>
        <row r="870">
          <cell r="A870">
            <v>122</v>
          </cell>
          <cell r="I870" t="str">
            <v>Depreciation Forecast</v>
          </cell>
        </row>
        <row r="871">
          <cell r="A871">
            <v>122</v>
          </cell>
          <cell r="I871" t="str">
            <v>Direct Labour Forecast</v>
          </cell>
        </row>
        <row r="872">
          <cell r="A872">
            <v>122</v>
          </cell>
          <cell r="I872" t="str">
            <v>Total Expenditure Forecast</v>
          </cell>
        </row>
        <row r="873">
          <cell r="A873">
            <v>122</v>
          </cell>
          <cell r="I873" t="str">
            <v>Finance Interest Income Forecast</v>
          </cell>
        </row>
        <row r="874">
          <cell r="A874">
            <v>122</v>
          </cell>
          <cell r="I874" t="str">
            <v>Total Income Forecast</v>
          </cell>
        </row>
        <row r="875">
          <cell r="A875">
            <v>122</v>
          </cell>
          <cell r="I875" t="str">
            <v>Labour Forecast</v>
          </cell>
        </row>
        <row r="876">
          <cell r="A876">
            <v>123</v>
          </cell>
          <cell r="I876" t="str">
            <v>Allocation Forecast</v>
          </cell>
        </row>
        <row r="877">
          <cell r="I877" t="str">
            <v>Bus Outcomes Allocation</v>
          </cell>
        </row>
        <row r="878">
          <cell r="A878">
            <v>123</v>
          </cell>
          <cell r="I878" t="str">
            <v>Depreciation Forecast</v>
          </cell>
        </row>
        <row r="879">
          <cell r="A879">
            <v>123</v>
          </cell>
          <cell r="I879" t="str">
            <v>Direct Labour Forecast</v>
          </cell>
        </row>
        <row r="880">
          <cell r="A880">
            <v>123</v>
          </cell>
          <cell r="I880" t="str">
            <v>Total Expenditure Forecast</v>
          </cell>
        </row>
        <row r="881">
          <cell r="A881">
            <v>123</v>
          </cell>
          <cell r="I881" t="str">
            <v>Finance Interest Income Forecast</v>
          </cell>
        </row>
        <row r="882">
          <cell r="A882">
            <v>123</v>
          </cell>
          <cell r="I882" t="str">
            <v>Total Income Forecast</v>
          </cell>
        </row>
        <row r="883">
          <cell r="A883">
            <v>123</v>
          </cell>
          <cell r="I883" t="str">
            <v>Labour Forecast</v>
          </cell>
        </row>
        <row r="884">
          <cell r="A884">
            <v>124</v>
          </cell>
          <cell r="I884" t="str">
            <v>Allocation Forecast</v>
          </cell>
        </row>
        <row r="885">
          <cell r="I885" t="str">
            <v>Bus Outcomes Allocation</v>
          </cell>
        </row>
        <row r="886">
          <cell r="A886">
            <v>124</v>
          </cell>
          <cell r="I886" t="str">
            <v>Depreciation Forecast</v>
          </cell>
        </row>
        <row r="887">
          <cell r="A887">
            <v>124</v>
          </cell>
          <cell r="I887" t="str">
            <v>Direct Labour Forecast</v>
          </cell>
        </row>
        <row r="888">
          <cell r="A888">
            <v>124</v>
          </cell>
          <cell r="I888" t="str">
            <v>Total Expenditure Forecast</v>
          </cell>
        </row>
        <row r="889">
          <cell r="A889">
            <v>124</v>
          </cell>
          <cell r="I889" t="str">
            <v>Finance Interest Income Forecast</v>
          </cell>
        </row>
        <row r="890">
          <cell r="A890">
            <v>124</v>
          </cell>
          <cell r="I890" t="str">
            <v>Total Income Forecast</v>
          </cell>
        </row>
        <row r="891">
          <cell r="A891">
            <v>124</v>
          </cell>
          <cell r="I891" t="str">
            <v>Labour Forecast</v>
          </cell>
        </row>
        <row r="892">
          <cell r="A892">
            <v>125</v>
          </cell>
          <cell r="I892" t="str">
            <v>Depreciation Forecast</v>
          </cell>
        </row>
        <row r="893">
          <cell r="A893">
            <v>125</v>
          </cell>
          <cell r="I893" t="str">
            <v>Direct Labour Forecast</v>
          </cell>
        </row>
        <row r="894">
          <cell r="A894">
            <v>125</v>
          </cell>
          <cell r="I894" t="str">
            <v>Total Expenditure Forecast</v>
          </cell>
        </row>
        <row r="895">
          <cell r="A895">
            <v>125</v>
          </cell>
          <cell r="I895" t="str">
            <v>Finance Interest Income Forecast</v>
          </cell>
        </row>
        <row r="896">
          <cell r="A896">
            <v>125</v>
          </cell>
          <cell r="I896" t="str">
            <v>Depreciation Forecast</v>
          </cell>
        </row>
        <row r="897">
          <cell r="A897">
            <v>125</v>
          </cell>
          <cell r="I897" t="str">
            <v>Total Income Forecast</v>
          </cell>
        </row>
        <row r="898">
          <cell r="A898">
            <v>125</v>
          </cell>
          <cell r="I898" t="str">
            <v>Labour Forecast</v>
          </cell>
        </row>
        <row r="899">
          <cell r="A899">
            <v>125</v>
          </cell>
          <cell r="I899" t="str">
            <v>Total Income Forecast</v>
          </cell>
        </row>
        <row r="900">
          <cell r="A900">
            <v>126</v>
          </cell>
          <cell r="I900" t="str">
            <v>Allocation Forecast</v>
          </cell>
        </row>
        <row r="901">
          <cell r="I901" t="str">
            <v>Bus Outcomes Allocation</v>
          </cell>
        </row>
        <row r="902">
          <cell r="A902">
            <v>126</v>
          </cell>
          <cell r="I902" t="str">
            <v>Depreciation Forecast</v>
          </cell>
        </row>
        <row r="903">
          <cell r="A903">
            <v>126</v>
          </cell>
          <cell r="I903" t="str">
            <v>Direct Labour Forecast</v>
          </cell>
        </row>
        <row r="904">
          <cell r="A904">
            <v>126</v>
          </cell>
          <cell r="I904" t="str">
            <v>Total Expenditure Forecast</v>
          </cell>
        </row>
        <row r="905">
          <cell r="A905">
            <v>126</v>
          </cell>
          <cell r="I905" t="str">
            <v>Finance Interest Income Forecast</v>
          </cell>
        </row>
        <row r="906">
          <cell r="A906">
            <v>126</v>
          </cell>
          <cell r="I906" t="str">
            <v>Total Income Forecast</v>
          </cell>
        </row>
        <row r="907">
          <cell r="A907">
            <v>126</v>
          </cell>
          <cell r="I907" t="str">
            <v>Labour Forecast</v>
          </cell>
        </row>
        <row r="908">
          <cell r="A908">
            <v>127</v>
          </cell>
          <cell r="I908" t="str">
            <v>Allocation Forecast</v>
          </cell>
        </row>
        <row r="909">
          <cell r="I909" t="str">
            <v>Bus Outcomes Allocation</v>
          </cell>
        </row>
        <row r="910">
          <cell r="A910">
            <v>127</v>
          </cell>
          <cell r="I910" t="str">
            <v>Depreciation Forecast</v>
          </cell>
        </row>
        <row r="911">
          <cell r="A911">
            <v>127</v>
          </cell>
          <cell r="I911" t="str">
            <v>Direct Labour Forecast</v>
          </cell>
        </row>
        <row r="912">
          <cell r="A912">
            <v>127</v>
          </cell>
          <cell r="I912" t="str">
            <v>Total Expenditure Forecast</v>
          </cell>
        </row>
        <row r="913">
          <cell r="A913">
            <v>127</v>
          </cell>
          <cell r="I913" t="str">
            <v>Finance Interest Income Forecast</v>
          </cell>
        </row>
        <row r="914">
          <cell r="A914">
            <v>127</v>
          </cell>
          <cell r="I914" t="str">
            <v>Total Income Forecast</v>
          </cell>
        </row>
        <row r="915">
          <cell r="A915">
            <v>127</v>
          </cell>
          <cell r="I915" t="str">
            <v>Labour Forecast</v>
          </cell>
        </row>
        <row r="916">
          <cell r="A916">
            <v>128</v>
          </cell>
          <cell r="I916" t="str">
            <v>Allocation Forecast</v>
          </cell>
        </row>
        <row r="917">
          <cell r="I917" t="str">
            <v>Bus Outcomes Allocation</v>
          </cell>
        </row>
        <row r="918">
          <cell r="A918">
            <v>128</v>
          </cell>
          <cell r="I918" t="str">
            <v>Depreciation Forecast</v>
          </cell>
        </row>
        <row r="919">
          <cell r="A919">
            <v>128</v>
          </cell>
          <cell r="I919" t="str">
            <v>Direct Labour Forecast</v>
          </cell>
        </row>
        <row r="920">
          <cell r="A920">
            <v>128</v>
          </cell>
          <cell r="I920" t="str">
            <v>Total Expenditure Forecast</v>
          </cell>
        </row>
        <row r="921">
          <cell r="A921">
            <v>128</v>
          </cell>
          <cell r="I921" t="str">
            <v>Finance Interest Income Forecast</v>
          </cell>
        </row>
        <row r="922">
          <cell r="A922">
            <v>128</v>
          </cell>
          <cell r="I922" t="str">
            <v>Total Income Forecast</v>
          </cell>
        </row>
        <row r="923">
          <cell r="A923">
            <v>128</v>
          </cell>
          <cell r="I923" t="str">
            <v>Labour Forecast</v>
          </cell>
        </row>
        <row r="924">
          <cell r="A924">
            <v>129</v>
          </cell>
          <cell r="I924" t="str">
            <v>Allocation Forecast</v>
          </cell>
        </row>
        <row r="925">
          <cell r="I925" t="str">
            <v>Bus Outcomes Allocation</v>
          </cell>
        </row>
        <row r="926">
          <cell r="A926">
            <v>129</v>
          </cell>
          <cell r="I926" t="str">
            <v>Depreciation Forecast</v>
          </cell>
        </row>
        <row r="927">
          <cell r="A927">
            <v>129</v>
          </cell>
          <cell r="I927" t="str">
            <v>Direct Labour Forecast</v>
          </cell>
        </row>
        <row r="928">
          <cell r="A928">
            <v>129</v>
          </cell>
          <cell r="I928" t="str">
            <v>Total Expenditure Forecast</v>
          </cell>
        </row>
        <row r="929">
          <cell r="A929">
            <v>129</v>
          </cell>
          <cell r="I929" t="str">
            <v>Finance Interest Income Forecast</v>
          </cell>
        </row>
        <row r="930">
          <cell r="A930">
            <v>129</v>
          </cell>
          <cell r="I930" t="str">
            <v>Total Income Forecast</v>
          </cell>
        </row>
        <row r="931">
          <cell r="A931">
            <v>129</v>
          </cell>
          <cell r="I931" t="str">
            <v>Labour Forecast</v>
          </cell>
        </row>
        <row r="932">
          <cell r="A932">
            <v>130</v>
          </cell>
          <cell r="I932" t="str">
            <v>Allocation Forecast</v>
          </cell>
        </row>
        <row r="933">
          <cell r="I933" t="str">
            <v>Bus Outcomes Allocation</v>
          </cell>
        </row>
        <row r="934">
          <cell r="A934">
            <v>130</v>
          </cell>
          <cell r="I934" t="str">
            <v>Depreciation Forecast</v>
          </cell>
        </row>
        <row r="935">
          <cell r="A935">
            <v>130</v>
          </cell>
          <cell r="I935" t="str">
            <v>Direct Labour Forecast</v>
          </cell>
        </row>
        <row r="936">
          <cell r="A936">
            <v>130</v>
          </cell>
          <cell r="I936" t="str">
            <v>Total Expenditure Forecast</v>
          </cell>
        </row>
        <row r="937">
          <cell r="A937">
            <v>130</v>
          </cell>
          <cell r="I937" t="str">
            <v>Finance Interest Income Forecast</v>
          </cell>
        </row>
        <row r="938">
          <cell r="A938">
            <v>130</v>
          </cell>
          <cell r="I938" t="str">
            <v>Total Income Forecast</v>
          </cell>
        </row>
        <row r="939">
          <cell r="A939">
            <v>130</v>
          </cell>
          <cell r="I939" t="str">
            <v>Labour Forecast</v>
          </cell>
        </row>
        <row r="940">
          <cell r="A940">
            <v>131</v>
          </cell>
          <cell r="I940" t="str">
            <v>Allocation Forecast</v>
          </cell>
        </row>
        <row r="941">
          <cell r="I941" t="str">
            <v>Bus Outcomes Allocation</v>
          </cell>
        </row>
        <row r="942">
          <cell r="A942">
            <v>131</v>
          </cell>
          <cell r="I942" t="str">
            <v>Depreciation Forecast</v>
          </cell>
        </row>
        <row r="943">
          <cell r="A943">
            <v>131</v>
          </cell>
          <cell r="I943" t="str">
            <v>Direct Labour Forecast</v>
          </cell>
        </row>
        <row r="944">
          <cell r="A944">
            <v>131</v>
          </cell>
          <cell r="I944" t="str">
            <v>Total Expenditure Forecast</v>
          </cell>
        </row>
        <row r="945">
          <cell r="A945">
            <v>131</v>
          </cell>
          <cell r="I945" t="str">
            <v>Finance Interest Income Forecast</v>
          </cell>
        </row>
        <row r="946">
          <cell r="A946">
            <v>131</v>
          </cell>
          <cell r="I946" t="str">
            <v>Total Income Forecast</v>
          </cell>
        </row>
        <row r="947">
          <cell r="A947">
            <v>131</v>
          </cell>
          <cell r="I947" t="str">
            <v>Labour Forecast</v>
          </cell>
        </row>
        <row r="948">
          <cell r="A948">
            <v>132</v>
          </cell>
          <cell r="I948" t="str">
            <v>Allocation Forecast</v>
          </cell>
        </row>
        <row r="949">
          <cell r="I949" t="str">
            <v>Bus Outcomes Allocation</v>
          </cell>
        </row>
        <row r="950">
          <cell r="A950">
            <v>132</v>
          </cell>
          <cell r="I950" t="str">
            <v>Depreciation Forecast</v>
          </cell>
        </row>
        <row r="951">
          <cell r="A951">
            <v>132</v>
          </cell>
          <cell r="I951" t="str">
            <v>Direct Labour Forecast</v>
          </cell>
        </row>
        <row r="952">
          <cell r="A952">
            <v>132</v>
          </cell>
          <cell r="I952" t="str">
            <v>Total Expenditure Forecast</v>
          </cell>
        </row>
        <row r="953">
          <cell r="A953">
            <v>132</v>
          </cell>
          <cell r="I953" t="str">
            <v>Finance Interest Income Forecast</v>
          </cell>
        </row>
        <row r="954">
          <cell r="A954">
            <v>132</v>
          </cell>
          <cell r="I954" t="str">
            <v>Total Income Forecast</v>
          </cell>
        </row>
        <row r="955">
          <cell r="A955">
            <v>132</v>
          </cell>
          <cell r="I955" t="str">
            <v>Labour Forecast</v>
          </cell>
        </row>
        <row r="956">
          <cell r="A956">
            <v>133</v>
          </cell>
          <cell r="I956" t="str">
            <v>Allocation Forecast</v>
          </cell>
        </row>
        <row r="957">
          <cell r="I957" t="str">
            <v>Bus Outcomes Allocation</v>
          </cell>
        </row>
        <row r="958">
          <cell r="A958">
            <v>133</v>
          </cell>
          <cell r="I958" t="str">
            <v>Depreciation Forecast</v>
          </cell>
        </row>
        <row r="959">
          <cell r="A959">
            <v>133</v>
          </cell>
          <cell r="I959" t="str">
            <v>Direct Labour Forecast</v>
          </cell>
        </row>
        <row r="960">
          <cell r="A960">
            <v>133</v>
          </cell>
          <cell r="I960" t="str">
            <v>Total Expenditure Forecast</v>
          </cell>
        </row>
        <row r="961">
          <cell r="A961">
            <v>133</v>
          </cell>
          <cell r="I961" t="str">
            <v>Finance Interest Income Forecast</v>
          </cell>
        </row>
        <row r="962">
          <cell r="A962">
            <v>133</v>
          </cell>
          <cell r="I962" t="str">
            <v>Total Income Forecast</v>
          </cell>
        </row>
        <row r="963">
          <cell r="A963">
            <v>133</v>
          </cell>
          <cell r="I963" t="str">
            <v>Labour Forecast</v>
          </cell>
        </row>
        <row r="964">
          <cell r="A964">
            <v>134</v>
          </cell>
          <cell r="I964" t="str">
            <v>Allocation Forecast</v>
          </cell>
        </row>
        <row r="965">
          <cell r="I965" t="str">
            <v>Bus Outcomes Allocation</v>
          </cell>
        </row>
        <row r="966">
          <cell r="A966">
            <v>134</v>
          </cell>
          <cell r="I966" t="str">
            <v>Depreciation Forecast</v>
          </cell>
        </row>
        <row r="967">
          <cell r="A967">
            <v>134</v>
          </cell>
          <cell r="I967" t="str">
            <v>Direct Labour Forecast</v>
          </cell>
        </row>
        <row r="968">
          <cell r="A968">
            <v>134</v>
          </cell>
          <cell r="I968" t="str">
            <v>Total Expenditure Forecast</v>
          </cell>
        </row>
        <row r="969">
          <cell r="A969">
            <v>134</v>
          </cell>
          <cell r="I969" t="str">
            <v>Finance Interest Income Forecast</v>
          </cell>
        </row>
        <row r="970">
          <cell r="A970">
            <v>134</v>
          </cell>
          <cell r="I970" t="str">
            <v>Total Income Forecast</v>
          </cell>
        </row>
        <row r="971">
          <cell r="A971">
            <v>134</v>
          </cell>
          <cell r="I971" t="str">
            <v>Labour Forecast</v>
          </cell>
        </row>
        <row r="972">
          <cell r="A972">
            <v>135</v>
          </cell>
          <cell r="I972" t="str">
            <v>Allocation Forecast</v>
          </cell>
        </row>
        <row r="973">
          <cell r="I973" t="str">
            <v>Bus Outcomes Allocation</v>
          </cell>
        </row>
        <row r="974">
          <cell r="A974">
            <v>135</v>
          </cell>
          <cell r="I974" t="str">
            <v>Depreciation Forecast</v>
          </cell>
        </row>
        <row r="975">
          <cell r="A975">
            <v>135</v>
          </cell>
          <cell r="I975" t="str">
            <v>Direct Labour Forecast</v>
          </cell>
        </row>
        <row r="976">
          <cell r="A976">
            <v>135</v>
          </cell>
          <cell r="I976" t="str">
            <v>Total Expenditure Forecast</v>
          </cell>
        </row>
        <row r="977">
          <cell r="A977">
            <v>135</v>
          </cell>
          <cell r="I977" t="str">
            <v>Finance Interest Income Forecast</v>
          </cell>
        </row>
        <row r="978">
          <cell r="A978">
            <v>135</v>
          </cell>
          <cell r="I978" t="str">
            <v>Total Income Forecast</v>
          </cell>
        </row>
        <row r="979">
          <cell r="A979">
            <v>135</v>
          </cell>
          <cell r="I979" t="str">
            <v>Labour Forecast</v>
          </cell>
        </row>
        <row r="980">
          <cell r="A980">
            <v>136</v>
          </cell>
          <cell r="I980" t="str">
            <v>Allocation Forecast</v>
          </cell>
        </row>
        <row r="981">
          <cell r="I981" t="str">
            <v>Bus Outcomes Allocation</v>
          </cell>
        </row>
        <row r="982">
          <cell r="A982">
            <v>136</v>
          </cell>
          <cell r="I982" t="str">
            <v>Depreciation Forecast</v>
          </cell>
        </row>
        <row r="983">
          <cell r="A983">
            <v>136</v>
          </cell>
          <cell r="I983" t="str">
            <v>Direct Labour Forecast</v>
          </cell>
        </row>
        <row r="984">
          <cell r="A984">
            <v>136</v>
          </cell>
          <cell r="I984" t="str">
            <v>Total Expenditure Forecast</v>
          </cell>
        </row>
        <row r="985">
          <cell r="A985">
            <v>136</v>
          </cell>
          <cell r="I985" t="str">
            <v>Finance Interest Income Forecast</v>
          </cell>
        </row>
        <row r="986">
          <cell r="A986">
            <v>136</v>
          </cell>
          <cell r="I986" t="str">
            <v>Total Income Forecast</v>
          </cell>
        </row>
        <row r="987">
          <cell r="A987">
            <v>136</v>
          </cell>
          <cell r="I987" t="str">
            <v>Labour Forecast</v>
          </cell>
        </row>
        <row r="988">
          <cell r="A988">
            <v>137</v>
          </cell>
          <cell r="I988" t="str">
            <v>Allocation Forecast</v>
          </cell>
        </row>
        <row r="989">
          <cell r="I989" t="str">
            <v>Bus Outcomes Allocation</v>
          </cell>
        </row>
        <row r="990">
          <cell r="A990">
            <v>137</v>
          </cell>
          <cell r="I990" t="str">
            <v>Depreciation Forecast</v>
          </cell>
        </row>
        <row r="991">
          <cell r="A991">
            <v>137</v>
          </cell>
          <cell r="I991" t="str">
            <v>Direct Labour Forecast</v>
          </cell>
        </row>
        <row r="992">
          <cell r="A992">
            <v>137</v>
          </cell>
          <cell r="I992" t="str">
            <v>Total Expenditure Forecast</v>
          </cell>
        </row>
        <row r="993">
          <cell r="A993">
            <v>137</v>
          </cell>
          <cell r="I993" t="str">
            <v>Finance Interest Income Forecast</v>
          </cell>
        </row>
        <row r="994">
          <cell r="A994">
            <v>137</v>
          </cell>
          <cell r="I994" t="str">
            <v>Total Income Forecast</v>
          </cell>
        </row>
        <row r="995">
          <cell r="A995">
            <v>137</v>
          </cell>
          <cell r="I995" t="str">
            <v>Labour Forecast</v>
          </cell>
        </row>
        <row r="996">
          <cell r="I996" t="str">
            <v>Total Expenditure Forecast</v>
          </cell>
        </row>
        <row r="997">
          <cell r="A997">
            <v>139</v>
          </cell>
          <cell r="I997" t="str">
            <v>Allocation Forecast</v>
          </cell>
        </row>
        <row r="998">
          <cell r="I998" t="str">
            <v>Bus Outcomes Allocation</v>
          </cell>
        </row>
        <row r="999">
          <cell r="A999">
            <v>139</v>
          </cell>
          <cell r="I999" t="str">
            <v>Depreciation Forecast</v>
          </cell>
        </row>
        <row r="1000">
          <cell r="A1000">
            <v>139</v>
          </cell>
          <cell r="I1000" t="str">
            <v>Direct Labour Forecast</v>
          </cell>
        </row>
        <row r="1001">
          <cell r="A1001">
            <v>139</v>
          </cell>
          <cell r="I1001" t="str">
            <v>Total Expenditure Forecast</v>
          </cell>
        </row>
        <row r="1002">
          <cell r="A1002">
            <v>139</v>
          </cell>
          <cell r="I1002" t="str">
            <v>Finance Interest Income Forecast</v>
          </cell>
        </row>
        <row r="1003">
          <cell r="A1003">
            <v>139</v>
          </cell>
          <cell r="I1003" t="str">
            <v>Total Income Forecast</v>
          </cell>
        </row>
        <row r="1004">
          <cell r="A1004">
            <v>139</v>
          </cell>
          <cell r="I1004" t="str">
            <v>Labour Forecast</v>
          </cell>
        </row>
        <row r="1005">
          <cell r="A1005">
            <v>140</v>
          </cell>
          <cell r="I1005" t="str">
            <v>Allocation Forecast</v>
          </cell>
        </row>
        <row r="1006">
          <cell r="I1006" t="str">
            <v>Bus Outcomes Allocation</v>
          </cell>
        </row>
        <row r="1007">
          <cell r="A1007">
            <v>140</v>
          </cell>
          <cell r="I1007" t="str">
            <v>Depreciation Forecast</v>
          </cell>
        </row>
        <row r="1008">
          <cell r="A1008">
            <v>140</v>
          </cell>
          <cell r="I1008" t="str">
            <v>Direct Labour Forecast</v>
          </cell>
        </row>
        <row r="1009">
          <cell r="A1009">
            <v>140</v>
          </cell>
          <cell r="I1009" t="str">
            <v>Total Expenditure Forecast</v>
          </cell>
        </row>
        <row r="1010">
          <cell r="A1010">
            <v>140</v>
          </cell>
          <cell r="I1010" t="str">
            <v>Finance Interest Income Forecast</v>
          </cell>
        </row>
        <row r="1011">
          <cell r="A1011">
            <v>140</v>
          </cell>
          <cell r="I1011" t="str">
            <v>Total Income Forecast</v>
          </cell>
        </row>
        <row r="1012">
          <cell r="A1012">
            <v>140</v>
          </cell>
          <cell r="I1012" t="str">
            <v>Labour Forecast</v>
          </cell>
        </row>
        <row r="1013">
          <cell r="A1013">
            <v>141</v>
          </cell>
          <cell r="I1013" t="str">
            <v>Allocation Forecast</v>
          </cell>
        </row>
        <row r="1014">
          <cell r="I1014" t="str">
            <v>Bus Outcomes Allocation</v>
          </cell>
        </row>
        <row r="1015">
          <cell r="A1015">
            <v>141</v>
          </cell>
          <cell r="I1015" t="str">
            <v>Depreciation Forecast</v>
          </cell>
        </row>
        <row r="1016">
          <cell r="A1016">
            <v>141</v>
          </cell>
          <cell r="I1016" t="str">
            <v>Direct Labour Forecast</v>
          </cell>
        </row>
        <row r="1017">
          <cell r="A1017">
            <v>141</v>
          </cell>
          <cell r="I1017" t="str">
            <v>Total Expenditure Forecast</v>
          </cell>
        </row>
        <row r="1018">
          <cell r="A1018">
            <v>141</v>
          </cell>
          <cell r="I1018" t="str">
            <v>Finance Interest Income Forecast</v>
          </cell>
        </row>
        <row r="1019">
          <cell r="A1019">
            <v>141</v>
          </cell>
          <cell r="I1019" t="str">
            <v>Total Income Forecast</v>
          </cell>
        </row>
        <row r="1020">
          <cell r="A1020">
            <v>141</v>
          </cell>
          <cell r="I1020" t="str">
            <v>Labour Forecast</v>
          </cell>
        </row>
        <row r="1021">
          <cell r="A1021">
            <v>142</v>
          </cell>
          <cell r="I1021" t="str">
            <v>Allocation Forecast</v>
          </cell>
        </row>
        <row r="1022">
          <cell r="I1022" t="str">
            <v>Bus Outcomes Allocation</v>
          </cell>
        </row>
        <row r="1023">
          <cell r="A1023">
            <v>142</v>
          </cell>
          <cell r="I1023" t="str">
            <v>Depreciation Forecast</v>
          </cell>
        </row>
        <row r="1024">
          <cell r="A1024">
            <v>142</v>
          </cell>
          <cell r="I1024" t="str">
            <v>Direct Labour Forecast</v>
          </cell>
        </row>
        <row r="1025">
          <cell r="A1025">
            <v>142</v>
          </cell>
          <cell r="I1025" t="str">
            <v>Total Expenditure Forecast</v>
          </cell>
        </row>
        <row r="1026">
          <cell r="A1026">
            <v>142</v>
          </cell>
          <cell r="I1026" t="str">
            <v>Finance Interest Income Forecast</v>
          </cell>
        </row>
        <row r="1027">
          <cell r="A1027">
            <v>142</v>
          </cell>
          <cell r="I1027" t="str">
            <v>Total Income Forecast</v>
          </cell>
        </row>
        <row r="1028">
          <cell r="A1028">
            <v>142</v>
          </cell>
          <cell r="I1028" t="str">
            <v>Labour Forecast</v>
          </cell>
        </row>
        <row r="1029">
          <cell r="A1029">
            <v>143</v>
          </cell>
          <cell r="I1029" t="str">
            <v>Allocation Forecast</v>
          </cell>
        </row>
        <row r="1030">
          <cell r="I1030" t="str">
            <v>Bus Outcomes Allocation</v>
          </cell>
        </row>
        <row r="1031">
          <cell r="A1031">
            <v>143</v>
          </cell>
          <cell r="I1031" t="str">
            <v>Depreciation Forecast</v>
          </cell>
        </row>
        <row r="1032">
          <cell r="A1032">
            <v>143</v>
          </cell>
          <cell r="I1032" t="str">
            <v>Direct Labour Forecast</v>
          </cell>
        </row>
        <row r="1033">
          <cell r="A1033">
            <v>143</v>
          </cell>
          <cell r="I1033" t="str">
            <v>Total Expenditure Forecast</v>
          </cell>
        </row>
        <row r="1034">
          <cell r="A1034">
            <v>143</v>
          </cell>
          <cell r="I1034" t="str">
            <v>Finance Interest Income Forecast</v>
          </cell>
        </row>
        <row r="1035">
          <cell r="A1035">
            <v>143</v>
          </cell>
          <cell r="I1035" t="str">
            <v>Total Income Forecast</v>
          </cell>
        </row>
        <row r="1036">
          <cell r="A1036">
            <v>143</v>
          </cell>
          <cell r="I1036" t="str">
            <v>Labour Forecast</v>
          </cell>
        </row>
        <row r="1037">
          <cell r="A1037">
            <v>145</v>
          </cell>
          <cell r="I1037" t="str">
            <v>Allocation Forecast</v>
          </cell>
        </row>
        <row r="1038">
          <cell r="I1038" t="str">
            <v>Bus Outcomes Allocation</v>
          </cell>
        </row>
        <row r="1039">
          <cell r="A1039">
            <v>145</v>
          </cell>
          <cell r="I1039" t="str">
            <v>Depreciation Forecast</v>
          </cell>
        </row>
        <row r="1040">
          <cell r="A1040">
            <v>145</v>
          </cell>
          <cell r="I1040" t="str">
            <v>Direct Labour Forecast</v>
          </cell>
        </row>
        <row r="1041">
          <cell r="A1041">
            <v>145</v>
          </cell>
          <cell r="I1041" t="str">
            <v>Total Expenditure Forecast</v>
          </cell>
        </row>
        <row r="1042">
          <cell r="A1042">
            <v>145</v>
          </cell>
          <cell r="I1042" t="str">
            <v>Finance Interest Income Forecast</v>
          </cell>
        </row>
        <row r="1043">
          <cell r="A1043">
            <v>145</v>
          </cell>
          <cell r="I1043" t="str">
            <v>Total Income Forecast</v>
          </cell>
        </row>
        <row r="1044">
          <cell r="A1044">
            <v>145</v>
          </cell>
          <cell r="I1044" t="str">
            <v>Labour Forecast</v>
          </cell>
        </row>
        <row r="1045">
          <cell r="I1045" t="str">
            <v>Total Expenditure Forecast</v>
          </cell>
        </row>
        <row r="1046">
          <cell r="A1046">
            <v>147</v>
          </cell>
          <cell r="I1046" t="str">
            <v>Allocation Forecast</v>
          </cell>
        </row>
        <row r="1047">
          <cell r="I1047" t="str">
            <v>Bus Outcomes Allocation</v>
          </cell>
        </row>
        <row r="1048">
          <cell r="A1048">
            <v>147</v>
          </cell>
          <cell r="I1048" t="str">
            <v>Depreciation Forecast</v>
          </cell>
        </row>
        <row r="1049">
          <cell r="A1049">
            <v>147</v>
          </cell>
          <cell r="I1049" t="str">
            <v>Direct Labour Forecast</v>
          </cell>
        </row>
        <row r="1050">
          <cell r="A1050">
            <v>147</v>
          </cell>
          <cell r="I1050" t="str">
            <v>Total Expenditure Forecast</v>
          </cell>
        </row>
        <row r="1051">
          <cell r="A1051">
            <v>147</v>
          </cell>
          <cell r="I1051" t="str">
            <v>Finance Interest Income Forecast</v>
          </cell>
        </row>
        <row r="1052">
          <cell r="A1052">
            <v>147</v>
          </cell>
          <cell r="I1052" t="str">
            <v>Total Income Forecast</v>
          </cell>
        </row>
        <row r="1053">
          <cell r="A1053">
            <v>147</v>
          </cell>
          <cell r="I1053" t="str">
            <v>Labour Forecast</v>
          </cell>
        </row>
        <row r="1054">
          <cell r="A1054">
            <v>148</v>
          </cell>
          <cell r="I1054" t="str">
            <v>Allocation Forecast</v>
          </cell>
        </row>
        <row r="1055">
          <cell r="I1055" t="str">
            <v>Bus Outcomes Allocation</v>
          </cell>
        </row>
        <row r="1056">
          <cell r="A1056">
            <v>148</v>
          </cell>
          <cell r="I1056" t="str">
            <v>Depreciation Forecast</v>
          </cell>
        </row>
        <row r="1057">
          <cell r="A1057">
            <v>148</v>
          </cell>
          <cell r="I1057" t="str">
            <v>Direct Labour Forecast</v>
          </cell>
        </row>
        <row r="1058">
          <cell r="A1058">
            <v>148</v>
          </cell>
          <cell r="I1058" t="str">
            <v>Total Expenditure Forecast</v>
          </cell>
        </row>
        <row r="1059">
          <cell r="A1059">
            <v>148</v>
          </cell>
          <cell r="I1059" t="str">
            <v>Finance Interest Income Forecast</v>
          </cell>
        </row>
        <row r="1060">
          <cell r="A1060">
            <v>148</v>
          </cell>
          <cell r="I1060" t="str">
            <v>Total Income Forecast</v>
          </cell>
        </row>
        <row r="1061">
          <cell r="A1061">
            <v>148</v>
          </cell>
          <cell r="I1061" t="str">
            <v>Labour Forecast</v>
          </cell>
        </row>
        <row r="1062">
          <cell r="A1062">
            <v>149</v>
          </cell>
          <cell r="I1062" t="str">
            <v>Total Expenditure Forecast</v>
          </cell>
        </row>
        <row r="1063">
          <cell r="I1063" t="str">
            <v>Bus Outcomes Allocation</v>
          </cell>
        </row>
        <row r="1064">
          <cell r="A1064">
            <v>149</v>
          </cell>
          <cell r="I1064" t="str">
            <v>Total Expenditure Forecast</v>
          </cell>
        </row>
        <row r="1065">
          <cell r="A1065">
            <v>150</v>
          </cell>
          <cell r="I1065" t="str">
            <v>Allocation Forecast</v>
          </cell>
        </row>
        <row r="1066">
          <cell r="I1066" t="str">
            <v>Bus Outcomes Allocation</v>
          </cell>
        </row>
        <row r="1067">
          <cell r="A1067">
            <v>150</v>
          </cell>
          <cell r="I1067" t="str">
            <v>Depreciation Forecast</v>
          </cell>
        </row>
        <row r="1068">
          <cell r="A1068">
            <v>150</v>
          </cell>
          <cell r="I1068" t="str">
            <v>Direct Labour Forecast</v>
          </cell>
        </row>
        <row r="1069">
          <cell r="A1069">
            <v>150</v>
          </cell>
          <cell r="I1069" t="str">
            <v>Total Expenditure Forecast</v>
          </cell>
        </row>
        <row r="1070">
          <cell r="A1070">
            <v>150</v>
          </cell>
          <cell r="I1070" t="str">
            <v>Finance Interest Income Forecast</v>
          </cell>
        </row>
        <row r="1071">
          <cell r="A1071">
            <v>150</v>
          </cell>
          <cell r="I1071" t="str">
            <v>Total Income Forecast</v>
          </cell>
        </row>
        <row r="1072">
          <cell r="A1072">
            <v>150</v>
          </cell>
          <cell r="I1072" t="str">
            <v>Labour Forecast</v>
          </cell>
        </row>
        <row r="1073">
          <cell r="I1073" t="str">
            <v>Total Expenditure Forecast</v>
          </cell>
        </row>
        <row r="1074">
          <cell r="A1074">
            <v>152</v>
          </cell>
          <cell r="I1074" t="str">
            <v>Allocation Forecast</v>
          </cell>
        </row>
        <row r="1075">
          <cell r="I1075" t="str">
            <v>Bus Outcomes Allocation</v>
          </cell>
        </row>
        <row r="1076">
          <cell r="A1076">
            <v>152</v>
          </cell>
          <cell r="I1076" t="str">
            <v>Depreciation Forecast</v>
          </cell>
        </row>
        <row r="1077">
          <cell r="A1077">
            <v>152</v>
          </cell>
          <cell r="I1077" t="str">
            <v>Direct Labour Forecast</v>
          </cell>
        </row>
        <row r="1078">
          <cell r="A1078">
            <v>152</v>
          </cell>
          <cell r="I1078" t="str">
            <v>Total Expenditure Forecast</v>
          </cell>
        </row>
        <row r="1079">
          <cell r="A1079">
            <v>152</v>
          </cell>
          <cell r="I1079" t="str">
            <v>Finance Interest Income Forecast</v>
          </cell>
        </row>
        <row r="1080">
          <cell r="A1080">
            <v>152</v>
          </cell>
          <cell r="I1080" t="str">
            <v>Total Income Forecast</v>
          </cell>
        </row>
        <row r="1081">
          <cell r="A1081">
            <v>152</v>
          </cell>
          <cell r="I1081" t="str">
            <v>Labour Forecast</v>
          </cell>
        </row>
        <row r="1082">
          <cell r="A1082">
            <v>153</v>
          </cell>
          <cell r="I1082" t="str">
            <v>Allocation Forecast</v>
          </cell>
        </row>
        <row r="1083">
          <cell r="I1083" t="str">
            <v>Bus Outcomes Allocation</v>
          </cell>
        </row>
        <row r="1084">
          <cell r="A1084">
            <v>153</v>
          </cell>
          <cell r="I1084" t="str">
            <v>Depreciation Forecast</v>
          </cell>
        </row>
        <row r="1085">
          <cell r="A1085">
            <v>153</v>
          </cell>
          <cell r="I1085" t="str">
            <v>Direct Labour Forecast</v>
          </cell>
        </row>
        <row r="1086">
          <cell r="A1086">
            <v>153</v>
          </cell>
          <cell r="I1086" t="str">
            <v>Total Expenditure Forecast</v>
          </cell>
        </row>
        <row r="1087">
          <cell r="A1087">
            <v>153</v>
          </cell>
          <cell r="I1087" t="str">
            <v>Finance Interest Income Forecast</v>
          </cell>
        </row>
        <row r="1088">
          <cell r="A1088">
            <v>153</v>
          </cell>
          <cell r="I1088" t="str">
            <v>Total Income Forecast</v>
          </cell>
        </row>
        <row r="1089">
          <cell r="A1089">
            <v>153</v>
          </cell>
          <cell r="I1089" t="str">
            <v>Labour Forecast</v>
          </cell>
        </row>
        <row r="1090">
          <cell r="I1090" t="str">
            <v>Ground Lease Forecast</v>
          </cell>
        </row>
        <row r="1091">
          <cell r="A1091">
            <v>87</v>
          </cell>
          <cell r="I1091" t="str">
            <v>Depreciation Forecast</v>
          </cell>
        </row>
        <row r="1092">
          <cell r="A1092">
            <v>154</v>
          </cell>
          <cell r="I1092" t="str">
            <v>Allocation Forecast</v>
          </cell>
        </row>
        <row r="1093">
          <cell r="I1093" t="str">
            <v>Bus Outcomes Allocation</v>
          </cell>
        </row>
        <row r="1094">
          <cell r="A1094">
            <v>154</v>
          </cell>
          <cell r="I1094" t="str">
            <v>Depreciation Forecast</v>
          </cell>
        </row>
        <row r="1095">
          <cell r="A1095">
            <v>154</v>
          </cell>
          <cell r="I1095" t="str">
            <v>Direct Labour Forecast</v>
          </cell>
        </row>
        <row r="1096">
          <cell r="A1096">
            <v>154</v>
          </cell>
          <cell r="I1096" t="str">
            <v>Total Expenditure Forecast</v>
          </cell>
        </row>
        <row r="1097">
          <cell r="A1097">
            <v>154</v>
          </cell>
          <cell r="I1097" t="str">
            <v>Finance Interest Income Forecast</v>
          </cell>
        </row>
        <row r="1098">
          <cell r="A1098">
            <v>154</v>
          </cell>
          <cell r="I1098" t="str">
            <v>Total Income Forecast</v>
          </cell>
        </row>
        <row r="1099">
          <cell r="A1099">
            <v>154</v>
          </cell>
          <cell r="I1099" t="str">
            <v>Labour Forecast</v>
          </cell>
        </row>
        <row r="1100">
          <cell r="I1100" t="str">
            <v>Total Expenditure Forecast</v>
          </cell>
        </row>
        <row r="1101">
          <cell r="A1101">
            <v>156</v>
          </cell>
          <cell r="I1101" t="str">
            <v>Allocation Forecast</v>
          </cell>
        </row>
        <row r="1102">
          <cell r="I1102" t="str">
            <v>Bus Outcomes Allocation</v>
          </cell>
        </row>
        <row r="1103">
          <cell r="A1103">
            <v>156</v>
          </cell>
          <cell r="I1103" t="str">
            <v>Depreciation Forecast</v>
          </cell>
        </row>
        <row r="1104">
          <cell r="A1104">
            <v>156</v>
          </cell>
          <cell r="I1104" t="str">
            <v>Direct Labour Forecast</v>
          </cell>
        </row>
        <row r="1105">
          <cell r="A1105">
            <v>156</v>
          </cell>
          <cell r="I1105" t="str">
            <v>Total Expenditure Forecast</v>
          </cell>
        </row>
        <row r="1106">
          <cell r="A1106">
            <v>156</v>
          </cell>
          <cell r="I1106" t="str">
            <v>Finance Interest Income Forecast</v>
          </cell>
        </row>
        <row r="1107">
          <cell r="A1107">
            <v>156</v>
          </cell>
          <cell r="I1107" t="str">
            <v>Total Income Forecast</v>
          </cell>
        </row>
        <row r="1108">
          <cell r="A1108">
            <v>156</v>
          </cell>
          <cell r="I1108" t="str">
            <v>Labour Forecast</v>
          </cell>
        </row>
        <row r="1109">
          <cell r="A1109">
            <v>157</v>
          </cell>
          <cell r="I1109" t="str">
            <v>Allocation Forecast</v>
          </cell>
        </row>
        <row r="1110">
          <cell r="I1110" t="str">
            <v>Bus Outcomes Allocation</v>
          </cell>
        </row>
        <row r="1111">
          <cell r="A1111">
            <v>157</v>
          </cell>
          <cell r="I1111" t="str">
            <v>Depreciation Forecast</v>
          </cell>
        </row>
        <row r="1112">
          <cell r="A1112">
            <v>157</v>
          </cell>
          <cell r="I1112" t="str">
            <v>Direct Labour Forecast</v>
          </cell>
        </row>
        <row r="1113">
          <cell r="A1113">
            <v>157</v>
          </cell>
          <cell r="I1113" t="str">
            <v>Total Expenditure Forecast</v>
          </cell>
        </row>
        <row r="1114">
          <cell r="A1114">
            <v>157</v>
          </cell>
          <cell r="I1114" t="str">
            <v>Finance Interest Income Forecast</v>
          </cell>
        </row>
        <row r="1115">
          <cell r="A1115">
            <v>157</v>
          </cell>
          <cell r="I1115" t="str">
            <v>Finance Interest Income Forecast</v>
          </cell>
        </row>
        <row r="1116">
          <cell r="A1116">
            <v>159</v>
          </cell>
          <cell r="I1116" t="str">
            <v>Total Expenditure Forecast</v>
          </cell>
        </row>
        <row r="1117">
          <cell r="A1117">
            <v>159</v>
          </cell>
          <cell r="I1117" t="str">
            <v>Total Expenditure Forecast</v>
          </cell>
        </row>
        <row r="1118">
          <cell r="A1118">
            <v>159</v>
          </cell>
          <cell r="I1118" t="str">
            <v>Total Expenditure Forecast</v>
          </cell>
        </row>
        <row r="1119">
          <cell r="A1119">
            <v>159</v>
          </cell>
          <cell r="I1119" t="str">
            <v>Total Expenditure Forecast</v>
          </cell>
        </row>
        <row r="1120">
          <cell r="A1120">
            <v>159</v>
          </cell>
          <cell r="I1120" t="str">
            <v>Total Expenditure Forecast</v>
          </cell>
        </row>
        <row r="1121">
          <cell r="A1121">
            <v>159</v>
          </cell>
          <cell r="I1121" t="str">
            <v>Total Expenditure Forecast</v>
          </cell>
        </row>
        <row r="1122">
          <cell r="A1122">
            <v>159</v>
          </cell>
          <cell r="I1122" t="str">
            <v>Total Expenditure Forecast</v>
          </cell>
        </row>
        <row r="1123">
          <cell r="A1123">
            <v>159</v>
          </cell>
          <cell r="I1123" t="str">
            <v>Total Expenditure Forecast</v>
          </cell>
        </row>
        <row r="1124">
          <cell r="A1124">
            <v>159</v>
          </cell>
          <cell r="I1124" t="str">
            <v>Total Expenditure Forecast</v>
          </cell>
        </row>
        <row r="1125">
          <cell r="I1125" t="str">
            <v>Total Expenditure Forecast</v>
          </cell>
        </row>
        <row r="1126">
          <cell r="I1126" t="str">
            <v>Total Expenditure Forecast</v>
          </cell>
        </row>
        <row r="1127">
          <cell r="I1127" t="str">
            <v>Total Expenditure Forecast</v>
          </cell>
        </row>
        <row r="1128">
          <cell r="I1128" t="str">
            <v>Total Expenditure Forecast</v>
          </cell>
        </row>
        <row r="1129">
          <cell r="I1129" t="str">
            <v>Total Expenditure Forecast</v>
          </cell>
        </row>
        <row r="1130">
          <cell r="A1130">
            <v>161</v>
          </cell>
          <cell r="I1130" t="str">
            <v>Allocation Forecast</v>
          </cell>
        </row>
        <row r="1131">
          <cell r="I1131" t="str">
            <v>Bus Outcomes Allocation</v>
          </cell>
        </row>
        <row r="1132">
          <cell r="A1132">
            <v>161</v>
          </cell>
          <cell r="I1132" t="str">
            <v>Depreciation Forecast</v>
          </cell>
        </row>
        <row r="1133">
          <cell r="A1133">
            <v>161</v>
          </cell>
          <cell r="I1133" t="str">
            <v>Direct Labour Forecast</v>
          </cell>
        </row>
        <row r="1134">
          <cell r="A1134">
            <v>161</v>
          </cell>
          <cell r="I1134" t="str">
            <v>Total Expenditure Forecast</v>
          </cell>
        </row>
        <row r="1135">
          <cell r="A1135">
            <v>161</v>
          </cell>
          <cell r="I1135" t="str">
            <v>Finance Interest Income Forecast</v>
          </cell>
        </row>
        <row r="1136">
          <cell r="A1136">
            <v>161</v>
          </cell>
          <cell r="I1136" t="str">
            <v>Housing Loan opex funding</v>
          </cell>
        </row>
        <row r="1137">
          <cell r="A1137">
            <v>161</v>
          </cell>
          <cell r="I1137" t="str">
            <v>Total Income Forecast</v>
          </cell>
        </row>
        <row r="1138">
          <cell r="A1138">
            <v>161</v>
          </cell>
          <cell r="I1138" t="str">
            <v>Total Income Forecast</v>
          </cell>
        </row>
        <row r="1139">
          <cell r="A1139">
            <v>161</v>
          </cell>
          <cell r="I1139" t="str">
            <v>Total Income Forecast</v>
          </cell>
        </row>
        <row r="1140">
          <cell r="A1140">
            <v>161</v>
          </cell>
          <cell r="I1140" t="str">
            <v>Labour Forecast</v>
          </cell>
        </row>
        <row r="1141">
          <cell r="A1141">
            <v>161</v>
          </cell>
          <cell r="I1141" t="str">
            <v>Total Income Forecast</v>
          </cell>
        </row>
        <row r="1142">
          <cell r="A1142">
            <v>162</v>
          </cell>
          <cell r="I1142" t="str">
            <v>Allocation Forecast</v>
          </cell>
        </row>
        <row r="1143">
          <cell r="I1143" t="str">
            <v>Bus Outcomes Allocation</v>
          </cell>
        </row>
        <row r="1144">
          <cell r="A1144">
            <v>162</v>
          </cell>
          <cell r="I1144" t="str">
            <v>Depreciation Forecast</v>
          </cell>
        </row>
        <row r="1145">
          <cell r="A1145">
            <v>162</v>
          </cell>
          <cell r="I1145" t="str">
            <v>Direct Labour Forecast</v>
          </cell>
        </row>
        <row r="1146">
          <cell r="A1146">
            <v>162</v>
          </cell>
          <cell r="I1146" t="str">
            <v>Total Expenditure Forecast</v>
          </cell>
        </row>
        <row r="1147">
          <cell r="A1147">
            <v>162</v>
          </cell>
          <cell r="I1147" t="str">
            <v>Finance Interest Income Forecast</v>
          </cell>
        </row>
        <row r="1148">
          <cell r="A1148">
            <v>162</v>
          </cell>
          <cell r="I1148" t="str">
            <v>Housing Loan opex funding</v>
          </cell>
        </row>
        <row r="1149">
          <cell r="A1149">
            <v>162</v>
          </cell>
          <cell r="I1149" t="str">
            <v>Total Income Forecast</v>
          </cell>
        </row>
        <row r="1150">
          <cell r="A1150">
            <v>162</v>
          </cell>
          <cell r="I1150" t="str">
            <v>Total Income Forecast</v>
          </cell>
        </row>
        <row r="1151">
          <cell r="A1151">
            <v>162</v>
          </cell>
          <cell r="I1151" t="str">
            <v>Labour Forecast</v>
          </cell>
        </row>
        <row r="1152">
          <cell r="A1152">
            <v>162</v>
          </cell>
          <cell r="I1152" t="str">
            <v>Total Income Forecast</v>
          </cell>
        </row>
        <row r="1153">
          <cell r="A1153">
            <v>163</v>
          </cell>
          <cell r="I1153" t="str">
            <v>Allocation Forecast</v>
          </cell>
        </row>
        <row r="1154">
          <cell r="I1154" t="str">
            <v>Bus Outcomes Allocation</v>
          </cell>
        </row>
        <row r="1155">
          <cell r="A1155">
            <v>163</v>
          </cell>
          <cell r="I1155" t="str">
            <v>Depreciation Forecast</v>
          </cell>
        </row>
        <row r="1156">
          <cell r="A1156">
            <v>163</v>
          </cell>
          <cell r="I1156" t="str">
            <v>Direct Labour Forecast</v>
          </cell>
        </row>
        <row r="1157">
          <cell r="A1157">
            <v>163</v>
          </cell>
          <cell r="I1157" t="str">
            <v>Total Expenditure Forecast</v>
          </cell>
        </row>
        <row r="1158">
          <cell r="A1158">
            <v>163</v>
          </cell>
          <cell r="I1158" t="str">
            <v>Finance Interest Income Forecast</v>
          </cell>
        </row>
        <row r="1159">
          <cell r="A1159">
            <v>163</v>
          </cell>
          <cell r="I1159" t="str">
            <v>Total Income Forecast</v>
          </cell>
        </row>
        <row r="1160">
          <cell r="A1160">
            <v>163</v>
          </cell>
          <cell r="I1160" t="str">
            <v>Labour Forecast</v>
          </cell>
        </row>
        <row r="1161">
          <cell r="A1161">
            <v>166</v>
          </cell>
          <cell r="I1161" t="str">
            <v>Allocation Forecast</v>
          </cell>
        </row>
        <row r="1162">
          <cell r="I1162" t="str">
            <v>Bus Outcomes Allocation</v>
          </cell>
        </row>
        <row r="1163">
          <cell r="A1163">
            <v>166</v>
          </cell>
          <cell r="I1163" t="str">
            <v>Depreciation Forecast</v>
          </cell>
        </row>
        <row r="1164">
          <cell r="A1164">
            <v>166</v>
          </cell>
          <cell r="I1164" t="str">
            <v>Direct Labour Forecast</v>
          </cell>
        </row>
        <row r="1165">
          <cell r="A1165">
            <v>166</v>
          </cell>
          <cell r="I1165" t="str">
            <v>Total Expenditure Forecast</v>
          </cell>
        </row>
        <row r="1166">
          <cell r="A1166">
            <v>166</v>
          </cell>
          <cell r="I1166" t="str">
            <v>Finance Interest Income Forecast</v>
          </cell>
        </row>
        <row r="1167">
          <cell r="A1167">
            <v>166</v>
          </cell>
          <cell r="I1167" t="str">
            <v>Total Income Forecast</v>
          </cell>
        </row>
        <row r="1168">
          <cell r="A1168">
            <v>166</v>
          </cell>
          <cell r="I1168" t="str">
            <v>Labour Forecast</v>
          </cell>
        </row>
        <row r="1169">
          <cell r="A1169">
            <v>164</v>
          </cell>
          <cell r="I1169" t="str">
            <v>Total Expenditure Forecast</v>
          </cell>
        </row>
        <row r="1170">
          <cell r="I1170" t="str">
            <v>Bus Outcomes Allocation</v>
          </cell>
        </row>
        <row r="1171">
          <cell r="A1171">
            <v>164</v>
          </cell>
          <cell r="I1171" t="str">
            <v>Total Expenditure Forecast</v>
          </cell>
        </row>
        <row r="1172">
          <cell r="I1172" t="str">
            <v>Bus Outcomes Allocation</v>
          </cell>
        </row>
        <row r="1173">
          <cell r="A1173">
            <v>165</v>
          </cell>
          <cell r="I1173" t="str">
            <v>Allocation Forecast</v>
          </cell>
        </row>
        <row r="1174">
          <cell r="I1174" t="str">
            <v>Total Expenditure Forecast</v>
          </cell>
        </row>
        <row r="1175">
          <cell r="A1175">
            <v>167</v>
          </cell>
          <cell r="I1175" t="str">
            <v>Depreciation Forecast</v>
          </cell>
        </row>
        <row r="1176">
          <cell r="A1176">
            <v>167</v>
          </cell>
          <cell r="I1176" t="str">
            <v>Total Income Forecast</v>
          </cell>
        </row>
        <row r="1177">
          <cell r="A1177">
            <v>167</v>
          </cell>
          <cell r="I1177" t="str">
            <v>Labour Forecast</v>
          </cell>
        </row>
        <row r="1178">
          <cell r="I1178" t="str">
            <v>Bus Outcomes Allocation</v>
          </cell>
        </row>
        <row r="1179">
          <cell r="A1179">
            <v>168</v>
          </cell>
          <cell r="I1179" t="str">
            <v>Total Expenditure Forecast</v>
          </cell>
        </row>
        <row r="1180">
          <cell r="A1180">
            <v>169</v>
          </cell>
          <cell r="I1180" t="str">
            <v>Total Expenditure Forecast</v>
          </cell>
        </row>
        <row r="1181">
          <cell r="A1181">
            <v>169</v>
          </cell>
          <cell r="I1181" t="str">
            <v>Depreciation Forecast</v>
          </cell>
        </row>
        <row r="1182">
          <cell r="A1182">
            <v>169</v>
          </cell>
          <cell r="I1182" t="str">
            <v>Total Income Forecast</v>
          </cell>
        </row>
        <row r="1183">
          <cell r="A1183">
            <v>169</v>
          </cell>
          <cell r="I1183" t="str">
            <v>Labour Forecast</v>
          </cell>
        </row>
        <row r="1184">
          <cell r="I1184" t="str">
            <v>Total Expenditure Forecast</v>
          </cell>
        </row>
        <row r="1185">
          <cell r="I1185" t="str">
            <v>Total Expenditure Forecast</v>
          </cell>
        </row>
        <row r="1186">
          <cell r="I1186" t="str">
            <v>Total Expenditure Forecast</v>
          </cell>
        </row>
        <row r="1187">
          <cell r="I1187" t="str">
            <v>Total Expenditure Forecast</v>
          </cell>
        </row>
        <row r="1188">
          <cell r="I1188" t="str">
            <v>Total Expenditure Forecast</v>
          </cell>
        </row>
        <row r="1189">
          <cell r="A1189">
            <v>171</v>
          </cell>
          <cell r="I1189" t="str">
            <v>Allocation Forecast</v>
          </cell>
        </row>
        <row r="1190">
          <cell r="I1190" t="str">
            <v>Bus Outcomes Allocation</v>
          </cell>
        </row>
        <row r="1191">
          <cell r="A1191">
            <v>171</v>
          </cell>
          <cell r="I1191" t="str">
            <v>Depreciation Forecast</v>
          </cell>
        </row>
        <row r="1192">
          <cell r="A1192">
            <v>171</v>
          </cell>
          <cell r="I1192" t="str">
            <v>Direct Labour Forecast</v>
          </cell>
        </row>
        <row r="1193">
          <cell r="A1193">
            <v>171</v>
          </cell>
          <cell r="I1193" t="str">
            <v>Total Expenditure Forecast</v>
          </cell>
        </row>
        <row r="1194">
          <cell r="A1194">
            <v>171</v>
          </cell>
          <cell r="I1194" t="str">
            <v>Finance Interest Income Forecast</v>
          </cell>
        </row>
        <row r="1195">
          <cell r="A1195">
            <v>171</v>
          </cell>
          <cell r="I1195" t="str">
            <v>Total Income Forecast</v>
          </cell>
        </row>
        <row r="1196">
          <cell r="A1196">
            <v>171</v>
          </cell>
          <cell r="I1196" t="str">
            <v>Labour Forecast</v>
          </cell>
        </row>
        <row r="1197">
          <cell r="A1197">
            <v>172</v>
          </cell>
          <cell r="I1197" t="str">
            <v>Allocation Forecast</v>
          </cell>
        </row>
        <row r="1198">
          <cell r="I1198" t="str">
            <v>Bus Outcomes Allocation</v>
          </cell>
        </row>
        <row r="1199">
          <cell r="A1199">
            <v>172</v>
          </cell>
          <cell r="I1199" t="str">
            <v>Depreciation Forecast</v>
          </cell>
        </row>
        <row r="1200">
          <cell r="A1200">
            <v>172</v>
          </cell>
          <cell r="I1200" t="str">
            <v>Direct Labour Forecast</v>
          </cell>
        </row>
        <row r="1201">
          <cell r="A1201">
            <v>172</v>
          </cell>
          <cell r="I1201" t="str">
            <v>Total Expenditure Forecast</v>
          </cell>
        </row>
        <row r="1202">
          <cell r="A1202">
            <v>172</v>
          </cell>
          <cell r="I1202" t="str">
            <v>Finance Interest Income Forecast</v>
          </cell>
        </row>
        <row r="1203">
          <cell r="A1203">
            <v>172</v>
          </cell>
          <cell r="I1203" t="str">
            <v>Total Income Forecast</v>
          </cell>
        </row>
        <row r="1204">
          <cell r="A1204">
            <v>172</v>
          </cell>
          <cell r="I1204" t="str">
            <v>Labour Forecast</v>
          </cell>
        </row>
        <row r="1205">
          <cell r="A1205">
            <v>174</v>
          </cell>
          <cell r="I1205" t="str">
            <v>Allocation Forecast</v>
          </cell>
        </row>
        <row r="1206">
          <cell r="I1206" t="str">
            <v>Bus Outcomes Allocation</v>
          </cell>
        </row>
        <row r="1207">
          <cell r="A1207">
            <v>174</v>
          </cell>
          <cell r="I1207" t="str">
            <v>Depreciation Forecast</v>
          </cell>
        </row>
        <row r="1208">
          <cell r="A1208">
            <v>174</v>
          </cell>
          <cell r="I1208" t="str">
            <v>Direct Labour Forecast</v>
          </cell>
        </row>
        <row r="1209">
          <cell r="A1209">
            <v>174</v>
          </cell>
          <cell r="I1209" t="str">
            <v>Total Expenditure Forecast</v>
          </cell>
        </row>
        <row r="1210">
          <cell r="A1210">
            <v>174</v>
          </cell>
          <cell r="I1210" t="str">
            <v>Finance Interest Income Forecast</v>
          </cell>
        </row>
        <row r="1211">
          <cell r="A1211">
            <v>174</v>
          </cell>
          <cell r="I1211" t="str">
            <v>Total Income Forecast</v>
          </cell>
        </row>
        <row r="1212">
          <cell r="A1212">
            <v>174</v>
          </cell>
          <cell r="I1212" t="str">
            <v>Labour Forecast</v>
          </cell>
        </row>
        <row r="1213">
          <cell r="A1213">
            <v>175</v>
          </cell>
          <cell r="I1213" t="str">
            <v>Allocation Forecast</v>
          </cell>
        </row>
        <row r="1214">
          <cell r="I1214" t="str">
            <v>Bus Outcomes Allocation</v>
          </cell>
        </row>
        <row r="1215">
          <cell r="A1215">
            <v>175</v>
          </cell>
          <cell r="I1215" t="str">
            <v>Depreciation Forecast</v>
          </cell>
        </row>
        <row r="1216">
          <cell r="A1216">
            <v>175</v>
          </cell>
          <cell r="I1216" t="str">
            <v>Direct Labour Forecast</v>
          </cell>
        </row>
        <row r="1217">
          <cell r="A1217">
            <v>175</v>
          </cell>
          <cell r="I1217" t="str">
            <v>Total Expenditure Forecast</v>
          </cell>
        </row>
        <row r="1218">
          <cell r="A1218">
            <v>175</v>
          </cell>
          <cell r="I1218" t="str">
            <v>Finance Interest Income Forecast</v>
          </cell>
        </row>
        <row r="1219">
          <cell r="A1219">
            <v>175</v>
          </cell>
          <cell r="I1219" t="str">
            <v>Total Income Forecast</v>
          </cell>
        </row>
        <row r="1220">
          <cell r="A1220">
            <v>175</v>
          </cell>
          <cell r="I1220" t="str">
            <v>Labour Forecast</v>
          </cell>
        </row>
        <row r="1221">
          <cell r="I1221" t="str">
            <v>Total Expenditure Forecast</v>
          </cell>
        </row>
        <row r="1222">
          <cell r="A1222">
            <v>177</v>
          </cell>
          <cell r="I1222" t="str">
            <v>Allocation Forecast</v>
          </cell>
        </row>
        <row r="1223">
          <cell r="I1223" t="str">
            <v>Bus Outcomes Allocation</v>
          </cell>
        </row>
        <row r="1224">
          <cell r="A1224">
            <v>177</v>
          </cell>
          <cell r="I1224" t="str">
            <v>Depreciation Forecast</v>
          </cell>
        </row>
        <row r="1225">
          <cell r="A1225">
            <v>177</v>
          </cell>
          <cell r="I1225" t="str">
            <v>Direct Labour Forecast</v>
          </cell>
        </row>
        <row r="1226">
          <cell r="A1226">
            <v>177</v>
          </cell>
          <cell r="I1226" t="str">
            <v>Total Expenditure Forecast</v>
          </cell>
        </row>
        <row r="1227">
          <cell r="A1227">
            <v>177</v>
          </cell>
          <cell r="I1227" t="str">
            <v>Finance Interest Income Forecast</v>
          </cell>
        </row>
        <row r="1228">
          <cell r="A1228">
            <v>177</v>
          </cell>
          <cell r="I1228" t="str">
            <v>Total Income Forecast</v>
          </cell>
        </row>
        <row r="1229">
          <cell r="A1229">
            <v>177</v>
          </cell>
          <cell r="I1229" t="str">
            <v>Labour Forecast</v>
          </cell>
        </row>
        <row r="1230">
          <cell r="A1230">
            <v>178</v>
          </cell>
          <cell r="I1230" t="str">
            <v>Allocation Forecast</v>
          </cell>
        </row>
        <row r="1231">
          <cell r="I1231" t="str">
            <v>Bus Outcomes Allocation</v>
          </cell>
        </row>
        <row r="1232">
          <cell r="A1232">
            <v>178</v>
          </cell>
          <cell r="I1232" t="str">
            <v>Depreciation Forecast</v>
          </cell>
        </row>
        <row r="1233">
          <cell r="A1233">
            <v>178</v>
          </cell>
          <cell r="I1233" t="str">
            <v>Direct Labour Forecast</v>
          </cell>
        </row>
        <row r="1234">
          <cell r="A1234">
            <v>178</v>
          </cell>
          <cell r="I1234" t="str">
            <v>Total Expenditure Forecast</v>
          </cell>
        </row>
        <row r="1235">
          <cell r="A1235">
            <v>178</v>
          </cell>
          <cell r="I1235" t="str">
            <v>Finance Interest Income Forecast</v>
          </cell>
        </row>
        <row r="1236">
          <cell r="A1236">
            <v>178</v>
          </cell>
          <cell r="I1236" t="str">
            <v>Total Income Forecast</v>
          </cell>
        </row>
        <row r="1237">
          <cell r="A1237" t="e">
            <v>#N/A</v>
          </cell>
          <cell r="I1237" t="str">
            <v>Total Income Forecast</v>
          </cell>
        </row>
        <row r="1238">
          <cell r="A1238">
            <v>178</v>
          </cell>
          <cell r="I1238" t="str">
            <v>Labour Forecast</v>
          </cell>
        </row>
        <row r="1239">
          <cell r="A1239">
            <v>179</v>
          </cell>
          <cell r="I1239" t="str">
            <v>Allocation Forecast</v>
          </cell>
        </row>
        <row r="1240">
          <cell r="I1240" t="str">
            <v>Bus Outcomes Allocation</v>
          </cell>
        </row>
        <row r="1241">
          <cell r="A1241">
            <v>179</v>
          </cell>
          <cell r="I1241" t="str">
            <v>Depreciation Forecast</v>
          </cell>
        </row>
        <row r="1242">
          <cell r="A1242">
            <v>179</v>
          </cell>
          <cell r="I1242" t="str">
            <v>Direct Labour Forecast</v>
          </cell>
        </row>
        <row r="1243">
          <cell r="A1243">
            <v>179</v>
          </cell>
          <cell r="I1243" t="str">
            <v>Total Expenditure Forecast</v>
          </cell>
        </row>
        <row r="1244">
          <cell r="A1244">
            <v>179</v>
          </cell>
          <cell r="I1244" t="str">
            <v>Finance Interest Income Forecast</v>
          </cell>
        </row>
        <row r="1245">
          <cell r="A1245">
            <v>179</v>
          </cell>
          <cell r="I1245" t="str">
            <v>Total Income Forecast</v>
          </cell>
        </row>
        <row r="1246">
          <cell r="A1246">
            <v>179</v>
          </cell>
          <cell r="I1246" t="str">
            <v>Labour Forecast</v>
          </cell>
        </row>
        <row r="1247">
          <cell r="A1247">
            <v>180</v>
          </cell>
          <cell r="I1247" t="str">
            <v>Allocation Forecast</v>
          </cell>
        </row>
        <row r="1248">
          <cell r="I1248" t="str">
            <v>Bus Outcomes Allocation</v>
          </cell>
        </row>
        <row r="1249">
          <cell r="A1249">
            <v>180</v>
          </cell>
          <cell r="I1249" t="str">
            <v>Depreciation Forecast</v>
          </cell>
        </row>
        <row r="1250">
          <cell r="A1250">
            <v>180</v>
          </cell>
          <cell r="I1250" t="str">
            <v>Direct Labour Forecast</v>
          </cell>
        </row>
        <row r="1251">
          <cell r="A1251">
            <v>180</v>
          </cell>
          <cell r="I1251" t="str">
            <v>Total Expenditure Forecast</v>
          </cell>
        </row>
        <row r="1252">
          <cell r="A1252">
            <v>180</v>
          </cell>
          <cell r="I1252" t="str">
            <v>Finance Interest Income Forecast</v>
          </cell>
        </row>
        <row r="1253">
          <cell r="A1253">
            <v>180</v>
          </cell>
          <cell r="I1253" t="str">
            <v>Total Income Forecast</v>
          </cell>
        </row>
        <row r="1254">
          <cell r="A1254">
            <v>180</v>
          </cell>
          <cell r="I1254" t="str">
            <v>Labour Forecast</v>
          </cell>
        </row>
        <row r="1255">
          <cell r="A1255">
            <v>181</v>
          </cell>
          <cell r="I1255" t="str">
            <v>Allocation Forecast</v>
          </cell>
        </row>
        <row r="1256">
          <cell r="I1256" t="str">
            <v>Bus Outcomes Allocation</v>
          </cell>
        </row>
        <row r="1257">
          <cell r="A1257">
            <v>181</v>
          </cell>
          <cell r="I1257" t="str">
            <v>Depreciation Forecast</v>
          </cell>
        </row>
        <row r="1258">
          <cell r="A1258">
            <v>181</v>
          </cell>
          <cell r="I1258" t="str">
            <v>Direct Labour Forecast</v>
          </cell>
        </row>
        <row r="1259">
          <cell r="A1259">
            <v>181</v>
          </cell>
          <cell r="I1259" t="str">
            <v>Total Expenditure Forecast</v>
          </cell>
        </row>
        <row r="1260">
          <cell r="A1260">
            <v>181</v>
          </cell>
          <cell r="I1260" t="str">
            <v>Finance Interest Income Forecast</v>
          </cell>
        </row>
        <row r="1261">
          <cell r="A1261">
            <v>181</v>
          </cell>
          <cell r="I1261" t="str">
            <v>Total Income Forecast</v>
          </cell>
        </row>
        <row r="1262">
          <cell r="A1262">
            <v>181</v>
          </cell>
          <cell r="I1262" t="str">
            <v>Labour Forecast</v>
          </cell>
        </row>
        <row r="1263">
          <cell r="I1263" t="str">
            <v>Total Expenditure Forecast</v>
          </cell>
        </row>
        <row r="1264">
          <cell r="I1264" t="str">
            <v>Total Expenditure Forecast</v>
          </cell>
        </row>
        <row r="1265">
          <cell r="I1265" t="str">
            <v>Total Expenditure Forecast</v>
          </cell>
        </row>
        <row r="1266">
          <cell r="I1266" t="str">
            <v>Total Expenditure Forecast</v>
          </cell>
        </row>
        <row r="1267">
          <cell r="I1267" t="str">
            <v>Total Expenditure Forecast</v>
          </cell>
        </row>
        <row r="1268">
          <cell r="A1268" t="e">
            <v>#N/A</v>
          </cell>
          <cell r="I1268" t="str">
            <v>Depreciation Forecast</v>
          </cell>
        </row>
        <row r="1269">
          <cell r="A1269" t="e">
            <v>#N/A</v>
          </cell>
        </row>
        <row r="1270">
          <cell r="A1270" t="e">
            <v>#N/A</v>
          </cell>
        </row>
        <row r="1271">
          <cell r="A1271" t="e">
            <v>#N/A</v>
          </cell>
          <cell r="I1271" t="str">
            <v>Labour Forecast</v>
          </cell>
        </row>
        <row r="1272">
          <cell r="A1272" t="e">
            <v>#N/A</v>
          </cell>
          <cell r="I1272" t="str">
            <v>Allocation Forecast</v>
          </cell>
        </row>
        <row r="1273">
          <cell r="I1273" t="str">
            <v>Bus Outcomes Allocation</v>
          </cell>
        </row>
        <row r="1274">
          <cell r="A1274" t="e">
            <v>#N/A</v>
          </cell>
          <cell r="I1274" t="str">
            <v>Depreciation Forecast</v>
          </cell>
        </row>
        <row r="1275">
          <cell r="A1275" t="e">
            <v>#N/A</v>
          </cell>
          <cell r="I1275" t="str">
            <v>Direct Labour Forecast</v>
          </cell>
        </row>
        <row r="1276">
          <cell r="A1276" t="e">
            <v>#N/A</v>
          </cell>
          <cell r="I1276" t="str">
            <v>Total Expenditure Forecast</v>
          </cell>
        </row>
        <row r="1277">
          <cell r="A1277" t="e">
            <v>#N/A</v>
          </cell>
          <cell r="I1277" t="str">
            <v>Finance Interest Income Forecast</v>
          </cell>
        </row>
        <row r="1278">
          <cell r="A1278" t="e">
            <v>#N/A</v>
          </cell>
          <cell r="I1278" t="str">
            <v>Total Income Forecast</v>
          </cell>
        </row>
        <row r="1279">
          <cell r="A1279" t="e">
            <v>#N/A</v>
          </cell>
          <cell r="I1279" t="str">
            <v>Labour Forecast</v>
          </cell>
        </row>
        <row r="1280">
          <cell r="A1280" t="e">
            <v>#N/A</v>
          </cell>
          <cell r="I1280" t="str">
            <v>Allocation Forecast</v>
          </cell>
        </row>
        <row r="1281">
          <cell r="I1281" t="str">
            <v>Bus Outcomes Allocation</v>
          </cell>
        </row>
        <row r="1282">
          <cell r="A1282" t="e">
            <v>#N/A</v>
          </cell>
          <cell r="I1282" t="str">
            <v>Depreciation Forecast</v>
          </cell>
        </row>
        <row r="1283">
          <cell r="A1283" t="e">
            <v>#N/A</v>
          </cell>
          <cell r="I1283" t="str">
            <v>Direct Labour Forecast</v>
          </cell>
        </row>
        <row r="1284">
          <cell r="A1284" t="e">
            <v>#N/A</v>
          </cell>
          <cell r="I1284" t="str">
            <v>Total Expenditure Forecast</v>
          </cell>
        </row>
        <row r="1285">
          <cell r="A1285" t="e">
            <v>#N/A</v>
          </cell>
          <cell r="I1285" t="str">
            <v>Finance Interest Income Forecast</v>
          </cell>
        </row>
        <row r="1286">
          <cell r="A1286" t="e">
            <v>#N/A</v>
          </cell>
          <cell r="I1286" t="str">
            <v>Total Income Forecast</v>
          </cell>
        </row>
        <row r="1287">
          <cell r="A1287" t="e">
            <v>#N/A</v>
          </cell>
          <cell r="I1287" t="str">
            <v>Labour Forecast</v>
          </cell>
        </row>
        <row r="1288">
          <cell r="A1288" t="e">
            <v>#N/A</v>
          </cell>
          <cell r="I1288" t="str">
            <v>Allocation Forecast</v>
          </cell>
        </row>
        <row r="1289">
          <cell r="I1289" t="str">
            <v>Bus Outcomes Allocation</v>
          </cell>
        </row>
        <row r="1290">
          <cell r="A1290" t="e">
            <v>#N/A</v>
          </cell>
          <cell r="I1290" t="str">
            <v>Depreciation Forecast</v>
          </cell>
        </row>
        <row r="1291">
          <cell r="A1291" t="e">
            <v>#N/A</v>
          </cell>
          <cell r="I1291" t="str">
            <v>Direct Labour Forecast</v>
          </cell>
        </row>
        <row r="1292">
          <cell r="A1292" t="e">
            <v>#N/A</v>
          </cell>
          <cell r="I1292" t="str">
            <v>Total Expenditure Forecast</v>
          </cell>
        </row>
        <row r="1293">
          <cell r="A1293" t="e">
            <v>#N/A</v>
          </cell>
          <cell r="I1293" t="str">
            <v>Finance Interest Income Forecast</v>
          </cell>
        </row>
        <row r="1294">
          <cell r="A1294" t="e">
            <v>#N/A</v>
          </cell>
          <cell r="I1294" t="str">
            <v>Total Income Forecast</v>
          </cell>
        </row>
        <row r="1295">
          <cell r="A1295" t="e">
            <v>#N/A</v>
          </cell>
          <cell r="I1295" t="str">
            <v>Labour Forecast</v>
          </cell>
        </row>
        <row r="1296">
          <cell r="A1296" t="e">
            <v>#N/A</v>
          </cell>
          <cell r="I1296" t="str">
            <v>Labour Forecast</v>
          </cell>
        </row>
        <row r="1297">
          <cell r="A1297" t="e">
            <v>#N/A</v>
          </cell>
          <cell r="I1297" t="str">
            <v>Allocation Forecast</v>
          </cell>
        </row>
        <row r="1298">
          <cell r="I1298" t="str">
            <v>Bus Outcomes Allocation</v>
          </cell>
        </row>
        <row r="1299">
          <cell r="A1299" t="e">
            <v>#N/A</v>
          </cell>
          <cell r="I1299" t="str">
            <v>Depreciation Forecast</v>
          </cell>
        </row>
        <row r="1300">
          <cell r="A1300" t="e">
            <v>#N/A</v>
          </cell>
          <cell r="I1300" t="str">
            <v>Direct Labour Forecast</v>
          </cell>
        </row>
        <row r="1301">
          <cell r="A1301" t="e">
            <v>#N/A</v>
          </cell>
          <cell r="I1301" t="str">
            <v>Total Expenditure Forecast</v>
          </cell>
        </row>
        <row r="1302">
          <cell r="A1302" t="e">
            <v>#N/A</v>
          </cell>
          <cell r="I1302" t="str">
            <v>Finance Interest Income Forecast</v>
          </cell>
        </row>
        <row r="1303">
          <cell r="A1303" t="e">
            <v>#N/A</v>
          </cell>
          <cell r="I1303" t="str">
            <v>Total Income Forecast</v>
          </cell>
        </row>
        <row r="1304">
          <cell r="A1304" t="e">
            <v>#N/A</v>
          </cell>
          <cell r="I1304" t="str">
            <v>Labour Forecast</v>
          </cell>
        </row>
        <row r="1305">
          <cell r="A1305" t="e">
            <v>#N/A</v>
          </cell>
          <cell r="I1305" t="str">
            <v>Allocation Forecast</v>
          </cell>
        </row>
        <row r="1306">
          <cell r="I1306" t="str">
            <v>Bus Outcomes Allocation</v>
          </cell>
        </row>
        <row r="1307">
          <cell r="A1307" t="e">
            <v>#N/A</v>
          </cell>
          <cell r="I1307" t="str">
            <v>Depreciation Forecast</v>
          </cell>
        </row>
        <row r="1308">
          <cell r="A1308" t="e">
            <v>#N/A</v>
          </cell>
          <cell r="I1308" t="str">
            <v>Direct Labour Forecast</v>
          </cell>
        </row>
        <row r="1309">
          <cell r="A1309" t="e">
            <v>#N/A</v>
          </cell>
          <cell r="I1309" t="str">
            <v>Total Expenditure Forecast</v>
          </cell>
        </row>
        <row r="1310">
          <cell r="A1310" t="e">
            <v>#N/A</v>
          </cell>
          <cell r="I1310" t="str">
            <v>Finance Interest Income Forecast</v>
          </cell>
        </row>
        <row r="1311">
          <cell r="A1311" t="e">
            <v>#N/A</v>
          </cell>
          <cell r="I1311" t="str">
            <v>Total Income Forecast</v>
          </cell>
        </row>
        <row r="1312">
          <cell r="A1312" t="e">
            <v>#N/A</v>
          </cell>
          <cell r="I1312" t="str">
            <v>Labour Forecast</v>
          </cell>
        </row>
        <row r="1313">
          <cell r="A1313" t="e">
            <v>#N/A</v>
          </cell>
          <cell r="I1313" t="str">
            <v>Allocation Forecast</v>
          </cell>
        </row>
        <row r="1314">
          <cell r="I1314" t="str">
            <v>Bus Outcomes Allocation</v>
          </cell>
        </row>
        <row r="1315">
          <cell r="A1315" t="e">
            <v>#N/A</v>
          </cell>
          <cell r="I1315" t="str">
            <v>Depreciation Forecast</v>
          </cell>
        </row>
        <row r="1316">
          <cell r="A1316" t="e">
            <v>#N/A</v>
          </cell>
          <cell r="I1316" t="str">
            <v>Direct Labour Forecast</v>
          </cell>
        </row>
        <row r="1317">
          <cell r="A1317" t="e">
            <v>#N/A</v>
          </cell>
          <cell r="I1317" t="str">
            <v>Total Expenditure Forecast</v>
          </cell>
        </row>
        <row r="1318">
          <cell r="A1318" t="e">
            <v>#N/A</v>
          </cell>
          <cell r="I1318" t="str">
            <v>Finance Interest Income Forecast</v>
          </cell>
        </row>
        <row r="1319">
          <cell r="A1319" t="e">
            <v>#N/A</v>
          </cell>
          <cell r="I1319" t="str">
            <v>Total Income Forecast</v>
          </cell>
        </row>
        <row r="1320">
          <cell r="A1320" t="e">
            <v>#N/A</v>
          </cell>
          <cell r="I1320" t="str">
            <v>Labour Forecast</v>
          </cell>
        </row>
        <row r="1321">
          <cell r="I1321" t="str">
            <v>Bus Outcomes Allocation</v>
          </cell>
        </row>
        <row r="1322">
          <cell r="I1322" t="str">
            <v>Bus Outcomes Allocation</v>
          </cell>
        </row>
        <row r="1323">
          <cell r="I1323" t="str">
            <v>Bus Outcomes Allocation</v>
          </cell>
        </row>
        <row r="1324">
          <cell r="A1324" t="e">
            <v>#N/A</v>
          </cell>
          <cell r="I1324" t="str">
            <v>Total Expenditure Forecast</v>
          </cell>
        </row>
        <row r="1325">
          <cell r="A1325" t="e">
            <v>#N/A</v>
          </cell>
          <cell r="I1325" t="str">
            <v>Allocation Forecast</v>
          </cell>
        </row>
        <row r="1326">
          <cell r="I1326" t="str">
            <v>Bus Outcomes Allocation</v>
          </cell>
        </row>
        <row r="1327">
          <cell r="A1327" t="e">
            <v>#N/A</v>
          </cell>
          <cell r="I1327" t="str">
            <v>Depreciation Forecast</v>
          </cell>
        </row>
        <row r="1328">
          <cell r="A1328" t="e">
            <v>#N/A</v>
          </cell>
          <cell r="I1328" t="str">
            <v>Direct Labour Forecast</v>
          </cell>
        </row>
        <row r="1329">
          <cell r="A1329" t="e">
            <v>#N/A</v>
          </cell>
          <cell r="I1329" t="str">
            <v>Total Expenditure Forecast</v>
          </cell>
        </row>
        <row r="1330">
          <cell r="A1330" t="e">
            <v>#N/A</v>
          </cell>
          <cell r="I1330" t="str">
            <v>Finance Interest Income Forecast</v>
          </cell>
        </row>
        <row r="1331">
          <cell r="A1331" t="e">
            <v>#N/A</v>
          </cell>
          <cell r="I1331" t="str">
            <v>Total Income Forecast</v>
          </cell>
        </row>
        <row r="1332">
          <cell r="A1332" t="e">
            <v>#N/A</v>
          </cell>
          <cell r="I1332" t="str">
            <v>Labour Forecast</v>
          </cell>
        </row>
        <row r="1333">
          <cell r="A1333" t="e">
            <v>#N/A</v>
          </cell>
          <cell r="I1333" t="str">
            <v>Labour Forecast</v>
          </cell>
        </row>
        <row r="1334">
          <cell r="A1334" t="e">
            <v>#N/A</v>
          </cell>
          <cell r="I1334" t="str">
            <v>Allocation Forecast</v>
          </cell>
        </row>
        <row r="1335">
          <cell r="I1335" t="str">
            <v>Bus Outcomes Allocation</v>
          </cell>
        </row>
        <row r="1336">
          <cell r="A1336" t="e">
            <v>#N/A</v>
          </cell>
          <cell r="I1336" t="str">
            <v>Depreciation Forecast</v>
          </cell>
        </row>
        <row r="1337">
          <cell r="A1337" t="e">
            <v>#N/A</v>
          </cell>
          <cell r="I1337" t="str">
            <v>Direct Labour Forecast</v>
          </cell>
        </row>
        <row r="1338">
          <cell r="A1338" t="e">
            <v>#N/A</v>
          </cell>
          <cell r="I1338" t="str">
            <v>Total Expenditure Forecast</v>
          </cell>
        </row>
        <row r="1339">
          <cell r="A1339" t="e">
            <v>#N/A</v>
          </cell>
          <cell r="I1339" t="str">
            <v>Finance Interest Income Forecast</v>
          </cell>
        </row>
        <row r="1340">
          <cell r="A1340" t="e">
            <v>#N/A</v>
          </cell>
          <cell r="I1340" t="str">
            <v>Total Income Forecast</v>
          </cell>
        </row>
        <row r="1341">
          <cell r="A1341" t="e">
            <v>#N/A</v>
          </cell>
          <cell r="I1341" t="str">
            <v>Labour Forecast</v>
          </cell>
        </row>
        <row r="1342">
          <cell r="A1342" t="e">
            <v>#N/A</v>
          </cell>
          <cell r="I1342" t="str">
            <v>Allocation Forecast</v>
          </cell>
        </row>
        <row r="1343">
          <cell r="I1343" t="str">
            <v>Bus Outcomes Allocation</v>
          </cell>
        </row>
        <row r="1344">
          <cell r="A1344" t="e">
            <v>#N/A</v>
          </cell>
          <cell r="I1344" t="str">
            <v>Depreciation Forecast</v>
          </cell>
        </row>
        <row r="1345">
          <cell r="A1345" t="e">
            <v>#N/A</v>
          </cell>
          <cell r="I1345" t="str">
            <v>Total Expenditure Forecast</v>
          </cell>
        </row>
        <row r="1346">
          <cell r="A1346" t="e">
            <v>#N/A</v>
          </cell>
          <cell r="I1346" t="str">
            <v>Finance Interest Income Forecast</v>
          </cell>
        </row>
        <row r="1347">
          <cell r="A1347" t="e">
            <v>#N/A</v>
          </cell>
          <cell r="I1347" t="str">
            <v>Total Income Forecast</v>
          </cell>
        </row>
        <row r="1348">
          <cell r="A1348" t="e">
            <v>#N/A</v>
          </cell>
          <cell r="I1348" t="str">
            <v>Labour Forecast</v>
          </cell>
        </row>
        <row r="1349">
          <cell r="A1349" t="e">
            <v>#N/A</v>
          </cell>
        </row>
        <row r="1350">
          <cell r="A1350" t="e">
            <v>#N/A</v>
          </cell>
          <cell r="I1350" t="str">
            <v>Allocation Forecast</v>
          </cell>
        </row>
        <row r="1351">
          <cell r="I1351" t="str">
            <v>Bus Outcomes Allocation</v>
          </cell>
        </row>
        <row r="1352">
          <cell r="A1352" t="e">
            <v>#N/A</v>
          </cell>
          <cell r="I1352" t="str">
            <v>Depreciation Forecast</v>
          </cell>
        </row>
        <row r="1353">
          <cell r="A1353" t="e">
            <v>#N/A</v>
          </cell>
          <cell r="I1353" t="str">
            <v>Direct Labour Forecast</v>
          </cell>
        </row>
        <row r="1354">
          <cell r="A1354" t="e">
            <v>#N/A</v>
          </cell>
          <cell r="I1354" t="str">
            <v>Total Expenditure Forecast</v>
          </cell>
        </row>
        <row r="1355">
          <cell r="A1355" t="e">
            <v>#N/A</v>
          </cell>
          <cell r="I1355" t="str">
            <v>Finance Interest Income Forecast</v>
          </cell>
        </row>
        <row r="1356">
          <cell r="A1356" t="e">
            <v>#N/A</v>
          </cell>
          <cell r="I1356" t="str">
            <v>Total Income Forecast</v>
          </cell>
        </row>
        <row r="1357">
          <cell r="A1357" t="e">
            <v>#N/A</v>
          </cell>
          <cell r="I1357" t="str">
            <v>Labour Forecast</v>
          </cell>
        </row>
        <row r="1358">
          <cell r="A1358" t="e">
            <v>#N/A</v>
          </cell>
          <cell r="I1358" t="str">
            <v>Allocation Forecast</v>
          </cell>
        </row>
        <row r="1359">
          <cell r="I1359" t="str">
            <v>Bus Outcomes Allocation</v>
          </cell>
        </row>
        <row r="1360">
          <cell r="A1360" t="e">
            <v>#N/A</v>
          </cell>
          <cell r="I1360" t="str">
            <v>Depreciation Forecast</v>
          </cell>
        </row>
        <row r="1361">
          <cell r="A1361" t="e">
            <v>#N/A</v>
          </cell>
          <cell r="I1361" t="str">
            <v>Direct Labour Forecast</v>
          </cell>
        </row>
        <row r="1362">
          <cell r="A1362" t="e">
            <v>#N/A</v>
          </cell>
          <cell r="I1362" t="str">
            <v>Total Expenditure Forecast</v>
          </cell>
        </row>
        <row r="1363">
          <cell r="A1363" t="e">
            <v>#N/A</v>
          </cell>
          <cell r="I1363" t="str">
            <v>Finance Interest Income Forecast</v>
          </cell>
        </row>
        <row r="1364">
          <cell r="A1364" t="e">
            <v>#N/A</v>
          </cell>
          <cell r="I1364" t="str">
            <v>Total Income Forecast</v>
          </cell>
        </row>
        <row r="1365">
          <cell r="A1365" t="e">
            <v>#N/A</v>
          </cell>
          <cell r="I1365" t="str">
            <v>Labour Forecast</v>
          </cell>
        </row>
        <row r="1366">
          <cell r="I1366" t="str">
            <v>Allocation Forecast</v>
          </cell>
        </row>
        <row r="1367">
          <cell r="I1367" t="str">
            <v>Bus Outcomes Allocation</v>
          </cell>
        </row>
        <row r="1368">
          <cell r="I1368" t="str">
            <v>Depreciation Forecast</v>
          </cell>
        </row>
        <row r="1369">
          <cell r="I1369" t="str">
            <v>Direct Labour Forecast</v>
          </cell>
        </row>
        <row r="1370">
          <cell r="I1370" t="str">
            <v>Total Expenditure Forecast</v>
          </cell>
        </row>
        <row r="1371">
          <cell r="I1371" t="str">
            <v>Finance Interest Income Forecast</v>
          </cell>
        </row>
        <row r="1372">
          <cell r="I1372" t="str">
            <v>Total Income Forecast</v>
          </cell>
        </row>
        <row r="1373">
          <cell r="I1373" t="str">
            <v>Labour Forecast</v>
          </cell>
        </row>
        <row r="1374">
          <cell r="I1374" t="str">
            <v>Allocation Forecast</v>
          </cell>
        </row>
        <row r="1375">
          <cell r="I1375" t="str">
            <v>Bus Outcomes Allocation</v>
          </cell>
        </row>
        <row r="1376">
          <cell r="I1376" t="str">
            <v>Depreciation Forecast</v>
          </cell>
        </row>
        <row r="1377">
          <cell r="I1377" t="str">
            <v>Direct Labour Forecast</v>
          </cell>
        </row>
        <row r="1378">
          <cell r="I1378" t="str">
            <v>Total Expenditure Forecast</v>
          </cell>
        </row>
        <row r="1379">
          <cell r="I1379" t="str">
            <v>Finance Interest Income Forecast</v>
          </cell>
        </row>
        <row r="1380">
          <cell r="I1380" t="str">
            <v>Total Income Forecast</v>
          </cell>
        </row>
        <row r="1381">
          <cell r="I1381" t="str">
            <v>Labour Forecast</v>
          </cell>
        </row>
        <row r="1382">
          <cell r="A1382" t="e">
            <v>#N/A</v>
          </cell>
          <cell r="I1382" t="str">
            <v>Allocation Forecast</v>
          </cell>
        </row>
        <row r="1383">
          <cell r="I1383" t="str">
            <v>Bus Outcomes Allocation</v>
          </cell>
        </row>
        <row r="1384">
          <cell r="A1384" t="e">
            <v>#N/A</v>
          </cell>
          <cell r="I1384" t="str">
            <v>Depreciation Forecast</v>
          </cell>
        </row>
        <row r="1385">
          <cell r="A1385" t="e">
            <v>#N/A</v>
          </cell>
          <cell r="I1385" t="str">
            <v>Direct Labour Forecast</v>
          </cell>
        </row>
        <row r="1386">
          <cell r="A1386" t="e">
            <v>#N/A</v>
          </cell>
          <cell r="I1386" t="str">
            <v>Total Expenditure Forecast</v>
          </cell>
        </row>
        <row r="1387">
          <cell r="A1387" t="e">
            <v>#N/A</v>
          </cell>
          <cell r="I1387" t="str">
            <v>Finance Interest Income Forecast</v>
          </cell>
        </row>
        <row r="1388">
          <cell r="A1388" t="e">
            <v>#N/A</v>
          </cell>
          <cell r="I1388" t="str">
            <v>Total Income Forecast</v>
          </cell>
        </row>
        <row r="1389">
          <cell r="A1389" t="e">
            <v>#N/A</v>
          </cell>
          <cell r="I1389" t="str">
            <v>Labour Forecast</v>
          </cell>
        </row>
        <row r="1390">
          <cell r="A1390" t="e">
            <v>#N/A</v>
          </cell>
          <cell r="I1390" t="str">
            <v>Allocation Forecast</v>
          </cell>
        </row>
        <row r="1391">
          <cell r="I1391" t="str">
            <v>Bus Outcomes Allocation</v>
          </cell>
        </row>
        <row r="1392">
          <cell r="A1392" t="e">
            <v>#N/A</v>
          </cell>
          <cell r="I1392" t="str">
            <v>Depreciation Forecast</v>
          </cell>
        </row>
        <row r="1393">
          <cell r="A1393" t="e">
            <v>#N/A</v>
          </cell>
          <cell r="I1393" t="str">
            <v>Direct Labour Forecast</v>
          </cell>
        </row>
        <row r="1394">
          <cell r="A1394" t="e">
            <v>#N/A</v>
          </cell>
          <cell r="I1394" t="str">
            <v>Total Expenditure Forecast</v>
          </cell>
        </row>
        <row r="1395">
          <cell r="A1395" t="e">
            <v>#N/A</v>
          </cell>
          <cell r="I1395" t="str">
            <v>Finance Interest Income Forecast</v>
          </cell>
        </row>
        <row r="1396">
          <cell r="A1396" t="e">
            <v>#N/A</v>
          </cell>
          <cell r="I1396" t="str">
            <v>Total Income Forecast</v>
          </cell>
        </row>
        <row r="1397">
          <cell r="A1397" t="e">
            <v>#N/A</v>
          </cell>
          <cell r="I1397" t="str">
            <v>Labour Forecast</v>
          </cell>
        </row>
        <row r="1398">
          <cell r="I1398" t="str">
            <v>Total Expenditure Forecast</v>
          </cell>
        </row>
        <row r="1399">
          <cell r="I1399" t="str">
            <v>Total Expenditure Forecast</v>
          </cell>
        </row>
        <row r="1400">
          <cell r="I1400" t="str">
            <v>Total Expenditure Forecast</v>
          </cell>
        </row>
        <row r="1401">
          <cell r="I1401" t="str">
            <v>Total Expenditure Forecast</v>
          </cell>
        </row>
        <row r="1402">
          <cell r="I1402" t="str">
            <v>Total Expenditure Forecast</v>
          </cell>
        </row>
        <row r="1403">
          <cell r="A1403" t="e">
            <v>#N/A</v>
          </cell>
          <cell r="I1403" t="str">
            <v>Allocation Forecast</v>
          </cell>
        </row>
        <row r="1404">
          <cell r="I1404" t="str">
            <v>Bus Outcomes Allocation</v>
          </cell>
        </row>
        <row r="1405">
          <cell r="A1405" t="e">
            <v>#N/A</v>
          </cell>
          <cell r="I1405" t="str">
            <v>Depreciation Forecast</v>
          </cell>
        </row>
        <row r="1406">
          <cell r="A1406" t="e">
            <v>#N/A</v>
          </cell>
          <cell r="I1406" t="str">
            <v>Direct Labour Forecast</v>
          </cell>
        </row>
        <row r="1407">
          <cell r="A1407" t="e">
            <v>#N/A</v>
          </cell>
          <cell r="I1407" t="str">
            <v>Total Expenditure Forecast</v>
          </cell>
        </row>
        <row r="1408">
          <cell r="A1408" t="e">
            <v>#N/A</v>
          </cell>
          <cell r="I1408" t="str">
            <v>Finance Interest Income Forecast</v>
          </cell>
        </row>
        <row r="1409">
          <cell r="A1409" t="e">
            <v>#N/A</v>
          </cell>
          <cell r="I1409" t="str">
            <v>Total Income Forecast</v>
          </cell>
        </row>
        <row r="1410">
          <cell r="A1410" t="e">
            <v>#N/A</v>
          </cell>
          <cell r="I1410" t="str">
            <v>Labour Forecast</v>
          </cell>
        </row>
        <row r="1411">
          <cell r="A1411" t="e">
            <v>#N/A</v>
          </cell>
          <cell r="I1411" t="str">
            <v>Allocation Forecast</v>
          </cell>
        </row>
        <row r="1412">
          <cell r="I1412" t="str">
            <v>Bus Outcomes Allocation</v>
          </cell>
        </row>
        <row r="1413">
          <cell r="A1413" t="e">
            <v>#N/A</v>
          </cell>
          <cell r="I1413" t="str">
            <v>Depreciation Forecast</v>
          </cell>
        </row>
        <row r="1414">
          <cell r="A1414" t="e">
            <v>#N/A</v>
          </cell>
          <cell r="I1414" t="str">
            <v>Direct Labour Forecast</v>
          </cell>
        </row>
        <row r="1415">
          <cell r="A1415" t="e">
            <v>#N/A</v>
          </cell>
          <cell r="I1415" t="str">
            <v>Total Expenditure Forecast</v>
          </cell>
        </row>
        <row r="1416">
          <cell r="A1416" t="e">
            <v>#N/A</v>
          </cell>
          <cell r="I1416" t="str">
            <v>Finance Interest Income Forecast</v>
          </cell>
        </row>
        <row r="1417">
          <cell r="A1417" t="e">
            <v>#N/A</v>
          </cell>
          <cell r="I1417" t="str">
            <v>Total Income Forecast</v>
          </cell>
        </row>
        <row r="1418">
          <cell r="A1418" t="e">
            <v>#N/A</v>
          </cell>
          <cell r="I1418" t="str">
            <v>Labour Forecast</v>
          </cell>
        </row>
        <row r="1419">
          <cell r="A1419" t="e">
            <v>#N/A</v>
          </cell>
          <cell r="I1419" t="str">
            <v>Allocation Forecast</v>
          </cell>
        </row>
        <row r="1420">
          <cell r="I1420" t="str">
            <v>Bus Outcomes Allocation</v>
          </cell>
        </row>
        <row r="1421">
          <cell r="A1421" t="e">
            <v>#N/A</v>
          </cell>
          <cell r="I1421" t="str">
            <v>Depreciation Forecast</v>
          </cell>
        </row>
        <row r="1422">
          <cell r="A1422" t="e">
            <v>#N/A</v>
          </cell>
          <cell r="I1422" t="str">
            <v>Direct Labour Forecast</v>
          </cell>
        </row>
        <row r="1423">
          <cell r="A1423" t="e">
            <v>#N/A</v>
          </cell>
          <cell r="I1423" t="str">
            <v>Total Expenditure Forecast</v>
          </cell>
        </row>
        <row r="1424">
          <cell r="A1424" t="e">
            <v>#N/A</v>
          </cell>
          <cell r="I1424" t="str">
            <v>Finance Interest Income Forecast</v>
          </cell>
        </row>
        <row r="1425">
          <cell r="A1425" t="e">
            <v>#N/A</v>
          </cell>
          <cell r="I1425" t="str">
            <v>Total Income Forecast</v>
          </cell>
        </row>
        <row r="1426">
          <cell r="A1426" t="e">
            <v>#N/A</v>
          </cell>
          <cell r="I1426" t="str">
            <v>Labour Forecast</v>
          </cell>
        </row>
        <row r="1427">
          <cell r="A1427" t="e">
            <v>#N/A</v>
          </cell>
          <cell r="I1427" t="str">
            <v>Allocation Forecast</v>
          </cell>
        </row>
        <row r="1428">
          <cell r="I1428" t="str">
            <v>Bus Outcomes Allocation</v>
          </cell>
        </row>
        <row r="1429">
          <cell r="A1429" t="e">
            <v>#N/A</v>
          </cell>
          <cell r="I1429" t="str">
            <v>Depreciation Forecast</v>
          </cell>
        </row>
        <row r="1430">
          <cell r="A1430" t="e">
            <v>#N/A</v>
          </cell>
          <cell r="I1430" t="str">
            <v>Direct Labour Forecast</v>
          </cell>
        </row>
        <row r="1431">
          <cell r="A1431" t="e">
            <v>#N/A</v>
          </cell>
          <cell r="I1431" t="str">
            <v>Total Expenditure Forecast</v>
          </cell>
        </row>
        <row r="1432">
          <cell r="A1432" t="e">
            <v>#N/A</v>
          </cell>
          <cell r="I1432" t="str">
            <v>Finance Interest Income Forecast</v>
          </cell>
        </row>
        <row r="1433">
          <cell r="A1433" t="e">
            <v>#N/A</v>
          </cell>
          <cell r="I1433" t="str">
            <v>Total Income Forecast</v>
          </cell>
        </row>
        <row r="1434">
          <cell r="A1434" t="e">
            <v>#N/A</v>
          </cell>
          <cell r="I1434" t="str">
            <v>Labour Forecast</v>
          </cell>
        </row>
        <row r="1435">
          <cell r="A1435" t="e">
            <v>#N/A</v>
          </cell>
          <cell r="I1435" t="str">
            <v>Total Expenditure Forecast</v>
          </cell>
        </row>
        <row r="1436">
          <cell r="I1436" t="str">
            <v>Bus Outcomes Allocation</v>
          </cell>
        </row>
        <row r="1437">
          <cell r="A1437" t="e">
            <v>#N/A</v>
          </cell>
          <cell r="I1437" t="str">
            <v>Total Expenditure Forecast</v>
          </cell>
        </row>
        <row r="1438">
          <cell r="A1438" t="e">
            <v>#N/A</v>
          </cell>
          <cell r="I1438" t="str">
            <v>Allocation Forecast</v>
          </cell>
        </row>
        <row r="1439">
          <cell r="I1439" t="str">
            <v>Bus Outcomes Allocation</v>
          </cell>
        </row>
        <row r="1440">
          <cell r="A1440" t="e">
            <v>#N/A</v>
          </cell>
          <cell r="I1440" t="str">
            <v>Depreciation Forecast</v>
          </cell>
        </row>
        <row r="1441">
          <cell r="A1441" t="e">
            <v>#N/A</v>
          </cell>
          <cell r="I1441" t="str">
            <v>Direct Labour Forecast</v>
          </cell>
        </row>
        <row r="1442">
          <cell r="A1442" t="e">
            <v>#N/A</v>
          </cell>
          <cell r="I1442" t="str">
            <v>Total Expenditure Forecast</v>
          </cell>
        </row>
        <row r="1443">
          <cell r="A1443" t="e">
            <v>#N/A</v>
          </cell>
          <cell r="I1443" t="str">
            <v>Finance Interest Income Forecast</v>
          </cell>
        </row>
        <row r="1444">
          <cell r="A1444" t="e">
            <v>#N/A</v>
          </cell>
          <cell r="I1444" t="str">
            <v>Total Income Forecast</v>
          </cell>
        </row>
        <row r="1445">
          <cell r="A1445" t="e">
            <v>#N/A</v>
          </cell>
          <cell r="I1445" t="str">
            <v>Labour Forecast</v>
          </cell>
        </row>
        <row r="1446">
          <cell r="A1446" t="e">
            <v>#N/A</v>
          </cell>
          <cell r="I1446" t="str">
            <v>Allocation Forecast</v>
          </cell>
        </row>
        <row r="1447">
          <cell r="I1447" t="str">
            <v>Bus Outcomes Allocation</v>
          </cell>
        </row>
        <row r="1448">
          <cell r="A1448" t="e">
            <v>#N/A</v>
          </cell>
          <cell r="I1448" t="str">
            <v>Depreciation Forecast</v>
          </cell>
        </row>
        <row r="1449">
          <cell r="A1449" t="e">
            <v>#N/A</v>
          </cell>
          <cell r="I1449" t="str">
            <v>Direct Labour Forecast</v>
          </cell>
        </row>
        <row r="1450">
          <cell r="A1450" t="e">
            <v>#N/A</v>
          </cell>
          <cell r="I1450" t="str">
            <v>Total Expenditure Forecast</v>
          </cell>
        </row>
        <row r="1451">
          <cell r="A1451" t="e">
            <v>#N/A</v>
          </cell>
          <cell r="I1451" t="str">
            <v>Finance Interest Income Forecast</v>
          </cell>
        </row>
        <row r="1452">
          <cell r="A1452" t="e">
            <v>#N/A</v>
          </cell>
          <cell r="I1452" t="str">
            <v>Total Income Forecast</v>
          </cell>
        </row>
        <row r="1453">
          <cell r="A1453" t="e">
            <v>#N/A</v>
          </cell>
          <cell r="I1453" t="str">
            <v>Labour Forecast</v>
          </cell>
        </row>
        <row r="1454">
          <cell r="A1454" t="e">
            <v>#N/A</v>
          </cell>
          <cell r="I1454" t="str">
            <v>Allocation Forecast</v>
          </cell>
        </row>
        <row r="1455">
          <cell r="I1455" t="str">
            <v>Bus Outcomes Allocation</v>
          </cell>
        </row>
        <row r="1456">
          <cell r="A1456" t="e">
            <v>#N/A</v>
          </cell>
          <cell r="I1456" t="str">
            <v>Depreciation Forecast</v>
          </cell>
        </row>
        <row r="1457">
          <cell r="A1457" t="e">
            <v>#N/A</v>
          </cell>
          <cell r="I1457" t="str">
            <v>Direct Labour Forecast</v>
          </cell>
        </row>
        <row r="1458">
          <cell r="A1458" t="e">
            <v>#N/A</v>
          </cell>
          <cell r="I1458" t="str">
            <v>Total Expenditure Forecast</v>
          </cell>
        </row>
        <row r="1459">
          <cell r="A1459" t="e">
            <v>#N/A</v>
          </cell>
          <cell r="I1459" t="str">
            <v>Finance Interest Income Forecast</v>
          </cell>
        </row>
        <row r="1460">
          <cell r="A1460" t="e">
            <v>#N/A</v>
          </cell>
          <cell r="I1460" t="str">
            <v>Total Income Forecast</v>
          </cell>
        </row>
        <row r="1461">
          <cell r="A1461" t="e">
            <v>#N/A</v>
          </cell>
          <cell r="I1461" t="str">
            <v>Labour Forecast</v>
          </cell>
        </row>
        <row r="1462">
          <cell r="A1462" t="e">
            <v>#N/A</v>
          </cell>
          <cell r="I1462" t="str">
            <v>Allocation Forecast</v>
          </cell>
        </row>
        <row r="1463">
          <cell r="I1463" t="str">
            <v>Bus Outcomes Allocation</v>
          </cell>
        </row>
        <row r="1464">
          <cell r="A1464" t="e">
            <v>#N/A</v>
          </cell>
          <cell r="I1464" t="str">
            <v>Depreciation Forecast</v>
          </cell>
        </row>
        <row r="1465">
          <cell r="A1465" t="e">
            <v>#N/A</v>
          </cell>
          <cell r="I1465" t="str">
            <v>Direct Labour Forecast</v>
          </cell>
        </row>
        <row r="1466">
          <cell r="A1466" t="e">
            <v>#N/A</v>
          </cell>
          <cell r="I1466" t="str">
            <v>Total Expenditure Forecast</v>
          </cell>
        </row>
        <row r="1467">
          <cell r="A1467" t="e">
            <v>#N/A</v>
          </cell>
          <cell r="I1467" t="str">
            <v>Finance Interest Income Forecast</v>
          </cell>
        </row>
        <row r="1468">
          <cell r="A1468" t="e">
            <v>#N/A</v>
          </cell>
          <cell r="I1468" t="str">
            <v>Total Income Forecast</v>
          </cell>
        </row>
        <row r="1469">
          <cell r="A1469" t="e">
            <v>#N/A</v>
          </cell>
          <cell r="I1469" t="str">
            <v>Labour Forecast</v>
          </cell>
        </row>
        <row r="1470">
          <cell r="A1470" t="e">
            <v>#N/A</v>
          </cell>
          <cell r="I1470" t="str">
            <v>Allocation Forecast</v>
          </cell>
        </row>
        <row r="1471">
          <cell r="I1471" t="str">
            <v>Bus Outcomes Allocation</v>
          </cell>
        </row>
        <row r="1472">
          <cell r="A1472" t="e">
            <v>#N/A</v>
          </cell>
          <cell r="I1472" t="str">
            <v>Depreciation Forecast</v>
          </cell>
        </row>
        <row r="1473">
          <cell r="A1473" t="e">
            <v>#N/A</v>
          </cell>
          <cell r="I1473" t="str">
            <v>Direct Labour Forecast</v>
          </cell>
        </row>
        <row r="1474">
          <cell r="A1474" t="e">
            <v>#N/A</v>
          </cell>
          <cell r="I1474" t="str">
            <v>Total Expenditure Forecast</v>
          </cell>
        </row>
        <row r="1475">
          <cell r="A1475" t="e">
            <v>#N/A</v>
          </cell>
          <cell r="I1475" t="str">
            <v>Finance Interest Income Forecast</v>
          </cell>
        </row>
        <row r="1476">
          <cell r="A1476" t="e">
            <v>#N/A</v>
          </cell>
          <cell r="I1476" t="str">
            <v>Total Income Forecast</v>
          </cell>
        </row>
        <row r="1477">
          <cell r="A1477" t="e">
            <v>#N/A</v>
          </cell>
          <cell r="I1477" t="str">
            <v>Labour Forecast</v>
          </cell>
        </row>
        <row r="1478">
          <cell r="A1478" t="e">
            <v>#N/A</v>
          </cell>
          <cell r="I1478" t="str">
            <v>Allocation Forecast</v>
          </cell>
        </row>
        <row r="1479">
          <cell r="I1479" t="str">
            <v>Bus Outcomes Allocation</v>
          </cell>
        </row>
        <row r="1480">
          <cell r="A1480" t="e">
            <v>#N/A</v>
          </cell>
          <cell r="I1480" t="str">
            <v>Depreciation Forecast</v>
          </cell>
        </row>
        <row r="1481">
          <cell r="A1481" t="e">
            <v>#N/A</v>
          </cell>
          <cell r="I1481" t="str">
            <v>Direct Labour Forecast</v>
          </cell>
        </row>
        <row r="1482">
          <cell r="A1482" t="e">
            <v>#N/A</v>
          </cell>
          <cell r="I1482" t="str">
            <v>Total Expenditure Forecast</v>
          </cell>
        </row>
        <row r="1483">
          <cell r="A1483" t="e">
            <v>#N/A</v>
          </cell>
          <cell r="I1483" t="str">
            <v>Finance Interest Income Forecast</v>
          </cell>
        </row>
        <row r="1484">
          <cell r="A1484" t="e">
            <v>#N/A</v>
          </cell>
          <cell r="I1484" t="str">
            <v>Total Income Forecast</v>
          </cell>
        </row>
        <row r="1485">
          <cell r="A1485" t="e">
            <v>#N/A</v>
          </cell>
          <cell r="I1485" t="str">
            <v>Labour Forecast</v>
          </cell>
        </row>
        <row r="1486">
          <cell r="A1486" t="e">
            <v>#N/A</v>
          </cell>
          <cell r="I1486" t="str">
            <v>Allocation Forecast</v>
          </cell>
        </row>
        <row r="1487">
          <cell r="I1487" t="str">
            <v>Bus Outcomes Allocation</v>
          </cell>
        </row>
        <row r="1488">
          <cell r="A1488" t="e">
            <v>#N/A</v>
          </cell>
          <cell r="I1488" t="str">
            <v>Depreciation Forecast</v>
          </cell>
        </row>
        <row r="1489">
          <cell r="A1489" t="e">
            <v>#N/A</v>
          </cell>
          <cell r="I1489" t="str">
            <v>Direct Labour Forecast</v>
          </cell>
        </row>
        <row r="1490">
          <cell r="A1490" t="e">
            <v>#N/A</v>
          </cell>
          <cell r="I1490" t="str">
            <v>Total Expenditure Forecast</v>
          </cell>
        </row>
        <row r="1491">
          <cell r="A1491" t="e">
            <v>#N/A</v>
          </cell>
          <cell r="I1491" t="str">
            <v>Finance Interest Income Forecast</v>
          </cell>
        </row>
        <row r="1492">
          <cell r="A1492" t="e">
            <v>#N/A</v>
          </cell>
          <cell r="I1492" t="str">
            <v>Total Income Forecast</v>
          </cell>
        </row>
        <row r="1493">
          <cell r="A1493" t="e">
            <v>#N/A</v>
          </cell>
          <cell r="I1493" t="str">
            <v>Labour Forecast</v>
          </cell>
        </row>
        <row r="1494">
          <cell r="A1494">
            <v>0</v>
          </cell>
          <cell r="I1494" t="str">
            <v>Total Expenditure Forecast</v>
          </cell>
        </row>
        <row r="1495">
          <cell r="A1495" t="e">
            <v>#N/A</v>
          </cell>
          <cell r="I1495" t="str">
            <v>Allocation Forecast</v>
          </cell>
        </row>
        <row r="1496">
          <cell r="I1496" t="str">
            <v>Bus Outcomes Allocation</v>
          </cell>
        </row>
        <row r="1497">
          <cell r="A1497" t="e">
            <v>#N/A</v>
          </cell>
          <cell r="I1497" t="str">
            <v>Depreciation Forecast</v>
          </cell>
        </row>
        <row r="1498">
          <cell r="A1498" t="e">
            <v>#N/A</v>
          </cell>
          <cell r="I1498" t="str">
            <v>Direct Labour Forecast</v>
          </cell>
        </row>
        <row r="1499">
          <cell r="A1499" t="e">
            <v>#N/A</v>
          </cell>
          <cell r="I1499" t="str">
            <v>Total Expenditure Forecast</v>
          </cell>
        </row>
        <row r="1500">
          <cell r="A1500" t="e">
            <v>#N/A</v>
          </cell>
          <cell r="I1500" t="str">
            <v>Finance Interest Income Forecast</v>
          </cell>
        </row>
        <row r="1501">
          <cell r="A1501" t="e">
            <v>#N/A</v>
          </cell>
          <cell r="I1501" t="str">
            <v>Total Income Forecast</v>
          </cell>
        </row>
        <row r="1502">
          <cell r="A1502" t="e">
            <v>#N/A</v>
          </cell>
          <cell r="I1502" t="str">
            <v>Labour Forecast</v>
          </cell>
        </row>
        <row r="1503">
          <cell r="A1503" t="e">
            <v>#N/A</v>
          </cell>
          <cell r="I1503" t="str">
            <v>Allocation Forecast</v>
          </cell>
        </row>
        <row r="1504">
          <cell r="I1504" t="str">
            <v>Bus Outcomes Allocation</v>
          </cell>
        </row>
        <row r="1505">
          <cell r="A1505" t="e">
            <v>#N/A</v>
          </cell>
          <cell r="I1505" t="str">
            <v>Depreciation Forecast</v>
          </cell>
        </row>
        <row r="1506">
          <cell r="A1506" t="e">
            <v>#N/A</v>
          </cell>
          <cell r="I1506" t="str">
            <v>Direct Labour Forecast</v>
          </cell>
        </row>
        <row r="1507">
          <cell r="A1507" t="e">
            <v>#N/A</v>
          </cell>
          <cell r="I1507" t="str">
            <v>Total Expenditure Forecast</v>
          </cell>
        </row>
        <row r="1508">
          <cell r="A1508" t="e">
            <v>#N/A</v>
          </cell>
          <cell r="I1508" t="str">
            <v>Finance Interest Income Forecast</v>
          </cell>
        </row>
        <row r="1509">
          <cell r="A1509" t="e">
            <v>#N/A</v>
          </cell>
          <cell r="I1509" t="str">
            <v>Total Income Forecast</v>
          </cell>
        </row>
        <row r="1510">
          <cell r="A1510" t="e">
            <v>#N/A</v>
          </cell>
          <cell r="I1510" t="str">
            <v>Labour Forecast</v>
          </cell>
        </row>
        <row r="1511">
          <cell r="A1511" t="e">
            <v>#N/A</v>
          </cell>
          <cell r="I1511" t="str">
            <v>Allocation Forecast</v>
          </cell>
        </row>
        <row r="1512">
          <cell r="I1512" t="str">
            <v>Bus Outcomes Allocation</v>
          </cell>
        </row>
        <row r="1513">
          <cell r="A1513" t="e">
            <v>#N/A</v>
          </cell>
          <cell r="I1513" t="str">
            <v>Depreciation Forecast</v>
          </cell>
        </row>
        <row r="1514">
          <cell r="A1514" t="e">
            <v>#N/A</v>
          </cell>
          <cell r="I1514" t="str">
            <v>Direct Labour Forecast</v>
          </cell>
        </row>
        <row r="1515">
          <cell r="A1515" t="e">
            <v>#N/A</v>
          </cell>
          <cell r="I1515" t="str">
            <v>Total Expenditure Forecast</v>
          </cell>
        </row>
        <row r="1516">
          <cell r="A1516" t="e">
            <v>#N/A</v>
          </cell>
          <cell r="I1516" t="str">
            <v>Finance Interest Income Forecast</v>
          </cell>
        </row>
        <row r="1517">
          <cell r="A1517" t="e">
            <v>#N/A</v>
          </cell>
          <cell r="I1517" t="str">
            <v>Total Income Forecast</v>
          </cell>
        </row>
        <row r="1518">
          <cell r="A1518" t="e">
            <v>#N/A</v>
          </cell>
          <cell r="I1518" t="str">
            <v>Labour Forecast</v>
          </cell>
        </row>
        <row r="1519">
          <cell r="A1519" t="e">
            <v>#N/A</v>
          </cell>
          <cell r="I1519" t="str">
            <v>Allocation Forecast</v>
          </cell>
        </row>
        <row r="1520">
          <cell r="I1520" t="str">
            <v>Bus Outcomes Allocation</v>
          </cell>
        </row>
        <row r="1521">
          <cell r="A1521" t="e">
            <v>#N/A</v>
          </cell>
          <cell r="I1521" t="str">
            <v>Depreciation Forecast</v>
          </cell>
        </row>
        <row r="1522">
          <cell r="A1522" t="e">
            <v>#N/A</v>
          </cell>
          <cell r="I1522" t="str">
            <v>Direct Labour Forecast</v>
          </cell>
        </row>
        <row r="1523">
          <cell r="A1523" t="e">
            <v>#N/A</v>
          </cell>
          <cell r="I1523" t="str">
            <v>Total Expenditure Forecast</v>
          </cell>
        </row>
        <row r="1524">
          <cell r="A1524" t="e">
            <v>#N/A</v>
          </cell>
          <cell r="I1524" t="str">
            <v>Finance Interest Income Forecast</v>
          </cell>
        </row>
        <row r="1525">
          <cell r="A1525" t="e">
            <v>#N/A</v>
          </cell>
          <cell r="I1525" t="str">
            <v>Total Income Forecast</v>
          </cell>
        </row>
        <row r="1526">
          <cell r="A1526" t="e">
            <v>#N/A</v>
          </cell>
          <cell r="I1526" t="str">
            <v>Labour Forecast</v>
          </cell>
        </row>
        <row r="1527">
          <cell r="A1527" t="e">
            <v>#N/A</v>
          </cell>
          <cell r="I1527" t="str">
            <v>Allocation Forecast</v>
          </cell>
        </row>
        <row r="1528">
          <cell r="I1528" t="str">
            <v>Bus Outcomes Allocation</v>
          </cell>
        </row>
        <row r="1529">
          <cell r="A1529" t="e">
            <v>#N/A</v>
          </cell>
          <cell r="I1529" t="str">
            <v>Depreciation Forecast</v>
          </cell>
        </row>
        <row r="1530">
          <cell r="A1530" t="e">
            <v>#N/A</v>
          </cell>
          <cell r="I1530" t="str">
            <v>Direct Labour Forecast</v>
          </cell>
        </row>
        <row r="1531">
          <cell r="A1531" t="e">
            <v>#N/A</v>
          </cell>
          <cell r="I1531" t="str">
            <v>Total Expenditure Forecast</v>
          </cell>
        </row>
        <row r="1532">
          <cell r="A1532" t="e">
            <v>#N/A</v>
          </cell>
          <cell r="I1532" t="str">
            <v>Finance Interest Income Forecast</v>
          </cell>
        </row>
        <row r="1533">
          <cell r="A1533" t="e">
            <v>#N/A</v>
          </cell>
          <cell r="I1533" t="str">
            <v>Total Income Forecast</v>
          </cell>
        </row>
        <row r="1534">
          <cell r="A1534" t="e">
            <v>#N/A</v>
          </cell>
          <cell r="I1534" t="str">
            <v>Labour Forecast</v>
          </cell>
        </row>
        <row r="1535">
          <cell r="A1535" t="e">
            <v>#N/A</v>
          </cell>
          <cell r="I1535" t="str">
            <v>Transfund Income</v>
          </cell>
        </row>
        <row r="1536">
          <cell r="A1536" t="e">
            <v>#N/A</v>
          </cell>
          <cell r="I1536" t="str">
            <v>Allocation Forecast</v>
          </cell>
        </row>
        <row r="1537">
          <cell r="I1537" t="str">
            <v>Bus Outcomes Allocation</v>
          </cell>
        </row>
        <row r="1538">
          <cell r="A1538" t="e">
            <v>#N/A</v>
          </cell>
          <cell r="I1538" t="str">
            <v>Depreciation Forecast</v>
          </cell>
        </row>
        <row r="1539">
          <cell r="A1539" t="e">
            <v>#N/A</v>
          </cell>
          <cell r="I1539" t="str">
            <v>Direct Labour Forecast</v>
          </cell>
        </row>
        <row r="1540">
          <cell r="A1540" t="e">
            <v>#N/A</v>
          </cell>
          <cell r="I1540" t="str">
            <v>Total Expenditure Forecast</v>
          </cell>
        </row>
        <row r="1541">
          <cell r="A1541" t="e">
            <v>#N/A</v>
          </cell>
          <cell r="I1541" t="str">
            <v>Finance Interest Income Forecast</v>
          </cell>
        </row>
        <row r="1542">
          <cell r="A1542" t="e">
            <v>#N/A</v>
          </cell>
          <cell r="I1542" t="str">
            <v>Total Income Forecast</v>
          </cell>
        </row>
        <row r="1543">
          <cell r="A1543" t="e">
            <v>#N/A</v>
          </cell>
          <cell r="I1543" t="str">
            <v>Labour Forecast</v>
          </cell>
        </row>
        <row r="1544">
          <cell r="A1544" t="e">
            <v>#N/A</v>
          </cell>
          <cell r="I1544" t="str">
            <v>Transfund Income</v>
          </cell>
        </row>
        <row r="1545">
          <cell r="A1545" t="e">
            <v>#N/A</v>
          </cell>
          <cell r="I1545" t="str">
            <v>Allocation Forecast</v>
          </cell>
        </row>
        <row r="1546">
          <cell r="I1546" t="str">
            <v>Bus Outcomes Allocation</v>
          </cell>
        </row>
        <row r="1547">
          <cell r="A1547" t="e">
            <v>#N/A</v>
          </cell>
          <cell r="I1547" t="str">
            <v>Depreciation Forecast</v>
          </cell>
        </row>
        <row r="1548">
          <cell r="A1548" t="e">
            <v>#N/A</v>
          </cell>
          <cell r="I1548" t="str">
            <v>Direct Labour Forecast</v>
          </cell>
        </row>
        <row r="1549">
          <cell r="A1549" t="e">
            <v>#N/A</v>
          </cell>
          <cell r="I1549" t="str">
            <v>Total Expenditure Forecast</v>
          </cell>
        </row>
        <row r="1550">
          <cell r="A1550" t="e">
            <v>#N/A</v>
          </cell>
          <cell r="I1550" t="str">
            <v>Finance Interest Income Forecast</v>
          </cell>
        </row>
        <row r="1551">
          <cell r="A1551" t="e">
            <v>#N/A</v>
          </cell>
          <cell r="I1551" t="str">
            <v>Total Income Forecast</v>
          </cell>
        </row>
        <row r="1552">
          <cell r="A1552" t="e">
            <v>#N/A</v>
          </cell>
          <cell r="I1552" t="str">
            <v>Labour Forecast</v>
          </cell>
        </row>
        <row r="1553">
          <cell r="A1553" t="e">
            <v>#N/A</v>
          </cell>
          <cell r="I1553" t="str">
            <v>Transfund Income</v>
          </cell>
        </row>
        <row r="1554">
          <cell r="A1554" t="e">
            <v>#N/A</v>
          </cell>
          <cell r="I1554" t="str">
            <v>Allocation Forecast</v>
          </cell>
        </row>
        <row r="1555">
          <cell r="I1555" t="str">
            <v>Bus Outcomes Allocation</v>
          </cell>
        </row>
        <row r="1556">
          <cell r="A1556" t="e">
            <v>#N/A</v>
          </cell>
          <cell r="I1556" t="str">
            <v>Depreciation Forecast</v>
          </cell>
        </row>
        <row r="1557">
          <cell r="A1557" t="e">
            <v>#N/A</v>
          </cell>
          <cell r="I1557" t="str">
            <v>Direct Labour Forecast</v>
          </cell>
        </row>
        <row r="1558">
          <cell r="A1558" t="e">
            <v>#N/A</v>
          </cell>
          <cell r="I1558" t="str">
            <v>Total Expenditure Forecast</v>
          </cell>
        </row>
        <row r="1559">
          <cell r="A1559" t="e">
            <v>#N/A</v>
          </cell>
          <cell r="I1559" t="str">
            <v>Finance Interest Income Forecast</v>
          </cell>
        </row>
        <row r="1560">
          <cell r="A1560" t="e">
            <v>#N/A</v>
          </cell>
          <cell r="I1560" t="str">
            <v>Total Income Forecast</v>
          </cell>
        </row>
        <row r="1561">
          <cell r="A1561" t="e">
            <v>#N/A</v>
          </cell>
          <cell r="I1561" t="str">
            <v>Labour Forecast</v>
          </cell>
        </row>
        <row r="1562">
          <cell r="A1562" t="e">
            <v>#N/A</v>
          </cell>
          <cell r="I1562" t="str">
            <v>Allocation Forecast</v>
          </cell>
        </row>
        <row r="1563">
          <cell r="I1563" t="str">
            <v>Bus Outcomes Allocation</v>
          </cell>
        </row>
        <row r="1564">
          <cell r="A1564" t="e">
            <v>#N/A</v>
          </cell>
          <cell r="I1564" t="str">
            <v>Depreciation Forecast</v>
          </cell>
        </row>
        <row r="1565">
          <cell r="A1565" t="e">
            <v>#N/A</v>
          </cell>
          <cell r="I1565" t="str">
            <v>Direct Labour Forecast</v>
          </cell>
        </row>
        <row r="1566">
          <cell r="A1566" t="e">
            <v>#N/A</v>
          </cell>
          <cell r="I1566" t="str">
            <v>Total Expenditure Forecast</v>
          </cell>
        </row>
        <row r="1567">
          <cell r="A1567" t="e">
            <v>#N/A</v>
          </cell>
          <cell r="I1567" t="str">
            <v>Finance Interest Income Forecast</v>
          </cell>
        </row>
        <row r="1568">
          <cell r="A1568" t="e">
            <v>#N/A</v>
          </cell>
          <cell r="I1568" t="str">
            <v>Total Income Forecast</v>
          </cell>
        </row>
        <row r="1569">
          <cell r="A1569" t="e">
            <v>#N/A</v>
          </cell>
          <cell r="I1569" t="str">
            <v>Labour Forecast</v>
          </cell>
        </row>
        <row r="1570">
          <cell r="A1570" t="e">
            <v>#N/A</v>
          </cell>
          <cell r="I1570" t="str">
            <v>Commercial Lease Income</v>
          </cell>
        </row>
        <row r="1571">
          <cell r="A1571" t="e">
            <v>#N/A</v>
          </cell>
          <cell r="I1571" t="str">
            <v>Allocation Forecast</v>
          </cell>
        </row>
        <row r="1572">
          <cell r="I1572" t="str">
            <v>Bus Outcomes Allocation</v>
          </cell>
        </row>
        <row r="1573">
          <cell r="A1573" t="e">
            <v>#N/A</v>
          </cell>
          <cell r="I1573" t="str">
            <v>Depreciation Forecast</v>
          </cell>
        </row>
        <row r="1574">
          <cell r="A1574" t="e">
            <v>#N/A</v>
          </cell>
          <cell r="I1574" t="str">
            <v>Direct Labour Forecast</v>
          </cell>
        </row>
        <row r="1575">
          <cell r="A1575" t="e">
            <v>#N/A</v>
          </cell>
          <cell r="I1575" t="str">
            <v>Total Expenditure Forecast</v>
          </cell>
        </row>
        <row r="1576">
          <cell r="A1576" t="e">
            <v>#N/A</v>
          </cell>
          <cell r="I1576" t="str">
            <v>Finance Interest Income Forecast</v>
          </cell>
        </row>
        <row r="1577">
          <cell r="A1577" t="e">
            <v>#N/A</v>
          </cell>
          <cell r="I1577" t="str">
            <v>Total Income Forecast</v>
          </cell>
        </row>
        <row r="1578">
          <cell r="A1578" t="e">
            <v>#N/A</v>
          </cell>
          <cell r="I1578" t="str">
            <v>Labour Forecast</v>
          </cell>
        </row>
        <row r="1579">
          <cell r="A1579" t="e">
            <v>#N/A</v>
          </cell>
          <cell r="I1579" t="str">
            <v>Commercial Lease Income</v>
          </cell>
        </row>
        <row r="1580">
          <cell r="A1580" t="e">
            <v>#N/A</v>
          </cell>
          <cell r="I1580" t="str">
            <v>Allocation Forecast</v>
          </cell>
        </row>
        <row r="1581">
          <cell r="I1581" t="str">
            <v>Bus Outcomes Allocation</v>
          </cell>
        </row>
        <row r="1582">
          <cell r="A1582" t="e">
            <v>#N/A</v>
          </cell>
          <cell r="I1582" t="str">
            <v>Depreciation Forecast</v>
          </cell>
        </row>
        <row r="1583">
          <cell r="A1583" t="e">
            <v>#N/A</v>
          </cell>
          <cell r="I1583" t="str">
            <v>Direct Labour Forecast</v>
          </cell>
        </row>
        <row r="1584">
          <cell r="A1584" t="e">
            <v>#N/A</v>
          </cell>
          <cell r="I1584" t="str">
            <v>Total Expenditure Forecast</v>
          </cell>
        </row>
        <row r="1585">
          <cell r="A1585" t="e">
            <v>#N/A</v>
          </cell>
          <cell r="I1585" t="str">
            <v>Finance Interest Income Forecast</v>
          </cell>
        </row>
        <row r="1586">
          <cell r="A1586" t="e">
            <v>#N/A</v>
          </cell>
          <cell r="I1586" t="str">
            <v>Total Income Forecast</v>
          </cell>
        </row>
        <row r="1587">
          <cell r="A1587" t="e">
            <v>#N/A</v>
          </cell>
          <cell r="I1587" t="str">
            <v>Labour Forecast</v>
          </cell>
        </row>
        <row r="1588">
          <cell r="A1588" t="e">
            <v>#N/A</v>
          </cell>
          <cell r="I1588" t="str">
            <v>Allocation Forecast</v>
          </cell>
        </row>
        <row r="1589">
          <cell r="I1589" t="str">
            <v>Bus Outcomes Allocation</v>
          </cell>
        </row>
        <row r="1590">
          <cell r="A1590" t="e">
            <v>#N/A</v>
          </cell>
          <cell r="I1590" t="str">
            <v>Depreciation Forecast</v>
          </cell>
        </row>
        <row r="1591">
          <cell r="A1591" t="e">
            <v>#N/A</v>
          </cell>
          <cell r="I1591" t="str">
            <v>Direct Labour Forecast</v>
          </cell>
        </row>
        <row r="1592">
          <cell r="A1592" t="e">
            <v>#N/A</v>
          </cell>
          <cell r="I1592" t="str">
            <v>Total Expenditure Forecast</v>
          </cell>
        </row>
        <row r="1593">
          <cell r="A1593" t="e">
            <v>#N/A</v>
          </cell>
          <cell r="I1593" t="str">
            <v>Finance Interest Income Forecast</v>
          </cell>
        </row>
        <row r="1594">
          <cell r="A1594" t="e">
            <v>#N/A</v>
          </cell>
          <cell r="I1594" t="str">
            <v>Total Income Forecast</v>
          </cell>
        </row>
        <row r="1595">
          <cell r="A1595" t="e">
            <v>#N/A</v>
          </cell>
          <cell r="I1595" t="str">
            <v>Labour Forecast</v>
          </cell>
        </row>
        <row r="1596">
          <cell r="A1596" t="e">
            <v>#N/A</v>
          </cell>
          <cell r="I1596" t="str">
            <v>Allocation Forecast</v>
          </cell>
        </row>
        <row r="1597">
          <cell r="I1597" t="str">
            <v>Bus Outcomes Allocation</v>
          </cell>
        </row>
        <row r="1598">
          <cell r="A1598" t="e">
            <v>#N/A</v>
          </cell>
          <cell r="I1598" t="str">
            <v>Depreciation Forecast</v>
          </cell>
        </row>
        <row r="1599">
          <cell r="A1599" t="e">
            <v>#N/A</v>
          </cell>
          <cell r="I1599" t="str">
            <v>Direct Labour Forecast</v>
          </cell>
        </row>
        <row r="1600">
          <cell r="A1600" t="e">
            <v>#N/A</v>
          </cell>
          <cell r="I1600" t="str">
            <v>Total Expenditure Forecast</v>
          </cell>
        </row>
        <row r="1601">
          <cell r="A1601" t="e">
            <v>#N/A</v>
          </cell>
          <cell r="I1601" t="str">
            <v>Finance Interest Income Forecast</v>
          </cell>
        </row>
        <row r="1602">
          <cell r="A1602" t="e">
            <v>#N/A</v>
          </cell>
          <cell r="I1602" t="str">
            <v>Total Income Forecast</v>
          </cell>
        </row>
        <row r="1603">
          <cell r="A1603" t="e">
            <v>#N/A</v>
          </cell>
          <cell r="I1603" t="str">
            <v>Labour Forecast</v>
          </cell>
        </row>
        <row r="1604">
          <cell r="A1604" t="e">
            <v>#N/A</v>
          </cell>
          <cell r="I1604" t="str">
            <v>Allocation Forecast</v>
          </cell>
        </row>
        <row r="1605">
          <cell r="I1605" t="str">
            <v>Bus Outcomes Allocation</v>
          </cell>
        </row>
        <row r="1606">
          <cell r="A1606" t="e">
            <v>#N/A</v>
          </cell>
          <cell r="I1606" t="str">
            <v>Depreciation Forecast</v>
          </cell>
        </row>
        <row r="1607">
          <cell r="A1607" t="e">
            <v>#N/A</v>
          </cell>
          <cell r="I1607" t="str">
            <v>Direct Labour Forecast</v>
          </cell>
        </row>
        <row r="1608">
          <cell r="A1608" t="e">
            <v>#N/A</v>
          </cell>
          <cell r="I1608" t="str">
            <v>Total Expenditure Forecast</v>
          </cell>
        </row>
        <row r="1609">
          <cell r="A1609" t="e">
            <v>#N/A</v>
          </cell>
          <cell r="I1609" t="str">
            <v>Finance Interest Income Forecast</v>
          </cell>
        </row>
        <row r="1610">
          <cell r="A1610" t="e">
            <v>#N/A</v>
          </cell>
          <cell r="I1610" t="str">
            <v>Total Income Forecast</v>
          </cell>
        </row>
        <row r="1611">
          <cell r="A1611" t="e">
            <v>#N/A</v>
          </cell>
          <cell r="I1611" t="str">
            <v>Labour Forecast</v>
          </cell>
        </row>
        <row r="1612">
          <cell r="A1612" t="e">
            <v>#N/A</v>
          </cell>
          <cell r="I1612" t="str">
            <v>Allocation Forecast</v>
          </cell>
        </row>
      </sheetData>
      <sheetData sheetId="6"/>
      <sheetData sheetId="7"/>
      <sheetData sheetId="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lp Adjust Lookups"/>
      <sheetName val="July 1998 Series"/>
      <sheetName val="Receipts"/>
      <sheetName val="Revenue"/>
      <sheetName val="Macros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P P10 2009 (Sch)"/>
    </sheetNames>
    <sheetDataSet>
      <sheetData sheetId="0" refreshError="1">
        <row r="9">
          <cell r="W9" t="str">
            <v>TSW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3"/>
      <sheetName val="Sheet4"/>
      <sheetName val="Sheet1"/>
      <sheetName val="QUERY"/>
    </sheetNames>
    <sheetDataSet>
      <sheetData sheetId="0" refreshError="1">
        <row r="1">
          <cell r="A1" t="str">
            <v>Profile ID</v>
          </cell>
          <cell r="B1" t="str">
            <v>Descr</v>
          </cell>
        </row>
        <row r="2">
          <cell r="A2" t="str">
            <v>ART</v>
          </cell>
          <cell r="B2" t="str">
            <v>Artworks</v>
          </cell>
        </row>
        <row r="3">
          <cell r="A3" t="str">
            <v>BCA</v>
          </cell>
          <cell r="B3" t="str">
            <v>Car Parks</v>
          </cell>
        </row>
        <row r="4">
          <cell r="A4" t="str">
            <v>BCC</v>
          </cell>
          <cell r="B4" t="str">
            <v>Civic Centre</v>
          </cell>
        </row>
        <row r="5">
          <cell r="A5" t="str">
            <v>BCE</v>
          </cell>
          <cell r="B5" t="str">
            <v>Cemetery</v>
          </cell>
        </row>
        <row r="6">
          <cell r="A6" t="str">
            <v>BCO</v>
          </cell>
          <cell r="B6" t="str">
            <v>Community Services</v>
          </cell>
        </row>
        <row r="7">
          <cell r="A7" t="str">
            <v>BDE</v>
          </cell>
          <cell r="B7" t="str">
            <v>Depots</v>
          </cell>
        </row>
        <row r="8">
          <cell r="A8" t="str">
            <v>BDR</v>
          </cell>
          <cell r="B8" t="str">
            <v>Drainage</v>
          </cell>
        </row>
        <row r="9">
          <cell r="A9" t="str">
            <v>BEL</v>
          </cell>
          <cell r="B9" t="str">
            <v>Encroachments</v>
          </cell>
        </row>
        <row r="10">
          <cell r="A10" t="str">
            <v>BEM</v>
          </cell>
          <cell r="B10" t="str">
            <v>Wemo Building</v>
          </cell>
        </row>
        <row r="11">
          <cell r="A11" t="str">
            <v>BFH</v>
          </cell>
          <cell r="B11" t="str">
            <v>High rise flats</v>
          </cell>
        </row>
        <row r="12">
          <cell r="A12" t="str">
            <v>BFL</v>
          </cell>
          <cell r="B12" t="str">
            <v>Low rise flats</v>
          </cell>
        </row>
        <row r="13">
          <cell r="A13" t="str">
            <v>BGE</v>
          </cell>
          <cell r="B13" t="str">
            <v>General leases</v>
          </cell>
        </row>
        <row r="14">
          <cell r="A14" t="str">
            <v>BHR</v>
          </cell>
          <cell r="B14" t="str">
            <v>Housing</v>
          </cell>
        </row>
        <row r="15">
          <cell r="A15" t="str">
            <v>BLI</v>
          </cell>
          <cell r="B15" t="str">
            <v>Libraries</v>
          </cell>
        </row>
        <row r="16">
          <cell r="A16" t="str">
            <v>BMI</v>
          </cell>
          <cell r="B16" t="str">
            <v>Miscellaneous</v>
          </cell>
        </row>
        <row r="17">
          <cell r="A17" t="str">
            <v>BN</v>
          </cell>
          <cell r="B17" t="str">
            <v>Non housing</v>
          </cell>
        </row>
        <row r="18">
          <cell r="A18" t="str">
            <v>BNV</v>
          </cell>
          <cell r="B18" t="str">
            <v>New Venture units</v>
          </cell>
        </row>
        <row r="19">
          <cell r="A19" t="str">
            <v>BOF</v>
          </cell>
          <cell r="B19" t="str">
            <v>Offices</v>
          </cell>
        </row>
        <row r="20">
          <cell r="A20" t="str">
            <v>BPG</v>
          </cell>
          <cell r="B20" t="str">
            <v>Playgrounds</v>
          </cell>
        </row>
        <row r="21">
          <cell r="A21" t="str">
            <v>BPT</v>
          </cell>
          <cell r="B21" t="str">
            <v>PUBLIC TOILETS</v>
          </cell>
        </row>
        <row r="22">
          <cell r="A22" t="str">
            <v>BRA</v>
          </cell>
          <cell r="B22" t="str">
            <v>ACTIVE REC AREAS</v>
          </cell>
        </row>
        <row r="23">
          <cell r="A23" t="str">
            <v>BRD</v>
          </cell>
          <cell r="B23" t="str">
            <v>ROADING AREAS</v>
          </cell>
        </row>
        <row r="24">
          <cell r="A24" t="str">
            <v>BRE</v>
          </cell>
          <cell r="B24" t="str">
            <v>RESTRICTED ASSETS</v>
          </cell>
        </row>
        <row r="25">
          <cell r="A25" t="str">
            <v>BRF</v>
          </cell>
          <cell r="B25" t="str">
            <v>SPORTSFIELDS</v>
          </cell>
        </row>
        <row r="26">
          <cell r="A26" t="str">
            <v>BRP</v>
          </cell>
          <cell r="B26" t="str">
            <v>PASSIVE REC AREAS</v>
          </cell>
        </row>
        <row r="27">
          <cell r="A27" t="str">
            <v>BRR</v>
          </cell>
          <cell r="B27" t="str">
            <v>RENTAL PROPERTY</v>
          </cell>
        </row>
        <row r="28">
          <cell r="A28" t="str">
            <v>BRS</v>
          </cell>
          <cell r="B28" t="str">
            <v>SCENIC RESERVES</v>
          </cell>
        </row>
        <row r="29">
          <cell r="A29" t="str">
            <v>BRT</v>
          </cell>
          <cell r="B29" t="str">
            <v>BUILDINGS</v>
          </cell>
        </row>
        <row r="30">
          <cell r="A30" t="str">
            <v>BSA</v>
          </cell>
          <cell r="B30" t="str">
            <v>SERVICE LANES</v>
          </cell>
        </row>
        <row r="31">
          <cell r="A31" t="str">
            <v>BSB</v>
          </cell>
          <cell r="B31" t="str">
            <v>BUS SHELTERS</v>
          </cell>
        </row>
        <row r="32">
          <cell r="A32" t="str">
            <v>BSE</v>
          </cell>
          <cell r="B32" t="str">
            <v>SEWAGE</v>
          </cell>
        </row>
        <row r="33">
          <cell r="A33" t="str">
            <v>BSR</v>
          </cell>
          <cell r="B33" t="str">
            <v>STAFF RENTALS</v>
          </cell>
        </row>
        <row r="34">
          <cell r="A34" t="str">
            <v>BSU</v>
          </cell>
          <cell r="B34" t="str">
            <v>SURPLUS</v>
          </cell>
        </row>
        <row r="35">
          <cell r="A35" t="str">
            <v>BSW</v>
          </cell>
          <cell r="B35" t="str">
            <v>SWIMMING POOLS</v>
          </cell>
        </row>
        <row r="36">
          <cell r="A36" t="str">
            <v>BTI</v>
          </cell>
          <cell r="B36" t="str">
            <v>REFUSE TIPS</v>
          </cell>
        </row>
        <row r="37">
          <cell r="A37" t="str">
            <v>CLI</v>
          </cell>
          <cell r="B37" t="str">
            <v>LIBRARY COLLECTION</v>
          </cell>
        </row>
        <row r="38">
          <cell r="A38" t="str">
            <v>EAF</v>
          </cell>
          <cell r="B38" t="str">
            <v>Archival Facilities</v>
          </cell>
        </row>
        <row r="39">
          <cell r="A39" t="str">
            <v>EBF</v>
          </cell>
          <cell r="B39" t="str">
            <v>Built in Furniture</v>
          </cell>
        </row>
        <row r="40">
          <cell r="A40" t="str">
            <v>ECA</v>
          </cell>
          <cell r="B40" t="str">
            <v>CALCULATORS</v>
          </cell>
        </row>
        <row r="41">
          <cell r="A41" t="str">
            <v>ECD</v>
          </cell>
          <cell r="B41" t="str">
            <v>CIVIL DEFENCE</v>
          </cell>
        </row>
        <row r="42">
          <cell r="A42" t="str">
            <v>ECE</v>
          </cell>
          <cell r="B42" t="str">
            <v>CAMERAS</v>
          </cell>
        </row>
        <row r="43">
          <cell r="A43" t="str">
            <v>ECH</v>
          </cell>
          <cell r="B43" t="str">
            <v>CHAIRS &amp; COUCHES</v>
          </cell>
        </row>
        <row r="44">
          <cell r="A44" t="str">
            <v>EDE</v>
          </cell>
          <cell r="B44" t="str">
            <v>DESKS &amp; TABLES</v>
          </cell>
        </row>
        <row r="45">
          <cell r="A45" t="str">
            <v>EES</v>
          </cell>
          <cell r="B45" t="str">
            <v>STORAGE EQUIPMENT</v>
          </cell>
        </row>
        <row r="46">
          <cell r="A46" t="str">
            <v>EEW</v>
          </cell>
          <cell r="B46" t="str">
            <v>ELECTRONIC WHITEBOARDS</v>
          </cell>
        </row>
        <row r="47">
          <cell r="A47" t="str">
            <v>EFA</v>
          </cell>
          <cell r="B47" t="str">
            <v>FAX MACHINES</v>
          </cell>
        </row>
        <row r="48">
          <cell r="A48" t="str">
            <v>EHE</v>
          </cell>
          <cell r="B48" t="str">
            <v>HEATING EQUIPMENT</v>
          </cell>
        </row>
        <row r="49">
          <cell r="A49" t="str">
            <v>ELC</v>
          </cell>
          <cell r="B49" t="str">
            <v>LIGHTS, CURTAINS &amp; CARPET</v>
          </cell>
        </row>
        <row r="50">
          <cell r="A50" t="str">
            <v>EMA</v>
          </cell>
          <cell r="B50" t="str">
            <v>MISCELLANEOUS</v>
          </cell>
        </row>
        <row r="51">
          <cell r="A51" t="str">
            <v>EME</v>
          </cell>
          <cell r="B51" t="str">
            <v>MICROFICHE EQUIPMENT</v>
          </cell>
        </row>
        <row r="52">
          <cell r="A52" t="str">
            <v>EOF</v>
          </cell>
          <cell r="B52" t="str">
            <v>OFFICE FURNITURE</v>
          </cell>
        </row>
        <row r="53">
          <cell r="A53" t="str">
            <v>EOO</v>
          </cell>
          <cell r="B53" t="str">
            <v>OTHER OFFICE</v>
          </cell>
        </row>
        <row r="54">
          <cell r="A54" t="str">
            <v>EPH</v>
          </cell>
          <cell r="B54" t="str">
            <v>PHOTOCOPIERS</v>
          </cell>
        </row>
        <row r="55">
          <cell r="A55" t="str">
            <v>ESE</v>
          </cell>
          <cell r="B55" t="str">
            <v>SCIENTIFIC</v>
          </cell>
        </row>
        <row r="56">
          <cell r="A56" t="str">
            <v>ESN</v>
          </cell>
          <cell r="B56" t="str">
            <v>SCREENS &amp; NOTICEBOARDS</v>
          </cell>
        </row>
        <row r="57">
          <cell r="A57" t="str">
            <v>ETI</v>
          </cell>
          <cell r="B57" t="str">
            <v>TECHNICAL</v>
          </cell>
        </row>
        <row r="58">
          <cell r="A58" t="str">
            <v>ETY</v>
          </cell>
          <cell r="B58" t="str">
            <v>TYPEWRITERS/DICTAPHONES</v>
          </cell>
        </row>
        <row r="59">
          <cell r="A59" t="str">
            <v>EVE</v>
          </cell>
          <cell r="B59" t="str">
            <v>PRESENTATION EQUIPMENT</v>
          </cell>
        </row>
        <row r="60">
          <cell r="A60" t="str">
            <v>IAD</v>
          </cell>
          <cell r="B60" t="str">
            <v>DRAINAGE INFRASTRUCTURE</v>
          </cell>
        </row>
        <row r="61">
          <cell r="A61" t="str">
            <v>IAS</v>
          </cell>
          <cell r="B61" t="str">
            <v>Infrastructural</v>
          </cell>
        </row>
        <row r="62">
          <cell r="A62" t="str">
            <v>IAW</v>
          </cell>
          <cell r="B62" t="str">
            <v>WATER INFRASTRUCTURE</v>
          </cell>
        </row>
        <row r="63">
          <cell r="A63" t="str">
            <v>IPM</v>
          </cell>
          <cell r="B63" t="str">
            <v>Parking Meters</v>
          </cell>
        </row>
        <row r="64">
          <cell r="A64" t="str">
            <v>IRB</v>
          </cell>
          <cell r="B64" t="str">
            <v>ROAD BASE</v>
          </cell>
        </row>
        <row r="65">
          <cell r="A65" t="str">
            <v>IRD</v>
          </cell>
          <cell r="B65" t="str">
            <v>Drainage</v>
          </cell>
        </row>
        <row r="66">
          <cell r="A66" t="str">
            <v>IRF</v>
          </cell>
          <cell r="B66" t="str">
            <v>FOOTPATHS</v>
          </cell>
        </row>
        <row r="67">
          <cell r="A67" t="str">
            <v>IRG</v>
          </cell>
          <cell r="B67" t="str">
            <v>Bridges</v>
          </cell>
        </row>
        <row r="68">
          <cell r="A68" t="str">
            <v>IRL</v>
          </cell>
          <cell r="B68" t="str">
            <v>LAND FORMATION</v>
          </cell>
        </row>
        <row r="69">
          <cell r="A69" t="str">
            <v>IRS</v>
          </cell>
          <cell r="B69" t="str">
            <v>ROAD SURFACE</v>
          </cell>
        </row>
        <row r="70">
          <cell r="A70" t="str">
            <v>IRT</v>
          </cell>
          <cell r="B70" t="str">
            <v>TUNNELS</v>
          </cell>
        </row>
        <row r="71">
          <cell r="A71" t="str">
            <v>IRW</v>
          </cell>
          <cell r="B71" t="str">
            <v>BRIDGES &amp; WALLS</v>
          </cell>
        </row>
        <row r="72">
          <cell r="A72" t="str">
            <v>ISL</v>
          </cell>
          <cell r="B72" t="str">
            <v>Street Lightings</v>
          </cell>
        </row>
        <row r="73">
          <cell r="A73" t="str">
            <v>TCP</v>
          </cell>
          <cell r="B73" t="str">
            <v>CELLPHONES</v>
          </cell>
        </row>
        <row r="74">
          <cell r="A74" t="str">
            <v>TLT</v>
          </cell>
          <cell r="B74" t="str">
            <v>LAPTOP COMPUTERS</v>
          </cell>
        </row>
        <row r="75">
          <cell r="A75" t="str">
            <v>TNE</v>
          </cell>
          <cell r="B75" t="str">
            <v>NETWORK EQUIPMENT</v>
          </cell>
        </row>
        <row r="76">
          <cell r="A76" t="str">
            <v>TOC</v>
          </cell>
          <cell r="B76" t="str">
            <v>OTHER</v>
          </cell>
        </row>
        <row r="77">
          <cell r="A77" t="str">
            <v>TPC</v>
          </cell>
          <cell r="B77" t="str">
            <v>PC'S</v>
          </cell>
        </row>
        <row r="78">
          <cell r="A78" t="str">
            <v>TPG</v>
          </cell>
          <cell r="B78" t="str">
            <v>PAGERS</v>
          </cell>
        </row>
        <row r="79">
          <cell r="A79" t="str">
            <v>TPR</v>
          </cell>
          <cell r="B79" t="str">
            <v>PRINTERS</v>
          </cell>
        </row>
        <row r="80">
          <cell r="A80" t="str">
            <v>TRT</v>
          </cell>
          <cell r="B80" t="str">
            <v>RADIOS/TELEPHONE</v>
          </cell>
        </row>
        <row r="81">
          <cell r="A81" t="str">
            <v>TSW</v>
          </cell>
          <cell r="B81" t="str">
            <v>SOFTWARE</v>
          </cell>
        </row>
        <row r="82">
          <cell r="A82" t="str">
            <v>TTE</v>
          </cell>
          <cell r="B82" t="str">
            <v>TERMINALS</v>
          </cell>
        </row>
        <row r="83">
          <cell r="A83" t="str">
            <v>TTS</v>
          </cell>
          <cell r="B83" t="str">
            <v>TELEPHONE SYSTEM</v>
          </cell>
        </row>
        <row r="84">
          <cell r="A84" t="str">
            <v>VCA</v>
          </cell>
          <cell r="B84" t="str">
            <v>Cars</v>
          </cell>
        </row>
        <row r="85">
          <cell r="A85" t="str">
            <v>VOV</v>
          </cell>
          <cell r="B85" t="str">
            <v>Other Vehicles</v>
          </cell>
        </row>
        <row r="86">
          <cell r="A86" t="str">
            <v>VTC</v>
          </cell>
          <cell r="B86" t="str">
            <v>Trailers/Caravans</v>
          </cell>
        </row>
        <row r="87">
          <cell r="A87" t="str">
            <v>VTR</v>
          </cell>
          <cell r="B87" t="str">
            <v>Trucks</v>
          </cell>
        </row>
        <row r="88">
          <cell r="A88" t="str">
            <v>VUT</v>
          </cell>
          <cell r="B88" t="str">
            <v>Utilities</v>
          </cell>
        </row>
        <row r="89">
          <cell r="A89" t="str">
            <v>VVA</v>
          </cell>
          <cell r="B89" t="str">
            <v>Vans</v>
          </cell>
        </row>
        <row r="90">
          <cell r="A90" t="str">
            <v>ZE</v>
          </cell>
          <cell r="B90" t="str">
            <v>EQUIPMENT</v>
          </cell>
        </row>
        <row r="91">
          <cell r="A91" t="str">
            <v>ZF</v>
          </cell>
          <cell r="B91" t="str">
            <v>Furniture under $2000</v>
          </cell>
        </row>
        <row r="92">
          <cell r="A92" t="str">
            <v>ZL</v>
          </cell>
          <cell r="B92" t="str">
            <v>Land less than $2,000</v>
          </cell>
        </row>
        <row r="93">
          <cell r="A93" t="str">
            <v>ZM</v>
          </cell>
          <cell r="B93" t="str">
            <v>Motor Vehicles Under $2000.00</v>
          </cell>
        </row>
        <row r="94">
          <cell r="A94" t="str">
            <v>ZOO</v>
          </cell>
          <cell r="B94" t="str">
            <v>ZOO ANIMALS</v>
          </cell>
        </row>
        <row r="95">
          <cell r="A95" t="str">
            <v>ZP</v>
          </cell>
          <cell r="B95" t="str">
            <v>PLANT</v>
          </cell>
        </row>
        <row r="96">
          <cell r="A96" t="str">
            <v>ZT</v>
          </cell>
          <cell r="B96" t="str">
            <v>TECHNOLOGICAL  INVENTORY</v>
          </cell>
        </row>
        <row r="97">
          <cell r="A97" t="str">
            <v>ITL</v>
          </cell>
          <cell r="B97" t="str">
            <v>Traffic Lights</v>
          </cell>
        </row>
        <row r="98">
          <cell r="A98" t="str">
            <v>LCA</v>
          </cell>
          <cell r="B98" t="str">
            <v>CAR PARKS</v>
          </cell>
        </row>
        <row r="99">
          <cell r="A99" t="str">
            <v>LCC</v>
          </cell>
          <cell r="B99" t="str">
            <v>CIVIC CENTRE</v>
          </cell>
        </row>
        <row r="100">
          <cell r="A100" t="str">
            <v>LCE</v>
          </cell>
          <cell r="B100" t="str">
            <v>CEMETARY</v>
          </cell>
        </row>
        <row r="101">
          <cell r="A101" t="str">
            <v>LCO</v>
          </cell>
          <cell r="B101" t="str">
            <v>COMMUNITY SERVICES</v>
          </cell>
        </row>
        <row r="102">
          <cell r="A102" t="str">
            <v>LCP</v>
          </cell>
          <cell r="B102" t="str">
            <v>CAPITALPOWER LAND</v>
          </cell>
        </row>
        <row r="103">
          <cell r="A103" t="str">
            <v>LDE</v>
          </cell>
          <cell r="B103" t="str">
            <v>DEPOTS</v>
          </cell>
        </row>
        <row r="104">
          <cell r="A104" t="str">
            <v>LDR</v>
          </cell>
          <cell r="B104" t="str">
            <v>DRAINAGE</v>
          </cell>
        </row>
        <row r="105">
          <cell r="A105" t="str">
            <v>LEL</v>
          </cell>
          <cell r="B105" t="str">
            <v>ENCROACHMENTS</v>
          </cell>
        </row>
        <row r="106">
          <cell r="A106" t="str">
            <v>LEM</v>
          </cell>
          <cell r="B106" t="str">
            <v>WEMO LAND</v>
          </cell>
        </row>
        <row r="107">
          <cell r="A107" t="str">
            <v>LFH</v>
          </cell>
          <cell r="B107" t="str">
            <v>HIGH RISE FLATS</v>
          </cell>
        </row>
        <row r="108">
          <cell r="A108" t="str">
            <v>LFL</v>
          </cell>
          <cell r="B108" t="str">
            <v>LOW RISE FLATS</v>
          </cell>
        </row>
        <row r="109">
          <cell r="A109" t="str">
            <v>LGE</v>
          </cell>
          <cell r="B109" t="str">
            <v>GENERAL LEASES</v>
          </cell>
        </row>
        <row r="110">
          <cell r="A110" t="str">
            <v>LGN</v>
          </cell>
          <cell r="B110" t="str">
            <v>GROUND LEASES</v>
          </cell>
        </row>
        <row r="111">
          <cell r="A111" t="str">
            <v>LIR</v>
          </cell>
          <cell r="B111" t="str">
            <v>ROADING INFRASTRUCTURE</v>
          </cell>
        </row>
        <row r="112">
          <cell r="A112" t="str">
            <v>LIS</v>
          </cell>
          <cell r="B112" t="str">
            <v>ISOLATION STRIPS</v>
          </cell>
        </row>
        <row r="113">
          <cell r="A113" t="str">
            <v>LIW</v>
          </cell>
          <cell r="B113" t="str">
            <v>WATER INFRASTRUCTURE</v>
          </cell>
        </row>
        <row r="114">
          <cell r="A114" t="str">
            <v>LLI</v>
          </cell>
          <cell r="B114" t="str">
            <v>LIBRARIES</v>
          </cell>
        </row>
        <row r="115">
          <cell r="A115" t="str">
            <v>LMI</v>
          </cell>
          <cell r="B115" t="str">
            <v>MISCELLANEOUS</v>
          </cell>
        </row>
        <row r="116">
          <cell r="A116" t="str">
            <v>LNV</v>
          </cell>
          <cell r="B116" t="str">
            <v>NEW VENTURE UNITS</v>
          </cell>
        </row>
        <row r="117">
          <cell r="A117" t="str">
            <v>LO</v>
          </cell>
          <cell r="B117" t="str">
            <v>OCCUPIED</v>
          </cell>
        </row>
        <row r="118">
          <cell r="A118" t="str">
            <v>LOF</v>
          </cell>
          <cell r="B118" t="str">
            <v>OFFICES</v>
          </cell>
        </row>
        <row r="119">
          <cell r="A119" t="str">
            <v>LPG</v>
          </cell>
          <cell r="B119" t="str">
            <v>PLAYGROUNDS</v>
          </cell>
        </row>
        <row r="120">
          <cell r="A120" t="str">
            <v>LPT</v>
          </cell>
          <cell r="B120" t="str">
            <v>PUBLIC TOILETS</v>
          </cell>
        </row>
        <row r="121">
          <cell r="A121" t="str">
            <v>LR</v>
          </cell>
          <cell r="B121" t="str">
            <v>RESERVES</v>
          </cell>
        </row>
        <row r="122">
          <cell r="A122" t="str">
            <v>LRA</v>
          </cell>
          <cell r="B122" t="str">
            <v>ACTIVE REC AREAS</v>
          </cell>
        </row>
        <row r="123">
          <cell r="A123" t="str">
            <v>LRD</v>
          </cell>
          <cell r="B123" t="str">
            <v>ROADING AREAS</v>
          </cell>
        </row>
        <row r="124">
          <cell r="A124" t="str">
            <v>LRE</v>
          </cell>
          <cell r="B124" t="str">
            <v>RESTRICTED ASSETS</v>
          </cell>
        </row>
        <row r="125">
          <cell r="A125" t="str">
            <v>LRF</v>
          </cell>
          <cell r="B125" t="str">
            <v>SPORTSFIELDS</v>
          </cell>
        </row>
        <row r="126">
          <cell r="A126" t="str">
            <v>LRP</v>
          </cell>
          <cell r="B126" t="str">
            <v>PASSIVE REC AREAS</v>
          </cell>
        </row>
        <row r="127">
          <cell r="A127" t="str">
            <v>LRR</v>
          </cell>
          <cell r="B127" t="str">
            <v>RENTAL PROPERTY</v>
          </cell>
        </row>
        <row r="128">
          <cell r="A128" t="str">
            <v>LRS</v>
          </cell>
          <cell r="B128" t="str">
            <v>SCENIC RESERVES</v>
          </cell>
        </row>
        <row r="129">
          <cell r="A129" t="str">
            <v>LRT</v>
          </cell>
          <cell r="B129" t="str">
            <v>LAND</v>
          </cell>
        </row>
        <row r="130">
          <cell r="A130" t="str">
            <v>LSA</v>
          </cell>
          <cell r="B130" t="str">
            <v>SERVICE LANES</v>
          </cell>
        </row>
        <row r="131">
          <cell r="A131" t="str">
            <v>LSB</v>
          </cell>
          <cell r="B131" t="str">
            <v>BUS SHELTERS</v>
          </cell>
        </row>
        <row r="132">
          <cell r="A132" t="str">
            <v>LSE</v>
          </cell>
          <cell r="B132" t="str">
            <v>SEWAGE</v>
          </cell>
        </row>
        <row r="133">
          <cell r="A133" t="str">
            <v>LSR</v>
          </cell>
          <cell r="B133" t="str">
            <v>STAFF RENTALS</v>
          </cell>
        </row>
        <row r="134">
          <cell r="A134" t="str">
            <v>LSU</v>
          </cell>
          <cell r="B134" t="str">
            <v>SURPLUS</v>
          </cell>
        </row>
        <row r="135">
          <cell r="A135" t="str">
            <v>LSW</v>
          </cell>
          <cell r="B135" t="str">
            <v>SWIMMING POOLS</v>
          </cell>
        </row>
        <row r="136">
          <cell r="A136" t="str">
            <v>LTI</v>
          </cell>
          <cell r="B136" t="str">
            <v>REFUSE TIPS</v>
          </cell>
        </row>
        <row r="137">
          <cell r="A137" t="str">
            <v>LV</v>
          </cell>
          <cell r="B137" t="str">
            <v>VACANT</v>
          </cell>
        </row>
        <row r="138">
          <cell r="A138" t="str">
            <v>LWT</v>
          </cell>
          <cell r="B138" t="str">
            <v>WATER SUPPLY</v>
          </cell>
        </row>
        <row r="139">
          <cell r="A139" t="str">
            <v>MOTOGUZZI</v>
          </cell>
          <cell r="B139" t="str">
            <v>Moto Guzzi</v>
          </cell>
        </row>
        <row r="140">
          <cell r="A140" t="str">
            <v>PBC</v>
          </cell>
          <cell r="B140" t="str">
            <v>BUSHCUTTERS (PLANT)</v>
          </cell>
        </row>
        <row r="141">
          <cell r="A141" t="str">
            <v>PBP</v>
          </cell>
          <cell r="B141" t="str">
            <v>BUILDING</v>
          </cell>
        </row>
        <row r="142">
          <cell r="A142" t="str">
            <v>PCS</v>
          </cell>
          <cell r="B142" t="str">
            <v>CHAINSAWS</v>
          </cell>
        </row>
        <row r="143">
          <cell r="A143" t="str">
            <v>PDP</v>
          </cell>
          <cell r="B143" t="str">
            <v>DRAINAGE</v>
          </cell>
        </row>
        <row r="144">
          <cell r="A144" t="str">
            <v>PEE</v>
          </cell>
          <cell r="B144" t="str">
            <v>EXERCISE EQUIPMENT</v>
          </cell>
        </row>
        <row r="145">
          <cell r="A145" t="str">
            <v>PFM</v>
          </cell>
          <cell r="B145" t="str">
            <v>FLYMO'S</v>
          </cell>
        </row>
        <row r="146">
          <cell r="A146" t="str">
            <v>PHB</v>
          </cell>
          <cell r="B146" t="str">
            <v>HOT WATER CYLINDERS/BATH</v>
          </cell>
        </row>
        <row r="147">
          <cell r="A147" t="str">
            <v>PHO</v>
          </cell>
          <cell r="B147" t="str">
            <v>HAND OPERATED</v>
          </cell>
        </row>
        <row r="148">
          <cell r="A148" t="str">
            <v>PKE</v>
          </cell>
          <cell r="B148" t="str">
            <v>KITCHEN EQUIPMENT</v>
          </cell>
        </row>
        <row r="149">
          <cell r="A149" t="str">
            <v>PKH</v>
          </cell>
          <cell r="B149" t="str">
            <v>KANGO HAMMERS</v>
          </cell>
        </row>
        <row r="150">
          <cell r="A150" t="str">
            <v>PLC</v>
          </cell>
          <cell r="B150" t="str">
            <v>LAUNDRY/CLEANING</v>
          </cell>
        </row>
        <row r="151">
          <cell r="A151" t="str">
            <v>PLM</v>
          </cell>
          <cell r="B151" t="str">
            <v>LAWNMOWERS</v>
          </cell>
        </row>
        <row r="152">
          <cell r="A152" t="str">
            <v>PMP</v>
          </cell>
          <cell r="B152" t="str">
            <v>MOBILE</v>
          </cell>
        </row>
        <row r="153">
          <cell r="A153" t="str">
            <v>PPM</v>
          </cell>
          <cell r="B153" t="str">
            <v>PARKING METERS</v>
          </cell>
        </row>
        <row r="154">
          <cell r="A154" t="str">
            <v>PPS</v>
          </cell>
          <cell r="B154" t="str">
            <v>STATIC</v>
          </cell>
        </row>
        <row r="155">
          <cell r="A155" t="str">
            <v>PRA</v>
          </cell>
          <cell r="B155" t="str">
            <v>RESERVE AREA</v>
          </cell>
        </row>
        <row r="156">
          <cell r="A156" t="str">
            <v>PRM</v>
          </cell>
          <cell r="B156" t="str">
            <v>RIDE</v>
          </cell>
        </row>
        <row r="157">
          <cell r="A157" t="str">
            <v>PRO</v>
          </cell>
          <cell r="B157" t="str">
            <v>ROLLERS</v>
          </cell>
        </row>
        <row r="158">
          <cell r="A158" t="str">
            <v>PSE</v>
          </cell>
          <cell r="B158" t="str">
            <v>Plant, Sewage</v>
          </cell>
        </row>
        <row r="159">
          <cell r="A159" t="str">
            <v>PSL</v>
          </cell>
          <cell r="B159" t="str">
            <v>STREET LIGHTING</v>
          </cell>
        </row>
        <row r="160">
          <cell r="A160" t="str">
            <v>PSP</v>
          </cell>
          <cell r="B160" t="str">
            <v>SWIMMING POOLS</v>
          </cell>
        </row>
        <row r="161">
          <cell r="A161" t="str">
            <v>PTE</v>
          </cell>
          <cell r="B161" t="str">
            <v>TUNNELLING</v>
          </cell>
        </row>
        <row r="162">
          <cell r="A162" t="str">
            <v>PTL</v>
          </cell>
          <cell r="B162" t="str">
            <v>TRAFFIC LIGHTS</v>
          </cell>
        </row>
        <row r="163">
          <cell r="A163" t="str">
            <v>PWP</v>
          </cell>
          <cell r="B163" t="str">
            <v>WORKSHOP</v>
          </cell>
        </row>
        <row r="164">
          <cell r="A164" t="str">
            <v>RAS</v>
          </cell>
          <cell r="B164" t="str">
            <v>Restricted Assets</v>
          </cell>
        </row>
        <row r="165">
          <cell r="A165" t="str">
            <v>TBE</v>
          </cell>
          <cell r="B165" t="str">
            <v>BAR</v>
          </cell>
        </row>
        <row r="166">
          <cell r="A166" t="str">
            <v>TBP</v>
          </cell>
          <cell r="B166" t="str">
            <v>BOOK PLUS</v>
          </cell>
        </row>
        <row r="167">
          <cell r="A167" t="str">
            <v>TCC</v>
          </cell>
          <cell r="B167" t="str">
            <v>SERVER EQUIPMENT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Benchmarkgraphs LTP"/>
      <sheetName val="Benchmarks LTP"/>
      <sheetName val="Surplus Calc"/>
      <sheetName val="Fin Strategy Graphs"/>
      <sheetName val="Pivot"/>
      <sheetName val="2018 Data"/>
      <sheetName val="OPEX_Summary"/>
      <sheetName val="CAPEX_Summary"/>
      <sheetName val="Lookup T1 codes"/>
      <sheetName val="T1 LOOKUP"/>
      <sheetName val="Lookup"/>
      <sheetName val="Rates Requirement - 10 Year"/>
      <sheetName val="Debt-funded OPX"/>
      <sheetName val="Unfunded NZTA Depreciation"/>
      <sheetName val="Previous Plans"/>
      <sheetName val="Pivot PV"/>
      <sheetName val="Activity"/>
      <sheetName val="Activity2"/>
      <sheetName val="Rates increase drivers"/>
      <sheetName val="Pivot Audit Trail"/>
      <sheetName val="Borrowing Forecast"/>
      <sheetName val="Surplus Rec"/>
    </sheetNames>
    <sheetDataSet>
      <sheetData sheetId="0">
        <row r="14">
          <cell r="G14" t="str">
            <v>2018/19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G1">
            <v>43259</v>
          </cell>
        </row>
      </sheetData>
      <sheetData sheetId="7"/>
      <sheetData sheetId="8"/>
      <sheetData sheetId="9"/>
      <sheetData sheetId="10"/>
      <sheetData sheetId="11">
        <row r="1">
          <cell r="M1" t="str">
            <v>PSEUDO LOOKUP</v>
          </cell>
        </row>
        <row r="4">
          <cell r="S4" t="str">
            <v>Project</v>
          </cell>
          <cell r="T4" t="str">
            <v>Activity/ LTP Project</v>
          </cell>
        </row>
        <row r="5">
          <cell r="S5" t="str">
            <v>1189</v>
          </cell>
          <cell r="T5" t="str">
            <v>1200</v>
          </cell>
        </row>
        <row r="6">
          <cell r="S6" t="str">
            <v>1188</v>
          </cell>
          <cell r="T6" t="str">
            <v>1200</v>
          </cell>
        </row>
        <row r="7">
          <cell r="S7" t="str">
            <v>1190</v>
          </cell>
          <cell r="T7" t="str">
            <v>1200</v>
          </cell>
        </row>
        <row r="8">
          <cell r="S8" t="str">
            <v>1192</v>
          </cell>
          <cell r="T8" t="str">
            <v>1200</v>
          </cell>
        </row>
        <row r="9">
          <cell r="S9" t="str">
            <v>1194</v>
          </cell>
          <cell r="T9" t="str">
            <v>1200</v>
          </cell>
        </row>
        <row r="10">
          <cell r="S10" t="str">
            <v>1195</v>
          </cell>
          <cell r="T10" t="str">
            <v>1200</v>
          </cell>
        </row>
        <row r="11">
          <cell r="S11" t="str">
            <v>1196</v>
          </cell>
          <cell r="T11" t="str">
            <v>1200</v>
          </cell>
        </row>
        <row r="12">
          <cell r="S12" t="str">
            <v>1197</v>
          </cell>
          <cell r="T12" t="str">
            <v>1200</v>
          </cell>
        </row>
        <row r="13">
          <cell r="S13" t="str">
            <v>1200</v>
          </cell>
          <cell r="T13" t="str">
            <v>1200</v>
          </cell>
        </row>
        <row r="14">
          <cell r="S14" t="str">
            <v>1201</v>
          </cell>
          <cell r="T14" t="str">
            <v>1200</v>
          </cell>
        </row>
        <row r="15">
          <cell r="S15" t="str">
            <v>1202</v>
          </cell>
          <cell r="T15" t="str">
            <v>1200</v>
          </cell>
        </row>
        <row r="16">
          <cell r="S16" t="str">
            <v>1203</v>
          </cell>
          <cell r="T16" t="str">
            <v>1200</v>
          </cell>
        </row>
        <row r="17">
          <cell r="S17" t="str">
            <v>1000</v>
          </cell>
          <cell r="T17" t="str">
            <v>1000</v>
          </cell>
        </row>
        <row r="18">
          <cell r="S18" t="str">
            <v>1001</v>
          </cell>
          <cell r="T18" t="str">
            <v>1001</v>
          </cell>
        </row>
        <row r="19">
          <cell r="S19" t="str">
            <v>1002</v>
          </cell>
          <cell r="T19" t="str">
            <v>1002</v>
          </cell>
        </row>
        <row r="20">
          <cell r="S20" t="str">
            <v>1003</v>
          </cell>
          <cell r="T20" t="str">
            <v>1003</v>
          </cell>
        </row>
        <row r="21">
          <cell r="S21" t="str">
            <v>1004</v>
          </cell>
          <cell r="T21" t="str">
            <v>1004</v>
          </cell>
        </row>
        <row r="22">
          <cell r="S22" t="str">
            <v>1005</v>
          </cell>
          <cell r="T22" t="str">
            <v>1005</v>
          </cell>
        </row>
        <row r="23">
          <cell r="S23" t="str">
            <v>1006</v>
          </cell>
          <cell r="T23" t="str">
            <v>1006</v>
          </cell>
        </row>
        <row r="24">
          <cell r="S24" t="str">
            <v>1007</v>
          </cell>
          <cell r="T24" t="str">
            <v>1007</v>
          </cell>
        </row>
        <row r="25">
          <cell r="S25" t="str">
            <v>1008</v>
          </cell>
          <cell r="T25" t="str">
            <v>1008</v>
          </cell>
        </row>
        <row r="26">
          <cell r="S26" t="str">
            <v>1009</v>
          </cell>
          <cell r="T26" t="str">
            <v>1009</v>
          </cell>
        </row>
        <row r="27">
          <cell r="S27" t="str">
            <v>1010</v>
          </cell>
          <cell r="T27" t="str">
            <v>1010</v>
          </cell>
        </row>
        <row r="28">
          <cell r="S28" t="str">
            <v>1011</v>
          </cell>
          <cell r="T28" t="str">
            <v>1011</v>
          </cell>
        </row>
        <row r="29">
          <cell r="S29" t="str">
            <v>1012</v>
          </cell>
          <cell r="T29" t="str">
            <v>1012</v>
          </cell>
        </row>
        <row r="30">
          <cell r="S30" t="str">
            <v>1013</v>
          </cell>
          <cell r="T30" t="str">
            <v>1013</v>
          </cell>
        </row>
        <row r="31">
          <cell r="S31" t="str">
            <v>1014</v>
          </cell>
          <cell r="T31" t="str">
            <v>1014</v>
          </cell>
        </row>
        <row r="32">
          <cell r="S32" t="str">
            <v>1015</v>
          </cell>
          <cell r="T32" t="str">
            <v>1015</v>
          </cell>
        </row>
        <row r="33">
          <cell r="S33" t="str">
            <v>1016</v>
          </cell>
          <cell r="T33" t="str">
            <v>1016</v>
          </cell>
        </row>
        <row r="34">
          <cell r="S34" t="str">
            <v>1017</v>
          </cell>
          <cell r="T34" t="str">
            <v>1017</v>
          </cell>
        </row>
        <row r="35">
          <cell r="S35" t="str">
            <v>1018</v>
          </cell>
          <cell r="T35" t="str">
            <v>1018</v>
          </cell>
        </row>
        <row r="36">
          <cell r="S36" t="str">
            <v>1019</v>
          </cell>
          <cell r="T36" t="str">
            <v>1019</v>
          </cell>
        </row>
        <row r="37">
          <cell r="S37" t="str">
            <v>1020</v>
          </cell>
          <cell r="T37" t="str">
            <v>1020</v>
          </cell>
        </row>
        <row r="38">
          <cell r="S38" t="str">
            <v>1021</v>
          </cell>
          <cell r="T38" t="str">
            <v>1021</v>
          </cell>
        </row>
        <row r="39">
          <cell r="S39" t="str">
            <v>1022</v>
          </cell>
          <cell r="T39" t="str">
            <v>1022</v>
          </cell>
        </row>
        <row r="40">
          <cell r="S40" t="str">
            <v>1023</v>
          </cell>
          <cell r="T40" t="str">
            <v>1023</v>
          </cell>
        </row>
        <row r="41">
          <cell r="S41" t="str">
            <v>1024</v>
          </cell>
          <cell r="T41" t="str">
            <v>1024</v>
          </cell>
        </row>
        <row r="42">
          <cell r="S42" t="str">
            <v>1025</v>
          </cell>
          <cell r="T42" t="str">
            <v>1025</v>
          </cell>
        </row>
        <row r="43">
          <cell r="S43" t="str">
            <v>1026</v>
          </cell>
          <cell r="T43" t="str">
            <v>1026</v>
          </cell>
        </row>
        <row r="44">
          <cell r="S44" t="str">
            <v>1027</v>
          </cell>
          <cell r="T44" t="str">
            <v>1027</v>
          </cell>
        </row>
        <row r="45">
          <cell r="S45" t="str">
            <v>1028</v>
          </cell>
          <cell r="T45" t="str">
            <v>1028</v>
          </cell>
        </row>
        <row r="46">
          <cell r="S46" t="str">
            <v>1029</v>
          </cell>
          <cell r="T46" t="str">
            <v>1029</v>
          </cell>
        </row>
        <row r="47">
          <cell r="S47" t="str">
            <v>1030</v>
          </cell>
          <cell r="T47" t="str">
            <v>1030</v>
          </cell>
        </row>
        <row r="48">
          <cell r="S48" t="str">
            <v>1031</v>
          </cell>
          <cell r="T48" t="str">
            <v>1031</v>
          </cell>
        </row>
        <row r="49">
          <cell r="S49" t="str">
            <v>1032</v>
          </cell>
          <cell r="T49" t="str">
            <v>1032</v>
          </cell>
        </row>
        <row r="50">
          <cell r="S50" t="str">
            <v>1033</v>
          </cell>
          <cell r="T50" t="str">
            <v>1033</v>
          </cell>
        </row>
        <row r="51">
          <cell r="S51" t="str">
            <v>1034</v>
          </cell>
          <cell r="T51" t="str">
            <v>1034</v>
          </cell>
        </row>
        <row r="52">
          <cell r="S52" t="str">
            <v>1035</v>
          </cell>
          <cell r="T52" t="str">
            <v>1035</v>
          </cell>
        </row>
        <row r="53">
          <cell r="S53" t="str">
            <v>1036</v>
          </cell>
          <cell r="T53" t="str">
            <v>1036</v>
          </cell>
        </row>
        <row r="54">
          <cell r="S54" t="str">
            <v>1037</v>
          </cell>
          <cell r="T54" t="str">
            <v>1037</v>
          </cell>
        </row>
        <row r="55">
          <cell r="S55" t="str">
            <v>1038</v>
          </cell>
          <cell r="T55" t="str">
            <v>1038</v>
          </cell>
        </row>
        <row r="56">
          <cell r="S56" t="str">
            <v>1039</v>
          </cell>
          <cell r="T56" t="str">
            <v>1039</v>
          </cell>
        </row>
        <row r="57">
          <cell r="S57" t="str">
            <v>1040</v>
          </cell>
          <cell r="T57" t="str">
            <v>1040</v>
          </cell>
        </row>
        <row r="58">
          <cell r="S58" t="str">
            <v>1041</v>
          </cell>
          <cell r="T58" t="str">
            <v>1041</v>
          </cell>
        </row>
        <row r="59">
          <cell r="S59" t="str">
            <v>1042</v>
          </cell>
          <cell r="T59" t="str">
            <v>1042</v>
          </cell>
        </row>
        <row r="60">
          <cell r="S60" t="str">
            <v>1043</v>
          </cell>
          <cell r="T60" t="str">
            <v>1043</v>
          </cell>
        </row>
        <row r="61">
          <cell r="S61" t="str">
            <v>1044</v>
          </cell>
          <cell r="T61" t="str">
            <v>1044</v>
          </cell>
        </row>
        <row r="62">
          <cell r="S62" t="str">
            <v>1045</v>
          </cell>
          <cell r="T62" t="str">
            <v>1045</v>
          </cell>
        </row>
        <row r="63">
          <cell r="S63" t="str">
            <v>1046</v>
          </cell>
          <cell r="T63" t="str">
            <v>1046</v>
          </cell>
        </row>
        <row r="64">
          <cell r="S64" t="str">
            <v>1047</v>
          </cell>
          <cell r="T64" t="str">
            <v>1047</v>
          </cell>
        </row>
        <row r="65">
          <cell r="S65" t="str">
            <v>1048</v>
          </cell>
          <cell r="T65" t="str">
            <v>1048</v>
          </cell>
        </row>
        <row r="66">
          <cell r="S66" t="str">
            <v>1049</v>
          </cell>
          <cell r="T66" t="str">
            <v>1049</v>
          </cell>
        </row>
        <row r="67">
          <cell r="S67" t="str">
            <v>1050</v>
          </cell>
          <cell r="T67" t="str">
            <v>1050</v>
          </cell>
        </row>
        <row r="68">
          <cell r="S68" t="str">
            <v>1051</v>
          </cell>
          <cell r="T68" t="str">
            <v>1051</v>
          </cell>
        </row>
        <row r="69">
          <cell r="S69" t="str">
            <v>1052</v>
          </cell>
          <cell r="T69" t="str">
            <v>1052</v>
          </cell>
        </row>
        <row r="70">
          <cell r="S70" t="str">
            <v>1053</v>
          </cell>
          <cell r="T70" t="str">
            <v>1053</v>
          </cell>
        </row>
        <row r="71">
          <cell r="S71" t="str">
            <v>1054</v>
          </cell>
          <cell r="T71" t="str">
            <v>1054</v>
          </cell>
        </row>
        <row r="72">
          <cell r="S72" t="str">
            <v>1055</v>
          </cell>
          <cell r="T72" t="str">
            <v>1055</v>
          </cell>
        </row>
        <row r="73">
          <cell r="S73" t="str">
            <v>1056</v>
          </cell>
          <cell r="T73" t="str">
            <v>1056</v>
          </cell>
        </row>
        <row r="74">
          <cell r="S74" t="str">
            <v>1057</v>
          </cell>
          <cell r="T74" t="str">
            <v>1057</v>
          </cell>
        </row>
        <row r="75">
          <cell r="S75" t="str">
            <v>1058</v>
          </cell>
          <cell r="T75" t="str">
            <v>1058</v>
          </cell>
        </row>
        <row r="76">
          <cell r="S76" t="str">
            <v>1059</v>
          </cell>
          <cell r="T76" t="str">
            <v>1059</v>
          </cell>
        </row>
        <row r="77">
          <cell r="S77" t="str">
            <v>1060</v>
          </cell>
          <cell r="T77" t="str">
            <v>1060</v>
          </cell>
        </row>
        <row r="78">
          <cell r="S78" t="str">
            <v>1061</v>
          </cell>
          <cell r="T78" t="str">
            <v>1061</v>
          </cell>
        </row>
        <row r="79">
          <cell r="S79" t="str">
            <v>1062</v>
          </cell>
          <cell r="T79" t="str">
            <v>1062</v>
          </cell>
        </row>
        <row r="80">
          <cell r="S80" t="str">
            <v>1063</v>
          </cell>
          <cell r="T80" t="str">
            <v>1063</v>
          </cell>
        </row>
        <row r="81">
          <cell r="S81" t="str">
            <v>1064</v>
          </cell>
          <cell r="T81" t="str">
            <v>1064</v>
          </cell>
        </row>
        <row r="82">
          <cell r="S82" t="str">
            <v>1065</v>
          </cell>
          <cell r="T82" t="str">
            <v>1065</v>
          </cell>
        </row>
        <row r="83">
          <cell r="S83" t="str">
            <v>1066</v>
          </cell>
          <cell r="T83" t="str">
            <v>1066</v>
          </cell>
        </row>
        <row r="84">
          <cell r="S84" t="str">
            <v>1067</v>
          </cell>
          <cell r="T84" t="str">
            <v>1067</v>
          </cell>
        </row>
        <row r="85">
          <cell r="S85" t="str">
            <v>1068</v>
          </cell>
          <cell r="T85" t="str">
            <v>1068</v>
          </cell>
        </row>
        <row r="86">
          <cell r="S86" t="str">
            <v>1069</v>
          </cell>
          <cell r="T86" t="str">
            <v>1069</v>
          </cell>
        </row>
        <row r="87">
          <cell r="S87" t="str">
            <v>1070</v>
          </cell>
          <cell r="T87" t="str">
            <v>1070</v>
          </cell>
        </row>
        <row r="88">
          <cell r="S88" t="str">
            <v>1071</v>
          </cell>
          <cell r="T88" t="str">
            <v>1071</v>
          </cell>
        </row>
        <row r="89">
          <cell r="S89" t="str">
            <v>1072</v>
          </cell>
          <cell r="T89" t="str">
            <v>1072</v>
          </cell>
        </row>
        <row r="90">
          <cell r="S90" t="str">
            <v>1073</v>
          </cell>
          <cell r="T90" t="str">
            <v>1073</v>
          </cell>
        </row>
        <row r="91">
          <cell r="S91" t="str">
            <v>1074</v>
          </cell>
          <cell r="T91" t="str">
            <v>1074</v>
          </cell>
        </row>
        <row r="92">
          <cell r="S92" t="str">
            <v>1075</v>
          </cell>
          <cell r="T92" t="str">
            <v>1075</v>
          </cell>
        </row>
        <row r="93">
          <cell r="S93" t="str">
            <v>1076</v>
          </cell>
          <cell r="T93" t="str">
            <v>1076</v>
          </cell>
        </row>
        <row r="94">
          <cell r="S94" t="str">
            <v>1077</v>
          </cell>
          <cell r="T94" t="str">
            <v>1077</v>
          </cell>
        </row>
        <row r="95">
          <cell r="S95" t="str">
            <v>1078</v>
          </cell>
          <cell r="T95" t="str">
            <v>1078</v>
          </cell>
        </row>
        <row r="96">
          <cell r="S96" t="str">
            <v>1079</v>
          </cell>
          <cell r="T96" t="str">
            <v>1079</v>
          </cell>
        </row>
        <row r="97">
          <cell r="S97" t="str">
            <v>1080</v>
          </cell>
          <cell r="T97" t="str">
            <v>1080</v>
          </cell>
        </row>
        <row r="98">
          <cell r="S98" t="str">
            <v>1081</v>
          </cell>
          <cell r="T98" t="str">
            <v>1081</v>
          </cell>
        </row>
        <row r="99">
          <cell r="S99" t="str">
            <v>1082</v>
          </cell>
          <cell r="T99" t="str">
            <v>1082</v>
          </cell>
        </row>
        <row r="100">
          <cell r="S100" t="str">
            <v>1083</v>
          </cell>
          <cell r="T100" t="str">
            <v>1083</v>
          </cell>
        </row>
        <row r="101">
          <cell r="S101" t="str">
            <v>1084</v>
          </cell>
          <cell r="T101" t="str">
            <v>1084</v>
          </cell>
        </row>
        <row r="102">
          <cell r="S102" t="str">
            <v>1085</v>
          </cell>
          <cell r="T102" t="str">
            <v>1085</v>
          </cell>
        </row>
        <row r="103">
          <cell r="S103" t="str">
            <v>1086</v>
          </cell>
          <cell r="T103" t="str">
            <v>1086</v>
          </cell>
        </row>
        <row r="104">
          <cell r="S104" t="str">
            <v>1087</v>
          </cell>
          <cell r="T104" t="str">
            <v>1087</v>
          </cell>
        </row>
        <row r="105">
          <cell r="S105" t="str">
            <v>1088</v>
          </cell>
          <cell r="T105" t="str">
            <v>1088</v>
          </cell>
        </row>
        <row r="106">
          <cell r="S106" t="str">
            <v>1089</v>
          </cell>
          <cell r="T106" t="str">
            <v>1089</v>
          </cell>
        </row>
        <row r="107">
          <cell r="S107" t="str">
            <v>1090</v>
          </cell>
          <cell r="T107" t="str">
            <v>1090</v>
          </cell>
        </row>
        <row r="108">
          <cell r="S108" t="str">
            <v>1091</v>
          </cell>
          <cell r="T108" t="str">
            <v>1091</v>
          </cell>
        </row>
        <row r="109">
          <cell r="S109" t="str">
            <v>1092</v>
          </cell>
          <cell r="T109" t="str">
            <v>1092</v>
          </cell>
        </row>
        <row r="110">
          <cell r="S110" t="str">
            <v>1093</v>
          </cell>
          <cell r="T110" t="str">
            <v>1093</v>
          </cell>
        </row>
        <row r="111">
          <cell r="S111" t="str">
            <v>1094</v>
          </cell>
          <cell r="T111" t="str">
            <v>1094</v>
          </cell>
        </row>
        <row r="112">
          <cell r="S112" t="str">
            <v>1095</v>
          </cell>
          <cell r="T112" t="str">
            <v>1095</v>
          </cell>
        </row>
        <row r="113">
          <cell r="S113" t="str">
            <v>1096</v>
          </cell>
          <cell r="T113" t="str">
            <v>1096</v>
          </cell>
        </row>
        <row r="114">
          <cell r="S114" t="str">
            <v>1097</v>
          </cell>
          <cell r="T114" t="str">
            <v>1097</v>
          </cell>
        </row>
        <row r="115">
          <cell r="S115" t="str">
            <v>1098</v>
          </cell>
          <cell r="T115" t="str">
            <v>1098</v>
          </cell>
        </row>
        <row r="116">
          <cell r="S116" t="str">
            <v>1099</v>
          </cell>
          <cell r="T116" t="str">
            <v>1099</v>
          </cell>
        </row>
        <row r="117">
          <cell r="S117" t="str">
            <v>1100</v>
          </cell>
          <cell r="T117" t="str">
            <v>1100</v>
          </cell>
        </row>
        <row r="118">
          <cell r="S118" t="str">
            <v>1101</v>
          </cell>
          <cell r="T118" t="str">
            <v>1101</v>
          </cell>
        </row>
        <row r="119">
          <cell r="S119" t="str">
            <v>1102</v>
          </cell>
          <cell r="T119" t="str">
            <v>1102</v>
          </cell>
        </row>
        <row r="120">
          <cell r="S120" t="str">
            <v>1103</v>
          </cell>
          <cell r="T120" t="str">
            <v>1103</v>
          </cell>
        </row>
        <row r="121">
          <cell r="S121" t="str">
            <v>1104</v>
          </cell>
          <cell r="T121" t="str">
            <v>1104</v>
          </cell>
        </row>
        <row r="122">
          <cell r="S122" t="str">
            <v>1105</v>
          </cell>
          <cell r="T122" t="str">
            <v>1105</v>
          </cell>
        </row>
        <row r="123">
          <cell r="S123" t="str">
            <v>1106</v>
          </cell>
          <cell r="T123" t="str">
            <v>1106</v>
          </cell>
        </row>
        <row r="124">
          <cell r="S124" t="str">
            <v>1107</v>
          </cell>
          <cell r="T124" t="str">
            <v>1107</v>
          </cell>
        </row>
        <row r="125">
          <cell r="S125" t="str">
            <v>1108</v>
          </cell>
          <cell r="T125" t="str">
            <v>1108</v>
          </cell>
        </row>
        <row r="126">
          <cell r="S126" t="str">
            <v>1109</v>
          </cell>
          <cell r="T126" t="str">
            <v>1109</v>
          </cell>
        </row>
        <row r="127">
          <cell r="S127" t="str">
            <v>1110</v>
          </cell>
          <cell r="T127" t="str">
            <v>1110</v>
          </cell>
        </row>
        <row r="128">
          <cell r="S128" t="str">
            <v>1111</v>
          </cell>
          <cell r="T128" t="str">
            <v>1111</v>
          </cell>
        </row>
        <row r="129">
          <cell r="S129" t="str">
            <v>1112</v>
          </cell>
          <cell r="T129" t="str">
            <v>1112</v>
          </cell>
        </row>
        <row r="130">
          <cell r="S130" t="str">
            <v>1113</v>
          </cell>
          <cell r="T130" t="str">
            <v>1113</v>
          </cell>
        </row>
        <row r="131">
          <cell r="S131" t="str">
            <v>1114</v>
          </cell>
          <cell r="T131" t="str">
            <v>1114</v>
          </cell>
        </row>
        <row r="132">
          <cell r="S132" t="str">
            <v>1115</v>
          </cell>
          <cell r="T132" t="str">
            <v>1115</v>
          </cell>
        </row>
        <row r="133">
          <cell r="S133" t="str">
            <v>1116</v>
          </cell>
          <cell r="T133" t="str">
            <v>1116</v>
          </cell>
        </row>
        <row r="134">
          <cell r="S134" t="str">
            <v>1117</v>
          </cell>
          <cell r="T134" t="str">
            <v>1117</v>
          </cell>
        </row>
        <row r="135">
          <cell r="S135" t="str">
            <v>1118</v>
          </cell>
          <cell r="T135" t="str">
            <v>1118</v>
          </cell>
        </row>
        <row r="136">
          <cell r="S136" t="str">
            <v>1119</v>
          </cell>
          <cell r="T136" t="str">
            <v>1119</v>
          </cell>
        </row>
        <row r="137">
          <cell r="S137" t="str">
            <v>1120</v>
          </cell>
          <cell r="T137" t="str">
            <v>1120</v>
          </cell>
        </row>
        <row r="138">
          <cell r="S138" t="str">
            <v>1121</v>
          </cell>
          <cell r="T138" t="str">
            <v>1121</v>
          </cell>
        </row>
        <row r="139">
          <cell r="S139" t="str">
            <v>1122</v>
          </cell>
          <cell r="T139" t="str">
            <v>1122</v>
          </cell>
        </row>
        <row r="140">
          <cell r="S140" t="str">
            <v>1123</v>
          </cell>
          <cell r="T140" t="str">
            <v>1123</v>
          </cell>
        </row>
        <row r="141">
          <cell r="S141" t="str">
            <v>1124</v>
          </cell>
          <cell r="T141" t="str">
            <v>1124</v>
          </cell>
        </row>
        <row r="142">
          <cell r="S142" t="str">
            <v>1125</v>
          </cell>
          <cell r="T142" t="str">
            <v>1125</v>
          </cell>
        </row>
        <row r="143">
          <cell r="S143" t="str">
            <v>1126</v>
          </cell>
          <cell r="T143" t="str">
            <v>1126</v>
          </cell>
        </row>
        <row r="144">
          <cell r="S144" t="str">
            <v>1127</v>
          </cell>
          <cell r="T144" t="str">
            <v>1127</v>
          </cell>
        </row>
        <row r="145">
          <cell r="S145" t="str">
            <v>1128</v>
          </cell>
          <cell r="T145" t="str">
            <v>1128</v>
          </cell>
        </row>
        <row r="146">
          <cell r="S146" t="str">
            <v>1129</v>
          </cell>
          <cell r="T146" t="str">
            <v>1129</v>
          </cell>
        </row>
        <row r="147">
          <cell r="S147" t="str">
            <v>1130</v>
          </cell>
          <cell r="T147" t="str">
            <v>1130</v>
          </cell>
        </row>
        <row r="148">
          <cell r="S148" t="str">
            <v>1131</v>
          </cell>
          <cell r="T148" t="str">
            <v>1131</v>
          </cell>
        </row>
        <row r="149">
          <cell r="S149" t="str">
            <v>1132</v>
          </cell>
          <cell r="T149" t="str">
            <v>1132</v>
          </cell>
        </row>
        <row r="150">
          <cell r="S150" t="str">
            <v>1133</v>
          </cell>
          <cell r="T150" t="str">
            <v>1133</v>
          </cell>
        </row>
        <row r="151">
          <cell r="S151" t="str">
            <v>1134</v>
          </cell>
          <cell r="T151" t="str">
            <v>1134</v>
          </cell>
        </row>
        <row r="152">
          <cell r="S152" t="str">
            <v>1135</v>
          </cell>
          <cell r="T152" t="str">
            <v>1135</v>
          </cell>
        </row>
        <row r="153">
          <cell r="S153" t="str">
            <v>1136</v>
          </cell>
          <cell r="T153" t="str">
            <v>1136</v>
          </cell>
        </row>
        <row r="154">
          <cell r="S154" t="str">
            <v>1137</v>
          </cell>
          <cell r="T154" t="str">
            <v>1137</v>
          </cell>
        </row>
        <row r="155">
          <cell r="S155" t="str">
            <v>1138</v>
          </cell>
          <cell r="T155" t="str">
            <v>1138</v>
          </cell>
        </row>
        <row r="156">
          <cell r="S156" t="str">
            <v>1139</v>
          </cell>
          <cell r="T156" t="str">
            <v>1139</v>
          </cell>
        </row>
        <row r="157">
          <cell r="S157" t="str">
            <v>1140</v>
          </cell>
          <cell r="T157" t="str">
            <v>1140</v>
          </cell>
        </row>
        <row r="158">
          <cell r="S158" t="str">
            <v>1141</v>
          </cell>
          <cell r="T158" t="str">
            <v>1141</v>
          </cell>
        </row>
        <row r="159">
          <cell r="S159" t="str">
            <v>1142</v>
          </cell>
          <cell r="T159" t="str">
            <v>1142</v>
          </cell>
        </row>
        <row r="160">
          <cell r="S160" t="str">
            <v>1143</v>
          </cell>
          <cell r="T160" t="str">
            <v>1143</v>
          </cell>
        </row>
        <row r="161">
          <cell r="S161" t="str">
            <v>1144</v>
          </cell>
          <cell r="T161" t="str">
            <v>1144</v>
          </cell>
        </row>
        <row r="162">
          <cell r="S162" t="str">
            <v>1145</v>
          </cell>
          <cell r="T162" t="str">
            <v>1145</v>
          </cell>
        </row>
        <row r="163">
          <cell r="S163" t="str">
            <v>1146</v>
          </cell>
          <cell r="T163" t="str">
            <v>1146</v>
          </cell>
        </row>
        <row r="164">
          <cell r="S164" t="str">
            <v>1147</v>
          </cell>
          <cell r="T164" t="str">
            <v>1147</v>
          </cell>
        </row>
        <row r="165">
          <cell r="S165" t="str">
            <v>1148</v>
          </cell>
          <cell r="T165" t="str">
            <v>1148</v>
          </cell>
        </row>
        <row r="166">
          <cell r="S166" t="str">
            <v>1149</v>
          </cell>
          <cell r="T166" t="str">
            <v>1149</v>
          </cell>
        </row>
        <row r="167">
          <cell r="S167" t="str">
            <v>1150</v>
          </cell>
          <cell r="T167" t="str">
            <v>1150</v>
          </cell>
        </row>
        <row r="168">
          <cell r="S168" t="str">
            <v>1151</v>
          </cell>
          <cell r="T168" t="str">
            <v>1151</v>
          </cell>
        </row>
        <row r="169">
          <cell r="S169" t="str">
            <v>1152</v>
          </cell>
          <cell r="T169" t="str">
            <v>1152</v>
          </cell>
        </row>
        <row r="170">
          <cell r="S170" t="str">
            <v>1153</v>
          </cell>
          <cell r="T170" t="str">
            <v>1153</v>
          </cell>
        </row>
        <row r="171">
          <cell r="S171" t="str">
            <v>1154</v>
          </cell>
          <cell r="T171" t="str">
            <v>1154</v>
          </cell>
        </row>
        <row r="172">
          <cell r="S172" t="str">
            <v>1155</v>
          </cell>
          <cell r="T172" t="str">
            <v>1155</v>
          </cell>
        </row>
        <row r="173">
          <cell r="S173" t="str">
            <v>1156</v>
          </cell>
          <cell r="T173" t="str">
            <v>1156</v>
          </cell>
        </row>
        <row r="174">
          <cell r="S174" t="str">
            <v>1157</v>
          </cell>
          <cell r="T174" t="str">
            <v>1157</v>
          </cell>
        </row>
        <row r="175">
          <cell r="S175" t="str">
            <v>1158</v>
          </cell>
          <cell r="T175" t="str">
            <v>1158</v>
          </cell>
        </row>
        <row r="176">
          <cell r="S176" t="str">
            <v>1159</v>
          </cell>
          <cell r="T176" t="str">
            <v>1159</v>
          </cell>
        </row>
        <row r="177">
          <cell r="S177" t="str">
            <v>1160</v>
          </cell>
          <cell r="T177" t="str">
            <v>1160</v>
          </cell>
        </row>
        <row r="178">
          <cell r="S178" t="str">
            <v>1161</v>
          </cell>
          <cell r="T178" t="str">
            <v>1161</v>
          </cell>
        </row>
        <row r="179">
          <cell r="S179" t="str">
            <v>1162</v>
          </cell>
          <cell r="T179" t="str">
            <v>1162</v>
          </cell>
        </row>
        <row r="180">
          <cell r="S180" t="str">
            <v>1163</v>
          </cell>
          <cell r="T180" t="str">
            <v>1163</v>
          </cell>
        </row>
        <row r="181">
          <cell r="S181" t="str">
            <v>1164</v>
          </cell>
          <cell r="T181" t="str">
            <v>1164</v>
          </cell>
        </row>
        <row r="182">
          <cell r="S182" t="str">
            <v>1165</v>
          </cell>
          <cell r="T182" t="str">
            <v>1165</v>
          </cell>
        </row>
        <row r="183">
          <cell r="S183" t="str">
            <v>1166</v>
          </cell>
          <cell r="T183" t="str">
            <v>1166</v>
          </cell>
        </row>
        <row r="184">
          <cell r="S184" t="str">
            <v>1167</v>
          </cell>
          <cell r="T184" t="str">
            <v>1167</v>
          </cell>
        </row>
        <row r="185">
          <cell r="S185" t="str">
            <v>1168</v>
          </cell>
          <cell r="T185" t="str">
            <v>1168</v>
          </cell>
        </row>
        <row r="186">
          <cell r="S186" t="str">
            <v>1169</v>
          </cell>
          <cell r="T186" t="str">
            <v>1169</v>
          </cell>
        </row>
        <row r="187">
          <cell r="S187" t="str">
            <v>1170</v>
          </cell>
          <cell r="T187" t="str">
            <v>1170</v>
          </cell>
        </row>
        <row r="188">
          <cell r="S188" t="str">
            <v>1171</v>
          </cell>
          <cell r="T188" t="str">
            <v>1171</v>
          </cell>
        </row>
        <row r="189">
          <cell r="S189" t="str">
            <v>1172</v>
          </cell>
          <cell r="T189" t="str">
            <v>1172</v>
          </cell>
        </row>
        <row r="190">
          <cell r="S190" t="str">
            <v>1173</v>
          </cell>
          <cell r="T190" t="str">
            <v>1173</v>
          </cell>
        </row>
        <row r="191">
          <cell r="S191" t="str">
            <v>1174</v>
          </cell>
          <cell r="T191" t="str">
            <v>1174</v>
          </cell>
        </row>
        <row r="192">
          <cell r="S192" t="str">
            <v>1175</v>
          </cell>
          <cell r="T192" t="str">
            <v>1175</v>
          </cell>
        </row>
        <row r="193">
          <cell r="S193" t="str">
            <v>1176</v>
          </cell>
          <cell r="T193" t="str">
            <v>1176</v>
          </cell>
        </row>
        <row r="194">
          <cell r="S194" t="str">
            <v>1177</v>
          </cell>
          <cell r="T194" t="str">
            <v>1177</v>
          </cell>
        </row>
        <row r="195">
          <cell r="S195" t="str">
            <v>1178</v>
          </cell>
          <cell r="T195" t="str">
            <v>1178</v>
          </cell>
        </row>
        <row r="196">
          <cell r="S196" t="str">
            <v>1179</v>
          </cell>
          <cell r="T196" t="str">
            <v>1179</v>
          </cell>
        </row>
        <row r="197">
          <cell r="S197" t="str">
            <v>1180</v>
          </cell>
          <cell r="T197" t="str">
            <v>1180</v>
          </cell>
        </row>
        <row r="198">
          <cell r="S198" t="str">
            <v>1181</v>
          </cell>
          <cell r="T198" t="str">
            <v>1181</v>
          </cell>
        </row>
        <row r="199">
          <cell r="S199" t="str">
            <v>1182</v>
          </cell>
          <cell r="T199" t="str">
            <v>1182</v>
          </cell>
        </row>
        <row r="200">
          <cell r="S200" t="str">
            <v>1183</v>
          </cell>
          <cell r="T200" t="str">
            <v>1183</v>
          </cell>
        </row>
        <row r="201">
          <cell r="S201" t="str">
            <v>1184</v>
          </cell>
          <cell r="T201" t="str">
            <v>1184</v>
          </cell>
        </row>
        <row r="202">
          <cell r="S202" t="str">
            <v>1185</v>
          </cell>
          <cell r="T202" t="str">
            <v>1185</v>
          </cell>
        </row>
        <row r="203">
          <cell r="S203" t="str">
            <v>1186</v>
          </cell>
          <cell r="T203" t="str">
            <v>1186</v>
          </cell>
        </row>
        <row r="204">
          <cell r="S204" t="str">
            <v>1187</v>
          </cell>
          <cell r="T204" t="str">
            <v>1187</v>
          </cell>
        </row>
        <row r="205">
          <cell r="S205" t="str">
            <v>1188</v>
          </cell>
          <cell r="T205" t="str">
            <v>1188</v>
          </cell>
        </row>
        <row r="206">
          <cell r="S206" t="str">
            <v>1190</v>
          </cell>
          <cell r="T206" t="str">
            <v>1190</v>
          </cell>
        </row>
        <row r="207">
          <cell r="S207" t="str">
            <v>1191</v>
          </cell>
          <cell r="T207" t="str">
            <v>1191</v>
          </cell>
        </row>
        <row r="208">
          <cell r="S208" t="str">
            <v>1193</v>
          </cell>
          <cell r="T208" t="str">
            <v>1193</v>
          </cell>
        </row>
        <row r="209">
          <cell r="S209" t="str">
            <v>1198</v>
          </cell>
          <cell r="T209" t="str">
            <v>1198</v>
          </cell>
        </row>
        <row r="210">
          <cell r="S210" t="str">
            <v>1199</v>
          </cell>
          <cell r="T210" t="str">
            <v>1199</v>
          </cell>
        </row>
        <row r="211">
          <cell r="S211" t="str">
            <v>1200</v>
          </cell>
          <cell r="T211" t="str">
            <v>1200</v>
          </cell>
        </row>
        <row r="354">
          <cell r="S354" t="str">
            <v>x</v>
          </cell>
          <cell r="T354" t="str">
            <v>x</v>
          </cell>
        </row>
      </sheetData>
      <sheetData sheetId="12">
        <row r="42">
          <cell r="G42">
            <v>-6382949.620000001</v>
          </cell>
        </row>
      </sheetData>
      <sheetData sheetId="13">
        <row r="47">
          <cell r="E47">
            <v>-130000</v>
          </cell>
        </row>
      </sheetData>
      <sheetData sheetId="14">
        <row r="34">
          <cell r="E34">
            <v>-15437002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35">
          <cell r="C35">
            <v>-1750000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table exec summary"/>
      <sheetName val="Table 1"/>
      <sheetName val="Fig 1"/>
      <sheetName val="Data 1"/>
      <sheetName val="Table 2"/>
      <sheetName val="Fig 2"/>
      <sheetName val="Data 2"/>
      <sheetName val="Fig 3"/>
      <sheetName val="Data 3"/>
      <sheetName val="Table 1.1"/>
      <sheetName val="Figure 1.1"/>
      <sheetName val="Data 1.1"/>
      <sheetName val="Table 1.2"/>
      <sheetName val="Figure 1.2"/>
      <sheetName val="Data 1.2"/>
      <sheetName val="Figure 1.3"/>
      <sheetName val="Data 1.3"/>
      <sheetName val="Figure 1.4"/>
      <sheetName val="Data 1.4"/>
      <sheetName val="Figure 1.5"/>
      <sheetName val="Data 1.5"/>
      <sheetName val="Figure 1.6"/>
      <sheetName val="Data 1.6"/>
      <sheetName val="Figure 1.7"/>
      <sheetName val="Data 1.7"/>
      <sheetName val="Figure 1.8"/>
      <sheetName val="Data 1.8"/>
      <sheetName val="Figure 1.9"/>
      <sheetName val="Data 1.9"/>
      <sheetName val="Figure 1.10"/>
      <sheetName val="Data 1.10"/>
      <sheetName val="Figure 1.11"/>
      <sheetName val="Data 1.11"/>
      <sheetName val="Figure 1.12"/>
      <sheetName val="Figure 1.13"/>
      <sheetName val="Data 1.13"/>
      <sheetName val="Figure 1.14"/>
      <sheetName val="Data 1.14"/>
      <sheetName val="Figure 1.15"/>
      <sheetName val="Data 1.15"/>
      <sheetName val="Figure 1.16"/>
      <sheetName val="Data 1.16"/>
      <sheetName val="Figure 1.17"/>
      <sheetName val="Data 1.17"/>
      <sheetName val="Table 1.3"/>
      <sheetName val="Figure 1.18"/>
      <sheetName val="Data 1.18"/>
      <sheetName val="Figure 1.19"/>
      <sheetName val="Data 1.19"/>
      <sheetName val="Figure 1.20"/>
      <sheetName val="Data 1.20"/>
      <sheetName val="Figure 1.21"/>
      <sheetName val="Data 1.21"/>
      <sheetName val="Figure 1.22"/>
      <sheetName val="Data 1.22"/>
      <sheetName val="Figure 1.23"/>
      <sheetName val="Data 1.23"/>
      <sheetName val="Figure 1.24"/>
      <sheetName val="Data 1.24"/>
      <sheetName val="Figure 1.25"/>
      <sheetName val="Data 1.25"/>
      <sheetName val="Table 2.1"/>
      <sheetName val="Table 2.2"/>
      <sheetName val="Table 2.3"/>
      <sheetName val="Table 2.4"/>
      <sheetName val="Table 2.5"/>
      <sheetName val="Table 2.6"/>
      <sheetName val="Table 2.7"/>
      <sheetName val="Table 2.8"/>
      <sheetName val="Table 2.9"/>
      <sheetName val="Table 2.10"/>
      <sheetName val="Table 2.11"/>
      <sheetName val="Table 2.12"/>
      <sheetName val="Table 2.13"/>
      <sheetName val="Table 2.14"/>
      <sheetName val="Table 2.15"/>
      <sheetName val="Table 2.16"/>
      <sheetName val="Table 2.17"/>
      <sheetName val="Table 2.18"/>
      <sheetName val="Table 2.19"/>
      <sheetName val="Fig 2.1"/>
      <sheetName val="Data Fig 2.1"/>
      <sheetName val="Fig 2.2"/>
      <sheetName val="Data Fig 2.2"/>
      <sheetName val="Fig 2.3"/>
      <sheetName val="Data Fig 2.3"/>
      <sheetName val="Fig 2.4"/>
      <sheetName val="Data Fig 2.4"/>
      <sheetName val=" Fig 2.5"/>
      <sheetName val="Data Fig 2.5"/>
      <sheetName val="Fig 2.6"/>
      <sheetName val="Data Fig 2.6"/>
      <sheetName val="Fig 2.7"/>
      <sheetName val="Data Fig 2.7"/>
      <sheetName val="Fig 2.8"/>
      <sheetName val="Data Fig 2.8"/>
      <sheetName val="Fig 2.9"/>
      <sheetName val="Data Fig 2.9"/>
      <sheetName val="Fig 2.10"/>
      <sheetName val="Data Fig 2.10"/>
      <sheetName val="Fig 2.11"/>
      <sheetName val="Data Fig 2.11"/>
      <sheetName val="Fig 2.12"/>
      <sheetName val="Data Fig 2.12"/>
      <sheetName val="Fig 2.13"/>
      <sheetName val="Data Fig 2.13"/>
      <sheetName val="Fig 2.14"/>
      <sheetName val="Data Fig 2.14"/>
      <sheetName val="Fig 2.15"/>
      <sheetName val="Data Fig 2.15"/>
      <sheetName val="Fig 2.16"/>
      <sheetName val="Data Fig 2.16"/>
      <sheetName val="Fig 2.17"/>
      <sheetName val="Data Fig 2.17"/>
      <sheetName val="Fig 2.18"/>
      <sheetName val="Data Fig 2.18"/>
      <sheetName val="Data - Figs 2.19-2.24"/>
      <sheetName val="Fig 2.19"/>
      <sheetName val="Fig 2.20"/>
      <sheetName val="Fig 2.21"/>
      <sheetName val="Fig 2.22"/>
      <sheetName val="Fig 2.23"/>
      <sheetName val="Fig 2.24"/>
      <sheetName val="Table 3.1"/>
      <sheetName val="Table 3.2"/>
      <sheetName val="Tax revenue"/>
      <sheetName val="Tax receipts"/>
      <sheetName val="Time series - economic"/>
      <sheetName val="Time series - fiscal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  <sheetData sheetId="7"/>
      <sheetData sheetId="8" refreshError="1"/>
      <sheetData sheetId="9"/>
      <sheetData sheetId="10"/>
      <sheetData sheetId="11" refreshError="1"/>
      <sheetData sheetId="12"/>
      <sheetData sheetId="13"/>
      <sheetData sheetId="14" refreshError="1"/>
      <sheetData sheetId="15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  <sheetData sheetId="26" refreshError="1"/>
      <sheetData sheetId="27"/>
      <sheetData sheetId="28" refreshError="1"/>
      <sheetData sheetId="29"/>
      <sheetData sheetId="30" refreshError="1"/>
      <sheetData sheetId="31"/>
      <sheetData sheetId="32" refreshError="1"/>
      <sheetData sheetId="33"/>
      <sheetData sheetId="34"/>
      <sheetData sheetId="35" refreshError="1"/>
      <sheetData sheetId="36"/>
      <sheetData sheetId="37" refreshError="1"/>
      <sheetData sheetId="38"/>
      <sheetData sheetId="39" refreshError="1"/>
      <sheetData sheetId="40"/>
      <sheetData sheetId="41" refreshError="1"/>
      <sheetData sheetId="42"/>
      <sheetData sheetId="43" refreshError="1"/>
      <sheetData sheetId="44"/>
      <sheetData sheetId="45"/>
      <sheetData sheetId="46" refreshError="1"/>
      <sheetData sheetId="47"/>
      <sheetData sheetId="48" refreshError="1"/>
      <sheetData sheetId="49"/>
      <sheetData sheetId="50" refreshError="1"/>
      <sheetData sheetId="51"/>
      <sheetData sheetId="52" refreshError="1"/>
      <sheetData sheetId="53"/>
      <sheetData sheetId="54" refreshError="1"/>
      <sheetData sheetId="55"/>
      <sheetData sheetId="56" refreshError="1"/>
      <sheetData sheetId="57"/>
      <sheetData sheetId="58" refreshError="1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/>
      <sheetData sheetId="83" refreshError="1"/>
      <sheetData sheetId="84"/>
      <sheetData sheetId="85" refreshError="1"/>
      <sheetData sheetId="86"/>
      <sheetData sheetId="87" refreshError="1"/>
      <sheetData sheetId="88"/>
      <sheetData sheetId="89" refreshError="1"/>
      <sheetData sheetId="90"/>
      <sheetData sheetId="91" refreshError="1"/>
      <sheetData sheetId="92"/>
      <sheetData sheetId="93" refreshError="1"/>
      <sheetData sheetId="94"/>
      <sheetData sheetId="95" refreshError="1"/>
      <sheetData sheetId="96"/>
      <sheetData sheetId="97" refreshError="1"/>
      <sheetData sheetId="98"/>
      <sheetData sheetId="99" refreshError="1"/>
      <sheetData sheetId="100"/>
      <sheetData sheetId="101" refreshError="1"/>
      <sheetData sheetId="102"/>
      <sheetData sheetId="103" refreshError="1"/>
      <sheetData sheetId="104"/>
      <sheetData sheetId="105" refreshError="1"/>
      <sheetData sheetId="106"/>
      <sheetData sheetId="107" refreshError="1"/>
      <sheetData sheetId="108"/>
      <sheetData sheetId="109" refreshError="1"/>
      <sheetData sheetId="110"/>
      <sheetData sheetId="111" refreshError="1"/>
      <sheetData sheetId="112"/>
      <sheetData sheetId="113" refreshError="1"/>
      <sheetData sheetId="114"/>
      <sheetData sheetId="115" refreshError="1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orm"/>
      <sheetName val="Position"/>
      <sheetName val="Mvts in equity"/>
      <sheetName val="Cash flows"/>
      <sheetName val="Borrowings"/>
      <sheetName val="Mkt values"/>
      <sheetName val="Maturity"/>
      <sheetName val="Movements"/>
      <sheetName val="Commitments"/>
      <sheetName val="Notes 1-5"/>
      <sheetName val="Notes 6,7,8"/>
      <sheetName val="SOE CE Fin Perf"/>
      <sheetName val="SOE CE BS"/>
      <sheetName val="SOE CE Summary"/>
      <sheetName val="Notes 10 - 13"/>
      <sheetName val="Note 15"/>
      <sheetName val="Note 16"/>
      <sheetName val="Note 17"/>
      <sheetName val="note 19"/>
      <sheetName val="Xchecks"/>
      <sheetName val="analysis accounts"/>
      <sheetName val="consistency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w to"/>
      <sheetName val="Information"/>
      <sheetName val="BASELINE LTP"/>
      <sheetName val="Subproject control"/>
      <sheetName val="Adjustment"/>
      <sheetName val="UPDATED LTP"/>
      <sheetName val="Project summary"/>
      <sheetName val="Budget template 1yr"/>
      <sheetName val="Budget template 10yr"/>
      <sheetName val="AccountCategoryList"/>
      <sheetName val="ProjectList"/>
      <sheetName val="Actuals"/>
      <sheetName val="14-15 Budget"/>
      <sheetName val="Lookup"/>
    </sheetNames>
    <sheetDataSet>
      <sheetData sheetId="0" refreshError="1"/>
      <sheetData sheetId="1" refreshError="1"/>
      <sheetData sheetId="2" refreshError="1"/>
      <sheetData sheetId="3">
        <row r="4">
          <cell r="A4" t="str">
            <v>None</v>
          </cell>
        </row>
        <row r="5">
          <cell r="A5" t="str">
            <v>Sumps flood mitigation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BU Reconciliation Year One"/>
      <sheetName val="BU Summary Ten Years"/>
      <sheetName val="COCM06"/>
      <sheetName val="COIA04"/>
      <sheetName val="KCIF02"/>
      <sheetName val="KMIF02"/>
      <sheetName val="SECT01"/>
      <sheetName val="SECT03"/>
      <sheetName val="SECT07"/>
      <sheetName val="SEQP01"/>
      <sheetName val="SEQP03"/>
      <sheetName val="Proj Summary"/>
      <sheetName val="Adjustment"/>
      <sheetName val="Detailed Summary"/>
      <sheetName val="Pivot"/>
      <sheetName val="BASE"/>
      <sheetName val="Actuals"/>
      <sheetName val="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3">
          <cell r="B13" t="str">
            <v>(select from list)</v>
          </cell>
          <cell r="D13" t="str">
            <v>All</v>
          </cell>
        </row>
        <row r="14">
          <cell r="D14" t="str">
            <v>3 Waters</v>
          </cell>
        </row>
        <row r="15">
          <cell r="D15" t="str">
            <v>Building Compliance</v>
          </cell>
        </row>
        <row r="16">
          <cell r="D16" t="str">
            <v>Business Information &amp; Technology</v>
          </cell>
        </row>
        <row r="17">
          <cell r="D17" t="str">
            <v>CCOs and City Growth Projects</v>
          </cell>
        </row>
        <row r="18">
          <cell r="D18" t="str">
            <v>Chief Asset Officer</v>
          </cell>
        </row>
        <row r="19">
          <cell r="D19" t="str">
            <v>Chief Operating Officer</v>
          </cell>
        </row>
        <row r="20">
          <cell r="D20" t="str">
            <v>City Communities Management</v>
          </cell>
        </row>
        <row r="21">
          <cell r="D21" t="str">
            <v>City Events</v>
          </cell>
        </row>
        <row r="22">
          <cell r="D22" t="str">
            <v>City Housing</v>
          </cell>
        </row>
        <row r="23">
          <cell r="D23" t="str">
            <v>City Innovation</v>
          </cell>
        </row>
        <row r="24">
          <cell r="D24" t="str">
            <v>City Networks</v>
          </cell>
        </row>
        <row r="25">
          <cell r="D25" t="str">
            <v>City Planning and Design</v>
          </cell>
        </row>
        <row r="26">
          <cell r="D26" t="str">
            <v>External Relations</v>
          </cell>
        </row>
        <row r="27">
          <cell r="D27" t="str">
            <v>Community Services</v>
          </cell>
        </row>
        <row r="28">
          <cell r="D28" t="str">
            <v>Corporate Finance</v>
          </cell>
        </row>
        <row r="29">
          <cell r="D29" t="str">
            <v>Customer Services</v>
          </cell>
        </row>
        <row r="30">
          <cell r="D30" t="str">
            <v>Democratic Services</v>
          </cell>
        </row>
        <row r="31">
          <cell r="D31" t="str">
            <v>Director - City Growth</v>
          </cell>
        </row>
        <row r="32">
          <cell r="D32" t="str">
            <v>Director - Governance</v>
          </cell>
        </row>
        <row r="33">
          <cell r="D33" t="str">
            <v>Director Strategy and External Relations</v>
          </cell>
        </row>
        <row r="34">
          <cell r="D34" t="str">
            <v>Earthquake Resilience</v>
          </cell>
        </row>
        <row r="35">
          <cell r="D35" t="str">
            <v>Economic Growth</v>
          </cell>
        </row>
        <row r="36">
          <cell r="D36" t="str">
            <v>Executive Leadership Team</v>
          </cell>
        </row>
        <row r="37">
          <cell r="D37" t="str">
            <v>Finance</v>
          </cell>
        </row>
        <row r="38">
          <cell r="D38" t="str">
            <v>Human Resources</v>
          </cell>
        </row>
        <row r="39">
          <cell r="D39" t="str">
            <v>International Relations</v>
          </cell>
        </row>
        <row r="40">
          <cell r="D40" t="str">
            <v>Issues Resolution</v>
          </cell>
        </row>
        <row r="41">
          <cell r="D41" t="str">
            <v>Libraries</v>
          </cell>
        </row>
        <row r="42">
          <cell r="D42" t="str">
            <v>Mayor's Office</v>
          </cell>
        </row>
        <row r="43">
          <cell r="D43" t="str">
            <v>Parking</v>
          </cell>
        </row>
        <row r="44">
          <cell r="D44" t="str">
            <v>Parks and Gardens</v>
          </cell>
        </row>
        <row r="45">
          <cell r="D45" t="str">
            <v>Policy</v>
          </cell>
        </row>
        <row r="46">
          <cell r="D46" t="str">
            <v>Property Services</v>
          </cell>
        </row>
        <row r="47">
          <cell r="D47" t="str">
            <v>PSR Management</v>
          </cell>
        </row>
        <row r="48">
          <cell r="D48" t="str">
            <v>Public Health</v>
          </cell>
        </row>
        <row r="49">
          <cell r="D49" t="str">
            <v>Recreation Wellington</v>
          </cell>
        </row>
        <row r="50">
          <cell r="D50" t="str">
            <v>Research &amp; Development</v>
          </cell>
        </row>
        <row r="51">
          <cell r="D51" t="str">
            <v>Risk Assurance</v>
          </cell>
        </row>
        <row r="52">
          <cell r="D52" t="str">
            <v>Service Development and Improvement</v>
          </cell>
        </row>
        <row r="53">
          <cell r="D53" t="str">
            <v>Strategic Asset Planning</v>
          </cell>
        </row>
        <row r="54">
          <cell r="D54" t="str">
            <v>Strategy</v>
          </cell>
        </row>
        <row r="55">
          <cell r="D55" t="str">
            <v>Transport Planning</v>
          </cell>
        </row>
        <row r="56">
          <cell r="D56" t="str">
            <v>Treaty Relations</v>
          </cell>
        </row>
        <row r="57">
          <cell r="D57">
            <v>0</v>
          </cell>
        </row>
        <row r="58">
          <cell r="D58">
            <v>0</v>
          </cell>
        </row>
        <row r="59">
          <cell r="D59">
            <v>0</v>
          </cell>
        </row>
        <row r="60">
          <cell r="D60">
            <v>0</v>
          </cell>
        </row>
        <row r="61">
          <cell r="D61">
            <v>0</v>
          </cell>
        </row>
        <row r="62">
          <cell r="D62">
            <v>0</v>
          </cell>
        </row>
        <row r="63">
          <cell r="D63">
            <v>0</v>
          </cell>
        </row>
        <row r="64">
          <cell r="D64">
            <v>0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osts"/>
      <sheetName val="Sheet1"/>
      <sheetName val="Analysis"/>
      <sheetName val="OCClaimCategories"/>
      <sheetName val="Reconciliations"/>
      <sheetName val="Adjustments"/>
      <sheetName val="Claim"/>
      <sheetName val="TAPS"/>
      <sheetName val="Income Tasks"/>
      <sheetName val="Income Claimed by Project"/>
      <sheetName val="UCF Cycling Claim Summary"/>
      <sheetName val="GJ Journal Claim"/>
      <sheetName val="RV Journal UCF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>
            <v>1</v>
          </cell>
        </row>
        <row r="83">
          <cell r="O83">
            <v>4763624.8299999991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astTo02"/>
      <sheetName val="ActualTo02"/>
      <sheetName val="FcastConsol"/>
      <sheetName val="ActualConsol"/>
      <sheetName val="OpExp"/>
      <sheetName val="NetCash"/>
      <sheetName val="AdjOpExp"/>
      <sheetName val="Tax"/>
      <sheetName val="TotRec"/>
      <sheetName val="NetCashPctRec"/>
      <sheetName val="FinCost"/>
      <sheetName val="BenExp"/>
      <sheetName val="Purch"/>
      <sheetName val="PurchAdj"/>
      <sheetName val="Advances"/>
      <sheetName val="PurchInv"/>
      <sheetName val="ReportTables"/>
      <sheetName val="Tabl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A2">
            <v>1</v>
          </cell>
          <cell r="B2">
            <v>12.706</v>
          </cell>
        </row>
        <row r="3">
          <cell r="A3">
            <v>2</v>
          </cell>
          <cell r="B3">
            <v>4.3029999999999999</v>
          </cell>
        </row>
        <row r="4">
          <cell r="A4">
            <v>3</v>
          </cell>
          <cell r="B4">
            <v>3.1819999999999999</v>
          </cell>
        </row>
        <row r="5">
          <cell r="A5">
            <v>4</v>
          </cell>
          <cell r="B5">
            <v>2.7759999999999998</v>
          </cell>
        </row>
        <row r="6">
          <cell r="A6">
            <v>5</v>
          </cell>
          <cell r="B6">
            <v>2.5710000000000002</v>
          </cell>
        </row>
        <row r="7">
          <cell r="A7">
            <v>6</v>
          </cell>
          <cell r="B7">
            <v>2.4470000000000001</v>
          </cell>
        </row>
        <row r="8">
          <cell r="A8">
            <v>7</v>
          </cell>
          <cell r="B8">
            <v>2.3650000000000002</v>
          </cell>
        </row>
        <row r="9">
          <cell r="A9">
            <v>8</v>
          </cell>
          <cell r="B9">
            <v>2.306</v>
          </cell>
        </row>
        <row r="10">
          <cell r="A10">
            <v>9</v>
          </cell>
          <cell r="B10">
            <v>2.262</v>
          </cell>
        </row>
        <row r="11">
          <cell r="A11">
            <v>10</v>
          </cell>
          <cell r="B11">
            <v>2.2280000000000002</v>
          </cell>
        </row>
        <row r="12">
          <cell r="A12">
            <v>11</v>
          </cell>
          <cell r="B12">
            <v>2.2010000000000001</v>
          </cell>
        </row>
        <row r="13">
          <cell r="A13">
            <v>12</v>
          </cell>
          <cell r="B13">
            <v>2.1789999999999998</v>
          </cell>
        </row>
        <row r="14">
          <cell r="A14">
            <v>13</v>
          </cell>
          <cell r="B14">
            <v>2.16</v>
          </cell>
        </row>
        <row r="15">
          <cell r="A15">
            <v>14</v>
          </cell>
          <cell r="B15">
            <v>2.145</v>
          </cell>
        </row>
        <row r="16">
          <cell r="A16">
            <v>15</v>
          </cell>
          <cell r="B16">
            <v>2.1309999999999998</v>
          </cell>
        </row>
        <row r="17">
          <cell r="A17">
            <v>16</v>
          </cell>
          <cell r="B17">
            <v>2.12</v>
          </cell>
        </row>
        <row r="18">
          <cell r="A18">
            <v>17</v>
          </cell>
          <cell r="B18">
            <v>2.11</v>
          </cell>
        </row>
        <row r="19">
          <cell r="A19">
            <v>18</v>
          </cell>
          <cell r="B19">
            <v>2.101</v>
          </cell>
        </row>
        <row r="20">
          <cell r="A20">
            <v>19</v>
          </cell>
          <cell r="B20">
            <v>2.093</v>
          </cell>
        </row>
        <row r="21">
          <cell r="A21">
            <v>20</v>
          </cell>
          <cell r="B21">
            <v>2.0859999999999999</v>
          </cell>
        </row>
        <row r="22">
          <cell r="A22">
            <v>21</v>
          </cell>
          <cell r="B22">
            <v>2.08</v>
          </cell>
        </row>
        <row r="23">
          <cell r="A23">
            <v>22</v>
          </cell>
          <cell r="B23">
            <v>2.0739999999999998</v>
          </cell>
        </row>
        <row r="24">
          <cell r="A24">
            <v>23</v>
          </cell>
          <cell r="B24">
            <v>2.069</v>
          </cell>
        </row>
        <row r="25">
          <cell r="A25">
            <v>24</v>
          </cell>
          <cell r="B25">
            <v>2.0640000000000001</v>
          </cell>
        </row>
        <row r="26">
          <cell r="A26">
            <v>25</v>
          </cell>
          <cell r="B26">
            <v>2.06</v>
          </cell>
        </row>
        <row r="27">
          <cell r="A27">
            <v>26</v>
          </cell>
          <cell r="B27">
            <v>2.056</v>
          </cell>
        </row>
        <row r="28">
          <cell r="A28">
            <v>27</v>
          </cell>
          <cell r="B28">
            <v>2.052</v>
          </cell>
        </row>
        <row r="29">
          <cell r="A29">
            <v>28</v>
          </cell>
          <cell r="B29">
            <v>2.048</v>
          </cell>
        </row>
        <row r="30">
          <cell r="A30">
            <v>29</v>
          </cell>
          <cell r="B30">
            <v>2.0449999999999999</v>
          </cell>
        </row>
        <row r="31">
          <cell r="A31">
            <v>30</v>
          </cell>
          <cell r="B31">
            <v>2.0419999999999998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nd list"/>
      <sheetName val="june06nbv"/>
      <sheetName val="valuation"/>
      <sheetName val="julybuilg"/>
      <sheetName val="building nbv"/>
      <sheetName val="land nbv"/>
      <sheetName val="val depn analysis"/>
      <sheetName val="building list"/>
    </sheetNames>
    <sheetDataSet>
      <sheetData sheetId="0"/>
      <sheetData sheetId="1"/>
      <sheetData sheetId="2">
        <row r="2">
          <cell r="D2" t="str">
            <v>0</v>
          </cell>
          <cell r="H2" t="str">
            <v>Mobile Library, 67 Upland Rd</v>
          </cell>
          <cell r="I2">
            <v>150000</v>
          </cell>
          <cell r="J2">
            <v>150000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</row>
        <row r="3">
          <cell r="D3" t="str">
            <v>0</v>
          </cell>
          <cell r="H3" t="str">
            <v>Taranaki Night Shelter site was 1112 changed to 123</v>
          </cell>
          <cell r="I3">
            <v>1013000</v>
          </cell>
          <cell r="J3">
            <v>1013000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</row>
        <row r="4">
          <cell r="D4" t="str">
            <v>0</v>
          </cell>
          <cell r="H4" t="str">
            <v>Garage/workshop Fraser Ave</v>
          </cell>
          <cell r="I4">
            <v>1000000</v>
          </cell>
          <cell r="J4">
            <v>1000000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</row>
        <row r="5">
          <cell r="D5" t="str">
            <v>0</v>
          </cell>
          <cell r="H5" t="str">
            <v>Comm. Land, 2 Wanaka St</v>
          </cell>
          <cell r="I5">
            <v>230000</v>
          </cell>
          <cell r="J5">
            <v>230000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D6" t="str">
            <v>0</v>
          </cell>
          <cell r="H6" t="str">
            <v>112 Waipapa Rd, Hataitai</v>
          </cell>
          <cell r="I6">
            <v>500000</v>
          </cell>
          <cell r="J6">
            <v>500000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</row>
        <row r="7">
          <cell r="D7" t="str">
            <v>0</v>
          </cell>
          <cell r="H7" t="str">
            <v>3-3A Wilson Street</v>
          </cell>
          <cell r="I7">
            <v>205000</v>
          </cell>
          <cell r="J7">
            <v>205000</v>
          </cell>
        </row>
        <row r="8">
          <cell r="D8" t="str">
            <v>28</v>
          </cell>
          <cell r="H8" t="str">
            <v>CAB/Childcare Centre 48 Aro St</v>
          </cell>
          <cell r="I8">
            <v>1972250</v>
          </cell>
          <cell r="J8">
            <v>1770000</v>
          </cell>
          <cell r="K8">
            <v>50000</v>
          </cell>
          <cell r="L8">
            <v>17</v>
          </cell>
          <cell r="M8">
            <v>123480</v>
          </cell>
          <cell r="N8">
            <v>40</v>
          </cell>
          <cell r="O8">
            <v>8280</v>
          </cell>
          <cell r="P8">
            <v>30</v>
          </cell>
          <cell r="Q8">
            <v>8656</v>
          </cell>
          <cell r="R8">
            <v>8.5860655737704921</v>
          </cell>
          <cell r="S8">
            <v>11834</v>
          </cell>
          <cell r="T8">
            <v>12.911314984709477</v>
          </cell>
        </row>
        <row r="9">
          <cell r="D9" t="str">
            <v>29</v>
          </cell>
          <cell r="H9" t="str">
            <v>Community Centre, Columbo Street, Newtown</v>
          </cell>
          <cell r="I9">
            <v>871463.20535714284</v>
          </cell>
          <cell r="J9">
            <v>330000</v>
          </cell>
          <cell r="K9">
            <v>15000</v>
          </cell>
          <cell r="L9">
            <v>17</v>
          </cell>
          <cell r="M9">
            <v>428642.6875</v>
          </cell>
          <cell r="N9">
            <v>37</v>
          </cell>
          <cell r="O9">
            <v>32535</v>
          </cell>
          <cell r="P9">
            <v>27</v>
          </cell>
          <cell r="Q9">
            <v>31500</v>
          </cell>
          <cell r="R9">
            <v>15</v>
          </cell>
          <cell r="S9">
            <v>33785.517857142855</v>
          </cell>
          <cell r="T9">
            <v>15.234530225310047</v>
          </cell>
        </row>
        <row r="10">
          <cell r="D10" t="str">
            <v>30</v>
          </cell>
          <cell r="E10" t="str">
            <v>48-62</v>
          </cell>
          <cell r="F10" t="str">
            <v>Constable St</v>
          </cell>
          <cell r="G10" t="str">
            <v>Newtown</v>
          </cell>
          <cell r="H10" t="str">
            <v>Te Ara Hou Flats (72)</v>
          </cell>
          <cell r="I10">
            <v>7200000</v>
          </cell>
          <cell r="J10">
            <v>2000000</v>
          </cell>
          <cell r="K10">
            <v>50000</v>
          </cell>
          <cell r="L10">
            <v>27</v>
          </cell>
          <cell r="M10">
            <v>4577062.0924445121</v>
          </cell>
          <cell r="N10">
            <v>50</v>
          </cell>
          <cell r="O10">
            <v>78751.241435009913</v>
          </cell>
          <cell r="P10">
            <v>33</v>
          </cell>
          <cell r="Q10">
            <v>117771.6414028346</v>
          </cell>
          <cell r="R10">
            <v>4.5300715522593027</v>
          </cell>
          <cell r="S10">
            <v>376415.02471764322</v>
          </cell>
          <cell r="T10">
            <v>13</v>
          </cell>
        </row>
        <row r="11">
          <cell r="D11" t="str">
            <v>39</v>
          </cell>
          <cell r="E11">
            <v>50</v>
          </cell>
          <cell r="F11" t="str">
            <v>Calabar Rd</v>
          </cell>
          <cell r="G11" t="str">
            <v>Miramar</v>
          </cell>
          <cell r="H11" t="str">
            <v>50Calabar RdMiramar</v>
          </cell>
          <cell r="I11">
            <v>600000</v>
          </cell>
          <cell r="J11">
            <v>120000</v>
          </cell>
          <cell r="K11">
            <v>20000</v>
          </cell>
          <cell r="L11">
            <v>27</v>
          </cell>
          <cell r="M11">
            <v>416768.94844949868</v>
          </cell>
          <cell r="N11">
            <v>50</v>
          </cell>
          <cell r="O11">
            <v>23813.175710703094</v>
          </cell>
          <cell r="P11">
            <v>34</v>
          </cell>
          <cell r="Q11">
            <v>14088.840354666492</v>
          </cell>
          <cell r="R11">
            <v>4.2179457350910106</v>
          </cell>
          <cell r="S11">
            <v>5329.0354851317643</v>
          </cell>
          <cell r="T11">
            <v>1.5384615384615383</v>
          </cell>
        </row>
        <row r="12">
          <cell r="D12" t="str">
            <v>53</v>
          </cell>
          <cell r="E12">
            <v>559</v>
          </cell>
          <cell r="F12" t="str">
            <v>Adelaide Rd</v>
          </cell>
          <cell r="G12" t="str">
            <v>Newtown</v>
          </cell>
          <cell r="H12" t="str">
            <v>Granville Flats (107)</v>
          </cell>
          <cell r="I12">
            <v>5800000</v>
          </cell>
          <cell r="J12">
            <v>1000000</v>
          </cell>
          <cell r="K12">
            <v>60000</v>
          </cell>
          <cell r="L12">
            <v>27</v>
          </cell>
          <cell r="M12">
            <v>4278296.1945862724</v>
          </cell>
          <cell r="N12">
            <v>50</v>
          </cell>
          <cell r="O12">
            <v>18338.942820949029</v>
          </cell>
          <cell r="P12">
            <v>22</v>
          </cell>
          <cell r="Q12">
            <v>207083.04395802756</v>
          </cell>
          <cell r="R12">
            <v>4.3799341078329093</v>
          </cell>
          <cell r="S12">
            <v>236281.81863475076</v>
          </cell>
          <cell r="T12">
            <v>6.793126239259748</v>
          </cell>
        </row>
        <row r="13">
          <cell r="D13" t="str">
            <v>59</v>
          </cell>
          <cell r="E13" t="str">
            <v>2 to 16</v>
          </cell>
          <cell r="F13" t="str">
            <v>Batchelor St</v>
          </cell>
          <cell r="G13" t="str">
            <v>Newlands</v>
          </cell>
          <cell r="H13" t="str">
            <v>Pensioner Flats (33) - land not wcc</v>
          </cell>
          <cell r="I13">
            <v>1300000</v>
          </cell>
          <cell r="J13">
            <v>0</v>
          </cell>
          <cell r="K13">
            <v>15000</v>
          </cell>
          <cell r="L13">
            <v>27</v>
          </cell>
          <cell r="M13">
            <v>862159.962006449</v>
          </cell>
          <cell r="N13">
            <v>47</v>
          </cell>
          <cell r="O13">
            <v>33971.505850614034</v>
          </cell>
          <cell r="P13">
            <v>22</v>
          </cell>
          <cell r="Q13">
            <v>46458.435457806176</v>
          </cell>
          <cell r="R13">
            <v>2.9388093353473153</v>
          </cell>
          <cell r="S13">
            <v>142410.09668513085</v>
          </cell>
          <cell r="T13">
            <v>17</v>
          </cell>
        </row>
        <row r="14">
          <cell r="D14" t="str">
            <v>62</v>
          </cell>
          <cell r="E14">
            <v>78</v>
          </cell>
          <cell r="F14" t="str">
            <v>Buckley Road</v>
          </cell>
          <cell r="G14" t="str">
            <v>Lyall Bay</v>
          </cell>
          <cell r="H14" t="str">
            <v xml:space="preserve">Dwelling </v>
          </cell>
          <cell r="I14">
            <v>270000</v>
          </cell>
          <cell r="J14">
            <v>130000</v>
          </cell>
          <cell r="K14">
            <v>11000</v>
          </cell>
          <cell r="L14">
            <v>30</v>
          </cell>
          <cell r="M14">
            <v>108341.55266724837</v>
          </cell>
          <cell r="N14">
            <v>47</v>
          </cell>
          <cell r="O14">
            <v>1664.0667370298331</v>
          </cell>
          <cell r="P14">
            <v>22</v>
          </cell>
          <cell r="Q14">
            <v>6857.4990435665513</v>
          </cell>
          <cell r="R14">
            <v>4.5552000894098246</v>
          </cell>
          <cell r="S14">
            <v>12136.881552155251</v>
          </cell>
          <cell r="T14">
            <v>12</v>
          </cell>
        </row>
        <row r="15">
          <cell r="D15" t="str">
            <v>63</v>
          </cell>
          <cell r="E15">
            <v>80</v>
          </cell>
          <cell r="F15" t="str">
            <v>Buckley Rd</v>
          </cell>
          <cell r="G15" t="str">
            <v>Lyall Bay</v>
          </cell>
          <cell r="H15" t="str">
            <v>Dwelling</v>
          </cell>
          <cell r="I15">
            <v>275000</v>
          </cell>
          <cell r="J15">
            <v>135000</v>
          </cell>
          <cell r="K15">
            <v>4000</v>
          </cell>
          <cell r="L15">
            <v>27</v>
          </cell>
          <cell r="M15">
            <v>114331.54116458847</v>
          </cell>
          <cell r="N15">
            <v>50</v>
          </cell>
          <cell r="O15">
            <v>1685.0775286461346</v>
          </cell>
          <cell r="P15">
            <v>22</v>
          </cell>
          <cell r="Q15">
            <v>7693.257409522942</v>
          </cell>
          <cell r="R15">
            <v>5.6198161919916858</v>
          </cell>
          <cell r="S15">
            <v>12290.123897242454</v>
          </cell>
          <cell r="T15">
            <v>12</v>
          </cell>
        </row>
        <row r="16">
          <cell r="D16" t="str">
            <v>64</v>
          </cell>
          <cell r="E16">
            <v>82</v>
          </cell>
          <cell r="F16" t="str">
            <v>Buckley Rd</v>
          </cell>
          <cell r="G16" t="str">
            <v>Lyall Bay</v>
          </cell>
          <cell r="H16" t="str">
            <v>Dwelling</v>
          </cell>
          <cell r="I16">
            <v>265000</v>
          </cell>
          <cell r="J16">
            <v>130000</v>
          </cell>
          <cell r="K16">
            <v>4000</v>
          </cell>
          <cell r="L16">
            <v>27</v>
          </cell>
          <cell r="M16">
            <v>110415.05705649148</v>
          </cell>
          <cell r="N16">
            <v>50</v>
          </cell>
          <cell r="O16">
            <v>1618.1084950422176</v>
          </cell>
          <cell r="P16">
            <v>22</v>
          </cell>
          <cell r="Q16">
            <v>7165.1496326778724</v>
          </cell>
          <cell r="R16">
            <v>5.6242726853387923</v>
          </cell>
          <cell r="S16">
            <v>11801.684815788434</v>
          </cell>
          <cell r="T16">
            <v>12</v>
          </cell>
        </row>
        <row r="17">
          <cell r="D17" t="str">
            <v>65</v>
          </cell>
          <cell r="E17">
            <v>84</v>
          </cell>
          <cell r="F17" t="str">
            <v>Buckley Rd</v>
          </cell>
          <cell r="G17" t="str">
            <v>Lyall Bay</v>
          </cell>
          <cell r="H17" t="str">
            <v>Dwelling</v>
          </cell>
          <cell r="I17">
            <v>265000</v>
          </cell>
          <cell r="J17">
            <v>130000</v>
          </cell>
          <cell r="K17">
            <v>4000</v>
          </cell>
          <cell r="L17">
            <v>27</v>
          </cell>
          <cell r="M17">
            <v>109493.89329251347</v>
          </cell>
          <cell r="N17">
            <v>50</v>
          </cell>
          <cell r="O17">
            <v>1613.7777662384779</v>
          </cell>
          <cell r="P17">
            <v>22</v>
          </cell>
          <cell r="Q17">
            <v>8122.2303241113204</v>
          </cell>
          <cell r="R17">
            <v>6.3017893677134413</v>
          </cell>
          <cell r="S17">
            <v>11770.098617136739</v>
          </cell>
          <cell r="T17">
            <v>12</v>
          </cell>
        </row>
        <row r="18">
          <cell r="D18" t="str">
            <v>66</v>
          </cell>
          <cell r="E18">
            <v>86</v>
          </cell>
          <cell r="F18" t="str">
            <v>Buckley Rd</v>
          </cell>
          <cell r="G18" t="str">
            <v>Lyall Bay</v>
          </cell>
          <cell r="H18" t="str">
            <v>Dwelling</v>
          </cell>
          <cell r="I18">
            <v>265000</v>
          </cell>
          <cell r="J18">
            <v>130000</v>
          </cell>
          <cell r="K18">
            <v>4000</v>
          </cell>
          <cell r="L18">
            <v>27</v>
          </cell>
          <cell r="M18">
            <v>114737.34908385413</v>
          </cell>
          <cell r="N18">
            <v>50</v>
          </cell>
          <cell r="O18">
            <v>1640.1750150718071</v>
          </cell>
          <cell r="P18">
            <v>22</v>
          </cell>
          <cell r="Q18">
            <v>2659.8487781607455</v>
          </cell>
          <cell r="R18">
            <v>3.264833945189106</v>
          </cell>
          <cell r="S18">
            <v>11962.627122913331</v>
          </cell>
          <cell r="T18">
            <v>12</v>
          </cell>
        </row>
        <row r="19">
          <cell r="D19" t="str">
            <v>67</v>
          </cell>
          <cell r="E19">
            <v>100</v>
          </cell>
          <cell r="F19" t="str">
            <v>Buckley Rd</v>
          </cell>
          <cell r="G19" t="str">
            <v>Lyall Bay</v>
          </cell>
          <cell r="H19" t="str">
            <v>Flats (2)</v>
          </cell>
          <cell r="I19">
            <v>290000</v>
          </cell>
          <cell r="J19">
            <v>120000</v>
          </cell>
          <cell r="K19">
            <v>6000</v>
          </cell>
          <cell r="L19">
            <v>27</v>
          </cell>
          <cell r="M19">
            <v>139023.07979812915</v>
          </cell>
          <cell r="N19">
            <v>50</v>
          </cell>
          <cell r="O19">
            <v>1014.3982639630395</v>
          </cell>
          <cell r="P19">
            <v>22</v>
          </cell>
          <cell r="Q19">
            <v>9576.5101944319631</v>
          </cell>
          <cell r="R19">
            <v>6.2244907491198687</v>
          </cell>
          <cell r="S19">
            <v>14386.011743475829</v>
          </cell>
          <cell r="T19">
            <v>12</v>
          </cell>
        </row>
        <row r="20">
          <cell r="D20" t="str">
            <v>68</v>
          </cell>
          <cell r="E20">
            <v>102</v>
          </cell>
          <cell r="F20" t="str">
            <v>Buckley Rd</v>
          </cell>
          <cell r="G20" t="str">
            <v>Lyall Bay</v>
          </cell>
          <cell r="H20" t="str">
            <v>Dwelling</v>
          </cell>
          <cell r="I20">
            <v>265000</v>
          </cell>
          <cell r="J20">
            <v>130000</v>
          </cell>
          <cell r="K20">
            <v>4000</v>
          </cell>
          <cell r="L20">
            <v>27</v>
          </cell>
          <cell r="M20">
            <v>104167.97253473008</v>
          </cell>
          <cell r="N20">
            <v>50</v>
          </cell>
          <cell r="O20">
            <v>13111.139656382675</v>
          </cell>
          <cell r="P20">
            <v>22</v>
          </cell>
          <cell r="Q20">
            <v>2466.6368311118495</v>
          </cell>
          <cell r="R20">
            <v>3.2754070448015322</v>
          </cell>
          <cell r="S20">
            <v>11254.250977775368</v>
          </cell>
          <cell r="T20">
            <v>12</v>
          </cell>
        </row>
        <row r="21">
          <cell r="D21" t="str">
            <v>69</v>
          </cell>
          <cell r="E21">
            <v>104</v>
          </cell>
          <cell r="F21" t="str">
            <v>Buckley Rd</v>
          </cell>
          <cell r="G21" t="str">
            <v>Lyall Bay</v>
          </cell>
          <cell r="H21" t="str">
            <v>Dwelling</v>
          </cell>
          <cell r="I21">
            <v>275000</v>
          </cell>
          <cell r="J21">
            <v>135000</v>
          </cell>
          <cell r="K21">
            <v>5000</v>
          </cell>
          <cell r="L21">
            <v>27</v>
          </cell>
          <cell r="M21">
            <v>108699.09256479787</v>
          </cell>
          <cell r="N21">
            <v>50</v>
          </cell>
          <cell r="O21">
            <v>5895.9124001449572</v>
          </cell>
          <cell r="P21">
            <v>22</v>
          </cell>
          <cell r="Q21">
            <v>7862.7813838397096</v>
          </cell>
          <cell r="R21">
            <v>5.1419520679514665</v>
          </cell>
          <cell r="S21">
            <v>12542.213651217453</v>
          </cell>
          <cell r="T21">
            <v>12</v>
          </cell>
        </row>
        <row r="22">
          <cell r="D22" t="str">
            <v>70</v>
          </cell>
          <cell r="E22">
            <v>106</v>
          </cell>
          <cell r="F22" t="str">
            <v>Buckley Rd</v>
          </cell>
          <cell r="G22" t="str">
            <v>Lyall Bay</v>
          </cell>
          <cell r="H22" t="str">
            <v>House</v>
          </cell>
          <cell r="I22">
            <v>275000</v>
          </cell>
          <cell r="J22">
            <v>135000</v>
          </cell>
          <cell r="K22">
            <v>5000</v>
          </cell>
          <cell r="L22">
            <v>27</v>
          </cell>
          <cell r="M22">
            <v>117220.24636375526</v>
          </cell>
          <cell r="N22">
            <v>47</v>
          </cell>
          <cell r="O22">
            <v>1743.3089235779257</v>
          </cell>
          <cell r="P22">
            <v>22</v>
          </cell>
          <cell r="Q22">
            <v>3498.2046882842778</v>
          </cell>
          <cell r="R22">
            <v>4.1693093540491644</v>
          </cell>
          <cell r="S22">
            <v>12538.240024382532</v>
          </cell>
          <cell r="T22">
            <v>12</v>
          </cell>
        </row>
        <row r="23">
          <cell r="D23" t="str">
            <v>71</v>
          </cell>
          <cell r="E23">
            <v>129</v>
          </cell>
          <cell r="F23" t="str">
            <v>Buckley Rd</v>
          </cell>
          <cell r="G23" t="str">
            <v>Lyall Bay</v>
          </cell>
          <cell r="H23" t="str">
            <v>Dwelling</v>
          </cell>
          <cell r="I23">
            <v>350000</v>
          </cell>
          <cell r="J23">
            <v>200000</v>
          </cell>
          <cell r="K23">
            <v>5000</v>
          </cell>
          <cell r="L23">
            <v>27</v>
          </cell>
          <cell r="M23">
            <v>113519.50851140427</v>
          </cell>
          <cell r="N23">
            <v>50</v>
          </cell>
          <cell r="O23">
            <v>14607.651509377183</v>
          </cell>
          <cell r="P23">
            <v>34</v>
          </cell>
          <cell r="Q23">
            <v>5143.755090806867</v>
          </cell>
          <cell r="R23">
            <v>4.1615100766392281</v>
          </cell>
          <cell r="S23">
            <v>11729.084888411679</v>
          </cell>
          <cell r="T23">
            <v>12</v>
          </cell>
        </row>
        <row r="24">
          <cell r="D24" t="str">
            <v>72</v>
          </cell>
          <cell r="E24">
            <v>48</v>
          </cell>
          <cell r="F24" t="str">
            <v>Calabar Rd</v>
          </cell>
          <cell r="G24" t="str">
            <v>Miramar</v>
          </cell>
          <cell r="H24" t="str">
            <v>48Calabar RdMiramar</v>
          </cell>
          <cell r="I24">
            <v>600000</v>
          </cell>
          <cell r="J24">
            <v>120000</v>
          </cell>
          <cell r="K24">
            <v>30000</v>
          </cell>
          <cell r="L24">
            <v>30</v>
          </cell>
          <cell r="M24">
            <v>401038.96390024258</v>
          </cell>
          <cell r="N24">
            <v>50</v>
          </cell>
          <cell r="O24">
            <v>25323.903340543671</v>
          </cell>
          <cell r="P24">
            <v>34</v>
          </cell>
          <cell r="Q24">
            <v>18423.387953807684</v>
          </cell>
          <cell r="R24">
            <v>4.7603033981193752</v>
          </cell>
          <cell r="S24">
            <v>5213.7448054060424</v>
          </cell>
          <cell r="T24">
            <v>1.5384615384615383</v>
          </cell>
        </row>
        <row r="25">
          <cell r="D25" t="str">
            <v>73</v>
          </cell>
          <cell r="E25">
            <v>54</v>
          </cell>
          <cell r="F25" t="str">
            <v>Calabar Rd</v>
          </cell>
          <cell r="G25" t="str">
            <v>Miramar</v>
          </cell>
          <cell r="H25" t="str">
            <v>54Calabar RdMiramar</v>
          </cell>
          <cell r="I25">
            <v>300000</v>
          </cell>
          <cell r="J25">
            <v>150000</v>
          </cell>
          <cell r="K25">
            <v>5000</v>
          </cell>
          <cell r="L25">
            <v>27</v>
          </cell>
          <cell r="M25">
            <v>112464.7591178283</v>
          </cell>
          <cell r="N25">
            <v>40</v>
          </cell>
          <cell r="O25">
            <v>13246.812091280615</v>
          </cell>
          <cell r="P25">
            <v>34</v>
          </cell>
          <cell r="Q25">
            <v>5566.7769279561026</v>
          </cell>
          <cell r="R25">
            <v>5.2100052921582662</v>
          </cell>
          <cell r="S25">
            <v>13721.651862934974</v>
          </cell>
          <cell r="T25">
            <v>12.384615384615385</v>
          </cell>
        </row>
        <row r="26">
          <cell r="D26" t="str">
            <v>74</v>
          </cell>
          <cell r="E26">
            <v>36</v>
          </cell>
          <cell r="F26" t="str">
            <v>Cheshire St</v>
          </cell>
          <cell r="G26" t="str">
            <v>Wilton</v>
          </cell>
          <cell r="H26" t="str">
            <v>36Cheshire StWilton</v>
          </cell>
          <cell r="I26">
            <v>310000</v>
          </cell>
          <cell r="J26">
            <v>160000</v>
          </cell>
          <cell r="K26">
            <v>25000</v>
          </cell>
          <cell r="L26">
            <v>30</v>
          </cell>
          <cell r="M26">
            <v>102020.17982482312</v>
          </cell>
          <cell r="N26">
            <v>47</v>
          </cell>
          <cell r="O26">
            <v>3515.095386901673</v>
          </cell>
          <cell r="P26">
            <v>22</v>
          </cell>
          <cell r="Q26">
            <v>2692.1275955478054</v>
          </cell>
          <cell r="R26">
            <v>3.2488612614543699</v>
          </cell>
          <cell r="S26">
            <v>16772.597192727408</v>
          </cell>
          <cell r="T26">
            <v>17</v>
          </cell>
        </row>
        <row r="27">
          <cell r="D27" t="str">
            <v>75</v>
          </cell>
          <cell r="E27">
            <v>42</v>
          </cell>
          <cell r="F27" t="str">
            <v>Cheshire St</v>
          </cell>
          <cell r="G27" t="str">
            <v>Wilton</v>
          </cell>
          <cell r="H27" t="str">
            <v>42Cheshire StWilton</v>
          </cell>
          <cell r="I27">
            <v>330000</v>
          </cell>
          <cell r="J27">
            <v>150000</v>
          </cell>
          <cell r="K27">
            <v>10000</v>
          </cell>
          <cell r="L27">
            <v>30</v>
          </cell>
          <cell r="M27">
            <v>140652.41400928181</v>
          </cell>
          <cell r="N27">
            <v>47</v>
          </cell>
          <cell r="O27">
            <v>4603.2292718913222</v>
          </cell>
          <cell r="P27">
            <v>22</v>
          </cell>
          <cell r="Q27">
            <v>3164.9758593848333</v>
          </cell>
          <cell r="R27">
            <v>3.3171075615043035</v>
          </cell>
          <cell r="S27">
            <v>21579.380859442044</v>
          </cell>
          <cell r="T27">
            <v>17</v>
          </cell>
        </row>
        <row r="28">
          <cell r="D28" t="str">
            <v>77</v>
          </cell>
          <cell r="E28">
            <v>150</v>
          </cell>
          <cell r="F28" t="str">
            <v>Cockayne Rd</v>
          </cell>
          <cell r="G28" t="str">
            <v>Ngaio</v>
          </cell>
          <cell r="H28" t="str">
            <v>Pen Flats(4) 150 Cockayne - land is landp</v>
          </cell>
          <cell r="I28">
            <v>410000</v>
          </cell>
          <cell r="J28">
            <v>0</v>
          </cell>
          <cell r="K28">
            <v>22000</v>
          </cell>
          <cell r="L28">
            <v>33</v>
          </cell>
          <cell r="M28">
            <v>126114.93724978293</v>
          </cell>
          <cell r="N28">
            <v>47</v>
          </cell>
          <cell r="O28">
            <v>4978.7779152267231</v>
          </cell>
          <cell r="P28">
            <v>22</v>
          </cell>
          <cell r="Q28">
            <v>8901.2134288340712</v>
          </cell>
          <cell r="R28">
            <v>3.9749822859323047</v>
          </cell>
          <cell r="S28">
            <v>18005.071406156268</v>
          </cell>
          <cell r="T28">
            <v>17</v>
          </cell>
        </row>
        <row r="29">
          <cell r="D29" t="str">
            <v>84</v>
          </cell>
          <cell r="E29">
            <v>7</v>
          </cell>
          <cell r="F29" t="str">
            <v>Duncan Terrace</v>
          </cell>
          <cell r="G29" t="str">
            <v>Kilbirnie</v>
          </cell>
          <cell r="H29" t="str">
            <v>7Duncan TerraceKilbirnie</v>
          </cell>
          <cell r="I29">
            <v>2970000</v>
          </cell>
          <cell r="J29">
            <v>546000</v>
          </cell>
          <cell r="K29">
            <v>20000</v>
          </cell>
          <cell r="L29">
            <v>27</v>
          </cell>
          <cell r="M29">
            <v>2038853.5689956737</v>
          </cell>
          <cell r="N29">
            <v>50</v>
          </cell>
          <cell r="O29">
            <v>17615.869024960466</v>
          </cell>
          <cell r="P29">
            <v>22</v>
          </cell>
          <cell r="Q29">
            <v>156431.35393639901</v>
          </cell>
          <cell r="R29">
            <v>11.198262634256411</v>
          </cell>
          <cell r="S29">
            <v>191099.20804296678</v>
          </cell>
          <cell r="T29">
            <v>12.384615384615385</v>
          </cell>
        </row>
        <row r="30">
          <cell r="D30" t="str">
            <v>85</v>
          </cell>
          <cell r="E30">
            <v>7</v>
          </cell>
          <cell r="F30" t="str">
            <v>Duncan Terrace</v>
          </cell>
          <cell r="G30" t="str">
            <v>Kilbirnie</v>
          </cell>
          <cell r="H30" t="str">
            <v>7Duncan TerraceKilbirnie</v>
          </cell>
          <cell r="I30">
            <v>2740000</v>
          </cell>
          <cell r="J30">
            <v>504000</v>
          </cell>
          <cell r="K30">
            <v>25000</v>
          </cell>
          <cell r="L30">
            <v>30</v>
          </cell>
          <cell r="M30">
            <v>1977548.8807872392</v>
          </cell>
          <cell r="N30">
            <v>47</v>
          </cell>
          <cell r="O30">
            <v>18046.069340126993</v>
          </cell>
          <cell r="P30">
            <v>22</v>
          </cell>
          <cell r="Q30">
            <v>167925.55192962592</v>
          </cell>
          <cell r="R30">
            <v>13.165969094022419</v>
          </cell>
          <cell r="S30">
            <v>47479.497943007911</v>
          </cell>
          <cell r="T30">
            <v>3.1538461538461542</v>
          </cell>
        </row>
        <row r="31">
          <cell r="D31" t="str">
            <v>87</v>
          </cell>
          <cell r="E31" t="str">
            <v>5,13</v>
          </cell>
          <cell r="F31" t="str">
            <v>Elizabeth St,2-8 Edgehill St</v>
          </cell>
          <cell r="G31" t="str">
            <v>Oriental Parade</v>
          </cell>
          <cell r="H31" t="str">
            <v>Flats(12)</v>
          </cell>
          <cell r="I31">
            <v>1600000</v>
          </cell>
          <cell r="J31">
            <v>350000</v>
          </cell>
          <cell r="K31">
            <v>25000</v>
          </cell>
          <cell r="L31">
            <v>27</v>
          </cell>
          <cell r="M31">
            <v>1059509.4330852779</v>
          </cell>
          <cell r="N31">
            <v>47</v>
          </cell>
          <cell r="O31">
            <v>12287.83164717633</v>
          </cell>
          <cell r="P31">
            <v>22</v>
          </cell>
          <cell r="Q31">
            <v>34703.355164594497</v>
          </cell>
          <cell r="R31">
            <v>4.0704269894989729</v>
          </cell>
          <cell r="S31">
            <v>118499.38010295134</v>
          </cell>
          <cell r="T31">
            <v>17</v>
          </cell>
        </row>
        <row r="32">
          <cell r="D32" t="str">
            <v>93</v>
          </cell>
          <cell r="E32">
            <v>2</v>
          </cell>
          <cell r="F32" t="str">
            <v>Hampshire Ave</v>
          </cell>
          <cell r="G32" t="str">
            <v>Wilton</v>
          </cell>
          <cell r="H32" t="str">
            <v>2Hampshire AveWilton</v>
          </cell>
          <cell r="I32">
            <v>135000</v>
          </cell>
          <cell r="J32">
            <v>45000</v>
          </cell>
          <cell r="K32">
            <v>5000</v>
          </cell>
          <cell r="L32">
            <v>27</v>
          </cell>
          <cell r="M32">
            <v>68506.294841318289</v>
          </cell>
          <cell r="N32">
            <v>47</v>
          </cell>
          <cell r="O32">
            <v>2527.9910371226865</v>
          </cell>
          <cell r="P32">
            <v>22</v>
          </cell>
          <cell r="Q32">
            <v>5293.6994132475356</v>
          </cell>
          <cell r="R32">
            <v>4.1815107102593005</v>
          </cell>
          <cell r="S32">
            <v>8672.0147083114862</v>
          </cell>
          <cell r="T32">
            <v>12.384615384615385</v>
          </cell>
        </row>
        <row r="33">
          <cell r="D33" t="str">
            <v>95</v>
          </cell>
          <cell r="E33">
            <v>80</v>
          </cell>
          <cell r="F33" t="str">
            <v>Hanson St</v>
          </cell>
          <cell r="G33" t="str">
            <v>Newtown</v>
          </cell>
          <cell r="H33" t="str">
            <v xml:space="preserve">flats (30), block 1 </v>
          </cell>
          <cell r="I33">
            <v>3600000</v>
          </cell>
          <cell r="J33">
            <v>1200000</v>
          </cell>
          <cell r="K33">
            <v>35000</v>
          </cell>
          <cell r="L33">
            <v>27</v>
          </cell>
          <cell r="M33">
            <v>1959210.0147896351</v>
          </cell>
          <cell r="N33">
            <v>47</v>
          </cell>
          <cell r="O33">
            <v>20970.998124442711</v>
          </cell>
          <cell r="P33">
            <v>22</v>
          </cell>
          <cell r="Q33">
            <v>200426.71994082231</v>
          </cell>
          <cell r="R33">
            <v>6.3914475315683488</v>
          </cell>
          <cell r="S33">
            <v>184392.26714509982</v>
          </cell>
          <cell r="T33">
            <v>12</v>
          </cell>
        </row>
        <row r="34">
          <cell r="D34" t="str">
            <v>96</v>
          </cell>
          <cell r="E34">
            <v>80</v>
          </cell>
          <cell r="F34" t="str">
            <v>Hanson St</v>
          </cell>
          <cell r="G34" t="str">
            <v>Newtown</v>
          </cell>
          <cell r="H34" t="str">
            <v>flats (45), blocks 2,3,4</v>
          </cell>
          <cell r="I34">
            <v>2800000</v>
          </cell>
          <cell r="J34">
            <v>800000</v>
          </cell>
          <cell r="K34">
            <v>35000</v>
          </cell>
          <cell r="L34">
            <v>27</v>
          </cell>
          <cell r="M34">
            <v>1743289.5527442151</v>
          </cell>
          <cell r="N34">
            <v>50</v>
          </cell>
          <cell r="O34">
            <v>17205.804918062717</v>
          </cell>
          <cell r="P34">
            <v>22</v>
          </cell>
          <cell r="Q34">
            <v>58098.884125842837</v>
          </cell>
          <cell r="R34">
            <v>4.5747497485511763</v>
          </cell>
          <cell r="S34">
            <v>146405.75821187906</v>
          </cell>
          <cell r="T34">
            <v>12</v>
          </cell>
        </row>
        <row r="35">
          <cell r="D35" t="str">
            <v>98</v>
          </cell>
          <cell r="E35">
            <v>3</v>
          </cell>
          <cell r="F35" t="str">
            <v>Bannister Ave</v>
          </cell>
          <cell r="G35" t="str">
            <v>Johnsonville</v>
          </cell>
          <cell r="H35" t="str">
            <v>was 58 changed to 57 - merged</v>
          </cell>
          <cell r="I35">
            <v>1950000</v>
          </cell>
          <cell r="J35">
            <v>400000</v>
          </cell>
          <cell r="K35">
            <v>20000</v>
          </cell>
          <cell r="L35">
            <v>27</v>
          </cell>
          <cell r="M35">
            <v>1207539.9142427272</v>
          </cell>
          <cell r="N35">
            <v>50</v>
          </cell>
          <cell r="O35">
            <v>15621.752844421873</v>
          </cell>
          <cell r="P35">
            <v>22</v>
          </cell>
          <cell r="Q35">
            <v>136179.5590834764</v>
          </cell>
          <cell r="R35">
            <v>5.7275041777768463</v>
          </cell>
          <cell r="S35">
            <v>170658.77382937458</v>
          </cell>
          <cell r="T35">
            <v>17</v>
          </cell>
        </row>
        <row r="36">
          <cell r="D36" t="str">
            <v>101</v>
          </cell>
          <cell r="E36" t="str">
            <v xml:space="preserve">Arlington Apartments </v>
          </cell>
          <cell r="F36" t="str">
            <v>Hopper St</v>
          </cell>
          <cell r="G36" t="str">
            <v>Mt Cook</v>
          </cell>
          <cell r="H36" t="str">
            <v>Arlington Apartments Hopper StMt Cook</v>
          </cell>
          <cell r="I36">
            <v>6180000</v>
          </cell>
          <cell r="J36">
            <v>1500000</v>
          </cell>
          <cell r="K36">
            <v>40000</v>
          </cell>
          <cell r="L36">
            <v>27</v>
          </cell>
          <cell r="M36">
            <v>4270905.9100430608</v>
          </cell>
          <cell r="N36">
            <v>47</v>
          </cell>
          <cell r="O36">
            <v>15103.124376012427</v>
          </cell>
          <cell r="P36">
            <v>22</v>
          </cell>
          <cell r="Q36">
            <v>95532.055096493626</v>
          </cell>
          <cell r="R36">
            <v>3.4707268987776612</v>
          </cell>
          <cell r="S36">
            <v>256800.8689821653</v>
          </cell>
          <cell r="T36">
            <v>11.278892378693675</v>
          </cell>
        </row>
        <row r="37">
          <cell r="D37" t="str">
            <v>102</v>
          </cell>
          <cell r="E37" t="str">
            <v xml:space="preserve">Arlington Apartments </v>
          </cell>
          <cell r="F37" t="str">
            <v>Hopper St</v>
          </cell>
          <cell r="G37" t="str">
            <v>Mt Cook</v>
          </cell>
          <cell r="H37" t="str">
            <v>Arlington Apartments Hopper StMt Cook</v>
          </cell>
          <cell r="I37">
            <v>4120000</v>
          </cell>
          <cell r="J37">
            <v>1000000</v>
          </cell>
          <cell r="K37">
            <v>40000</v>
          </cell>
          <cell r="L37">
            <v>27</v>
          </cell>
          <cell r="M37">
            <v>2314372.1919811089</v>
          </cell>
          <cell r="N37">
            <v>47</v>
          </cell>
          <cell r="O37">
            <v>40209.425019841379</v>
          </cell>
          <cell r="P37">
            <v>22</v>
          </cell>
          <cell r="Q37">
            <v>205817.57128356092</v>
          </cell>
          <cell r="R37">
            <v>6.7767958892810611</v>
          </cell>
          <cell r="S37">
            <v>519600.81171548844</v>
          </cell>
          <cell r="T37">
            <v>21.285714285714285</v>
          </cell>
        </row>
        <row r="38">
          <cell r="D38" t="str">
            <v>103</v>
          </cell>
          <cell r="E38" t="str">
            <v xml:space="preserve">Arlington Apartments </v>
          </cell>
          <cell r="F38" t="str">
            <v>Hopper St</v>
          </cell>
          <cell r="G38" t="str">
            <v>Mt Cook</v>
          </cell>
          <cell r="H38" t="str">
            <v>Arlington Apartments Hopper StMt Cook</v>
          </cell>
          <cell r="I38">
            <v>6500000</v>
          </cell>
          <cell r="J38">
            <v>2200000</v>
          </cell>
          <cell r="K38">
            <v>40000</v>
          </cell>
          <cell r="L38">
            <v>27</v>
          </cell>
          <cell r="M38">
            <v>3841724.4919537222</v>
          </cell>
          <cell r="N38">
            <v>47</v>
          </cell>
          <cell r="O38">
            <v>59759.910260058437</v>
          </cell>
          <cell r="P38">
            <v>22</v>
          </cell>
          <cell r="Q38">
            <v>88585.515860650325</v>
          </cell>
          <cell r="R38">
            <v>3.8480836107340113</v>
          </cell>
          <cell r="S38">
            <v>269930.08192556933</v>
          </cell>
          <cell r="T38">
            <v>13</v>
          </cell>
        </row>
        <row r="39">
          <cell r="D39" t="str">
            <v>104</v>
          </cell>
          <cell r="E39">
            <v>45</v>
          </cell>
          <cell r="F39" t="str">
            <v>Ira St</v>
          </cell>
          <cell r="G39" t="str">
            <v>Miramar</v>
          </cell>
          <cell r="H39" t="str">
            <v>45Ira StMiramar</v>
          </cell>
          <cell r="I39">
            <v>375000</v>
          </cell>
          <cell r="J39">
            <v>160000</v>
          </cell>
          <cell r="K39">
            <v>15000</v>
          </cell>
          <cell r="L39">
            <v>27</v>
          </cell>
          <cell r="M39">
            <v>148988.43393535996</v>
          </cell>
          <cell r="N39">
            <v>50</v>
          </cell>
          <cell r="O39">
            <v>2536.1433078857558</v>
          </cell>
          <cell r="P39">
            <v>22</v>
          </cell>
          <cell r="Q39">
            <v>27413.905377175768</v>
          </cell>
          <cell r="R39">
            <v>8.892294963073434</v>
          </cell>
          <cell r="S39">
            <v>21061.517379578516</v>
          </cell>
          <cell r="T39">
            <v>15.615384615384617</v>
          </cell>
        </row>
        <row r="40">
          <cell r="D40" t="str">
            <v>108</v>
          </cell>
          <cell r="E40" t="str">
            <v>Block B</v>
          </cell>
          <cell r="F40" t="str">
            <v>Mansfield St - Newtown Park Flats</v>
          </cell>
          <cell r="G40" t="str">
            <v>Newtown</v>
          </cell>
          <cell r="H40" t="str">
            <v>Flats (52)</v>
          </cell>
          <cell r="I40">
            <v>2900000</v>
          </cell>
          <cell r="J40">
            <v>440000</v>
          </cell>
          <cell r="K40">
            <v>50000</v>
          </cell>
          <cell r="L40">
            <v>27</v>
          </cell>
          <cell r="M40">
            <v>2114247.4016688885</v>
          </cell>
          <cell r="N40">
            <v>50</v>
          </cell>
          <cell r="O40">
            <v>10252.833638397486</v>
          </cell>
          <cell r="P40">
            <v>22</v>
          </cell>
          <cell r="Q40">
            <v>154744.09569802604</v>
          </cell>
          <cell r="R40">
            <v>6.1706244704481437</v>
          </cell>
          <cell r="S40">
            <v>130755.66899468786</v>
          </cell>
          <cell r="T40">
            <v>7</v>
          </cell>
        </row>
        <row r="41">
          <cell r="D41" t="str">
            <v>110</v>
          </cell>
          <cell r="E41" t="str">
            <v>Block D</v>
          </cell>
          <cell r="F41" t="str">
            <v>Mansfield St - Newtown Park Flats</v>
          </cell>
          <cell r="G41" t="str">
            <v>Newtown</v>
          </cell>
          <cell r="H41" t="str">
            <v>Flats (49)</v>
          </cell>
          <cell r="I41">
            <v>2820000</v>
          </cell>
          <cell r="J41">
            <v>422000</v>
          </cell>
          <cell r="K41">
            <v>50000</v>
          </cell>
          <cell r="L41">
            <v>27</v>
          </cell>
          <cell r="M41">
            <v>2127269.1604513777</v>
          </cell>
          <cell r="N41">
            <v>47</v>
          </cell>
          <cell r="O41">
            <v>10151.683990233674</v>
          </cell>
          <cell r="P41">
            <v>22</v>
          </cell>
          <cell r="Q41">
            <v>70158.14906771289</v>
          </cell>
          <cell r="R41">
            <v>3.6814646407830822</v>
          </cell>
          <cell r="S41">
            <v>140421.00649067567</v>
          </cell>
          <cell r="T41">
            <v>7.2034926742637255</v>
          </cell>
        </row>
        <row r="42">
          <cell r="D42" t="str">
            <v>113</v>
          </cell>
          <cell r="E42">
            <v>117</v>
          </cell>
          <cell r="F42" t="str">
            <v>Maupuia Rd</v>
          </cell>
          <cell r="G42" t="str">
            <v>Miramar</v>
          </cell>
          <cell r="H42" t="str">
            <v>117Maupuia RdMiramar</v>
          </cell>
          <cell r="I42">
            <v>330000</v>
          </cell>
          <cell r="J42">
            <v>150000</v>
          </cell>
          <cell r="K42">
            <v>3000</v>
          </cell>
          <cell r="L42">
            <v>27</v>
          </cell>
          <cell r="M42">
            <v>147163.94444154995</v>
          </cell>
          <cell r="N42">
            <v>47</v>
          </cell>
          <cell r="O42">
            <v>2906.4083546141705</v>
          </cell>
          <cell r="P42">
            <v>22</v>
          </cell>
          <cell r="Q42">
            <v>9441.2890538999018</v>
          </cell>
          <cell r="R42">
            <v>4.6137882134773243</v>
          </cell>
          <cell r="S42">
            <v>17488.358149935972</v>
          </cell>
          <cell r="T42">
            <v>12.384615384615385</v>
          </cell>
        </row>
        <row r="43">
          <cell r="D43" t="str">
            <v>114</v>
          </cell>
          <cell r="E43">
            <v>119</v>
          </cell>
          <cell r="F43" t="str">
            <v>Maupuia Rd</v>
          </cell>
          <cell r="G43" t="str">
            <v>Miramar</v>
          </cell>
          <cell r="H43" t="str">
            <v>119Maupuia RdMiramar</v>
          </cell>
          <cell r="I43">
            <v>310000</v>
          </cell>
          <cell r="J43">
            <v>135000</v>
          </cell>
          <cell r="K43">
            <v>3000</v>
          </cell>
          <cell r="L43">
            <v>27</v>
          </cell>
          <cell r="M43">
            <v>145836.24140647074</v>
          </cell>
          <cell r="N43">
            <v>50</v>
          </cell>
          <cell r="O43">
            <v>2117.7346165912841</v>
          </cell>
          <cell r="P43">
            <v>22</v>
          </cell>
          <cell r="Q43">
            <v>7219.6598414763403</v>
          </cell>
          <cell r="R43">
            <v>4.1584451011593542</v>
          </cell>
          <cell r="S43">
            <v>16826.364135461648</v>
          </cell>
          <cell r="T43">
            <v>12.384615384615385</v>
          </cell>
        </row>
        <row r="44">
          <cell r="D44" t="str">
            <v>115</v>
          </cell>
          <cell r="E44">
            <v>121</v>
          </cell>
          <cell r="F44" t="str">
            <v>Maupuia Rd</v>
          </cell>
          <cell r="G44" t="str">
            <v>Miramar</v>
          </cell>
          <cell r="H44" t="str">
            <v>121Maupuia RdMiramar</v>
          </cell>
          <cell r="I44">
            <v>310000</v>
          </cell>
          <cell r="J44">
            <v>135000</v>
          </cell>
          <cell r="K44">
            <v>3000</v>
          </cell>
          <cell r="L44">
            <v>27</v>
          </cell>
          <cell r="M44">
            <v>143839.07139949457</v>
          </cell>
          <cell r="N44">
            <v>47</v>
          </cell>
          <cell r="O44">
            <v>433.78055698441875</v>
          </cell>
          <cell r="P44">
            <v>2</v>
          </cell>
          <cell r="Q44">
            <v>9950.0321263778296</v>
          </cell>
          <cell r="R44">
            <v>4.4681712962962958</v>
          </cell>
          <cell r="S44">
            <v>17777.11591714319</v>
          </cell>
          <cell r="T44">
            <v>12.384615384615385</v>
          </cell>
        </row>
        <row r="45">
          <cell r="D45" t="str">
            <v>116</v>
          </cell>
          <cell r="E45">
            <v>123</v>
          </cell>
          <cell r="F45" t="str">
            <v>Maupuia Rd</v>
          </cell>
          <cell r="G45" t="str">
            <v>Miramar</v>
          </cell>
          <cell r="H45" t="str">
            <v>123Maupuia RdMiramar</v>
          </cell>
          <cell r="I45">
            <v>310000</v>
          </cell>
          <cell r="J45">
            <v>135000</v>
          </cell>
          <cell r="K45">
            <v>3000</v>
          </cell>
          <cell r="L45">
            <v>27</v>
          </cell>
          <cell r="M45">
            <v>145101.56712254768</v>
          </cell>
          <cell r="N45">
            <v>50</v>
          </cell>
          <cell r="O45">
            <v>2122.3982591527079</v>
          </cell>
          <cell r="P45">
            <v>22</v>
          </cell>
          <cell r="Q45">
            <v>8356.3899043091315</v>
          </cell>
          <cell r="R45">
            <v>5.0352677556587526</v>
          </cell>
          <cell r="S45">
            <v>16419.644713990496</v>
          </cell>
          <cell r="T45">
            <v>12.384615384615385</v>
          </cell>
        </row>
        <row r="46">
          <cell r="D46" t="str">
            <v>117</v>
          </cell>
          <cell r="E46" t="str">
            <v>125 a&amp;b</v>
          </cell>
          <cell r="F46" t="str">
            <v>Maupuia Rd</v>
          </cell>
          <cell r="G46" t="str">
            <v>Miramar</v>
          </cell>
          <cell r="H46" t="str">
            <v>125 a&amp;bMaupuia RdMiramar</v>
          </cell>
          <cell r="I46">
            <v>340000</v>
          </cell>
          <cell r="J46">
            <v>130000</v>
          </cell>
          <cell r="K46">
            <v>7500</v>
          </cell>
          <cell r="L46">
            <v>30</v>
          </cell>
          <cell r="M46">
            <v>173724.53571404988</v>
          </cell>
          <cell r="N46">
            <v>50</v>
          </cell>
          <cell r="O46">
            <v>1627.297966706132</v>
          </cell>
          <cell r="P46">
            <v>22</v>
          </cell>
          <cell r="Q46">
            <v>7564.7037178935989</v>
          </cell>
          <cell r="R46">
            <v>3.6974121865490313</v>
          </cell>
          <cell r="S46">
            <v>19583.462601350358</v>
          </cell>
          <cell r="T46">
            <v>12.384615384615385</v>
          </cell>
        </row>
        <row r="47">
          <cell r="D47" t="str">
            <v>120</v>
          </cell>
          <cell r="E47">
            <v>23</v>
          </cell>
          <cell r="F47" t="str">
            <v>Miramar North Rd</v>
          </cell>
          <cell r="G47" t="str">
            <v>Miramar</v>
          </cell>
          <cell r="H47" t="str">
            <v>23Miramar North RdMiramar</v>
          </cell>
          <cell r="I47">
            <v>275000</v>
          </cell>
          <cell r="J47">
            <v>140000</v>
          </cell>
          <cell r="K47">
            <v>5000</v>
          </cell>
          <cell r="L47">
            <v>27</v>
          </cell>
          <cell r="M47">
            <v>109611.95569685406</v>
          </cell>
          <cell r="N47">
            <v>47</v>
          </cell>
          <cell r="O47">
            <v>1802.1025277220585</v>
          </cell>
          <cell r="P47">
            <v>22</v>
          </cell>
          <cell r="Q47">
            <v>5397.8278225488384</v>
          </cell>
          <cell r="R47">
            <v>7</v>
          </cell>
          <cell r="S47">
            <v>13188.113952875065</v>
          </cell>
          <cell r="T47">
            <v>12.384615384615385</v>
          </cell>
        </row>
        <row r="48">
          <cell r="D48" t="str">
            <v>121</v>
          </cell>
          <cell r="E48">
            <v>25</v>
          </cell>
          <cell r="F48" t="str">
            <v>Miramar North Rd</v>
          </cell>
          <cell r="G48" t="str">
            <v>Miramar</v>
          </cell>
          <cell r="H48" t="str">
            <v>25Miramar North RdMiramar</v>
          </cell>
          <cell r="I48">
            <v>200000</v>
          </cell>
          <cell r="J48">
            <v>110000</v>
          </cell>
          <cell r="K48">
            <v>10000</v>
          </cell>
          <cell r="L48">
            <v>27</v>
          </cell>
          <cell r="M48">
            <v>59219.668975726847</v>
          </cell>
          <cell r="N48">
            <v>47</v>
          </cell>
          <cell r="O48">
            <v>1339.2667511642214</v>
          </cell>
          <cell r="P48">
            <v>22</v>
          </cell>
          <cell r="Q48">
            <v>9425.6487253874093</v>
          </cell>
          <cell r="R48">
            <v>7</v>
          </cell>
          <cell r="S48">
            <v>10015.415547721524</v>
          </cell>
          <cell r="T48">
            <v>17</v>
          </cell>
        </row>
        <row r="49">
          <cell r="D49" t="str">
            <v>123</v>
          </cell>
          <cell r="E49">
            <v>47</v>
          </cell>
          <cell r="F49" t="str">
            <v>Miramar North Rd</v>
          </cell>
          <cell r="G49" t="str">
            <v>Miramar</v>
          </cell>
          <cell r="H49" t="str">
            <v>47Miramar North RdMiramar</v>
          </cell>
          <cell r="I49">
            <v>260000</v>
          </cell>
          <cell r="J49">
            <v>135000</v>
          </cell>
          <cell r="K49">
            <v>4000</v>
          </cell>
          <cell r="L49">
            <v>27</v>
          </cell>
          <cell r="M49">
            <v>99851.588907476471</v>
          </cell>
          <cell r="N49">
            <v>50</v>
          </cell>
          <cell r="O49">
            <v>4835.6625359957534</v>
          </cell>
          <cell r="P49">
            <v>31</v>
          </cell>
          <cell r="Q49">
            <v>5325.2653346180632</v>
          </cell>
          <cell r="R49">
            <v>5.0458182934018101</v>
          </cell>
          <cell r="S49">
            <v>10987.483221909704</v>
          </cell>
          <cell r="T49">
            <v>12.384615384615385</v>
          </cell>
        </row>
        <row r="50">
          <cell r="D50" t="str">
            <v>124</v>
          </cell>
          <cell r="E50">
            <v>50</v>
          </cell>
          <cell r="F50" t="str">
            <v>Miramar North Rd</v>
          </cell>
          <cell r="G50" t="str">
            <v>Miramar</v>
          </cell>
          <cell r="H50" t="str">
            <v>50Miramar North RdMiramar</v>
          </cell>
          <cell r="I50">
            <v>260000</v>
          </cell>
          <cell r="J50">
            <v>135000</v>
          </cell>
          <cell r="K50">
            <v>4000</v>
          </cell>
          <cell r="L50">
            <v>27</v>
          </cell>
          <cell r="M50">
            <v>104611.7002443863</v>
          </cell>
          <cell r="N50">
            <v>47</v>
          </cell>
          <cell r="O50">
            <v>2245.172637226502</v>
          </cell>
          <cell r="P50">
            <v>22</v>
          </cell>
          <cell r="Q50">
            <v>2477.4142019616711</v>
          </cell>
          <cell r="R50">
            <v>3.2754070448015322</v>
          </cell>
          <cell r="S50">
            <v>11665.712916425518</v>
          </cell>
          <cell r="T50">
            <v>12.384615384615385</v>
          </cell>
        </row>
        <row r="51">
          <cell r="D51" t="str">
            <v>125</v>
          </cell>
          <cell r="E51">
            <v>52</v>
          </cell>
          <cell r="F51" t="str">
            <v>Miramar North Rd</v>
          </cell>
          <cell r="G51" t="str">
            <v>Miramar</v>
          </cell>
          <cell r="H51" t="str">
            <v>52Miramar North RdMiramar</v>
          </cell>
          <cell r="I51">
            <v>260000</v>
          </cell>
          <cell r="J51">
            <v>135000</v>
          </cell>
          <cell r="K51">
            <v>4000</v>
          </cell>
          <cell r="L51">
            <v>27</v>
          </cell>
          <cell r="M51">
            <v>88268.845837291534</v>
          </cell>
          <cell r="N51">
            <v>50</v>
          </cell>
          <cell r="O51">
            <v>16502.140800599009</v>
          </cell>
          <cell r="P51">
            <v>34</v>
          </cell>
          <cell r="Q51">
            <v>5709.8319807321468</v>
          </cell>
          <cell r="R51">
            <v>4.5906931919873335</v>
          </cell>
          <cell r="S51">
            <v>10519.181381377308</v>
          </cell>
          <cell r="T51">
            <v>12.384615384615385</v>
          </cell>
        </row>
        <row r="52">
          <cell r="D52" t="str">
            <v>126</v>
          </cell>
          <cell r="E52">
            <v>54</v>
          </cell>
          <cell r="F52" t="str">
            <v>Miramar North Rd</v>
          </cell>
          <cell r="G52" t="str">
            <v>Miramar</v>
          </cell>
          <cell r="H52" t="str">
            <v>54Miramar North RdMiramar</v>
          </cell>
          <cell r="I52">
            <v>260000</v>
          </cell>
          <cell r="J52">
            <v>140000</v>
          </cell>
          <cell r="K52">
            <v>4000</v>
          </cell>
          <cell r="L52">
            <v>27</v>
          </cell>
          <cell r="M52">
            <v>96474.408433876262</v>
          </cell>
          <cell r="N52">
            <v>50</v>
          </cell>
          <cell r="O52">
            <v>2053.5445976314936</v>
          </cell>
          <cell r="P52">
            <v>22</v>
          </cell>
          <cell r="Q52">
            <v>6802.0159250714942</v>
          </cell>
          <cell r="R52">
            <v>6.4030813906590307</v>
          </cell>
          <cell r="S52">
            <v>10670.031043420726</v>
          </cell>
          <cell r="T52">
            <v>12.384615384615385</v>
          </cell>
        </row>
        <row r="53">
          <cell r="D53" t="str">
            <v>127</v>
          </cell>
          <cell r="E53">
            <v>60</v>
          </cell>
          <cell r="F53" t="str">
            <v>Miramar North Rd</v>
          </cell>
          <cell r="G53" t="str">
            <v>Miramar</v>
          </cell>
          <cell r="H53" t="str">
            <v>60Miramar North RdMiramar</v>
          </cell>
          <cell r="I53">
            <v>280000</v>
          </cell>
          <cell r="J53">
            <v>150000</v>
          </cell>
          <cell r="K53">
            <v>4000</v>
          </cell>
          <cell r="L53">
            <v>27</v>
          </cell>
          <cell r="M53">
            <v>106505.87841665826</v>
          </cell>
          <cell r="N53">
            <v>47</v>
          </cell>
          <cell r="O53">
            <v>5191.9068714135528</v>
          </cell>
          <cell r="P53">
            <v>31</v>
          </cell>
          <cell r="Q53">
            <v>2505.2811553090614</v>
          </cell>
          <cell r="R53">
            <v>3.2754070448015322</v>
          </cell>
          <cell r="S53">
            <v>11796.9335566191</v>
          </cell>
          <cell r="T53">
            <v>12.384615384615385</v>
          </cell>
        </row>
        <row r="54">
          <cell r="D54" t="str">
            <v>128</v>
          </cell>
          <cell r="E54">
            <v>62</v>
          </cell>
          <cell r="F54" t="str">
            <v>Miramar North Rd</v>
          </cell>
          <cell r="G54" t="str">
            <v>Miramar</v>
          </cell>
          <cell r="H54" t="str">
            <v>62Miramar North RdMiramar</v>
          </cell>
          <cell r="I54">
            <v>275000</v>
          </cell>
          <cell r="J54">
            <v>150000</v>
          </cell>
          <cell r="K54">
            <v>4000</v>
          </cell>
          <cell r="L54">
            <v>27</v>
          </cell>
          <cell r="M54">
            <v>99105.539880504482</v>
          </cell>
          <cell r="N54">
            <v>50</v>
          </cell>
          <cell r="O54">
            <v>4790.7788021310625</v>
          </cell>
          <cell r="P54">
            <v>31</v>
          </cell>
          <cell r="Q54">
            <v>6218.181902038411</v>
          </cell>
          <cell r="R54">
            <v>5.6287004920545298</v>
          </cell>
          <cell r="S54">
            <v>10885.499415326023</v>
          </cell>
          <cell r="T54">
            <v>12.384615384615385</v>
          </cell>
        </row>
        <row r="55">
          <cell r="D55" t="str">
            <v>129</v>
          </cell>
          <cell r="E55">
            <v>73</v>
          </cell>
          <cell r="F55" t="str">
            <v>Miramar North Rd</v>
          </cell>
          <cell r="G55" t="str">
            <v>Miramar</v>
          </cell>
          <cell r="H55" t="str">
            <v>73Miramar North RdMiramar</v>
          </cell>
          <cell r="I55">
            <v>275000</v>
          </cell>
          <cell r="J55">
            <v>120000</v>
          </cell>
          <cell r="K55">
            <v>4000</v>
          </cell>
          <cell r="L55">
            <v>27</v>
          </cell>
          <cell r="M55">
            <v>123540.04556298404</v>
          </cell>
          <cell r="N55">
            <v>50</v>
          </cell>
          <cell r="O55">
            <v>5958.1037008821841</v>
          </cell>
          <cell r="P55">
            <v>31</v>
          </cell>
          <cell r="Q55">
            <v>7963.9820448147975</v>
          </cell>
          <cell r="R55">
            <v>5.6242726853387923</v>
          </cell>
          <cell r="S55">
            <v>13537.868691318992</v>
          </cell>
          <cell r="T55">
            <v>12.384615384615385</v>
          </cell>
        </row>
        <row r="56">
          <cell r="D56" t="str">
            <v>131</v>
          </cell>
          <cell r="E56">
            <v>89</v>
          </cell>
          <cell r="F56" t="str">
            <v>Miramar North Rd</v>
          </cell>
          <cell r="G56" t="str">
            <v>Miramar</v>
          </cell>
          <cell r="H56" t="str">
            <v>89Miramar North RdMiramar</v>
          </cell>
          <cell r="I56">
            <v>250000</v>
          </cell>
          <cell r="J56">
            <v>110000</v>
          </cell>
          <cell r="K56">
            <v>4000</v>
          </cell>
          <cell r="L56">
            <v>27</v>
          </cell>
          <cell r="M56">
            <v>115691.11359949737</v>
          </cell>
          <cell r="N56">
            <v>50</v>
          </cell>
          <cell r="O56">
            <v>846.30333273692111</v>
          </cell>
          <cell r="P56">
            <v>22</v>
          </cell>
          <cell r="Q56">
            <v>7075.7797431616591</v>
          </cell>
          <cell r="R56">
            <v>5.6287004920545298</v>
          </cell>
          <cell r="S56">
            <v>12386.803324604025</v>
          </cell>
          <cell r="T56">
            <v>12.384615384615385</v>
          </cell>
        </row>
        <row r="57">
          <cell r="D57" t="str">
            <v>132</v>
          </cell>
          <cell r="E57">
            <v>91</v>
          </cell>
          <cell r="F57" t="str">
            <v>Miramar North Rd</v>
          </cell>
          <cell r="G57" t="str">
            <v>Miramar</v>
          </cell>
          <cell r="H57" t="str">
            <v>91Miramar North RdMiramar</v>
          </cell>
          <cell r="I57">
            <v>275000</v>
          </cell>
          <cell r="J57">
            <v>140000</v>
          </cell>
          <cell r="K57">
            <v>4000</v>
          </cell>
          <cell r="L57">
            <v>27</v>
          </cell>
          <cell r="M57">
            <v>114073.80367324849</v>
          </cell>
          <cell r="N57">
            <v>47</v>
          </cell>
          <cell r="O57">
            <v>1085.6582096011161</v>
          </cell>
          <cell r="P57">
            <v>22</v>
          </cell>
          <cell r="Q57">
            <v>3481.5805189639623</v>
          </cell>
          <cell r="R57">
            <v>4.1491345587053212</v>
          </cell>
          <cell r="S57">
            <v>12358.95759818644</v>
          </cell>
          <cell r="T57">
            <v>12.384615384615385</v>
          </cell>
        </row>
        <row r="58">
          <cell r="D58" t="str">
            <v>133</v>
          </cell>
          <cell r="E58">
            <v>93</v>
          </cell>
          <cell r="F58" t="str">
            <v>Miramar North Rd</v>
          </cell>
          <cell r="G58" t="str">
            <v>Miramar</v>
          </cell>
          <cell r="H58" t="str">
            <v>93Miramar North RdMiramar</v>
          </cell>
          <cell r="I58">
            <v>250000</v>
          </cell>
          <cell r="J58">
            <v>110000</v>
          </cell>
          <cell r="K58">
            <v>4000</v>
          </cell>
          <cell r="L58">
            <v>27</v>
          </cell>
          <cell r="M58">
            <v>74445.940307792203</v>
          </cell>
          <cell r="N58">
            <v>50</v>
          </cell>
          <cell r="O58">
            <v>50427.514968323958</v>
          </cell>
          <cell r="P58">
            <v>34</v>
          </cell>
          <cell r="Q58">
            <v>2301.7296044271507</v>
          </cell>
          <cell r="R58">
            <v>3.2488612614543699</v>
          </cell>
          <cell r="S58">
            <v>8824.8151194566926</v>
          </cell>
          <cell r="T58">
            <v>10.461538461538462</v>
          </cell>
        </row>
        <row r="59">
          <cell r="D59" t="str">
            <v>134</v>
          </cell>
          <cell r="E59">
            <v>95</v>
          </cell>
          <cell r="F59" t="str">
            <v>Miramar North Rd</v>
          </cell>
          <cell r="G59" t="str">
            <v>Miramar</v>
          </cell>
          <cell r="H59" t="str">
            <v>95Miramar North RdMiramar</v>
          </cell>
          <cell r="I59">
            <v>255000</v>
          </cell>
          <cell r="J59">
            <v>110000</v>
          </cell>
          <cell r="K59">
            <v>4000</v>
          </cell>
          <cell r="L59">
            <v>27</v>
          </cell>
          <cell r="M59">
            <v>87236.975042090184</v>
          </cell>
          <cell r="N59">
            <v>50</v>
          </cell>
          <cell r="O59">
            <v>41141.973391895612</v>
          </cell>
          <cell r="P59">
            <v>34</v>
          </cell>
          <cell r="Q59">
            <v>4009.471841338016</v>
          </cell>
          <cell r="R59">
            <v>3.3635589781939399</v>
          </cell>
          <cell r="S59">
            <v>8611.5797246761904</v>
          </cell>
          <cell r="T59">
            <v>9.3846153846153832</v>
          </cell>
        </row>
        <row r="60">
          <cell r="D60" t="str">
            <v>135</v>
          </cell>
          <cell r="E60">
            <v>98</v>
          </cell>
          <cell r="F60" t="str">
            <v>Miramar North Rd</v>
          </cell>
          <cell r="G60" t="str">
            <v>Miramar</v>
          </cell>
          <cell r="H60" t="str">
            <v>98Miramar North RdMiramar</v>
          </cell>
          <cell r="I60">
            <v>260000</v>
          </cell>
          <cell r="J60">
            <v>140000</v>
          </cell>
          <cell r="K60">
            <v>4000</v>
          </cell>
          <cell r="L60">
            <v>27</v>
          </cell>
          <cell r="M60">
            <v>91398.319668757584</v>
          </cell>
          <cell r="N60">
            <v>50</v>
          </cell>
          <cell r="O60">
            <v>6879.2462460177749</v>
          </cell>
          <cell r="P60">
            <v>22</v>
          </cell>
          <cell r="Q60">
            <v>6709.7770976365337</v>
          </cell>
          <cell r="R60">
            <v>5.2506850909471572</v>
          </cell>
          <cell r="S60">
            <v>11012.656987588112</v>
          </cell>
          <cell r="T60">
            <v>12.384615384615385</v>
          </cell>
        </row>
        <row r="61">
          <cell r="D61" t="str">
            <v>136</v>
          </cell>
          <cell r="E61">
            <v>102</v>
          </cell>
          <cell r="F61" t="str">
            <v>Miramar North Rd</v>
          </cell>
          <cell r="G61" t="str">
            <v>Miramar</v>
          </cell>
          <cell r="H61" t="str">
            <v>102Miramar North RdMiramar</v>
          </cell>
          <cell r="I61">
            <v>275000</v>
          </cell>
          <cell r="J61">
            <v>140000</v>
          </cell>
          <cell r="K61">
            <v>4000</v>
          </cell>
          <cell r="L61">
            <v>27</v>
          </cell>
          <cell r="M61">
            <v>110696.02302266621</v>
          </cell>
          <cell r="N61">
            <v>50</v>
          </cell>
          <cell r="O61">
            <v>2365.7847221639495</v>
          </cell>
          <cell r="P61">
            <v>22</v>
          </cell>
          <cell r="Q61">
            <v>5818.922337539052</v>
          </cell>
          <cell r="R61">
            <v>5.0479148181011535</v>
          </cell>
          <cell r="S61">
            <v>12119.269917630776</v>
          </cell>
          <cell r="T61">
            <v>12.384615384615385</v>
          </cell>
        </row>
        <row r="62">
          <cell r="D62" t="str">
            <v>137</v>
          </cell>
          <cell r="E62">
            <v>133</v>
          </cell>
          <cell r="F62" t="str">
            <v>Miramar North Rd</v>
          </cell>
          <cell r="G62" t="str">
            <v>Miramar</v>
          </cell>
          <cell r="H62" t="str">
            <v>133Miramar North RdMiramar</v>
          </cell>
          <cell r="I62">
            <v>260000</v>
          </cell>
          <cell r="J62">
            <v>135000</v>
          </cell>
          <cell r="K62">
            <v>4000</v>
          </cell>
          <cell r="L62">
            <v>27</v>
          </cell>
          <cell r="M62">
            <v>44820.50081407273</v>
          </cell>
          <cell r="N62">
            <v>50</v>
          </cell>
          <cell r="O62">
            <v>9854.2311381340678</v>
          </cell>
          <cell r="P62">
            <v>22</v>
          </cell>
          <cell r="Q62">
            <v>1141.9984590843317</v>
          </cell>
          <cell r="R62">
            <v>3.2488612614543699</v>
          </cell>
          <cell r="S62">
            <v>5183.2695887088712</v>
          </cell>
          <cell r="T62">
            <v>12.384615384615385</v>
          </cell>
        </row>
        <row r="63">
          <cell r="D63" t="str">
            <v>138</v>
          </cell>
          <cell r="E63" t="str">
            <v>36-46, 48-64</v>
          </cell>
          <cell r="F63" t="str">
            <v>Nairn St</v>
          </cell>
          <cell r="G63" t="str">
            <v>Mt Cook</v>
          </cell>
          <cell r="H63" t="str">
            <v>36-46, 48-64Nairn StMt Cook</v>
          </cell>
          <cell r="I63">
            <v>4150000</v>
          </cell>
          <cell r="J63">
            <v>1275000</v>
          </cell>
          <cell r="K63">
            <v>60000</v>
          </cell>
          <cell r="L63">
            <v>27</v>
          </cell>
          <cell r="M63">
            <v>2429235.9188672411</v>
          </cell>
          <cell r="N63">
            <v>47</v>
          </cell>
          <cell r="O63">
            <v>40782.550307501268</v>
          </cell>
          <cell r="P63">
            <v>22</v>
          </cell>
          <cell r="Q63">
            <v>60937.247107800322</v>
          </cell>
          <cell r="R63">
            <v>3.4329784806136923</v>
          </cell>
          <cell r="S63">
            <v>284044.28371745726</v>
          </cell>
          <cell r="T63">
            <v>17</v>
          </cell>
        </row>
        <row r="64">
          <cell r="D64" t="str">
            <v>143</v>
          </cell>
          <cell r="E64">
            <v>21</v>
          </cell>
          <cell r="F64" t="str">
            <v>Omar St</v>
          </cell>
          <cell r="G64" t="str">
            <v>Khandallah</v>
          </cell>
          <cell r="H64" t="str">
            <v>Pensioner Units (8)</v>
          </cell>
          <cell r="I64">
            <v>1000000</v>
          </cell>
          <cell r="J64">
            <v>360000</v>
          </cell>
          <cell r="K64">
            <v>30000</v>
          </cell>
          <cell r="L64">
            <v>30</v>
          </cell>
          <cell r="M64">
            <v>495225.15886866592</v>
          </cell>
          <cell r="N64">
            <v>50</v>
          </cell>
          <cell r="O64">
            <v>19997.298164775581</v>
          </cell>
          <cell r="P64">
            <v>22</v>
          </cell>
          <cell r="Q64">
            <v>20775.420182243539</v>
          </cell>
          <cell r="R64">
            <v>4.6760099673350286</v>
          </cell>
          <cell r="S64">
            <v>74002.122784314968</v>
          </cell>
          <cell r="T64">
            <v>20.285714285714285</v>
          </cell>
        </row>
        <row r="65">
          <cell r="D65" t="str">
            <v>144</v>
          </cell>
          <cell r="E65">
            <v>132</v>
          </cell>
          <cell r="F65" t="str">
            <v>Owen St</v>
          </cell>
          <cell r="G65" t="str">
            <v>Newtown</v>
          </cell>
          <cell r="H65" t="str">
            <v>dwelling</v>
          </cell>
          <cell r="I65">
            <v>370000</v>
          </cell>
          <cell r="J65">
            <v>195000</v>
          </cell>
          <cell r="K65">
            <v>5000</v>
          </cell>
          <cell r="L65">
            <v>27</v>
          </cell>
          <cell r="M65">
            <v>146588.26639977287</v>
          </cell>
          <cell r="N65">
            <v>47</v>
          </cell>
          <cell r="O65">
            <v>1999.3256306498597</v>
          </cell>
          <cell r="P65">
            <v>22</v>
          </cell>
          <cell r="Q65">
            <v>7337.1555298022631</v>
          </cell>
          <cell r="R65">
            <v>4.3046394159344619</v>
          </cell>
          <cell r="S65">
            <v>14075.252439775008</v>
          </cell>
          <cell r="T65">
            <v>7</v>
          </cell>
        </row>
        <row r="66">
          <cell r="D66" t="str">
            <v>145</v>
          </cell>
          <cell r="E66">
            <v>140</v>
          </cell>
          <cell r="F66" t="str">
            <v>Owen St</v>
          </cell>
          <cell r="G66" t="str">
            <v>Newtown</v>
          </cell>
          <cell r="H66" t="str">
            <v>dwelling</v>
          </cell>
          <cell r="I66">
            <v>410000</v>
          </cell>
          <cell r="J66">
            <v>200000</v>
          </cell>
          <cell r="K66">
            <v>5000</v>
          </cell>
          <cell r="L66">
            <v>27</v>
          </cell>
          <cell r="M66">
            <v>186248.58375680243</v>
          </cell>
          <cell r="N66">
            <v>47</v>
          </cell>
          <cell r="O66">
            <v>2762.818950470104</v>
          </cell>
          <cell r="P66">
            <v>22</v>
          </cell>
          <cell r="Q66">
            <v>4591.9691220382983</v>
          </cell>
          <cell r="R66">
            <v>4.5949115483999208</v>
          </cell>
          <cell r="S66">
            <v>11396.628170689171</v>
          </cell>
          <cell r="T66">
            <v>7</v>
          </cell>
        </row>
        <row r="67">
          <cell r="D67" t="str">
            <v>146</v>
          </cell>
          <cell r="E67">
            <v>142</v>
          </cell>
          <cell r="F67" t="str">
            <v>Owen St</v>
          </cell>
          <cell r="G67" t="str">
            <v>Newtown</v>
          </cell>
          <cell r="H67" t="str">
            <v>House</v>
          </cell>
          <cell r="I67">
            <v>400000</v>
          </cell>
          <cell r="J67">
            <v>200000</v>
          </cell>
          <cell r="K67">
            <v>27000</v>
          </cell>
          <cell r="L67">
            <v>30</v>
          </cell>
          <cell r="M67">
            <v>142071.7556333933</v>
          </cell>
          <cell r="N67">
            <v>47</v>
          </cell>
          <cell r="O67">
            <v>2174.0839684367979</v>
          </cell>
          <cell r="P67">
            <v>22</v>
          </cell>
          <cell r="Q67">
            <v>6974.4977857941185</v>
          </cell>
          <cell r="R67">
            <v>4.9878159881487116</v>
          </cell>
          <cell r="S67">
            <v>21779.662612375778</v>
          </cell>
          <cell r="T67">
            <v>17</v>
          </cell>
        </row>
        <row r="68">
          <cell r="D68" t="str">
            <v>147</v>
          </cell>
          <cell r="E68">
            <v>146</v>
          </cell>
          <cell r="F68" t="str">
            <v>Owen St</v>
          </cell>
          <cell r="G68" t="str">
            <v>Newtown</v>
          </cell>
          <cell r="H68" t="str">
            <v>dwelling</v>
          </cell>
          <cell r="I68">
            <v>475000</v>
          </cell>
          <cell r="J68">
            <v>190000</v>
          </cell>
          <cell r="K68">
            <v>5000</v>
          </cell>
          <cell r="L68">
            <v>27</v>
          </cell>
          <cell r="M68">
            <v>201214.53904201178</v>
          </cell>
          <cell r="N68">
            <v>50</v>
          </cell>
          <cell r="O68">
            <v>47314.42002666297</v>
          </cell>
          <cell r="P68">
            <v>33</v>
          </cell>
          <cell r="Q68">
            <v>12150.986087104531</v>
          </cell>
          <cell r="R68">
            <v>5.0554279589649367</v>
          </cell>
          <cell r="S68">
            <v>19320.054844220704</v>
          </cell>
          <cell r="T68">
            <v>7</v>
          </cell>
        </row>
        <row r="69">
          <cell r="D69" t="str">
            <v>148</v>
          </cell>
          <cell r="H69" t="str">
            <v>Island Bay Resource Centre - land is landp</v>
          </cell>
          <cell r="I69">
            <v>836820.95976190479</v>
          </cell>
          <cell r="J69">
            <v>485000</v>
          </cell>
          <cell r="K69">
            <v>50000</v>
          </cell>
          <cell r="L69">
            <v>17</v>
          </cell>
          <cell r="M69">
            <v>220812.31142857144</v>
          </cell>
          <cell r="N69">
            <v>47</v>
          </cell>
          <cell r="O69">
            <v>10957.68</v>
          </cell>
          <cell r="P69">
            <v>27</v>
          </cell>
          <cell r="Q69">
            <v>39762.133333333339</v>
          </cell>
          <cell r="R69">
            <v>18.257983719474012</v>
          </cell>
          <cell r="S69">
            <v>30288.834999999999</v>
          </cell>
          <cell r="T69">
            <v>23.808557205962817</v>
          </cell>
        </row>
        <row r="70">
          <cell r="D70" t="str">
            <v>149</v>
          </cell>
          <cell r="E70">
            <v>127</v>
          </cell>
          <cell r="F70" t="str">
            <v>Pembroke Rd</v>
          </cell>
          <cell r="G70" t="str">
            <v>Wilton</v>
          </cell>
          <cell r="H70" t="str">
            <v>127Pembroke RdWilton</v>
          </cell>
          <cell r="I70">
            <v>330000</v>
          </cell>
          <cell r="J70">
            <v>160000</v>
          </cell>
          <cell r="K70">
            <v>5000</v>
          </cell>
          <cell r="L70">
            <v>27</v>
          </cell>
          <cell r="M70">
            <v>139955.10614899526</v>
          </cell>
          <cell r="N70">
            <v>46</v>
          </cell>
          <cell r="O70">
            <v>4878.1868419551447</v>
          </cell>
          <cell r="P70">
            <v>22</v>
          </cell>
          <cell r="Q70">
            <v>3736.086782282533</v>
          </cell>
          <cell r="R70">
            <v>3.2488612614543699</v>
          </cell>
          <cell r="S70">
            <v>16430.620226767096</v>
          </cell>
          <cell r="T70">
            <v>12</v>
          </cell>
        </row>
        <row r="71">
          <cell r="D71" t="str">
            <v>150</v>
          </cell>
          <cell r="E71">
            <v>129</v>
          </cell>
          <cell r="F71" t="str">
            <v>Pembroke Rd</v>
          </cell>
          <cell r="G71" t="str">
            <v>Wilton</v>
          </cell>
          <cell r="H71" t="str">
            <v>129Pembroke RdWilton</v>
          </cell>
          <cell r="I71">
            <v>330000</v>
          </cell>
          <cell r="J71">
            <v>160000</v>
          </cell>
          <cell r="K71">
            <v>5000</v>
          </cell>
          <cell r="L71">
            <v>27</v>
          </cell>
          <cell r="M71">
            <v>133441.11893432375</v>
          </cell>
          <cell r="N71">
            <v>46</v>
          </cell>
          <cell r="O71">
            <v>4826.0525011766276</v>
          </cell>
          <cell r="P71">
            <v>22</v>
          </cell>
          <cell r="Q71">
            <v>10477.806276445632</v>
          </cell>
          <cell r="R71">
            <v>5.3095954903919358</v>
          </cell>
          <cell r="S71">
            <v>16255.022288054</v>
          </cell>
          <cell r="T71">
            <v>12</v>
          </cell>
        </row>
        <row r="72">
          <cell r="D72" t="str">
            <v>152</v>
          </cell>
          <cell r="E72">
            <v>15</v>
          </cell>
          <cell r="F72" t="str">
            <v>Rex St</v>
          </cell>
          <cell r="G72" t="str">
            <v>Miramar</v>
          </cell>
          <cell r="H72" t="str">
            <v>15Rex StMiramar</v>
          </cell>
          <cell r="I72">
            <v>2700000</v>
          </cell>
          <cell r="J72">
            <v>760000</v>
          </cell>
          <cell r="K72">
            <v>35000</v>
          </cell>
          <cell r="L72">
            <v>27</v>
          </cell>
          <cell r="M72">
            <v>1504732.2646266054</v>
          </cell>
          <cell r="N72">
            <v>50</v>
          </cell>
          <cell r="O72">
            <v>134544.58253045409</v>
          </cell>
          <cell r="P72">
            <v>22</v>
          </cell>
          <cell r="Q72">
            <v>124183.78093661329</v>
          </cell>
          <cell r="R72">
            <v>8.0458811015246425</v>
          </cell>
          <cell r="S72">
            <v>141539.37190632708</v>
          </cell>
          <cell r="T72">
            <v>12.384615384615385</v>
          </cell>
        </row>
        <row r="73">
          <cell r="D73" t="str">
            <v>155</v>
          </cell>
          <cell r="E73">
            <v>108</v>
          </cell>
          <cell r="F73" t="str">
            <v>Standen St</v>
          </cell>
          <cell r="G73" t="str">
            <v>Karori</v>
          </cell>
          <cell r="H73" t="str">
            <v>Dwelling</v>
          </cell>
          <cell r="I73">
            <v>295000</v>
          </cell>
          <cell r="J73">
            <v>150000</v>
          </cell>
          <cell r="K73">
            <v>14000</v>
          </cell>
          <cell r="L73">
            <v>30</v>
          </cell>
          <cell r="M73">
            <v>108934.05601189627</v>
          </cell>
          <cell r="N73">
            <v>47</v>
          </cell>
          <cell r="O73">
            <v>3463.6760143213151</v>
          </cell>
          <cell r="P73">
            <v>22</v>
          </cell>
          <cell r="Q73">
            <v>2828.8973243216019</v>
          </cell>
          <cell r="R73">
            <v>3.1780379138638941</v>
          </cell>
          <cell r="S73">
            <v>15773.370649460821</v>
          </cell>
          <cell r="T73">
            <v>17</v>
          </cell>
        </row>
        <row r="74">
          <cell r="D74" t="str">
            <v>156</v>
          </cell>
          <cell r="E74">
            <v>110</v>
          </cell>
          <cell r="F74" t="str">
            <v>Standen St</v>
          </cell>
          <cell r="G74" t="str">
            <v>Karori</v>
          </cell>
          <cell r="H74" t="str">
            <v>Dwelling</v>
          </cell>
          <cell r="I74">
            <v>295000</v>
          </cell>
          <cell r="J74">
            <v>150000</v>
          </cell>
          <cell r="K74">
            <v>8000</v>
          </cell>
          <cell r="L74">
            <v>30</v>
          </cell>
          <cell r="M74">
            <v>112310.86445252247</v>
          </cell>
          <cell r="N74">
            <v>47</v>
          </cell>
          <cell r="O74">
            <v>3447.9736962386619</v>
          </cell>
          <cell r="P74">
            <v>22</v>
          </cell>
          <cell r="Q74">
            <v>3230.2010707049139</v>
          </cell>
          <cell r="R74">
            <v>3.1780379138638941</v>
          </cell>
          <cell r="S74">
            <v>18010.960780533955</v>
          </cell>
          <cell r="T74">
            <v>17</v>
          </cell>
        </row>
        <row r="75">
          <cell r="D75" t="str">
            <v>157</v>
          </cell>
          <cell r="E75">
            <v>112</v>
          </cell>
          <cell r="F75" t="str">
            <v>Standen St</v>
          </cell>
          <cell r="G75" t="str">
            <v>Karori</v>
          </cell>
          <cell r="H75" t="str">
            <v>Dwelling</v>
          </cell>
          <cell r="I75">
            <v>295000</v>
          </cell>
          <cell r="J75">
            <v>150000</v>
          </cell>
          <cell r="K75">
            <v>5500</v>
          </cell>
          <cell r="L75">
            <v>30</v>
          </cell>
          <cell r="M75">
            <v>108774.98557960984</v>
          </cell>
          <cell r="N75">
            <v>47</v>
          </cell>
          <cell r="O75">
            <v>3485.1947908687798</v>
          </cell>
          <cell r="P75">
            <v>22</v>
          </cell>
          <cell r="Q75">
            <v>9034.4293855832075</v>
          </cell>
          <cell r="R75">
            <v>5.1456933344571558</v>
          </cell>
          <cell r="S75">
            <v>18205.390243938185</v>
          </cell>
          <cell r="T75">
            <v>17</v>
          </cell>
        </row>
        <row r="76">
          <cell r="D76" t="str">
            <v>158</v>
          </cell>
          <cell r="F76" t="str">
            <v>Strathmore Ave</v>
          </cell>
          <cell r="G76" t="str">
            <v>Strathmore</v>
          </cell>
          <cell r="H76" t="str">
            <v>Strathmore AveStrathmore</v>
          </cell>
          <cell r="I76">
            <v>1200000</v>
          </cell>
          <cell r="J76">
            <v>280000</v>
          </cell>
          <cell r="K76">
            <v>22000</v>
          </cell>
          <cell r="L76">
            <v>30</v>
          </cell>
          <cell r="M76">
            <v>744742.11992430105</v>
          </cell>
          <cell r="N76">
            <v>50</v>
          </cell>
          <cell r="O76">
            <v>8880.8279987542846</v>
          </cell>
          <cell r="P76">
            <v>22</v>
          </cell>
          <cell r="Q76">
            <v>67568.899178627602</v>
          </cell>
          <cell r="R76">
            <v>8.6462731543799016</v>
          </cell>
          <cell r="S76">
            <v>76808.152898317028</v>
          </cell>
          <cell r="T76">
            <v>12.384615384615385</v>
          </cell>
        </row>
        <row r="77">
          <cell r="D77" t="str">
            <v>159</v>
          </cell>
          <cell r="F77" t="str">
            <v>Strathmore Ave</v>
          </cell>
          <cell r="G77" t="str">
            <v>Strathmore</v>
          </cell>
          <cell r="H77" t="str">
            <v>Strathmore AveStrathmore</v>
          </cell>
          <cell r="I77">
            <v>340000</v>
          </cell>
          <cell r="J77">
            <v>120000</v>
          </cell>
          <cell r="K77">
            <v>22000</v>
          </cell>
          <cell r="L77">
            <v>30</v>
          </cell>
          <cell r="M77">
            <v>158124.73211663027</v>
          </cell>
          <cell r="N77">
            <v>47</v>
          </cell>
          <cell r="O77">
            <v>4575.9447505044973</v>
          </cell>
          <cell r="P77">
            <v>22</v>
          </cell>
          <cell r="Q77">
            <v>17895.605990863834</v>
          </cell>
          <cell r="R77">
            <v>7.1832718608966575</v>
          </cell>
          <cell r="S77">
            <v>17403.717142001402</v>
          </cell>
          <cell r="T77">
            <v>12</v>
          </cell>
        </row>
        <row r="78">
          <cell r="D78" t="str">
            <v>160</v>
          </cell>
          <cell r="F78" t="str">
            <v>Strathmore Ave</v>
          </cell>
          <cell r="G78" t="str">
            <v>Strathmore</v>
          </cell>
          <cell r="H78" t="str">
            <v>Strathmore AveStrathmore</v>
          </cell>
          <cell r="I78">
            <v>1000000</v>
          </cell>
          <cell r="J78">
            <v>300000</v>
          </cell>
          <cell r="K78">
            <v>40000</v>
          </cell>
          <cell r="L78">
            <v>30</v>
          </cell>
          <cell r="M78">
            <v>543604.70347198483</v>
          </cell>
          <cell r="N78">
            <v>47</v>
          </cell>
          <cell r="O78">
            <v>4580.9795934493213</v>
          </cell>
          <cell r="P78">
            <v>22</v>
          </cell>
          <cell r="Q78">
            <v>41850.264961885288</v>
          </cell>
          <cell r="R78">
            <v>7.0461539553939758</v>
          </cell>
          <cell r="S78">
            <v>69964.051972680521</v>
          </cell>
          <cell r="T78">
            <v>16.153846153846153</v>
          </cell>
        </row>
        <row r="79">
          <cell r="D79" t="str">
            <v>161</v>
          </cell>
          <cell r="E79" t="str">
            <v>18-24</v>
          </cell>
          <cell r="F79" t="str">
            <v>Strathmore Ave</v>
          </cell>
          <cell r="G79" t="str">
            <v>Strathmore</v>
          </cell>
          <cell r="H79" t="str">
            <v>18-24Strathmore AveStrathmore</v>
          </cell>
          <cell r="I79">
            <v>550000</v>
          </cell>
          <cell r="J79">
            <v>200000</v>
          </cell>
          <cell r="K79">
            <v>15000</v>
          </cell>
          <cell r="L79">
            <v>27</v>
          </cell>
          <cell r="M79">
            <v>267741.54410547664</v>
          </cell>
          <cell r="N79">
            <v>47</v>
          </cell>
          <cell r="O79">
            <v>3035.0899662931233</v>
          </cell>
          <cell r="P79">
            <v>22</v>
          </cell>
          <cell r="Q79">
            <v>30906.355616421588</v>
          </cell>
          <cell r="R79">
            <v>7</v>
          </cell>
          <cell r="S79">
            <v>33317.010311808597</v>
          </cell>
          <cell r="T79">
            <v>12.384615384615385</v>
          </cell>
        </row>
        <row r="80">
          <cell r="D80" t="str">
            <v>163</v>
          </cell>
          <cell r="E80">
            <v>2</v>
          </cell>
          <cell r="F80" t="str">
            <v>Thatcher Cres</v>
          </cell>
          <cell r="G80" t="str">
            <v>Churton Park</v>
          </cell>
          <cell r="H80" t="str">
            <v>Pensioner Units (5)</v>
          </cell>
          <cell r="I80">
            <v>600000</v>
          </cell>
          <cell r="J80">
            <v>225000</v>
          </cell>
          <cell r="K80">
            <v>15000</v>
          </cell>
          <cell r="L80">
            <v>27</v>
          </cell>
          <cell r="M80">
            <v>281368.53425064508</v>
          </cell>
          <cell r="N80">
            <v>50</v>
          </cell>
          <cell r="O80">
            <v>11467.07427648512</v>
          </cell>
          <cell r="P80">
            <v>22</v>
          </cell>
          <cell r="Q80">
            <v>32606.799448735081</v>
          </cell>
          <cell r="R80">
            <v>8.0612297401595061</v>
          </cell>
          <cell r="S80">
            <v>34557.59202413469</v>
          </cell>
          <cell r="T80">
            <v>17</v>
          </cell>
        </row>
        <row r="81">
          <cell r="D81" t="str">
            <v>164</v>
          </cell>
          <cell r="E81">
            <v>125</v>
          </cell>
          <cell r="F81" t="str">
            <v>Tauhinu Rd</v>
          </cell>
          <cell r="G81" t="str">
            <v>Miramar</v>
          </cell>
          <cell r="H81" t="str">
            <v>125Tauhinu RdMiramar</v>
          </cell>
          <cell r="I81">
            <v>240000</v>
          </cell>
          <cell r="J81">
            <v>125000</v>
          </cell>
          <cell r="K81">
            <v>8300</v>
          </cell>
          <cell r="L81">
            <v>30</v>
          </cell>
          <cell r="M81">
            <v>66754.447128257714</v>
          </cell>
          <cell r="N81">
            <v>50</v>
          </cell>
          <cell r="O81">
            <v>25746.311588655411</v>
          </cell>
          <cell r="P81">
            <v>33</v>
          </cell>
          <cell r="Q81">
            <v>5406.4857799309393</v>
          </cell>
          <cell r="R81">
            <v>6.3171198064522418</v>
          </cell>
          <cell r="S81">
            <v>8792.7555031559532</v>
          </cell>
          <cell r="T81">
            <v>12.384615384615385</v>
          </cell>
        </row>
        <row r="82">
          <cell r="D82" t="str">
            <v>165</v>
          </cell>
          <cell r="E82">
            <v>127</v>
          </cell>
          <cell r="F82" t="str">
            <v>Tauhinu Rd</v>
          </cell>
          <cell r="G82" t="str">
            <v>Miramar</v>
          </cell>
          <cell r="H82" t="str">
            <v>127Tauhinu RdMiramar</v>
          </cell>
          <cell r="I82">
            <v>240000</v>
          </cell>
          <cell r="J82">
            <v>128000</v>
          </cell>
          <cell r="K82">
            <v>4000</v>
          </cell>
          <cell r="L82">
            <v>27</v>
          </cell>
          <cell r="M82">
            <v>62268.973138427042</v>
          </cell>
          <cell r="N82">
            <v>47</v>
          </cell>
          <cell r="O82">
            <v>34669.614855411928</v>
          </cell>
          <cell r="P82">
            <v>33</v>
          </cell>
          <cell r="Q82">
            <v>2091.5644528898542</v>
          </cell>
          <cell r="R82">
            <v>3.2110550587827746</v>
          </cell>
          <cell r="S82">
            <v>8969.8475532711745</v>
          </cell>
          <cell r="T82">
            <v>12.384615384615385</v>
          </cell>
        </row>
        <row r="83">
          <cell r="D83" t="str">
            <v>166</v>
          </cell>
          <cell r="E83">
            <v>129</v>
          </cell>
          <cell r="F83" t="str">
            <v>Tauhinu Rd</v>
          </cell>
          <cell r="G83" t="str">
            <v>Miramar</v>
          </cell>
          <cell r="H83" t="str">
            <v>129Tauhinu RdMiramar</v>
          </cell>
          <cell r="I83">
            <v>240000</v>
          </cell>
          <cell r="J83">
            <v>125000</v>
          </cell>
          <cell r="K83">
            <v>4000</v>
          </cell>
          <cell r="L83">
            <v>27</v>
          </cell>
          <cell r="M83">
            <v>95593.121084919534</v>
          </cell>
          <cell r="N83">
            <v>47</v>
          </cell>
          <cell r="O83">
            <v>1805.9739378992401</v>
          </cell>
          <cell r="P83">
            <v>22</v>
          </cell>
          <cell r="Q83">
            <v>2440.350884183712</v>
          </cell>
          <cell r="R83">
            <v>3.2542006464179458</v>
          </cell>
          <cell r="S83">
            <v>11160.554092997521</v>
          </cell>
          <cell r="T83">
            <v>12.384615384615385</v>
          </cell>
        </row>
        <row r="84">
          <cell r="D84" t="str">
            <v>167</v>
          </cell>
          <cell r="E84">
            <v>131</v>
          </cell>
          <cell r="F84" t="str">
            <v>Tauhinu Rd</v>
          </cell>
          <cell r="G84" t="str">
            <v>Miramar</v>
          </cell>
          <cell r="H84" t="str">
            <v>131Tauhinu RdMiramar</v>
          </cell>
          <cell r="I84">
            <v>240000</v>
          </cell>
          <cell r="J84">
            <v>125000</v>
          </cell>
          <cell r="K84">
            <v>8500</v>
          </cell>
          <cell r="L84">
            <v>30</v>
          </cell>
          <cell r="M84">
            <v>76169.35794029705</v>
          </cell>
          <cell r="N84">
            <v>50</v>
          </cell>
          <cell r="O84">
            <v>16680.76519133092</v>
          </cell>
          <cell r="P84">
            <v>33</v>
          </cell>
          <cell r="Q84">
            <v>4155.3201155286251</v>
          </cell>
          <cell r="R84">
            <v>4.1522952500284767</v>
          </cell>
          <cell r="S84">
            <v>9494.5567528434058</v>
          </cell>
          <cell r="T84">
            <v>12.384615384615385</v>
          </cell>
        </row>
        <row r="85">
          <cell r="D85" t="str">
            <v>169</v>
          </cell>
          <cell r="H85" t="str">
            <v>Ex Ke Kohanga Reo 4 Wanaka St</v>
          </cell>
          <cell r="I85">
            <v>120000</v>
          </cell>
          <cell r="J85">
            <v>120000</v>
          </cell>
        </row>
        <row r="86">
          <cell r="D86" t="str">
            <v>171</v>
          </cell>
          <cell r="E86">
            <v>31</v>
          </cell>
          <cell r="F86" t="str">
            <v>Worcester St</v>
          </cell>
          <cell r="G86" t="str">
            <v>Wilton</v>
          </cell>
          <cell r="H86" t="str">
            <v>31Worcester StWilton</v>
          </cell>
          <cell r="I86">
            <v>330000</v>
          </cell>
          <cell r="J86">
            <v>170000</v>
          </cell>
          <cell r="K86">
            <v>5000</v>
          </cell>
          <cell r="L86">
            <v>27</v>
          </cell>
          <cell r="M86">
            <v>114668.22763490432</v>
          </cell>
          <cell r="N86">
            <v>50</v>
          </cell>
          <cell r="O86">
            <v>19315.393704981656</v>
          </cell>
          <cell r="P86">
            <v>33</v>
          </cell>
          <cell r="Q86">
            <v>2906.7337742918298</v>
          </cell>
          <cell r="R86">
            <v>3.2488612614543699</v>
          </cell>
          <cell r="S86">
            <v>18109.644885822188</v>
          </cell>
          <cell r="T86">
            <v>17</v>
          </cell>
        </row>
        <row r="87">
          <cell r="D87" t="str">
            <v>172</v>
          </cell>
          <cell r="E87">
            <v>33</v>
          </cell>
          <cell r="F87" t="str">
            <v>Worcester St</v>
          </cell>
          <cell r="G87" t="str">
            <v>Wilton</v>
          </cell>
          <cell r="H87" t="str">
            <v>33Worcester StWilton</v>
          </cell>
          <cell r="I87">
            <v>330000</v>
          </cell>
          <cell r="J87">
            <v>170000</v>
          </cell>
          <cell r="K87">
            <v>5000</v>
          </cell>
          <cell r="L87">
            <v>27</v>
          </cell>
          <cell r="M87">
            <v>126279.11900169704</v>
          </cell>
          <cell r="N87">
            <v>47</v>
          </cell>
          <cell r="O87">
            <v>4544.6450793248869</v>
          </cell>
          <cell r="P87">
            <v>22</v>
          </cell>
          <cell r="Q87">
            <v>8586.2957676008318</v>
          </cell>
          <cell r="R87">
            <v>4.5309512891961488</v>
          </cell>
          <cell r="S87">
            <v>15589.940151377272</v>
          </cell>
          <cell r="T87">
            <v>12.384615384615385</v>
          </cell>
        </row>
        <row r="88">
          <cell r="D88" t="str">
            <v>186</v>
          </cell>
          <cell r="F88" t="str">
            <v>Brooklyn Rd</v>
          </cell>
          <cell r="G88" t="str">
            <v>Brooklyn</v>
          </cell>
          <cell r="H88" t="str">
            <v>Apartments (79), tower + 4 low rise units</v>
          </cell>
          <cell r="I88">
            <v>6700000</v>
          </cell>
          <cell r="J88">
            <v>2300000</v>
          </cell>
          <cell r="K88">
            <v>75000</v>
          </cell>
          <cell r="L88">
            <v>30</v>
          </cell>
          <cell r="M88">
            <v>3928381.6714854017</v>
          </cell>
          <cell r="N88">
            <v>50</v>
          </cell>
          <cell r="O88">
            <v>12362.626929476824</v>
          </cell>
          <cell r="P88">
            <v>22</v>
          </cell>
          <cell r="Q88">
            <v>95788.783673811675</v>
          </cell>
          <cell r="R88">
            <v>4.6260741594786632</v>
          </cell>
          <cell r="S88">
            <v>288466.91791130928</v>
          </cell>
          <cell r="T88">
            <v>14.199153070120811</v>
          </cell>
        </row>
        <row r="89">
          <cell r="D89" t="str">
            <v>192</v>
          </cell>
          <cell r="H89" t="str">
            <v>Khandallah Public Hall &amp; Creche, 11 Ganges Road, Khandallah</v>
          </cell>
          <cell r="I89">
            <v>206619.93333333335</v>
          </cell>
          <cell r="J89">
            <v>510000</v>
          </cell>
          <cell r="K89">
            <v>10000</v>
          </cell>
          <cell r="L89">
            <v>17</v>
          </cell>
          <cell r="M89">
            <v>104166.39999999999</v>
          </cell>
          <cell r="N89">
            <v>12</v>
          </cell>
          <cell r="O89">
            <v>50248</v>
          </cell>
          <cell r="P89">
            <v>40</v>
          </cell>
          <cell r="Q89">
            <v>9884.6666666666679</v>
          </cell>
          <cell r="R89">
            <v>6.1738677771993755</v>
          </cell>
          <cell r="S89">
            <v>32320.866666666669</v>
          </cell>
          <cell r="T89">
            <v>15.620227155984244</v>
          </cell>
        </row>
        <row r="90">
          <cell r="D90" t="str">
            <v>195</v>
          </cell>
          <cell r="H90" t="str">
            <v>Johnsonville Library and Toilets, 5 Broderick Road, Johnsonville - land is landp</v>
          </cell>
          <cell r="I90">
            <v>1843073.3692307691</v>
          </cell>
          <cell r="J90">
            <v>870000</v>
          </cell>
          <cell r="K90">
            <v>30000</v>
          </cell>
          <cell r="L90">
            <v>17</v>
          </cell>
          <cell r="M90">
            <v>837491.5</v>
          </cell>
          <cell r="N90">
            <v>38</v>
          </cell>
          <cell r="O90">
            <v>18378.769230769227</v>
          </cell>
          <cell r="P90">
            <v>23</v>
          </cell>
          <cell r="Q90">
            <v>43388</v>
          </cell>
          <cell r="R90">
            <v>15.846733668341709</v>
          </cell>
          <cell r="S90">
            <v>43815.1</v>
          </cell>
          <cell r="T90">
            <v>18.597303206997083</v>
          </cell>
        </row>
        <row r="91">
          <cell r="D91" t="str">
            <v>197</v>
          </cell>
          <cell r="H91" t="str">
            <v>Miramar Community Centre, 27-33 Chelsea Street, Miramar</v>
          </cell>
          <cell r="I91">
            <v>276707.27777777775</v>
          </cell>
          <cell r="J91">
            <v>390000</v>
          </cell>
          <cell r="K91">
            <v>6500</v>
          </cell>
          <cell r="L91">
            <v>17</v>
          </cell>
          <cell r="M91">
            <v>193532.94444444444</v>
          </cell>
          <cell r="N91">
            <v>47</v>
          </cell>
          <cell r="O91">
            <v>8228</v>
          </cell>
          <cell r="P91">
            <v>22</v>
          </cell>
          <cell r="Q91">
            <v>26498</v>
          </cell>
          <cell r="R91">
            <v>19.043795620437955</v>
          </cell>
          <cell r="S91">
            <v>41948.333333333336</v>
          </cell>
          <cell r="T91">
            <v>24.415843228431456</v>
          </cell>
        </row>
        <row r="92">
          <cell r="D92" t="str">
            <v>202</v>
          </cell>
          <cell r="H92" t="str">
            <v>Karori Branch Library &amp; Public Toilets, 253 Karori Road</v>
          </cell>
          <cell r="I92">
            <v>2941070.6382666668</v>
          </cell>
          <cell r="J92">
            <v>372000</v>
          </cell>
          <cell r="K92">
            <v>80000</v>
          </cell>
          <cell r="L92">
            <v>29</v>
          </cell>
          <cell r="M92">
            <v>1807370.3443333334</v>
          </cell>
          <cell r="N92">
            <v>59</v>
          </cell>
          <cell r="O92">
            <v>71857.574999999997</v>
          </cell>
          <cell r="P92">
            <v>59</v>
          </cell>
          <cell r="Q92">
            <v>145514.93226666667</v>
          </cell>
          <cell r="R92">
            <v>25.669671413955783</v>
          </cell>
          <cell r="S92">
            <v>464327.7866666668</v>
          </cell>
          <cell r="T92">
            <v>28.543628017359918</v>
          </cell>
        </row>
        <row r="93">
          <cell r="D93" t="str">
            <v>203</v>
          </cell>
          <cell r="H93" t="str">
            <v>Thirty Something, Kent &amp; Cambridge Tce - builp</v>
          </cell>
          <cell r="I93">
            <v>209225.81770833334</v>
          </cell>
          <cell r="J93">
            <v>0</v>
          </cell>
          <cell r="K93">
            <v>0</v>
          </cell>
          <cell r="L93">
            <v>0</v>
          </cell>
          <cell r="M93">
            <v>167821.24687500001</v>
          </cell>
          <cell r="N93">
            <v>37</v>
          </cell>
          <cell r="O93">
            <v>8932.5833333333358</v>
          </cell>
          <cell r="P93">
            <v>7</v>
          </cell>
          <cell r="Q93">
            <v>5100</v>
          </cell>
          <cell r="R93">
            <v>12</v>
          </cell>
          <cell r="S93">
            <v>27371.987499999999</v>
          </cell>
          <cell r="T93">
            <v>22</v>
          </cell>
        </row>
        <row r="94">
          <cell r="D94" t="str">
            <v>206</v>
          </cell>
          <cell r="H94" t="str">
            <v>Newtown Service Centre, 11 Constable Street, Newtown</v>
          </cell>
          <cell r="I94">
            <v>899822</v>
          </cell>
          <cell r="J94">
            <v>170000</v>
          </cell>
          <cell r="K94">
            <v>0</v>
          </cell>
          <cell r="L94">
            <v>0</v>
          </cell>
          <cell r="M94">
            <v>60684</v>
          </cell>
          <cell r="N94">
            <v>24</v>
          </cell>
          <cell r="O94">
            <v>2580</v>
          </cell>
          <cell r="P94">
            <v>24</v>
          </cell>
          <cell r="Q94">
            <v>19356.25</v>
          </cell>
          <cell r="R94">
            <v>20.467625899280577</v>
          </cell>
          <cell r="S94">
            <v>17201.75</v>
          </cell>
          <cell r="T94">
            <v>19.874702076949273</v>
          </cell>
        </row>
        <row r="95">
          <cell r="D95" t="str">
            <v>208</v>
          </cell>
          <cell r="H95" t="str">
            <v>Wadestown Community Centre, 46 Pitt Street, Wadestown</v>
          </cell>
          <cell r="I95">
            <v>457397.1</v>
          </cell>
          <cell r="J95">
            <v>300000</v>
          </cell>
          <cell r="K95">
            <v>15000</v>
          </cell>
          <cell r="L95">
            <v>17</v>
          </cell>
          <cell r="M95">
            <v>105678</v>
          </cell>
          <cell r="N95">
            <v>54</v>
          </cell>
          <cell r="O95">
            <v>6912</v>
          </cell>
          <cell r="P95">
            <v>54</v>
          </cell>
          <cell r="Q95">
            <v>10694</v>
          </cell>
          <cell r="R95">
            <v>11.548148148148147</v>
          </cell>
          <cell r="S95">
            <v>19113.099999999999</v>
          </cell>
          <cell r="T95">
            <v>18.477350993377481</v>
          </cell>
        </row>
        <row r="96">
          <cell r="D96" t="str">
            <v>210</v>
          </cell>
          <cell r="H96" t="str">
            <v>Public Library, 167 The Parade, Island Bay</v>
          </cell>
          <cell r="I96">
            <v>429709.0166666666</v>
          </cell>
          <cell r="J96">
            <v>400000</v>
          </cell>
          <cell r="K96">
            <v>5000</v>
          </cell>
          <cell r="L96">
            <v>17</v>
          </cell>
          <cell r="M96">
            <v>123692.25</v>
          </cell>
          <cell r="N96">
            <v>29</v>
          </cell>
          <cell r="O96">
            <v>11765</v>
          </cell>
          <cell r="P96">
            <v>26</v>
          </cell>
          <cell r="Q96">
            <v>22954.533333333333</v>
          </cell>
          <cell r="R96">
            <v>18.284375944394075</v>
          </cell>
          <cell r="S96">
            <v>16297.233333333332</v>
          </cell>
          <cell r="T96">
            <v>17.040554241297738</v>
          </cell>
        </row>
        <row r="97">
          <cell r="D97" t="str">
            <v>218</v>
          </cell>
          <cell r="H97" t="str">
            <v>Public Conveniences, Balaena Bay</v>
          </cell>
          <cell r="I97">
            <v>40491.333333333336</v>
          </cell>
          <cell r="J97">
            <v>0</v>
          </cell>
          <cell r="K97">
            <v>0</v>
          </cell>
          <cell r="L97">
            <v>0</v>
          </cell>
          <cell r="M97">
            <v>34437</v>
          </cell>
          <cell r="N97">
            <v>30</v>
          </cell>
          <cell r="O97">
            <v>1703.3333333333333</v>
          </cell>
          <cell r="P97">
            <v>21</v>
          </cell>
          <cell r="Q97">
            <v>0</v>
          </cell>
          <cell r="R97">
            <v>0</v>
          </cell>
          <cell r="S97">
            <v>4351</v>
          </cell>
          <cell r="T97">
            <v>14.218792205286512</v>
          </cell>
        </row>
        <row r="98">
          <cell r="D98" t="str">
            <v>220</v>
          </cell>
          <cell r="H98" t="str">
            <v>Karori Childcare Centre, 239 Karori Road. Karori - land is landp</v>
          </cell>
          <cell r="I98">
            <v>256685.3063559322</v>
          </cell>
          <cell r="J98">
            <v>0</v>
          </cell>
          <cell r="K98">
            <v>15000</v>
          </cell>
          <cell r="L98">
            <v>27</v>
          </cell>
          <cell r="M98">
            <v>176691.79063473575</v>
          </cell>
          <cell r="N98">
            <v>47</v>
          </cell>
          <cell r="O98">
            <v>5677.9389547352102</v>
          </cell>
          <cell r="P98">
            <v>25</v>
          </cell>
          <cell r="Q98">
            <v>4890.8749988816498</v>
          </cell>
          <cell r="R98">
            <v>3</v>
          </cell>
          <cell r="S98">
            <v>17739.395411647387</v>
          </cell>
          <cell r="T98">
            <v>7.7692307692307692</v>
          </cell>
        </row>
        <row r="99">
          <cell r="D99" t="str">
            <v>221</v>
          </cell>
          <cell r="H99" t="str">
            <v>Pavilion, Anderson Park, Kelburn</v>
          </cell>
          <cell r="I99">
            <v>322825.6857142857</v>
          </cell>
          <cell r="J99">
            <v>0</v>
          </cell>
          <cell r="K99">
            <v>70000</v>
          </cell>
          <cell r="L99">
            <v>17</v>
          </cell>
          <cell r="M99">
            <v>181840.28571428571</v>
          </cell>
          <cell r="N99">
            <v>39</v>
          </cell>
          <cell r="O99">
            <v>5907.5</v>
          </cell>
          <cell r="P99">
            <v>17</v>
          </cell>
          <cell r="Q99">
            <v>17200</v>
          </cell>
          <cell r="R99">
            <v>12</v>
          </cell>
          <cell r="S99">
            <v>47877.9</v>
          </cell>
          <cell r="T99">
            <v>16.531736760124609</v>
          </cell>
        </row>
        <row r="100">
          <cell r="D100" t="str">
            <v>222</v>
          </cell>
          <cell r="H100" t="str">
            <v>Ladies and Gents Toilets, Anderson Park, Kelburn - demolished</v>
          </cell>
          <cell r="I100">
            <v>8548.9166666666642</v>
          </cell>
          <cell r="J100">
            <v>0</v>
          </cell>
          <cell r="K100">
            <v>0</v>
          </cell>
          <cell r="L100">
            <v>0</v>
          </cell>
          <cell r="M100">
            <v>2410.6666666666647</v>
          </cell>
          <cell r="N100">
            <v>4</v>
          </cell>
          <cell r="O100">
            <v>160</v>
          </cell>
          <cell r="P100">
            <v>4</v>
          </cell>
          <cell r="Q100">
            <v>0</v>
          </cell>
          <cell r="R100">
            <v>0</v>
          </cell>
          <cell r="S100">
            <v>5978.25</v>
          </cell>
          <cell r="T100">
            <v>15.071056547619046</v>
          </cell>
        </row>
        <row r="101">
          <cell r="D101" t="str">
            <v>224</v>
          </cell>
          <cell r="H101" t="str">
            <v>Bolton St Cemetery Custodians Residence</v>
          </cell>
          <cell r="I101">
            <v>99999.999999999782</v>
          </cell>
          <cell r="J101">
            <v>0</v>
          </cell>
          <cell r="K101">
            <v>5000</v>
          </cell>
          <cell r="L101">
            <v>17</v>
          </cell>
          <cell r="M101">
            <v>27309.016757281002</v>
          </cell>
          <cell r="N101">
            <v>37</v>
          </cell>
          <cell r="O101">
            <v>11427.718876521736</v>
          </cell>
          <cell r="P101">
            <v>17</v>
          </cell>
          <cell r="Q101">
            <v>16535.135801347958</v>
          </cell>
          <cell r="R101">
            <v>7</v>
          </cell>
          <cell r="S101">
            <v>39728.128564849088</v>
          </cell>
          <cell r="T101">
            <v>1.0625</v>
          </cell>
        </row>
        <row r="102">
          <cell r="D102" t="str">
            <v>225</v>
          </cell>
          <cell r="H102" t="str">
            <v>Pavilion/Toilets/Change Rooms, 50 Campbell Street</v>
          </cell>
          <cell r="I102">
            <v>96299.540239726019</v>
          </cell>
          <cell r="J102">
            <v>0</v>
          </cell>
          <cell r="K102">
            <v>15000</v>
          </cell>
          <cell r="L102">
            <v>17</v>
          </cell>
          <cell r="M102">
            <v>63145.687499999985</v>
          </cell>
          <cell r="N102">
            <v>29</v>
          </cell>
          <cell r="O102">
            <v>1342.6027397260277</v>
          </cell>
          <cell r="P102">
            <v>22</v>
          </cell>
          <cell r="Q102">
            <v>2231.25</v>
          </cell>
          <cell r="R102">
            <v>7</v>
          </cell>
          <cell r="S102">
            <v>14580</v>
          </cell>
          <cell r="T102">
            <v>12</v>
          </cell>
        </row>
        <row r="103">
          <cell r="D103" t="str">
            <v>228</v>
          </cell>
          <cell r="H103" t="str">
            <v>Pavilion, Liardet Street, Macalister Park, Newtown</v>
          </cell>
          <cell r="I103">
            <v>294339.94787878793</v>
          </cell>
          <cell r="J103">
            <v>0</v>
          </cell>
          <cell r="K103">
            <v>5000</v>
          </cell>
          <cell r="L103">
            <v>17</v>
          </cell>
          <cell r="M103">
            <v>240965.76000000001</v>
          </cell>
          <cell r="N103">
            <v>42</v>
          </cell>
          <cell r="O103">
            <v>7069.9745454545464</v>
          </cell>
          <cell r="P103">
            <v>27</v>
          </cell>
          <cell r="Q103">
            <v>5950</v>
          </cell>
          <cell r="R103">
            <v>14</v>
          </cell>
          <cell r="S103">
            <v>35354.213333333326</v>
          </cell>
          <cell r="T103">
            <v>15.69836961263033</v>
          </cell>
        </row>
        <row r="104">
          <cell r="D104" t="str">
            <v>229</v>
          </cell>
          <cell r="H104" t="str">
            <v>Pavilion, Macalister Park, Newtown</v>
          </cell>
          <cell r="I104">
            <v>195608.86666666664</v>
          </cell>
          <cell r="J104">
            <v>0</v>
          </cell>
          <cell r="K104">
            <v>2000</v>
          </cell>
          <cell r="L104">
            <v>10</v>
          </cell>
          <cell r="M104">
            <v>151672</v>
          </cell>
          <cell r="N104">
            <v>40</v>
          </cell>
          <cell r="O104">
            <v>9757.7999999999993</v>
          </cell>
          <cell r="P104">
            <v>27</v>
          </cell>
          <cell r="Q104">
            <v>8075</v>
          </cell>
          <cell r="R104">
            <v>19</v>
          </cell>
          <cell r="S104">
            <v>24104.066666666666</v>
          </cell>
          <cell r="T104">
            <v>19.065001803101335</v>
          </cell>
        </row>
        <row r="105">
          <cell r="D105" t="str">
            <v>230</v>
          </cell>
          <cell r="H105" t="str">
            <v>Shed, Macalister Park, Newtown</v>
          </cell>
          <cell r="I105">
            <v>16391.400000000001</v>
          </cell>
          <cell r="J105">
            <v>0</v>
          </cell>
          <cell r="K105">
            <v>500</v>
          </cell>
          <cell r="L105">
            <v>10</v>
          </cell>
          <cell r="M105">
            <v>11056.8</v>
          </cell>
          <cell r="N105">
            <v>17</v>
          </cell>
          <cell r="O105">
            <v>4109.6000000000004</v>
          </cell>
          <cell r="P105">
            <v>22</v>
          </cell>
          <cell r="Q105">
            <v>0</v>
          </cell>
          <cell r="R105">
            <v>0</v>
          </cell>
          <cell r="S105">
            <v>725</v>
          </cell>
          <cell r="T105">
            <v>29</v>
          </cell>
        </row>
        <row r="106">
          <cell r="D106" t="str">
            <v>231</v>
          </cell>
          <cell r="H106" t="str">
            <v>Pavilion &amp; Clubhouse Island Bay</v>
          </cell>
          <cell r="I106">
            <v>0</v>
          </cell>
          <cell r="J106">
            <v>0</v>
          </cell>
          <cell r="K106">
            <v>500</v>
          </cell>
          <cell r="L106">
            <v>20</v>
          </cell>
          <cell r="M106">
            <v>443107.95428571431</v>
          </cell>
          <cell r="N106">
            <v>27</v>
          </cell>
          <cell r="O106">
            <v>30936.6</v>
          </cell>
          <cell r="P106">
            <v>25</v>
          </cell>
          <cell r="Q106">
            <v>20444</v>
          </cell>
          <cell r="R106">
            <v>10.877737226277372</v>
          </cell>
          <cell r="S106">
            <v>34017.699999999997</v>
          </cell>
          <cell r="T106">
            <v>17.872921221758432</v>
          </cell>
        </row>
        <row r="107">
          <cell r="D107" t="str">
            <v>233</v>
          </cell>
          <cell r="H107" t="str">
            <v>Under Surf Club Boat Sheds, Marine Bay, Worser Bay</v>
          </cell>
          <cell r="I107">
            <v>26852.75</v>
          </cell>
          <cell r="J107">
            <v>0</v>
          </cell>
          <cell r="K107">
            <v>0</v>
          </cell>
          <cell r="L107">
            <v>0</v>
          </cell>
          <cell r="M107">
            <v>23736.5</v>
          </cell>
          <cell r="N107">
            <v>29</v>
          </cell>
          <cell r="O107">
            <v>1544.25</v>
          </cell>
          <cell r="P107">
            <v>29</v>
          </cell>
          <cell r="Q107">
            <v>0</v>
          </cell>
          <cell r="R107">
            <v>0</v>
          </cell>
          <cell r="S107">
            <v>1572</v>
          </cell>
          <cell r="T107">
            <v>12</v>
          </cell>
        </row>
        <row r="108">
          <cell r="D108" t="str">
            <v>236</v>
          </cell>
          <cell r="H108" t="str">
            <v>Toilet/toolshed, Miramar polo ground</v>
          </cell>
          <cell r="I108">
            <v>25854.815476190477</v>
          </cell>
          <cell r="J108">
            <v>0</v>
          </cell>
          <cell r="K108">
            <v>1000</v>
          </cell>
          <cell r="L108">
            <v>17</v>
          </cell>
          <cell r="M108">
            <v>18762.857142857145</v>
          </cell>
          <cell r="N108">
            <v>24</v>
          </cell>
          <cell r="O108">
            <v>1200</v>
          </cell>
          <cell r="P108">
            <v>24</v>
          </cell>
          <cell r="Q108">
            <v>0</v>
          </cell>
          <cell r="R108">
            <v>0</v>
          </cell>
          <cell r="S108">
            <v>4891.958333333333</v>
          </cell>
          <cell r="T108">
            <v>14.22504892367906</v>
          </cell>
        </row>
        <row r="109">
          <cell r="D109" t="str">
            <v>237</v>
          </cell>
          <cell r="H109" t="str">
            <v>Pavilion, clubrooms, changing rooms, Polo Ground</v>
          </cell>
          <cell r="I109">
            <v>577714.86130952381</v>
          </cell>
          <cell r="J109">
            <v>0</v>
          </cell>
          <cell r="K109">
            <v>65000</v>
          </cell>
          <cell r="L109">
            <v>17</v>
          </cell>
          <cell r="M109">
            <v>381999.35714285716</v>
          </cell>
          <cell r="N109">
            <v>22</v>
          </cell>
          <cell r="O109">
            <v>10952</v>
          </cell>
          <cell r="P109">
            <v>12</v>
          </cell>
          <cell r="Q109">
            <v>20241</v>
          </cell>
          <cell r="R109">
            <v>15.018867924528301</v>
          </cell>
          <cell r="S109">
            <v>99522.504166666666</v>
          </cell>
          <cell r="T109">
            <v>22.092680172231244</v>
          </cell>
        </row>
        <row r="110">
          <cell r="D110" t="str">
            <v>238</v>
          </cell>
          <cell r="H110" t="str">
            <v>Pavilion, Kelburn Park</v>
          </cell>
          <cell r="I110">
            <v>619592.6031168832</v>
          </cell>
          <cell r="J110">
            <v>0</v>
          </cell>
          <cell r="K110">
            <v>100000</v>
          </cell>
          <cell r="L110">
            <v>17</v>
          </cell>
          <cell r="M110">
            <v>438394.98857142864</v>
          </cell>
          <cell r="N110">
            <v>39</v>
          </cell>
          <cell r="O110">
            <v>13817.454545454548</v>
          </cell>
          <cell r="P110">
            <v>24</v>
          </cell>
          <cell r="Q110">
            <v>19832</v>
          </cell>
          <cell r="R110">
            <v>11.103053435114504</v>
          </cell>
          <cell r="S110">
            <v>47548.160000000003</v>
          </cell>
          <cell r="T110">
            <v>17.442969874495574</v>
          </cell>
        </row>
        <row r="111">
          <cell r="D111" t="str">
            <v>239</v>
          </cell>
          <cell r="G111" t="str">
            <v xml:space="preserve">Wellington Central </v>
          </cell>
          <cell r="H111" t="str">
            <v>Salamanca Rd - landp</v>
          </cell>
          <cell r="I111">
            <v>480000</v>
          </cell>
          <cell r="J111">
            <v>0</v>
          </cell>
          <cell r="K111">
            <v>10000</v>
          </cell>
          <cell r="L111">
            <v>27</v>
          </cell>
          <cell r="M111">
            <v>163084.40238941251</v>
          </cell>
          <cell r="N111">
            <v>44</v>
          </cell>
          <cell r="O111">
            <v>5204.0527441999038</v>
          </cell>
          <cell r="P111">
            <v>22</v>
          </cell>
          <cell r="Q111">
            <v>20037.787482370892</v>
          </cell>
          <cell r="R111">
            <v>8.1874075577854466</v>
          </cell>
          <cell r="S111">
            <v>31673.757384016681</v>
          </cell>
          <cell r="T111">
            <v>15</v>
          </cell>
        </row>
        <row r="112">
          <cell r="D112" t="str">
            <v>240</v>
          </cell>
          <cell r="H112" t="str">
            <v>Kelburn Park Tool Shed</v>
          </cell>
          <cell r="I112">
            <v>17497.261904761908</v>
          </cell>
          <cell r="J112">
            <v>0</v>
          </cell>
          <cell r="K112">
            <v>500</v>
          </cell>
          <cell r="L112">
            <v>17</v>
          </cell>
          <cell r="M112">
            <v>5646.4285714285725</v>
          </cell>
          <cell r="N112">
            <v>17</v>
          </cell>
          <cell r="O112">
            <v>2000</v>
          </cell>
          <cell r="P112">
            <v>12</v>
          </cell>
          <cell r="Q112">
            <v>2691.666666666667</v>
          </cell>
          <cell r="R112">
            <v>19</v>
          </cell>
          <cell r="S112">
            <v>6659.166666666667</v>
          </cell>
          <cell r="T112">
            <v>21</v>
          </cell>
        </row>
        <row r="113">
          <cell r="D113" t="str">
            <v>242</v>
          </cell>
          <cell r="H113" t="str">
            <v>Kelburn Park Soil Shed</v>
          </cell>
          <cell r="I113">
            <v>5659.7</v>
          </cell>
          <cell r="J113">
            <v>0</v>
          </cell>
          <cell r="K113">
            <v>0</v>
          </cell>
          <cell r="L113">
            <v>0</v>
          </cell>
          <cell r="M113">
            <v>4677.6000000000004</v>
          </cell>
          <cell r="N113">
            <v>14</v>
          </cell>
          <cell r="O113">
            <v>982.09999999999945</v>
          </cell>
          <cell r="P113">
            <v>7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</row>
        <row r="114">
          <cell r="D114" t="str">
            <v>251</v>
          </cell>
          <cell r="H114" t="str">
            <v>Martin Luckie Park Pavilion - restricted blg</v>
          </cell>
          <cell r="I114">
            <v>394870.56883116893</v>
          </cell>
          <cell r="J114">
            <v>0</v>
          </cell>
          <cell r="K114">
            <v>70000</v>
          </cell>
          <cell r="L114">
            <v>17</v>
          </cell>
          <cell r="M114">
            <v>231154.71428571432</v>
          </cell>
          <cell r="N114">
            <v>27</v>
          </cell>
          <cell r="O114">
            <v>7697.4545454545478</v>
          </cell>
          <cell r="P114">
            <v>12</v>
          </cell>
          <cell r="Q114">
            <v>24000</v>
          </cell>
          <cell r="R114">
            <v>12</v>
          </cell>
          <cell r="S114">
            <v>62018.400000000001</v>
          </cell>
          <cell r="T114">
            <v>17.626411274624306</v>
          </cell>
        </row>
        <row r="115">
          <cell r="D115" t="str">
            <v>254</v>
          </cell>
          <cell r="H115" t="str">
            <v>Haitaitai Park Softball Grandstand &amp; Changing Room</v>
          </cell>
          <cell r="I115">
            <v>275227.5</v>
          </cell>
          <cell r="J115">
            <v>0</v>
          </cell>
          <cell r="K115">
            <v>0</v>
          </cell>
          <cell r="L115">
            <v>0</v>
          </cell>
          <cell r="M115">
            <v>242982</v>
          </cell>
          <cell r="N115">
            <v>24</v>
          </cell>
          <cell r="O115">
            <v>0</v>
          </cell>
          <cell r="P115">
            <v>4</v>
          </cell>
          <cell r="Q115">
            <v>5950</v>
          </cell>
          <cell r="R115">
            <v>7</v>
          </cell>
          <cell r="S115">
            <v>26295.5</v>
          </cell>
          <cell r="T115">
            <v>22</v>
          </cell>
        </row>
        <row r="116">
          <cell r="D116" t="str">
            <v>255</v>
          </cell>
          <cell r="H116" t="str">
            <v>Haitaitai Park - Old Parks Depot</v>
          </cell>
          <cell r="I116">
            <v>167452.51666666666</v>
          </cell>
          <cell r="J116">
            <v>0</v>
          </cell>
          <cell r="K116">
            <v>0</v>
          </cell>
          <cell r="L116">
            <v>0</v>
          </cell>
          <cell r="M116">
            <v>135326.25</v>
          </cell>
          <cell r="N116">
            <v>30</v>
          </cell>
          <cell r="O116">
            <v>9936.6666666666679</v>
          </cell>
          <cell r="P116">
            <v>10</v>
          </cell>
          <cell r="Q116">
            <v>2860</v>
          </cell>
          <cell r="R116">
            <v>7</v>
          </cell>
          <cell r="S116">
            <v>19329.599999999999</v>
          </cell>
          <cell r="T116">
            <v>22.221466587817858</v>
          </cell>
        </row>
        <row r="117">
          <cell r="D117" t="str">
            <v>256</v>
          </cell>
          <cell r="H117" t="str">
            <v>Dwelling Custodians House - Appleton Park</v>
          </cell>
          <cell r="I117">
            <v>410000</v>
          </cell>
          <cell r="J117">
            <v>250000</v>
          </cell>
          <cell r="K117">
            <v>15000</v>
          </cell>
          <cell r="L117">
            <v>17</v>
          </cell>
          <cell r="M117">
            <v>108718.39083925946</v>
          </cell>
          <cell r="N117">
            <v>32</v>
          </cell>
          <cell r="O117">
            <v>3471.0586694084036</v>
          </cell>
          <cell r="P117">
            <v>22</v>
          </cell>
          <cell r="Q117">
            <v>12758.732227559609</v>
          </cell>
          <cell r="R117">
            <v>7</v>
          </cell>
          <cell r="S117">
            <v>20051.818263772511</v>
          </cell>
          <cell r="T117">
            <v>0.89473684210526305</v>
          </cell>
        </row>
        <row r="118">
          <cell r="D118" t="str">
            <v>257</v>
          </cell>
          <cell r="H118" t="str">
            <v>Garage store/shed 31 Waiapu St</v>
          </cell>
          <cell r="I118">
            <v>12600</v>
          </cell>
          <cell r="J118">
            <v>0</v>
          </cell>
          <cell r="K118">
            <v>500</v>
          </cell>
          <cell r="L118">
            <v>10</v>
          </cell>
          <cell r="M118">
            <v>10725</v>
          </cell>
          <cell r="N118">
            <v>44</v>
          </cell>
          <cell r="O118">
            <v>1375</v>
          </cell>
          <cell r="P118">
            <v>22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</row>
        <row r="119">
          <cell r="D119" t="str">
            <v>258</v>
          </cell>
          <cell r="H119" t="str">
            <v>Old Members Stand/Museum, Basin Reserve</v>
          </cell>
          <cell r="I119">
            <v>947817.83333333337</v>
          </cell>
          <cell r="J119">
            <v>0</v>
          </cell>
          <cell r="K119">
            <v>0</v>
          </cell>
          <cell r="L119">
            <v>0</v>
          </cell>
          <cell r="M119">
            <v>856791</v>
          </cell>
          <cell r="N119">
            <v>27</v>
          </cell>
          <cell r="O119">
            <v>59940</v>
          </cell>
          <cell r="P119">
            <v>27</v>
          </cell>
          <cell r="Q119">
            <v>0</v>
          </cell>
          <cell r="R119">
            <v>0</v>
          </cell>
          <cell r="S119">
            <v>31086.833333333328</v>
          </cell>
          <cell r="T119">
            <v>10.842435094001791</v>
          </cell>
        </row>
        <row r="120">
          <cell r="D120" t="str">
            <v>259</v>
          </cell>
          <cell r="H120" t="str">
            <v>Southern Toilet Block, Basin Reserve</v>
          </cell>
          <cell r="I120">
            <v>133631.66666666666</v>
          </cell>
          <cell r="J120">
            <v>0</v>
          </cell>
          <cell r="K120">
            <v>0</v>
          </cell>
          <cell r="L120">
            <v>0</v>
          </cell>
          <cell r="M120">
            <v>118080</v>
          </cell>
          <cell r="N120">
            <v>36</v>
          </cell>
          <cell r="O120">
            <v>5160</v>
          </cell>
          <cell r="P120">
            <v>36</v>
          </cell>
          <cell r="Q120">
            <v>0</v>
          </cell>
          <cell r="R120">
            <v>0</v>
          </cell>
          <cell r="S120">
            <v>10391.666666666664</v>
          </cell>
          <cell r="T120">
            <v>6.6666666666666661</v>
          </cell>
        </row>
        <row r="121">
          <cell r="D121" t="str">
            <v>260</v>
          </cell>
          <cell r="H121" t="str">
            <v>Players Common Room, Basin Reserve</v>
          </cell>
          <cell r="I121">
            <v>100070.50714285714</v>
          </cell>
          <cell r="J121">
            <v>0</v>
          </cell>
          <cell r="K121">
            <v>0</v>
          </cell>
          <cell r="L121">
            <v>0</v>
          </cell>
          <cell r="M121">
            <v>79221.857142857145</v>
          </cell>
          <cell r="N121">
            <v>46</v>
          </cell>
          <cell r="O121">
            <v>4212</v>
          </cell>
          <cell r="P121">
            <v>26</v>
          </cell>
          <cell r="Q121">
            <v>10160</v>
          </cell>
          <cell r="R121">
            <v>11.52</v>
          </cell>
          <cell r="S121">
            <v>6476.65</v>
          </cell>
          <cell r="T121">
            <v>31.354842578710649</v>
          </cell>
        </row>
        <row r="122">
          <cell r="D122" t="str">
            <v>261</v>
          </cell>
          <cell r="H122" t="str">
            <v>R A Vance Stand/Players Common Room, Basin Reserve</v>
          </cell>
          <cell r="I122">
            <v>6108839.1392857144</v>
          </cell>
          <cell r="J122">
            <v>0</v>
          </cell>
          <cell r="K122">
            <v>500000</v>
          </cell>
          <cell r="L122">
            <v>17</v>
          </cell>
          <cell r="M122">
            <v>4994661.0476190476</v>
          </cell>
          <cell r="N122">
            <v>44</v>
          </cell>
          <cell r="O122">
            <v>212006.66666666663</v>
          </cell>
          <cell r="P122">
            <v>14</v>
          </cell>
          <cell r="Q122">
            <v>98492</v>
          </cell>
          <cell r="R122">
            <v>11.70062630480167</v>
          </cell>
          <cell r="S122">
            <v>303679.42499999999</v>
          </cell>
          <cell r="T122">
            <v>38.056592324376723</v>
          </cell>
        </row>
        <row r="123">
          <cell r="D123" t="str">
            <v>262</v>
          </cell>
          <cell r="H123" t="str">
            <v>Groundsman's Cottage, Basin Reserve</v>
          </cell>
          <cell r="I123">
            <v>52071.041666666657</v>
          </cell>
          <cell r="J123">
            <v>0</v>
          </cell>
          <cell r="K123">
            <v>0</v>
          </cell>
          <cell r="L123">
            <v>0</v>
          </cell>
          <cell r="M123">
            <v>33861.874999999985</v>
          </cell>
          <cell r="N123">
            <v>17</v>
          </cell>
          <cell r="O123">
            <v>2465</v>
          </cell>
          <cell r="P123">
            <v>17</v>
          </cell>
          <cell r="Q123">
            <v>7060</v>
          </cell>
          <cell r="R123">
            <v>10.227848101265824</v>
          </cell>
          <cell r="S123">
            <v>8684.1666666666679</v>
          </cell>
          <cell r="T123">
            <v>33.636484379871554</v>
          </cell>
        </row>
        <row r="124">
          <cell r="D124" t="str">
            <v>263</v>
          </cell>
          <cell r="H124" t="str">
            <v>Ticket Gates (2), Basin Reserve</v>
          </cell>
          <cell r="I124">
            <v>35038.6</v>
          </cell>
          <cell r="J124">
            <v>0</v>
          </cell>
          <cell r="K124">
            <v>0</v>
          </cell>
          <cell r="L124">
            <v>0</v>
          </cell>
          <cell r="M124">
            <v>33222.6</v>
          </cell>
          <cell r="N124">
            <v>18</v>
          </cell>
          <cell r="O124">
            <v>1242</v>
          </cell>
          <cell r="P124">
            <v>18</v>
          </cell>
          <cell r="Q124">
            <v>0</v>
          </cell>
          <cell r="R124">
            <v>0</v>
          </cell>
          <cell r="S124">
            <v>574</v>
          </cell>
          <cell r="T124">
            <v>9.0750988142292481</v>
          </cell>
        </row>
        <row r="125">
          <cell r="D125" t="str">
            <v>264</v>
          </cell>
          <cell r="H125" t="str">
            <v>Scoreboard, Basin Reserve</v>
          </cell>
          <cell r="I125">
            <v>116506.5</v>
          </cell>
          <cell r="J125">
            <v>0</v>
          </cell>
          <cell r="K125">
            <v>0</v>
          </cell>
          <cell r="L125">
            <v>0</v>
          </cell>
          <cell r="M125">
            <v>9275</v>
          </cell>
          <cell r="N125">
            <v>14</v>
          </cell>
          <cell r="O125">
            <v>600</v>
          </cell>
          <cell r="P125">
            <v>14</v>
          </cell>
          <cell r="Q125">
            <v>0</v>
          </cell>
          <cell r="R125">
            <v>0</v>
          </cell>
          <cell r="S125">
            <v>106631.5</v>
          </cell>
          <cell r="T125">
            <v>12.020538116591926</v>
          </cell>
        </row>
        <row r="126">
          <cell r="D126" t="str">
            <v>265</v>
          </cell>
          <cell r="H126" t="str">
            <v>Northern Toilet Block chg to 265 from 259a</v>
          </cell>
          <cell r="I126">
            <v>133631.66666666666</v>
          </cell>
          <cell r="J126">
            <v>0</v>
          </cell>
          <cell r="K126">
            <v>0</v>
          </cell>
          <cell r="L126">
            <v>0</v>
          </cell>
          <cell r="M126">
            <v>118080</v>
          </cell>
          <cell r="N126">
            <v>36</v>
          </cell>
          <cell r="O126">
            <v>5160</v>
          </cell>
          <cell r="P126">
            <v>36</v>
          </cell>
          <cell r="Q126">
            <v>0</v>
          </cell>
          <cell r="R126">
            <v>0</v>
          </cell>
          <cell r="S126">
            <v>10391.666666666664</v>
          </cell>
          <cell r="T126">
            <v>7</v>
          </cell>
        </row>
        <row r="127">
          <cell r="D127" t="str">
            <v>266</v>
          </cell>
          <cell r="H127" t="str">
            <v>First Aid,Womens Toilet, Basin Reserve</v>
          </cell>
          <cell r="I127">
            <v>3130</v>
          </cell>
          <cell r="J127">
            <v>0</v>
          </cell>
          <cell r="K127">
            <v>0</v>
          </cell>
          <cell r="L127">
            <v>0</v>
          </cell>
          <cell r="M127">
            <v>1320</v>
          </cell>
          <cell r="N127">
            <v>4</v>
          </cell>
          <cell r="O127">
            <v>360</v>
          </cell>
          <cell r="P127">
            <v>4</v>
          </cell>
          <cell r="Q127">
            <v>0</v>
          </cell>
          <cell r="R127">
            <v>0</v>
          </cell>
          <cell r="S127">
            <v>1450</v>
          </cell>
          <cell r="T127">
            <v>6.6666666666666661</v>
          </cell>
        </row>
        <row r="128">
          <cell r="D128" t="str">
            <v>268</v>
          </cell>
          <cell r="G128" t="str">
            <v>Johnsonville</v>
          </cell>
          <cell r="H128" t="str">
            <v>90 Moorefield Rd - landp</v>
          </cell>
          <cell r="I128">
            <v>325000</v>
          </cell>
          <cell r="J128">
            <v>0</v>
          </cell>
          <cell r="K128">
            <v>5000</v>
          </cell>
          <cell r="L128">
            <v>27</v>
          </cell>
          <cell r="M128">
            <v>131981.69136165502</v>
          </cell>
          <cell r="N128">
            <v>47</v>
          </cell>
          <cell r="O128">
            <v>533.70926952556044</v>
          </cell>
          <cell r="P128">
            <v>22</v>
          </cell>
          <cell r="Q128">
            <v>35664.899924751648</v>
          </cell>
          <cell r="R128">
            <v>3.1656273690945183</v>
          </cell>
          <cell r="S128">
            <v>26819.699444067781</v>
          </cell>
          <cell r="T128">
            <v>12.384615384615385</v>
          </cell>
        </row>
        <row r="129">
          <cell r="D129" t="str">
            <v>270</v>
          </cell>
          <cell r="H129" t="str">
            <v>Dressing Pavilion &amp; Conveniences, Alex Moore Park, Moorefield Street, Johnsonville</v>
          </cell>
          <cell r="I129">
            <v>179836.76839826838</v>
          </cell>
          <cell r="J129">
            <v>0</v>
          </cell>
          <cell r="K129">
            <v>15000</v>
          </cell>
          <cell r="L129">
            <v>17</v>
          </cell>
          <cell r="M129">
            <v>109766.57142857143</v>
          </cell>
          <cell r="N129">
            <v>34</v>
          </cell>
          <cell r="O129">
            <v>5216.363636363636</v>
          </cell>
          <cell r="P129">
            <v>19</v>
          </cell>
          <cell r="Q129">
            <v>14450</v>
          </cell>
          <cell r="R129">
            <v>17</v>
          </cell>
          <cell r="S129">
            <v>35403.833333333328</v>
          </cell>
          <cell r="T129">
            <v>18.02327395657262</v>
          </cell>
        </row>
        <row r="130">
          <cell r="D130" t="str">
            <v>276</v>
          </cell>
          <cell r="E130">
            <v>217</v>
          </cell>
          <cell r="F130" t="str">
            <v>Pembroke Rd</v>
          </cell>
          <cell r="G130" t="str">
            <v>Wilton</v>
          </cell>
          <cell r="H130" t="str">
            <v>217Pembroke RdWilton</v>
          </cell>
          <cell r="I130">
            <v>1550000</v>
          </cell>
          <cell r="J130">
            <v>350000</v>
          </cell>
          <cell r="K130">
            <v>35000</v>
          </cell>
          <cell r="L130">
            <v>27</v>
          </cell>
          <cell r="M130">
            <v>946103.42893337167</v>
          </cell>
          <cell r="N130">
            <v>47</v>
          </cell>
          <cell r="O130">
            <v>19733.846365506859</v>
          </cell>
          <cell r="P130">
            <v>22</v>
          </cell>
          <cell r="Q130">
            <v>57919.961822547652</v>
          </cell>
          <cell r="R130">
            <v>3.1088553787702491</v>
          </cell>
          <cell r="S130">
            <v>141242.7628785737</v>
          </cell>
          <cell r="T130">
            <v>17</v>
          </cell>
        </row>
        <row r="131">
          <cell r="D131" t="str">
            <v>280</v>
          </cell>
          <cell r="H131" t="str">
            <v>Thistle Hall, 293 Cuba St</v>
          </cell>
          <cell r="I131">
            <v>563601.35555555555</v>
          </cell>
          <cell r="J131">
            <v>408000</v>
          </cell>
          <cell r="K131">
            <v>0</v>
          </cell>
          <cell r="L131">
            <v>0</v>
          </cell>
          <cell r="M131">
            <v>133476.4444444445</v>
          </cell>
          <cell r="N131">
            <v>17</v>
          </cell>
          <cell r="O131">
            <v>4004.4444444444453</v>
          </cell>
          <cell r="P131">
            <v>17</v>
          </cell>
          <cell r="Q131">
            <v>5274.5</v>
          </cell>
          <cell r="R131">
            <v>6.7734627831715208</v>
          </cell>
          <cell r="S131">
            <v>12845.966666666665</v>
          </cell>
          <cell r="T131">
            <v>9.3497514685946665</v>
          </cell>
        </row>
        <row r="132">
          <cell r="D132" t="str">
            <v>300</v>
          </cell>
          <cell r="E132">
            <v>3</v>
          </cell>
          <cell r="F132" t="str">
            <v>Broderick Rd</v>
          </cell>
          <cell r="G132" t="str">
            <v>Johnsonville</v>
          </cell>
          <cell r="H132" t="str">
            <v>Pensioner Units (3) - above library</v>
          </cell>
          <cell r="I132">
            <v>320000</v>
          </cell>
          <cell r="J132">
            <v>150000</v>
          </cell>
          <cell r="K132">
            <v>5000</v>
          </cell>
          <cell r="L132">
            <v>33</v>
          </cell>
          <cell r="M132">
            <v>135460.0961732888</v>
          </cell>
          <cell r="N132">
            <v>50</v>
          </cell>
          <cell r="O132">
            <v>2457.8020442833431</v>
          </cell>
          <cell r="P132">
            <v>22</v>
          </cell>
          <cell r="Q132">
            <v>13357.51173060021</v>
          </cell>
          <cell r="R132">
            <v>5.0294229412084039</v>
          </cell>
          <cell r="S132">
            <v>13724.590051827661</v>
          </cell>
          <cell r="T132">
            <v>12</v>
          </cell>
        </row>
        <row r="133">
          <cell r="D133" t="str">
            <v>301</v>
          </cell>
          <cell r="E133">
            <v>11</v>
          </cell>
          <cell r="F133" t="str">
            <v>Constable Rd</v>
          </cell>
          <cell r="G133" t="str">
            <v>Newtown</v>
          </cell>
          <cell r="H133" t="str">
            <v>Flats (6)</v>
          </cell>
          <cell r="I133">
            <v>800000</v>
          </cell>
          <cell r="J133">
            <v>300000</v>
          </cell>
          <cell r="K133">
            <v>5000</v>
          </cell>
          <cell r="L133">
            <v>27</v>
          </cell>
          <cell r="M133">
            <v>412882.24283414212</v>
          </cell>
          <cell r="N133">
            <v>47</v>
          </cell>
          <cell r="O133">
            <v>2965.4087705806382</v>
          </cell>
          <cell r="P133">
            <v>22</v>
          </cell>
          <cell r="Q133">
            <v>16045.753931166233</v>
          </cell>
          <cell r="R133">
            <v>3.4143008031274675</v>
          </cell>
          <cell r="S133">
            <v>63106.594464111055</v>
          </cell>
          <cell r="T133">
            <v>17</v>
          </cell>
        </row>
        <row r="134">
          <cell r="D134" t="str">
            <v>303</v>
          </cell>
          <cell r="H134" t="str">
            <v>Plunket Rooms, 8A Ganges Rd</v>
          </cell>
          <cell r="I134">
            <v>386867.29583333334</v>
          </cell>
          <cell r="J134">
            <v>250000</v>
          </cell>
          <cell r="K134">
            <v>13000</v>
          </cell>
          <cell r="L134">
            <v>17</v>
          </cell>
          <cell r="M134">
            <v>102122.3125</v>
          </cell>
          <cell r="N134">
            <v>37</v>
          </cell>
          <cell r="O134">
            <v>4618.3333333333339</v>
          </cell>
          <cell r="P134">
            <v>17</v>
          </cell>
          <cell r="Q134">
            <v>5079</v>
          </cell>
          <cell r="R134">
            <v>5.6982248520710055</v>
          </cell>
          <cell r="S134">
            <v>12047.65</v>
          </cell>
          <cell r="T134">
            <v>10.031893949337183</v>
          </cell>
        </row>
        <row r="135">
          <cell r="D135" t="str">
            <v>304</v>
          </cell>
          <cell r="E135">
            <v>25</v>
          </cell>
          <cell r="F135" t="str">
            <v>Bracken Rd</v>
          </cell>
          <cell r="G135" t="str">
            <v>Newlands</v>
          </cell>
          <cell r="H135" t="str">
            <v>Pensioner flats (6)</v>
          </cell>
          <cell r="I135">
            <v>375000</v>
          </cell>
          <cell r="J135">
            <v>145000</v>
          </cell>
          <cell r="K135">
            <v>15000</v>
          </cell>
          <cell r="L135">
            <v>27</v>
          </cell>
          <cell r="M135">
            <v>167577.14736830941</v>
          </cell>
          <cell r="N135">
            <v>50</v>
          </cell>
          <cell r="O135">
            <v>6920.3745463605073</v>
          </cell>
          <cell r="P135">
            <v>22</v>
          </cell>
          <cell r="Q135">
            <v>11768.24413556292</v>
          </cell>
          <cell r="R135">
            <v>3.4995974537071763</v>
          </cell>
          <cell r="S135">
            <v>28734.23394976716</v>
          </cell>
          <cell r="T135">
            <v>17</v>
          </cell>
        </row>
        <row r="136">
          <cell r="D136" t="str">
            <v>309</v>
          </cell>
          <cell r="E136">
            <v>116</v>
          </cell>
          <cell r="F136" t="str">
            <v>Johnsonville Rd</v>
          </cell>
          <cell r="G136" t="str">
            <v>Johnsonville</v>
          </cell>
          <cell r="H136" t="str">
            <v>pensioner units (4)</v>
          </cell>
          <cell r="I136">
            <v>575000</v>
          </cell>
          <cell r="J136">
            <v>540000</v>
          </cell>
          <cell r="K136">
            <v>25000</v>
          </cell>
          <cell r="L136">
            <v>30</v>
          </cell>
          <cell r="M136">
            <v>8299.7188162458951</v>
          </cell>
          <cell r="N136">
            <v>47</v>
          </cell>
          <cell r="O136">
            <v>164.84476133990722</v>
          </cell>
          <cell r="P136">
            <v>22</v>
          </cell>
          <cell r="Q136">
            <v>479.77431726528079</v>
          </cell>
          <cell r="R136">
            <v>3.7299408640190772</v>
          </cell>
          <cell r="S136">
            <v>1055.6621051489169</v>
          </cell>
          <cell r="T136">
            <v>17</v>
          </cell>
        </row>
        <row r="137">
          <cell r="D137" t="str">
            <v>311</v>
          </cell>
          <cell r="E137">
            <v>52</v>
          </cell>
          <cell r="F137" t="str">
            <v>McKinley Cres</v>
          </cell>
          <cell r="G137" t="str">
            <v>Brooklyn</v>
          </cell>
          <cell r="H137" t="str">
            <v>Dwelling</v>
          </cell>
          <cell r="I137">
            <v>395000</v>
          </cell>
          <cell r="J137">
            <v>195000</v>
          </cell>
          <cell r="K137">
            <v>8000</v>
          </cell>
          <cell r="L137">
            <v>27</v>
          </cell>
          <cell r="M137">
            <v>152072.15451217169</v>
          </cell>
          <cell r="N137">
            <v>47</v>
          </cell>
          <cell r="O137">
            <v>5376.0361417426602</v>
          </cell>
          <cell r="P137">
            <v>22</v>
          </cell>
          <cell r="Q137">
            <v>10733.525585373947</v>
          </cell>
          <cell r="R137">
            <v>4.8510340953464013</v>
          </cell>
          <cell r="S137">
            <v>23818.283760711682</v>
          </cell>
          <cell r="T137">
            <v>16.958677685950413</v>
          </cell>
        </row>
        <row r="138">
          <cell r="D138" t="str">
            <v>312</v>
          </cell>
          <cell r="E138">
            <v>9</v>
          </cell>
          <cell r="F138" t="str">
            <v>Miramar North Rd</v>
          </cell>
          <cell r="G138" t="str">
            <v>Miramar</v>
          </cell>
          <cell r="H138" t="str">
            <v>9Miramar North RdMiramar</v>
          </cell>
          <cell r="I138">
            <v>220000</v>
          </cell>
          <cell r="J138">
            <v>120000</v>
          </cell>
          <cell r="K138">
            <v>38000</v>
          </cell>
          <cell r="L138">
            <v>30</v>
          </cell>
          <cell r="M138">
            <v>48867.586544301863</v>
          </cell>
          <cell r="N138">
            <v>47</v>
          </cell>
          <cell r="O138">
            <v>1441.8489389732988</v>
          </cell>
          <cell r="P138">
            <v>22</v>
          </cell>
          <cell r="Q138">
            <v>5713.4452787991604</v>
          </cell>
          <cell r="R138">
            <v>7</v>
          </cell>
          <cell r="S138">
            <v>5977.1192379256736</v>
          </cell>
          <cell r="T138">
            <v>11.692307692307693</v>
          </cell>
        </row>
        <row r="139">
          <cell r="D139" t="str">
            <v>314</v>
          </cell>
          <cell r="E139" t="str">
            <v>27A</v>
          </cell>
          <cell r="F139" t="str">
            <v>Monaghan Ave</v>
          </cell>
          <cell r="G139" t="str">
            <v>Karori</v>
          </cell>
          <cell r="H139" t="str">
            <v>Pensioner units</v>
          </cell>
          <cell r="I139">
            <v>425000</v>
          </cell>
          <cell r="J139">
            <v>240000</v>
          </cell>
          <cell r="K139">
            <v>14000</v>
          </cell>
          <cell r="L139">
            <v>30</v>
          </cell>
          <cell r="M139">
            <v>135159.7277756886</v>
          </cell>
          <cell r="N139">
            <v>50</v>
          </cell>
          <cell r="O139">
            <v>5473.1278964971962</v>
          </cell>
          <cell r="P139">
            <v>22</v>
          </cell>
          <cell r="Q139">
            <v>17491.299978128613</v>
          </cell>
          <cell r="R139">
            <v>9.4285583438478433</v>
          </cell>
          <cell r="S139">
            <v>12875.844349685589</v>
          </cell>
          <cell r="T139">
            <v>13</v>
          </cell>
        </row>
        <row r="140">
          <cell r="D140" t="str">
            <v>315</v>
          </cell>
          <cell r="E140">
            <v>117</v>
          </cell>
          <cell r="F140" t="str">
            <v>Moxham Ave</v>
          </cell>
          <cell r="G140" t="str">
            <v>Hataitai</v>
          </cell>
          <cell r="H140" t="str">
            <v>Pensioner units (10)</v>
          </cell>
          <cell r="I140">
            <v>870000</v>
          </cell>
          <cell r="J140">
            <v>250000</v>
          </cell>
          <cell r="K140">
            <v>24000</v>
          </cell>
          <cell r="L140">
            <v>30</v>
          </cell>
          <cell r="M140">
            <v>466703.23340456659</v>
          </cell>
          <cell r="N140">
            <v>50</v>
          </cell>
          <cell r="O140">
            <v>8623.1685413790292</v>
          </cell>
          <cell r="P140">
            <v>22</v>
          </cell>
          <cell r="Q140">
            <v>67366.737980074962</v>
          </cell>
          <cell r="R140">
            <v>14.836142126629793</v>
          </cell>
          <cell r="S140">
            <v>53306.860073979449</v>
          </cell>
          <cell r="T140">
            <v>17</v>
          </cell>
        </row>
        <row r="141">
          <cell r="D141" t="str">
            <v>320</v>
          </cell>
          <cell r="H141" t="str">
            <v>329 Makara Road House - landp</v>
          </cell>
          <cell r="I141">
            <v>290000</v>
          </cell>
          <cell r="J141">
            <v>0</v>
          </cell>
          <cell r="K141">
            <v>4000</v>
          </cell>
          <cell r="L141">
            <v>27</v>
          </cell>
          <cell r="M141">
            <v>133790.92889496556</v>
          </cell>
          <cell r="N141">
            <v>47</v>
          </cell>
          <cell r="O141">
            <v>4126.452430794242</v>
          </cell>
          <cell r="P141">
            <v>20</v>
          </cell>
          <cell r="Q141">
            <v>3019.8069557186077</v>
          </cell>
          <cell r="R141">
            <v>3</v>
          </cell>
          <cell r="S141">
            <v>20062.811718521603</v>
          </cell>
          <cell r="T141">
            <v>17</v>
          </cell>
        </row>
        <row r="142">
          <cell r="D142" t="str">
            <v>321</v>
          </cell>
          <cell r="H142" t="str">
            <v>Dwelling No 2 (Makara Cemetery) - landp</v>
          </cell>
          <cell r="I142">
            <v>325000</v>
          </cell>
          <cell r="J142">
            <v>0</v>
          </cell>
          <cell r="K142">
            <v>8000</v>
          </cell>
          <cell r="L142">
            <v>27</v>
          </cell>
          <cell r="M142">
            <v>137028.07995651031</v>
          </cell>
          <cell r="N142">
            <v>47</v>
          </cell>
          <cell r="O142">
            <v>2868.42715976821</v>
          </cell>
          <cell r="P142">
            <v>15</v>
          </cell>
          <cell r="Q142">
            <v>8647.4206023053684</v>
          </cell>
          <cell r="R142">
            <v>4</v>
          </cell>
          <cell r="S142">
            <v>28456.072281416098</v>
          </cell>
          <cell r="T142">
            <v>17</v>
          </cell>
        </row>
        <row r="143">
          <cell r="D143" t="str">
            <v>327</v>
          </cell>
          <cell r="E143" t="str">
            <v>Block E</v>
          </cell>
          <cell r="F143" t="str">
            <v>Mansfield St - Newtown Park Flats</v>
          </cell>
          <cell r="G143" t="str">
            <v>Newtown</v>
          </cell>
          <cell r="H143" t="str">
            <v>Flats (32)</v>
          </cell>
          <cell r="I143">
            <v>1840000</v>
          </cell>
          <cell r="J143">
            <v>276000</v>
          </cell>
          <cell r="K143">
            <v>50000</v>
          </cell>
          <cell r="L143">
            <v>27</v>
          </cell>
          <cell r="M143">
            <v>1355935.0170709675</v>
          </cell>
          <cell r="N143">
            <v>47</v>
          </cell>
          <cell r="O143">
            <v>11912.73750987005</v>
          </cell>
          <cell r="P143">
            <v>22</v>
          </cell>
          <cell r="Q143">
            <v>71007.238694970845</v>
          </cell>
          <cell r="R143">
            <v>3.3236737724937511</v>
          </cell>
          <cell r="S143">
            <v>75145.006724191626</v>
          </cell>
          <cell r="T143">
            <v>7</v>
          </cell>
        </row>
        <row r="144">
          <cell r="D144" t="str">
            <v>328</v>
          </cell>
          <cell r="H144" t="str">
            <v>Khandallah Branch Library, 8 Ganges Road, Khandallah</v>
          </cell>
          <cell r="I144">
            <v>413886.5</v>
          </cell>
          <cell r="J144">
            <v>280000</v>
          </cell>
          <cell r="K144">
            <v>10000</v>
          </cell>
          <cell r="L144">
            <v>17</v>
          </cell>
          <cell r="M144">
            <v>95595.5</v>
          </cell>
          <cell r="N144">
            <v>26</v>
          </cell>
          <cell r="O144">
            <v>4551.75</v>
          </cell>
          <cell r="P144">
            <v>17</v>
          </cell>
          <cell r="Q144">
            <v>10493</v>
          </cell>
          <cell r="R144">
            <v>11.1455525606469</v>
          </cell>
          <cell r="S144">
            <v>13246.25</v>
          </cell>
          <cell r="T144">
            <v>19.249404289118345</v>
          </cell>
        </row>
        <row r="145">
          <cell r="D145" t="str">
            <v>338</v>
          </cell>
          <cell r="H145" t="str">
            <v>Flat/Offices,Education Centre Annexe, Botanical Gardens, Kelburn</v>
          </cell>
          <cell r="I145">
            <v>150326.5</v>
          </cell>
          <cell r="J145">
            <v>0</v>
          </cell>
          <cell r="K145">
            <v>2000</v>
          </cell>
          <cell r="L145">
            <v>17</v>
          </cell>
          <cell r="M145">
            <v>66406.5</v>
          </cell>
          <cell r="N145">
            <v>27</v>
          </cell>
          <cell r="O145">
            <v>8640</v>
          </cell>
          <cell r="P145">
            <v>20</v>
          </cell>
          <cell r="Q145">
            <v>35390</v>
          </cell>
          <cell r="R145">
            <v>10.172365074879909</v>
          </cell>
          <cell r="S145">
            <v>37890</v>
          </cell>
          <cell r="T145">
            <v>16</v>
          </cell>
        </row>
        <row r="146">
          <cell r="D146" t="str">
            <v>340</v>
          </cell>
          <cell r="H146" t="str">
            <v xml:space="preserve">Custodian's House #3 </v>
          </cell>
          <cell r="I146">
            <v>125000</v>
          </cell>
          <cell r="J146">
            <v>0</v>
          </cell>
          <cell r="K146">
            <v>5000</v>
          </cell>
          <cell r="L146">
            <v>20</v>
          </cell>
          <cell r="M146">
            <v>93481.89720975954</v>
          </cell>
          <cell r="N146">
            <v>37</v>
          </cell>
          <cell r="O146">
            <v>4391.4573940548835</v>
          </cell>
          <cell r="P146">
            <v>17</v>
          </cell>
          <cell r="Q146">
            <v>8816.6546768516018</v>
          </cell>
          <cell r="R146">
            <v>8.9290123456790127</v>
          </cell>
          <cell r="S146">
            <v>13309.990719333986</v>
          </cell>
          <cell r="T146">
            <v>12.267857142857142</v>
          </cell>
        </row>
        <row r="147">
          <cell r="D147" t="str">
            <v>341</v>
          </cell>
          <cell r="H147" t="str">
            <v>Mess and Wash Rooms, Main Gardens, Botanical Gardens, Kelburn</v>
          </cell>
          <cell r="I147">
            <v>29171.429761904754</v>
          </cell>
          <cell r="J147">
            <v>0</v>
          </cell>
          <cell r="K147">
            <v>0</v>
          </cell>
          <cell r="L147">
            <v>0</v>
          </cell>
          <cell r="M147">
            <v>24418.124999999993</v>
          </cell>
          <cell r="N147">
            <v>27</v>
          </cell>
          <cell r="O147">
            <v>525</v>
          </cell>
          <cell r="P147">
            <v>7</v>
          </cell>
          <cell r="Q147">
            <v>1244.5714285714287</v>
          </cell>
          <cell r="R147">
            <v>7.2631578947368425</v>
          </cell>
          <cell r="S147">
            <v>2983.7333333333331</v>
          </cell>
          <cell r="T147">
            <v>11.778835978835978</v>
          </cell>
        </row>
        <row r="148">
          <cell r="D148" t="str">
            <v>342</v>
          </cell>
          <cell r="H148" t="str">
            <v>Tool Shed No 1 &amp; Poison Store, Botanical Gardens, Kelburn</v>
          </cell>
          <cell r="I148">
            <v>35837.833333333328</v>
          </cell>
          <cell r="J148">
            <v>0</v>
          </cell>
          <cell r="K148">
            <v>0</v>
          </cell>
          <cell r="L148">
            <v>0</v>
          </cell>
          <cell r="M148">
            <v>19440</v>
          </cell>
          <cell r="N148">
            <v>27</v>
          </cell>
          <cell r="O148">
            <v>548.33333333333303</v>
          </cell>
          <cell r="P148">
            <v>7</v>
          </cell>
          <cell r="Q148">
            <v>0</v>
          </cell>
          <cell r="R148">
            <v>0</v>
          </cell>
          <cell r="S148">
            <v>15849.5</v>
          </cell>
          <cell r="T148">
            <v>32.081218274111677</v>
          </cell>
        </row>
        <row r="149">
          <cell r="D149" t="str">
            <v>343</v>
          </cell>
          <cell r="H149" t="str">
            <v>Conveniences, Main Gardens, Botanical Gardens, Kelburn</v>
          </cell>
          <cell r="I149">
            <v>150324.35327705037</v>
          </cell>
          <cell r="J149">
            <v>0</v>
          </cell>
          <cell r="K149">
            <v>0</v>
          </cell>
          <cell r="L149">
            <v>0</v>
          </cell>
          <cell r="M149">
            <v>90297.5</v>
          </cell>
          <cell r="N149">
            <v>57</v>
          </cell>
          <cell r="O149">
            <v>2513.3333333333335</v>
          </cell>
          <cell r="P149">
            <v>26</v>
          </cell>
          <cell r="Q149">
            <v>0</v>
          </cell>
          <cell r="R149">
            <v>0</v>
          </cell>
          <cell r="S149">
            <v>57513.519943717023</v>
          </cell>
          <cell r="T149">
            <v>29</v>
          </cell>
        </row>
        <row r="150">
          <cell r="D150" t="str">
            <v>344</v>
          </cell>
          <cell r="H150" t="str">
            <v>Sound Shell, Main Gardens, Botanical Gardens, Kelburn</v>
          </cell>
          <cell r="I150">
            <v>50884.5</v>
          </cell>
          <cell r="J150">
            <v>0</v>
          </cell>
          <cell r="K150">
            <v>5000</v>
          </cell>
          <cell r="L150">
            <v>17</v>
          </cell>
          <cell r="M150">
            <v>41630</v>
          </cell>
          <cell r="N150">
            <v>46</v>
          </cell>
          <cell r="O150">
            <v>2300</v>
          </cell>
          <cell r="P150">
            <v>46</v>
          </cell>
          <cell r="Q150">
            <v>0</v>
          </cell>
          <cell r="R150">
            <v>0</v>
          </cell>
          <cell r="S150">
            <v>1954.5</v>
          </cell>
          <cell r="T150">
            <v>11.86153846153846</v>
          </cell>
        </row>
        <row r="151">
          <cell r="D151" t="str">
            <v>345</v>
          </cell>
          <cell r="H151" t="str">
            <v>Summer House (WW1 Float), Botanical Gardens, Kelburn</v>
          </cell>
          <cell r="I151">
            <v>3170.2</v>
          </cell>
          <cell r="J151">
            <v>0</v>
          </cell>
          <cell r="K151">
            <v>500</v>
          </cell>
          <cell r="L151">
            <v>17</v>
          </cell>
          <cell r="M151">
            <v>2303</v>
          </cell>
          <cell r="N151">
            <v>47</v>
          </cell>
          <cell r="O151">
            <v>367.2</v>
          </cell>
          <cell r="P151">
            <v>17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</row>
        <row r="152">
          <cell r="D152" t="str">
            <v>346</v>
          </cell>
          <cell r="H152" t="str">
            <v>Sheds Lower Yard, Botanical Gardens, Kelburn</v>
          </cell>
          <cell r="I152">
            <v>18387.8</v>
          </cell>
          <cell r="J152">
            <v>0</v>
          </cell>
          <cell r="K152">
            <v>4000</v>
          </cell>
          <cell r="L152">
            <v>17</v>
          </cell>
          <cell r="M152">
            <v>10504.2</v>
          </cell>
          <cell r="N152">
            <v>9</v>
          </cell>
          <cell r="O152">
            <v>1836</v>
          </cell>
          <cell r="P152">
            <v>9</v>
          </cell>
          <cell r="Q152">
            <v>0</v>
          </cell>
          <cell r="R152">
            <v>0</v>
          </cell>
          <cell r="S152">
            <v>2047.6</v>
          </cell>
          <cell r="T152">
            <v>11.168152109328579</v>
          </cell>
        </row>
        <row r="153">
          <cell r="D153" t="str">
            <v>347</v>
          </cell>
          <cell r="H153" t="str">
            <v>Soil Shed, Nursery, Botanical Gardens, Kelburn</v>
          </cell>
          <cell r="I153">
            <v>4576.5714285714294</v>
          </cell>
          <cell r="J153">
            <v>0</v>
          </cell>
          <cell r="K153">
            <v>0</v>
          </cell>
          <cell r="L153">
            <v>0</v>
          </cell>
          <cell r="M153">
            <v>4128.5714285714294</v>
          </cell>
          <cell r="N153">
            <v>34</v>
          </cell>
          <cell r="O153">
            <v>252</v>
          </cell>
          <cell r="P153">
            <v>4</v>
          </cell>
          <cell r="Q153">
            <v>0</v>
          </cell>
          <cell r="R153">
            <v>0</v>
          </cell>
          <cell r="S153">
            <v>196</v>
          </cell>
          <cell r="T153">
            <v>9</v>
          </cell>
        </row>
        <row r="154">
          <cell r="D154" t="str">
            <v>348</v>
          </cell>
          <cell r="H154" t="str">
            <v>Glasshouses x 6 , Nursery, Botanical Gardens, Kelburn</v>
          </cell>
          <cell r="I154">
            <v>53455</v>
          </cell>
          <cell r="J154">
            <v>0</v>
          </cell>
          <cell r="K154">
            <v>0</v>
          </cell>
          <cell r="L154">
            <v>0</v>
          </cell>
          <cell r="M154">
            <v>11419</v>
          </cell>
          <cell r="N154">
            <v>19</v>
          </cell>
          <cell r="O154">
            <v>17632</v>
          </cell>
          <cell r="P154">
            <v>19</v>
          </cell>
          <cell r="Q154">
            <v>0</v>
          </cell>
          <cell r="R154">
            <v>0</v>
          </cell>
          <cell r="S154">
            <v>24404</v>
          </cell>
          <cell r="T154">
            <v>7.4269854824935955</v>
          </cell>
        </row>
        <row r="155">
          <cell r="D155" t="str">
            <v>349</v>
          </cell>
          <cell r="H155" t="str">
            <v>Orchid House, Nursery, Botanical Gardens, Kelburn</v>
          </cell>
          <cell r="I155">
            <v>44239.333333333336</v>
          </cell>
          <cell r="J155">
            <v>0</v>
          </cell>
          <cell r="K155">
            <v>0</v>
          </cell>
          <cell r="L155">
            <v>0</v>
          </cell>
          <cell r="M155">
            <v>28497.333333333336</v>
          </cell>
          <cell r="N155">
            <v>44</v>
          </cell>
          <cell r="O155">
            <v>12190</v>
          </cell>
          <cell r="P155">
            <v>23</v>
          </cell>
          <cell r="Q155">
            <v>0</v>
          </cell>
          <cell r="R155">
            <v>0</v>
          </cell>
          <cell r="S155">
            <v>3552</v>
          </cell>
          <cell r="T155">
            <v>17.162983425414364</v>
          </cell>
        </row>
        <row r="156">
          <cell r="D156" t="str">
            <v>351</v>
          </cell>
          <cell r="H156" t="str">
            <v>Potting Shed, Nursery, Botanical Gardens, Kelburn</v>
          </cell>
          <cell r="I156">
            <v>13969.92</v>
          </cell>
          <cell r="J156">
            <v>0</v>
          </cell>
          <cell r="K156">
            <v>0</v>
          </cell>
          <cell r="L156">
            <v>0</v>
          </cell>
          <cell r="M156">
            <v>8672.7199999999939</v>
          </cell>
          <cell r="N156">
            <v>17</v>
          </cell>
          <cell r="O156">
            <v>707.2</v>
          </cell>
          <cell r="P156">
            <v>17</v>
          </cell>
          <cell r="Q156">
            <v>0</v>
          </cell>
          <cell r="R156">
            <v>0</v>
          </cell>
          <cell r="S156">
            <v>4590</v>
          </cell>
          <cell r="T156">
            <v>26.732486263736263</v>
          </cell>
        </row>
        <row r="157">
          <cell r="D157" t="str">
            <v>352</v>
          </cell>
          <cell r="H157" t="str">
            <v>Mess/Staff Facilities, Nursery, Botanical Gardens, Kelburn</v>
          </cell>
          <cell r="I157">
            <v>38683.428571428572</v>
          </cell>
          <cell r="J157">
            <v>0</v>
          </cell>
          <cell r="K157">
            <v>0</v>
          </cell>
          <cell r="L157">
            <v>0</v>
          </cell>
          <cell r="M157">
            <v>13640</v>
          </cell>
          <cell r="N157">
            <v>44</v>
          </cell>
          <cell r="O157">
            <v>4160</v>
          </cell>
          <cell r="P157">
            <v>26</v>
          </cell>
          <cell r="Q157">
            <v>6483.4285714285716</v>
          </cell>
          <cell r="R157">
            <v>20.979865771812079</v>
          </cell>
          <cell r="S157">
            <v>14400</v>
          </cell>
          <cell r="T157">
            <v>20</v>
          </cell>
        </row>
        <row r="158">
          <cell r="D158" t="str">
            <v>353</v>
          </cell>
          <cell r="H158" t="str">
            <v>Toilets, Play Area, Botanical Gardens, Kelburn</v>
          </cell>
          <cell r="I158">
            <v>63695.238095238092</v>
          </cell>
          <cell r="J158">
            <v>0</v>
          </cell>
          <cell r="K158">
            <v>2000</v>
          </cell>
          <cell r="L158">
            <v>17</v>
          </cell>
          <cell r="M158">
            <v>52433.333333333336</v>
          </cell>
          <cell r="N158">
            <v>52</v>
          </cell>
          <cell r="O158">
            <v>1928.5714285714284</v>
          </cell>
          <cell r="P158">
            <v>27</v>
          </cell>
          <cell r="Q158">
            <v>0</v>
          </cell>
          <cell r="R158">
            <v>0</v>
          </cell>
          <cell r="S158">
            <v>7333.3333333333321</v>
          </cell>
          <cell r="T158">
            <v>22</v>
          </cell>
        </row>
        <row r="159">
          <cell r="D159" t="str">
            <v>354</v>
          </cell>
          <cell r="H159" t="str">
            <v>Glasshouse Restaurant/Begonia House, Botanical Gardens, Kelburn</v>
          </cell>
          <cell r="I159">
            <v>1400374.0690476191</v>
          </cell>
          <cell r="J159">
            <v>0</v>
          </cell>
          <cell r="K159">
            <v>400000</v>
          </cell>
          <cell r="L159">
            <v>17</v>
          </cell>
          <cell r="M159">
            <v>797081.48571428563</v>
          </cell>
          <cell r="N159">
            <v>24</v>
          </cell>
          <cell r="O159">
            <v>32640</v>
          </cell>
          <cell r="P159">
            <v>24</v>
          </cell>
          <cell r="Q159">
            <v>11333.333333333334</v>
          </cell>
          <cell r="R159">
            <v>20</v>
          </cell>
          <cell r="S159">
            <v>159319.25</v>
          </cell>
          <cell r="T159">
            <v>18.005973508787118</v>
          </cell>
        </row>
        <row r="160">
          <cell r="D160" t="str">
            <v>355</v>
          </cell>
          <cell r="H160" t="str">
            <v>Toilets, Rose Gardens, Botanical Gardens, Kelburn</v>
          </cell>
          <cell r="I160">
            <v>73253.333333333343</v>
          </cell>
          <cell r="J160">
            <v>0</v>
          </cell>
          <cell r="K160">
            <v>0</v>
          </cell>
          <cell r="L160">
            <v>0</v>
          </cell>
          <cell r="M160">
            <v>49584</v>
          </cell>
          <cell r="N160">
            <v>36</v>
          </cell>
          <cell r="O160">
            <v>1680</v>
          </cell>
          <cell r="P160">
            <v>16</v>
          </cell>
          <cell r="Q160">
            <v>0</v>
          </cell>
          <cell r="R160">
            <v>0</v>
          </cell>
          <cell r="S160">
            <v>21989.333333333332</v>
          </cell>
          <cell r="T160">
            <v>18.860544217687099</v>
          </cell>
        </row>
        <row r="161">
          <cell r="D161" t="str">
            <v>356</v>
          </cell>
          <cell r="H161" t="str">
            <v>Garage/Mess Room/Toilets, Rose Gardens, Botanical Gardens, Kelburn</v>
          </cell>
          <cell r="I161">
            <v>182309.00952380954</v>
          </cell>
          <cell r="J161">
            <v>0</v>
          </cell>
          <cell r="K161">
            <v>0</v>
          </cell>
          <cell r="L161">
            <v>0</v>
          </cell>
          <cell r="M161">
            <v>134119.64285714287</v>
          </cell>
          <cell r="N161">
            <v>67</v>
          </cell>
          <cell r="O161">
            <v>9180</v>
          </cell>
          <cell r="P161">
            <v>26</v>
          </cell>
          <cell r="Q161">
            <v>0</v>
          </cell>
          <cell r="R161">
            <v>0</v>
          </cell>
          <cell r="S161">
            <v>39009.366666666669</v>
          </cell>
          <cell r="T161">
            <v>29.604333437371196</v>
          </cell>
        </row>
        <row r="162">
          <cell r="D162" t="str">
            <v>358</v>
          </cell>
          <cell r="H162" t="str">
            <v>Waterfall Pump Shed, Rose Gardens, Botanical Gardens, Kelburn</v>
          </cell>
          <cell r="I162">
            <v>29144.285714285714</v>
          </cell>
          <cell r="J162">
            <v>0</v>
          </cell>
          <cell r="K162">
            <v>25000</v>
          </cell>
          <cell r="L162">
            <v>17</v>
          </cell>
          <cell r="M162">
            <v>3594.2857142857142</v>
          </cell>
          <cell r="N162">
            <v>37</v>
          </cell>
          <cell r="O162">
            <v>340</v>
          </cell>
          <cell r="P162">
            <v>17</v>
          </cell>
          <cell r="Q162">
            <v>0</v>
          </cell>
          <cell r="R162">
            <v>0</v>
          </cell>
          <cell r="S162">
            <v>210</v>
          </cell>
          <cell r="T162">
            <v>7</v>
          </cell>
        </row>
        <row r="163">
          <cell r="D163" t="str">
            <v>359</v>
          </cell>
          <cell r="H163" t="str">
            <v>Waterfall Garden Shelter, Rose Gardens, Botanical Gardens, Kelburn</v>
          </cell>
          <cell r="I163">
            <v>12838</v>
          </cell>
          <cell r="J163">
            <v>0</v>
          </cell>
          <cell r="K163">
            <v>0</v>
          </cell>
          <cell r="L163">
            <v>0</v>
          </cell>
          <cell r="M163">
            <v>10480</v>
          </cell>
          <cell r="N163">
            <v>14</v>
          </cell>
          <cell r="O163">
            <v>1950</v>
          </cell>
          <cell r="P163">
            <v>26</v>
          </cell>
          <cell r="Q163">
            <v>0</v>
          </cell>
          <cell r="R163">
            <v>0</v>
          </cell>
          <cell r="S163">
            <v>408</v>
          </cell>
          <cell r="T163">
            <v>11.555555555555555</v>
          </cell>
        </row>
        <row r="164">
          <cell r="D164" t="str">
            <v>360</v>
          </cell>
          <cell r="H164" t="str">
            <v>Dell Stage, Rose Gardens, Botanical Gardens, Kelburn</v>
          </cell>
          <cell r="I164">
            <v>14160</v>
          </cell>
          <cell r="J164">
            <v>0</v>
          </cell>
          <cell r="K164">
            <v>0</v>
          </cell>
          <cell r="L164">
            <v>0</v>
          </cell>
          <cell r="M164">
            <v>8160</v>
          </cell>
          <cell r="N164">
            <v>40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6000</v>
          </cell>
          <cell r="T164">
            <v>12.5</v>
          </cell>
        </row>
        <row r="165">
          <cell r="D165" t="str">
            <v>361</v>
          </cell>
          <cell r="H165" t="str">
            <v>Herb Garden Lookout, Botanical Gardens, Kelburn</v>
          </cell>
          <cell r="I165">
            <v>5857.1428571428578</v>
          </cell>
          <cell r="J165">
            <v>0</v>
          </cell>
          <cell r="K165">
            <v>1000</v>
          </cell>
          <cell r="L165">
            <v>20</v>
          </cell>
          <cell r="M165">
            <v>4857.1428571428578</v>
          </cell>
          <cell r="N165">
            <v>34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</row>
        <row r="166">
          <cell r="D166" t="str">
            <v>362</v>
          </cell>
          <cell r="H166" t="str">
            <v>Remembrance Garden Lookout, Botanical Gardens, Kelburn</v>
          </cell>
          <cell r="I166">
            <v>3857.1428571428578</v>
          </cell>
          <cell r="J166">
            <v>0</v>
          </cell>
          <cell r="K166">
            <v>0</v>
          </cell>
          <cell r="L166">
            <v>0</v>
          </cell>
          <cell r="M166">
            <v>3857.1428571428578</v>
          </cell>
          <cell r="N166">
            <v>27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</row>
        <row r="167">
          <cell r="D167" t="str">
            <v>370</v>
          </cell>
          <cell r="G167" t="str">
            <v>Mt Cook</v>
          </cell>
          <cell r="H167" t="str">
            <v>68 Nairn St</v>
          </cell>
          <cell r="I167">
            <v>370000</v>
          </cell>
          <cell r="J167">
            <v>120000</v>
          </cell>
          <cell r="K167">
            <v>5000</v>
          </cell>
          <cell r="L167">
            <v>27</v>
          </cell>
          <cell r="M167">
            <v>184735.92835428455</v>
          </cell>
          <cell r="N167">
            <v>47</v>
          </cell>
          <cell r="O167">
            <v>2526.9912750235076</v>
          </cell>
          <cell r="P167">
            <v>22</v>
          </cell>
          <cell r="Q167">
            <v>6967.5283906742061</v>
          </cell>
          <cell r="R167">
            <v>4.7777777777777786</v>
          </cell>
          <cell r="S167">
            <v>50769.551980017728</v>
          </cell>
          <cell r="T167">
            <v>17</v>
          </cell>
        </row>
        <row r="168">
          <cell r="D168" t="str">
            <v>409</v>
          </cell>
          <cell r="H168" t="str">
            <v>Miramar Branch Library, 68 Miramar Avenue, Miramar</v>
          </cell>
          <cell r="I168">
            <v>951446.34285714279</v>
          </cell>
          <cell r="J168">
            <v>300000</v>
          </cell>
          <cell r="K168">
            <v>30000</v>
          </cell>
          <cell r="L168">
            <v>17</v>
          </cell>
          <cell r="M168">
            <v>784361.14285714284</v>
          </cell>
          <cell r="N168">
            <v>48</v>
          </cell>
          <cell r="O168">
            <v>44146.666666666664</v>
          </cell>
          <cell r="P168">
            <v>22</v>
          </cell>
          <cell r="Q168">
            <v>35442.800000000003</v>
          </cell>
          <cell r="R168">
            <v>13.762104631989207</v>
          </cell>
          <cell r="S168">
            <v>57495.733333333315</v>
          </cell>
          <cell r="T168">
            <v>14.711452120887225</v>
          </cell>
        </row>
        <row r="169">
          <cell r="D169" t="str">
            <v>410</v>
          </cell>
          <cell r="H169" t="str">
            <v>Public Library, 1 Harrison Street, Brooklyn</v>
          </cell>
          <cell r="I169">
            <v>258240.51874999999</v>
          </cell>
          <cell r="J169">
            <v>130000</v>
          </cell>
          <cell r="K169">
            <v>2000</v>
          </cell>
          <cell r="L169">
            <v>17</v>
          </cell>
          <cell r="M169">
            <v>100474.89374999999</v>
          </cell>
          <cell r="N169">
            <v>33</v>
          </cell>
          <cell r="O169">
            <v>6983.625</v>
          </cell>
          <cell r="P169">
            <v>33</v>
          </cell>
          <cell r="Q169">
            <v>8715.2000000000007</v>
          </cell>
          <cell r="R169">
            <v>7.6488845780795343</v>
          </cell>
          <cell r="S169">
            <v>10066.799999999999</v>
          </cell>
          <cell r="T169">
            <v>12.672005461324369</v>
          </cell>
        </row>
        <row r="170">
          <cell r="D170" t="str">
            <v>411</v>
          </cell>
          <cell r="E170">
            <v>21</v>
          </cell>
          <cell r="F170" t="str">
            <v>Cleveland St</v>
          </cell>
          <cell r="G170" t="str">
            <v>Brooklyn</v>
          </cell>
          <cell r="H170" t="str">
            <v>2 flats (above library)</v>
          </cell>
          <cell r="I170">
            <v>450000</v>
          </cell>
          <cell r="J170">
            <v>150000</v>
          </cell>
          <cell r="K170">
            <v>5000</v>
          </cell>
          <cell r="L170">
            <v>27</v>
          </cell>
          <cell r="M170">
            <v>246718.04119654349</v>
          </cell>
          <cell r="N170">
            <v>47</v>
          </cell>
          <cell r="O170">
            <v>7780.0834870207955</v>
          </cell>
          <cell r="P170">
            <v>22</v>
          </cell>
          <cell r="Q170">
            <v>5753.1933421328004</v>
          </cell>
          <cell r="R170">
            <v>3.2408235818506972</v>
          </cell>
          <cell r="S170">
            <v>34748.681974302875</v>
          </cell>
          <cell r="T170">
            <v>17</v>
          </cell>
        </row>
        <row r="171">
          <cell r="D171" t="str">
            <v>414</v>
          </cell>
          <cell r="H171" t="str">
            <v>Kilbirnie Community Centre &amp; Creche, 56-60 Bay Road, Kilbirnie</v>
          </cell>
          <cell r="I171">
            <v>2287884.176974359</v>
          </cell>
          <cell r="J171">
            <v>1770000</v>
          </cell>
          <cell r="K171">
            <v>20000</v>
          </cell>
          <cell r="L171">
            <v>17</v>
          </cell>
          <cell r="M171">
            <v>402406.12800000003</v>
          </cell>
          <cell r="N171">
            <v>36</v>
          </cell>
          <cell r="O171">
            <v>23368.15</v>
          </cell>
          <cell r="P171">
            <v>26</v>
          </cell>
          <cell r="Q171">
            <v>40467.692307692305</v>
          </cell>
          <cell r="R171">
            <v>14.850627137970354</v>
          </cell>
          <cell r="S171">
            <v>31642.206666666661</v>
          </cell>
          <cell r="T171">
            <v>17.856011995623216</v>
          </cell>
        </row>
        <row r="172">
          <cell r="D172" t="str">
            <v>415</v>
          </cell>
          <cell r="E172">
            <v>16</v>
          </cell>
          <cell r="F172" t="str">
            <v>Glenmore St</v>
          </cell>
          <cell r="G172" t="str">
            <v>Northland</v>
          </cell>
          <cell r="H172" t="str">
            <v>16Glenmore StNorthland</v>
          </cell>
          <cell r="I172">
            <v>1800000</v>
          </cell>
          <cell r="J172">
            <v>675000</v>
          </cell>
          <cell r="K172">
            <v>20000</v>
          </cell>
          <cell r="L172">
            <v>27</v>
          </cell>
          <cell r="M172">
            <v>890988.62130739749</v>
          </cell>
          <cell r="N172">
            <v>47</v>
          </cell>
          <cell r="O172">
            <v>7392.6472283690136</v>
          </cell>
          <cell r="P172">
            <v>22</v>
          </cell>
          <cell r="Q172">
            <v>67376.540770805746</v>
          </cell>
          <cell r="R172">
            <v>5.1281185042752151</v>
          </cell>
          <cell r="S172">
            <v>139242.19069342769</v>
          </cell>
          <cell r="T172">
            <v>17</v>
          </cell>
        </row>
        <row r="173">
          <cell r="D173" t="str">
            <v>419</v>
          </cell>
          <cell r="H173" t="str">
            <v>Halfway Hse, 246 Middleton Rd</v>
          </cell>
          <cell r="I173">
            <v>75000</v>
          </cell>
          <cell r="J173">
            <v>0</v>
          </cell>
          <cell r="K173">
            <v>0</v>
          </cell>
          <cell r="L173">
            <v>0</v>
          </cell>
          <cell r="M173">
            <v>71354.411608212497</v>
          </cell>
          <cell r="N173">
            <v>2</v>
          </cell>
          <cell r="O173">
            <v>3645.5883917874967</v>
          </cell>
          <cell r="P173">
            <v>3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</row>
        <row r="174">
          <cell r="D174" t="str">
            <v>421</v>
          </cell>
          <cell r="E174">
            <v>77</v>
          </cell>
          <cell r="F174" t="str">
            <v>Monorgan Rd</v>
          </cell>
          <cell r="G174" t="str">
            <v>Strathmore</v>
          </cell>
          <cell r="H174" t="str">
            <v>77Monorgan RdStrathmore</v>
          </cell>
          <cell r="I174">
            <v>610000</v>
          </cell>
          <cell r="J174">
            <v>210000</v>
          </cell>
          <cell r="K174">
            <v>45000</v>
          </cell>
          <cell r="L174">
            <v>30</v>
          </cell>
          <cell r="M174">
            <v>311908.26690056437</v>
          </cell>
          <cell r="N174">
            <v>47</v>
          </cell>
          <cell r="O174">
            <v>12196.806014887925</v>
          </cell>
          <cell r="P174">
            <v>22</v>
          </cell>
          <cell r="Q174">
            <v>7088.9793445800715</v>
          </cell>
          <cell r="R174">
            <v>1.3752173648119763</v>
          </cell>
          <cell r="S174">
            <v>23805.947739967611</v>
          </cell>
          <cell r="T174">
            <v>8.6923076923076916</v>
          </cell>
        </row>
        <row r="175">
          <cell r="D175" t="str">
            <v>422</v>
          </cell>
          <cell r="E175">
            <v>16</v>
          </cell>
          <cell r="F175" t="str">
            <v>Punjab Str</v>
          </cell>
          <cell r="G175" t="str">
            <v>Khandallah</v>
          </cell>
          <cell r="H175" t="str">
            <v>Waterworks Staff House 16 Punjab - done last year as landi</v>
          </cell>
          <cell r="I175">
            <v>325000</v>
          </cell>
          <cell r="J175">
            <v>0</v>
          </cell>
          <cell r="K175">
            <v>11000</v>
          </cell>
          <cell r="L175">
            <v>30</v>
          </cell>
          <cell r="M175">
            <v>140164.89355791177</v>
          </cell>
          <cell r="N175">
            <v>50</v>
          </cell>
          <cell r="O175">
            <v>19644.959462818591</v>
          </cell>
          <cell r="P175">
            <v>22</v>
          </cell>
          <cell r="Q175">
            <v>11187.685353714809</v>
          </cell>
          <cell r="R175">
            <v>6.0074582423503387</v>
          </cell>
          <cell r="S175">
            <v>23002.461625554854</v>
          </cell>
          <cell r="T175">
            <v>17.230769230769234</v>
          </cell>
        </row>
        <row r="176">
          <cell r="D176" t="str">
            <v>423</v>
          </cell>
          <cell r="E176" t="str">
            <v>16A</v>
          </cell>
          <cell r="F176" t="str">
            <v>Punjab St</v>
          </cell>
          <cell r="G176" t="str">
            <v>Khandallah</v>
          </cell>
          <cell r="H176" t="str">
            <v>House - done last year as landi</v>
          </cell>
          <cell r="I176">
            <v>325000</v>
          </cell>
          <cell r="J176">
            <v>0</v>
          </cell>
          <cell r="K176">
            <v>4000</v>
          </cell>
          <cell r="L176">
            <v>27</v>
          </cell>
          <cell r="M176">
            <v>165393.16963647434</v>
          </cell>
          <cell r="N176">
            <v>47</v>
          </cell>
          <cell r="O176">
            <v>5742.2381792334309</v>
          </cell>
          <cell r="P176">
            <v>22</v>
          </cell>
          <cell r="Q176">
            <v>3907.0655058938546</v>
          </cell>
          <cell r="R176">
            <v>3.2963746799009543</v>
          </cell>
          <cell r="S176">
            <v>25957.526678398383</v>
          </cell>
          <cell r="T176">
            <v>17</v>
          </cell>
        </row>
        <row r="177">
          <cell r="D177" t="str">
            <v>424</v>
          </cell>
          <cell r="E177">
            <v>310</v>
          </cell>
          <cell r="F177" t="str">
            <v>Taranaki St</v>
          </cell>
          <cell r="G177" t="str">
            <v>Mt Cook</v>
          </cell>
          <cell r="H177" t="str">
            <v>310Taranaki StMt Cook</v>
          </cell>
          <cell r="I177">
            <v>300000</v>
          </cell>
          <cell r="J177">
            <v>100000</v>
          </cell>
          <cell r="K177">
            <v>2500</v>
          </cell>
          <cell r="L177">
            <v>27</v>
          </cell>
          <cell r="M177">
            <v>169973.63533869866</v>
          </cell>
          <cell r="N177">
            <v>100</v>
          </cell>
          <cell r="O177">
            <v>3006.9421524571362</v>
          </cell>
          <cell r="P177">
            <v>22</v>
          </cell>
          <cell r="Q177">
            <v>5640.6095630195496</v>
          </cell>
          <cell r="R177">
            <v>10.473841969966156</v>
          </cell>
          <cell r="S177">
            <v>18878.812945824633</v>
          </cell>
          <cell r="T177">
            <v>17</v>
          </cell>
        </row>
        <row r="178">
          <cell r="D178" t="str">
            <v>425</v>
          </cell>
          <cell r="E178">
            <v>312</v>
          </cell>
          <cell r="F178" t="str">
            <v>Taranaki St</v>
          </cell>
          <cell r="G178" t="str">
            <v>Mt Cook</v>
          </cell>
          <cell r="H178" t="str">
            <v>312Taranaki StMt Cook</v>
          </cell>
          <cell r="I178">
            <v>300000</v>
          </cell>
          <cell r="J178">
            <v>100000</v>
          </cell>
          <cell r="K178">
            <v>2500</v>
          </cell>
          <cell r="L178">
            <v>27</v>
          </cell>
          <cell r="M178">
            <v>170176.18019411719</v>
          </cell>
          <cell r="N178">
            <v>100</v>
          </cell>
          <cell r="O178">
            <v>3191.5142664352002</v>
          </cell>
          <cell r="P178">
            <v>22</v>
          </cell>
          <cell r="Q178">
            <v>5296.93128634396</v>
          </cell>
          <cell r="R178">
            <v>10.424121468263284</v>
          </cell>
          <cell r="S178">
            <v>18835.374253103648</v>
          </cell>
          <cell r="T178">
            <v>17</v>
          </cell>
        </row>
        <row r="179">
          <cell r="D179" t="str">
            <v>426</v>
          </cell>
          <cell r="E179">
            <v>123</v>
          </cell>
          <cell r="F179" t="str">
            <v>Mornington Rd</v>
          </cell>
          <cell r="G179" t="str">
            <v>Vogeltown</v>
          </cell>
          <cell r="H179" t="str">
            <v>house</v>
          </cell>
          <cell r="I179">
            <v>330000</v>
          </cell>
          <cell r="J179">
            <v>170000</v>
          </cell>
          <cell r="K179">
            <v>5000</v>
          </cell>
          <cell r="L179">
            <v>27</v>
          </cell>
          <cell r="M179">
            <v>128946.57764293811</v>
          </cell>
          <cell r="N179">
            <v>47</v>
          </cell>
          <cell r="O179">
            <v>4156.2560832039317</v>
          </cell>
          <cell r="P179">
            <v>22</v>
          </cell>
          <cell r="Q179">
            <v>3216.6843871668743</v>
          </cell>
          <cell r="R179">
            <v>3.2488612614543699</v>
          </cell>
          <cell r="S179">
            <v>18680.481886691119</v>
          </cell>
          <cell r="T179">
            <v>17.024793388429753</v>
          </cell>
        </row>
        <row r="180">
          <cell r="D180" t="str">
            <v>427</v>
          </cell>
          <cell r="E180">
            <v>127</v>
          </cell>
          <cell r="F180" t="str">
            <v>Mornington Rd</v>
          </cell>
          <cell r="G180" t="str">
            <v>Vogeltown</v>
          </cell>
          <cell r="H180" t="str">
            <v>House</v>
          </cell>
          <cell r="I180">
            <v>325000</v>
          </cell>
          <cell r="J180">
            <v>160000</v>
          </cell>
          <cell r="K180">
            <v>5000</v>
          </cell>
          <cell r="L180">
            <v>27</v>
          </cell>
          <cell r="M180">
            <v>128110.72237513796</v>
          </cell>
          <cell r="N180">
            <v>47</v>
          </cell>
          <cell r="O180">
            <v>4296.2031279892562</v>
          </cell>
          <cell r="P180">
            <v>22</v>
          </cell>
          <cell r="Q180">
            <v>8311.7148584570077</v>
          </cell>
          <cell r="R180">
            <v>4.5309512891961488</v>
          </cell>
          <cell r="S180">
            <v>19281.359638415779</v>
          </cell>
          <cell r="T180">
            <v>17</v>
          </cell>
        </row>
        <row r="181">
          <cell r="D181" t="str">
            <v>428</v>
          </cell>
          <cell r="E181">
            <v>131</v>
          </cell>
          <cell r="F181" t="str">
            <v>Mornington Rd</v>
          </cell>
          <cell r="G181" t="str">
            <v>Vogeltown</v>
          </cell>
          <cell r="H181" t="str">
            <v>House</v>
          </cell>
          <cell r="I181">
            <v>335000</v>
          </cell>
          <cell r="J181">
            <v>170000</v>
          </cell>
          <cell r="K181">
            <v>5000</v>
          </cell>
          <cell r="L181">
            <v>27</v>
          </cell>
          <cell r="M181">
            <v>132472.90292262059</v>
          </cell>
          <cell r="N181">
            <v>47</v>
          </cell>
          <cell r="O181">
            <v>4269.9179667757508</v>
          </cell>
          <cell r="P181">
            <v>22</v>
          </cell>
          <cell r="Q181">
            <v>4093.7872757141376</v>
          </cell>
          <cell r="R181">
            <v>4.0205240876694717</v>
          </cell>
          <cell r="S181">
            <v>19163.39183488956</v>
          </cell>
          <cell r="T181">
            <v>17</v>
          </cell>
        </row>
        <row r="182">
          <cell r="D182" t="str">
            <v>429</v>
          </cell>
          <cell r="E182">
            <v>125</v>
          </cell>
          <cell r="F182" t="str">
            <v>Mornington Rd</v>
          </cell>
          <cell r="G182" t="str">
            <v>Vogeltown</v>
          </cell>
          <cell r="H182" t="str">
            <v>House</v>
          </cell>
          <cell r="I182">
            <v>330000</v>
          </cell>
          <cell r="J182">
            <v>170000</v>
          </cell>
          <cell r="K182">
            <v>5000</v>
          </cell>
          <cell r="L182">
            <v>27</v>
          </cell>
          <cell r="M182">
            <v>123262.16436672946</v>
          </cell>
          <cell r="N182">
            <v>47</v>
          </cell>
          <cell r="O182">
            <v>4126.7215719440073</v>
          </cell>
          <cell r="P182">
            <v>22</v>
          </cell>
          <cell r="Q182">
            <v>9090.387646441839</v>
          </cell>
          <cell r="R182">
            <v>5.3012537028457514</v>
          </cell>
          <cell r="S182">
            <v>18520.726414884695</v>
          </cell>
          <cell r="T182">
            <v>17</v>
          </cell>
        </row>
        <row r="183">
          <cell r="D183" t="str">
            <v>430</v>
          </cell>
          <cell r="E183">
            <v>129</v>
          </cell>
          <cell r="F183" t="str">
            <v>Mornington Rd</v>
          </cell>
          <cell r="G183" t="str">
            <v>Vogeltown</v>
          </cell>
          <cell r="H183" t="str">
            <v>House</v>
          </cell>
          <cell r="I183">
            <v>325000</v>
          </cell>
          <cell r="J183">
            <v>160000</v>
          </cell>
          <cell r="K183">
            <v>5000</v>
          </cell>
          <cell r="L183">
            <v>27</v>
          </cell>
          <cell r="M183">
            <v>133215.90516987632</v>
          </cell>
          <cell r="N183">
            <v>47</v>
          </cell>
          <cell r="O183">
            <v>4280.8887851327672</v>
          </cell>
          <cell r="P183">
            <v>22</v>
          </cell>
          <cell r="Q183">
            <v>3290.5771773150545</v>
          </cell>
          <cell r="R183">
            <v>3.2536673920280177</v>
          </cell>
          <cell r="S183">
            <v>19212.628867675849</v>
          </cell>
          <cell r="T183">
            <v>17</v>
          </cell>
        </row>
        <row r="184">
          <cell r="D184" t="str">
            <v>431</v>
          </cell>
          <cell r="E184">
            <v>133</v>
          </cell>
          <cell r="F184" t="str">
            <v>Mornington Rd</v>
          </cell>
          <cell r="G184" t="str">
            <v>Vogeltown</v>
          </cell>
          <cell r="H184" t="str">
            <v>House</v>
          </cell>
          <cell r="I184">
            <v>335000</v>
          </cell>
          <cell r="J184">
            <v>170000</v>
          </cell>
          <cell r="K184">
            <v>5000</v>
          </cell>
          <cell r="L184">
            <v>27</v>
          </cell>
          <cell r="M184">
            <v>133264.11705947988</v>
          </cell>
          <cell r="N184">
            <v>47</v>
          </cell>
          <cell r="O184">
            <v>4283.9432084335886</v>
          </cell>
          <cell r="P184">
            <v>22</v>
          </cell>
          <cell r="Q184">
            <v>3225.6026126365741</v>
          </cell>
          <cell r="R184">
            <v>3.2685413514916775</v>
          </cell>
          <cell r="S184">
            <v>19226.337119449938</v>
          </cell>
          <cell r="T184">
            <v>17</v>
          </cell>
        </row>
        <row r="185">
          <cell r="D185" t="str">
            <v>432</v>
          </cell>
          <cell r="E185">
            <v>261</v>
          </cell>
          <cell r="F185" t="str">
            <v>Rintoul St</v>
          </cell>
          <cell r="G185" t="str">
            <v>Newtown</v>
          </cell>
          <cell r="H185" t="str">
            <v>flats (15)</v>
          </cell>
          <cell r="I185">
            <v>1400000</v>
          </cell>
          <cell r="J185">
            <v>532000</v>
          </cell>
          <cell r="K185">
            <v>30000</v>
          </cell>
          <cell r="L185">
            <v>27</v>
          </cell>
          <cell r="M185">
            <v>654235.87245879974</v>
          </cell>
          <cell r="N185">
            <v>50</v>
          </cell>
          <cell r="O185">
            <v>39464.99587968026</v>
          </cell>
          <cell r="P185">
            <v>33</v>
          </cell>
          <cell r="Q185">
            <v>75683.854734348686</v>
          </cell>
          <cell r="R185">
            <v>7.143892341003407</v>
          </cell>
          <cell r="S185">
            <v>68615.276927171333</v>
          </cell>
          <cell r="T185">
            <v>12</v>
          </cell>
        </row>
        <row r="186">
          <cell r="D186" t="str">
            <v>433</v>
          </cell>
          <cell r="E186">
            <v>263</v>
          </cell>
          <cell r="F186" t="str">
            <v>Rintoul St</v>
          </cell>
          <cell r="G186" t="str">
            <v>Newtown</v>
          </cell>
          <cell r="H186" t="str">
            <v>flats (19)</v>
          </cell>
          <cell r="I186">
            <v>1900000</v>
          </cell>
          <cell r="J186">
            <v>722000</v>
          </cell>
          <cell r="K186">
            <v>25000</v>
          </cell>
          <cell r="L186">
            <v>27</v>
          </cell>
          <cell r="M186">
            <v>1002884.5162986661</v>
          </cell>
          <cell r="N186">
            <v>47</v>
          </cell>
          <cell r="O186">
            <v>19182.25049807892</v>
          </cell>
          <cell r="P186">
            <v>32</v>
          </cell>
          <cell r="Q186">
            <v>39218.098009315159</v>
          </cell>
          <cell r="R186">
            <v>3.8789851355783704</v>
          </cell>
          <cell r="S186">
            <v>91715.135193939786</v>
          </cell>
          <cell r="T186">
            <v>12</v>
          </cell>
        </row>
        <row r="187">
          <cell r="D187" t="str">
            <v>434</v>
          </cell>
          <cell r="E187" t="str">
            <v>265A&amp;B</v>
          </cell>
          <cell r="F187" t="str">
            <v>Rintoul St</v>
          </cell>
          <cell r="G187" t="str">
            <v>Newtown</v>
          </cell>
          <cell r="H187" t="str">
            <v>flats (2)</v>
          </cell>
          <cell r="I187">
            <v>250000</v>
          </cell>
          <cell r="J187">
            <v>86000</v>
          </cell>
          <cell r="K187">
            <v>7000</v>
          </cell>
          <cell r="L187">
            <v>27</v>
          </cell>
          <cell r="M187">
            <v>135848.94535165472</v>
          </cell>
          <cell r="N187">
            <v>47</v>
          </cell>
          <cell r="O187">
            <v>2853.0815912231346</v>
          </cell>
          <cell r="P187">
            <v>32</v>
          </cell>
          <cell r="Q187">
            <v>5191.6294974408802</v>
          </cell>
          <cell r="R187">
            <v>4.1918225873744337</v>
          </cell>
          <cell r="S187">
            <v>13106.343559681267</v>
          </cell>
          <cell r="T187">
            <v>12</v>
          </cell>
        </row>
        <row r="188">
          <cell r="D188" t="str">
            <v>435</v>
          </cell>
          <cell r="E188" t="str">
            <v>267A&amp;B</v>
          </cell>
          <cell r="F188" t="str">
            <v>Rintoul St</v>
          </cell>
          <cell r="G188" t="str">
            <v>Newtown</v>
          </cell>
          <cell r="H188" t="str">
            <v>flats (2)</v>
          </cell>
          <cell r="I188">
            <v>250000</v>
          </cell>
          <cell r="J188">
            <v>86000</v>
          </cell>
          <cell r="K188">
            <v>7000</v>
          </cell>
          <cell r="L188">
            <v>27</v>
          </cell>
          <cell r="M188">
            <v>137510.02021127878</v>
          </cell>
          <cell r="N188">
            <v>47</v>
          </cell>
          <cell r="O188">
            <v>2834.3807043964239</v>
          </cell>
          <cell r="P188">
            <v>32</v>
          </cell>
          <cell r="Q188">
            <v>3635.1627235037167</v>
          </cell>
          <cell r="R188">
            <v>4.3421509741958433</v>
          </cell>
          <cell r="S188">
            <v>13020.436360821066</v>
          </cell>
          <cell r="T188">
            <v>12</v>
          </cell>
        </row>
        <row r="189">
          <cell r="D189" t="str">
            <v>436</v>
          </cell>
          <cell r="E189" t="str">
            <v>273-277</v>
          </cell>
          <cell r="F189" t="str">
            <v>Rintoul St</v>
          </cell>
          <cell r="G189" t="str">
            <v>Newtown</v>
          </cell>
          <cell r="H189" t="str">
            <v>flats (18)</v>
          </cell>
          <cell r="I189">
            <v>1800000</v>
          </cell>
          <cell r="J189">
            <v>684000</v>
          </cell>
          <cell r="K189">
            <v>35000</v>
          </cell>
          <cell r="L189">
            <v>27</v>
          </cell>
          <cell r="M189">
            <v>928526.5300744446</v>
          </cell>
          <cell r="N189">
            <v>47</v>
          </cell>
          <cell r="O189">
            <v>19892.080691022478</v>
          </cell>
          <cell r="P189">
            <v>32</v>
          </cell>
          <cell r="Q189">
            <v>37472.378430581695</v>
          </cell>
          <cell r="R189">
            <v>3.8834124222689828</v>
          </cell>
          <cell r="S189">
            <v>95109.010803951198</v>
          </cell>
          <cell r="T189">
            <v>12</v>
          </cell>
        </row>
        <row r="190">
          <cell r="D190" t="str">
            <v>437</v>
          </cell>
          <cell r="E190" t="str">
            <v>281/287 A-H</v>
          </cell>
          <cell r="F190" t="str">
            <v>Rintoul St</v>
          </cell>
          <cell r="G190" t="str">
            <v>Newtown</v>
          </cell>
          <cell r="H190" t="str">
            <v>4 blocks of 8 flats (32)</v>
          </cell>
          <cell r="I190">
            <v>3100000</v>
          </cell>
          <cell r="J190">
            <v>1196000</v>
          </cell>
          <cell r="K190">
            <v>40000</v>
          </cell>
          <cell r="L190">
            <v>27</v>
          </cell>
          <cell r="M190">
            <v>1579619.608028193</v>
          </cell>
          <cell r="N190">
            <v>47</v>
          </cell>
          <cell r="O190">
            <v>35546.371918143144</v>
          </cell>
          <cell r="P190">
            <v>32</v>
          </cell>
          <cell r="Q190">
            <v>78877.929320042036</v>
          </cell>
          <cell r="R190">
            <v>3.3101897983020603</v>
          </cell>
          <cell r="S190">
            <v>169956.09073362188</v>
          </cell>
          <cell r="T190">
            <v>12</v>
          </cell>
        </row>
        <row r="191">
          <cell r="D191" t="str">
            <v>441</v>
          </cell>
          <cell r="E191">
            <v>1</v>
          </cell>
          <cell r="F191" t="str">
            <v>Shropshire Ave</v>
          </cell>
          <cell r="G191" t="str">
            <v>Wilton</v>
          </cell>
          <cell r="H191" t="str">
            <v>1Shropshire AveWilton</v>
          </cell>
          <cell r="I191">
            <v>400000</v>
          </cell>
          <cell r="J191">
            <v>150000</v>
          </cell>
          <cell r="K191">
            <v>20000</v>
          </cell>
          <cell r="L191">
            <v>27</v>
          </cell>
          <cell r="M191">
            <v>181541.09522035817</v>
          </cell>
          <cell r="N191">
            <v>47</v>
          </cell>
          <cell r="O191">
            <v>7412.6206924743956</v>
          </cell>
          <cell r="P191">
            <v>22</v>
          </cell>
          <cell r="Q191">
            <v>14735.97312627274</v>
          </cell>
          <cell r="R191">
            <v>3.9122999622614438</v>
          </cell>
          <cell r="S191">
            <v>26310.31096089472</v>
          </cell>
          <cell r="T191">
            <v>17</v>
          </cell>
        </row>
        <row r="192">
          <cell r="D192" t="str">
            <v>442</v>
          </cell>
          <cell r="E192">
            <v>2</v>
          </cell>
          <cell r="F192" t="str">
            <v>Shropshire Ave</v>
          </cell>
          <cell r="G192" t="str">
            <v>Wilton</v>
          </cell>
          <cell r="H192" t="str">
            <v>2Shropshire AveWilton</v>
          </cell>
          <cell r="I192">
            <v>270000</v>
          </cell>
          <cell r="J192">
            <v>70000</v>
          </cell>
          <cell r="K192">
            <v>4000</v>
          </cell>
          <cell r="L192">
            <v>27</v>
          </cell>
          <cell r="M192">
            <v>151144.51181903773</v>
          </cell>
          <cell r="N192">
            <v>46</v>
          </cell>
          <cell r="O192">
            <v>5484.6448188812856</v>
          </cell>
          <cell r="P192">
            <v>22</v>
          </cell>
          <cell r="Q192">
            <v>13200.362004714498</v>
          </cell>
          <cell r="R192">
            <v>5.5563119466685489</v>
          </cell>
          <cell r="S192">
            <v>26170.481357366487</v>
          </cell>
          <cell r="T192">
            <v>17</v>
          </cell>
        </row>
        <row r="193">
          <cell r="D193" t="str">
            <v>447</v>
          </cell>
          <cell r="E193">
            <v>8</v>
          </cell>
          <cell r="F193" t="str">
            <v>Shropshire Ave</v>
          </cell>
          <cell r="G193" t="str">
            <v>Wilton</v>
          </cell>
          <cell r="H193" t="str">
            <v>8Shropshire AveWilton</v>
          </cell>
          <cell r="I193">
            <v>255000</v>
          </cell>
          <cell r="J193">
            <v>65000</v>
          </cell>
          <cell r="K193">
            <v>4000</v>
          </cell>
          <cell r="L193">
            <v>27</v>
          </cell>
          <cell r="M193">
            <v>144966.93225115869</v>
          </cell>
          <cell r="N193">
            <v>50</v>
          </cell>
          <cell r="O193">
            <v>5116.4900209633961</v>
          </cell>
          <cell r="P193">
            <v>22</v>
          </cell>
          <cell r="Q193">
            <v>12145.248806617841</v>
          </cell>
          <cell r="R193">
            <v>5.4577546296296298</v>
          </cell>
          <cell r="S193">
            <v>23771.32892126005</v>
          </cell>
          <cell r="T193">
            <v>17</v>
          </cell>
        </row>
        <row r="194">
          <cell r="D194" t="str">
            <v>449</v>
          </cell>
          <cell r="E194">
            <v>10</v>
          </cell>
          <cell r="F194" t="str">
            <v>Shropshire Ave</v>
          </cell>
          <cell r="G194" t="str">
            <v>Wilton</v>
          </cell>
          <cell r="H194" t="str">
            <v>10Shropshire AveWilton</v>
          </cell>
          <cell r="I194">
            <v>270000</v>
          </cell>
          <cell r="J194">
            <v>65000</v>
          </cell>
          <cell r="K194">
            <v>4000</v>
          </cell>
          <cell r="L194">
            <v>27</v>
          </cell>
          <cell r="M194">
            <v>157344.24200701393</v>
          </cell>
          <cell r="N194">
            <v>50</v>
          </cell>
          <cell r="O194">
            <v>5475.4867555124438</v>
          </cell>
          <cell r="P194">
            <v>22</v>
          </cell>
          <cell r="Q194">
            <v>12741.035328481992</v>
          </cell>
          <cell r="R194">
            <v>5.6131346271478622</v>
          </cell>
          <cell r="S194">
            <v>25439.235908991624</v>
          </cell>
          <cell r="T194">
            <v>17</v>
          </cell>
        </row>
        <row r="195">
          <cell r="D195" t="str">
            <v>450</v>
          </cell>
          <cell r="E195">
            <v>11</v>
          </cell>
          <cell r="F195" t="str">
            <v>Shropshire Ave</v>
          </cell>
          <cell r="G195" t="str">
            <v>Wilton</v>
          </cell>
          <cell r="H195" t="str">
            <v>11Shropshire AveWilton</v>
          </cell>
          <cell r="I195">
            <v>270000</v>
          </cell>
          <cell r="J195">
            <v>70000</v>
          </cell>
          <cell r="K195">
            <v>4000</v>
          </cell>
          <cell r="L195">
            <v>27</v>
          </cell>
          <cell r="M195">
            <v>141455.46050585841</v>
          </cell>
          <cell r="N195">
            <v>50</v>
          </cell>
          <cell r="O195">
            <v>22272.161350242604</v>
          </cell>
          <cell r="P195">
            <v>34</v>
          </cell>
          <cell r="Q195">
            <v>9240.9385658071969</v>
          </cell>
          <cell r="R195">
            <v>4.5309512891961488</v>
          </cell>
          <cell r="S195">
            <v>23031.439578091777</v>
          </cell>
          <cell r="T195">
            <v>17</v>
          </cell>
        </row>
        <row r="196">
          <cell r="D196" t="str">
            <v>451</v>
          </cell>
          <cell r="E196">
            <v>12</v>
          </cell>
          <cell r="F196" t="str">
            <v>Shropshire Ave</v>
          </cell>
          <cell r="G196" t="str">
            <v>Wilton</v>
          </cell>
          <cell r="H196" t="str">
            <v>12Shropshire AveWilton</v>
          </cell>
          <cell r="I196">
            <v>275000</v>
          </cell>
          <cell r="J196">
            <v>65000</v>
          </cell>
          <cell r="K196">
            <v>4000</v>
          </cell>
          <cell r="L196">
            <v>27</v>
          </cell>
          <cell r="M196">
            <v>165608.14378054897</v>
          </cell>
          <cell r="N196">
            <v>50</v>
          </cell>
          <cell r="O196">
            <v>2587.6881077243333</v>
          </cell>
          <cell r="P196">
            <v>22</v>
          </cell>
          <cell r="Q196">
            <v>12156.258224621375</v>
          </cell>
          <cell r="R196">
            <v>6.129598461168551</v>
          </cell>
          <cell r="S196">
            <v>25647.909887105299</v>
          </cell>
          <cell r="T196">
            <v>17</v>
          </cell>
        </row>
        <row r="197">
          <cell r="D197" t="str">
            <v>452</v>
          </cell>
          <cell r="E197">
            <v>13</v>
          </cell>
          <cell r="F197" t="str">
            <v>Shropshire Ave</v>
          </cell>
          <cell r="G197" t="str">
            <v>Wilton</v>
          </cell>
          <cell r="H197" t="str">
            <v>13Shropshire AveWilton</v>
          </cell>
          <cell r="I197">
            <v>250000</v>
          </cell>
          <cell r="J197">
            <v>60000</v>
          </cell>
          <cell r="K197">
            <v>6000</v>
          </cell>
          <cell r="L197">
            <v>27</v>
          </cell>
          <cell r="M197">
            <v>135567.65170721235</v>
          </cell>
          <cell r="N197">
            <v>50</v>
          </cell>
          <cell r="O197">
            <v>14848.284343956862</v>
          </cell>
          <cell r="P197">
            <v>33</v>
          </cell>
          <cell r="Q197">
            <v>11831.88981994702</v>
          </cell>
          <cell r="R197">
            <v>5.8101595618347108</v>
          </cell>
          <cell r="S197">
            <v>21752.174128883769</v>
          </cell>
          <cell r="T197">
            <v>17</v>
          </cell>
        </row>
        <row r="198">
          <cell r="D198" t="str">
            <v>453</v>
          </cell>
          <cell r="E198">
            <v>14</v>
          </cell>
          <cell r="F198" t="str">
            <v>Shropshire Ave</v>
          </cell>
          <cell r="G198" t="str">
            <v>Wilton</v>
          </cell>
          <cell r="H198" t="str">
            <v>14Shropshire AveWilton</v>
          </cell>
          <cell r="I198">
            <v>255000</v>
          </cell>
          <cell r="J198">
            <v>65000</v>
          </cell>
          <cell r="K198">
            <v>4000</v>
          </cell>
          <cell r="L198">
            <v>27</v>
          </cell>
          <cell r="M198">
            <v>138739.92960393973</v>
          </cell>
          <cell r="N198">
            <v>50</v>
          </cell>
          <cell r="O198">
            <v>13414.960161103721</v>
          </cell>
          <cell r="P198">
            <v>33</v>
          </cell>
          <cell r="Q198">
            <v>11385.21481371472</v>
          </cell>
          <cell r="R198">
            <v>5.5174814213140104</v>
          </cell>
          <cell r="S198">
            <v>22459.895421241828</v>
          </cell>
          <cell r="T198">
            <v>17</v>
          </cell>
        </row>
        <row r="199">
          <cell r="D199" t="str">
            <v>454</v>
          </cell>
          <cell r="E199">
            <v>15</v>
          </cell>
          <cell r="F199" t="str">
            <v>Shropshire Ave</v>
          </cell>
          <cell r="G199" t="str">
            <v>Wilton</v>
          </cell>
          <cell r="H199" t="str">
            <v>15Shropshire AveWilton</v>
          </cell>
          <cell r="I199">
            <v>255000</v>
          </cell>
          <cell r="J199">
            <v>60000</v>
          </cell>
          <cell r="K199">
            <v>4000</v>
          </cell>
          <cell r="L199">
            <v>27</v>
          </cell>
          <cell r="M199">
            <v>145207.81851401768</v>
          </cell>
          <cell r="N199">
            <v>50</v>
          </cell>
          <cell r="O199">
            <v>13693.95730788764</v>
          </cell>
          <cell r="P199">
            <v>33</v>
          </cell>
          <cell r="Q199">
            <v>9171.2198974646235</v>
          </cell>
          <cell r="R199">
            <v>4.5431355206446815</v>
          </cell>
          <cell r="S199">
            <v>22927.004280630059</v>
          </cell>
          <cell r="T199">
            <v>17</v>
          </cell>
        </row>
        <row r="200">
          <cell r="D200" t="str">
            <v>455</v>
          </cell>
          <cell r="E200">
            <v>16</v>
          </cell>
          <cell r="F200" t="str">
            <v>Shropshire Ave</v>
          </cell>
          <cell r="G200" t="str">
            <v>Wilton</v>
          </cell>
          <cell r="H200" t="str">
            <v>16Shropshire AveWilton</v>
          </cell>
          <cell r="I200">
            <v>255000</v>
          </cell>
          <cell r="J200">
            <v>60000</v>
          </cell>
          <cell r="K200">
            <v>9000</v>
          </cell>
          <cell r="L200">
            <v>30</v>
          </cell>
          <cell r="M200">
            <v>147221.94887107244</v>
          </cell>
          <cell r="N200">
            <v>47</v>
          </cell>
          <cell r="O200">
            <v>5320.0458847265954</v>
          </cell>
          <cell r="P200">
            <v>22</v>
          </cell>
          <cell r="Q200">
            <v>9408.9796425618842</v>
          </cell>
          <cell r="R200">
            <v>4.6364446725462916</v>
          </cell>
          <cell r="S200">
            <v>24049.025601639078</v>
          </cell>
          <cell r="T200">
            <v>17</v>
          </cell>
        </row>
        <row r="201">
          <cell r="D201" t="str">
            <v>456</v>
          </cell>
          <cell r="E201">
            <v>17</v>
          </cell>
          <cell r="F201" t="str">
            <v>Shropshire Ave</v>
          </cell>
          <cell r="G201" t="str">
            <v>Wilton</v>
          </cell>
          <cell r="H201" t="str">
            <v>17Shropshire AveWilton</v>
          </cell>
          <cell r="I201">
            <v>255000</v>
          </cell>
          <cell r="J201">
            <v>60000</v>
          </cell>
          <cell r="K201">
            <v>10000</v>
          </cell>
          <cell r="L201">
            <v>30</v>
          </cell>
          <cell r="M201">
            <v>138949.99602602544</v>
          </cell>
          <cell r="N201">
            <v>47</v>
          </cell>
          <cell r="O201">
            <v>14159.816189908728</v>
          </cell>
          <cell r="P201">
            <v>22</v>
          </cell>
          <cell r="Q201">
            <v>9131.5013988307255</v>
          </cell>
          <cell r="R201">
            <v>4.5309512891961488</v>
          </cell>
          <cell r="S201">
            <v>22758.686385235116</v>
          </cell>
          <cell r="T201">
            <v>17</v>
          </cell>
        </row>
        <row r="202">
          <cell r="D202" t="str">
            <v>457</v>
          </cell>
          <cell r="E202">
            <v>18</v>
          </cell>
          <cell r="F202" t="str">
            <v>Shropshire Ave</v>
          </cell>
          <cell r="G202" t="str">
            <v>Wilton</v>
          </cell>
          <cell r="H202" t="str">
            <v>18Shropshire AveWilton</v>
          </cell>
          <cell r="I202">
            <v>250000</v>
          </cell>
          <cell r="J202">
            <v>65000</v>
          </cell>
          <cell r="K202">
            <v>4000</v>
          </cell>
          <cell r="L202">
            <v>27</v>
          </cell>
          <cell r="M202">
            <v>142432.52309072553</v>
          </cell>
          <cell r="N202">
            <v>47</v>
          </cell>
          <cell r="O202">
            <v>4839.2644365978713</v>
          </cell>
          <cell r="P202">
            <v>22</v>
          </cell>
          <cell r="Q202">
            <v>9745.9910799124791</v>
          </cell>
          <cell r="R202">
            <v>4.4809814096428031</v>
          </cell>
          <cell r="S202">
            <v>23982.221392764113</v>
          </cell>
          <cell r="T202">
            <v>17</v>
          </cell>
        </row>
        <row r="203">
          <cell r="D203" t="str">
            <v>458</v>
          </cell>
          <cell r="E203">
            <v>20</v>
          </cell>
          <cell r="F203" t="str">
            <v>Shropshire Ave</v>
          </cell>
          <cell r="G203" t="str">
            <v>Wilton</v>
          </cell>
          <cell r="H203" t="str">
            <v>20Shropshire AveWilton</v>
          </cell>
          <cell r="I203">
            <v>265000</v>
          </cell>
          <cell r="J203">
            <v>70000</v>
          </cell>
          <cell r="K203">
            <v>4000</v>
          </cell>
          <cell r="L203">
            <v>27</v>
          </cell>
          <cell r="M203">
            <v>147220.37374473622</v>
          </cell>
          <cell r="N203">
            <v>47</v>
          </cell>
          <cell r="O203">
            <v>4966.0372781754813</v>
          </cell>
          <cell r="P203">
            <v>22</v>
          </cell>
          <cell r="Q203">
            <v>14203.112114275607</v>
          </cell>
          <cell r="R203">
            <v>6.4060174244294741</v>
          </cell>
          <cell r="S203">
            <v>24610.476862812669</v>
          </cell>
          <cell r="T203">
            <v>17</v>
          </cell>
        </row>
        <row r="204">
          <cell r="D204" t="str">
            <v>460</v>
          </cell>
          <cell r="E204">
            <v>20</v>
          </cell>
          <cell r="F204" t="str">
            <v>Nairn St</v>
          </cell>
          <cell r="G204" t="str">
            <v>Mt Cook</v>
          </cell>
          <cell r="H204" t="str">
            <v>20Nairn StMt Cook</v>
          </cell>
          <cell r="I204">
            <v>6270000</v>
          </cell>
          <cell r="J204">
            <v>1120000</v>
          </cell>
          <cell r="K204">
            <v>60000</v>
          </cell>
          <cell r="L204">
            <v>30</v>
          </cell>
          <cell r="M204">
            <v>4336877.5552738262</v>
          </cell>
          <cell r="N204">
            <v>50</v>
          </cell>
          <cell r="O204">
            <v>15922.519694293025</v>
          </cell>
          <cell r="P204">
            <v>22</v>
          </cell>
          <cell r="Q204">
            <v>146824.98969562125</v>
          </cell>
          <cell r="R204">
            <v>4.4368301615185359</v>
          </cell>
          <cell r="S204">
            <v>590374.93533626013</v>
          </cell>
          <cell r="T204">
            <v>17.171518802986402</v>
          </cell>
        </row>
        <row r="205">
          <cell r="D205" t="str">
            <v>461</v>
          </cell>
          <cell r="E205">
            <v>20</v>
          </cell>
          <cell r="F205" t="str">
            <v>Nairn St</v>
          </cell>
          <cell r="G205" t="str">
            <v>Mt Cook</v>
          </cell>
          <cell r="H205" t="str">
            <v>20Nairn StMt Cook</v>
          </cell>
          <cell r="I205">
            <v>700000</v>
          </cell>
          <cell r="J205">
            <v>124000</v>
          </cell>
          <cell r="K205">
            <v>120000</v>
          </cell>
          <cell r="L205">
            <v>30</v>
          </cell>
          <cell r="M205">
            <v>389185.79988843133</v>
          </cell>
          <cell r="N205">
            <v>47</v>
          </cell>
          <cell r="O205">
            <v>7808.4693223590839</v>
          </cell>
          <cell r="P205">
            <v>22</v>
          </cell>
          <cell r="Q205">
            <v>11130.512218250293</v>
          </cell>
          <cell r="R205">
            <v>3.7976327435813593</v>
          </cell>
          <cell r="S205">
            <v>47875.218570959274</v>
          </cell>
          <cell r="T205">
            <v>17</v>
          </cell>
        </row>
        <row r="206">
          <cell r="D206" t="str">
            <v>462</v>
          </cell>
          <cell r="E206">
            <v>21</v>
          </cell>
          <cell r="F206" t="str">
            <v>Brooklyn Rd</v>
          </cell>
          <cell r="G206" t="str">
            <v>Mt Cook</v>
          </cell>
          <cell r="H206" t="str">
            <v>21Brooklyn RdMt Cook</v>
          </cell>
          <cell r="I206">
            <v>6530000</v>
          </cell>
          <cell r="J206">
            <v>1160000</v>
          </cell>
          <cell r="K206">
            <v>50000</v>
          </cell>
          <cell r="L206">
            <v>27</v>
          </cell>
          <cell r="M206">
            <v>4473207.0526915463</v>
          </cell>
          <cell r="N206">
            <v>47</v>
          </cell>
          <cell r="O206">
            <v>57122.100719097209</v>
          </cell>
          <cell r="P206">
            <v>22</v>
          </cell>
          <cell r="Q206">
            <v>205959.97568315829</v>
          </cell>
          <cell r="R206">
            <v>3.2947319735145282</v>
          </cell>
          <cell r="S206">
            <v>583710.8709061977</v>
          </cell>
          <cell r="T206">
            <v>17</v>
          </cell>
        </row>
        <row r="207">
          <cell r="D207" t="str">
            <v>463</v>
          </cell>
          <cell r="E207">
            <v>39</v>
          </cell>
          <cell r="F207" t="str">
            <v>Tahi St</v>
          </cell>
          <cell r="G207" t="str">
            <v>Miramar</v>
          </cell>
          <cell r="H207" t="str">
            <v>39Tahi StMiramar</v>
          </cell>
          <cell r="I207">
            <v>3000000</v>
          </cell>
          <cell r="J207">
            <v>600000</v>
          </cell>
          <cell r="K207">
            <v>35000</v>
          </cell>
          <cell r="L207">
            <v>27</v>
          </cell>
          <cell r="M207">
            <v>1920251.1147340944</v>
          </cell>
          <cell r="N207">
            <v>50</v>
          </cell>
          <cell r="O207">
            <v>75609.140337367659</v>
          </cell>
          <cell r="P207">
            <v>33</v>
          </cell>
          <cell r="Q207">
            <v>184699.2662267776</v>
          </cell>
          <cell r="R207">
            <v>7.3368247759171101</v>
          </cell>
          <cell r="S207">
            <v>184440.47870176047</v>
          </cell>
          <cell r="T207">
            <v>12.384615384615385</v>
          </cell>
        </row>
        <row r="208">
          <cell r="D208" t="str">
            <v>465</v>
          </cell>
          <cell r="E208" t="str">
            <v xml:space="preserve">Arlington Apartments </v>
          </cell>
          <cell r="F208" t="str">
            <v>Hopper St</v>
          </cell>
          <cell r="G208" t="str">
            <v>Mt Cook</v>
          </cell>
          <cell r="H208" t="str">
            <v>Arlington Apartments Hopper StMt Cook</v>
          </cell>
          <cell r="I208">
            <v>3900000</v>
          </cell>
          <cell r="J208">
            <v>1100000</v>
          </cell>
          <cell r="K208">
            <v>60000</v>
          </cell>
          <cell r="L208">
            <v>30</v>
          </cell>
          <cell r="M208">
            <v>2442331.6897921553</v>
          </cell>
          <cell r="N208">
            <v>47</v>
          </cell>
          <cell r="O208">
            <v>38619.631784707715</v>
          </cell>
          <cell r="P208">
            <v>22</v>
          </cell>
          <cell r="Q208">
            <v>49554.730369181758</v>
          </cell>
          <cell r="R208">
            <v>4.3663125650654884</v>
          </cell>
          <cell r="S208">
            <v>209493.94805395539</v>
          </cell>
          <cell r="T208">
            <v>17</v>
          </cell>
        </row>
        <row r="209">
          <cell r="D209" t="str">
            <v>466</v>
          </cell>
          <cell r="E209" t="str">
            <v xml:space="preserve">Arlington Apartments </v>
          </cell>
          <cell r="F209" t="str">
            <v>Hopper St</v>
          </cell>
          <cell r="G209" t="str">
            <v>Mt Cook</v>
          </cell>
          <cell r="H209" t="str">
            <v>Arlington Apartments Hopper StMt Cook</v>
          </cell>
          <cell r="I209">
            <v>5600000</v>
          </cell>
          <cell r="J209">
            <v>2000000</v>
          </cell>
          <cell r="K209">
            <v>175000</v>
          </cell>
          <cell r="L209">
            <v>30</v>
          </cell>
          <cell r="M209">
            <v>2867169.7267479715</v>
          </cell>
          <cell r="N209">
            <v>47</v>
          </cell>
          <cell r="O209">
            <v>73345.634083164477</v>
          </cell>
          <cell r="P209">
            <v>22</v>
          </cell>
          <cell r="Q209">
            <v>82559.564530788441</v>
          </cell>
          <cell r="R209">
            <v>4.412993531860927</v>
          </cell>
          <cell r="S209">
            <v>401925.07463807601</v>
          </cell>
          <cell r="T209">
            <v>19.952708939856564</v>
          </cell>
        </row>
        <row r="210">
          <cell r="D210" t="str">
            <v>467</v>
          </cell>
          <cell r="E210">
            <v>70</v>
          </cell>
          <cell r="F210" t="str">
            <v>Nairn St - Berkley Dallard Apartments</v>
          </cell>
          <cell r="G210" t="str">
            <v>Mt Cook</v>
          </cell>
          <cell r="H210" t="str">
            <v>70Nairn St - Berkley Dallard ApartmentsMt Cook</v>
          </cell>
          <cell r="I210">
            <v>12000000</v>
          </cell>
          <cell r="J210">
            <v>1350000</v>
          </cell>
          <cell r="K210">
            <v>50000</v>
          </cell>
          <cell r="L210">
            <v>27</v>
          </cell>
          <cell r="M210">
            <v>9518496.3114612196</v>
          </cell>
          <cell r="N210">
            <v>50</v>
          </cell>
          <cell r="O210">
            <v>22064.911026983482</v>
          </cell>
          <cell r="P210">
            <v>22</v>
          </cell>
          <cell r="Q210">
            <v>226458.63630800458</v>
          </cell>
          <cell r="R210">
            <v>3.871853591034927</v>
          </cell>
          <cell r="S210">
            <v>832980.14120379253</v>
          </cell>
          <cell r="T210">
            <v>14.023116188631697</v>
          </cell>
        </row>
        <row r="211">
          <cell r="D211" t="str">
            <v>468</v>
          </cell>
          <cell r="E211">
            <v>27</v>
          </cell>
          <cell r="F211" t="str">
            <v>Brooklyn Rd</v>
          </cell>
          <cell r="G211" t="str">
            <v>Brooklyn</v>
          </cell>
          <cell r="H211" t="str">
            <v>flats (6)</v>
          </cell>
          <cell r="I211">
            <v>650000</v>
          </cell>
          <cell r="J211">
            <v>200000</v>
          </cell>
          <cell r="K211">
            <v>20000</v>
          </cell>
          <cell r="L211">
            <v>27</v>
          </cell>
          <cell r="M211">
            <v>359703.94187118468</v>
          </cell>
          <cell r="N211">
            <v>47</v>
          </cell>
          <cell r="O211">
            <v>5528.3319803088571</v>
          </cell>
          <cell r="P211">
            <v>22</v>
          </cell>
          <cell r="Q211">
            <v>8122.4263757236013</v>
          </cell>
          <cell r="R211">
            <v>3.3528369718126401</v>
          </cell>
          <cell r="S211">
            <v>56645.299772782826</v>
          </cell>
          <cell r="T211">
            <v>17</v>
          </cell>
        </row>
        <row r="212">
          <cell r="D212" t="str">
            <v>469</v>
          </cell>
          <cell r="E212">
            <v>87</v>
          </cell>
          <cell r="F212" t="str">
            <v>Daniell St</v>
          </cell>
          <cell r="G212" t="str">
            <v>Newtown</v>
          </cell>
          <cell r="H212" t="str">
            <v>House</v>
          </cell>
          <cell r="I212">
            <v>375000</v>
          </cell>
          <cell r="J212">
            <v>130000</v>
          </cell>
          <cell r="K212">
            <v>25000</v>
          </cell>
          <cell r="L212">
            <v>30</v>
          </cell>
          <cell r="M212">
            <v>197116.38894640876</v>
          </cell>
          <cell r="N212">
            <v>47</v>
          </cell>
          <cell r="O212">
            <v>1276.7172414733548</v>
          </cell>
          <cell r="P212">
            <v>20</v>
          </cell>
          <cell r="Q212">
            <v>2839.1503624595889</v>
          </cell>
          <cell r="R212">
            <v>1.7521459974403326</v>
          </cell>
          <cell r="S212">
            <v>18767.743449658312</v>
          </cell>
          <cell r="T212">
            <v>12</v>
          </cell>
        </row>
        <row r="213">
          <cell r="D213" t="str">
            <v>471</v>
          </cell>
          <cell r="E213">
            <v>144</v>
          </cell>
          <cell r="F213" t="str">
            <v>Daniell St</v>
          </cell>
          <cell r="G213" t="str">
            <v>Newtown</v>
          </cell>
          <cell r="H213" t="str">
            <v>flats (18)</v>
          </cell>
          <cell r="I213">
            <v>2600000</v>
          </cell>
          <cell r="J213">
            <v>1450000</v>
          </cell>
          <cell r="K213">
            <v>30000</v>
          </cell>
          <cell r="L213">
            <v>30</v>
          </cell>
          <cell r="M213">
            <v>916990.19372432143</v>
          </cell>
          <cell r="N213">
            <v>50</v>
          </cell>
          <cell r="O213">
            <v>10110.885088201214</v>
          </cell>
          <cell r="P213">
            <v>22</v>
          </cell>
          <cell r="Q213">
            <v>95734.151100201416</v>
          </cell>
          <cell r="R213">
            <v>6.8389062732228929</v>
          </cell>
          <cell r="S213">
            <v>97164.770087275785</v>
          </cell>
          <cell r="T213">
            <v>12</v>
          </cell>
        </row>
        <row r="214">
          <cell r="D214" t="str">
            <v>472</v>
          </cell>
          <cell r="E214">
            <v>177</v>
          </cell>
          <cell r="F214" t="str">
            <v>Daniell St</v>
          </cell>
          <cell r="G214" t="str">
            <v>Newtown</v>
          </cell>
          <cell r="H214" t="str">
            <v>Flats (12)</v>
          </cell>
          <cell r="I214">
            <v>2880000</v>
          </cell>
          <cell r="J214">
            <v>600000</v>
          </cell>
          <cell r="K214">
            <v>45000</v>
          </cell>
          <cell r="L214">
            <v>30</v>
          </cell>
          <cell r="M214">
            <v>1896303.7949920227</v>
          </cell>
          <cell r="N214">
            <v>47</v>
          </cell>
          <cell r="O214">
            <v>24081.82291834482</v>
          </cell>
          <cell r="P214">
            <v>22</v>
          </cell>
          <cell r="Q214">
            <v>74053.390560084677</v>
          </cell>
          <cell r="R214">
            <v>8.7803804222504649</v>
          </cell>
          <cell r="S214">
            <v>240560.99152954767</v>
          </cell>
          <cell r="T214">
            <v>23</v>
          </cell>
        </row>
        <row r="215">
          <cell r="D215" t="str">
            <v>473</v>
          </cell>
          <cell r="E215" t="str">
            <v>181-183</v>
          </cell>
          <cell r="F215" t="str">
            <v>Daniell St</v>
          </cell>
          <cell r="G215" t="str">
            <v>Newtown</v>
          </cell>
          <cell r="H215" t="str">
            <v>Pensioner Units (39)</v>
          </cell>
          <cell r="I215">
            <v>3500000</v>
          </cell>
          <cell r="J215">
            <v>1100000</v>
          </cell>
          <cell r="K215">
            <v>45000</v>
          </cell>
          <cell r="L215">
            <v>30</v>
          </cell>
          <cell r="M215">
            <v>2071372.962061967</v>
          </cell>
          <cell r="N215">
            <v>47</v>
          </cell>
          <cell r="O215">
            <v>42894.851258612005</v>
          </cell>
          <cell r="P215">
            <v>22</v>
          </cell>
          <cell r="Q215">
            <v>71682.061384590605</v>
          </cell>
          <cell r="R215">
            <v>3.220007208446253</v>
          </cell>
          <cell r="S215">
            <v>169050.12529483036</v>
          </cell>
          <cell r="T215">
            <v>13</v>
          </cell>
        </row>
        <row r="216">
          <cell r="D216" t="str">
            <v>474</v>
          </cell>
          <cell r="E216" t="str">
            <v>137-139</v>
          </cell>
          <cell r="F216" t="str">
            <v>Daniell St</v>
          </cell>
          <cell r="G216" t="str">
            <v>Newtown</v>
          </cell>
          <cell r="H216" t="str">
            <v>Pensioner flats (12)</v>
          </cell>
          <cell r="I216">
            <v>1000000</v>
          </cell>
          <cell r="J216">
            <v>360000</v>
          </cell>
          <cell r="K216">
            <v>10000</v>
          </cell>
          <cell r="L216">
            <v>27</v>
          </cell>
          <cell r="M216">
            <v>534157.90535527805</v>
          </cell>
          <cell r="N216">
            <v>47</v>
          </cell>
          <cell r="O216">
            <v>9708.5841501732993</v>
          </cell>
          <cell r="P216">
            <v>22</v>
          </cell>
          <cell r="Q216">
            <v>30430.508932929275</v>
          </cell>
          <cell r="R216">
            <v>3.3533428450307454</v>
          </cell>
          <cell r="S216">
            <v>55703.001561619298</v>
          </cell>
          <cell r="T216">
            <v>12</v>
          </cell>
        </row>
        <row r="217">
          <cell r="D217" t="str">
            <v>475</v>
          </cell>
          <cell r="E217">
            <v>148</v>
          </cell>
          <cell r="F217" t="str">
            <v>Owen St</v>
          </cell>
          <cell r="G217" t="str">
            <v>Newtown</v>
          </cell>
          <cell r="H217" t="str">
            <v>Flats (40)</v>
          </cell>
          <cell r="I217">
            <v>3000000</v>
          </cell>
          <cell r="J217">
            <v>2000000</v>
          </cell>
          <cell r="K217">
            <v>60000</v>
          </cell>
          <cell r="L217">
            <v>27</v>
          </cell>
          <cell r="M217">
            <v>769346.20012222754</v>
          </cell>
          <cell r="N217">
            <v>50</v>
          </cell>
          <cell r="O217">
            <v>13632.280175812572</v>
          </cell>
          <cell r="P217">
            <v>22</v>
          </cell>
          <cell r="Q217">
            <v>71695.838783351297</v>
          </cell>
          <cell r="R217">
            <v>4.5809263705312775</v>
          </cell>
          <cell r="S217">
            <v>85325.680918608647</v>
          </cell>
          <cell r="T217">
            <v>12</v>
          </cell>
        </row>
        <row r="218">
          <cell r="D218" t="str">
            <v>477</v>
          </cell>
          <cell r="E218" t="str">
            <v>49-59</v>
          </cell>
          <cell r="F218" t="str">
            <v>Epuni St</v>
          </cell>
          <cell r="G218" t="str">
            <v>Brooklyn</v>
          </cell>
          <cell r="H218" t="str">
            <v>Flats (6)</v>
          </cell>
          <cell r="I218">
            <v>1350000</v>
          </cell>
          <cell r="J218">
            <v>600000</v>
          </cell>
          <cell r="K218">
            <v>40000</v>
          </cell>
          <cell r="L218">
            <v>30</v>
          </cell>
          <cell r="M218">
            <v>604176.45322561322</v>
          </cell>
          <cell r="N218">
            <v>50</v>
          </cell>
          <cell r="O218">
            <v>11586.55210126744</v>
          </cell>
          <cell r="P218">
            <v>22</v>
          </cell>
          <cell r="Q218">
            <v>21088.984611981348</v>
          </cell>
          <cell r="R218">
            <v>6.0570422007345766</v>
          </cell>
          <cell r="S218">
            <v>73148.010061137946</v>
          </cell>
          <cell r="T218">
            <v>19</v>
          </cell>
        </row>
        <row r="219">
          <cell r="D219" t="str">
            <v>478</v>
          </cell>
          <cell r="E219">
            <v>30</v>
          </cell>
          <cell r="F219" t="str">
            <v>Harrison St</v>
          </cell>
          <cell r="G219" t="str">
            <v>Brooklyn</v>
          </cell>
          <cell r="H219" t="str">
            <v>flats (12)</v>
          </cell>
          <cell r="I219">
            <v>1300000</v>
          </cell>
          <cell r="J219">
            <v>350000</v>
          </cell>
          <cell r="K219">
            <v>20000</v>
          </cell>
          <cell r="L219">
            <v>27</v>
          </cell>
          <cell r="M219">
            <v>785584.32791878516</v>
          </cell>
          <cell r="N219">
            <v>50</v>
          </cell>
          <cell r="O219">
            <v>7389.7396778947896</v>
          </cell>
          <cell r="P219">
            <v>17</v>
          </cell>
          <cell r="Q219">
            <v>34562.573182010194</v>
          </cell>
          <cell r="R219">
            <v>3.9926750559188622</v>
          </cell>
          <cell r="S219">
            <v>102463.35922130993</v>
          </cell>
          <cell r="T219">
            <v>17</v>
          </cell>
        </row>
        <row r="220">
          <cell r="D220" t="str">
            <v>479</v>
          </cell>
          <cell r="E220">
            <v>3</v>
          </cell>
          <cell r="F220" t="str">
            <v>Bannister Ave</v>
          </cell>
          <cell r="G220" t="str">
            <v>Johnsonville</v>
          </cell>
          <cell r="H220" t="str">
            <v>flats (27)</v>
          </cell>
          <cell r="I220">
            <v>1800000</v>
          </cell>
          <cell r="J220">
            <v>600000</v>
          </cell>
          <cell r="K220">
            <v>20000</v>
          </cell>
          <cell r="L220">
            <v>27</v>
          </cell>
          <cell r="M220">
            <v>1027330.4678554396</v>
          </cell>
          <cell r="N220">
            <v>47</v>
          </cell>
          <cell r="O220">
            <v>13414.151342513011</v>
          </cell>
          <cell r="P220">
            <v>22</v>
          </cell>
          <cell r="Q220">
            <v>53054.21507260279</v>
          </cell>
          <cell r="R220">
            <v>3.3734488524023076</v>
          </cell>
          <cell r="S220">
            <v>86201.165729444387</v>
          </cell>
          <cell r="T220">
            <v>10</v>
          </cell>
        </row>
        <row r="221">
          <cell r="D221" t="str">
            <v>480</v>
          </cell>
          <cell r="E221" t="str">
            <v>30A</v>
          </cell>
          <cell r="F221" t="str">
            <v>Hobart St</v>
          </cell>
          <cell r="G221" t="str">
            <v>Miramar</v>
          </cell>
          <cell r="H221" t="str">
            <v>30AHobart StMiramar</v>
          </cell>
          <cell r="I221">
            <v>2080000</v>
          </cell>
          <cell r="J221">
            <v>813000</v>
          </cell>
          <cell r="K221">
            <v>40000</v>
          </cell>
          <cell r="L221">
            <v>30</v>
          </cell>
          <cell r="M221">
            <v>921458.55820541549</v>
          </cell>
          <cell r="N221">
            <v>50</v>
          </cell>
          <cell r="O221">
            <v>19339.606243905782</v>
          </cell>
          <cell r="P221">
            <v>22</v>
          </cell>
          <cell r="Q221">
            <v>141574.79027112681</v>
          </cell>
          <cell r="R221">
            <v>8.355069419510146</v>
          </cell>
          <cell r="S221">
            <v>144627.04527955194</v>
          </cell>
          <cell r="T221">
            <v>17</v>
          </cell>
        </row>
        <row r="222">
          <cell r="D222" t="str">
            <v>481</v>
          </cell>
          <cell r="E222" t="str">
            <v>Block A</v>
          </cell>
          <cell r="F222" t="str">
            <v>Mansfield St - Newtown Park Flats</v>
          </cell>
          <cell r="G222" t="str">
            <v>Newtown</v>
          </cell>
          <cell r="H222" t="str">
            <v>Flats (80)</v>
          </cell>
          <cell r="I222">
            <v>4600000</v>
          </cell>
          <cell r="J222">
            <v>690000</v>
          </cell>
          <cell r="K222">
            <v>50000</v>
          </cell>
          <cell r="L222">
            <v>27</v>
          </cell>
          <cell r="M222">
            <v>3513855.0941236494</v>
          </cell>
          <cell r="N222">
            <v>47</v>
          </cell>
          <cell r="O222">
            <v>13632.536587822371</v>
          </cell>
          <cell r="P222">
            <v>22</v>
          </cell>
          <cell r="Q222">
            <v>105204.28043751704</v>
          </cell>
          <cell r="R222">
            <v>3.8026825340557573</v>
          </cell>
          <cell r="S222">
            <v>219481.35103212477</v>
          </cell>
          <cell r="T222">
            <v>7.5601989826786475</v>
          </cell>
        </row>
        <row r="223">
          <cell r="D223" t="str">
            <v>482</v>
          </cell>
          <cell r="E223" t="str">
            <v>Block C</v>
          </cell>
          <cell r="F223" t="str">
            <v>Mansfield St - Newtown Park Flats</v>
          </cell>
          <cell r="G223" t="str">
            <v>Newtown</v>
          </cell>
          <cell r="H223" t="str">
            <v>Flats (38)</v>
          </cell>
          <cell r="I223">
            <v>2180000</v>
          </cell>
          <cell r="J223">
            <v>327000</v>
          </cell>
          <cell r="K223">
            <v>50000</v>
          </cell>
          <cell r="L223">
            <v>27</v>
          </cell>
          <cell r="M223">
            <v>1640965.2692526176</v>
          </cell>
          <cell r="N223">
            <v>47</v>
          </cell>
          <cell r="O223">
            <v>14369.892566147944</v>
          </cell>
          <cell r="P223">
            <v>22</v>
          </cell>
          <cell r="Q223">
            <v>55958.796531817461</v>
          </cell>
          <cell r="R223">
            <v>3.2902246301876517</v>
          </cell>
          <cell r="S223">
            <v>91706.041649416875</v>
          </cell>
          <cell r="T223">
            <v>8</v>
          </cell>
        </row>
        <row r="224">
          <cell r="D224" t="str">
            <v>483</v>
          </cell>
          <cell r="E224" t="str">
            <v>Block F</v>
          </cell>
          <cell r="F224" t="str">
            <v>Mansfield St - Newtown Park Flats</v>
          </cell>
          <cell r="G224" t="str">
            <v>Newtown</v>
          </cell>
          <cell r="H224" t="str">
            <v>Flats (32)</v>
          </cell>
          <cell r="I224">
            <v>1610000</v>
          </cell>
          <cell r="J224">
            <v>242000</v>
          </cell>
          <cell r="K224">
            <v>50000</v>
          </cell>
          <cell r="L224">
            <v>27</v>
          </cell>
          <cell r="M224">
            <v>1145325.5856046465</v>
          </cell>
          <cell r="N224">
            <v>47</v>
          </cell>
          <cell r="O224">
            <v>12494.958525449783</v>
          </cell>
          <cell r="P224">
            <v>22</v>
          </cell>
          <cell r="Q224">
            <v>38115.07012946446</v>
          </cell>
          <cell r="R224">
            <v>3.3342095538821868</v>
          </cell>
          <cell r="S224">
            <v>122064.38574043942</v>
          </cell>
          <cell r="T224">
            <v>15.307692307692307</v>
          </cell>
        </row>
        <row r="225">
          <cell r="D225" t="str">
            <v>485</v>
          </cell>
          <cell r="E225" t="str">
            <v>26-30</v>
          </cell>
          <cell r="F225" t="str">
            <v>Darwin St</v>
          </cell>
          <cell r="G225" t="str">
            <v>Karori</v>
          </cell>
          <cell r="H225" t="str">
            <v>flats (12)</v>
          </cell>
          <cell r="I225">
            <v>1800000</v>
          </cell>
          <cell r="J225">
            <v>500000</v>
          </cell>
          <cell r="K225">
            <v>40000</v>
          </cell>
          <cell r="L225">
            <v>30</v>
          </cell>
          <cell r="M225">
            <v>1027872.6071534539</v>
          </cell>
          <cell r="N225">
            <v>50</v>
          </cell>
          <cell r="O225">
            <v>17072.321759193161</v>
          </cell>
          <cell r="P225">
            <v>22</v>
          </cell>
          <cell r="Q225">
            <v>71424.464105322695</v>
          </cell>
          <cell r="R225">
            <v>5.3079387105058053</v>
          </cell>
          <cell r="S225">
            <v>143630.60698203015</v>
          </cell>
          <cell r="T225">
            <v>17</v>
          </cell>
        </row>
        <row r="226">
          <cell r="D226" t="str">
            <v>486</v>
          </cell>
          <cell r="E226" t="str">
            <v>19-45</v>
          </cell>
          <cell r="F226" t="str">
            <v>Darwin St</v>
          </cell>
          <cell r="G226" t="str">
            <v>Karori</v>
          </cell>
          <cell r="H226" t="str">
            <v>Pensioner Units (14)</v>
          </cell>
          <cell r="I226">
            <v>1400000</v>
          </cell>
          <cell r="J226">
            <v>490000</v>
          </cell>
          <cell r="K226">
            <v>35000</v>
          </cell>
          <cell r="L226">
            <v>33</v>
          </cell>
          <cell r="M226">
            <v>727769.69320893032</v>
          </cell>
          <cell r="N226">
            <v>47</v>
          </cell>
          <cell r="O226">
            <v>28039.920310967413</v>
          </cell>
          <cell r="P226">
            <v>22</v>
          </cell>
          <cell r="Q226">
            <v>61095.176585816618</v>
          </cell>
          <cell r="R226">
            <v>7</v>
          </cell>
          <cell r="S226">
            <v>58095.209894285588</v>
          </cell>
          <cell r="T226">
            <v>11</v>
          </cell>
        </row>
        <row r="227">
          <cell r="D227" t="str">
            <v>487</v>
          </cell>
          <cell r="E227">
            <v>312</v>
          </cell>
          <cell r="F227" t="str">
            <v>Karori Rd</v>
          </cell>
          <cell r="G227" t="str">
            <v>Karori</v>
          </cell>
          <cell r="H227" t="str">
            <v>Flats (8)</v>
          </cell>
          <cell r="I227">
            <v>1100000</v>
          </cell>
          <cell r="J227">
            <v>360000</v>
          </cell>
          <cell r="K227">
            <v>71000</v>
          </cell>
          <cell r="L227">
            <v>30</v>
          </cell>
          <cell r="M227">
            <v>377867.71225984563</v>
          </cell>
          <cell r="N227">
            <v>50</v>
          </cell>
          <cell r="O227">
            <v>165752.44004421713</v>
          </cell>
          <cell r="P227">
            <v>33</v>
          </cell>
          <cell r="Q227">
            <v>38672.677595765119</v>
          </cell>
          <cell r="R227">
            <v>5.9853745762916422</v>
          </cell>
          <cell r="S227">
            <v>86707.170100172138</v>
          </cell>
          <cell r="T227">
            <v>22.384615384615387</v>
          </cell>
        </row>
        <row r="228">
          <cell r="D228" t="str">
            <v>490</v>
          </cell>
          <cell r="E228">
            <v>7</v>
          </cell>
          <cell r="F228" t="str">
            <v>Booth St</v>
          </cell>
          <cell r="G228" t="str">
            <v>Miramar</v>
          </cell>
          <cell r="H228" t="str">
            <v>7Booth StMiramar</v>
          </cell>
          <cell r="I228">
            <v>3200000</v>
          </cell>
          <cell r="J228">
            <v>600000</v>
          </cell>
          <cell r="K228">
            <v>155000</v>
          </cell>
          <cell r="L228">
            <v>30</v>
          </cell>
          <cell r="M228">
            <v>2023534.9530760029</v>
          </cell>
          <cell r="N228">
            <v>47</v>
          </cell>
          <cell r="O228">
            <v>128937.45071064746</v>
          </cell>
          <cell r="P228">
            <v>33</v>
          </cell>
          <cell r="Q228">
            <v>99635.524815283949</v>
          </cell>
          <cell r="R228">
            <v>4.5555589767319926</v>
          </cell>
          <cell r="S228">
            <v>192892.07139806583</v>
          </cell>
          <cell r="T228">
            <v>10.307692307692308</v>
          </cell>
        </row>
        <row r="229">
          <cell r="D229" t="str">
            <v>492</v>
          </cell>
          <cell r="E229">
            <v>190</v>
          </cell>
          <cell r="F229" t="str">
            <v>Darlington Rd</v>
          </cell>
          <cell r="G229" t="str">
            <v>Miramar</v>
          </cell>
          <cell r="H229" t="str">
            <v>190Darlington RdMiramar</v>
          </cell>
          <cell r="I229">
            <v>305000</v>
          </cell>
          <cell r="J229">
            <v>100000</v>
          </cell>
          <cell r="K229">
            <v>13000</v>
          </cell>
          <cell r="L229">
            <v>30</v>
          </cell>
          <cell r="M229">
            <v>159592.26044559936</v>
          </cell>
          <cell r="N229">
            <v>47</v>
          </cell>
          <cell r="O229">
            <v>3610.9072695717</v>
          </cell>
          <cell r="P229">
            <v>22</v>
          </cell>
          <cell r="Q229">
            <v>6698.0797950501292</v>
          </cell>
          <cell r="R229">
            <v>7</v>
          </cell>
          <cell r="S229">
            <v>22098.752489778803</v>
          </cell>
          <cell r="T229">
            <v>15.23076923076923</v>
          </cell>
        </row>
        <row r="230">
          <cell r="D230" t="str">
            <v>493</v>
          </cell>
          <cell r="E230">
            <v>192</v>
          </cell>
          <cell r="F230" t="str">
            <v>Darlington Rd</v>
          </cell>
          <cell r="G230" t="str">
            <v>Miramar</v>
          </cell>
          <cell r="H230" t="str">
            <v>192Darlington RdMiramar</v>
          </cell>
          <cell r="I230">
            <v>305000</v>
          </cell>
          <cell r="J230">
            <v>100000</v>
          </cell>
          <cell r="K230">
            <v>13000</v>
          </cell>
          <cell r="L230">
            <v>30</v>
          </cell>
          <cell r="M230">
            <v>159592.26044559936</v>
          </cell>
          <cell r="N230">
            <v>47</v>
          </cell>
          <cell r="O230">
            <v>3610.9072695717</v>
          </cell>
          <cell r="P230">
            <v>22</v>
          </cell>
          <cell r="Q230">
            <v>6698.0797950501292</v>
          </cell>
          <cell r="R230">
            <v>7</v>
          </cell>
          <cell r="S230">
            <v>22098.752489778803</v>
          </cell>
          <cell r="T230">
            <v>15.23076923076923</v>
          </cell>
        </row>
        <row r="231">
          <cell r="D231" t="str">
            <v>494</v>
          </cell>
          <cell r="E231">
            <v>206</v>
          </cell>
          <cell r="F231" t="str">
            <v>Darlington Rd</v>
          </cell>
          <cell r="G231" t="str">
            <v>Miramar</v>
          </cell>
          <cell r="H231" t="str">
            <v>206Darlington RdMiramar</v>
          </cell>
          <cell r="I231">
            <v>305000</v>
          </cell>
          <cell r="J231">
            <v>100000</v>
          </cell>
          <cell r="K231">
            <v>18000</v>
          </cell>
          <cell r="L231">
            <v>30</v>
          </cell>
          <cell r="M231">
            <v>150118.93875985578</v>
          </cell>
          <cell r="N231">
            <v>50</v>
          </cell>
          <cell r="O231">
            <v>3367.1680706036923</v>
          </cell>
          <cell r="P231">
            <v>22</v>
          </cell>
          <cell r="Q231">
            <v>12906.824577445914</v>
          </cell>
          <cell r="R231">
            <v>9.3942537909018355</v>
          </cell>
          <cell r="S231">
            <v>20607.068592094591</v>
          </cell>
          <cell r="T231">
            <v>15.23076923076923</v>
          </cell>
        </row>
        <row r="232">
          <cell r="D232" t="str">
            <v>495</v>
          </cell>
          <cell r="E232">
            <v>194</v>
          </cell>
          <cell r="F232" t="str">
            <v>Darlington Rd</v>
          </cell>
          <cell r="G232" t="str">
            <v>Miramar</v>
          </cell>
          <cell r="H232" t="str">
            <v>194Darlington RdMiramar</v>
          </cell>
          <cell r="I232">
            <v>260000</v>
          </cell>
          <cell r="J232">
            <v>80000</v>
          </cell>
          <cell r="K232">
            <v>10000</v>
          </cell>
          <cell r="L232">
            <v>30</v>
          </cell>
          <cell r="M232">
            <v>138871.9995174986</v>
          </cell>
          <cell r="N232">
            <v>49</v>
          </cell>
          <cell r="O232">
            <v>2994.0051808676872</v>
          </cell>
          <cell r="P232">
            <v>22</v>
          </cell>
          <cell r="Q232">
            <v>8144.927985004344</v>
          </cell>
          <cell r="R232">
            <v>7</v>
          </cell>
          <cell r="S232">
            <v>19989.067316629356</v>
          </cell>
          <cell r="T232">
            <v>16.615384615384617</v>
          </cell>
        </row>
        <row r="233">
          <cell r="D233" t="str">
            <v>496</v>
          </cell>
          <cell r="E233">
            <v>198</v>
          </cell>
          <cell r="F233" t="str">
            <v>Darlington Rd</v>
          </cell>
          <cell r="G233" t="str">
            <v>Miramar</v>
          </cell>
          <cell r="H233" t="str">
            <v>198Darlington RdMiramar</v>
          </cell>
          <cell r="I233">
            <v>260000</v>
          </cell>
          <cell r="J233">
            <v>100000</v>
          </cell>
          <cell r="K233">
            <v>10000</v>
          </cell>
          <cell r="L233">
            <v>30</v>
          </cell>
          <cell r="M233">
            <v>119946.57896569013</v>
          </cell>
          <cell r="N233">
            <v>47</v>
          </cell>
          <cell r="O233">
            <v>2689.179360527904</v>
          </cell>
          <cell r="P233">
            <v>22</v>
          </cell>
          <cell r="Q233">
            <v>9410.302379493849</v>
          </cell>
          <cell r="R233">
            <v>7</v>
          </cell>
          <cell r="S233">
            <v>17953.939294288113</v>
          </cell>
          <cell r="T233">
            <v>16.615384615384617</v>
          </cell>
        </row>
        <row r="234">
          <cell r="D234" t="str">
            <v>497</v>
          </cell>
          <cell r="E234">
            <v>202</v>
          </cell>
          <cell r="F234" t="str">
            <v>Darlington Rd</v>
          </cell>
          <cell r="G234" t="str">
            <v>Miramar</v>
          </cell>
          <cell r="H234" t="str">
            <v>202Darlington RdMiramar</v>
          </cell>
          <cell r="I234">
            <v>260000</v>
          </cell>
          <cell r="J234">
            <v>80000</v>
          </cell>
          <cell r="K234">
            <v>14000</v>
          </cell>
          <cell r="L234">
            <v>30</v>
          </cell>
          <cell r="M234">
            <v>132740.88072203042</v>
          </cell>
          <cell r="N234">
            <v>47</v>
          </cell>
          <cell r="O234">
            <v>2976.0251589842137</v>
          </cell>
          <cell r="P234">
            <v>22</v>
          </cell>
          <cell r="Q234">
            <v>10414.067966639861</v>
          </cell>
          <cell r="R234">
            <v>7</v>
          </cell>
          <cell r="S234">
            <v>19869.026152345512</v>
          </cell>
          <cell r="T234">
            <v>16.615384615384617</v>
          </cell>
        </row>
        <row r="235">
          <cell r="D235" t="str">
            <v>498</v>
          </cell>
          <cell r="H235" t="str">
            <v>36 Disley St House</v>
          </cell>
          <cell r="I235">
            <v>350000</v>
          </cell>
          <cell r="J235">
            <v>175000</v>
          </cell>
          <cell r="K235">
            <v>5000</v>
          </cell>
          <cell r="L235">
            <v>27</v>
          </cell>
          <cell r="M235">
            <v>147112.94413814868</v>
          </cell>
          <cell r="N235">
            <v>47</v>
          </cell>
          <cell r="O235">
            <v>2542.9112347656928</v>
          </cell>
          <cell r="P235">
            <v>25</v>
          </cell>
          <cell r="Q235">
            <v>3841.6678779501858</v>
          </cell>
          <cell r="R235">
            <v>3.2327513831184209</v>
          </cell>
          <cell r="S235">
            <v>16502.47674913544</v>
          </cell>
          <cell r="T235">
            <v>12</v>
          </cell>
        </row>
        <row r="236">
          <cell r="D236" t="str">
            <v>499</v>
          </cell>
          <cell r="H236" t="str">
            <v>38 Disley St House</v>
          </cell>
          <cell r="I236">
            <v>350000</v>
          </cell>
          <cell r="J236">
            <v>175000</v>
          </cell>
          <cell r="K236">
            <v>5000</v>
          </cell>
          <cell r="L236">
            <v>27</v>
          </cell>
          <cell r="M236">
            <v>145248.25224818563</v>
          </cell>
          <cell r="N236">
            <v>47</v>
          </cell>
          <cell r="O236">
            <v>2767.6642854441152</v>
          </cell>
          <cell r="P236">
            <v>25</v>
          </cell>
          <cell r="Q236">
            <v>4023.0493195521121</v>
          </cell>
          <cell r="R236">
            <v>3.2595248527855851</v>
          </cell>
          <cell r="S236">
            <v>17961.034146818132</v>
          </cell>
          <cell r="T236">
            <v>12</v>
          </cell>
        </row>
        <row r="237">
          <cell r="D237" t="str">
            <v>500</v>
          </cell>
          <cell r="H237" t="str">
            <v>40 Disley St House</v>
          </cell>
          <cell r="I237">
            <v>360000</v>
          </cell>
          <cell r="J237">
            <v>175000</v>
          </cell>
          <cell r="K237">
            <v>5000</v>
          </cell>
          <cell r="L237">
            <v>27</v>
          </cell>
          <cell r="M237">
            <v>156405.77295770435</v>
          </cell>
          <cell r="N237">
            <v>47</v>
          </cell>
          <cell r="O237">
            <v>2665.7614057995902</v>
          </cell>
          <cell r="P237">
            <v>25</v>
          </cell>
          <cell r="Q237">
            <v>3628.7404174190533</v>
          </cell>
          <cell r="R237">
            <v>3.3094117487029955</v>
          </cell>
          <cell r="S237">
            <v>17299.72521907702</v>
          </cell>
          <cell r="T237">
            <v>12</v>
          </cell>
        </row>
        <row r="238">
          <cell r="D238" t="str">
            <v>502</v>
          </cell>
          <cell r="E238" t="str">
            <v xml:space="preserve">11A </v>
          </cell>
          <cell r="F238" t="str">
            <v>Fife Lane</v>
          </cell>
          <cell r="G238" t="str">
            <v>Miramar</v>
          </cell>
          <cell r="H238" t="str">
            <v>11A Fife LaneMiramar</v>
          </cell>
          <cell r="I238">
            <v>1306000</v>
          </cell>
          <cell r="J238">
            <v>440000</v>
          </cell>
          <cell r="K238">
            <v>65000</v>
          </cell>
          <cell r="L238">
            <v>30</v>
          </cell>
          <cell r="M238">
            <v>637956.77615500463</v>
          </cell>
          <cell r="N238">
            <v>50</v>
          </cell>
          <cell r="O238">
            <v>10628.89469571922</v>
          </cell>
          <cell r="P238">
            <v>22</v>
          </cell>
          <cell r="Q238">
            <v>87647.090302114375</v>
          </cell>
          <cell r="R238">
            <v>6.0147857772399007</v>
          </cell>
          <cell r="S238">
            <v>64767.238847161774</v>
          </cell>
          <cell r="T238">
            <v>10.615384615384617</v>
          </cell>
        </row>
        <row r="239">
          <cell r="D239" t="str">
            <v>503</v>
          </cell>
          <cell r="E239">
            <v>130</v>
          </cell>
          <cell r="F239" t="str">
            <v>Tauhinu Rd</v>
          </cell>
          <cell r="G239" t="str">
            <v>Miramar</v>
          </cell>
          <cell r="H239" t="str">
            <v>130Tauhinu RdMiramar</v>
          </cell>
          <cell r="I239">
            <v>230000</v>
          </cell>
          <cell r="J239">
            <v>110000</v>
          </cell>
          <cell r="K239">
            <v>3000</v>
          </cell>
          <cell r="L239">
            <v>27</v>
          </cell>
          <cell r="M239">
            <v>80378.133799782765</v>
          </cell>
          <cell r="N239">
            <v>50</v>
          </cell>
          <cell r="O239">
            <v>21960.117915319857</v>
          </cell>
          <cell r="P239">
            <v>33</v>
          </cell>
          <cell r="Q239">
            <v>5687.8498319792579</v>
          </cell>
          <cell r="R239">
            <v>8.0347838271911023</v>
          </cell>
          <cell r="S239">
            <v>8973.898452918138</v>
          </cell>
          <cell r="T239">
            <v>10.076923076923077</v>
          </cell>
        </row>
        <row r="240">
          <cell r="D240" t="str">
            <v>504</v>
          </cell>
          <cell r="E240">
            <v>132</v>
          </cell>
          <cell r="F240" t="str">
            <v>Tauhinu Rd</v>
          </cell>
          <cell r="G240" t="str">
            <v>Miramar</v>
          </cell>
          <cell r="H240" t="str">
            <v>132Tauhinu RdMiramar</v>
          </cell>
          <cell r="I240">
            <v>240000</v>
          </cell>
          <cell r="J240">
            <v>110000</v>
          </cell>
          <cell r="K240">
            <v>3000</v>
          </cell>
          <cell r="L240">
            <v>27</v>
          </cell>
          <cell r="M240">
            <v>100403.16112325691</v>
          </cell>
          <cell r="N240">
            <v>47</v>
          </cell>
          <cell r="O240">
            <v>2727.6308873493717</v>
          </cell>
          <cell r="P240">
            <v>22</v>
          </cell>
          <cell r="Q240">
            <v>12795.252010795546</v>
          </cell>
          <cell r="R240">
            <v>8.3764056774628326</v>
          </cell>
          <cell r="S240">
            <v>11073.955978598169</v>
          </cell>
          <cell r="T240">
            <v>10.076923076923077</v>
          </cell>
        </row>
        <row r="241">
          <cell r="D241" t="str">
            <v>505</v>
          </cell>
          <cell r="E241">
            <v>133</v>
          </cell>
          <cell r="F241" t="str">
            <v>Tauhinu Rd</v>
          </cell>
          <cell r="G241" t="str">
            <v>Miramar</v>
          </cell>
          <cell r="H241" t="str">
            <v>133Tauhinu RdMiramar</v>
          </cell>
          <cell r="I241">
            <v>230000</v>
          </cell>
          <cell r="J241">
            <v>110000</v>
          </cell>
          <cell r="K241">
            <v>3000</v>
          </cell>
          <cell r="L241">
            <v>27</v>
          </cell>
          <cell r="M241">
            <v>97933.024797710124</v>
          </cell>
          <cell r="N241">
            <v>47</v>
          </cell>
          <cell r="O241">
            <v>2102.8288241813011</v>
          </cell>
          <cell r="P241">
            <v>17</v>
          </cell>
          <cell r="Q241">
            <v>6652.4135878719389</v>
          </cell>
          <cell r="R241">
            <v>8.1641318055899887</v>
          </cell>
          <cell r="S241">
            <v>10311.732790236641</v>
          </cell>
          <cell r="T241">
            <v>10.076923076923077</v>
          </cell>
        </row>
        <row r="242">
          <cell r="D242" t="str">
            <v>507</v>
          </cell>
          <cell r="E242">
            <v>134</v>
          </cell>
          <cell r="F242" t="str">
            <v>Tauhinu Rd</v>
          </cell>
          <cell r="G242" t="str">
            <v>Miramar</v>
          </cell>
          <cell r="H242" t="str">
            <v>134Tauhinu RdMiramar</v>
          </cell>
          <cell r="I242">
            <v>230000</v>
          </cell>
          <cell r="J242">
            <v>110000</v>
          </cell>
          <cell r="K242">
            <v>3000</v>
          </cell>
          <cell r="L242">
            <v>27</v>
          </cell>
          <cell r="M242">
            <v>79701.565124310626</v>
          </cell>
          <cell r="N242">
            <v>47</v>
          </cell>
          <cell r="O242">
            <v>22490.469448796615</v>
          </cell>
          <cell r="P242">
            <v>33</v>
          </cell>
          <cell r="Q242">
            <v>5617.3413250449494</v>
          </cell>
          <cell r="R242">
            <v>7.7760878703933267</v>
          </cell>
          <cell r="S242">
            <v>9190.6241018478104</v>
          </cell>
          <cell r="T242">
            <v>10.076923076923077</v>
          </cell>
        </row>
        <row r="243">
          <cell r="D243" t="str">
            <v>508</v>
          </cell>
          <cell r="E243">
            <v>135</v>
          </cell>
          <cell r="F243" t="str">
            <v>Tauhinu Rd</v>
          </cell>
          <cell r="G243" t="str">
            <v>Miramar</v>
          </cell>
          <cell r="H243" t="str">
            <v>135Tauhinu RdMiramar</v>
          </cell>
          <cell r="I243">
            <v>230000</v>
          </cell>
          <cell r="J243">
            <v>110000</v>
          </cell>
          <cell r="K243">
            <v>3000</v>
          </cell>
          <cell r="L243">
            <v>27</v>
          </cell>
          <cell r="M243">
            <v>98065.566872709955</v>
          </cell>
          <cell r="N243">
            <v>47</v>
          </cell>
          <cell r="O243">
            <v>1918.3221278876779</v>
          </cell>
          <cell r="P243">
            <v>17</v>
          </cell>
          <cell r="Q243">
            <v>4117.0873265294094</v>
          </cell>
          <cell r="R243">
            <v>4.3802152120726614</v>
          </cell>
          <cell r="S243">
            <v>12899.02367287296</v>
          </cell>
          <cell r="T243">
            <v>12.384615384615385</v>
          </cell>
        </row>
        <row r="244">
          <cell r="D244" t="str">
            <v>509</v>
          </cell>
          <cell r="E244">
            <v>136</v>
          </cell>
          <cell r="F244" t="str">
            <v>Tauhinu Rd</v>
          </cell>
          <cell r="G244" t="str">
            <v>Miramar</v>
          </cell>
          <cell r="H244" t="str">
            <v>136Tauhinu RdMiramar</v>
          </cell>
          <cell r="I244">
            <v>230000</v>
          </cell>
          <cell r="J244">
            <v>110000</v>
          </cell>
          <cell r="K244">
            <v>3000</v>
          </cell>
          <cell r="L244">
            <v>27</v>
          </cell>
          <cell r="M244">
            <v>80090.044652700133</v>
          </cell>
          <cell r="N244">
            <v>47</v>
          </cell>
          <cell r="O244">
            <v>21820.258329171749</v>
          </cell>
          <cell r="P244">
            <v>17</v>
          </cell>
          <cell r="Q244">
            <v>3541.5706809418907</v>
          </cell>
          <cell r="R244">
            <v>4.2542618396445677</v>
          </cell>
          <cell r="S244">
            <v>11548.126337186222</v>
          </cell>
          <cell r="T244">
            <v>12.384615384615385</v>
          </cell>
        </row>
        <row r="245">
          <cell r="D245" t="str">
            <v>510</v>
          </cell>
          <cell r="E245">
            <v>137</v>
          </cell>
          <cell r="F245" t="str">
            <v>Tauhinu Rd</v>
          </cell>
          <cell r="G245" t="str">
            <v>Miramar</v>
          </cell>
          <cell r="H245" t="str">
            <v>137Tauhinu RdMiramar</v>
          </cell>
          <cell r="I245">
            <v>240000</v>
          </cell>
          <cell r="J245">
            <v>110000</v>
          </cell>
          <cell r="K245">
            <v>3000</v>
          </cell>
          <cell r="L245">
            <v>27</v>
          </cell>
          <cell r="M245">
            <v>111982.06309555535</v>
          </cell>
          <cell r="N245">
            <v>47</v>
          </cell>
          <cell r="O245">
            <v>1147.1244510718009</v>
          </cell>
          <cell r="P245">
            <v>7</v>
          </cell>
          <cell r="Q245">
            <v>2161.20442035422</v>
          </cell>
          <cell r="R245">
            <v>2.6340148993501344</v>
          </cell>
          <cell r="S245">
            <v>11709.608033018629</v>
          </cell>
          <cell r="T245">
            <v>10.076923076923077</v>
          </cell>
        </row>
        <row r="246">
          <cell r="D246" t="str">
            <v>511</v>
          </cell>
          <cell r="E246">
            <v>138</v>
          </cell>
          <cell r="F246" t="str">
            <v>Tauhinu Rd</v>
          </cell>
          <cell r="G246" t="str">
            <v>Miramar</v>
          </cell>
          <cell r="H246" t="str">
            <v>138Tauhinu RdMiramar</v>
          </cell>
          <cell r="I246">
            <v>240000</v>
          </cell>
          <cell r="J246">
            <v>110000</v>
          </cell>
          <cell r="K246">
            <v>3000</v>
          </cell>
          <cell r="L246">
            <v>27</v>
          </cell>
          <cell r="M246">
            <v>110255.06235065519</v>
          </cell>
          <cell r="N246">
            <v>47</v>
          </cell>
          <cell r="O246">
            <v>2298.8300176976231</v>
          </cell>
          <cell r="P246">
            <v>22</v>
          </cell>
          <cell r="Q246">
            <v>2975.1780483883358</v>
          </cell>
          <cell r="R246">
            <v>3.2859204550278025</v>
          </cell>
          <cell r="S246">
            <v>11470.929583258843</v>
          </cell>
          <cell r="T246">
            <v>10</v>
          </cell>
        </row>
        <row r="247">
          <cell r="D247" t="str">
            <v>512</v>
          </cell>
          <cell r="E247">
            <v>140</v>
          </cell>
          <cell r="F247" t="str">
            <v>Tauhinu Rd</v>
          </cell>
          <cell r="G247" t="str">
            <v>Miramar</v>
          </cell>
          <cell r="H247" t="str">
            <v>140Tauhinu RdMiramar</v>
          </cell>
          <cell r="I247">
            <v>240000</v>
          </cell>
          <cell r="J247">
            <v>110000</v>
          </cell>
          <cell r="K247">
            <v>3000</v>
          </cell>
          <cell r="L247">
            <v>27</v>
          </cell>
          <cell r="M247">
            <v>111190.66938612144</v>
          </cell>
          <cell r="N247">
            <v>47</v>
          </cell>
          <cell r="O247">
            <v>1024.8357245166228</v>
          </cell>
          <cell r="P247">
            <v>7</v>
          </cell>
          <cell r="Q247">
            <v>3174.5701816236246</v>
          </cell>
          <cell r="R247">
            <v>3.7752417181803772</v>
          </cell>
          <cell r="S247">
            <v>11609.924707738312</v>
          </cell>
          <cell r="T247">
            <v>10</v>
          </cell>
        </row>
        <row r="248">
          <cell r="D248" t="str">
            <v>513</v>
          </cell>
          <cell r="E248">
            <v>188</v>
          </cell>
          <cell r="F248" t="str">
            <v>Wilton Rd</v>
          </cell>
          <cell r="G248" t="str">
            <v>Wilton</v>
          </cell>
          <cell r="H248" t="str">
            <v>188Wilton RdWilton</v>
          </cell>
          <cell r="I248">
            <v>265000</v>
          </cell>
          <cell r="J248">
            <v>70000</v>
          </cell>
          <cell r="K248">
            <v>4000</v>
          </cell>
          <cell r="L248">
            <v>27</v>
          </cell>
          <cell r="M248">
            <v>150540.57365385169</v>
          </cell>
          <cell r="N248">
            <v>47</v>
          </cell>
          <cell r="O248">
            <v>5503.5913899507668</v>
          </cell>
          <cell r="P248">
            <v>22</v>
          </cell>
          <cell r="Q248">
            <v>10077.100241170099</v>
          </cell>
          <cell r="R248">
            <v>4.4936625467252904</v>
          </cell>
          <cell r="S248">
            <v>24878.73471502744</v>
          </cell>
          <cell r="T248">
            <v>17</v>
          </cell>
        </row>
        <row r="249">
          <cell r="D249" t="str">
            <v>514</v>
          </cell>
          <cell r="E249">
            <v>218</v>
          </cell>
          <cell r="F249" t="str">
            <v>Wilton Rd</v>
          </cell>
          <cell r="G249" t="str">
            <v>Wilton</v>
          </cell>
          <cell r="H249" t="str">
            <v>218Wilton RdWilton</v>
          </cell>
          <cell r="I249">
            <v>275000</v>
          </cell>
          <cell r="J249">
            <v>75000</v>
          </cell>
          <cell r="K249">
            <v>9000</v>
          </cell>
          <cell r="L249">
            <v>27</v>
          </cell>
          <cell r="M249">
            <v>149044.18815343088</v>
          </cell>
          <cell r="N249">
            <v>43</v>
          </cell>
          <cell r="O249">
            <v>6105.8291530177612</v>
          </cell>
          <cell r="P249">
            <v>22</v>
          </cell>
          <cell r="Q249">
            <v>13787.471046610186</v>
          </cell>
          <cell r="R249">
            <v>4.116208555797245</v>
          </cell>
          <cell r="S249">
            <v>22062.511646941151</v>
          </cell>
          <cell r="T249">
            <v>12.384615384615385</v>
          </cell>
        </row>
        <row r="250">
          <cell r="D250" t="str">
            <v>515</v>
          </cell>
          <cell r="E250">
            <v>220</v>
          </cell>
          <cell r="F250" t="str">
            <v>Wilton Rd</v>
          </cell>
          <cell r="G250" t="str">
            <v>Wilton</v>
          </cell>
          <cell r="H250" t="str">
            <v>220Wilton RdWilton</v>
          </cell>
          <cell r="I250">
            <v>245000</v>
          </cell>
          <cell r="J250">
            <v>75000</v>
          </cell>
          <cell r="K250">
            <v>5000</v>
          </cell>
          <cell r="L250">
            <v>27</v>
          </cell>
          <cell r="M250">
            <v>132851.66645034414</v>
          </cell>
          <cell r="N250">
            <v>39</v>
          </cell>
          <cell r="O250">
            <v>5441.0878730138293</v>
          </cell>
          <cell r="P250">
            <v>22</v>
          </cell>
          <cell r="Q250">
            <v>6051.2066859932147</v>
          </cell>
          <cell r="R250">
            <v>3.0894379069777838</v>
          </cell>
          <cell r="S250">
            <v>20656.038990648805</v>
          </cell>
          <cell r="T250">
            <v>12.384615384615385</v>
          </cell>
        </row>
        <row r="251">
          <cell r="D251" t="str">
            <v>517</v>
          </cell>
          <cell r="E251">
            <v>135</v>
          </cell>
          <cell r="F251" t="str">
            <v>Daniell St</v>
          </cell>
          <cell r="G251" t="str">
            <v>Newtown</v>
          </cell>
          <cell r="H251" t="str">
            <v>2 double Pen.Flats</v>
          </cell>
          <cell r="I251">
            <v>295000</v>
          </cell>
          <cell r="J251">
            <v>120000</v>
          </cell>
          <cell r="K251">
            <v>5000</v>
          </cell>
          <cell r="L251">
            <v>27</v>
          </cell>
          <cell r="M251">
            <v>142092.46534879293</v>
          </cell>
          <cell r="N251">
            <v>47</v>
          </cell>
          <cell r="O251">
            <v>2258.0056072267353</v>
          </cell>
          <cell r="P251">
            <v>22</v>
          </cell>
          <cell r="Q251">
            <v>12070.704415066833</v>
          </cell>
          <cell r="R251">
            <v>4.924378178295914</v>
          </cell>
          <cell r="S251">
            <v>13578.824628913495</v>
          </cell>
          <cell r="T251">
            <v>12</v>
          </cell>
        </row>
        <row r="252">
          <cell r="D252" t="str">
            <v>518</v>
          </cell>
          <cell r="E252">
            <v>27</v>
          </cell>
          <cell r="F252" t="str">
            <v>Miramar North Rd</v>
          </cell>
          <cell r="G252" t="str">
            <v>Miramar</v>
          </cell>
          <cell r="H252" t="str">
            <v>27Miramar North RdMiramar</v>
          </cell>
          <cell r="I252">
            <v>275000</v>
          </cell>
          <cell r="J252">
            <v>140000</v>
          </cell>
          <cell r="K252">
            <v>4000</v>
          </cell>
          <cell r="L252">
            <v>27</v>
          </cell>
          <cell r="M252">
            <v>109310.84389631233</v>
          </cell>
          <cell r="N252">
            <v>47</v>
          </cell>
          <cell r="O252">
            <v>2716.2775380041803</v>
          </cell>
          <cell r="P252">
            <v>31</v>
          </cell>
          <cell r="Q252">
            <v>6629.1495925757954</v>
          </cell>
          <cell r="R252">
            <v>4.6364446725462916</v>
          </cell>
          <cell r="S252">
            <v>12343.728973107703</v>
          </cell>
          <cell r="T252">
            <v>12.384615384615385</v>
          </cell>
        </row>
        <row r="253">
          <cell r="D253" t="str">
            <v>519</v>
          </cell>
          <cell r="H253" t="str">
            <v>Playcentre, 46 Constable St</v>
          </cell>
          <cell r="I253">
            <v>733586.79166666663</v>
          </cell>
          <cell r="J253">
            <v>600000</v>
          </cell>
          <cell r="K253">
            <v>11000</v>
          </cell>
          <cell r="L253">
            <v>17</v>
          </cell>
          <cell r="M253">
            <v>95512.837499999994</v>
          </cell>
          <cell r="N253">
            <v>54</v>
          </cell>
          <cell r="O253">
            <v>6599.3333333333339</v>
          </cell>
          <cell r="P253">
            <v>19</v>
          </cell>
          <cell r="Q253">
            <v>5056</v>
          </cell>
          <cell r="R253">
            <v>3.7709384460141271</v>
          </cell>
          <cell r="S253">
            <v>15418.620833333334</v>
          </cell>
          <cell r="T253">
            <v>14.586653824659034</v>
          </cell>
        </row>
        <row r="254">
          <cell r="D254" t="str">
            <v>520</v>
          </cell>
          <cell r="E254">
            <v>49</v>
          </cell>
          <cell r="F254" t="str">
            <v>Daniell St</v>
          </cell>
          <cell r="G254" t="str">
            <v>Newtown</v>
          </cell>
          <cell r="H254" t="str">
            <v>Dwelling</v>
          </cell>
          <cell r="I254">
            <v>395000</v>
          </cell>
          <cell r="J254">
            <v>185000</v>
          </cell>
          <cell r="K254">
            <v>6000</v>
          </cell>
          <cell r="L254">
            <v>27</v>
          </cell>
          <cell r="M254">
            <v>174761.74270946922</v>
          </cell>
          <cell r="N254">
            <v>57</v>
          </cell>
          <cell r="O254">
            <v>2375.3384800283461</v>
          </cell>
          <cell r="P254">
            <v>22</v>
          </cell>
          <cell r="Q254">
            <v>9857.6546921176378</v>
          </cell>
          <cell r="R254">
            <v>4.701904136572554</v>
          </cell>
          <cell r="S254">
            <v>17005.264118384745</v>
          </cell>
          <cell r="T254">
            <v>12</v>
          </cell>
        </row>
        <row r="255">
          <cell r="D255" t="str">
            <v>522</v>
          </cell>
          <cell r="H255" t="str">
            <v>Community Centre/Hall 48 Aro St</v>
          </cell>
          <cell r="I255">
            <v>89286.399999999994</v>
          </cell>
          <cell r="J255">
            <v>0</v>
          </cell>
          <cell r="K255">
            <v>0</v>
          </cell>
          <cell r="L255">
            <v>0</v>
          </cell>
          <cell r="M255">
            <v>58284.5</v>
          </cell>
          <cell r="N255">
            <v>17</v>
          </cell>
          <cell r="O255">
            <v>13425</v>
          </cell>
          <cell r="P255">
            <v>30</v>
          </cell>
          <cell r="Q255">
            <v>4534.2</v>
          </cell>
          <cell r="R255">
            <v>5.3081285444234396</v>
          </cell>
          <cell r="S255">
            <v>13042.7</v>
          </cell>
          <cell r="T255">
            <v>9.9832035053554051</v>
          </cell>
        </row>
        <row r="256">
          <cell r="D256" t="str">
            <v>523</v>
          </cell>
          <cell r="H256" t="str">
            <v>Ex Tennis Pavilion - Now storage 48 Aro</v>
          </cell>
          <cell r="I256">
            <v>26421.45</v>
          </cell>
          <cell r="J256">
            <v>0</v>
          </cell>
          <cell r="K256">
            <v>0</v>
          </cell>
          <cell r="L256">
            <v>0</v>
          </cell>
          <cell r="M256">
            <v>9893.6249999999927</v>
          </cell>
          <cell r="N256">
            <v>14</v>
          </cell>
          <cell r="O256">
            <v>1181.25</v>
          </cell>
          <cell r="P256">
            <v>14</v>
          </cell>
          <cell r="Q256">
            <v>5664.5</v>
          </cell>
          <cell r="R256">
            <v>6.0137931034482754</v>
          </cell>
          <cell r="S256">
            <v>9682.0749999999989</v>
          </cell>
          <cell r="T256">
            <v>9.6577149213411708</v>
          </cell>
        </row>
        <row r="257">
          <cell r="D257" t="str">
            <v>534</v>
          </cell>
          <cell r="E257">
            <v>70</v>
          </cell>
          <cell r="F257" t="str">
            <v>Wellington Rd</v>
          </cell>
          <cell r="G257" t="str">
            <v>Kilbirnie</v>
          </cell>
          <cell r="H257" t="str">
            <v>landi</v>
          </cell>
          <cell r="I257">
            <v>330000</v>
          </cell>
          <cell r="J257">
            <v>0</v>
          </cell>
          <cell r="K257">
            <v>5000</v>
          </cell>
          <cell r="L257">
            <v>27</v>
          </cell>
          <cell r="M257">
            <v>119808.48265750191</v>
          </cell>
          <cell r="N257">
            <v>25</v>
          </cell>
          <cell r="O257">
            <v>5512.6160742105831</v>
          </cell>
          <cell r="P257">
            <v>22</v>
          </cell>
          <cell r="Q257">
            <v>5279.8122130678894</v>
          </cell>
          <cell r="R257">
            <v>3.4275981313276165</v>
          </cell>
          <cell r="S257">
            <v>29399.089055219625</v>
          </cell>
          <cell r="T257">
            <v>12.307840122982322</v>
          </cell>
        </row>
        <row r="258">
          <cell r="D258" t="str">
            <v>535</v>
          </cell>
          <cell r="G258" t="str">
            <v>Karori</v>
          </cell>
          <cell r="H258" t="str">
            <v>37 Rosehaugh Ave - landp</v>
          </cell>
          <cell r="I258">
            <v>300000</v>
          </cell>
          <cell r="J258">
            <v>0</v>
          </cell>
          <cell r="K258">
            <v>8000</v>
          </cell>
          <cell r="L258">
            <v>27</v>
          </cell>
          <cell r="M258">
            <v>130935.60255904435</v>
          </cell>
          <cell r="N258">
            <v>47</v>
          </cell>
          <cell r="O258">
            <v>4443.4587064349043</v>
          </cell>
          <cell r="P258">
            <v>22</v>
          </cell>
          <cell r="Q258">
            <v>2929.3782043555084</v>
          </cell>
          <cell r="R258">
            <v>3.2658939556558906</v>
          </cell>
          <cell r="S258">
            <v>18691.560530165225</v>
          </cell>
          <cell r="T258">
            <v>17</v>
          </cell>
        </row>
        <row r="259">
          <cell r="D259" t="str">
            <v>538</v>
          </cell>
          <cell r="H259" t="str">
            <v>Ngaio Public Hall &amp; Child Care Centre, 5 Ottawa Road, Ngaio</v>
          </cell>
          <cell r="I259">
            <v>321757.90000000002</v>
          </cell>
          <cell r="J259">
            <v>560000</v>
          </cell>
          <cell r="K259">
            <v>57000</v>
          </cell>
          <cell r="L259">
            <v>17</v>
          </cell>
          <cell r="M259">
            <v>223449</v>
          </cell>
          <cell r="N259">
            <v>27</v>
          </cell>
          <cell r="O259">
            <v>11287.5</v>
          </cell>
          <cell r="P259">
            <v>15</v>
          </cell>
          <cell r="Q259">
            <v>6726</v>
          </cell>
          <cell r="R259">
            <v>4.1029411764705888</v>
          </cell>
          <cell r="S259">
            <v>23295.4</v>
          </cell>
          <cell r="T259">
            <v>12.61400359066427</v>
          </cell>
        </row>
        <row r="260">
          <cell r="D260" t="str">
            <v>539</v>
          </cell>
          <cell r="H260" t="str">
            <v>Vogeltown Public Hall</v>
          </cell>
          <cell r="I260">
            <v>244995.16666666666</v>
          </cell>
          <cell r="J260">
            <v>50000</v>
          </cell>
          <cell r="K260">
            <v>10000</v>
          </cell>
          <cell r="L260">
            <v>17</v>
          </cell>
          <cell r="M260">
            <v>121263.5</v>
          </cell>
          <cell r="N260">
            <v>29</v>
          </cell>
          <cell r="O260">
            <v>7735</v>
          </cell>
          <cell r="P260">
            <v>17</v>
          </cell>
          <cell r="Q260">
            <v>15980</v>
          </cell>
          <cell r="R260">
            <v>9.8962655601659755</v>
          </cell>
          <cell r="S260">
            <v>40016.666666666664</v>
          </cell>
          <cell r="T260">
            <v>26.195592286501377</v>
          </cell>
        </row>
        <row r="261">
          <cell r="D261" t="str">
            <v>545</v>
          </cell>
          <cell r="E261">
            <v>12</v>
          </cell>
          <cell r="F261" t="str">
            <v>Hugh St</v>
          </cell>
          <cell r="G261" t="str">
            <v>Mt Cook</v>
          </cell>
          <cell r="H261" t="str">
            <v>12Hugh StMt Cook</v>
          </cell>
          <cell r="I261">
            <v>300000</v>
          </cell>
          <cell r="J261">
            <v>150000</v>
          </cell>
          <cell r="K261">
            <v>4000</v>
          </cell>
          <cell r="L261">
            <v>27</v>
          </cell>
          <cell r="M261">
            <v>84337.928828178061</v>
          </cell>
          <cell r="N261">
            <v>110</v>
          </cell>
          <cell r="O261">
            <v>993.98886466863166</v>
          </cell>
          <cell r="P261">
            <v>22</v>
          </cell>
          <cell r="Q261">
            <v>4123.2465358936079</v>
          </cell>
          <cell r="R261">
            <v>4.1815107102593005</v>
          </cell>
          <cell r="S261">
            <v>6544.8357712596917</v>
          </cell>
          <cell r="T261">
            <v>12</v>
          </cell>
        </row>
        <row r="262">
          <cell r="D262" t="str">
            <v>548</v>
          </cell>
          <cell r="H262" t="str">
            <v>Karori Community Centre, 7 Beauchamp Street, Karori</v>
          </cell>
          <cell r="I262">
            <v>2386162.0470930231</v>
          </cell>
          <cell r="J262">
            <v>451000</v>
          </cell>
          <cell r="K262">
            <v>30000</v>
          </cell>
          <cell r="L262">
            <v>18</v>
          </cell>
          <cell r="M262">
            <v>1453274.3958333333</v>
          </cell>
          <cell r="N262">
            <v>55</v>
          </cell>
          <cell r="O262">
            <v>52100.872093023252</v>
          </cell>
          <cell r="P262">
            <v>38</v>
          </cell>
          <cell r="Q262">
            <v>130508.4</v>
          </cell>
          <cell r="R262">
            <v>29.548773721007656</v>
          </cell>
          <cell r="S262">
            <v>269278.37916666665</v>
          </cell>
          <cell r="T262">
            <v>32.722897730209972</v>
          </cell>
        </row>
        <row r="263">
          <cell r="D263" t="str">
            <v>549</v>
          </cell>
          <cell r="G263" t="str">
            <v>Karori</v>
          </cell>
          <cell r="H263" t="str">
            <v>21 Seafort Terrace - landp</v>
          </cell>
          <cell r="I263">
            <v>350000</v>
          </cell>
          <cell r="J263">
            <v>0</v>
          </cell>
          <cell r="K263">
            <v>10000</v>
          </cell>
          <cell r="L263">
            <v>27</v>
          </cell>
          <cell r="M263">
            <v>110096.74749359157</v>
          </cell>
          <cell r="N263">
            <v>47</v>
          </cell>
          <cell r="O263">
            <v>3889.4149102107103</v>
          </cell>
          <cell r="P263">
            <v>22</v>
          </cell>
          <cell r="Q263">
            <v>7210.9473896478376</v>
          </cell>
          <cell r="R263">
            <v>4.7270838095633927</v>
          </cell>
          <cell r="S263">
            <v>18802.890206549899</v>
          </cell>
          <cell r="T263">
            <v>17</v>
          </cell>
        </row>
        <row r="264">
          <cell r="D264" t="str">
            <v>554</v>
          </cell>
          <cell r="H264" t="str">
            <v>Tawa Service Centre, Tawa</v>
          </cell>
          <cell r="I264">
            <v>1617000</v>
          </cell>
          <cell r="J264">
            <v>1104000</v>
          </cell>
          <cell r="K264">
            <v>100000</v>
          </cell>
          <cell r="L264">
            <v>17</v>
          </cell>
          <cell r="M264">
            <v>214336.39630677717</v>
          </cell>
          <cell r="N264">
            <v>39</v>
          </cell>
          <cell r="O264">
            <v>14301.845196767608</v>
          </cell>
          <cell r="P264">
            <v>19</v>
          </cell>
          <cell r="Q264">
            <v>25153.536282909423</v>
          </cell>
          <cell r="R264">
            <v>7.6439114391143912</v>
          </cell>
          <cell r="S264">
            <v>59208.222213545771</v>
          </cell>
          <cell r="T264">
            <v>15.254072643900088</v>
          </cell>
        </row>
        <row r="265">
          <cell r="D265" t="str">
            <v>556</v>
          </cell>
          <cell r="F265" t="str">
            <v>Lyndhurst Rd</v>
          </cell>
          <cell r="G265" t="str">
            <v>Tawa</v>
          </cell>
          <cell r="H265" t="str">
            <v>Pensioner Units</v>
          </cell>
          <cell r="I265">
            <v>930000</v>
          </cell>
          <cell r="J265">
            <v>250000</v>
          </cell>
          <cell r="K265">
            <v>45000</v>
          </cell>
          <cell r="L265">
            <v>30</v>
          </cell>
          <cell r="M265">
            <v>521492.73322808469</v>
          </cell>
          <cell r="N265">
            <v>62</v>
          </cell>
          <cell r="O265">
            <v>21199.519158079205</v>
          </cell>
          <cell r="P265">
            <v>22</v>
          </cell>
          <cell r="Q265">
            <v>39068.046091841716</v>
          </cell>
          <cell r="R265">
            <v>5.942692693526725</v>
          </cell>
          <cell r="S265">
            <v>53239.701521994357</v>
          </cell>
          <cell r="T265">
            <v>17</v>
          </cell>
        </row>
        <row r="266">
          <cell r="D266" t="str">
            <v>560</v>
          </cell>
          <cell r="H266" t="str">
            <v>Storage Shed/Garages, Linden Park, Tawa - demolished</v>
          </cell>
          <cell r="I266">
            <v>26337.928571428572</v>
          </cell>
          <cell r="J266">
            <v>0</v>
          </cell>
          <cell r="K266">
            <v>10000</v>
          </cell>
          <cell r="L266">
            <v>17</v>
          </cell>
          <cell r="M266">
            <v>15349.428571428572</v>
          </cell>
          <cell r="N266">
            <v>31</v>
          </cell>
          <cell r="O266">
            <v>236.25</v>
          </cell>
          <cell r="P266">
            <v>1</v>
          </cell>
          <cell r="Q266">
            <v>0</v>
          </cell>
          <cell r="R266">
            <v>0</v>
          </cell>
          <cell r="S266">
            <v>752.25</v>
          </cell>
          <cell r="T266">
            <v>13.402116402116402</v>
          </cell>
        </row>
        <row r="267">
          <cell r="D267" t="str">
            <v>561</v>
          </cell>
          <cell r="H267" t="str">
            <v>Club Rooms, Linden Park, Tawa</v>
          </cell>
          <cell r="I267">
            <v>134223.38976190478</v>
          </cell>
          <cell r="J267">
            <v>0</v>
          </cell>
          <cell r="K267">
            <v>3000</v>
          </cell>
          <cell r="L267">
            <v>17</v>
          </cell>
          <cell r="M267">
            <v>114553.96571428573</v>
          </cell>
          <cell r="N267">
            <v>34</v>
          </cell>
          <cell r="O267">
            <v>4046.4857142857145</v>
          </cell>
          <cell r="P267">
            <v>34</v>
          </cell>
          <cell r="Q267">
            <v>680</v>
          </cell>
          <cell r="R267">
            <v>2</v>
          </cell>
          <cell r="S267">
            <v>11942.938333333332</v>
          </cell>
          <cell r="T267">
            <v>10.815659689060766</v>
          </cell>
        </row>
        <row r="268">
          <cell r="D268" t="str">
            <v>564</v>
          </cell>
          <cell r="H268" t="str">
            <v>Pavillion Redwood Park, Tawa was 564a chg to 564</v>
          </cell>
          <cell r="I268">
            <v>571615.55000000005</v>
          </cell>
          <cell r="J268">
            <v>0</v>
          </cell>
          <cell r="K268">
            <v>70000</v>
          </cell>
          <cell r="L268">
            <v>17</v>
          </cell>
          <cell r="M268">
            <v>454965</v>
          </cell>
          <cell r="N268">
            <v>49</v>
          </cell>
          <cell r="O268">
            <v>17005</v>
          </cell>
          <cell r="P268">
            <v>19</v>
          </cell>
          <cell r="Q268">
            <v>5100</v>
          </cell>
          <cell r="R268">
            <v>9</v>
          </cell>
          <cell r="S268">
            <v>24545.55</v>
          </cell>
          <cell r="T268">
            <v>11.317854889589906</v>
          </cell>
        </row>
        <row r="269">
          <cell r="D269" t="str">
            <v>567</v>
          </cell>
          <cell r="H269" t="str">
            <v>Linden Recreation Centre , 10 Linden Avenue, Linden</v>
          </cell>
          <cell r="I269">
            <v>610701.23571428575</v>
          </cell>
          <cell r="J269">
            <v>150000</v>
          </cell>
          <cell r="K269">
            <v>50000</v>
          </cell>
          <cell r="L269">
            <v>17</v>
          </cell>
          <cell r="M269">
            <v>313410.6857142857</v>
          </cell>
          <cell r="N269">
            <v>52</v>
          </cell>
          <cell r="O269">
            <v>18328.2</v>
          </cell>
          <cell r="P269">
            <v>22</v>
          </cell>
          <cell r="Q269">
            <v>46208.4</v>
          </cell>
          <cell r="R269">
            <v>11.175923640253433</v>
          </cell>
          <cell r="S269">
            <v>32753.95</v>
          </cell>
          <cell r="T269">
            <v>16.104878015481862</v>
          </cell>
        </row>
        <row r="270">
          <cell r="D270" t="str">
            <v>568</v>
          </cell>
          <cell r="H270" t="str">
            <v>Skating Rink Kiosk, Grasslees Reserve, Tawa</v>
          </cell>
          <cell r="I270">
            <v>9264.4047619047633</v>
          </cell>
          <cell r="J270">
            <v>0</v>
          </cell>
          <cell r="K270">
            <v>500</v>
          </cell>
          <cell r="L270">
            <v>17</v>
          </cell>
          <cell r="M270">
            <v>5165.1428571428587</v>
          </cell>
          <cell r="N270">
            <v>23</v>
          </cell>
          <cell r="O270">
            <v>1281.4285714285716</v>
          </cell>
          <cell r="P270">
            <v>23</v>
          </cell>
          <cell r="Q270">
            <v>700</v>
          </cell>
          <cell r="R270">
            <v>7</v>
          </cell>
          <cell r="S270">
            <v>1617.8333333333335</v>
          </cell>
          <cell r="T270">
            <v>17.751479289940828</v>
          </cell>
        </row>
        <row r="271">
          <cell r="D271" t="str">
            <v>569</v>
          </cell>
          <cell r="H271" t="str">
            <v>Industrial Warehouse, 86 Davies Street, Tawa</v>
          </cell>
          <cell r="I271">
            <v>600000</v>
          </cell>
          <cell r="J271">
            <v>390000</v>
          </cell>
          <cell r="K271">
            <v>30000</v>
          </cell>
          <cell r="L271">
            <v>17</v>
          </cell>
          <cell r="M271">
            <v>150764.09150819946</v>
          </cell>
          <cell r="N271">
            <v>64</v>
          </cell>
          <cell r="O271">
            <v>16791.810135045562</v>
          </cell>
          <cell r="P271">
            <v>64</v>
          </cell>
          <cell r="Q271">
            <v>5871.5766641170267</v>
          </cell>
          <cell r="R271">
            <v>7.588486140724946</v>
          </cell>
          <cell r="S271">
            <v>6572.5216926379362</v>
          </cell>
          <cell r="T271">
            <v>13.45324760873836</v>
          </cell>
        </row>
        <row r="272">
          <cell r="D272" t="str">
            <v>574</v>
          </cell>
          <cell r="H272" t="str">
            <v>Tawa Pool, Davies Street, Tawa</v>
          </cell>
          <cell r="I272">
            <v>2174609.4441249999</v>
          </cell>
          <cell r="J272">
            <v>431000</v>
          </cell>
          <cell r="K272">
            <v>200000</v>
          </cell>
          <cell r="L272">
            <v>17</v>
          </cell>
          <cell r="M272">
            <v>1157072.995625</v>
          </cell>
          <cell r="N272">
            <v>47</v>
          </cell>
          <cell r="O272">
            <v>89873.82</v>
          </cell>
          <cell r="P272">
            <v>27</v>
          </cell>
          <cell r="Q272">
            <v>1725</v>
          </cell>
          <cell r="R272">
            <v>23</v>
          </cell>
          <cell r="S272">
            <v>294937.62849999999</v>
          </cell>
          <cell r="T272">
            <v>8.0591060316214289</v>
          </cell>
        </row>
        <row r="273">
          <cell r="D273" t="str">
            <v>575</v>
          </cell>
          <cell r="H273" t="str">
            <v>Shed, Alex Moore Park, Bannister Avenue, Johnsonville</v>
          </cell>
          <cell r="I273">
            <v>4777.8261904761894</v>
          </cell>
          <cell r="J273">
            <v>0</v>
          </cell>
          <cell r="K273">
            <v>0</v>
          </cell>
          <cell r="L273">
            <v>0</v>
          </cell>
          <cell r="M273">
            <v>4433.9428571428562</v>
          </cell>
          <cell r="N273">
            <v>22</v>
          </cell>
          <cell r="O273">
            <v>51.600000000000136</v>
          </cell>
          <cell r="P273">
            <v>2</v>
          </cell>
          <cell r="Q273">
            <v>0</v>
          </cell>
          <cell r="R273">
            <v>0</v>
          </cell>
          <cell r="S273">
            <v>292.2833333333333</v>
          </cell>
          <cell r="T273">
            <v>19</v>
          </cell>
        </row>
        <row r="274">
          <cell r="D274" t="str">
            <v>576</v>
          </cell>
          <cell r="H274" t="str">
            <v>Tool Shed &amp; Toilet Block 2, Botanical Gardens, Kelburn</v>
          </cell>
          <cell r="I274">
            <v>32073.513392857141</v>
          </cell>
          <cell r="J274">
            <v>0</v>
          </cell>
          <cell r="K274">
            <v>0</v>
          </cell>
          <cell r="L274">
            <v>0</v>
          </cell>
          <cell r="M274">
            <v>24232.668749999997</v>
          </cell>
          <cell r="N274">
            <v>27</v>
          </cell>
          <cell r="O274">
            <v>1084.3571428571431</v>
          </cell>
          <cell r="P274">
            <v>17</v>
          </cell>
          <cell r="Q274">
            <v>0</v>
          </cell>
          <cell r="R274">
            <v>0</v>
          </cell>
          <cell r="S274">
            <v>6756.4874999999993</v>
          </cell>
          <cell r="T274">
            <v>15.327123417828906</v>
          </cell>
        </row>
        <row r="275">
          <cell r="D275" t="str">
            <v>577</v>
          </cell>
          <cell r="H275" t="str">
            <v>Education Centre, Botanical Gardens, Kelburn</v>
          </cell>
          <cell r="I275">
            <v>2147914.9587301589</v>
          </cell>
          <cell r="J275">
            <v>0</v>
          </cell>
          <cell r="K275">
            <v>0</v>
          </cell>
          <cell r="L275">
            <v>0</v>
          </cell>
          <cell r="M275">
            <v>1863493.7142857143</v>
          </cell>
          <cell r="N275">
            <v>54</v>
          </cell>
          <cell r="O275">
            <v>43790</v>
          </cell>
          <cell r="P275">
            <v>29</v>
          </cell>
          <cell r="Q275">
            <v>158040</v>
          </cell>
          <cell r="R275">
            <v>2.8473804100227791</v>
          </cell>
          <cell r="S275">
            <v>308970</v>
          </cell>
          <cell r="T275">
            <v>8.9223753091177702</v>
          </cell>
        </row>
        <row r="276">
          <cell r="D276" t="str">
            <v>579</v>
          </cell>
          <cell r="H276" t="str">
            <v>Shade House, Nursery, Botanical Gardens, Kelburn</v>
          </cell>
          <cell r="I276">
            <v>18321.84</v>
          </cell>
          <cell r="J276">
            <v>0</v>
          </cell>
          <cell r="K276">
            <v>0</v>
          </cell>
          <cell r="L276">
            <v>0</v>
          </cell>
          <cell r="M276">
            <v>17882.759999999998</v>
          </cell>
          <cell r="N276">
            <v>24</v>
          </cell>
          <cell r="O276">
            <v>439.08</v>
          </cell>
          <cell r="P276">
            <v>4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D277" t="str">
            <v>582</v>
          </cell>
          <cell r="H277" t="str">
            <v>Public Conveniences, Central Park, Brooklyn</v>
          </cell>
          <cell r="I277">
            <v>17194.931239737274</v>
          </cell>
          <cell r="J277">
            <v>0</v>
          </cell>
          <cell r="K277">
            <v>0</v>
          </cell>
          <cell r="L277">
            <v>0</v>
          </cell>
          <cell r="M277">
            <v>13056.214285714286</v>
          </cell>
          <cell r="N277">
            <v>29</v>
          </cell>
          <cell r="O277">
            <v>477.75862068965512</v>
          </cell>
          <cell r="P277">
            <v>17</v>
          </cell>
          <cell r="Q277">
            <v>0</v>
          </cell>
          <cell r="R277">
            <v>0</v>
          </cell>
          <cell r="S277">
            <v>3660.9583333333335</v>
          </cell>
          <cell r="T277">
            <v>8.604474918801877</v>
          </cell>
        </row>
        <row r="278">
          <cell r="D278" t="str">
            <v>583</v>
          </cell>
          <cell r="H278" t="str">
            <v>Tool Shed &amp; Mess Room, Central Park, Brooklyn</v>
          </cell>
          <cell r="I278">
            <v>2918.985714285714</v>
          </cell>
          <cell r="J278">
            <v>0</v>
          </cell>
          <cell r="K278">
            <v>0</v>
          </cell>
          <cell r="L278">
            <v>0</v>
          </cell>
          <cell r="M278">
            <v>1071.4857142857145</v>
          </cell>
          <cell r="N278">
            <v>4</v>
          </cell>
          <cell r="O278">
            <v>352.8</v>
          </cell>
          <cell r="P278">
            <v>4</v>
          </cell>
          <cell r="Q278">
            <v>200</v>
          </cell>
          <cell r="R278">
            <v>4</v>
          </cell>
          <cell r="S278">
            <v>1294.7</v>
          </cell>
          <cell r="T278">
            <v>9.0448755633940809</v>
          </cell>
        </row>
        <row r="279">
          <cell r="D279" t="str">
            <v>585</v>
          </cell>
          <cell r="H279" t="str">
            <v>Pavilion Centennial Park</v>
          </cell>
          <cell r="I279">
            <v>618990.07142857136</v>
          </cell>
          <cell r="J279">
            <v>0</v>
          </cell>
          <cell r="K279">
            <v>50000</v>
          </cell>
          <cell r="L279">
            <v>17</v>
          </cell>
          <cell r="M279">
            <v>462791.77142857143</v>
          </cell>
          <cell r="N279">
            <v>37</v>
          </cell>
          <cell r="O279">
            <v>19701</v>
          </cell>
          <cell r="P279">
            <v>22</v>
          </cell>
          <cell r="Q279">
            <v>16400</v>
          </cell>
          <cell r="R279">
            <v>12</v>
          </cell>
          <cell r="S279">
            <v>70097.3</v>
          </cell>
          <cell r="T279">
            <v>18.140659618027318</v>
          </cell>
        </row>
        <row r="280">
          <cell r="D280" t="str">
            <v>586</v>
          </cell>
          <cell r="H280" t="str">
            <v>Churchill Park toilets</v>
          </cell>
          <cell r="I280">
            <v>119890.03</v>
          </cell>
          <cell r="J280">
            <v>0</v>
          </cell>
          <cell r="K280">
            <v>0</v>
          </cell>
          <cell r="L280">
            <v>0</v>
          </cell>
          <cell r="M280">
            <v>90720.84</v>
          </cell>
          <cell r="N280">
            <v>51</v>
          </cell>
          <cell r="O280">
            <v>2667.24</v>
          </cell>
          <cell r="P280">
            <v>31</v>
          </cell>
          <cell r="Q280">
            <v>960</v>
          </cell>
          <cell r="R280">
            <v>16</v>
          </cell>
          <cell r="S280">
            <v>25541.95</v>
          </cell>
          <cell r="T280">
            <v>21.9766571239815</v>
          </cell>
        </row>
        <row r="281">
          <cell r="D281" t="str">
            <v>587</v>
          </cell>
          <cell r="H281" t="str">
            <v>Changing Rooms, 39 Halswater Drive, Churton Park</v>
          </cell>
          <cell r="I281">
            <v>210328.875</v>
          </cell>
          <cell r="J281">
            <v>0</v>
          </cell>
          <cell r="K281">
            <v>40000</v>
          </cell>
          <cell r="L281">
            <v>20</v>
          </cell>
          <cell r="M281">
            <v>137882.5</v>
          </cell>
          <cell r="N281">
            <v>49</v>
          </cell>
          <cell r="O281">
            <v>6554</v>
          </cell>
          <cell r="P281">
            <v>29</v>
          </cell>
          <cell r="Q281">
            <v>8075</v>
          </cell>
          <cell r="R281">
            <v>19</v>
          </cell>
          <cell r="S281">
            <v>17817.375</v>
          </cell>
          <cell r="T281">
            <v>18.675546719681908</v>
          </cell>
        </row>
        <row r="282">
          <cell r="D282" t="str">
            <v>588</v>
          </cell>
          <cell r="H282" t="str">
            <v>Dressing Room/Tractor Shed, Cobham Park, Kilbirnie</v>
          </cell>
          <cell r="I282">
            <v>201990.17142857146</v>
          </cell>
          <cell r="J282">
            <v>0</v>
          </cell>
          <cell r="K282">
            <v>50000</v>
          </cell>
          <cell r="L282">
            <v>17</v>
          </cell>
          <cell r="M282">
            <v>129974.97142857143</v>
          </cell>
          <cell r="N282">
            <v>46</v>
          </cell>
          <cell r="O282">
            <v>2216</v>
          </cell>
          <cell r="P282">
            <v>6</v>
          </cell>
          <cell r="Q282">
            <v>8075</v>
          </cell>
          <cell r="R282">
            <v>19</v>
          </cell>
          <cell r="S282">
            <v>11724.2</v>
          </cell>
          <cell r="T282">
            <v>12.744553715921823</v>
          </cell>
        </row>
        <row r="283">
          <cell r="D283" t="str">
            <v>589</v>
          </cell>
          <cell r="H283" t="str">
            <v>Childcare Centre &amp; Changing Rooms, Crawford Green, Miramar</v>
          </cell>
          <cell r="I283">
            <v>334745.625</v>
          </cell>
          <cell r="J283">
            <v>0</v>
          </cell>
          <cell r="K283">
            <v>18000</v>
          </cell>
          <cell r="L283">
            <v>17</v>
          </cell>
          <cell r="M283">
            <v>270943</v>
          </cell>
          <cell r="N283">
            <v>43</v>
          </cell>
          <cell r="O283">
            <v>11502</v>
          </cell>
          <cell r="P283">
            <v>27</v>
          </cell>
          <cell r="Q283">
            <v>9995.6666666666661</v>
          </cell>
          <cell r="R283">
            <v>11.557114228456914</v>
          </cell>
          <cell r="S283">
            <v>24304.958333333332</v>
          </cell>
          <cell r="T283">
            <v>20.906754460492781</v>
          </cell>
        </row>
        <row r="284">
          <cell r="D284" t="str">
            <v>598</v>
          </cell>
          <cell r="H284" t="str">
            <v>Evans Bay Park Changing Rooms &amp; Toilets, Evans Bay Parade. Evans Bay</v>
          </cell>
          <cell r="I284">
            <v>74323.464285714275</v>
          </cell>
          <cell r="J284">
            <v>0</v>
          </cell>
          <cell r="K284">
            <v>20000</v>
          </cell>
          <cell r="L284">
            <v>17</v>
          </cell>
          <cell r="M284">
            <v>49001.714285714275</v>
          </cell>
          <cell r="N284">
            <v>29</v>
          </cell>
          <cell r="O284">
            <v>3200</v>
          </cell>
          <cell r="P284">
            <v>25</v>
          </cell>
          <cell r="Q284">
            <v>0</v>
          </cell>
          <cell r="R284">
            <v>0</v>
          </cell>
          <cell r="S284">
            <v>2121.75</v>
          </cell>
          <cell r="T284">
            <v>4.5907012195121952</v>
          </cell>
        </row>
        <row r="285">
          <cell r="D285" t="str">
            <v>602</v>
          </cell>
          <cell r="H285" t="str">
            <v>Storage Shed, 250 Middleton Rd</v>
          </cell>
          <cell r="I285">
            <v>15239.705757575757</v>
          </cell>
          <cell r="J285">
            <v>0</v>
          </cell>
          <cell r="K285">
            <v>0</v>
          </cell>
          <cell r="L285">
            <v>0</v>
          </cell>
          <cell r="M285">
            <v>10405.36</v>
          </cell>
          <cell r="N285">
            <v>14</v>
          </cell>
          <cell r="O285">
            <v>217.90909090909008</v>
          </cell>
          <cell r="P285">
            <v>2</v>
          </cell>
          <cell r="Q285">
            <v>2365</v>
          </cell>
          <cell r="R285">
            <v>7.9130434782608683</v>
          </cell>
          <cell r="S285">
            <v>2251.436666666666</v>
          </cell>
          <cell r="T285">
            <v>8.9435544430538201</v>
          </cell>
        </row>
        <row r="286">
          <cell r="D286" t="str">
            <v>603</v>
          </cell>
          <cell r="H286" t="str">
            <v>Shed/messroom 250 Middleton Rd</v>
          </cell>
          <cell r="I286">
            <v>18925.441666666666</v>
          </cell>
          <cell r="J286">
            <v>0</v>
          </cell>
          <cell r="K286">
            <v>0</v>
          </cell>
          <cell r="L286">
            <v>0</v>
          </cell>
          <cell r="M286">
            <v>11603.625</v>
          </cell>
          <cell r="N286">
            <v>44</v>
          </cell>
          <cell r="O286">
            <v>771.4</v>
          </cell>
          <cell r="P286">
            <v>14</v>
          </cell>
          <cell r="Q286">
            <v>3387.5</v>
          </cell>
          <cell r="R286">
            <v>8.4761904761904763</v>
          </cell>
          <cell r="S286">
            <v>3162.9166666666661</v>
          </cell>
          <cell r="T286">
            <v>9.1639443436176666</v>
          </cell>
        </row>
        <row r="287">
          <cell r="D287" t="str">
            <v>604</v>
          </cell>
          <cell r="H287" t="str">
            <v>Garage/Mess Room, Grenada Park North, Grenada North</v>
          </cell>
          <cell r="I287">
            <v>27671.071428571428</v>
          </cell>
          <cell r="J287">
            <v>0</v>
          </cell>
          <cell r="K287">
            <v>0</v>
          </cell>
          <cell r="L287">
            <v>0</v>
          </cell>
          <cell r="M287">
            <v>20766.571428571428</v>
          </cell>
          <cell r="N287">
            <v>52</v>
          </cell>
          <cell r="O287">
            <v>3525</v>
          </cell>
          <cell r="P287">
            <v>27</v>
          </cell>
          <cell r="Q287">
            <v>800</v>
          </cell>
          <cell r="R287">
            <v>12</v>
          </cell>
          <cell r="S287">
            <v>2579.5</v>
          </cell>
          <cell r="T287">
            <v>18.9825918762089</v>
          </cell>
        </row>
        <row r="288">
          <cell r="D288" t="str">
            <v>605</v>
          </cell>
          <cell r="H288" t="str">
            <v>Pavillion, Grenada Park North, Grenada North</v>
          </cell>
          <cell r="I288">
            <v>258137.4793956044</v>
          </cell>
          <cell r="J288">
            <v>0</v>
          </cell>
          <cell r="K288">
            <v>100000</v>
          </cell>
          <cell r="L288">
            <v>17</v>
          </cell>
          <cell r="M288">
            <v>134753.14285714287</v>
          </cell>
          <cell r="N288">
            <v>27</v>
          </cell>
          <cell r="O288">
            <v>6498.4615384615372</v>
          </cell>
          <cell r="P288">
            <v>22</v>
          </cell>
          <cell r="Q288">
            <v>4080</v>
          </cell>
          <cell r="R288">
            <v>12</v>
          </cell>
          <cell r="S288">
            <v>12805.875</v>
          </cell>
          <cell r="T288">
            <v>7.2197265625</v>
          </cell>
        </row>
        <row r="289">
          <cell r="D289" t="str">
            <v>607</v>
          </cell>
          <cell r="G289" t="str">
            <v xml:space="preserve">Grenada </v>
          </cell>
          <cell r="H289" t="str">
            <v>2 Takapu Rd - landp</v>
          </cell>
          <cell r="I289">
            <v>350000</v>
          </cell>
          <cell r="J289">
            <v>0</v>
          </cell>
          <cell r="K289">
            <v>10000</v>
          </cell>
          <cell r="L289">
            <v>27</v>
          </cell>
          <cell r="M289">
            <v>176202.02400987258</v>
          </cell>
          <cell r="N289">
            <v>47</v>
          </cell>
          <cell r="O289">
            <v>6179.6502480756817</v>
          </cell>
          <cell r="P289">
            <v>22</v>
          </cell>
          <cell r="Q289">
            <v>8615.066081495972</v>
          </cell>
          <cell r="R289">
            <v>5.0824964800113959</v>
          </cell>
          <cell r="S289">
            <v>24003.259660555781</v>
          </cell>
          <cell r="T289">
            <v>17</v>
          </cell>
        </row>
        <row r="290">
          <cell r="D290" t="str">
            <v>609</v>
          </cell>
          <cell r="H290" t="str">
            <v>Public Conveniences, Evans Bay Parade, Hataitai - land not wcc</v>
          </cell>
          <cell r="I290">
            <v>63785.774999999994</v>
          </cell>
          <cell r="J290">
            <v>0</v>
          </cell>
          <cell r="K290">
            <v>0</v>
          </cell>
          <cell r="L290">
            <v>0</v>
          </cell>
          <cell r="M290">
            <v>48740.45</v>
          </cell>
          <cell r="N290">
            <v>33</v>
          </cell>
          <cell r="O290">
            <v>1528</v>
          </cell>
          <cell r="P290">
            <v>18</v>
          </cell>
          <cell r="Q290">
            <v>0</v>
          </cell>
          <cell r="R290">
            <v>0</v>
          </cell>
          <cell r="S290">
            <v>3517.3249999999998</v>
          </cell>
          <cell r="T290">
            <v>11.716908782538162</v>
          </cell>
        </row>
        <row r="291">
          <cell r="D291" t="str">
            <v>613</v>
          </cell>
          <cell r="H291" t="str">
            <v>Pavilion, Helston Park, Johnsonville</v>
          </cell>
          <cell r="I291">
            <v>678176.79166666663</v>
          </cell>
          <cell r="J291">
            <v>0</v>
          </cell>
          <cell r="K291">
            <v>90000</v>
          </cell>
          <cell r="L291">
            <v>20</v>
          </cell>
          <cell r="M291">
            <v>551139.6875</v>
          </cell>
          <cell r="N291">
            <v>50</v>
          </cell>
          <cell r="O291">
            <v>17193.599999999999</v>
          </cell>
          <cell r="P291">
            <v>20</v>
          </cell>
          <cell r="Q291">
            <v>5525</v>
          </cell>
          <cell r="R291">
            <v>10</v>
          </cell>
          <cell r="S291">
            <v>14318.504166666664</v>
          </cell>
          <cell r="T291">
            <v>7.4335699254556484</v>
          </cell>
        </row>
        <row r="292">
          <cell r="D292" t="str">
            <v>614</v>
          </cell>
          <cell r="H292" t="str">
            <v>Kaiwharawhara Park Pavilion</v>
          </cell>
          <cell r="I292">
            <v>108138</v>
          </cell>
          <cell r="J292">
            <v>0</v>
          </cell>
          <cell r="K292">
            <v>0</v>
          </cell>
          <cell r="L292">
            <v>0</v>
          </cell>
          <cell r="M292">
            <v>73461.34</v>
          </cell>
          <cell r="N292">
            <v>14</v>
          </cell>
          <cell r="O292">
            <v>18743.400000000001</v>
          </cell>
          <cell r="P292">
            <v>27</v>
          </cell>
          <cell r="Q292">
            <v>5000</v>
          </cell>
          <cell r="R292">
            <v>20</v>
          </cell>
          <cell r="S292">
            <v>10933.65</v>
          </cell>
          <cell r="T292">
            <v>20</v>
          </cell>
        </row>
        <row r="293">
          <cell r="D293" t="str">
            <v>615</v>
          </cell>
          <cell r="H293" t="str">
            <v>Pavilion/Community Area, 382-414 Karori Road, Karori</v>
          </cell>
          <cell r="I293">
            <v>439913.10714285704</v>
          </cell>
          <cell r="J293">
            <v>0</v>
          </cell>
          <cell r="K293">
            <v>40000</v>
          </cell>
          <cell r="L293">
            <v>18</v>
          </cell>
          <cell r="M293">
            <v>333963</v>
          </cell>
          <cell r="N293">
            <v>27</v>
          </cell>
          <cell r="O293">
            <v>6294.8571428571449</v>
          </cell>
          <cell r="P293">
            <v>17</v>
          </cell>
          <cell r="Q293">
            <v>11900</v>
          </cell>
          <cell r="R293">
            <v>7</v>
          </cell>
          <cell r="S293">
            <v>47755.25</v>
          </cell>
          <cell r="T293">
            <v>13.822586588061903</v>
          </cell>
        </row>
        <row r="294">
          <cell r="D294" t="str">
            <v>616</v>
          </cell>
          <cell r="H294" t="str">
            <v>Pump Shed, 382-414 Karori Road, Karori - demolished</v>
          </cell>
          <cell r="I294">
            <v>1767.5696540880506</v>
          </cell>
          <cell r="J294">
            <v>0</v>
          </cell>
          <cell r="K294">
            <v>0</v>
          </cell>
          <cell r="L294">
            <v>0</v>
          </cell>
          <cell r="M294">
            <v>1331.3416666666669</v>
          </cell>
          <cell r="N294">
            <v>29</v>
          </cell>
          <cell r="O294">
            <v>126.81132075471697</v>
          </cell>
          <cell r="P294">
            <v>22</v>
          </cell>
          <cell r="Q294">
            <v>0</v>
          </cell>
          <cell r="R294">
            <v>0</v>
          </cell>
          <cell r="S294">
            <v>309.41666666666669</v>
          </cell>
          <cell r="T294">
            <v>11</v>
          </cell>
        </row>
        <row r="295">
          <cell r="D295" t="str">
            <v>617</v>
          </cell>
          <cell r="H295" t="str">
            <v>132B Tauhinu Rd House</v>
          </cell>
          <cell r="I295">
            <v>230000</v>
          </cell>
          <cell r="J295">
            <v>0</v>
          </cell>
          <cell r="K295">
            <v>15000</v>
          </cell>
          <cell r="L295">
            <v>27</v>
          </cell>
          <cell r="M295">
            <v>180574.43852513656</v>
          </cell>
          <cell r="N295">
            <v>47</v>
          </cell>
          <cell r="O295">
            <v>5652.9455779045347</v>
          </cell>
          <cell r="P295">
            <v>25</v>
          </cell>
          <cell r="Q295">
            <v>4550.8746847535467</v>
          </cell>
          <cell r="R295">
            <v>3.4076035636572652</v>
          </cell>
          <cell r="S295">
            <v>24221.741212205332</v>
          </cell>
          <cell r="T295">
            <v>12</v>
          </cell>
        </row>
        <row r="296">
          <cell r="D296" t="str">
            <v>618</v>
          </cell>
          <cell r="H296" t="str">
            <v>Stable/garage Khandallah Reserve Clark Ave</v>
          </cell>
          <cell r="I296">
            <v>4818.3999999999996</v>
          </cell>
          <cell r="J296">
            <v>0</v>
          </cell>
          <cell r="K296">
            <v>0</v>
          </cell>
          <cell r="L296">
            <v>0</v>
          </cell>
          <cell r="M296">
            <v>3658.4</v>
          </cell>
          <cell r="N296">
            <v>17</v>
          </cell>
          <cell r="O296">
            <v>1160</v>
          </cell>
          <cell r="P296">
            <v>20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</row>
        <row r="297">
          <cell r="D297" t="str">
            <v>619</v>
          </cell>
          <cell r="H297" t="str">
            <v>Toilet Block, Khandallah Reserve Woodmancote Sr</v>
          </cell>
          <cell r="I297">
            <v>8792.1666666666661</v>
          </cell>
          <cell r="J297">
            <v>0</v>
          </cell>
          <cell r="K297">
            <v>0</v>
          </cell>
          <cell r="L297">
            <v>0</v>
          </cell>
          <cell r="M297">
            <v>5061</v>
          </cell>
          <cell r="N297">
            <v>7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3731.1666666666661</v>
          </cell>
          <cell r="T297">
            <v>8.2901376146788994</v>
          </cell>
        </row>
        <row r="298">
          <cell r="D298" t="str">
            <v>620</v>
          </cell>
          <cell r="G298" t="str">
            <v>Khandallah</v>
          </cell>
          <cell r="H298" t="str">
            <v>86 Clarke St - landp</v>
          </cell>
          <cell r="I298">
            <v>450000</v>
          </cell>
          <cell r="J298">
            <v>0</v>
          </cell>
          <cell r="K298">
            <v>10000</v>
          </cell>
          <cell r="L298">
            <v>27</v>
          </cell>
          <cell r="M298">
            <v>205640.10190606886</v>
          </cell>
          <cell r="N298">
            <v>47</v>
          </cell>
          <cell r="O298">
            <v>5793.5646929257364</v>
          </cell>
          <cell r="P298">
            <v>22</v>
          </cell>
          <cell r="Q298">
            <v>5869.6048100527159</v>
          </cell>
          <cell r="R298">
            <v>3.535305239608391</v>
          </cell>
          <cell r="S298">
            <v>22696.728590952698</v>
          </cell>
          <cell r="T298">
            <v>7.7692307692307692</v>
          </cell>
        </row>
        <row r="299">
          <cell r="D299" t="str">
            <v>621</v>
          </cell>
          <cell r="H299" t="str">
            <v>Tractor Implement shed Wellington Rd</v>
          </cell>
          <cell r="I299">
            <v>10323.482142857145</v>
          </cell>
          <cell r="J299">
            <v>0</v>
          </cell>
          <cell r="K299">
            <v>0</v>
          </cell>
          <cell r="L299">
            <v>10</v>
          </cell>
          <cell r="M299">
            <v>6362.8571428571449</v>
          </cell>
          <cell r="N299">
            <v>17</v>
          </cell>
          <cell r="O299">
            <v>2205</v>
          </cell>
          <cell r="P299">
            <v>12</v>
          </cell>
          <cell r="Q299">
            <v>0</v>
          </cell>
          <cell r="R299">
            <v>0</v>
          </cell>
          <cell r="S299">
            <v>1755.625</v>
          </cell>
          <cell r="T299">
            <v>28.387755102040817</v>
          </cell>
        </row>
        <row r="300">
          <cell r="D300" t="str">
            <v>622</v>
          </cell>
          <cell r="H300" t="str">
            <v>Kilbirnie Community Recreation Centre, 600 Evans Bay Road, Kilbirnie</v>
          </cell>
          <cell r="I300">
            <v>2165687.916666667</v>
          </cell>
          <cell r="J300">
            <v>0</v>
          </cell>
          <cell r="K300">
            <v>200000</v>
          </cell>
          <cell r="L300">
            <v>17</v>
          </cell>
          <cell r="M300">
            <v>1618506.4166666667</v>
          </cell>
          <cell r="N300">
            <v>37</v>
          </cell>
          <cell r="O300">
            <v>91044</v>
          </cell>
          <cell r="P300">
            <v>27</v>
          </cell>
          <cell r="Q300">
            <v>48620</v>
          </cell>
          <cell r="R300">
            <v>17</v>
          </cell>
          <cell r="S300">
            <v>207517.5</v>
          </cell>
          <cell r="T300">
            <v>18.033593484899903</v>
          </cell>
        </row>
        <row r="301">
          <cell r="D301" t="str">
            <v>623</v>
          </cell>
          <cell r="G301" t="str">
            <v>Kilbirnie</v>
          </cell>
          <cell r="H301" t="str">
            <v>600 Evans Bay Parade  - landp</v>
          </cell>
          <cell r="I301">
            <v>350000</v>
          </cell>
          <cell r="J301">
            <v>0</v>
          </cell>
          <cell r="K301">
            <v>10000</v>
          </cell>
          <cell r="L301">
            <v>27</v>
          </cell>
          <cell r="M301">
            <v>139704.63365323719</v>
          </cell>
          <cell r="N301">
            <v>47</v>
          </cell>
          <cell r="O301">
            <v>10052.861924257664</v>
          </cell>
          <cell r="P301">
            <v>22</v>
          </cell>
          <cell r="Q301">
            <v>8575.9893610934851</v>
          </cell>
          <cell r="R301">
            <v>4.4775320173257516</v>
          </cell>
          <cell r="S301">
            <v>31666.515061411636</v>
          </cell>
          <cell r="T301">
            <v>17.76923076923077</v>
          </cell>
        </row>
        <row r="302">
          <cell r="D302" t="str">
            <v>630</v>
          </cell>
          <cell r="H302" t="str">
            <v>Public Library, 13 Constable Street, Newtown</v>
          </cell>
          <cell r="I302">
            <v>1319020.9619047618</v>
          </cell>
          <cell r="J302">
            <v>300000</v>
          </cell>
          <cell r="K302">
            <v>30000</v>
          </cell>
          <cell r="L302">
            <v>17</v>
          </cell>
          <cell r="M302">
            <v>884103.42857142864</v>
          </cell>
          <cell r="N302">
            <v>54</v>
          </cell>
          <cell r="O302">
            <v>22792</v>
          </cell>
          <cell r="P302">
            <v>26</v>
          </cell>
          <cell r="Q302">
            <v>47607.333333333328</v>
          </cell>
          <cell r="R302">
            <v>10.77601337233598</v>
          </cell>
          <cell r="S302">
            <v>34518.199999999997</v>
          </cell>
          <cell r="T302">
            <v>9.2975802698929737</v>
          </cell>
        </row>
        <row r="303">
          <cell r="D303" t="str">
            <v>631</v>
          </cell>
          <cell r="H303" t="str">
            <v>Public Library, 24 Lennel Street, Wadestown</v>
          </cell>
          <cell r="I303">
            <v>368114.74952380953</v>
          </cell>
          <cell r="J303">
            <v>0</v>
          </cell>
          <cell r="K303">
            <v>20000</v>
          </cell>
          <cell r="L303">
            <v>17</v>
          </cell>
          <cell r="M303">
            <v>317622.46285714291</v>
          </cell>
          <cell r="N303">
            <v>51</v>
          </cell>
          <cell r="O303">
            <v>8387.8666666666668</v>
          </cell>
          <cell r="P303">
            <v>26</v>
          </cell>
          <cell r="Q303">
            <v>9900.7999999999993</v>
          </cell>
          <cell r="R303">
            <v>7.4218009478672986</v>
          </cell>
          <cell r="S303">
            <v>12203.62</v>
          </cell>
          <cell r="T303">
            <v>10.934989661006325</v>
          </cell>
        </row>
        <row r="304">
          <cell r="D304" t="str">
            <v>632</v>
          </cell>
          <cell r="H304" t="str">
            <v>Ngaio Branch Library,1A Ottawa Road, Ngaio</v>
          </cell>
          <cell r="I304">
            <v>925976.84047619055</v>
          </cell>
          <cell r="J304">
            <v>48000</v>
          </cell>
          <cell r="K304">
            <v>2000</v>
          </cell>
          <cell r="L304">
            <v>17</v>
          </cell>
          <cell r="M304">
            <v>837172.85714285716</v>
          </cell>
          <cell r="N304">
            <v>53</v>
          </cell>
          <cell r="O304">
            <v>23184</v>
          </cell>
          <cell r="P304">
            <v>23</v>
          </cell>
          <cell r="Q304">
            <v>34527.866666666661</v>
          </cell>
          <cell r="R304">
            <v>9.2957317073170742</v>
          </cell>
          <cell r="S304">
            <v>29092.116666666665</v>
          </cell>
          <cell r="T304">
            <v>10.439024390243901</v>
          </cell>
        </row>
        <row r="305">
          <cell r="D305" t="str">
            <v>633</v>
          </cell>
          <cell r="H305" t="str">
            <v>Tawa Branch Library, Tawa</v>
          </cell>
          <cell r="I305">
            <v>1831317.6633928572</v>
          </cell>
          <cell r="J305">
            <v>553000</v>
          </cell>
          <cell r="K305">
            <v>20000</v>
          </cell>
          <cell r="L305">
            <v>17</v>
          </cell>
          <cell r="M305">
            <v>899747.85714285716</v>
          </cell>
          <cell r="N305">
            <v>47</v>
          </cell>
          <cell r="O305">
            <v>39325</v>
          </cell>
          <cell r="P305">
            <v>22</v>
          </cell>
          <cell r="Q305">
            <v>65451.666666666672</v>
          </cell>
          <cell r="R305">
            <v>25.783898305084747</v>
          </cell>
          <cell r="S305">
            <v>253793.13958333334</v>
          </cell>
          <cell r="T305">
            <v>34.20417705735661</v>
          </cell>
        </row>
        <row r="306">
          <cell r="D306" t="str">
            <v>636</v>
          </cell>
          <cell r="H306" t="str">
            <v>Mt Albert Sewerage Depot 1 Endeavour St</v>
          </cell>
          <cell r="I306" t="str">
            <v xml:space="preserve">Demolished </v>
          </cell>
          <cell r="J306">
            <v>0</v>
          </cell>
        </row>
        <row r="307">
          <cell r="D307" t="str">
            <v>645</v>
          </cell>
          <cell r="H307" t="str">
            <v>Amenities Block</v>
          </cell>
          <cell r="I307">
            <v>39840</v>
          </cell>
          <cell r="J307">
            <v>0</v>
          </cell>
          <cell r="K307">
            <v>6000</v>
          </cell>
          <cell r="L307">
            <v>17</v>
          </cell>
          <cell r="M307">
            <v>13312.5</v>
          </cell>
          <cell r="N307">
            <v>9</v>
          </cell>
          <cell r="O307">
            <v>1518.75</v>
          </cell>
          <cell r="P307">
            <v>9</v>
          </cell>
          <cell r="Q307">
            <v>4590</v>
          </cell>
          <cell r="R307">
            <v>9</v>
          </cell>
          <cell r="S307">
            <v>14418.75</v>
          </cell>
          <cell r="T307">
            <v>17.226337448559669</v>
          </cell>
        </row>
        <row r="308">
          <cell r="D308" t="str">
            <v>646</v>
          </cell>
          <cell r="H308" t="str">
            <v>Dozer shed</v>
          </cell>
          <cell r="I308">
            <v>27274.511904761905</v>
          </cell>
          <cell r="J308">
            <v>0</v>
          </cell>
          <cell r="K308">
            <v>0</v>
          </cell>
          <cell r="L308">
            <v>0</v>
          </cell>
          <cell r="M308">
            <v>20356</v>
          </cell>
          <cell r="N308">
            <v>28</v>
          </cell>
          <cell r="O308">
            <v>840</v>
          </cell>
          <cell r="P308">
            <v>8</v>
          </cell>
          <cell r="Q308">
            <v>0</v>
          </cell>
          <cell r="R308">
            <v>0</v>
          </cell>
          <cell r="S308">
            <v>6078.5119047619037</v>
          </cell>
          <cell r="T308">
            <v>16.449924127465856</v>
          </cell>
        </row>
        <row r="309">
          <cell r="D309" t="str">
            <v>650</v>
          </cell>
          <cell r="H309" t="str">
            <v>Ticket Office</v>
          </cell>
          <cell r="I309">
            <v>6956.8095238095229</v>
          </cell>
          <cell r="J309">
            <v>0</v>
          </cell>
          <cell r="K309">
            <v>0</v>
          </cell>
          <cell r="L309">
            <v>0</v>
          </cell>
          <cell r="M309">
            <v>2237.1428571428578</v>
          </cell>
          <cell r="N309">
            <v>27</v>
          </cell>
          <cell r="O309">
            <v>660</v>
          </cell>
          <cell r="P309">
            <v>22</v>
          </cell>
          <cell r="Q309">
            <v>0</v>
          </cell>
          <cell r="R309">
            <v>0</v>
          </cell>
          <cell r="S309">
            <v>4059.6666666666656</v>
          </cell>
          <cell r="T309">
            <v>15.856</v>
          </cell>
        </row>
        <row r="310">
          <cell r="D310" t="str">
            <v>653</v>
          </cell>
          <cell r="H310" t="str">
            <v>Storage shed, Kiwi Pt Quarry</v>
          </cell>
          <cell r="I310">
            <v>25550</v>
          </cell>
          <cell r="J310">
            <v>0</v>
          </cell>
          <cell r="K310">
            <v>0</v>
          </cell>
          <cell r="L310">
            <v>0</v>
          </cell>
          <cell r="M310">
            <v>21140</v>
          </cell>
          <cell r="N310">
            <v>14</v>
          </cell>
          <cell r="O310">
            <v>4410</v>
          </cell>
          <cell r="P310">
            <v>14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</row>
        <row r="311">
          <cell r="D311" t="str">
            <v>654</v>
          </cell>
          <cell r="H311" t="str">
            <v>Substation Kiwi Pt Quarry</v>
          </cell>
          <cell r="I311">
            <v>14017.142857142859</v>
          </cell>
          <cell r="J311">
            <v>0</v>
          </cell>
          <cell r="K311">
            <v>0</v>
          </cell>
          <cell r="L311">
            <v>0</v>
          </cell>
          <cell r="M311">
            <v>11857.142857142859</v>
          </cell>
          <cell r="N311">
            <v>50</v>
          </cell>
          <cell r="O311">
            <v>1600</v>
          </cell>
          <cell r="P311">
            <v>20</v>
          </cell>
          <cell r="Q311">
            <v>0</v>
          </cell>
          <cell r="R311">
            <v>0</v>
          </cell>
          <cell r="S311">
            <v>560</v>
          </cell>
          <cell r="T311">
            <v>7</v>
          </cell>
        </row>
        <row r="312">
          <cell r="D312" t="str">
            <v>655</v>
          </cell>
          <cell r="H312" t="str">
            <v>Tool container Kiwi Pt Quarry</v>
          </cell>
          <cell r="I312">
            <v>33550.267142857141</v>
          </cell>
          <cell r="J312">
            <v>0</v>
          </cell>
          <cell r="K312">
            <v>0</v>
          </cell>
          <cell r="L312">
            <v>0</v>
          </cell>
          <cell r="M312">
            <v>24346.04</v>
          </cell>
          <cell r="N312">
            <v>34</v>
          </cell>
          <cell r="O312">
            <v>4692.6000000000004</v>
          </cell>
          <cell r="P312">
            <v>22</v>
          </cell>
          <cell r="Q312">
            <v>0</v>
          </cell>
          <cell r="R312">
            <v>0</v>
          </cell>
          <cell r="S312">
            <v>4511.6271428571417</v>
          </cell>
          <cell r="T312">
            <v>11.703400347480763</v>
          </cell>
        </row>
        <row r="313">
          <cell r="D313" t="str">
            <v>662</v>
          </cell>
          <cell r="H313" t="str">
            <v>Control room, Kiwi Pt Quarry</v>
          </cell>
          <cell r="I313">
            <v>4348.833333333333</v>
          </cell>
          <cell r="J313">
            <v>0</v>
          </cell>
          <cell r="K313">
            <v>0</v>
          </cell>
          <cell r="L313">
            <v>0</v>
          </cell>
          <cell r="M313">
            <v>2200</v>
          </cell>
          <cell r="N313">
            <v>44</v>
          </cell>
          <cell r="O313">
            <v>133.33333333333326</v>
          </cell>
          <cell r="P313">
            <v>4</v>
          </cell>
          <cell r="Q313">
            <v>0</v>
          </cell>
          <cell r="R313">
            <v>0</v>
          </cell>
          <cell r="S313">
            <v>2015.5</v>
          </cell>
          <cell r="T313">
            <v>11.617777777777778</v>
          </cell>
        </row>
        <row r="314">
          <cell r="D314" t="str">
            <v>667</v>
          </cell>
          <cell r="H314" t="str">
            <v>Old offices, Moa Point Dog Pound</v>
          </cell>
          <cell r="I314">
            <v>71664.773809523816</v>
          </cell>
          <cell r="J314">
            <v>0</v>
          </cell>
          <cell r="K314">
            <v>41000</v>
          </cell>
          <cell r="L314">
            <v>17</v>
          </cell>
          <cell r="M314">
            <v>17376.857142857141</v>
          </cell>
          <cell r="N314">
            <v>33</v>
          </cell>
          <cell r="O314">
            <v>4321.3500000000004</v>
          </cell>
          <cell r="P314">
            <v>27</v>
          </cell>
          <cell r="Q314">
            <v>4165</v>
          </cell>
          <cell r="R314">
            <v>17</v>
          </cell>
          <cell r="S314">
            <v>4801.5666666666666</v>
          </cell>
          <cell r="T314">
            <v>9.9983933592181007</v>
          </cell>
        </row>
        <row r="315">
          <cell r="D315" t="str">
            <v>673</v>
          </cell>
          <cell r="H315" t="str">
            <v>Childcare Unit, 16-22 Hugh st</v>
          </cell>
          <cell r="I315">
            <v>766105.65530303027</v>
          </cell>
          <cell r="J315">
            <v>565000</v>
          </cell>
          <cell r="K315">
            <v>30000</v>
          </cell>
          <cell r="L315">
            <v>27</v>
          </cell>
          <cell r="M315">
            <v>132423.375</v>
          </cell>
          <cell r="N315">
            <v>61</v>
          </cell>
          <cell r="O315">
            <v>9886.363636363636</v>
          </cell>
          <cell r="P315">
            <v>25</v>
          </cell>
          <cell r="Q315">
            <v>7850.666666666667</v>
          </cell>
          <cell r="R315">
            <v>6.302112029384757</v>
          </cell>
          <cell r="S315">
            <v>20945.25</v>
          </cell>
          <cell r="T315">
            <v>21.4</v>
          </cell>
        </row>
        <row r="316">
          <cell r="D316" t="str">
            <v>690</v>
          </cell>
          <cell r="H316" t="str">
            <v>Karori Bus Barns, 1 Ranelagh St</v>
          </cell>
          <cell r="I316">
            <v>1284014.7583333333</v>
          </cell>
          <cell r="J316">
            <v>1050000</v>
          </cell>
          <cell r="K316">
            <v>65000</v>
          </cell>
          <cell r="L316">
            <v>20</v>
          </cell>
          <cell r="M316">
            <v>134453.97333333333</v>
          </cell>
          <cell r="N316">
            <v>13</v>
          </cell>
          <cell r="O316">
            <v>7633.5349999999999</v>
          </cell>
          <cell r="P316">
            <v>13</v>
          </cell>
          <cell r="Q316">
            <v>1440</v>
          </cell>
          <cell r="R316">
            <v>12</v>
          </cell>
          <cell r="S316">
            <v>25487.25</v>
          </cell>
          <cell r="T316">
            <v>18.388142397398891</v>
          </cell>
        </row>
        <row r="317">
          <cell r="D317" t="str">
            <v>691</v>
          </cell>
          <cell r="H317" t="str">
            <v>Office Control Office Room, Karori Bus Barns</v>
          </cell>
          <cell r="I317">
            <v>15258.416666666666</v>
          </cell>
          <cell r="J317">
            <v>0</v>
          </cell>
          <cell r="K317">
            <v>10000</v>
          </cell>
          <cell r="L317">
            <v>17</v>
          </cell>
          <cell r="M317">
            <v>3680.7333333333336</v>
          </cell>
          <cell r="N317">
            <v>13</v>
          </cell>
          <cell r="O317">
            <v>511.33333333333326</v>
          </cell>
          <cell r="P317">
            <v>13</v>
          </cell>
          <cell r="Q317">
            <v>0</v>
          </cell>
          <cell r="R317">
            <v>0</v>
          </cell>
          <cell r="S317">
            <v>1066.3499999999999</v>
          </cell>
          <cell r="T317">
            <v>25.184019370460049</v>
          </cell>
        </row>
        <row r="318">
          <cell r="D318" t="str">
            <v>695</v>
          </cell>
          <cell r="H318" t="str">
            <v>Midland Park Walkway</v>
          </cell>
          <cell r="I318">
            <v>41833.333333333328</v>
          </cell>
          <cell r="J318">
            <v>0</v>
          </cell>
          <cell r="K318">
            <v>0</v>
          </cell>
          <cell r="L318">
            <v>0</v>
          </cell>
          <cell r="M318">
            <v>26833.333333333336</v>
          </cell>
          <cell r="N318">
            <v>24</v>
          </cell>
          <cell r="O318">
            <v>15000</v>
          </cell>
          <cell r="P318">
            <v>25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</row>
        <row r="319">
          <cell r="D319" t="str">
            <v>696</v>
          </cell>
          <cell r="H319" t="str">
            <v>Mower Shed/Ambulance, 71 Darlington Road, Miramar</v>
          </cell>
          <cell r="I319">
            <v>5625.7142857142862</v>
          </cell>
          <cell r="J319">
            <v>0</v>
          </cell>
          <cell r="K319">
            <v>0</v>
          </cell>
          <cell r="L319">
            <v>0</v>
          </cell>
          <cell r="M319">
            <v>5005.7142857142862</v>
          </cell>
          <cell r="N319">
            <v>24</v>
          </cell>
          <cell r="O319">
            <v>350</v>
          </cell>
          <cell r="P319">
            <v>7</v>
          </cell>
          <cell r="Q319">
            <v>0</v>
          </cell>
          <cell r="R319">
            <v>0</v>
          </cell>
          <cell r="S319">
            <v>270</v>
          </cell>
          <cell r="T319">
            <v>12</v>
          </cell>
        </row>
        <row r="320">
          <cell r="D320" t="str">
            <v>697</v>
          </cell>
          <cell r="H320" t="str">
            <v>Changing Rooms, 71 Darlington Road, Miramar</v>
          </cell>
          <cell r="I320">
            <v>92517.67857142858</v>
          </cell>
          <cell r="J320">
            <v>0</v>
          </cell>
          <cell r="K320">
            <v>3000</v>
          </cell>
          <cell r="L320">
            <v>17</v>
          </cell>
          <cell r="M320">
            <v>74691.42857142858</v>
          </cell>
          <cell r="N320">
            <v>24</v>
          </cell>
          <cell r="O320">
            <v>2709</v>
          </cell>
          <cell r="P320">
            <v>12</v>
          </cell>
          <cell r="Q320">
            <v>0</v>
          </cell>
          <cell r="R320">
            <v>0</v>
          </cell>
          <cell r="S320">
            <v>12117.25</v>
          </cell>
          <cell r="T320">
            <v>13.418881506090807</v>
          </cell>
        </row>
        <row r="321">
          <cell r="D321" t="str">
            <v>698</v>
          </cell>
          <cell r="H321" t="str">
            <v>Public Conveniences, 71 Darlington Road, Miramar</v>
          </cell>
          <cell r="I321">
            <v>16209</v>
          </cell>
          <cell r="J321">
            <v>0</v>
          </cell>
          <cell r="K321">
            <v>1000</v>
          </cell>
          <cell r="L321">
            <v>17</v>
          </cell>
          <cell r="M321">
            <v>10296</v>
          </cell>
          <cell r="N321">
            <v>24</v>
          </cell>
          <cell r="O321">
            <v>578</v>
          </cell>
          <cell r="P321">
            <v>17</v>
          </cell>
          <cell r="Q321">
            <v>0</v>
          </cell>
          <cell r="R321">
            <v>0</v>
          </cell>
          <cell r="S321">
            <v>4335</v>
          </cell>
          <cell r="T321">
            <v>17</v>
          </cell>
        </row>
        <row r="322">
          <cell r="D322" t="str">
            <v>699</v>
          </cell>
          <cell r="H322" t="str">
            <v>Mt Albert Park, National Hockey Stadium Pavilion</v>
          </cell>
          <cell r="I322">
            <v>165713.57142857142</v>
          </cell>
          <cell r="J322">
            <v>0</v>
          </cell>
          <cell r="K322">
            <v>0</v>
          </cell>
          <cell r="L322">
            <v>0</v>
          </cell>
          <cell r="M322">
            <v>143612.57142857142</v>
          </cell>
          <cell r="N322">
            <v>24</v>
          </cell>
          <cell r="O322">
            <v>9040</v>
          </cell>
          <cell r="P322">
            <v>10</v>
          </cell>
          <cell r="Q322">
            <v>8500</v>
          </cell>
          <cell r="R322">
            <v>12</v>
          </cell>
          <cell r="S322">
            <v>4560.9999999999927</v>
          </cell>
          <cell r="T322">
            <v>3.0759019741320626</v>
          </cell>
        </row>
        <row r="323">
          <cell r="D323" t="str">
            <v>702</v>
          </cell>
          <cell r="H323" t="str">
            <v xml:space="preserve">Nairnville Park Recreation Centre, 102 Cockayne Road, Khandallah </v>
          </cell>
          <cell r="I323">
            <v>2030630.5011904764</v>
          </cell>
          <cell r="J323">
            <v>0</v>
          </cell>
          <cell r="K323">
            <v>90000</v>
          </cell>
          <cell r="L323">
            <v>17</v>
          </cell>
          <cell r="M323">
            <v>1697460.892857143</v>
          </cell>
          <cell r="N323">
            <v>37</v>
          </cell>
          <cell r="O323">
            <v>133287.375</v>
          </cell>
          <cell r="P323">
            <v>39</v>
          </cell>
          <cell r="Q323">
            <v>36280</v>
          </cell>
          <cell r="R323">
            <v>7.3813842482100247</v>
          </cell>
          <cell r="S323">
            <v>73602.233333333323</v>
          </cell>
          <cell r="T323">
            <v>12.75221474367501</v>
          </cell>
        </row>
        <row r="324">
          <cell r="D324" t="str">
            <v>704</v>
          </cell>
          <cell r="H324" t="str">
            <v>Changing Rooms, Newlands Park, 208 Newlands Road, Newlands</v>
          </cell>
          <cell r="I324">
            <v>163447.28571428571</v>
          </cell>
          <cell r="J324">
            <v>0</v>
          </cell>
          <cell r="K324">
            <v>40000</v>
          </cell>
          <cell r="L324">
            <v>17</v>
          </cell>
          <cell r="M324">
            <v>101922.85714285714</v>
          </cell>
          <cell r="N324">
            <v>33</v>
          </cell>
          <cell r="O324">
            <v>5091.4285714285716</v>
          </cell>
          <cell r="P324">
            <v>33</v>
          </cell>
          <cell r="Q324">
            <v>1275</v>
          </cell>
          <cell r="R324">
            <v>3</v>
          </cell>
          <cell r="S324">
            <v>15158</v>
          </cell>
          <cell r="T324">
            <v>16.615555555555556</v>
          </cell>
        </row>
        <row r="325">
          <cell r="D325" t="str">
            <v>705</v>
          </cell>
          <cell r="H325" t="str">
            <v>Dwelling Newlands Park</v>
          </cell>
          <cell r="I325">
            <v>155000</v>
          </cell>
          <cell r="J325">
            <v>0</v>
          </cell>
          <cell r="K325">
            <v>15000</v>
          </cell>
          <cell r="L325">
            <v>20</v>
          </cell>
          <cell r="M325">
            <v>109918.50740677908</v>
          </cell>
          <cell r="N325">
            <v>43</v>
          </cell>
          <cell r="O325">
            <v>5549.3105936842167</v>
          </cell>
          <cell r="P325">
            <v>18</v>
          </cell>
          <cell r="Q325">
            <v>9356.3590009752716</v>
          </cell>
          <cell r="R325">
            <v>7</v>
          </cell>
          <cell r="S325">
            <v>15175.82299856142</v>
          </cell>
          <cell r="T325">
            <v>6.1379310344827589</v>
          </cell>
        </row>
        <row r="326">
          <cell r="D326" t="str">
            <v>712</v>
          </cell>
          <cell r="H326" t="str">
            <v>Arts Centre - Band Rotunda, Oriental pde</v>
          </cell>
          <cell r="I326">
            <v>536454.51166666672</v>
          </cell>
          <cell r="J326">
            <v>0</v>
          </cell>
          <cell r="K326">
            <v>200000</v>
          </cell>
          <cell r="L326">
            <v>17</v>
          </cell>
          <cell r="M326">
            <v>295597.98666666663</v>
          </cell>
          <cell r="N326">
            <v>79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40856.525000000001</v>
          </cell>
          <cell r="T326">
            <v>21.142857142857146</v>
          </cell>
        </row>
        <row r="327">
          <cell r="D327" t="str">
            <v>713</v>
          </cell>
          <cell r="H327" t="str">
            <v>Information Centre, Otari Botanic Garden</v>
          </cell>
          <cell r="I327">
            <v>493679.85229166673</v>
          </cell>
          <cell r="J327">
            <v>0</v>
          </cell>
          <cell r="K327">
            <v>15000</v>
          </cell>
          <cell r="L327">
            <v>17</v>
          </cell>
          <cell r="M327">
            <v>389043.56562500005</v>
          </cell>
          <cell r="N327">
            <v>55</v>
          </cell>
          <cell r="O327">
            <v>10040</v>
          </cell>
          <cell r="P327">
            <v>25</v>
          </cell>
          <cell r="Q327">
            <v>34680.400000000001</v>
          </cell>
          <cell r="R327">
            <v>21.076424870466319</v>
          </cell>
          <cell r="S327">
            <v>44915.886666666665</v>
          </cell>
          <cell r="T327">
            <v>27.154560104877522</v>
          </cell>
        </row>
        <row r="328">
          <cell r="D328" t="str">
            <v>714</v>
          </cell>
          <cell r="H328" t="str">
            <v>Dwelling, Otari Botanic Garden</v>
          </cell>
          <cell r="I328">
            <v>160000</v>
          </cell>
          <cell r="J328">
            <v>0</v>
          </cell>
          <cell r="K328">
            <v>15000</v>
          </cell>
          <cell r="L328">
            <v>20</v>
          </cell>
          <cell r="M328">
            <v>111676.25565163209</v>
          </cell>
          <cell r="N328">
            <v>37</v>
          </cell>
          <cell r="O328">
            <v>9830.8731271496417</v>
          </cell>
          <cell r="P328">
            <v>27</v>
          </cell>
          <cell r="Q328">
            <v>9292.7211486688011</v>
          </cell>
          <cell r="R328">
            <v>11.15</v>
          </cell>
          <cell r="S328">
            <v>14200.150072549479</v>
          </cell>
          <cell r="T328">
            <v>12</v>
          </cell>
        </row>
        <row r="329">
          <cell r="D329" t="str">
            <v>715</v>
          </cell>
          <cell r="H329" t="str">
            <v>Toilet Block, Otari Botanic Garden</v>
          </cell>
          <cell r="I329">
            <v>11145.833333333336</v>
          </cell>
          <cell r="J329">
            <v>0</v>
          </cell>
          <cell r="K329">
            <v>500</v>
          </cell>
          <cell r="L329">
            <v>17</v>
          </cell>
          <cell r="M329">
            <v>7375.0833333333358</v>
          </cell>
          <cell r="N329">
            <v>14</v>
          </cell>
          <cell r="O329">
            <v>514.5</v>
          </cell>
          <cell r="P329">
            <v>14</v>
          </cell>
          <cell r="Q329">
            <v>0</v>
          </cell>
          <cell r="R329">
            <v>0</v>
          </cell>
          <cell r="S329">
            <v>2756.25</v>
          </cell>
          <cell r="T329">
            <v>12</v>
          </cell>
        </row>
        <row r="330">
          <cell r="D330" t="str">
            <v>716</v>
          </cell>
          <cell r="H330" t="str">
            <v>Tool Shed, Otari Botanic Garden</v>
          </cell>
          <cell r="I330">
            <v>699.99999999999898</v>
          </cell>
          <cell r="J330">
            <v>0</v>
          </cell>
          <cell r="K330">
            <v>0</v>
          </cell>
          <cell r="L330">
            <v>0</v>
          </cell>
          <cell r="M330">
            <v>613.37499999999909</v>
          </cell>
          <cell r="N330">
            <v>7</v>
          </cell>
          <cell r="O330">
            <v>86.624999999999886</v>
          </cell>
          <cell r="P330">
            <v>7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</row>
        <row r="331">
          <cell r="D331" t="str">
            <v>717</v>
          </cell>
          <cell r="H331" t="str">
            <v>Changing Rooms, Pinkerton Park, Newlands</v>
          </cell>
          <cell r="I331">
            <v>75213.958333333328</v>
          </cell>
          <cell r="J331">
            <v>0</v>
          </cell>
          <cell r="K331">
            <v>2000</v>
          </cell>
          <cell r="L331">
            <v>20</v>
          </cell>
          <cell r="M331">
            <v>54309</v>
          </cell>
          <cell r="N331">
            <v>42</v>
          </cell>
          <cell r="O331">
            <v>2684</v>
          </cell>
          <cell r="P331">
            <v>22</v>
          </cell>
          <cell r="Q331">
            <v>3825</v>
          </cell>
          <cell r="R331">
            <v>12</v>
          </cell>
          <cell r="S331">
            <v>12395.958333333332</v>
          </cell>
          <cell r="T331">
            <v>15.186915887850468</v>
          </cell>
        </row>
        <row r="332">
          <cell r="D332" t="str">
            <v>720</v>
          </cell>
          <cell r="H332" t="str">
            <v>Public Conveniences, Princess Bay</v>
          </cell>
          <cell r="I332">
            <v>78750.647619047624</v>
          </cell>
          <cell r="J332">
            <v>0</v>
          </cell>
          <cell r="K332">
            <v>10000</v>
          </cell>
          <cell r="L332">
            <v>22</v>
          </cell>
          <cell r="M332">
            <v>61419.233333333337</v>
          </cell>
          <cell r="N332">
            <v>44</v>
          </cell>
          <cell r="O332">
            <v>1722.2142857142858</v>
          </cell>
          <cell r="P332">
            <v>19</v>
          </cell>
          <cell r="Q332">
            <v>0</v>
          </cell>
          <cell r="R332">
            <v>0</v>
          </cell>
          <cell r="S332">
            <v>5609.2</v>
          </cell>
          <cell r="T332">
            <v>14.593007341047652</v>
          </cell>
        </row>
        <row r="333">
          <cell r="D333" t="str">
            <v>723</v>
          </cell>
          <cell r="H333" t="str">
            <v>Khandallah Pool, Woodmancote Road, Khandallah</v>
          </cell>
          <cell r="I333">
            <v>452793.25</v>
          </cell>
          <cell r="J333">
            <v>115000</v>
          </cell>
          <cell r="K333">
            <v>50000</v>
          </cell>
          <cell r="L333">
            <v>17</v>
          </cell>
          <cell r="M333">
            <v>229900</v>
          </cell>
          <cell r="N333">
            <v>40</v>
          </cell>
          <cell r="O333">
            <v>6566</v>
          </cell>
          <cell r="P333">
            <v>7</v>
          </cell>
          <cell r="Q333">
            <v>0</v>
          </cell>
          <cell r="R333">
            <v>0</v>
          </cell>
          <cell r="S333">
            <v>51327.25</v>
          </cell>
          <cell r="T333">
            <v>8.9731850882930022</v>
          </cell>
        </row>
        <row r="334">
          <cell r="D334" t="str">
            <v>724</v>
          </cell>
          <cell r="H334" t="str">
            <v>Ticket Office/Changing Rooms, Khandallah Pool, Woodmancote Road, Khandallah</v>
          </cell>
          <cell r="I334">
            <v>80004.899999999994</v>
          </cell>
          <cell r="J334">
            <v>0</v>
          </cell>
          <cell r="K334">
            <v>0</v>
          </cell>
          <cell r="L334">
            <v>0</v>
          </cell>
          <cell r="M334">
            <v>64610</v>
          </cell>
          <cell r="N334">
            <v>40</v>
          </cell>
          <cell r="O334">
            <v>4522.5</v>
          </cell>
          <cell r="P334">
            <v>27</v>
          </cell>
          <cell r="Q334">
            <v>0</v>
          </cell>
          <cell r="R334">
            <v>0</v>
          </cell>
          <cell r="S334">
            <v>10872.4</v>
          </cell>
          <cell r="T334">
            <v>24.646370023419205</v>
          </cell>
        </row>
        <row r="335">
          <cell r="D335" t="str">
            <v>725</v>
          </cell>
          <cell r="H335" t="str">
            <v>Staff Room, Khandallah Pool, Woodmancote Road, Khandallah</v>
          </cell>
          <cell r="I335">
            <v>67227.721428571429</v>
          </cell>
          <cell r="J335">
            <v>0</v>
          </cell>
          <cell r="K335">
            <v>0</v>
          </cell>
          <cell r="L335">
            <v>0</v>
          </cell>
          <cell r="M335">
            <v>59306.625</v>
          </cell>
          <cell r="N335">
            <v>63</v>
          </cell>
          <cell r="O335">
            <v>1388.5714285714287</v>
          </cell>
          <cell r="P335">
            <v>18</v>
          </cell>
          <cell r="Q335">
            <v>1134</v>
          </cell>
          <cell r="R335">
            <v>21</v>
          </cell>
          <cell r="S335">
            <v>5398.5249999999996</v>
          </cell>
          <cell r="T335">
            <v>25.655913978494628</v>
          </cell>
        </row>
        <row r="336">
          <cell r="D336" t="str">
            <v>726</v>
          </cell>
          <cell r="H336" t="str">
            <v>Filter Room/Pump House, Khandallah Pool, Woodmancote Road, Khandallah</v>
          </cell>
          <cell r="I336">
            <v>42710.35</v>
          </cell>
          <cell r="J336">
            <v>0</v>
          </cell>
          <cell r="K336">
            <v>0</v>
          </cell>
          <cell r="L336">
            <v>0</v>
          </cell>
          <cell r="M336">
            <v>33820</v>
          </cell>
          <cell r="N336">
            <v>40</v>
          </cell>
          <cell r="O336">
            <v>2040</v>
          </cell>
          <cell r="P336">
            <v>17</v>
          </cell>
          <cell r="Q336">
            <v>0</v>
          </cell>
          <cell r="R336">
            <v>0</v>
          </cell>
          <cell r="S336">
            <v>6850.35</v>
          </cell>
          <cell r="T336">
            <v>22.510380622837371</v>
          </cell>
        </row>
        <row r="337">
          <cell r="D337" t="str">
            <v>727</v>
          </cell>
          <cell r="H337" t="str">
            <v>Toilets, Khandallah Pool, Woodmancote Road, Khandallah</v>
          </cell>
          <cell r="I337">
            <v>98204.5</v>
          </cell>
          <cell r="J337">
            <v>0</v>
          </cell>
          <cell r="K337">
            <v>0</v>
          </cell>
          <cell r="L337">
            <v>0</v>
          </cell>
          <cell r="M337">
            <v>96146.5</v>
          </cell>
          <cell r="N337">
            <v>62</v>
          </cell>
          <cell r="O337">
            <v>2058</v>
          </cell>
          <cell r="P337">
            <v>21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</row>
        <row r="338">
          <cell r="D338" t="str">
            <v>728</v>
          </cell>
          <cell r="H338" t="str">
            <v>Mess Room/Garage, Raroa Park, Johnsonville</v>
          </cell>
          <cell r="I338">
            <v>166639.41060606061</v>
          </cell>
          <cell r="J338">
            <v>0</v>
          </cell>
          <cell r="K338">
            <v>20000</v>
          </cell>
          <cell r="L338">
            <v>17</v>
          </cell>
          <cell r="M338">
            <v>123186.85714285716</v>
          </cell>
          <cell r="N338">
            <v>34</v>
          </cell>
          <cell r="O338">
            <v>4618.7272727272712</v>
          </cell>
          <cell r="P338">
            <v>19</v>
          </cell>
          <cell r="Q338">
            <v>12438</v>
          </cell>
          <cell r="R338">
            <v>30.062015503875966</v>
          </cell>
          <cell r="S338">
            <v>6395.8261904761894</v>
          </cell>
          <cell r="T338">
            <v>11.245676500508647</v>
          </cell>
        </row>
        <row r="339">
          <cell r="D339" t="str">
            <v>729</v>
          </cell>
          <cell r="H339" t="str">
            <v>Pavilion, Raroa Park, Johnsonville</v>
          </cell>
          <cell r="I339">
            <v>118181.93403679655</v>
          </cell>
          <cell r="J339">
            <v>0</v>
          </cell>
          <cell r="K339">
            <v>40000</v>
          </cell>
          <cell r="L339">
            <v>17</v>
          </cell>
          <cell r="M339">
            <v>61010.207142857143</v>
          </cell>
          <cell r="N339">
            <v>39</v>
          </cell>
          <cell r="O339">
            <v>2232.8727272727274</v>
          </cell>
          <cell r="P339">
            <v>24</v>
          </cell>
          <cell r="Q339">
            <v>6460</v>
          </cell>
          <cell r="R339">
            <v>19</v>
          </cell>
          <cell r="S339">
            <v>8478.8541666666679</v>
          </cell>
          <cell r="T339">
            <v>8.7052960719171377</v>
          </cell>
        </row>
        <row r="340">
          <cell r="D340" t="str">
            <v>730</v>
          </cell>
          <cell r="H340" t="str">
            <v>Raroa Pk - Custodians Hse - land is landp</v>
          </cell>
          <cell r="I340">
            <v>175000.15013130041</v>
          </cell>
          <cell r="J340">
            <v>0</v>
          </cell>
          <cell r="K340">
            <v>5000</v>
          </cell>
          <cell r="L340">
            <v>17</v>
          </cell>
          <cell r="M340">
            <v>121405.9488178943</v>
          </cell>
          <cell r="N340">
            <v>15</v>
          </cell>
          <cell r="O340">
            <v>3044.2013134061058</v>
          </cell>
          <cell r="P340">
            <v>17</v>
          </cell>
          <cell r="Q340">
            <v>18050</v>
          </cell>
          <cell r="R340">
            <v>4.5069252077562325</v>
          </cell>
          <cell r="S340">
            <v>27500</v>
          </cell>
          <cell r="T340">
            <v>3.1818181818181817</v>
          </cell>
        </row>
        <row r="341">
          <cell r="D341" t="str">
            <v>731</v>
          </cell>
          <cell r="H341" t="str">
            <v>Scorebox &amp; Ticket Box, Rugby League Park</v>
          </cell>
          <cell r="I341">
            <v>2623.491428571429</v>
          </cell>
          <cell r="J341">
            <v>0</v>
          </cell>
          <cell r="K341">
            <v>0</v>
          </cell>
          <cell r="L341">
            <v>0</v>
          </cell>
          <cell r="M341">
            <v>1796.674285714286</v>
          </cell>
          <cell r="N341">
            <v>29</v>
          </cell>
          <cell r="O341">
            <v>268.45714285714286</v>
          </cell>
          <cell r="P341">
            <v>29</v>
          </cell>
          <cell r="Q341">
            <v>0</v>
          </cell>
          <cell r="R341">
            <v>0</v>
          </cell>
          <cell r="S341">
            <v>558.36</v>
          </cell>
          <cell r="T341">
            <v>22</v>
          </cell>
        </row>
        <row r="342">
          <cell r="D342" t="str">
            <v>733</v>
          </cell>
          <cell r="H342" t="str">
            <v>Grandstand, Rugby League Park</v>
          </cell>
          <cell r="I342">
            <v>566947.56571428571</v>
          </cell>
          <cell r="J342">
            <v>0</v>
          </cell>
          <cell r="K342">
            <v>50000</v>
          </cell>
          <cell r="L342">
            <v>17</v>
          </cell>
          <cell r="M342">
            <v>476765.09714285715</v>
          </cell>
          <cell r="N342">
            <v>34</v>
          </cell>
          <cell r="O342">
            <v>35386.228571428575</v>
          </cell>
          <cell r="P342">
            <v>34</v>
          </cell>
          <cell r="Q342">
            <v>0</v>
          </cell>
          <cell r="R342">
            <v>0</v>
          </cell>
          <cell r="S342">
            <v>4796.24</v>
          </cell>
          <cell r="T342">
            <v>12.321113879826342</v>
          </cell>
        </row>
        <row r="343">
          <cell r="D343" t="str">
            <v>734</v>
          </cell>
          <cell r="H343" t="str">
            <v>Scorching Bay Bay Surf Club</v>
          </cell>
          <cell r="I343">
            <v>78659.42857142858</v>
          </cell>
          <cell r="J343">
            <v>0</v>
          </cell>
          <cell r="K343">
            <v>0</v>
          </cell>
          <cell r="L343">
            <v>0</v>
          </cell>
          <cell r="M343">
            <v>60928.42857142858</v>
          </cell>
          <cell r="N343">
            <v>37</v>
          </cell>
          <cell r="O343">
            <v>3636</v>
          </cell>
          <cell r="P343">
            <v>12</v>
          </cell>
          <cell r="Q343">
            <v>4816.3333333333339</v>
          </cell>
          <cell r="R343">
            <v>6.4183445190156601</v>
          </cell>
          <cell r="S343">
            <v>9278.6666666666661</v>
          </cell>
          <cell r="T343">
            <v>13.08149276466108</v>
          </cell>
        </row>
        <row r="344">
          <cell r="D344" t="str">
            <v>735</v>
          </cell>
          <cell r="H344" t="str">
            <v>Pavilion &amp; Public Conveniences, Scorching Bay, Karaka Bay Road</v>
          </cell>
          <cell r="I344">
            <v>108886.96933333334</v>
          </cell>
          <cell r="J344">
            <v>0</v>
          </cell>
          <cell r="K344">
            <v>1000</v>
          </cell>
          <cell r="L344">
            <v>17</v>
          </cell>
          <cell r="M344">
            <v>79565.36</v>
          </cell>
          <cell r="N344">
            <v>47</v>
          </cell>
          <cell r="O344">
            <v>1440.3760000000002</v>
          </cell>
          <cell r="P344">
            <v>17</v>
          </cell>
          <cell r="Q344">
            <v>1326</v>
          </cell>
          <cell r="R344">
            <v>17</v>
          </cell>
          <cell r="S344">
            <v>25555.23333333333</v>
          </cell>
          <cell r="T344">
            <v>22.386098259528527</v>
          </cell>
        </row>
        <row r="345">
          <cell r="D345" t="str">
            <v>736</v>
          </cell>
          <cell r="H345" t="str">
            <v>Plunket/Staffroom Building, Ludlam Street, Seatoun Park, Seatoun</v>
          </cell>
          <cell r="I345">
            <v>116813.3333333333</v>
          </cell>
          <cell r="J345">
            <v>0</v>
          </cell>
          <cell r="K345">
            <v>1000</v>
          </cell>
          <cell r="L345">
            <v>17</v>
          </cell>
          <cell r="M345">
            <v>100872</v>
          </cell>
          <cell r="N345">
            <v>27</v>
          </cell>
          <cell r="O345">
            <v>7378</v>
          </cell>
          <cell r="P345">
            <v>17</v>
          </cell>
          <cell r="Q345">
            <v>1983.3333333333337</v>
          </cell>
          <cell r="R345">
            <v>7</v>
          </cell>
          <cell r="S345">
            <v>5580</v>
          </cell>
          <cell r="T345">
            <v>12</v>
          </cell>
        </row>
        <row r="346">
          <cell r="D346" t="str">
            <v>737</v>
          </cell>
          <cell r="H346" t="str">
            <v>Public Conveniences, Ludlam Street, Seatoun Park, Seatoun</v>
          </cell>
          <cell r="I346">
            <v>70390.416666666657</v>
          </cell>
          <cell r="J346">
            <v>0</v>
          </cell>
          <cell r="K346">
            <v>1000</v>
          </cell>
          <cell r="L346">
            <v>17</v>
          </cell>
          <cell r="M346">
            <v>58700</v>
          </cell>
          <cell r="N346">
            <v>32</v>
          </cell>
          <cell r="O346">
            <v>1960</v>
          </cell>
          <cell r="P346">
            <v>12</v>
          </cell>
          <cell r="Q346">
            <v>0</v>
          </cell>
          <cell r="R346">
            <v>0</v>
          </cell>
          <cell r="S346">
            <v>8730.4166666666642</v>
          </cell>
          <cell r="T346">
            <v>17.046838407494146</v>
          </cell>
        </row>
        <row r="347">
          <cell r="D347" t="str">
            <v>739</v>
          </cell>
          <cell r="H347" t="str">
            <v>Band Rotunda, Shorland Park, Island Bay</v>
          </cell>
          <cell r="I347">
            <v>49964.65</v>
          </cell>
          <cell r="J347">
            <v>0</v>
          </cell>
          <cell r="K347">
            <v>2000</v>
          </cell>
          <cell r="L347">
            <v>17</v>
          </cell>
          <cell r="M347">
            <v>44444.800000000003</v>
          </cell>
          <cell r="N347">
            <v>32</v>
          </cell>
          <cell r="O347">
            <v>2176</v>
          </cell>
          <cell r="P347">
            <v>32</v>
          </cell>
          <cell r="Q347">
            <v>0</v>
          </cell>
          <cell r="R347">
            <v>0</v>
          </cell>
          <cell r="S347">
            <v>1343.85</v>
          </cell>
          <cell r="T347">
            <v>21.774509803921568</v>
          </cell>
        </row>
        <row r="348">
          <cell r="D348" t="str">
            <v>740</v>
          </cell>
          <cell r="H348" t="str">
            <v>Sinclair Park Pavilion</v>
          </cell>
          <cell r="I348">
            <v>132839.30476190476</v>
          </cell>
          <cell r="J348">
            <v>0</v>
          </cell>
          <cell r="K348">
            <v>50000</v>
          </cell>
          <cell r="L348">
            <v>17</v>
          </cell>
          <cell r="M348">
            <v>63105.342857142867</v>
          </cell>
          <cell r="N348">
            <v>39</v>
          </cell>
          <cell r="O348">
            <v>3723.4285714285716</v>
          </cell>
          <cell r="P348">
            <v>12</v>
          </cell>
          <cell r="Q348">
            <v>7225</v>
          </cell>
          <cell r="R348">
            <v>17</v>
          </cell>
          <cell r="S348">
            <v>8785.5333333333347</v>
          </cell>
          <cell r="T348">
            <v>11.313697352371387</v>
          </cell>
        </row>
        <row r="349">
          <cell r="D349" t="str">
            <v>742</v>
          </cell>
          <cell r="H349" t="str">
            <v>Truby King House, 15-19 Manchester St</v>
          </cell>
          <cell r="I349">
            <v>450000</v>
          </cell>
          <cell r="J349">
            <v>0</v>
          </cell>
          <cell r="K349">
            <v>50000</v>
          </cell>
          <cell r="L349">
            <v>27</v>
          </cell>
          <cell r="M349">
            <v>320215.86234421184</v>
          </cell>
          <cell r="N349">
            <v>55</v>
          </cell>
          <cell r="O349">
            <v>37954.504377538658</v>
          </cell>
          <cell r="P349">
            <v>25</v>
          </cell>
          <cell r="Q349">
            <v>14621.946815210893</v>
          </cell>
          <cell r="R349">
            <v>7</v>
          </cell>
          <cell r="S349">
            <v>27207.686463038575</v>
          </cell>
          <cell r="T349">
            <v>1.1860465116279069</v>
          </cell>
        </row>
        <row r="350">
          <cell r="D350" t="str">
            <v>743</v>
          </cell>
          <cell r="H350" t="str">
            <v>Pavilion, The Ridgeway, Vogelmorn Park, Vogeltown</v>
          </cell>
          <cell r="I350">
            <v>70583.321428571435</v>
          </cell>
          <cell r="J350">
            <v>0</v>
          </cell>
          <cell r="K350">
            <v>2000</v>
          </cell>
          <cell r="L350">
            <v>17</v>
          </cell>
          <cell r="M350">
            <v>48422.571428571435</v>
          </cell>
          <cell r="N350">
            <v>27</v>
          </cell>
          <cell r="O350">
            <v>2482</v>
          </cell>
          <cell r="P350">
            <v>17</v>
          </cell>
          <cell r="Q350">
            <v>4080</v>
          </cell>
          <cell r="R350">
            <v>12</v>
          </cell>
          <cell r="S350">
            <v>13598.75</v>
          </cell>
          <cell r="T350">
            <v>12.787671232876711</v>
          </cell>
        </row>
        <row r="351">
          <cell r="D351" t="str">
            <v>745</v>
          </cell>
          <cell r="H351" t="str">
            <v>Pavillion, Ian Galloway Park, Northland</v>
          </cell>
          <cell r="I351">
            <v>542806.66666666674</v>
          </cell>
          <cell r="J351">
            <v>0</v>
          </cell>
          <cell r="K351">
            <v>150000</v>
          </cell>
          <cell r="L351">
            <v>17</v>
          </cell>
          <cell r="M351">
            <v>338628.57142857148</v>
          </cell>
          <cell r="N351">
            <v>50</v>
          </cell>
          <cell r="O351">
            <v>13600</v>
          </cell>
          <cell r="P351">
            <v>25</v>
          </cell>
          <cell r="Q351">
            <v>11866.666666666668</v>
          </cell>
          <cell r="R351">
            <v>25.454545454545453</v>
          </cell>
          <cell r="S351">
            <v>28711.428571428576</v>
          </cell>
          <cell r="T351">
            <v>14.112200435729847</v>
          </cell>
        </row>
        <row r="352">
          <cell r="D352" t="str">
            <v>746</v>
          </cell>
          <cell r="H352" t="str">
            <v>Shed &amp; Mess Room, Ian Galloway Park, Northland - demolished</v>
          </cell>
          <cell r="I352">
            <v>16431</v>
          </cell>
          <cell r="J352">
            <v>0</v>
          </cell>
          <cell r="K352">
            <v>5000</v>
          </cell>
          <cell r="L352">
            <v>17</v>
          </cell>
          <cell r="M352">
            <v>6246.25</v>
          </cell>
          <cell r="N352">
            <v>19</v>
          </cell>
          <cell r="O352">
            <v>926.24999999999943</v>
          </cell>
          <cell r="P352">
            <v>19</v>
          </cell>
          <cell r="Q352">
            <v>2500</v>
          </cell>
          <cell r="R352">
            <v>15</v>
          </cell>
          <cell r="S352">
            <v>1758.5</v>
          </cell>
          <cell r="T352">
            <v>8.1538461538461533</v>
          </cell>
        </row>
        <row r="353">
          <cell r="D353" t="str">
            <v>747</v>
          </cell>
          <cell r="H353" t="str">
            <v>Pavillion, Wilton Park, Wilton</v>
          </cell>
          <cell r="I353">
            <v>128116.78571428572</v>
          </cell>
          <cell r="J353">
            <v>0</v>
          </cell>
          <cell r="K353">
            <v>60000</v>
          </cell>
          <cell r="L353">
            <v>17</v>
          </cell>
          <cell r="M353">
            <v>46594.285714285725</v>
          </cell>
          <cell r="N353">
            <v>27</v>
          </cell>
          <cell r="O353">
            <v>980</v>
          </cell>
          <cell r="P353">
            <v>7</v>
          </cell>
          <cell r="Q353">
            <v>5100</v>
          </cell>
          <cell r="R353">
            <v>15</v>
          </cell>
          <cell r="S353">
            <v>15442.5</v>
          </cell>
          <cell r="T353">
            <v>14.9</v>
          </cell>
        </row>
        <row r="354">
          <cell r="D354" t="str">
            <v>748</v>
          </cell>
          <cell r="H354" t="str">
            <v>Bathing Pavilion, Marine Parade, Worser Bay</v>
          </cell>
          <cell r="I354">
            <v>107516.75</v>
          </cell>
          <cell r="J354">
            <v>0</v>
          </cell>
          <cell r="K354">
            <v>0</v>
          </cell>
          <cell r="L354">
            <v>0</v>
          </cell>
          <cell r="M354">
            <v>73583.75</v>
          </cell>
          <cell r="N354">
            <v>37</v>
          </cell>
          <cell r="O354">
            <v>2123.3333333333339</v>
          </cell>
          <cell r="P354">
            <v>7</v>
          </cell>
          <cell r="Q354">
            <v>8024</v>
          </cell>
          <cell r="R354">
            <v>12.478723404255319</v>
          </cell>
          <cell r="S354">
            <v>23785.666666666668</v>
          </cell>
          <cell r="T354">
            <v>18.666666666666668</v>
          </cell>
        </row>
        <row r="355">
          <cell r="D355" t="str">
            <v>750</v>
          </cell>
          <cell r="H355" t="str">
            <v>Plant Rooms, Thorndon Pool, Murphy Street, Thorndon</v>
          </cell>
          <cell r="I355">
            <v>54703.75</v>
          </cell>
          <cell r="J355">
            <v>0</v>
          </cell>
          <cell r="K355">
            <v>0</v>
          </cell>
          <cell r="L355">
            <v>0</v>
          </cell>
          <cell r="M355">
            <v>40940.624999999985</v>
          </cell>
          <cell r="N355">
            <v>22</v>
          </cell>
          <cell r="O355">
            <v>2762.5</v>
          </cell>
          <cell r="P355">
            <v>17</v>
          </cell>
          <cell r="Q355">
            <v>0</v>
          </cell>
          <cell r="R355">
            <v>0</v>
          </cell>
          <cell r="S355">
            <v>11000.625</v>
          </cell>
          <cell r="T355">
            <v>30.405128205128207</v>
          </cell>
        </row>
        <row r="356">
          <cell r="D356" t="str">
            <v>751</v>
          </cell>
          <cell r="H356" t="str">
            <v>Womens Changing Sheds, Thorndon Pool, Murphy Street, Thorndon</v>
          </cell>
          <cell r="I356">
            <v>53164.118928571428</v>
          </cell>
          <cell r="J356">
            <v>0</v>
          </cell>
          <cell r="K356">
            <v>0</v>
          </cell>
          <cell r="L356">
            <v>0</v>
          </cell>
          <cell r="M356">
            <v>44151.061428571425</v>
          </cell>
          <cell r="N356">
            <v>47</v>
          </cell>
          <cell r="O356">
            <v>6311.25</v>
          </cell>
          <cell r="P356">
            <v>33</v>
          </cell>
          <cell r="Q356">
            <v>0</v>
          </cell>
          <cell r="R356">
            <v>0</v>
          </cell>
          <cell r="S356">
            <v>2701.8074999999999</v>
          </cell>
          <cell r="T356">
            <v>24.650663772230111</v>
          </cell>
        </row>
        <row r="357">
          <cell r="D357" t="str">
            <v>752</v>
          </cell>
          <cell r="H357" t="str">
            <v>Office &amp; Ticketing,Thorndon Pool, Murphy Street, Thorndon</v>
          </cell>
          <cell r="I357">
            <v>44136.078125</v>
          </cell>
          <cell r="J357">
            <v>0</v>
          </cell>
          <cell r="K357">
            <v>0</v>
          </cell>
          <cell r="L357">
            <v>0</v>
          </cell>
          <cell r="M357">
            <v>30936.139374999999</v>
          </cell>
          <cell r="N357">
            <v>37</v>
          </cell>
          <cell r="O357">
            <v>4500</v>
          </cell>
          <cell r="P357">
            <v>28</v>
          </cell>
          <cell r="Q357">
            <v>2475</v>
          </cell>
          <cell r="R357">
            <v>33</v>
          </cell>
          <cell r="S357">
            <v>6224.9387499999993</v>
          </cell>
          <cell r="T357">
            <v>35.54940856660054</v>
          </cell>
        </row>
        <row r="358">
          <cell r="D358" t="str">
            <v>753</v>
          </cell>
          <cell r="H358" t="str">
            <v>Mens Changing Sheds, Thorndon Pool, Murphy Street, Thorndon</v>
          </cell>
          <cell r="I358">
            <v>28842.222500000003</v>
          </cell>
          <cell r="J358">
            <v>0</v>
          </cell>
          <cell r="K358">
            <v>0</v>
          </cell>
          <cell r="L358">
            <v>0</v>
          </cell>
          <cell r="M358">
            <v>24153.322500000002</v>
          </cell>
          <cell r="N358">
            <v>37</v>
          </cell>
          <cell r="O358">
            <v>3500</v>
          </cell>
          <cell r="P358">
            <v>28</v>
          </cell>
          <cell r="Q358">
            <v>0</v>
          </cell>
          <cell r="R358">
            <v>0</v>
          </cell>
          <cell r="S358">
            <v>1188.9000000000001</v>
          </cell>
          <cell r="T358">
            <v>30.719178082191782</v>
          </cell>
        </row>
        <row r="359">
          <cell r="D359" t="str">
            <v>754</v>
          </cell>
          <cell r="H359" t="str">
            <v>Swimming Pool,Thorndon Pool, Murphy Street, Thorndon</v>
          </cell>
          <cell r="I359">
            <v>586033.97750000004</v>
          </cell>
          <cell r="J359">
            <v>325000</v>
          </cell>
          <cell r="K359">
            <v>80000</v>
          </cell>
          <cell r="L359">
            <v>17</v>
          </cell>
          <cell r="M359">
            <v>55162.93</v>
          </cell>
          <cell r="N359">
            <v>37</v>
          </cell>
          <cell r="O359">
            <v>23411.43</v>
          </cell>
          <cell r="P359">
            <v>27</v>
          </cell>
          <cell r="Q359">
            <v>0</v>
          </cell>
          <cell r="R359">
            <v>0</v>
          </cell>
          <cell r="S359">
            <v>102459.61750000002</v>
          </cell>
          <cell r="T359">
            <v>7.1415916624463662</v>
          </cell>
        </row>
        <row r="360">
          <cell r="D360" t="str">
            <v>755</v>
          </cell>
          <cell r="H360" t="str">
            <v>Freyberg Pool, 139 Oriental Parade</v>
          </cell>
          <cell r="I360">
            <v>4349942.5888814107</v>
          </cell>
          <cell r="J360">
            <v>1739000</v>
          </cell>
          <cell r="K360">
            <v>100000</v>
          </cell>
          <cell r="L360">
            <v>30</v>
          </cell>
          <cell r="M360">
            <v>1795885.9506250001</v>
          </cell>
          <cell r="N360">
            <v>37</v>
          </cell>
          <cell r="O360">
            <v>77865.524999999994</v>
          </cell>
          <cell r="P360">
            <v>17</v>
          </cell>
          <cell r="Q360">
            <v>15973.076923076922</v>
          </cell>
          <cell r="R360">
            <v>12.189526184538654</v>
          </cell>
          <cell r="S360">
            <v>721218.03633333347</v>
          </cell>
          <cell r="T360">
            <v>11.539632229511138</v>
          </cell>
        </row>
        <row r="361">
          <cell r="D361" t="str">
            <v>756</v>
          </cell>
          <cell r="H361" t="str">
            <v>Keith Spry Pool, 15 Frankmoore Avenue, Johnsonville</v>
          </cell>
          <cell r="I361">
            <v>4924949.4710622709</v>
          </cell>
          <cell r="J361">
            <v>260000</v>
          </cell>
          <cell r="K361">
            <v>30000</v>
          </cell>
          <cell r="L361">
            <v>17</v>
          </cell>
          <cell r="M361">
            <v>3352604.8571428573</v>
          </cell>
          <cell r="N361">
            <v>46</v>
          </cell>
          <cell r="O361">
            <v>74880</v>
          </cell>
          <cell r="P361">
            <v>26</v>
          </cell>
          <cell r="Q361">
            <v>29755.128205128203</v>
          </cell>
          <cell r="R361">
            <v>10.64572864321608</v>
          </cell>
          <cell r="S361">
            <v>1177709.4857142856</v>
          </cell>
          <cell r="T361">
            <v>15.025320879279498</v>
          </cell>
        </row>
        <row r="362">
          <cell r="D362" t="str">
            <v>758</v>
          </cell>
          <cell r="H362" t="str">
            <v>Karori Pool, Donald Street, Karori was 728 chg to 758</v>
          </cell>
          <cell r="I362">
            <v>6622151.7418269236</v>
          </cell>
          <cell r="J362">
            <v>430000</v>
          </cell>
          <cell r="K362">
            <v>250000</v>
          </cell>
          <cell r="L362">
            <v>17</v>
          </cell>
          <cell r="M362">
            <v>3645780.125</v>
          </cell>
          <cell r="N362">
            <v>65</v>
          </cell>
          <cell r="O362">
            <v>134238.125</v>
          </cell>
          <cell r="P362">
            <v>35</v>
          </cell>
          <cell r="Q362">
            <v>63701.923076923078</v>
          </cell>
          <cell r="R362">
            <v>22.327365728900254</v>
          </cell>
          <cell r="S362">
            <v>2098431.5687500001</v>
          </cell>
          <cell r="T362">
            <v>19.118476286214474</v>
          </cell>
        </row>
        <row r="363">
          <cell r="D363" t="str">
            <v>762</v>
          </cell>
          <cell r="H363" t="str">
            <v>Seatoun Wharf, Marine Parade, Seatoun</v>
          </cell>
          <cell r="I363">
            <v>612802.4</v>
          </cell>
          <cell r="J363">
            <v>0</v>
          </cell>
          <cell r="K363">
            <v>0</v>
          </cell>
          <cell r="L363">
            <v>0</v>
          </cell>
          <cell r="M363">
            <v>582387.19999999995</v>
          </cell>
          <cell r="N363">
            <v>40</v>
          </cell>
          <cell r="O363">
            <v>0</v>
          </cell>
          <cell r="P363">
            <v>25</v>
          </cell>
          <cell r="Q363">
            <v>0</v>
          </cell>
          <cell r="R363">
            <v>0</v>
          </cell>
          <cell r="S363">
            <v>30415.200000000001</v>
          </cell>
          <cell r="T363">
            <v>38</v>
          </cell>
        </row>
        <row r="364">
          <cell r="D364" t="str">
            <v>763</v>
          </cell>
          <cell r="H364" t="str">
            <v>Pier 1, Evans Bay Marina, Evans Bay</v>
          </cell>
          <cell r="I364">
            <v>266287.08333333331</v>
          </cell>
          <cell r="J364">
            <v>0</v>
          </cell>
          <cell r="K364">
            <v>0</v>
          </cell>
          <cell r="L364">
            <v>0</v>
          </cell>
          <cell r="M364">
            <v>262413.75</v>
          </cell>
          <cell r="N364">
            <v>19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3873.3333333333339</v>
          </cell>
          <cell r="T364">
            <v>7.4632034632034632</v>
          </cell>
        </row>
        <row r="365">
          <cell r="D365" t="str">
            <v>764</v>
          </cell>
          <cell r="H365" t="str">
            <v>Pier 2, Evans Bay Marina, Evans Bay</v>
          </cell>
          <cell r="I365">
            <v>785234.83333333337</v>
          </cell>
          <cell r="J365">
            <v>0</v>
          </cell>
          <cell r="K365">
            <v>0</v>
          </cell>
          <cell r="L365">
            <v>0</v>
          </cell>
          <cell r="M365">
            <v>780070.33333333337</v>
          </cell>
          <cell r="N365">
            <v>38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5164.5</v>
          </cell>
          <cell r="T365">
            <v>9.3615795968737139</v>
          </cell>
        </row>
        <row r="366">
          <cell r="D366" t="str">
            <v>765</v>
          </cell>
          <cell r="H366" t="str">
            <v>Pier 3, Evans Bay Marina, Evans Bay</v>
          </cell>
          <cell r="I366">
            <v>752077.93333333335</v>
          </cell>
          <cell r="J366">
            <v>0</v>
          </cell>
          <cell r="K366">
            <v>0</v>
          </cell>
          <cell r="L366">
            <v>0</v>
          </cell>
          <cell r="M366">
            <v>744028.6333333333</v>
          </cell>
          <cell r="N366">
            <v>44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8049.3</v>
          </cell>
          <cell r="T366">
            <v>24</v>
          </cell>
        </row>
        <row r="367">
          <cell r="D367" t="str">
            <v>767</v>
          </cell>
          <cell r="H367" t="str">
            <v>Search and Rescue Jetty, Evans Bay Marina, Evans Bay</v>
          </cell>
          <cell r="I367">
            <v>14760</v>
          </cell>
          <cell r="J367">
            <v>0</v>
          </cell>
          <cell r="K367">
            <v>0</v>
          </cell>
          <cell r="L367">
            <v>0</v>
          </cell>
          <cell r="M367">
            <v>14760</v>
          </cell>
          <cell r="N367">
            <v>9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</row>
        <row r="368">
          <cell r="D368" t="str">
            <v>768</v>
          </cell>
          <cell r="H368" t="str">
            <v>Office &amp; Boat shed, Clyde Quay marina</v>
          </cell>
          <cell r="I368">
            <v>117378.8125</v>
          </cell>
          <cell r="J368">
            <v>0</v>
          </cell>
          <cell r="K368">
            <v>100000</v>
          </cell>
          <cell r="L368">
            <v>17</v>
          </cell>
          <cell r="M368">
            <v>16218.562499999996</v>
          </cell>
          <cell r="N368">
            <v>27</v>
          </cell>
          <cell r="O368">
            <v>1160.25</v>
          </cell>
          <cell r="P368">
            <v>7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</row>
        <row r="369">
          <cell r="D369" t="str">
            <v>769</v>
          </cell>
          <cell r="H369" t="str">
            <v>Boat sheds #1-27, Clyde Quay Marina</v>
          </cell>
          <cell r="I369">
            <v>134821.25</v>
          </cell>
          <cell r="J369">
            <v>0</v>
          </cell>
          <cell r="K369">
            <v>0</v>
          </cell>
          <cell r="L369">
            <v>0</v>
          </cell>
          <cell r="M369">
            <v>128486.25</v>
          </cell>
          <cell r="N369">
            <v>27</v>
          </cell>
          <cell r="O369">
            <v>6335</v>
          </cell>
          <cell r="P369">
            <v>7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</row>
        <row r="370">
          <cell r="D370" t="str">
            <v>770</v>
          </cell>
          <cell r="H370" t="str">
            <v>Boat sheds #28-48 Clyde Quay Marina</v>
          </cell>
          <cell r="I370">
            <v>133875</v>
          </cell>
          <cell r="J370">
            <v>0</v>
          </cell>
          <cell r="K370">
            <v>0</v>
          </cell>
          <cell r="L370">
            <v>0</v>
          </cell>
          <cell r="M370">
            <v>127575</v>
          </cell>
          <cell r="N370">
            <v>27</v>
          </cell>
          <cell r="O370">
            <v>6300</v>
          </cell>
          <cell r="P370">
            <v>7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</row>
        <row r="371">
          <cell r="D371" t="str">
            <v>771</v>
          </cell>
          <cell r="H371" t="str">
            <v>Toilet Block and storage Clyde Quay Marina</v>
          </cell>
          <cell r="I371">
            <v>7483.5</v>
          </cell>
          <cell r="J371">
            <v>0</v>
          </cell>
          <cell r="K371">
            <v>0</v>
          </cell>
          <cell r="L371">
            <v>0</v>
          </cell>
          <cell r="M371">
            <v>6979.5</v>
          </cell>
          <cell r="N371">
            <v>27</v>
          </cell>
          <cell r="O371">
            <v>504</v>
          </cell>
          <cell r="P371">
            <v>7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</row>
        <row r="372">
          <cell r="D372" t="str">
            <v>772</v>
          </cell>
          <cell r="H372" t="str">
            <v>Shed: Coene #2 Clyde Quay Harbour</v>
          </cell>
          <cell r="I372">
            <v>31551.465503875956</v>
          </cell>
          <cell r="J372">
            <v>0</v>
          </cell>
          <cell r="K372">
            <v>0</v>
          </cell>
          <cell r="L372">
            <v>0</v>
          </cell>
          <cell r="M372">
            <v>28872.45</v>
          </cell>
          <cell r="N372">
            <v>27</v>
          </cell>
          <cell r="O372">
            <v>1635.6666666666661</v>
          </cell>
          <cell r="P372">
            <v>7</v>
          </cell>
          <cell r="Q372">
            <v>0</v>
          </cell>
          <cell r="R372">
            <v>0</v>
          </cell>
          <cell r="S372">
            <v>1043.3488372093016</v>
          </cell>
          <cell r="T372">
            <v>2</v>
          </cell>
        </row>
        <row r="373">
          <cell r="D373" t="str">
            <v>773</v>
          </cell>
          <cell r="H373" t="str">
            <v>Shed: #49 dinghy locker, Clyde Quay Marina</v>
          </cell>
          <cell r="I373">
            <v>17383.78125</v>
          </cell>
          <cell r="J373">
            <v>0</v>
          </cell>
          <cell r="K373">
            <v>0</v>
          </cell>
          <cell r="L373">
            <v>0</v>
          </cell>
          <cell r="M373">
            <v>16226.156249999996</v>
          </cell>
          <cell r="N373">
            <v>27</v>
          </cell>
          <cell r="O373">
            <v>1157.625</v>
          </cell>
          <cell r="P373">
            <v>7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</row>
        <row r="374">
          <cell r="D374" t="str">
            <v>774</v>
          </cell>
          <cell r="H374" t="str">
            <v>Shed: Coene #1 Clyde Quay marina</v>
          </cell>
          <cell r="I374">
            <v>38080.683333333334</v>
          </cell>
          <cell r="J374">
            <v>0</v>
          </cell>
          <cell r="K374">
            <v>0</v>
          </cell>
          <cell r="L374">
            <v>0</v>
          </cell>
          <cell r="M374">
            <v>36445.949999999997</v>
          </cell>
          <cell r="N374">
            <v>27</v>
          </cell>
          <cell r="O374">
            <v>1634.7333333333338</v>
          </cell>
          <cell r="P374">
            <v>7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</row>
        <row r="375">
          <cell r="D375" t="str">
            <v>775</v>
          </cell>
          <cell r="H375" t="str">
            <v>Boat Sheds,  Block A, Evans Bay Marina</v>
          </cell>
          <cell r="I375">
            <v>367270.48809523805</v>
          </cell>
          <cell r="J375">
            <v>0</v>
          </cell>
          <cell r="K375">
            <v>300000</v>
          </cell>
          <cell r="L375">
            <v>17</v>
          </cell>
          <cell r="M375">
            <v>56634.25</v>
          </cell>
          <cell r="N375">
            <v>19</v>
          </cell>
          <cell r="O375">
            <v>9595</v>
          </cell>
          <cell r="P375">
            <v>19</v>
          </cell>
          <cell r="Q375">
            <v>0</v>
          </cell>
          <cell r="R375">
            <v>0</v>
          </cell>
          <cell r="S375">
            <v>1041.2380952380968</v>
          </cell>
          <cell r="T375">
            <v>2.3302509907529725</v>
          </cell>
        </row>
        <row r="376">
          <cell r="D376" t="str">
            <v>776</v>
          </cell>
          <cell r="H376" t="str">
            <v>Boat Sheds, Toilets &amp; Offices, Block B, Evans Bay Marina</v>
          </cell>
          <cell r="I376">
            <v>71874.333333333299</v>
          </cell>
          <cell r="J376">
            <v>0</v>
          </cell>
          <cell r="K376">
            <v>0</v>
          </cell>
          <cell r="L376">
            <v>0</v>
          </cell>
          <cell r="M376">
            <v>55195</v>
          </cell>
          <cell r="N376">
            <v>19</v>
          </cell>
          <cell r="O376">
            <v>9595</v>
          </cell>
          <cell r="P376">
            <v>19</v>
          </cell>
          <cell r="Q376">
            <v>0</v>
          </cell>
          <cell r="R376">
            <v>0</v>
          </cell>
          <cell r="S376">
            <v>7084.333333333333</v>
          </cell>
          <cell r="T376">
            <v>11.849056603773583</v>
          </cell>
        </row>
        <row r="377">
          <cell r="D377" t="str">
            <v>777</v>
          </cell>
          <cell r="H377" t="str">
            <v>Boat &amp; Dinghy Sheds, Block C, Evans Bay Marina, Evans Bay</v>
          </cell>
          <cell r="I377">
            <v>205617.75</v>
          </cell>
          <cell r="J377">
            <v>0</v>
          </cell>
          <cell r="K377">
            <v>0</v>
          </cell>
          <cell r="L377">
            <v>0</v>
          </cell>
          <cell r="M377">
            <v>172460.75</v>
          </cell>
          <cell r="N377">
            <v>34</v>
          </cell>
          <cell r="O377">
            <v>28631.4</v>
          </cell>
          <cell r="P377">
            <v>34</v>
          </cell>
          <cell r="Q377">
            <v>0</v>
          </cell>
          <cell r="R377">
            <v>0</v>
          </cell>
          <cell r="S377">
            <v>4525.6000000000004</v>
          </cell>
          <cell r="T377">
            <v>8.4315401971262318</v>
          </cell>
        </row>
        <row r="378">
          <cell r="D378" t="str">
            <v>782</v>
          </cell>
          <cell r="H378" t="str">
            <v>Karaka Bay Wharf, Karaka Bay - land is landp</v>
          </cell>
          <cell r="I378">
            <v>86950</v>
          </cell>
          <cell r="J378">
            <v>0</v>
          </cell>
          <cell r="K378">
            <v>0</v>
          </cell>
          <cell r="L378">
            <v>0</v>
          </cell>
          <cell r="M378">
            <v>86950</v>
          </cell>
          <cell r="N378">
            <v>37</v>
          </cell>
          <cell r="O378">
            <v>0</v>
          </cell>
          <cell r="P378">
            <v>22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</row>
        <row r="379">
          <cell r="D379" t="str">
            <v>783</v>
          </cell>
          <cell r="H379" t="str">
            <v>Breastwork, Evans Bay Marina, Evans Bay</v>
          </cell>
          <cell r="I379">
            <v>479770</v>
          </cell>
          <cell r="J379">
            <v>0</v>
          </cell>
          <cell r="K379">
            <v>0</v>
          </cell>
          <cell r="L379">
            <v>0</v>
          </cell>
          <cell r="M379">
            <v>441370</v>
          </cell>
          <cell r="N379">
            <v>76</v>
          </cell>
          <cell r="O379">
            <v>38400</v>
          </cell>
          <cell r="P379">
            <v>27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</row>
        <row r="380">
          <cell r="D380" t="str">
            <v>787</v>
          </cell>
          <cell r="H380" t="str">
            <v>Triple Garage, Karori Cemetery, Karori</v>
          </cell>
          <cell r="I380">
            <v>19935.448527397257</v>
          </cell>
          <cell r="J380">
            <v>0</v>
          </cell>
          <cell r="K380">
            <v>0</v>
          </cell>
          <cell r="L380">
            <v>0</v>
          </cell>
          <cell r="M380">
            <v>17880.060000000001</v>
          </cell>
          <cell r="N380">
            <v>44</v>
          </cell>
          <cell r="O380">
            <v>734.72602739726062</v>
          </cell>
          <cell r="P380">
            <v>17</v>
          </cell>
          <cell r="Q380">
            <v>0</v>
          </cell>
          <cell r="R380">
            <v>0</v>
          </cell>
          <cell r="S380">
            <v>1320.6624999999999</v>
          </cell>
          <cell r="T380">
            <v>19.762961285940683</v>
          </cell>
        </row>
        <row r="381">
          <cell r="D381" t="str">
            <v>788</v>
          </cell>
          <cell r="H381" t="str">
            <v>Public Conveniences, Karori Cemetery, Karori</v>
          </cell>
          <cell r="I381">
            <v>11105.255974842767</v>
          </cell>
          <cell r="J381">
            <v>0</v>
          </cell>
          <cell r="K381">
            <v>0</v>
          </cell>
          <cell r="L381">
            <v>0</v>
          </cell>
          <cell r="M381">
            <v>8227.2000000000007</v>
          </cell>
          <cell r="N381">
            <v>24</v>
          </cell>
          <cell r="O381">
            <v>179.622641509434</v>
          </cell>
          <cell r="P381">
            <v>17</v>
          </cell>
          <cell r="Q381">
            <v>0</v>
          </cell>
          <cell r="R381">
            <v>0</v>
          </cell>
          <cell r="S381">
            <v>2698.4333333333329</v>
          </cell>
          <cell r="T381">
            <v>8.8952156334231809</v>
          </cell>
        </row>
        <row r="382">
          <cell r="D382" t="str">
            <v>790</v>
          </cell>
          <cell r="H382" t="str">
            <v>Tractor Shed, Karori Cemetery, Karori</v>
          </cell>
          <cell r="I382">
            <v>117055</v>
          </cell>
          <cell r="J382">
            <v>0</v>
          </cell>
          <cell r="K382">
            <v>3000</v>
          </cell>
          <cell r="L382">
            <v>20</v>
          </cell>
          <cell r="M382">
            <v>92160.46875</v>
          </cell>
          <cell r="N382">
            <v>70</v>
          </cell>
          <cell r="O382">
            <v>4124.53125</v>
          </cell>
          <cell r="P382">
            <v>70</v>
          </cell>
          <cell r="Q382">
            <v>6120</v>
          </cell>
          <cell r="R382">
            <v>15</v>
          </cell>
          <cell r="S382">
            <v>11650</v>
          </cell>
          <cell r="T382">
            <v>25.608591885441527</v>
          </cell>
        </row>
        <row r="383">
          <cell r="D383" t="str">
            <v>791</v>
          </cell>
          <cell r="H383" t="str">
            <v>Makara Cemetery, Maintenance Building</v>
          </cell>
          <cell r="I383">
            <v>110212.29613095237</v>
          </cell>
          <cell r="J383">
            <v>0</v>
          </cell>
          <cell r="K383">
            <v>3000</v>
          </cell>
          <cell r="L383">
            <v>20</v>
          </cell>
          <cell r="M383">
            <v>72610.718749999985</v>
          </cell>
          <cell r="N383">
            <v>34</v>
          </cell>
          <cell r="O383">
            <v>14332.5</v>
          </cell>
          <cell r="P383">
            <v>27</v>
          </cell>
          <cell r="Q383">
            <v>7130.9523809523816</v>
          </cell>
          <cell r="R383">
            <v>11.728232189973616</v>
          </cell>
          <cell r="S383">
            <v>13138.125</v>
          </cell>
          <cell r="T383">
            <v>20</v>
          </cell>
        </row>
        <row r="384">
          <cell r="D384" t="str">
            <v>792</v>
          </cell>
          <cell r="H384" t="str">
            <v>Main Office, Karori Cemetery, Karori</v>
          </cell>
          <cell r="I384">
            <v>187870.45</v>
          </cell>
          <cell r="J384">
            <v>0</v>
          </cell>
          <cell r="K384">
            <v>0</v>
          </cell>
          <cell r="L384">
            <v>0</v>
          </cell>
          <cell r="M384">
            <v>122210.9</v>
          </cell>
          <cell r="N384">
            <v>49</v>
          </cell>
          <cell r="O384">
            <v>8330</v>
          </cell>
          <cell r="P384">
            <v>49</v>
          </cell>
          <cell r="Q384">
            <v>11529</v>
          </cell>
          <cell r="R384">
            <v>7</v>
          </cell>
          <cell r="S384">
            <v>45800.55</v>
          </cell>
          <cell r="T384">
            <v>18.802120647657258</v>
          </cell>
        </row>
        <row r="385">
          <cell r="D385" t="str">
            <v>820</v>
          </cell>
          <cell r="E385">
            <v>151</v>
          </cell>
          <cell r="F385" t="str">
            <v>Abel Smith St</v>
          </cell>
          <cell r="G385" t="str">
            <v>Te Aro</v>
          </cell>
          <cell r="H385" t="str">
            <v>151Abel Smith StTe Aro</v>
          </cell>
          <cell r="I385">
            <v>1700000</v>
          </cell>
          <cell r="J385">
            <v>675000</v>
          </cell>
          <cell r="K385">
            <v>40000</v>
          </cell>
          <cell r="L385">
            <v>27</v>
          </cell>
          <cell r="M385">
            <v>804541.77935004176</v>
          </cell>
          <cell r="N385">
            <v>47</v>
          </cell>
          <cell r="O385">
            <v>14269.626798468211</v>
          </cell>
          <cell r="P385">
            <v>22</v>
          </cell>
          <cell r="Q385">
            <v>63654.839110496672</v>
          </cell>
          <cell r="R385">
            <v>8.6486722962661506</v>
          </cell>
          <cell r="S385">
            <v>102533.75474099338</v>
          </cell>
          <cell r="T385">
            <v>24</v>
          </cell>
        </row>
        <row r="386">
          <cell r="D386" t="str">
            <v>821</v>
          </cell>
          <cell r="E386">
            <v>5</v>
          </cell>
          <cell r="F386" t="str">
            <v>Kemp St</v>
          </cell>
          <cell r="G386" t="str">
            <v>Kilbirnie</v>
          </cell>
          <cell r="H386" t="str">
            <v>5Kemp StKilbirnie</v>
          </cell>
          <cell r="I386">
            <v>6300000</v>
          </cell>
          <cell r="J386">
            <v>1800000</v>
          </cell>
          <cell r="K386">
            <v>30000</v>
          </cell>
          <cell r="L386">
            <v>27</v>
          </cell>
          <cell r="M386">
            <v>3636448.9433066146</v>
          </cell>
          <cell r="N386">
            <v>47</v>
          </cell>
          <cell r="O386">
            <v>63682.393951869461</v>
          </cell>
          <cell r="P386">
            <v>22</v>
          </cell>
          <cell r="Q386">
            <v>259564.86265917763</v>
          </cell>
          <cell r="R386">
            <v>11.084048987226026</v>
          </cell>
          <cell r="S386">
            <v>420303.80008233845</v>
          </cell>
          <cell r="T386">
            <v>12.384615384615385</v>
          </cell>
        </row>
        <row r="387">
          <cell r="D387" t="str">
            <v>822</v>
          </cell>
          <cell r="E387">
            <v>17</v>
          </cell>
          <cell r="F387" t="str">
            <v>Miramar North Rd</v>
          </cell>
          <cell r="G387" t="str">
            <v>Miramar</v>
          </cell>
          <cell r="H387" t="str">
            <v>17Miramar North RdMiramar</v>
          </cell>
          <cell r="I387">
            <v>375000</v>
          </cell>
          <cell r="J387">
            <v>120000</v>
          </cell>
          <cell r="K387">
            <v>15000</v>
          </cell>
          <cell r="L387">
            <v>27</v>
          </cell>
          <cell r="M387">
            <v>191918.29409572581</v>
          </cell>
          <cell r="N387">
            <v>47</v>
          </cell>
          <cell r="O387">
            <v>3228.9520585719411</v>
          </cell>
          <cell r="P387">
            <v>22</v>
          </cell>
          <cell r="Q387">
            <v>17513.594175754522</v>
          </cell>
          <cell r="R387">
            <v>7.6488286839951982</v>
          </cell>
          <cell r="S387">
            <v>27339.159669947745</v>
          </cell>
          <cell r="T387">
            <v>17</v>
          </cell>
        </row>
        <row r="388">
          <cell r="D388" t="str">
            <v>823</v>
          </cell>
          <cell r="E388">
            <v>42</v>
          </cell>
          <cell r="F388" t="str">
            <v>Queen St/Austin St</v>
          </cell>
          <cell r="G388" t="str">
            <v>Mt Victoria</v>
          </cell>
          <cell r="H388" t="str">
            <v>42Queen St/Austin StMt Victoria</v>
          </cell>
          <cell r="I388">
            <v>2000000</v>
          </cell>
          <cell r="J388">
            <v>585000</v>
          </cell>
          <cell r="K388">
            <v>25000</v>
          </cell>
          <cell r="L388">
            <v>27</v>
          </cell>
          <cell r="M388">
            <v>1128733.7128610015</v>
          </cell>
          <cell r="N388">
            <v>47</v>
          </cell>
          <cell r="O388">
            <v>14544.312685779652</v>
          </cell>
          <cell r="P388">
            <v>22</v>
          </cell>
          <cell r="Q388">
            <v>106290.02442079564</v>
          </cell>
          <cell r="R388">
            <v>6.8406197269519859</v>
          </cell>
          <cell r="S388">
            <v>140431.95003242337</v>
          </cell>
          <cell r="T388">
            <v>19</v>
          </cell>
        </row>
        <row r="389">
          <cell r="D389" t="str">
            <v>827</v>
          </cell>
          <cell r="H389" t="str">
            <v>Toilets &amp; Storage Shed, Willowbank Reserve, Tawa</v>
          </cell>
          <cell r="I389">
            <v>81982.933333333334</v>
          </cell>
          <cell r="J389">
            <v>0</v>
          </cell>
          <cell r="K389">
            <v>500</v>
          </cell>
          <cell r="L389">
            <v>17</v>
          </cell>
          <cell r="M389">
            <v>70703.466666666674</v>
          </cell>
          <cell r="N389">
            <v>43</v>
          </cell>
          <cell r="O389">
            <v>2990</v>
          </cell>
          <cell r="P389">
            <v>23</v>
          </cell>
          <cell r="Q389">
            <v>1300</v>
          </cell>
          <cell r="R389">
            <v>13</v>
          </cell>
          <cell r="S389">
            <v>6489.4666666666662</v>
          </cell>
          <cell r="T389">
            <v>15.116798642533936</v>
          </cell>
        </row>
        <row r="390">
          <cell r="D390" t="str">
            <v>834</v>
          </cell>
          <cell r="E390" t="str">
            <v>177A</v>
          </cell>
          <cell r="F390" t="str">
            <v>Daniell St</v>
          </cell>
          <cell r="G390" t="str">
            <v>Newtown</v>
          </cell>
          <cell r="H390" t="str">
            <v>Dwelling</v>
          </cell>
          <cell r="I390">
            <v>365000</v>
          </cell>
          <cell r="J390">
            <v>140000</v>
          </cell>
          <cell r="K390">
            <v>4000</v>
          </cell>
          <cell r="L390">
            <v>27</v>
          </cell>
          <cell r="M390">
            <v>144720.76393198749</v>
          </cell>
          <cell r="N390">
            <v>50</v>
          </cell>
          <cell r="O390">
            <v>44736.064599573416</v>
          </cell>
          <cell r="P390">
            <v>33</v>
          </cell>
          <cell r="Q390">
            <v>10013.940379894451</v>
          </cell>
          <cell r="R390">
            <v>4.7457114898444619</v>
          </cell>
          <cell r="S390">
            <v>21529.231088544708</v>
          </cell>
          <cell r="T390">
            <v>15</v>
          </cell>
        </row>
        <row r="391">
          <cell r="D391" t="str">
            <v>836</v>
          </cell>
          <cell r="E391">
            <v>143</v>
          </cell>
          <cell r="F391" t="str">
            <v>Miramar North Rd</v>
          </cell>
          <cell r="G391" t="str">
            <v>Miramar</v>
          </cell>
          <cell r="H391" t="str">
            <v>143Miramar North RdMiramar</v>
          </cell>
          <cell r="I391">
            <v>275000</v>
          </cell>
          <cell r="J391">
            <v>140000</v>
          </cell>
          <cell r="K391">
            <v>4000</v>
          </cell>
          <cell r="L391">
            <v>27</v>
          </cell>
          <cell r="M391">
            <v>95791.576212961489</v>
          </cell>
          <cell r="N391">
            <v>50</v>
          </cell>
          <cell r="O391">
            <v>21318.213094320035</v>
          </cell>
          <cell r="P391">
            <v>34</v>
          </cell>
          <cell r="Q391">
            <v>2849.0222013128196</v>
          </cell>
          <cell r="R391">
            <v>4.0499596757077976</v>
          </cell>
          <cell r="S391">
            <v>11041.188491405643</v>
          </cell>
          <cell r="T391">
            <v>12.384615384615385</v>
          </cell>
        </row>
        <row r="392">
          <cell r="D392" t="str">
            <v>838</v>
          </cell>
          <cell r="E392">
            <v>186</v>
          </cell>
          <cell r="F392" t="str">
            <v>Wilton Rd</v>
          </cell>
          <cell r="G392" t="str">
            <v>Wilton</v>
          </cell>
          <cell r="H392" t="str">
            <v>186Wilton RdWilton</v>
          </cell>
          <cell r="I392">
            <v>265000</v>
          </cell>
          <cell r="J392">
            <v>70000</v>
          </cell>
          <cell r="K392">
            <v>4000</v>
          </cell>
          <cell r="L392">
            <v>27</v>
          </cell>
          <cell r="M392">
            <v>149765.51757999317</v>
          </cell>
          <cell r="N392">
            <v>47</v>
          </cell>
          <cell r="O392">
            <v>5475.2562253417564</v>
          </cell>
          <cell r="P392">
            <v>22</v>
          </cell>
          <cell r="Q392">
            <v>11008.579303290629</v>
          </cell>
          <cell r="R392">
            <v>5.0092519656846584</v>
          </cell>
          <cell r="S392">
            <v>24750.646891374432</v>
          </cell>
          <cell r="T392">
            <v>17</v>
          </cell>
        </row>
        <row r="393">
          <cell r="D393" t="str">
            <v>839</v>
          </cell>
          <cell r="H393" t="str">
            <v xml:space="preserve">Happy Valley Park pavillion, </v>
          </cell>
          <cell r="I393">
            <v>153210.62142857144</v>
          </cell>
          <cell r="J393">
            <v>0</v>
          </cell>
          <cell r="K393">
            <v>5000</v>
          </cell>
          <cell r="L393">
            <v>17</v>
          </cell>
          <cell r="M393">
            <v>108450.57142857142</v>
          </cell>
          <cell r="N393">
            <v>44</v>
          </cell>
          <cell r="O393">
            <v>12437.1</v>
          </cell>
          <cell r="P393">
            <v>39</v>
          </cell>
          <cell r="Q393">
            <v>6800</v>
          </cell>
          <cell r="R393">
            <v>12</v>
          </cell>
          <cell r="S393">
            <v>20522.95</v>
          </cell>
          <cell r="T393">
            <v>15.321884092848235</v>
          </cell>
        </row>
        <row r="394">
          <cell r="D394" t="str">
            <v>841</v>
          </cell>
          <cell r="H394" t="str">
            <v>Lyall Bay Surf Club, The Parade, Lyall Bay</v>
          </cell>
          <cell r="I394">
            <v>153811.5</v>
          </cell>
          <cell r="J394">
            <v>0</v>
          </cell>
          <cell r="K394">
            <v>0</v>
          </cell>
          <cell r="L394">
            <v>0</v>
          </cell>
          <cell r="M394">
            <v>130040</v>
          </cell>
          <cell r="N394">
            <v>14</v>
          </cell>
          <cell r="O394">
            <v>9187.5</v>
          </cell>
          <cell r="P394">
            <v>14</v>
          </cell>
          <cell r="Q394">
            <v>2604</v>
          </cell>
          <cell r="R394">
            <v>7</v>
          </cell>
          <cell r="S394">
            <v>11980</v>
          </cell>
          <cell r="T394">
            <v>10.757062146892654</v>
          </cell>
        </row>
        <row r="395">
          <cell r="D395" t="str">
            <v>845</v>
          </cell>
          <cell r="H395" t="str">
            <v>Garage/messroom near Bowling club</v>
          </cell>
          <cell r="I395">
            <v>12048.55</v>
          </cell>
          <cell r="J395">
            <v>0</v>
          </cell>
          <cell r="K395">
            <v>0</v>
          </cell>
          <cell r="L395">
            <v>0</v>
          </cell>
          <cell r="M395">
            <v>2860</v>
          </cell>
          <cell r="N395">
            <v>39</v>
          </cell>
          <cell r="O395">
            <v>1710</v>
          </cell>
          <cell r="P395">
            <v>19</v>
          </cell>
          <cell r="Q395">
            <v>0</v>
          </cell>
          <cell r="R395">
            <v>0</v>
          </cell>
          <cell r="S395">
            <v>7478.55</v>
          </cell>
          <cell r="T395">
            <v>15.763888888888889</v>
          </cell>
        </row>
        <row r="396">
          <cell r="D396" t="str">
            <v>855</v>
          </cell>
          <cell r="E396">
            <v>142</v>
          </cell>
          <cell r="F396" t="str">
            <v>Daniell St</v>
          </cell>
          <cell r="G396" t="str">
            <v>Newtown</v>
          </cell>
          <cell r="H396" t="str">
            <v>2 blocks of 4 flats</v>
          </cell>
          <cell r="I396">
            <v>1170000</v>
          </cell>
          <cell r="J396">
            <v>650000</v>
          </cell>
          <cell r="K396">
            <v>30000</v>
          </cell>
          <cell r="L396">
            <v>30</v>
          </cell>
          <cell r="M396">
            <v>418245.22258011234</v>
          </cell>
          <cell r="N396">
            <v>47</v>
          </cell>
          <cell r="O396">
            <v>4754.4174235355331</v>
          </cell>
          <cell r="P396">
            <v>22</v>
          </cell>
          <cell r="Q396">
            <v>21911.979884723783</v>
          </cell>
          <cell r="R396">
            <v>3.9820543322795214</v>
          </cell>
          <cell r="S396">
            <v>45088.380111628285</v>
          </cell>
          <cell r="T396">
            <v>12</v>
          </cell>
        </row>
        <row r="397">
          <cell r="D397" t="str">
            <v>856</v>
          </cell>
          <cell r="E397">
            <v>80</v>
          </cell>
          <cell r="F397" t="str">
            <v>Hanson St</v>
          </cell>
          <cell r="G397" t="str">
            <v>Newtown</v>
          </cell>
          <cell r="H397" t="str">
            <v>flats (35), block 5</v>
          </cell>
          <cell r="I397">
            <v>2300000</v>
          </cell>
          <cell r="J397">
            <v>1000000</v>
          </cell>
          <cell r="K397">
            <v>35000</v>
          </cell>
          <cell r="L397">
            <v>27</v>
          </cell>
          <cell r="M397">
            <v>1120387.2588000838</v>
          </cell>
          <cell r="N397">
            <v>51</v>
          </cell>
          <cell r="O397">
            <v>4924.6583124824065</v>
          </cell>
          <cell r="P397">
            <v>22</v>
          </cell>
          <cell r="Q397">
            <v>31214.773231388255</v>
          </cell>
          <cell r="R397">
            <v>3.9687851737933642</v>
          </cell>
          <cell r="S397">
            <v>108473.30965604549</v>
          </cell>
          <cell r="T397">
            <v>11.556541019955654</v>
          </cell>
        </row>
        <row r="398">
          <cell r="D398" t="str">
            <v>857</v>
          </cell>
          <cell r="H398" t="str">
            <v>Strathmore Community Hall, 108 Strathmore Avenue, Strathmore</v>
          </cell>
          <cell r="I398">
            <v>351130.84375</v>
          </cell>
          <cell r="J398">
            <v>85000</v>
          </cell>
          <cell r="K398">
            <v>40000</v>
          </cell>
          <cell r="L398">
            <v>17</v>
          </cell>
          <cell r="M398">
            <v>250790.53125</v>
          </cell>
          <cell r="N398">
            <v>47</v>
          </cell>
          <cell r="O398">
            <v>12733.875</v>
          </cell>
          <cell r="P398">
            <v>27</v>
          </cell>
          <cell r="Q398">
            <v>29158</v>
          </cell>
          <cell r="R398">
            <v>15.245299910474486</v>
          </cell>
          <cell r="S398">
            <v>18448.437499999996</v>
          </cell>
          <cell r="T398">
            <v>14.845594051574119</v>
          </cell>
        </row>
        <row r="399">
          <cell r="D399" t="str">
            <v>858</v>
          </cell>
          <cell r="H399" t="str">
            <v>Brooklyn Playcentre, 22 Harrison St</v>
          </cell>
          <cell r="I399">
            <v>197153.05</v>
          </cell>
          <cell r="J399">
            <v>95000</v>
          </cell>
          <cell r="K399">
            <v>60000</v>
          </cell>
          <cell r="L399">
            <v>17</v>
          </cell>
          <cell r="M399">
            <v>43103.15</v>
          </cell>
          <cell r="N399">
            <v>37</v>
          </cell>
          <cell r="O399">
            <v>1721.25</v>
          </cell>
          <cell r="P399">
            <v>17</v>
          </cell>
          <cell r="Q399">
            <v>3244.25</v>
          </cell>
          <cell r="R399">
            <v>5.6041189931350122</v>
          </cell>
          <cell r="S399">
            <v>12084.4</v>
          </cell>
          <cell r="T399">
            <v>14.71599347944213</v>
          </cell>
        </row>
        <row r="400">
          <cell r="D400" t="str">
            <v>864</v>
          </cell>
          <cell r="H400" t="str">
            <v>Toilets, Grasslees Reserve, Tawa</v>
          </cell>
          <cell r="I400">
            <v>51692.253333333334</v>
          </cell>
          <cell r="J400">
            <v>0</v>
          </cell>
          <cell r="K400">
            <v>0</v>
          </cell>
          <cell r="L400">
            <v>0</v>
          </cell>
          <cell r="M400">
            <v>41830.726666666662</v>
          </cell>
          <cell r="N400">
            <v>44</v>
          </cell>
          <cell r="O400">
            <v>2337.3000000000002</v>
          </cell>
          <cell r="P400">
            <v>24</v>
          </cell>
          <cell r="Q400">
            <v>0</v>
          </cell>
          <cell r="R400">
            <v>0</v>
          </cell>
          <cell r="S400">
            <v>7524.2266666666665</v>
          </cell>
          <cell r="T400">
            <v>16.763533520109409</v>
          </cell>
        </row>
        <row r="401">
          <cell r="D401" t="str">
            <v>865</v>
          </cell>
          <cell r="H401" t="str">
            <v>Karori Community Recreation Centre, 3-5 Beauchamp Street</v>
          </cell>
          <cell r="I401">
            <v>1954248.5523809525</v>
          </cell>
          <cell r="J401">
            <v>777000</v>
          </cell>
          <cell r="K401">
            <v>20000</v>
          </cell>
          <cell r="L401">
            <v>17</v>
          </cell>
          <cell r="M401">
            <v>989778.28571428591</v>
          </cell>
          <cell r="N401">
            <v>32</v>
          </cell>
          <cell r="O401">
            <v>43156.666666666672</v>
          </cell>
          <cell r="P401">
            <v>22</v>
          </cell>
          <cell r="Q401">
            <v>43708</v>
          </cell>
          <cell r="R401">
            <v>8.8969072164948457</v>
          </cell>
          <cell r="S401">
            <v>80605.600000000006</v>
          </cell>
          <cell r="T401">
            <v>17.123654502494098</v>
          </cell>
        </row>
        <row r="402">
          <cell r="D402" t="str">
            <v>866</v>
          </cell>
          <cell r="E402" t="str">
            <v>29-30</v>
          </cell>
          <cell r="F402" t="str">
            <v>Hobart Pk</v>
          </cell>
          <cell r="G402" t="str">
            <v>Miramar</v>
          </cell>
          <cell r="H402" t="str">
            <v>29-30Hobart PkMiramar</v>
          </cell>
          <cell r="I402">
            <v>160000</v>
          </cell>
          <cell r="J402">
            <v>143100</v>
          </cell>
          <cell r="K402">
            <v>17000</v>
          </cell>
          <cell r="L402">
            <v>27</v>
          </cell>
          <cell r="M402">
            <v>112590.79971599541</v>
          </cell>
          <cell r="N402">
            <v>47</v>
          </cell>
          <cell r="O402">
            <v>2913.97901142814</v>
          </cell>
          <cell r="P402">
            <v>21</v>
          </cell>
          <cell r="Q402">
            <v>10944.485418702359</v>
          </cell>
          <cell r="R402">
            <v>9.1484544421578313</v>
          </cell>
          <cell r="S402">
            <v>23451.735853874099</v>
          </cell>
          <cell r="T402">
            <v>26</v>
          </cell>
        </row>
        <row r="403">
          <cell r="D403" t="str">
            <v>866</v>
          </cell>
          <cell r="E403">
            <v>31</v>
          </cell>
          <cell r="F403" t="str">
            <v>Hobart Pk</v>
          </cell>
          <cell r="G403" t="str">
            <v>Miramar</v>
          </cell>
          <cell r="H403" t="str">
            <v>in three times add up</v>
          </cell>
          <cell r="I403">
            <v>80000</v>
          </cell>
          <cell r="J403">
            <v>0</v>
          </cell>
          <cell r="K403">
            <v>0</v>
          </cell>
          <cell r="L403">
            <v>27</v>
          </cell>
          <cell r="M403">
            <v>0</v>
          </cell>
          <cell r="N403">
            <v>47</v>
          </cell>
          <cell r="O403">
            <v>0</v>
          </cell>
          <cell r="P403">
            <v>21</v>
          </cell>
          <cell r="Q403">
            <v>0</v>
          </cell>
          <cell r="R403">
            <v>9.3232268769470927</v>
          </cell>
          <cell r="S403">
            <v>0</v>
          </cell>
          <cell r="T403">
            <v>26</v>
          </cell>
        </row>
        <row r="404">
          <cell r="D404" t="str">
            <v>866</v>
          </cell>
          <cell r="F404" t="str">
            <v>Hobart Pk</v>
          </cell>
          <cell r="G404" t="str">
            <v>Miramar</v>
          </cell>
          <cell r="H404" t="str">
            <v>in three times add up</v>
          </cell>
          <cell r="I404">
            <v>70000</v>
          </cell>
          <cell r="J404">
            <v>0</v>
          </cell>
          <cell r="K404">
            <v>0</v>
          </cell>
          <cell r="L404">
            <v>27</v>
          </cell>
          <cell r="M404">
            <v>0</v>
          </cell>
          <cell r="N404">
            <v>47</v>
          </cell>
          <cell r="O404">
            <v>0</v>
          </cell>
          <cell r="P404">
            <v>21</v>
          </cell>
          <cell r="Q404">
            <v>0</v>
          </cell>
          <cell r="R404">
            <v>7</v>
          </cell>
          <cell r="S404">
            <v>0</v>
          </cell>
          <cell r="T404">
            <v>26</v>
          </cell>
        </row>
        <row r="405">
          <cell r="D405" t="str">
            <v>867</v>
          </cell>
          <cell r="E405">
            <v>11</v>
          </cell>
          <cell r="F405" t="str">
            <v>Fife Lane</v>
          </cell>
          <cell r="G405" t="str">
            <v>Miramar</v>
          </cell>
          <cell r="H405" t="str">
            <v>11Fife LaneMiramar</v>
          </cell>
          <cell r="I405">
            <v>174000</v>
          </cell>
          <cell r="J405">
            <v>60000</v>
          </cell>
          <cell r="K405">
            <v>15000</v>
          </cell>
          <cell r="L405">
            <v>27</v>
          </cell>
          <cell r="M405">
            <v>78801.490234196084</v>
          </cell>
          <cell r="N405">
            <v>47</v>
          </cell>
          <cell r="O405">
            <v>1540.5355208430187</v>
          </cell>
          <cell r="P405">
            <v>21</v>
          </cell>
          <cell r="Q405">
            <v>6260.3312438908906</v>
          </cell>
          <cell r="R405">
            <v>10.186069049626326</v>
          </cell>
          <cell r="S405">
            <v>12397.64300107001</v>
          </cell>
          <cell r="T405">
            <v>26</v>
          </cell>
        </row>
        <row r="406">
          <cell r="D406" t="str">
            <v>868</v>
          </cell>
          <cell r="H406" t="str">
            <v>Glasshouses, Nursery, Botanical Gardens, Kelburn</v>
          </cell>
          <cell r="I406">
            <v>74910.8125</v>
          </cell>
          <cell r="J406">
            <v>0</v>
          </cell>
          <cell r="K406">
            <v>0</v>
          </cell>
          <cell r="L406">
            <v>0</v>
          </cell>
          <cell r="M406">
            <v>58232.437499999993</v>
          </cell>
          <cell r="N406">
            <v>45</v>
          </cell>
          <cell r="O406">
            <v>16678.375</v>
          </cell>
          <cell r="P406">
            <v>15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</row>
        <row r="407">
          <cell r="D407" t="str">
            <v>877</v>
          </cell>
          <cell r="E407">
            <v>196</v>
          </cell>
          <cell r="F407" t="str">
            <v>Darlington Rd</v>
          </cell>
          <cell r="G407" t="str">
            <v>Miramar</v>
          </cell>
          <cell r="H407" t="str">
            <v>196Darlington RdMiramar</v>
          </cell>
          <cell r="I407">
            <v>260000</v>
          </cell>
          <cell r="J407">
            <v>80000</v>
          </cell>
          <cell r="K407">
            <v>16000</v>
          </cell>
          <cell r="L407">
            <v>30</v>
          </cell>
          <cell r="M407">
            <v>141089.4420379361</v>
          </cell>
          <cell r="N407">
            <v>50</v>
          </cell>
          <cell r="O407">
            <v>1291.9099028260755</v>
          </cell>
          <cell r="P407">
            <v>7</v>
          </cell>
          <cell r="Q407">
            <v>5870.266343787971</v>
          </cell>
          <cell r="R407">
            <v>4.2067039106145252</v>
          </cell>
          <cell r="S407">
            <v>15748.381715449839</v>
          </cell>
          <cell r="T407">
            <v>12.384615384615385</v>
          </cell>
        </row>
        <row r="408">
          <cell r="D408" t="str">
            <v>878</v>
          </cell>
          <cell r="E408">
            <v>200</v>
          </cell>
          <cell r="F408" t="str">
            <v>Darlington Rd</v>
          </cell>
          <cell r="G408" t="str">
            <v>Miramar</v>
          </cell>
          <cell r="H408" t="str">
            <v>200Darlington RdMiramar</v>
          </cell>
          <cell r="I408">
            <v>260000</v>
          </cell>
          <cell r="J408">
            <v>80000</v>
          </cell>
          <cell r="K408">
            <v>14000</v>
          </cell>
          <cell r="L408">
            <v>30</v>
          </cell>
          <cell r="M408">
            <v>145077.08464813925</v>
          </cell>
          <cell r="N408">
            <v>47</v>
          </cell>
          <cell r="O408">
            <v>1340.0213924285731</v>
          </cell>
          <cell r="P408">
            <v>7</v>
          </cell>
          <cell r="Q408">
            <v>3248.0331857278679</v>
          </cell>
          <cell r="R408">
            <v>3.327387198321091</v>
          </cell>
          <cell r="S408">
            <v>16334.860773704286</v>
          </cell>
          <cell r="T408">
            <v>12.384615384615385</v>
          </cell>
        </row>
        <row r="409">
          <cell r="D409" t="str">
            <v>879</v>
          </cell>
          <cell r="E409">
            <v>204</v>
          </cell>
          <cell r="F409" t="str">
            <v>Darlington Rd</v>
          </cell>
          <cell r="G409" t="str">
            <v>Miramar</v>
          </cell>
          <cell r="H409" t="str">
            <v>204Darlington RdMiramar</v>
          </cell>
          <cell r="I409">
            <v>260000</v>
          </cell>
          <cell r="J409">
            <v>80000</v>
          </cell>
          <cell r="K409">
            <v>17000</v>
          </cell>
          <cell r="L409">
            <v>30</v>
          </cell>
          <cell r="M409">
            <v>142455.20962437769</v>
          </cell>
          <cell r="N409">
            <v>47</v>
          </cell>
          <cell r="O409">
            <v>1315.8041383485386</v>
          </cell>
          <cell r="P409">
            <v>7</v>
          </cell>
          <cell r="Q409">
            <v>3189.3337908050748</v>
          </cell>
          <cell r="R409">
            <v>3.327387198321091</v>
          </cell>
          <cell r="S409">
            <v>16039.652446468664</v>
          </cell>
          <cell r="T409">
            <v>12.384615384615385</v>
          </cell>
        </row>
        <row r="410">
          <cell r="D410" t="str">
            <v>883</v>
          </cell>
          <cell r="E410">
            <v>4</v>
          </cell>
          <cell r="F410" t="str">
            <v>Hampshire Ave</v>
          </cell>
          <cell r="G410" t="str">
            <v>Wilton</v>
          </cell>
          <cell r="H410" t="str">
            <v>4Hampshire AveWilton</v>
          </cell>
          <cell r="I410">
            <v>135000</v>
          </cell>
          <cell r="J410">
            <v>45000</v>
          </cell>
          <cell r="K410">
            <v>15000</v>
          </cell>
          <cell r="L410">
            <v>30</v>
          </cell>
          <cell r="M410">
            <v>59255.718704151797</v>
          </cell>
          <cell r="N410">
            <v>47</v>
          </cell>
          <cell r="O410">
            <v>2175.3756540032064</v>
          </cell>
          <cell r="P410">
            <v>22</v>
          </cell>
          <cell r="Q410">
            <v>6106.5019423879785</v>
          </cell>
          <cell r="R410">
            <v>5.5830971828638098</v>
          </cell>
          <cell r="S410">
            <v>7462.4036994570206</v>
          </cell>
          <cell r="T410">
            <v>12.384615384615385</v>
          </cell>
        </row>
        <row r="411">
          <cell r="D411" t="str">
            <v>884</v>
          </cell>
          <cell r="E411">
            <v>6</v>
          </cell>
          <cell r="F411" t="str">
            <v>Hampshire Ave</v>
          </cell>
          <cell r="G411" t="str">
            <v>Wilton</v>
          </cell>
          <cell r="H411" t="str">
            <v>6Hampshire AveWilton</v>
          </cell>
          <cell r="I411">
            <v>135000</v>
          </cell>
          <cell r="J411">
            <v>45000</v>
          </cell>
          <cell r="K411">
            <v>17000</v>
          </cell>
          <cell r="L411">
            <v>30</v>
          </cell>
          <cell r="M411">
            <v>59314.525328796051</v>
          </cell>
          <cell r="N411">
            <v>47</v>
          </cell>
          <cell r="O411">
            <v>1958.9562647124753</v>
          </cell>
          <cell r="P411">
            <v>19</v>
          </cell>
          <cell r="Q411">
            <v>4256.7088602589074</v>
          </cell>
          <cell r="R411">
            <v>4.0828471411901983</v>
          </cell>
          <cell r="S411">
            <v>7469.8095462325682</v>
          </cell>
          <cell r="T411">
            <v>12.384615384615385</v>
          </cell>
        </row>
        <row r="412">
          <cell r="D412" t="str">
            <v>885</v>
          </cell>
          <cell r="E412">
            <v>8</v>
          </cell>
          <cell r="F412" t="str">
            <v>Hampshire Ave</v>
          </cell>
          <cell r="G412" t="str">
            <v>Wilton</v>
          </cell>
          <cell r="H412" t="str">
            <v>8Hampshire AveWilton</v>
          </cell>
          <cell r="I412">
            <v>135000</v>
          </cell>
          <cell r="J412">
            <v>45000</v>
          </cell>
          <cell r="K412">
            <v>5000</v>
          </cell>
          <cell r="L412">
            <v>27</v>
          </cell>
          <cell r="M412">
            <v>71375.111027015198</v>
          </cell>
          <cell r="N412">
            <v>47</v>
          </cell>
          <cell r="O412">
            <v>2527.3824401826778</v>
          </cell>
          <cell r="P412">
            <v>22</v>
          </cell>
          <cell r="Q412">
            <v>2427.5795540504641</v>
          </cell>
          <cell r="R412">
            <v>3.1102467214936658</v>
          </cell>
          <cell r="S412">
            <v>8669.9269787516569</v>
          </cell>
          <cell r="T412">
            <v>12.384615384615385</v>
          </cell>
        </row>
        <row r="413">
          <cell r="D413" t="str">
            <v>886</v>
          </cell>
          <cell r="E413">
            <v>10</v>
          </cell>
          <cell r="F413" t="str">
            <v>Hampshire Ave</v>
          </cell>
          <cell r="G413" t="str">
            <v>Wilton</v>
          </cell>
          <cell r="H413" t="str">
            <v>10Hampshire AveWilton</v>
          </cell>
          <cell r="I413">
            <v>135000</v>
          </cell>
          <cell r="J413">
            <v>45000</v>
          </cell>
          <cell r="K413">
            <v>5000</v>
          </cell>
          <cell r="L413">
            <v>27</v>
          </cell>
          <cell r="M413">
            <v>68506.294841318289</v>
          </cell>
          <cell r="N413">
            <v>47</v>
          </cell>
          <cell r="O413">
            <v>2527.9910371226865</v>
          </cell>
          <cell r="P413">
            <v>22</v>
          </cell>
          <cell r="Q413">
            <v>5293.6994132475356</v>
          </cell>
          <cell r="R413">
            <v>4.1815107102593005</v>
          </cell>
          <cell r="S413">
            <v>8672.0147083114862</v>
          </cell>
          <cell r="T413">
            <v>12.384615384615385</v>
          </cell>
        </row>
        <row r="414">
          <cell r="D414" t="str">
            <v>887</v>
          </cell>
          <cell r="E414">
            <v>12</v>
          </cell>
          <cell r="F414" t="str">
            <v>Hampshire Ave</v>
          </cell>
          <cell r="G414" t="str">
            <v>Wilton</v>
          </cell>
          <cell r="H414" t="str">
            <v>12Hampshire AveWilton</v>
          </cell>
          <cell r="I414">
            <v>135000</v>
          </cell>
          <cell r="J414">
            <v>45000</v>
          </cell>
          <cell r="K414">
            <v>5000</v>
          </cell>
          <cell r="L414">
            <v>27</v>
          </cell>
          <cell r="M414">
            <v>71375.111027015198</v>
          </cell>
          <cell r="N414">
            <v>47</v>
          </cell>
          <cell r="O414">
            <v>2527.3824401826778</v>
          </cell>
          <cell r="P414">
            <v>22</v>
          </cell>
          <cell r="Q414">
            <v>2427.5795540504641</v>
          </cell>
          <cell r="R414">
            <v>3.1102467214936658</v>
          </cell>
          <cell r="S414">
            <v>8669.9269787516569</v>
          </cell>
          <cell r="T414">
            <v>12.384615384615385</v>
          </cell>
        </row>
        <row r="415">
          <cell r="D415" t="str">
            <v>891</v>
          </cell>
          <cell r="H415" t="str">
            <v>Kilbirnie Regional Aquatic Centre, Kilbirnie Crescent, Kilbirnie</v>
          </cell>
          <cell r="I415">
            <v>18720531.203846149</v>
          </cell>
          <cell r="J415">
            <v>0</v>
          </cell>
          <cell r="K415">
            <v>100000</v>
          </cell>
          <cell r="L415">
            <v>17</v>
          </cell>
          <cell r="M415">
            <v>11884834.833333332</v>
          </cell>
          <cell r="N415">
            <v>53</v>
          </cell>
          <cell r="O415">
            <v>244106.66666666663</v>
          </cell>
          <cell r="P415">
            <v>23</v>
          </cell>
          <cell r="Q415">
            <v>71396.153846153844</v>
          </cell>
          <cell r="R415">
            <v>12.927631578947368</v>
          </cell>
          <cell r="S415">
            <v>6420193.5499999989</v>
          </cell>
          <cell r="T415">
            <v>11.443736410969102</v>
          </cell>
        </row>
        <row r="416">
          <cell r="D416" t="str">
            <v>912</v>
          </cell>
          <cell r="G416" t="str">
            <v>Island Bay</v>
          </cell>
          <cell r="H416" t="str">
            <v>5 Arun Cres</v>
          </cell>
          <cell r="I416">
            <v>200000</v>
          </cell>
          <cell r="J416">
            <v>0</v>
          </cell>
          <cell r="K416">
            <v>3000</v>
          </cell>
          <cell r="L416">
            <v>27</v>
          </cell>
          <cell r="M416">
            <v>37472.43</v>
          </cell>
          <cell r="N416">
            <v>47</v>
          </cell>
          <cell r="O416">
            <v>0</v>
          </cell>
          <cell r="P416">
            <v>22</v>
          </cell>
          <cell r="Q416">
            <v>2459.84</v>
          </cell>
          <cell r="R416">
            <v>5.6000951935268386</v>
          </cell>
          <cell r="S416">
            <v>7067.73</v>
          </cell>
          <cell r="T416">
            <v>17</v>
          </cell>
        </row>
        <row r="417">
          <cell r="D417" t="str">
            <v>913</v>
          </cell>
          <cell r="F417" t="str">
            <v>Amenities Block (ex Northern landfill)</v>
          </cell>
          <cell r="H417" t="str">
            <v>Amenities Block (ex Northern landfill)</v>
          </cell>
          <cell r="I417">
            <v>125880.74125000001</v>
          </cell>
          <cell r="J417">
            <v>0</v>
          </cell>
          <cell r="K417">
            <v>0</v>
          </cell>
          <cell r="L417">
            <v>0</v>
          </cell>
          <cell r="M417">
            <v>89555.405833333338</v>
          </cell>
          <cell r="N417">
            <v>47</v>
          </cell>
          <cell r="O417">
            <v>7992.55</v>
          </cell>
          <cell r="P417">
            <v>17</v>
          </cell>
          <cell r="Q417">
            <v>9460</v>
          </cell>
          <cell r="R417">
            <v>24.691292875989447</v>
          </cell>
          <cell r="S417">
            <v>18872.785416666666</v>
          </cell>
          <cell r="T417">
            <v>21.587623226413278</v>
          </cell>
        </row>
        <row r="418">
          <cell r="D418" t="str">
            <v>915</v>
          </cell>
          <cell r="H418" t="str">
            <v xml:space="preserve">Storage shed </v>
          </cell>
          <cell r="I418">
            <v>1062</v>
          </cell>
          <cell r="J418">
            <v>0</v>
          </cell>
          <cell r="K418">
            <v>0</v>
          </cell>
          <cell r="L418">
            <v>0</v>
          </cell>
          <cell r="M418">
            <v>184</v>
          </cell>
          <cell r="N418">
            <v>46</v>
          </cell>
          <cell r="O418">
            <v>780</v>
          </cell>
          <cell r="P418">
            <v>26</v>
          </cell>
          <cell r="Q418">
            <v>0</v>
          </cell>
          <cell r="R418">
            <v>0</v>
          </cell>
          <cell r="S418">
            <v>97.999999999999943</v>
          </cell>
          <cell r="T418">
            <v>7</v>
          </cell>
        </row>
        <row r="419">
          <cell r="D419" t="str">
            <v>916</v>
          </cell>
          <cell r="H419" t="str">
            <v xml:space="preserve">Storage shed </v>
          </cell>
          <cell r="I419">
            <v>1188</v>
          </cell>
          <cell r="J419">
            <v>0</v>
          </cell>
          <cell r="K419">
            <v>0</v>
          </cell>
          <cell r="L419">
            <v>0</v>
          </cell>
          <cell r="M419">
            <v>564</v>
          </cell>
          <cell r="N419">
            <v>47</v>
          </cell>
          <cell r="O419">
            <v>540</v>
          </cell>
          <cell r="P419">
            <v>27</v>
          </cell>
          <cell r="Q419">
            <v>0</v>
          </cell>
          <cell r="R419">
            <v>0</v>
          </cell>
          <cell r="S419">
            <v>83.999999999999943</v>
          </cell>
          <cell r="T419">
            <v>7</v>
          </cell>
        </row>
        <row r="420">
          <cell r="D420" t="str">
            <v>917</v>
          </cell>
          <cell r="H420" t="str">
            <v>Storage Shed</v>
          </cell>
          <cell r="I420">
            <v>208300</v>
          </cell>
          <cell r="J420">
            <v>0</v>
          </cell>
          <cell r="K420">
            <v>0</v>
          </cell>
          <cell r="L420">
            <v>0</v>
          </cell>
          <cell r="M420">
            <v>168300</v>
          </cell>
          <cell r="N420">
            <v>47</v>
          </cell>
          <cell r="O420">
            <v>32200</v>
          </cell>
          <cell r="P420">
            <v>27</v>
          </cell>
          <cell r="Q420">
            <v>0</v>
          </cell>
          <cell r="R420">
            <v>0</v>
          </cell>
          <cell r="S420">
            <v>7800</v>
          </cell>
          <cell r="T420">
            <v>15.747641509433961</v>
          </cell>
        </row>
        <row r="421">
          <cell r="D421" t="str">
            <v>918</v>
          </cell>
          <cell r="H421" t="str">
            <v>224 Karori Road</v>
          </cell>
          <cell r="I421">
            <v>490000</v>
          </cell>
          <cell r="J421">
            <v>300000</v>
          </cell>
          <cell r="K421">
            <v>10000</v>
          </cell>
          <cell r="L421">
            <v>27</v>
          </cell>
          <cell r="M421">
            <v>152177.319520858</v>
          </cell>
          <cell r="N421">
            <v>37</v>
          </cell>
          <cell r="O421">
            <v>4115.2117124330898</v>
          </cell>
          <cell r="P421">
            <v>25</v>
          </cell>
          <cell r="Q421">
            <v>9970.1438502959136</v>
          </cell>
          <cell r="R421">
            <v>7</v>
          </cell>
          <cell r="S421">
            <v>13737.324916413003</v>
          </cell>
          <cell r="T421">
            <v>1.3953488372093024</v>
          </cell>
        </row>
        <row r="422">
          <cell r="D422" t="str">
            <v>919</v>
          </cell>
          <cell r="H422" t="str">
            <v>Education Centre</v>
          </cell>
          <cell r="I422">
            <v>228500</v>
          </cell>
          <cell r="J422">
            <v>0</v>
          </cell>
          <cell r="K422">
            <v>80000</v>
          </cell>
          <cell r="L422">
            <v>17</v>
          </cell>
          <cell r="M422">
            <v>79500</v>
          </cell>
          <cell r="N422">
            <v>47</v>
          </cell>
          <cell r="O422">
            <v>10300</v>
          </cell>
          <cell r="P422">
            <v>33</v>
          </cell>
          <cell r="Q422">
            <v>30500</v>
          </cell>
          <cell r="R422">
            <v>6</v>
          </cell>
          <cell r="S422">
            <v>28200</v>
          </cell>
          <cell r="T422">
            <v>6</v>
          </cell>
        </row>
        <row r="423">
          <cell r="D423" t="str">
            <v>922</v>
          </cell>
          <cell r="H423" t="str">
            <v>Johnsonville Community Centre, Frankmoore Avenue, Johnsonville</v>
          </cell>
          <cell r="I423">
            <v>4274779.5057142861</v>
          </cell>
          <cell r="J423">
            <v>1750000</v>
          </cell>
          <cell r="K423">
            <v>150000</v>
          </cell>
          <cell r="L423">
            <v>17</v>
          </cell>
          <cell r="M423">
            <v>1888258.9257142858</v>
          </cell>
          <cell r="N423">
            <v>59</v>
          </cell>
          <cell r="O423">
            <v>70573.240000000005</v>
          </cell>
          <cell r="P423">
            <v>29</v>
          </cell>
          <cell r="Q423">
            <v>214900</v>
          </cell>
          <cell r="R423">
            <v>16.632311977715879</v>
          </cell>
          <cell r="S423">
            <v>201047.34</v>
          </cell>
          <cell r="T423">
            <v>18.382697469227889</v>
          </cell>
        </row>
        <row r="424">
          <cell r="D424" t="str">
            <v>923</v>
          </cell>
          <cell r="H424" t="str">
            <v>Gardener's Kiosk, Nursery, Botanical Gardens, Kelburn</v>
          </cell>
          <cell r="I424">
            <v>93395.770952380946</v>
          </cell>
          <cell r="J424">
            <v>0</v>
          </cell>
          <cell r="K424">
            <v>20000</v>
          </cell>
          <cell r="L424">
            <v>17</v>
          </cell>
          <cell r="M424">
            <v>47709.84428571428</v>
          </cell>
          <cell r="N424">
            <v>59</v>
          </cell>
          <cell r="O424">
            <v>4170.78</v>
          </cell>
          <cell r="P424">
            <v>29</v>
          </cell>
          <cell r="Q424">
            <v>10633.333333333334</v>
          </cell>
          <cell r="R424">
            <v>22</v>
          </cell>
          <cell r="S424">
            <v>10881.813333333332</v>
          </cell>
          <cell r="T424">
            <v>28.256903049716101</v>
          </cell>
        </row>
        <row r="425">
          <cell r="D425" t="str">
            <v>924</v>
          </cell>
          <cell r="H425" t="str">
            <v>WEMO</v>
          </cell>
          <cell r="I425">
            <v>3769037.5640476188</v>
          </cell>
          <cell r="J425">
            <v>1830000</v>
          </cell>
          <cell r="K425">
            <v>20000</v>
          </cell>
          <cell r="L425">
            <v>17</v>
          </cell>
          <cell r="M425">
            <v>1734110.82</v>
          </cell>
          <cell r="N425">
            <v>39</v>
          </cell>
          <cell r="O425">
            <v>28798.45</v>
          </cell>
          <cell r="P425">
            <v>29</v>
          </cell>
          <cell r="Q425">
            <v>27079.200000000001</v>
          </cell>
          <cell r="R425">
            <v>17.012048192771083</v>
          </cell>
          <cell r="S425">
            <v>129049.09404761904</v>
          </cell>
          <cell r="T425">
            <v>27.890139539503089</v>
          </cell>
        </row>
        <row r="426">
          <cell r="D426" t="str">
            <v>925</v>
          </cell>
          <cell r="F426" t="str">
            <v>9 Regent Street</v>
          </cell>
          <cell r="G426" t="str">
            <v>Newtown</v>
          </cell>
          <cell r="H426" t="str">
            <v>Eco House (incl bedsit)</v>
          </cell>
          <cell r="I426">
            <v>575000</v>
          </cell>
          <cell r="J426">
            <v>175000</v>
          </cell>
          <cell r="K426">
            <v>15000</v>
          </cell>
          <cell r="L426">
            <v>27</v>
          </cell>
          <cell r="M426">
            <v>310996.21658732672</v>
          </cell>
          <cell r="N426">
            <v>47</v>
          </cell>
          <cell r="O426">
            <v>9226.245691803324</v>
          </cell>
          <cell r="P426">
            <v>24</v>
          </cell>
          <cell r="Q426">
            <v>20437.389154675031</v>
          </cell>
          <cell r="R426">
            <v>10.832406764496181</v>
          </cell>
          <cell r="S426">
            <v>44340.148566194955</v>
          </cell>
          <cell r="T426">
            <v>29</v>
          </cell>
        </row>
        <row r="427">
          <cell r="D427" t="str">
            <v>926</v>
          </cell>
          <cell r="H427" t="str">
            <v>Public Conveniences, Oriental Parade</v>
          </cell>
          <cell r="I427">
            <v>127302.59523809524</v>
          </cell>
          <cell r="J427">
            <v>0</v>
          </cell>
          <cell r="K427">
            <v>500</v>
          </cell>
          <cell r="L427">
            <v>17</v>
          </cell>
          <cell r="M427">
            <v>93651.25</v>
          </cell>
          <cell r="N427">
            <v>49</v>
          </cell>
          <cell r="O427">
            <v>1971.4285714285716</v>
          </cell>
          <cell r="P427">
            <v>24</v>
          </cell>
          <cell r="Q427">
            <v>1932</v>
          </cell>
          <cell r="R427">
            <v>14</v>
          </cell>
          <cell r="S427">
            <v>29247.916666666668</v>
          </cell>
          <cell r="T427">
            <v>19.847826086956527</v>
          </cell>
        </row>
        <row r="428">
          <cell r="D428" t="str">
            <v>927</v>
          </cell>
          <cell r="E428">
            <v>53</v>
          </cell>
          <cell r="F428" t="str">
            <v>Wellington Rd</v>
          </cell>
          <cell r="G428" t="str">
            <v>Kilbirnie</v>
          </cell>
          <cell r="H428" t="str">
            <v>landi</v>
          </cell>
          <cell r="I428">
            <v>575000</v>
          </cell>
          <cell r="J428">
            <v>0</v>
          </cell>
          <cell r="K428">
            <v>15000</v>
          </cell>
          <cell r="L428">
            <v>27</v>
          </cell>
          <cell r="M428">
            <v>213658.39827345675</v>
          </cell>
          <cell r="N428">
            <v>37</v>
          </cell>
          <cell r="O428">
            <v>8153.539949554257</v>
          </cell>
          <cell r="P428">
            <v>22</v>
          </cell>
          <cell r="Q428">
            <v>18730.750533734536</v>
          </cell>
          <cell r="R428">
            <v>4.772630078403421</v>
          </cell>
          <cell r="S428">
            <v>19457.311243254473</v>
          </cell>
          <cell r="T428">
            <v>7</v>
          </cell>
        </row>
        <row r="429">
          <cell r="D429" t="str">
            <v>930</v>
          </cell>
          <cell r="H429" t="str">
            <v>Weighbridge 1 - plant</v>
          </cell>
          <cell r="I429">
            <v>97400</v>
          </cell>
          <cell r="J429">
            <v>0</v>
          </cell>
          <cell r="K429">
            <v>0</v>
          </cell>
          <cell r="L429">
            <v>0</v>
          </cell>
          <cell r="M429">
            <v>97400</v>
          </cell>
          <cell r="N429">
            <v>20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</row>
        <row r="430">
          <cell r="D430" t="str">
            <v>931</v>
          </cell>
          <cell r="H430" t="str">
            <v>Weighbridge 2 with Kiosk - plant</v>
          </cell>
          <cell r="I430">
            <v>317700</v>
          </cell>
          <cell r="J430">
            <v>0</v>
          </cell>
          <cell r="K430">
            <v>0</v>
          </cell>
          <cell r="L430">
            <v>0</v>
          </cell>
          <cell r="M430">
            <v>317700</v>
          </cell>
          <cell r="N430">
            <v>20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</row>
        <row r="431">
          <cell r="D431" t="str">
            <v>938</v>
          </cell>
          <cell r="H431" t="str">
            <v>Grenada Community Centre, 6 Mandeville Crescent, Grenada</v>
          </cell>
          <cell r="I431">
            <v>460814.24837662338</v>
          </cell>
          <cell r="J431">
            <v>275000</v>
          </cell>
          <cell r="K431">
            <v>30000</v>
          </cell>
          <cell r="L431">
            <v>17</v>
          </cell>
          <cell r="M431">
            <v>131641.71428571429</v>
          </cell>
          <cell r="N431">
            <v>39</v>
          </cell>
          <cell r="O431">
            <v>6082.9090909090919</v>
          </cell>
          <cell r="P431">
            <v>24</v>
          </cell>
          <cell r="Q431">
            <v>5877</v>
          </cell>
          <cell r="R431">
            <v>8.9305019305019311</v>
          </cell>
          <cell r="S431">
            <v>12212.625</v>
          </cell>
          <cell r="T431">
            <v>16.848098995695839</v>
          </cell>
        </row>
        <row r="432">
          <cell r="D432" t="str">
            <v>939</v>
          </cell>
          <cell r="H432" t="str">
            <v>Public Conveniences, Cable Car, Upland Road Kelburn</v>
          </cell>
          <cell r="I432">
            <v>132432.08333333334</v>
          </cell>
          <cell r="J432">
            <v>0</v>
          </cell>
          <cell r="K432">
            <v>0</v>
          </cell>
          <cell r="L432">
            <v>0</v>
          </cell>
          <cell r="M432">
            <v>90592.833333333343</v>
          </cell>
          <cell r="N432">
            <v>49</v>
          </cell>
          <cell r="O432">
            <v>3217.666666666667</v>
          </cell>
          <cell r="P432">
            <v>49</v>
          </cell>
          <cell r="Q432">
            <v>3743</v>
          </cell>
          <cell r="R432">
            <v>19</v>
          </cell>
          <cell r="S432">
            <v>34878.583333333336</v>
          </cell>
          <cell r="T432">
            <v>24.382663022256931</v>
          </cell>
        </row>
        <row r="433">
          <cell r="D433" t="str">
            <v>940</v>
          </cell>
          <cell r="G433" t="str">
            <v>Island Bay</v>
          </cell>
          <cell r="H433" t="str">
            <v>11 Arun Cres</v>
          </cell>
          <cell r="I433">
            <v>300000</v>
          </cell>
          <cell r="J433">
            <v>0</v>
          </cell>
          <cell r="K433">
            <v>8000</v>
          </cell>
          <cell r="L433">
            <v>27</v>
          </cell>
          <cell r="M433">
            <v>127345.61</v>
          </cell>
          <cell r="N433">
            <v>47</v>
          </cell>
          <cell r="O433">
            <v>0</v>
          </cell>
          <cell r="P433">
            <v>22</v>
          </cell>
          <cell r="Q433">
            <v>9090.85</v>
          </cell>
          <cell r="R433">
            <v>5.1542936666432873</v>
          </cell>
          <cell r="S433">
            <v>20563.53</v>
          </cell>
          <cell r="T433">
            <v>17</v>
          </cell>
        </row>
        <row r="434">
          <cell r="D434" t="str">
            <v>943</v>
          </cell>
          <cell r="H434" t="str">
            <v>Kilbirnie Public Conveniences, 60 Bay Road, Kilbirnie</v>
          </cell>
          <cell r="I434">
            <v>64275.045833333337</v>
          </cell>
          <cell r="J434">
            <v>0</v>
          </cell>
          <cell r="K434">
            <v>0</v>
          </cell>
          <cell r="L434">
            <v>0</v>
          </cell>
          <cell r="M434">
            <v>51575.212500000001</v>
          </cell>
          <cell r="N434">
            <v>70</v>
          </cell>
          <cell r="O434">
            <v>673.5</v>
          </cell>
          <cell r="P434">
            <v>25</v>
          </cell>
          <cell r="Q434">
            <v>1170</v>
          </cell>
          <cell r="R434">
            <v>15</v>
          </cell>
          <cell r="S434">
            <v>10856.333333333334</v>
          </cell>
          <cell r="T434">
            <v>21.245978718139071</v>
          </cell>
        </row>
        <row r="435">
          <cell r="D435" t="str">
            <v>944</v>
          </cell>
          <cell r="H435" t="str">
            <v>Khandallah Public Conveniences,  Ganges Road, Khandallah</v>
          </cell>
          <cell r="I435">
            <v>29687.679166666669</v>
          </cell>
          <cell r="J435">
            <v>0</v>
          </cell>
          <cell r="K435">
            <v>0</v>
          </cell>
          <cell r="L435">
            <v>0</v>
          </cell>
          <cell r="M435">
            <v>17340.625</v>
          </cell>
          <cell r="N435">
            <v>50</v>
          </cell>
          <cell r="O435">
            <v>1323</v>
          </cell>
          <cell r="P435">
            <v>25</v>
          </cell>
          <cell r="Q435">
            <v>1190.7</v>
          </cell>
          <cell r="R435">
            <v>15</v>
          </cell>
          <cell r="S435">
            <v>9833.3541666666661</v>
          </cell>
          <cell r="T435">
            <v>24.023449172950837</v>
          </cell>
        </row>
        <row r="436">
          <cell r="D436" t="str">
            <v>945</v>
          </cell>
          <cell r="H436" t="str">
            <v>Old Cable Car Winding Room, Upland Road, Kelburn</v>
          </cell>
          <cell r="I436">
            <v>1507486.3857142855</v>
          </cell>
          <cell r="J436">
            <v>0</v>
          </cell>
          <cell r="K436">
            <v>15000</v>
          </cell>
          <cell r="L436">
            <v>17</v>
          </cell>
          <cell r="M436">
            <v>1473938.5049999999</v>
          </cell>
          <cell r="N436">
            <v>68</v>
          </cell>
          <cell r="O436">
            <v>46732.342857142859</v>
          </cell>
          <cell r="P436">
            <v>32</v>
          </cell>
          <cell r="Q436">
            <v>35334.800000000003</v>
          </cell>
          <cell r="R436">
            <v>23.211277658815131</v>
          </cell>
          <cell r="S436">
            <v>289694.27</v>
          </cell>
          <cell r="T436">
            <v>33.712242439521361</v>
          </cell>
        </row>
        <row r="437">
          <cell r="D437" t="str">
            <v>950</v>
          </cell>
          <cell r="E437">
            <v>144</v>
          </cell>
          <cell r="F437" t="str">
            <v>Owen St</v>
          </cell>
          <cell r="G437" t="str">
            <v>Newtown</v>
          </cell>
          <cell r="H437" t="str">
            <v>Dwelling</v>
          </cell>
          <cell r="I437">
            <v>470000</v>
          </cell>
          <cell r="J437">
            <v>190000</v>
          </cell>
          <cell r="K437">
            <v>15000</v>
          </cell>
          <cell r="L437">
            <v>30</v>
          </cell>
          <cell r="M437">
            <v>221104.41714620643</v>
          </cell>
          <cell r="N437">
            <v>47</v>
          </cell>
          <cell r="O437">
            <v>1689.8974107594261</v>
          </cell>
          <cell r="P437">
            <v>22</v>
          </cell>
          <cell r="Q437">
            <v>18305.707776579409</v>
          </cell>
          <cell r="R437">
            <v>6.6756825947709215</v>
          </cell>
          <cell r="S437">
            <v>23899.977666454732</v>
          </cell>
          <cell r="T437">
            <v>12</v>
          </cell>
        </row>
        <row r="438">
          <cell r="D438" t="str">
            <v>952</v>
          </cell>
          <cell r="H438" t="str">
            <v>Ruth Gotlieb Library, Kilbirnie Crescent, Kilbirnie - land is landp</v>
          </cell>
          <cell r="I438">
            <v>2086620.4551282052</v>
          </cell>
          <cell r="J438">
            <v>0</v>
          </cell>
          <cell r="K438">
            <v>2000</v>
          </cell>
          <cell r="L438">
            <v>17</v>
          </cell>
          <cell r="M438">
            <v>1657950</v>
          </cell>
          <cell r="N438">
            <v>70</v>
          </cell>
          <cell r="O438">
            <v>44400</v>
          </cell>
          <cell r="P438">
            <v>25</v>
          </cell>
          <cell r="Q438">
            <v>73981.538461538468</v>
          </cell>
          <cell r="R438">
            <v>18.056904927133935</v>
          </cell>
          <cell r="S438">
            <v>158288.91666666666</v>
          </cell>
          <cell r="T438">
            <v>26.351447979978545</v>
          </cell>
        </row>
        <row r="439">
          <cell r="D439" t="str">
            <v>953</v>
          </cell>
          <cell r="H439" t="str">
            <v>Southgate Extraction Plant was 954 chg to 953</v>
          </cell>
          <cell r="I439">
            <v>72282.394264705887</v>
          </cell>
          <cell r="J439">
            <v>0</v>
          </cell>
          <cell r="K439">
            <v>15000</v>
          </cell>
          <cell r="L439">
            <v>27</v>
          </cell>
          <cell r="M439">
            <v>44230.692499999997</v>
          </cell>
          <cell r="N439">
            <v>71</v>
          </cell>
          <cell r="O439">
            <v>4616.9117647058829</v>
          </cell>
          <cell r="P439">
            <v>25</v>
          </cell>
          <cell r="Q439">
            <v>0</v>
          </cell>
          <cell r="R439">
            <v>0</v>
          </cell>
          <cell r="S439">
            <v>8434.7900000000009</v>
          </cell>
          <cell r="T439">
            <v>31</v>
          </cell>
        </row>
        <row r="440">
          <cell r="D440" t="str">
            <v>957</v>
          </cell>
          <cell r="H440" t="str">
            <v>Duck Pond Pavilion, Botanical Gardens, Kelburn</v>
          </cell>
          <cell r="I440">
            <v>49950</v>
          </cell>
          <cell r="J440">
            <v>0</v>
          </cell>
          <cell r="K440">
            <v>25000</v>
          </cell>
          <cell r="L440">
            <v>17</v>
          </cell>
          <cell r="M440">
            <v>23092.857142857145</v>
          </cell>
          <cell r="N440">
            <v>61</v>
          </cell>
          <cell r="O440">
            <v>1857.1428571428573</v>
          </cell>
          <cell r="P440">
            <v>26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</row>
        <row r="441">
          <cell r="D441" t="str">
            <v>958</v>
          </cell>
          <cell r="H441" t="str">
            <v>Public conveniences, Courtenay Place</v>
          </cell>
          <cell r="I441">
            <v>129265</v>
          </cell>
          <cell r="J441">
            <v>0</v>
          </cell>
          <cell r="K441">
            <v>0</v>
          </cell>
          <cell r="L441">
            <v>0</v>
          </cell>
          <cell r="M441">
            <v>94350</v>
          </cell>
          <cell r="N441">
            <v>51</v>
          </cell>
          <cell r="O441">
            <v>1700</v>
          </cell>
          <cell r="P441">
            <v>51</v>
          </cell>
          <cell r="Q441">
            <v>2160</v>
          </cell>
          <cell r="R441">
            <v>18</v>
          </cell>
          <cell r="S441">
            <v>31055</v>
          </cell>
          <cell r="T441">
            <v>22.272727272727273</v>
          </cell>
        </row>
        <row r="442">
          <cell r="D442" t="str">
            <v>959</v>
          </cell>
          <cell r="H442" t="str">
            <v>Public Conveniences, Worser Bay</v>
          </cell>
          <cell r="I442">
            <v>64956.238095238099</v>
          </cell>
          <cell r="J442">
            <v>0</v>
          </cell>
          <cell r="K442">
            <v>0</v>
          </cell>
          <cell r="L442">
            <v>0</v>
          </cell>
          <cell r="M442">
            <v>48583.513333333336</v>
          </cell>
          <cell r="N442">
            <v>52</v>
          </cell>
          <cell r="O442">
            <v>1398.2914285714287</v>
          </cell>
          <cell r="P442">
            <v>27</v>
          </cell>
          <cell r="Q442">
            <v>1020</v>
          </cell>
          <cell r="R442">
            <v>17</v>
          </cell>
          <cell r="S442">
            <v>13954.433333333334</v>
          </cell>
          <cell r="T442">
            <v>24.652781878203925</v>
          </cell>
        </row>
        <row r="443">
          <cell r="D443" t="str">
            <v>960</v>
          </cell>
          <cell r="H443" t="str">
            <v>Public Conveniences, Makara Beach</v>
          </cell>
          <cell r="I443">
            <v>152540.60476190475</v>
          </cell>
          <cell r="J443">
            <v>0</v>
          </cell>
          <cell r="K443">
            <v>0</v>
          </cell>
          <cell r="L443">
            <v>0</v>
          </cell>
          <cell r="M443">
            <v>123822.83333333333</v>
          </cell>
          <cell r="N443">
            <v>52</v>
          </cell>
          <cell r="O443">
            <v>2725.0714285714284</v>
          </cell>
          <cell r="P443">
            <v>27</v>
          </cell>
          <cell r="Q443">
            <v>2585.6999999999998</v>
          </cell>
          <cell r="R443">
            <v>17</v>
          </cell>
          <cell r="S443">
            <v>23407</v>
          </cell>
          <cell r="T443">
            <v>22.908233073838165</v>
          </cell>
        </row>
        <row r="444">
          <cell r="D444" t="str">
            <v>964</v>
          </cell>
          <cell r="G444" t="str">
            <v>Island Bay</v>
          </cell>
          <cell r="H444" t="str">
            <v>27 Arun Cres</v>
          </cell>
          <cell r="I444">
            <v>200000</v>
          </cell>
          <cell r="J444">
            <v>0</v>
          </cell>
          <cell r="K444">
            <v>8000</v>
          </cell>
          <cell r="L444">
            <v>27</v>
          </cell>
          <cell r="M444">
            <v>123135.61</v>
          </cell>
          <cell r="N444">
            <v>47</v>
          </cell>
          <cell r="O444">
            <v>3351.35</v>
          </cell>
          <cell r="P444">
            <v>22</v>
          </cell>
          <cell r="Q444">
            <v>8106.86</v>
          </cell>
          <cell r="R444">
            <v>5.6271171814323484</v>
          </cell>
          <cell r="S444">
            <v>22406.17</v>
          </cell>
          <cell r="T444">
            <v>17</v>
          </cell>
        </row>
        <row r="445">
          <cell r="D445" t="str">
            <v>965</v>
          </cell>
          <cell r="E445">
            <v>90</v>
          </cell>
          <cell r="F445" t="str">
            <v>Creswick Dr</v>
          </cell>
          <cell r="G445" t="str">
            <v>Northland</v>
          </cell>
          <cell r="H445" t="str">
            <v>90Creswick DrNorthland</v>
          </cell>
          <cell r="I445">
            <v>590000</v>
          </cell>
          <cell r="J445">
            <v>170000</v>
          </cell>
          <cell r="K445">
            <v>15000</v>
          </cell>
          <cell r="L445">
            <v>27</v>
          </cell>
          <cell r="M445">
            <v>318522.53115738457</v>
          </cell>
          <cell r="N445">
            <v>50</v>
          </cell>
          <cell r="O445">
            <v>7441.3499684398275</v>
          </cell>
          <cell r="P445">
            <v>27</v>
          </cell>
          <cell r="Q445">
            <v>25531.893915912005</v>
          </cell>
          <cell r="R445">
            <v>12.379117562638099</v>
          </cell>
          <cell r="S445">
            <v>53504.224958263643</v>
          </cell>
          <cell r="T445">
            <v>32</v>
          </cell>
        </row>
        <row r="446">
          <cell r="D446" t="str">
            <v>966</v>
          </cell>
          <cell r="H446" t="str">
            <v>Bus Shelter &amp; Public Conveniences,Corner Miramar Avenue and Park Road - land is road reserve</v>
          </cell>
          <cell r="I446">
            <v>95769.532500000001</v>
          </cell>
          <cell r="J446">
            <v>0</v>
          </cell>
          <cell r="K446">
            <v>0</v>
          </cell>
          <cell r="L446">
            <v>0</v>
          </cell>
          <cell r="M446">
            <v>75753.36</v>
          </cell>
          <cell r="N446">
            <v>51</v>
          </cell>
          <cell r="O446">
            <v>3126.375</v>
          </cell>
          <cell r="P446">
            <v>27</v>
          </cell>
          <cell r="Q446">
            <v>768</v>
          </cell>
          <cell r="R446">
            <v>16</v>
          </cell>
          <cell r="S446">
            <v>16121.797500000001</v>
          </cell>
          <cell r="T446">
            <v>23.716538056588433</v>
          </cell>
        </row>
        <row r="447">
          <cell r="D447" t="str">
            <v>967</v>
          </cell>
          <cell r="H447" t="str">
            <v>Public Conveniences &amp; Stores, 9 Constable Street, Newtown</v>
          </cell>
          <cell r="I447">
            <v>131501.33333333331</v>
          </cell>
          <cell r="J447">
            <v>0</v>
          </cell>
          <cell r="K447">
            <v>5000</v>
          </cell>
          <cell r="L447">
            <v>17</v>
          </cell>
          <cell r="M447">
            <v>92517.533333333326</v>
          </cell>
          <cell r="N447">
            <v>52</v>
          </cell>
          <cell r="O447">
            <v>3688.666666666667</v>
          </cell>
          <cell r="P447">
            <v>26</v>
          </cell>
          <cell r="Q447">
            <v>3060</v>
          </cell>
          <cell r="R447">
            <v>17</v>
          </cell>
          <cell r="S447">
            <v>27235.133333333331</v>
          </cell>
          <cell r="T447">
            <v>24.025654293417578</v>
          </cell>
        </row>
        <row r="448">
          <cell r="D448" t="str">
            <v>968</v>
          </cell>
          <cell r="E448">
            <v>175</v>
          </cell>
          <cell r="F448" t="str">
            <v>Daniell St</v>
          </cell>
          <cell r="G448" t="str">
            <v>Newtown</v>
          </cell>
          <cell r="H448" t="str">
            <v>Multi level Dwellings - chged site to 1381</v>
          </cell>
          <cell r="I448">
            <v>290000</v>
          </cell>
          <cell r="J448">
            <v>70000</v>
          </cell>
          <cell r="K448">
            <v>3000</v>
          </cell>
          <cell r="L448">
            <v>27</v>
          </cell>
          <cell r="M448">
            <v>174539.94375097749</v>
          </cell>
          <cell r="N448">
            <v>47</v>
          </cell>
          <cell r="O448">
            <v>1847.6093751595231</v>
          </cell>
          <cell r="P448">
            <v>26</v>
          </cell>
          <cell r="Q448">
            <v>12525.23127648598</v>
          </cell>
          <cell r="R448">
            <v>11.602359843039167</v>
          </cell>
          <cell r="S448">
            <v>28087.21559737698</v>
          </cell>
          <cell r="T448">
            <v>31</v>
          </cell>
        </row>
        <row r="449">
          <cell r="D449" t="str">
            <v>969</v>
          </cell>
          <cell r="E449">
            <v>175</v>
          </cell>
          <cell r="F449" t="str">
            <v>Daniell St</v>
          </cell>
          <cell r="G449" t="str">
            <v>Newtown</v>
          </cell>
          <cell r="H449" t="str">
            <v>Multi level Dwellings - chged site to 1381</v>
          </cell>
          <cell r="I449">
            <v>290000</v>
          </cell>
          <cell r="J449">
            <v>70000</v>
          </cell>
          <cell r="K449">
            <v>3000</v>
          </cell>
          <cell r="L449">
            <v>27</v>
          </cell>
          <cell r="M449">
            <v>177798.18005566931</v>
          </cell>
          <cell r="N449">
            <v>47</v>
          </cell>
          <cell r="O449">
            <v>1711.7890102599104</v>
          </cell>
          <cell r="P449">
            <v>26</v>
          </cell>
          <cell r="Q449">
            <v>11467.546076177357</v>
          </cell>
          <cell r="R449">
            <v>11.563595418554057</v>
          </cell>
          <cell r="S449">
            <v>26022.484857893447</v>
          </cell>
          <cell r="T449">
            <v>31</v>
          </cell>
        </row>
        <row r="450">
          <cell r="D450" t="str">
            <v>970</v>
          </cell>
          <cell r="E450">
            <v>175</v>
          </cell>
          <cell r="F450" t="str">
            <v>Daniell St</v>
          </cell>
          <cell r="G450" t="str">
            <v>Newtown</v>
          </cell>
          <cell r="H450" t="str">
            <v>Multi level Dwellings - chged site to 1381</v>
          </cell>
          <cell r="I450">
            <v>290000</v>
          </cell>
          <cell r="J450">
            <v>70000</v>
          </cell>
          <cell r="K450">
            <v>3000</v>
          </cell>
          <cell r="L450">
            <v>27</v>
          </cell>
          <cell r="M450">
            <v>174606.01658597877</v>
          </cell>
          <cell r="N450">
            <v>47</v>
          </cell>
          <cell r="O450">
            <v>1851.1782109176627</v>
          </cell>
          <cell r="P450">
            <v>26</v>
          </cell>
          <cell r="Q450">
            <v>12401.336439057184</v>
          </cell>
          <cell r="R450">
            <v>11.563595418554057</v>
          </cell>
          <cell r="S450">
            <v>28141.468764046393</v>
          </cell>
          <cell r="T450">
            <v>31</v>
          </cell>
        </row>
        <row r="451">
          <cell r="D451" t="str">
            <v>971</v>
          </cell>
          <cell r="H451" t="str">
            <v>Public Conveniences, Taurimu Street, Hataitai</v>
          </cell>
          <cell r="I451">
            <v>65008.619047619046</v>
          </cell>
          <cell r="J451">
            <v>0</v>
          </cell>
          <cell r="K451">
            <v>0</v>
          </cell>
          <cell r="L451">
            <v>0</v>
          </cell>
          <cell r="M451">
            <v>48300.2</v>
          </cell>
          <cell r="N451">
            <v>52</v>
          </cell>
          <cell r="O451">
            <v>1525.8857142857144</v>
          </cell>
          <cell r="P451">
            <v>25</v>
          </cell>
          <cell r="Q451">
            <v>1020</v>
          </cell>
          <cell r="R451">
            <v>17</v>
          </cell>
          <cell r="S451">
            <v>14162.533333333333</v>
          </cell>
          <cell r="T451">
            <v>25.438880315044436</v>
          </cell>
        </row>
        <row r="452">
          <cell r="D452" t="str">
            <v>972</v>
          </cell>
          <cell r="H452" t="str">
            <v>Public Conveniences,Te Aro park was 976 chg to 972</v>
          </cell>
          <cell r="I452">
            <v>150866</v>
          </cell>
          <cell r="J452">
            <v>0</v>
          </cell>
          <cell r="K452">
            <v>0</v>
          </cell>
          <cell r="L452">
            <v>0</v>
          </cell>
          <cell r="M452">
            <v>106210</v>
          </cell>
          <cell r="N452">
            <v>52</v>
          </cell>
          <cell r="O452">
            <v>2916</v>
          </cell>
          <cell r="P452">
            <v>27</v>
          </cell>
          <cell r="Q452">
            <v>2700</v>
          </cell>
          <cell r="R452">
            <v>18</v>
          </cell>
          <cell r="S452">
            <v>39040</v>
          </cell>
          <cell r="T452">
            <v>23.073318216175359</v>
          </cell>
        </row>
        <row r="453">
          <cell r="D453" t="str">
            <v>974</v>
          </cell>
          <cell r="G453" t="str">
            <v>Island Bay</v>
          </cell>
          <cell r="H453" t="str">
            <v>9/1 Arun Cres</v>
          </cell>
          <cell r="I453">
            <v>150000</v>
          </cell>
          <cell r="J453">
            <v>0</v>
          </cell>
          <cell r="K453">
            <v>3000</v>
          </cell>
          <cell r="L453">
            <v>27</v>
          </cell>
          <cell r="M453">
            <v>61208.11</v>
          </cell>
          <cell r="N453">
            <v>47</v>
          </cell>
          <cell r="O453">
            <v>2500.91</v>
          </cell>
          <cell r="P453">
            <v>22</v>
          </cell>
          <cell r="Q453">
            <v>5636.39</v>
          </cell>
          <cell r="R453">
            <v>4.5789772216342595</v>
          </cell>
          <cell r="S453">
            <v>12654.59</v>
          </cell>
          <cell r="T453">
            <v>17</v>
          </cell>
        </row>
        <row r="454">
          <cell r="D454" t="str">
            <v>975</v>
          </cell>
          <cell r="G454" t="str">
            <v>Island Bay</v>
          </cell>
          <cell r="H454" t="str">
            <v>9/2 Arun Cres</v>
          </cell>
          <cell r="I454">
            <v>150000</v>
          </cell>
          <cell r="J454">
            <v>0</v>
          </cell>
          <cell r="K454">
            <v>4000</v>
          </cell>
          <cell r="L454">
            <v>27</v>
          </cell>
          <cell r="M454">
            <v>60404.800000000003</v>
          </cell>
          <cell r="N454">
            <v>47</v>
          </cell>
          <cell r="O454">
            <v>2464.7800000000002</v>
          </cell>
          <cell r="P454">
            <v>22</v>
          </cell>
          <cell r="Q454">
            <v>5658.66</v>
          </cell>
          <cell r="R454">
            <v>4.5789772216342595</v>
          </cell>
          <cell r="S454">
            <v>12471.76</v>
          </cell>
          <cell r="T454">
            <v>17</v>
          </cell>
        </row>
        <row r="455">
          <cell r="D455" t="str">
            <v>976</v>
          </cell>
          <cell r="H455" t="str">
            <v>Public Conveniences, 44 Jefferson Street, Brooklyn</v>
          </cell>
          <cell r="I455">
            <v>81085.775000000009</v>
          </cell>
          <cell r="J455">
            <v>15000</v>
          </cell>
          <cell r="K455">
            <v>0</v>
          </cell>
          <cell r="L455">
            <v>0</v>
          </cell>
          <cell r="M455">
            <v>45630.35</v>
          </cell>
          <cell r="N455">
            <v>53</v>
          </cell>
          <cell r="O455">
            <v>1216.8</v>
          </cell>
          <cell r="P455">
            <v>28</v>
          </cell>
          <cell r="Q455">
            <v>1080</v>
          </cell>
          <cell r="R455">
            <v>18</v>
          </cell>
          <cell r="S455">
            <v>18158.625000000004</v>
          </cell>
          <cell r="T455">
            <v>25.378869736729271</v>
          </cell>
        </row>
        <row r="456">
          <cell r="D456" t="str">
            <v>977</v>
          </cell>
          <cell r="H456" t="str">
            <v>Public Conveniences, Luxford Street, Berhampore - updated as per bill email</v>
          </cell>
          <cell r="I456">
            <v>96983</v>
          </cell>
          <cell r="J456">
            <v>15000</v>
          </cell>
          <cell r="K456">
            <v>0</v>
          </cell>
          <cell r="L456">
            <v>0</v>
          </cell>
          <cell r="M456">
            <v>39038</v>
          </cell>
          <cell r="N456">
            <v>59</v>
          </cell>
          <cell r="O456">
            <v>2186</v>
          </cell>
          <cell r="P456">
            <v>26</v>
          </cell>
          <cell r="Q456">
            <v>12540</v>
          </cell>
          <cell r="R456">
            <v>24.803999999999998</v>
          </cell>
          <cell r="S456">
            <v>28219</v>
          </cell>
          <cell r="T456">
            <v>36.83</v>
          </cell>
        </row>
        <row r="457">
          <cell r="D457" t="str">
            <v>978</v>
          </cell>
          <cell r="H457" t="str">
            <v>Ngaio Public Conveniences, Collingwood Road, Ngaio</v>
          </cell>
          <cell r="I457">
            <v>99453.218749999971</v>
          </cell>
          <cell r="J457">
            <v>0</v>
          </cell>
          <cell r="K457">
            <v>3000</v>
          </cell>
          <cell r="L457">
            <v>19</v>
          </cell>
          <cell r="M457">
            <v>41870.433333333298</v>
          </cell>
          <cell r="N457">
            <v>29</v>
          </cell>
          <cell r="O457">
            <v>4368.4666666666662</v>
          </cell>
          <cell r="P457">
            <v>44</v>
          </cell>
          <cell r="Q457">
            <v>12254.4</v>
          </cell>
          <cell r="R457">
            <v>24</v>
          </cell>
          <cell r="S457">
            <v>37959.918749999997</v>
          </cell>
          <cell r="T457">
            <v>39</v>
          </cell>
        </row>
        <row r="458">
          <cell r="D458" t="str">
            <v>980</v>
          </cell>
          <cell r="H458" t="str">
            <v>Public Conveniences, 42 Quebec Street, Kingston</v>
          </cell>
          <cell r="I458">
            <v>36211.276190476186</v>
          </cell>
          <cell r="J458">
            <v>10000</v>
          </cell>
          <cell r="K458">
            <v>0</v>
          </cell>
          <cell r="L458">
            <v>0</v>
          </cell>
          <cell r="M458">
            <v>21896</v>
          </cell>
          <cell r="N458">
            <v>34</v>
          </cell>
          <cell r="O458">
            <v>523.5428571428572</v>
          </cell>
          <cell r="P458">
            <v>9</v>
          </cell>
          <cell r="Q458">
            <v>0</v>
          </cell>
          <cell r="R458">
            <v>0</v>
          </cell>
          <cell r="S458">
            <v>3791.7333333333336</v>
          </cell>
          <cell r="T458">
            <v>7.3966382885832793</v>
          </cell>
        </row>
        <row r="459">
          <cell r="D459" t="str">
            <v>981</v>
          </cell>
          <cell r="H459" t="str">
            <v>Public Conveniences, Shorland Park, Island Bay</v>
          </cell>
          <cell r="I459">
            <v>162980.22678571427</v>
          </cell>
          <cell r="J459">
            <v>0</v>
          </cell>
          <cell r="K459">
            <v>3000</v>
          </cell>
          <cell r="L459">
            <v>17</v>
          </cell>
          <cell r="M459">
            <v>126306.175</v>
          </cell>
          <cell r="N459">
            <v>51</v>
          </cell>
          <cell r="O459">
            <v>2824.7142857142858</v>
          </cell>
          <cell r="P459">
            <v>26</v>
          </cell>
          <cell r="Q459">
            <v>2433.6</v>
          </cell>
          <cell r="R459">
            <v>16</v>
          </cell>
          <cell r="S459">
            <v>28415.737499999999</v>
          </cell>
          <cell r="T459">
            <v>23.239852259450501</v>
          </cell>
        </row>
        <row r="460">
          <cell r="D460" t="str">
            <v>982</v>
          </cell>
          <cell r="H460" t="str">
            <v xml:space="preserve">Public Conveniences, Dundas Street, Seatoun </v>
          </cell>
          <cell r="I460">
            <v>66512.160000000003</v>
          </cell>
          <cell r="J460">
            <v>15000</v>
          </cell>
          <cell r="K460">
            <v>0</v>
          </cell>
          <cell r="L460">
            <v>0</v>
          </cell>
          <cell r="M460">
            <v>49840.14</v>
          </cell>
          <cell r="N460">
            <v>53</v>
          </cell>
          <cell r="O460">
            <v>1399.32</v>
          </cell>
          <cell r="P460">
            <v>23</v>
          </cell>
          <cell r="Q460">
            <v>1080</v>
          </cell>
          <cell r="R460">
            <v>18</v>
          </cell>
          <cell r="S460">
            <v>14192.7</v>
          </cell>
          <cell r="T460">
            <v>25.17510409818102</v>
          </cell>
        </row>
        <row r="461">
          <cell r="D461" t="str">
            <v>983</v>
          </cell>
          <cell r="H461" t="str">
            <v>Public Conveniences, Medway Street, Island Bay</v>
          </cell>
          <cell r="I461">
            <v>66270.25</v>
          </cell>
          <cell r="J461">
            <v>0</v>
          </cell>
          <cell r="K461">
            <v>500</v>
          </cell>
          <cell r="L461">
            <v>15</v>
          </cell>
          <cell r="M461">
            <v>41599.699999999997</v>
          </cell>
          <cell r="N461">
            <v>53</v>
          </cell>
          <cell r="O461">
            <v>1216.8</v>
          </cell>
          <cell r="P461">
            <v>28</v>
          </cell>
          <cell r="Q461">
            <v>1080</v>
          </cell>
          <cell r="R461">
            <v>18</v>
          </cell>
          <cell r="S461">
            <v>21873.75</v>
          </cell>
          <cell r="T461">
            <v>26.241886318809396</v>
          </cell>
        </row>
        <row r="462">
          <cell r="D462" t="str">
            <v>985</v>
          </cell>
          <cell r="H462" t="str">
            <v>Amenities building</v>
          </cell>
          <cell r="I462">
            <v>188300.04166666666</v>
          </cell>
          <cell r="J462">
            <v>0</v>
          </cell>
          <cell r="K462">
            <v>0</v>
          </cell>
          <cell r="L462">
            <v>0</v>
          </cell>
          <cell r="M462">
            <v>130747.5</v>
          </cell>
          <cell r="N462">
            <v>63</v>
          </cell>
          <cell r="O462">
            <v>11859.375</v>
          </cell>
          <cell r="P462">
            <v>33</v>
          </cell>
          <cell r="Q462">
            <v>13784.666666666668</v>
          </cell>
          <cell r="R462">
            <v>21.125</v>
          </cell>
          <cell r="S462">
            <v>31908.5</v>
          </cell>
          <cell r="T462">
            <v>28.747183979974963</v>
          </cell>
        </row>
        <row r="463">
          <cell r="D463" t="str">
            <v>992</v>
          </cell>
          <cell r="H463" t="str">
            <v>Lyall Bay Youth Centre, 5 Lyall Bay Parade, Lyall Bay</v>
          </cell>
          <cell r="I463">
            <v>51849.769647435896</v>
          </cell>
          <cell r="J463">
            <v>13500</v>
          </cell>
          <cell r="K463">
            <v>0</v>
          </cell>
          <cell r="L463">
            <v>0</v>
          </cell>
          <cell r="M463">
            <v>32758.723750000001</v>
          </cell>
          <cell r="N463">
            <v>9</v>
          </cell>
          <cell r="O463">
            <v>3136.35</v>
          </cell>
          <cell r="P463">
            <v>7</v>
          </cell>
          <cell r="Q463">
            <v>402.76923076923049</v>
          </cell>
          <cell r="R463">
            <v>1.3774403470715835</v>
          </cell>
          <cell r="S463">
            <v>2051.9266666666658</v>
          </cell>
          <cell r="T463">
            <v>7.0296523028361007</v>
          </cell>
        </row>
        <row r="464">
          <cell r="D464" t="str">
            <v>993</v>
          </cell>
          <cell r="H464" t="str">
            <v>Clarrie Gibbons Book store</v>
          </cell>
          <cell r="I464">
            <v>56157.715576923081</v>
          </cell>
          <cell r="J464">
            <v>0</v>
          </cell>
          <cell r="K464">
            <v>0</v>
          </cell>
          <cell r="L464">
            <v>0</v>
          </cell>
          <cell r="M464">
            <v>47791.882500000007</v>
          </cell>
          <cell r="N464">
            <v>37</v>
          </cell>
          <cell r="O464">
            <v>3054.4750000000004</v>
          </cell>
          <cell r="P464">
            <v>20</v>
          </cell>
          <cell r="Q464">
            <v>1268.9230769230771</v>
          </cell>
          <cell r="R464">
            <v>8.4824120603015079</v>
          </cell>
          <cell r="S464">
            <v>4042.4349999999999</v>
          </cell>
          <cell r="T464">
            <v>19.482828845010562</v>
          </cell>
        </row>
        <row r="465">
          <cell r="D465" t="str">
            <v>994</v>
          </cell>
          <cell r="H465" t="str">
            <v>Bond Store Museum of City and Sea</v>
          </cell>
          <cell r="I465">
            <v>10318051.333333334</v>
          </cell>
          <cell r="J465">
            <v>0</v>
          </cell>
          <cell r="K465">
            <v>0</v>
          </cell>
          <cell r="L465">
            <v>0</v>
          </cell>
          <cell r="M465">
            <v>9374180.1999999993</v>
          </cell>
          <cell r="N465">
            <v>49</v>
          </cell>
          <cell r="O465">
            <v>90275</v>
          </cell>
          <cell r="P465">
            <v>25</v>
          </cell>
          <cell r="Q465">
            <v>69973.333333333328</v>
          </cell>
          <cell r="R465">
            <v>8.9448818897637796</v>
          </cell>
          <cell r="S465">
            <v>783622.8</v>
          </cell>
          <cell r="T465">
            <v>31.081432199212067</v>
          </cell>
        </row>
        <row r="466">
          <cell r="D466" t="str">
            <v>1001</v>
          </cell>
          <cell r="H466" t="str">
            <v>Southgate Park Pavilion</v>
          </cell>
          <cell r="I466">
            <v>205472.56178571429</v>
          </cell>
          <cell r="J466">
            <v>0</v>
          </cell>
          <cell r="K466">
            <v>70000</v>
          </cell>
          <cell r="L466">
            <v>17</v>
          </cell>
          <cell r="M466">
            <v>101570.5692857143</v>
          </cell>
          <cell r="N466">
            <v>39</v>
          </cell>
          <cell r="O466">
            <v>4750.2249999999995</v>
          </cell>
          <cell r="P466">
            <v>17</v>
          </cell>
          <cell r="Q466">
            <v>8500</v>
          </cell>
          <cell r="R466">
            <v>12</v>
          </cell>
          <cell r="S466">
            <v>20651.767500000002</v>
          </cell>
          <cell r="T466">
            <v>15.814458041591145</v>
          </cell>
        </row>
        <row r="467">
          <cell r="D467" t="str">
            <v>1002</v>
          </cell>
          <cell r="H467" t="str">
            <v>Bolton St Memorial Park Lookout, Kelburn</v>
          </cell>
          <cell r="I467">
            <v>15300</v>
          </cell>
          <cell r="J467">
            <v>0</v>
          </cell>
          <cell r="K467">
            <v>0</v>
          </cell>
          <cell r="L467">
            <v>0</v>
          </cell>
          <cell r="M467">
            <v>15300</v>
          </cell>
          <cell r="N467">
            <v>34</v>
          </cell>
          <cell r="O467">
            <v>0</v>
          </cell>
          <cell r="P467">
            <v>26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</row>
        <row r="468">
          <cell r="D468" t="str">
            <v>1003</v>
          </cell>
          <cell r="H468" t="str">
            <v>Public Conveniences, Aro Park</v>
          </cell>
          <cell r="I468">
            <v>66133.06</v>
          </cell>
          <cell r="J468">
            <v>0</v>
          </cell>
          <cell r="K468">
            <v>0</v>
          </cell>
          <cell r="L468">
            <v>0</v>
          </cell>
          <cell r="M468">
            <v>53257.756666666668</v>
          </cell>
          <cell r="N468">
            <v>53</v>
          </cell>
          <cell r="O468">
            <v>1371.72</v>
          </cell>
          <cell r="P468">
            <v>23</v>
          </cell>
          <cell r="Q468">
            <v>1080</v>
          </cell>
          <cell r="R468">
            <v>18</v>
          </cell>
          <cell r="S468">
            <v>10423.583333333332</v>
          </cell>
          <cell r="T468">
            <v>25.143229748863554</v>
          </cell>
        </row>
        <row r="469">
          <cell r="D469" t="str">
            <v>1004</v>
          </cell>
          <cell r="H469" t="str">
            <v>Public Conveniences, Corner of Cecil and Wadestown Roads</v>
          </cell>
          <cell r="I469">
            <v>65854.241666666669</v>
          </cell>
          <cell r="J469">
            <v>0</v>
          </cell>
          <cell r="K469">
            <v>0</v>
          </cell>
          <cell r="L469">
            <v>0</v>
          </cell>
          <cell r="M469">
            <v>42551.05</v>
          </cell>
          <cell r="N469">
            <v>53</v>
          </cell>
          <cell r="O469">
            <v>1192.8</v>
          </cell>
          <cell r="P469">
            <v>28</v>
          </cell>
          <cell r="Q469">
            <v>1080</v>
          </cell>
          <cell r="R469">
            <v>18</v>
          </cell>
          <cell r="S469">
            <v>21030.391666666666</v>
          </cell>
          <cell r="T469">
            <v>26.108651911468815</v>
          </cell>
        </row>
        <row r="470">
          <cell r="D470" t="str">
            <v>1005</v>
          </cell>
          <cell r="H470" t="str">
            <v>New offices, Moa Point Dog Pound</v>
          </cell>
          <cell r="I470">
            <v>382659</v>
          </cell>
          <cell r="J470">
            <v>0</v>
          </cell>
          <cell r="K470">
            <v>41000</v>
          </cell>
          <cell r="L470">
            <v>17</v>
          </cell>
          <cell r="M470">
            <v>90965.3</v>
          </cell>
          <cell r="N470">
            <v>73</v>
          </cell>
          <cell r="O470">
            <v>13418.212500000001</v>
          </cell>
          <cell r="P470">
            <v>33</v>
          </cell>
          <cell r="Q470">
            <v>22221</v>
          </cell>
          <cell r="R470">
            <v>29.330935251798561</v>
          </cell>
          <cell r="S470">
            <v>24054.487500000003</v>
          </cell>
          <cell r="T470">
            <v>28.391354657409703</v>
          </cell>
        </row>
        <row r="471">
          <cell r="D471" t="str">
            <v>1006</v>
          </cell>
          <cell r="H471" t="str">
            <v>Unisex Showers,Thorndon Pool, Murphy Street, Thorndon</v>
          </cell>
          <cell r="I471">
            <v>56228.692857142858</v>
          </cell>
          <cell r="J471">
            <v>0</v>
          </cell>
          <cell r="K471">
            <v>0</v>
          </cell>
          <cell r="L471">
            <v>0</v>
          </cell>
          <cell r="M471">
            <v>44425.428571428572</v>
          </cell>
          <cell r="N471">
            <v>61</v>
          </cell>
          <cell r="O471">
            <v>991.71428571428578</v>
          </cell>
          <cell r="P471">
            <v>26</v>
          </cell>
          <cell r="Q471">
            <v>0</v>
          </cell>
          <cell r="R471">
            <v>0</v>
          </cell>
          <cell r="S471">
            <v>10811.55</v>
          </cell>
          <cell r="T471">
            <v>27.060606060606059</v>
          </cell>
        </row>
        <row r="472">
          <cell r="D472" t="str">
            <v>1007</v>
          </cell>
          <cell r="H472" t="str">
            <v>Unisex Showers,Thorndon Pool, Murphy Street, Thorndon</v>
          </cell>
          <cell r="I472">
            <v>56228.692857142858</v>
          </cell>
          <cell r="J472">
            <v>0</v>
          </cell>
          <cell r="K472">
            <v>0</v>
          </cell>
          <cell r="L472">
            <v>0</v>
          </cell>
          <cell r="M472">
            <v>44425.428571428572</v>
          </cell>
          <cell r="N472">
            <v>61</v>
          </cell>
          <cell r="O472">
            <v>991.71428571428578</v>
          </cell>
          <cell r="P472">
            <v>26</v>
          </cell>
          <cell r="Q472">
            <v>0</v>
          </cell>
          <cell r="R472">
            <v>0</v>
          </cell>
          <cell r="S472">
            <v>10811.55</v>
          </cell>
          <cell r="T472">
            <v>27.060606060606059</v>
          </cell>
        </row>
        <row r="473">
          <cell r="D473" t="str">
            <v>1008</v>
          </cell>
          <cell r="H473" t="str">
            <v>Canopy Walkway, Otari Botanic Garden</v>
          </cell>
          <cell r="I473">
            <v>247500</v>
          </cell>
          <cell r="J473">
            <v>0</v>
          </cell>
          <cell r="K473">
            <v>0</v>
          </cell>
          <cell r="L473">
            <v>0</v>
          </cell>
          <cell r="M473">
            <v>247500</v>
          </cell>
          <cell r="N473">
            <v>33</v>
          </cell>
          <cell r="O473">
            <v>0</v>
          </cell>
          <cell r="P473">
            <v>33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</row>
        <row r="474">
          <cell r="D474" t="str">
            <v>1009</v>
          </cell>
          <cell r="H474" t="str">
            <v>St Johns Parish Church, 237 Karori Road, Karori</v>
          </cell>
          <cell r="I474">
            <v>949745.91276315786</v>
          </cell>
          <cell r="J474">
            <v>560000</v>
          </cell>
          <cell r="K474">
            <v>20000</v>
          </cell>
          <cell r="L474">
            <v>17</v>
          </cell>
          <cell r="M474">
            <v>333540.6452631579</v>
          </cell>
          <cell r="N474">
            <v>47</v>
          </cell>
          <cell r="O474">
            <v>3651.7</v>
          </cell>
          <cell r="P474">
            <v>12</v>
          </cell>
          <cell r="Q474">
            <v>15773</v>
          </cell>
          <cell r="R474">
            <v>9.1975180972078583</v>
          </cell>
          <cell r="S474">
            <v>16780.567500000001</v>
          </cell>
          <cell r="T474">
            <v>20.380514073132627</v>
          </cell>
        </row>
        <row r="475">
          <cell r="D475" t="str">
            <v>1010</v>
          </cell>
          <cell r="H475" t="str">
            <v>Karori Lighthouse Centre, 237 Karori Road, Karori</v>
          </cell>
          <cell r="I475">
            <v>43492.26</v>
          </cell>
          <cell r="J475">
            <v>0</v>
          </cell>
          <cell r="K475">
            <v>0</v>
          </cell>
          <cell r="L475">
            <v>0</v>
          </cell>
          <cell r="M475">
            <v>26920.1</v>
          </cell>
          <cell r="N475">
            <v>9</v>
          </cell>
          <cell r="O475">
            <v>818.37</v>
          </cell>
          <cell r="P475">
            <v>9</v>
          </cell>
          <cell r="Q475">
            <v>4975.6000000000004</v>
          </cell>
          <cell r="R475">
            <v>7</v>
          </cell>
          <cell r="S475">
            <v>10778.19</v>
          </cell>
          <cell r="T475">
            <v>21.235990008012436</v>
          </cell>
        </row>
        <row r="476">
          <cell r="D476" t="str">
            <v>1011</v>
          </cell>
          <cell r="H476" t="str">
            <v>Karori Church Hall, 237 Karori Road, Karori</v>
          </cell>
          <cell r="I476">
            <v>58997.384564393935</v>
          </cell>
          <cell r="J476">
            <v>0</v>
          </cell>
          <cell r="K476">
            <v>0</v>
          </cell>
          <cell r="L476">
            <v>0</v>
          </cell>
          <cell r="M476">
            <v>41149.447272727266</v>
          </cell>
          <cell r="N476">
            <v>16</v>
          </cell>
          <cell r="O476">
            <v>176.69062500000109</v>
          </cell>
          <cell r="P476">
            <v>2</v>
          </cell>
          <cell r="Q476">
            <v>1225</v>
          </cell>
          <cell r="R476">
            <v>7</v>
          </cell>
          <cell r="S476">
            <v>16446.246666666666</v>
          </cell>
          <cell r="T476">
            <v>19.542082021400301</v>
          </cell>
        </row>
        <row r="477">
          <cell r="D477" t="str">
            <v>1012</v>
          </cell>
          <cell r="H477" t="str">
            <v>St Johns Parish Opportunity Shop, 237 Karori Road. Karori</v>
          </cell>
          <cell r="I477">
            <v>4962.6958333333369</v>
          </cell>
          <cell r="J477">
            <v>0</v>
          </cell>
          <cell r="K477">
            <v>500</v>
          </cell>
          <cell r="L477">
            <v>17</v>
          </cell>
          <cell r="M477">
            <v>3935.6923529411797</v>
          </cell>
          <cell r="N477">
            <v>7</v>
          </cell>
          <cell r="O477">
            <v>164.20764705882357</v>
          </cell>
          <cell r="P477">
            <v>7</v>
          </cell>
          <cell r="Q477">
            <v>0</v>
          </cell>
          <cell r="R477">
            <v>0</v>
          </cell>
          <cell r="S477">
            <v>362.79583333333318</v>
          </cell>
          <cell r="T477">
            <v>6.4809298126833674</v>
          </cell>
        </row>
        <row r="478">
          <cell r="D478" t="str">
            <v>1013</v>
          </cell>
          <cell r="H478" t="str">
            <v>St Johns Parish Opportunity Shop Garage, 237 Karori Road</v>
          </cell>
          <cell r="I478">
            <v>796.97395833333189</v>
          </cell>
          <cell r="J478">
            <v>0</v>
          </cell>
          <cell r="K478">
            <v>0</v>
          </cell>
          <cell r="L478">
            <v>0</v>
          </cell>
          <cell r="M478">
            <v>499.47109374999854</v>
          </cell>
          <cell r="N478">
            <v>1</v>
          </cell>
          <cell r="O478">
            <v>13.61953125</v>
          </cell>
          <cell r="P478">
            <v>1</v>
          </cell>
          <cell r="Q478">
            <v>0</v>
          </cell>
          <cell r="R478">
            <v>0</v>
          </cell>
          <cell r="S478">
            <v>283.88333333333327</v>
          </cell>
          <cell r="T478">
            <v>9.6558251591808641</v>
          </cell>
        </row>
        <row r="479">
          <cell r="D479" t="str">
            <v>1014</v>
          </cell>
          <cell r="H479" t="str">
            <v>Owhiro Bay Quarry Depot</v>
          </cell>
          <cell r="I479">
            <v>815224.83750000002</v>
          </cell>
          <cell r="J479">
            <v>700000</v>
          </cell>
          <cell r="K479">
            <v>0</v>
          </cell>
          <cell r="L479">
            <v>0</v>
          </cell>
          <cell r="M479">
            <v>82037.893333333312</v>
          </cell>
          <cell r="N479">
            <v>4</v>
          </cell>
          <cell r="O479">
            <v>6913.8</v>
          </cell>
          <cell r="P479">
            <v>4</v>
          </cell>
          <cell r="Q479">
            <v>11879.333333333336</v>
          </cell>
          <cell r="R479">
            <v>6.8839458413926504</v>
          </cell>
          <cell r="S479">
            <v>14393.810833333333</v>
          </cell>
          <cell r="T479">
            <v>14.255013112100157</v>
          </cell>
        </row>
        <row r="480">
          <cell r="D480" t="str">
            <v>1015</v>
          </cell>
          <cell r="F480" t="str">
            <v>56 Miramar North Rd</v>
          </cell>
          <cell r="G480" t="str">
            <v>Miramar</v>
          </cell>
          <cell r="H480" t="str">
            <v>56 Miramar North RdMiramar</v>
          </cell>
          <cell r="I480">
            <v>275000</v>
          </cell>
          <cell r="J480">
            <v>140000</v>
          </cell>
          <cell r="K480">
            <v>6000</v>
          </cell>
          <cell r="L480">
            <v>27</v>
          </cell>
          <cell r="M480">
            <v>82653.876870994951</v>
          </cell>
          <cell r="N480">
            <v>50</v>
          </cell>
          <cell r="O480">
            <v>27926.670865585995</v>
          </cell>
          <cell r="P480">
            <v>34</v>
          </cell>
          <cell r="Q480">
            <v>7926.4163720113866</v>
          </cell>
          <cell r="R480">
            <v>6.1999317169336488</v>
          </cell>
          <cell r="S480">
            <v>10493.035891407675</v>
          </cell>
          <cell r="T480">
            <v>11.230769230769232</v>
          </cell>
        </row>
        <row r="481">
          <cell r="D481" t="str">
            <v>1016</v>
          </cell>
          <cell r="H481" t="str">
            <v>Public Conveniences, Randwick &amp; Northland Rds</v>
          </cell>
          <cell r="I481">
            <v>73116.141785714281</v>
          </cell>
          <cell r="J481">
            <v>0</v>
          </cell>
          <cell r="K481">
            <v>0</v>
          </cell>
          <cell r="L481">
            <v>0</v>
          </cell>
          <cell r="M481">
            <v>53542</v>
          </cell>
          <cell r="N481">
            <v>57</v>
          </cell>
          <cell r="O481">
            <v>1657.2342857142858</v>
          </cell>
          <cell r="P481">
            <v>32</v>
          </cell>
          <cell r="Q481">
            <v>1320</v>
          </cell>
          <cell r="R481">
            <v>22</v>
          </cell>
          <cell r="S481">
            <v>16596.907500000001</v>
          </cell>
          <cell r="T481">
            <v>29.53167388718531</v>
          </cell>
        </row>
        <row r="482">
          <cell r="D482" t="str">
            <v>1019</v>
          </cell>
          <cell r="E482">
            <v>132</v>
          </cell>
          <cell r="F482" t="str">
            <v>Coutts Street</v>
          </cell>
          <cell r="G482" t="str">
            <v>Kilbirnie</v>
          </cell>
          <cell r="H482" t="str">
            <v>132Coutts StreetKilbirnie</v>
          </cell>
          <cell r="I482">
            <v>365000</v>
          </cell>
          <cell r="J482">
            <v>170000</v>
          </cell>
          <cell r="K482">
            <v>10000</v>
          </cell>
          <cell r="L482">
            <v>27</v>
          </cell>
          <cell r="M482">
            <v>156203.10804816298</v>
          </cell>
          <cell r="N482">
            <v>47</v>
          </cell>
          <cell r="O482">
            <v>5112.1676395846052</v>
          </cell>
          <cell r="P482">
            <v>22</v>
          </cell>
          <cell r="Q482">
            <v>3514.8992615277261</v>
          </cell>
          <cell r="R482">
            <v>3.3171075615043035</v>
          </cell>
          <cell r="S482">
            <v>20169.825050724707</v>
          </cell>
          <cell r="T482">
            <v>14.307692307692308</v>
          </cell>
        </row>
        <row r="483">
          <cell r="D483" t="str">
            <v>1022</v>
          </cell>
          <cell r="H483" t="str">
            <v>Public Conveniences, Newlands Mall, Newlands</v>
          </cell>
          <cell r="I483">
            <v>38781.105606060613</v>
          </cell>
          <cell r="J483">
            <v>0</v>
          </cell>
          <cell r="K483">
            <v>6000</v>
          </cell>
          <cell r="L483">
            <v>17</v>
          </cell>
          <cell r="M483">
            <v>15574.06</v>
          </cell>
          <cell r="N483">
            <v>24</v>
          </cell>
          <cell r="O483">
            <v>1459.9772727272725</v>
          </cell>
          <cell r="P483">
            <v>19</v>
          </cell>
          <cell r="Q483">
            <v>0</v>
          </cell>
          <cell r="R483">
            <v>0</v>
          </cell>
          <cell r="S483">
            <v>15747.068333333335</v>
          </cell>
          <cell r="T483">
            <v>17.376499081995398</v>
          </cell>
        </row>
        <row r="484">
          <cell r="D484" t="str">
            <v>1032</v>
          </cell>
          <cell r="G484" t="str">
            <v>Mt Cook</v>
          </cell>
          <cell r="H484" t="str">
            <v>68 Nairn St</v>
          </cell>
          <cell r="I484">
            <v>300000</v>
          </cell>
          <cell r="J484">
            <v>100000</v>
          </cell>
          <cell r="K484">
            <v>3000</v>
          </cell>
          <cell r="L484">
            <v>27</v>
          </cell>
          <cell r="M484">
            <v>145534.70032149099</v>
          </cell>
          <cell r="N484">
            <v>47</v>
          </cell>
          <cell r="O484">
            <v>8745.8117458478155</v>
          </cell>
          <cell r="P484">
            <v>22</v>
          </cell>
          <cell r="Q484">
            <v>13051.433499640654</v>
          </cell>
          <cell r="R484">
            <v>12.578076507222216</v>
          </cell>
          <cell r="S484">
            <v>29668.054433020545</v>
          </cell>
          <cell r="T484">
            <v>26.769230769230766</v>
          </cell>
        </row>
        <row r="485">
          <cell r="D485" t="str">
            <v>1033</v>
          </cell>
          <cell r="H485" t="str">
            <v>Kelburn Park Croquet Club</v>
          </cell>
          <cell r="I485">
            <v>111941.59333333332</v>
          </cell>
          <cell r="J485">
            <v>0</v>
          </cell>
          <cell r="K485">
            <v>20000</v>
          </cell>
          <cell r="L485">
            <v>17</v>
          </cell>
          <cell r="M485">
            <v>59664.72</v>
          </cell>
          <cell r="N485">
            <v>37</v>
          </cell>
          <cell r="O485">
            <v>5124.5333333333328</v>
          </cell>
          <cell r="P485">
            <v>22</v>
          </cell>
          <cell r="Q485">
            <v>9600</v>
          </cell>
          <cell r="R485">
            <v>12</v>
          </cell>
          <cell r="S485">
            <v>17552.34</v>
          </cell>
          <cell r="T485">
            <v>18.268112282119482</v>
          </cell>
        </row>
        <row r="486">
          <cell r="D486" t="str">
            <v>1034</v>
          </cell>
          <cell r="H486" t="str">
            <v>Staff smoko room, Kiwi Point Quarry</v>
          </cell>
          <cell r="I486">
            <v>78994.085714285713</v>
          </cell>
          <cell r="J486">
            <v>0</v>
          </cell>
          <cell r="K486">
            <v>0</v>
          </cell>
          <cell r="L486">
            <v>0</v>
          </cell>
          <cell r="M486">
            <v>44906.400000000001</v>
          </cell>
          <cell r="N486">
            <v>44</v>
          </cell>
          <cell r="O486">
            <v>5200</v>
          </cell>
          <cell r="P486">
            <v>24</v>
          </cell>
          <cell r="Q486">
            <v>13400</v>
          </cell>
          <cell r="R486">
            <v>24</v>
          </cell>
          <cell r="S486">
            <v>15487.685714285715</v>
          </cell>
          <cell r="T486">
            <v>29.726495726495724</v>
          </cell>
        </row>
        <row r="487">
          <cell r="D487" t="str">
            <v>1035</v>
          </cell>
          <cell r="H487" t="str">
            <v>Site office Kiwi Pt Quarry</v>
          </cell>
          <cell r="I487">
            <v>2422731.8476190474</v>
          </cell>
          <cell r="J487">
            <v>2300000</v>
          </cell>
          <cell r="K487">
            <v>66000</v>
          </cell>
          <cell r="L487">
            <v>20</v>
          </cell>
          <cell r="M487">
            <v>33231.599999999999</v>
          </cell>
          <cell r="N487">
            <v>34</v>
          </cell>
          <cell r="O487">
            <v>4050</v>
          </cell>
          <cell r="P487">
            <v>24</v>
          </cell>
          <cell r="Q487">
            <v>7484.8</v>
          </cell>
          <cell r="R487">
            <v>12.90995260663507</v>
          </cell>
          <cell r="S487">
            <v>11965.44761904762</v>
          </cell>
          <cell r="T487">
            <v>21.148837209302322</v>
          </cell>
        </row>
        <row r="488">
          <cell r="D488" t="str">
            <v>1036</v>
          </cell>
          <cell r="H488" t="str">
            <v>Linden Park West Pavilion, Gee Street, Tawa</v>
          </cell>
          <cell r="I488">
            <v>192064.12666666665</v>
          </cell>
          <cell r="J488">
            <v>0</v>
          </cell>
          <cell r="K488">
            <v>40000</v>
          </cell>
          <cell r="L488">
            <v>17</v>
          </cell>
          <cell r="M488">
            <v>119965.52714285713</v>
          </cell>
          <cell r="N488">
            <v>62</v>
          </cell>
          <cell r="O488">
            <v>10321.892857142857</v>
          </cell>
          <cell r="P488">
            <v>35</v>
          </cell>
          <cell r="Q488">
            <v>0</v>
          </cell>
          <cell r="R488">
            <v>0</v>
          </cell>
          <cell r="S488">
            <v>21776.706666666669</v>
          </cell>
          <cell r="T488">
            <v>24.791327725742434</v>
          </cell>
        </row>
        <row r="489">
          <cell r="D489" t="str">
            <v>1039</v>
          </cell>
          <cell r="E489">
            <v>5</v>
          </cell>
          <cell r="F489" t="str">
            <v>Shropshire Ave</v>
          </cell>
          <cell r="G489" t="str">
            <v>Wilton</v>
          </cell>
          <cell r="H489" t="str">
            <v>5Shropshire AveWilton</v>
          </cell>
          <cell r="I489">
            <v>320000</v>
          </cell>
          <cell r="J489">
            <v>75000</v>
          </cell>
          <cell r="K489">
            <v>6000</v>
          </cell>
          <cell r="L489">
            <v>27</v>
          </cell>
          <cell r="M489">
            <v>183136.52606549594</v>
          </cell>
          <cell r="N489">
            <v>47</v>
          </cell>
          <cell r="O489">
            <v>9082.3060799724299</v>
          </cell>
          <cell r="P489">
            <v>29</v>
          </cell>
          <cell r="Q489">
            <v>14481.564393112414</v>
          </cell>
          <cell r="R489">
            <v>13.834343968312275</v>
          </cell>
          <cell r="S489">
            <v>32299.603461419196</v>
          </cell>
          <cell r="T489">
            <v>34</v>
          </cell>
        </row>
        <row r="490">
          <cell r="D490" t="str">
            <v>1040</v>
          </cell>
          <cell r="E490">
            <v>6</v>
          </cell>
          <cell r="F490" t="str">
            <v>Shropshire Ave</v>
          </cell>
          <cell r="G490" t="str">
            <v>Wilton</v>
          </cell>
          <cell r="H490" t="str">
            <v>6Shropshire AveWilton</v>
          </cell>
          <cell r="I490">
            <v>310000</v>
          </cell>
          <cell r="J490">
            <v>75000</v>
          </cell>
          <cell r="K490">
            <v>6000</v>
          </cell>
          <cell r="L490">
            <v>27</v>
          </cell>
          <cell r="M490">
            <v>172790.81508837818</v>
          </cell>
          <cell r="N490">
            <v>47</v>
          </cell>
          <cell r="O490">
            <v>8740.1403065519662</v>
          </cell>
          <cell r="P490">
            <v>29</v>
          </cell>
          <cell r="Q490">
            <v>16386.292756251678</v>
          </cell>
          <cell r="R490">
            <v>14.442273518355353</v>
          </cell>
          <cell r="S490">
            <v>31082.751848818145</v>
          </cell>
          <cell r="T490">
            <v>34</v>
          </cell>
        </row>
        <row r="491">
          <cell r="D491" t="str">
            <v>1041</v>
          </cell>
          <cell r="E491">
            <v>7</v>
          </cell>
          <cell r="F491" t="str">
            <v>Shropshire Ave</v>
          </cell>
          <cell r="G491" t="str">
            <v>Wilton</v>
          </cell>
          <cell r="H491" t="str">
            <v>7Shropshire AveWilton</v>
          </cell>
          <cell r="I491">
            <v>320000</v>
          </cell>
          <cell r="J491">
            <v>75000</v>
          </cell>
          <cell r="K491">
            <v>6000</v>
          </cell>
          <cell r="L491">
            <v>27</v>
          </cell>
          <cell r="M491">
            <v>183136.52606549594</v>
          </cell>
          <cell r="N491">
            <v>47</v>
          </cell>
          <cell r="O491">
            <v>9082.3060799724299</v>
          </cell>
          <cell r="P491">
            <v>29</v>
          </cell>
          <cell r="Q491">
            <v>14481.564393112414</v>
          </cell>
          <cell r="R491">
            <v>13.834343968312275</v>
          </cell>
          <cell r="S491">
            <v>32299.603461419196</v>
          </cell>
          <cell r="T491">
            <v>34</v>
          </cell>
        </row>
        <row r="492">
          <cell r="D492" t="str">
            <v>1042</v>
          </cell>
          <cell r="E492">
            <v>8</v>
          </cell>
          <cell r="F492" t="str">
            <v>Shropshire Ave</v>
          </cell>
          <cell r="G492" t="str">
            <v>Wilton</v>
          </cell>
          <cell r="H492" t="str">
            <v>8Shropshire AveWilton</v>
          </cell>
          <cell r="I492">
            <v>320000</v>
          </cell>
          <cell r="J492">
            <v>75000</v>
          </cell>
          <cell r="K492">
            <v>6000</v>
          </cell>
          <cell r="L492">
            <v>27</v>
          </cell>
          <cell r="M492">
            <v>183028.08544001458</v>
          </cell>
          <cell r="N492">
            <v>47</v>
          </cell>
          <cell r="O492">
            <v>9102.9645207061876</v>
          </cell>
          <cell r="P492">
            <v>29</v>
          </cell>
          <cell r="Q492">
            <v>14495.878513917191</v>
          </cell>
          <cell r="R492">
            <v>13.829196176325073</v>
          </cell>
          <cell r="S492">
            <v>32373.071525362007</v>
          </cell>
          <cell r="T492">
            <v>34</v>
          </cell>
        </row>
        <row r="493">
          <cell r="D493" t="str">
            <v>1043</v>
          </cell>
          <cell r="E493">
            <v>9</v>
          </cell>
          <cell r="F493" t="str">
            <v>Shropshire Ave</v>
          </cell>
          <cell r="G493" t="str">
            <v>Wilton</v>
          </cell>
          <cell r="H493" t="str">
            <v>9Shropshire AveWilton</v>
          </cell>
          <cell r="I493">
            <v>325000</v>
          </cell>
          <cell r="J493">
            <v>75000</v>
          </cell>
          <cell r="K493">
            <v>6000</v>
          </cell>
          <cell r="L493">
            <v>27</v>
          </cell>
          <cell r="M493">
            <v>188103.58488951335</v>
          </cell>
          <cell r="N493">
            <v>47</v>
          </cell>
          <cell r="O493">
            <v>9289.4209250116364</v>
          </cell>
          <cell r="P493">
            <v>29</v>
          </cell>
          <cell r="Q493">
            <v>13570.823677445125</v>
          </cell>
          <cell r="R493">
            <v>13.471127400657135</v>
          </cell>
          <cell r="S493">
            <v>33036.170508029885</v>
          </cell>
          <cell r="T493">
            <v>34</v>
          </cell>
        </row>
        <row r="494">
          <cell r="D494" t="str">
            <v>1045</v>
          </cell>
          <cell r="H494" t="str">
            <v>Maranui Surf Club, The Parade, Lyall Bay</v>
          </cell>
          <cell r="I494">
            <v>405673.44142857142</v>
          </cell>
          <cell r="J494">
            <v>0</v>
          </cell>
          <cell r="K494">
            <v>0</v>
          </cell>
          <cell r="L494">
            <v>0</v>
          </cell>
          <cell r="M494">
            <v>346020.65</v>
          </cell>
          <cell r="N494">
            <v>35</v>
          </cell>
          <cell r="O494">
            <v>31409.87142857143</v>
          </cell>
          <cell r="P494">
            <v>33</v>
          </cell>
          <cell r="Q494">
            <v>12720</v>
          </cell>
          <cell r="R494">
            <v>10.953488372093023</v>
          </cell>
          <cell r="S494">
            <v>15522.92</v>
          </cell>
          <cell r="T494">
            <v>12.120842344157282</v>
          </cell>
        </row>
        <row r="495">
          <cell r="D495" t="str">
            <v>1046</v>
          </cell>
          <cell r="H495" t="str">
            <v>Community Centre, Grenada Park North, Grenada North</v>
          </cell>
          <cell r="I495">
            <v>576595.61428571423</v>
          </cell>
          <cell r="J495">
            <v>0</v>
          </cell>
          <cell r="K495">
            <v>20000</v>
          </cell>
          <cell r="L495">
            <v>17</v>
          </cell>
          <cell r="M495">
            <v>528714.51428571425</v>
          </cell>
          <cell r="N495">
            <v>48</v>
          </cell>
          <cell r="O495">
            <v>10723.5</v>
          </cell>
          <cell r="P495">
            <v>18</v>
          </cell>
          <cell r="Q495">
            <v>0</v>
          </cell>
          <cell r="R495">
            <v>0</v>
          </cell>
          <cell r="S495">
            <v>17157.599999999999</v>
          </cell>
          <cell r="T495">
            <v>18</v>
          </cell>
        </row>
        <row r="496">
          <cell r="D496" t="str">
            <v>1148</v>
          </cell>
          <cell r="H496" t="str">
            <v>107 Sutherland Road</v>
          </cell>
          <cell r="I496">
            <v>80000</v>
          </cell>
          <cell r="J496">
            <v>80000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</row>
        <row r="497">
          <cell r="D497" t="str">
            <v>1178</v>
          </cell>
          <cell r="H497" t="str">
            <v>Accessway to Recreation reserve, 29C Colchester Cres - land is landp</v>
          </cell>
          <cell r="I497">
            <v>10000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</row>
        <row r="498">
          <cell r="D498" t="str">
            <v>1254</v>
          </cell>
          <cell r="H498" t="str">
            <v>45 Ngaio Gorge Road</v>
          </cell>
          <cell r="I498">
            <v>75000</v>
          </cell>
          <cell r="J498">
            <v>75000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</row>
        <row r="499">
          <cell r="D499" t="str">
            <v>1289</v>
          </cell>
          <cell r="H499" t="str">
            <v>332 Queens Drive - valued as landp</v>
          </cell>
          <cell r="I499">
            <v>46000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</row>
        <row r="500">
          <cell r="D500" t="str">
            <v>1771</v>
          </cell>
          <cell r="H500" t="str">
            <v>Land for beautification, Moorefield Rd - not wcc</v>
          </cell>
          <cell r="I500">
            <v>12000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</row>
        <row r="501">
          <cell r="D501" t="str">
            <v>1868</v>
          </cell>
          <cell r="H501" t="str">
            <v>Kapi Mana Bridge Club, 8 Linden Avenue, Linden</v>
          </cell>
          <cell r="I501">
            <v>508988.53333333338</v>
          </cell>
          <cell r="J501">
            <v>360000</v>
          </cell>
          <cell r="K501">
            <v>20000</v>
          </cell>
          <cell r="L501">
            <v>17</v>
          </cell>
          <cell r="M501">
            <v>96264.000000000058</v>
          </cell>
          <cell r="N501">
            <v>14</v>
          </cell>
          <cell r="O501">
            <v>6180</v>
          </cell>
          <cell r="P501">
            <v>14</v>
          </cell>
          <cell r="Q501">
            <v>14735.2</v>
          </cell>
          <cell r="R501">
            <v>7.7425007425007424</v>
          </cell>
          <cell r="S501">
            <v>11809.333333333336</v>
          </cell>
          <cell r="T501">
            <v>7.8564631245043621</v>
          </cell>
        </row>
        <row r="502">
          <cell r="D502" t="str">
            <v>2067</v>
          </cell>
          <cell r="H502" t="str">
            <v>Cable Car Lane</v>
          </cell>
          <cell r="I502">
            <v>20000</v>
          </cell>
          <cell r="J502">
            <v>20000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</row>
        <row r="503">
          <cell r="D503" t="str">
            <v>2132</v>
          </cell>
          <cell r="H503" t="str">
            <v>Karori  Arts Centre</v>
          </cell>
          <cell r="I503">
            <v>160000</v>
          </cell>
          <cell r="J503">
            <v>160000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</row>
        <row r="504">
          <cell r="D504" t="str">
            <v>2324</v>
          </cell>
          <cell r="H504" t="str">
            <v>Queens Drive Trust - substation site</v>
          </cell>
          <cell r="I504">
            <v>15000</v>
          </cell>
          <cell r="J504">
            <v>15000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</row>
        <row r="505">
          <cell r="D505" t="str">
            <v>2369</v>
          </cell>
          <cell r="H505" t="str">
            <v>Flats 1+2 126 Orangi Kaupapa Rd - landp</v>
          </cell>
          <cell r="I505">
            <v>360000</v>
          </cell>
          <cell r="J505">
            <v>0</v>
          </cell>
          <cell r="K505">
            <v>8000</v>
          </cell>
          <cell r="L505">
            <v>27</v>
          </cell>
          <cell r="M505">
            <v>163998.10835870757</v>
          </cell>
          <cell r="N505">
            <v>47</v>
          </cell>
          <cell r="O505">
            <v>5652.0613860952235</v>
          </cell>
          <cell r="P505">
            <v>22</v>
          </cell>
          <cell r="Q505">
            <v>12978.674413761748</v>
          </cell>
          <cell r="R505">
            <v>8.9481105470953182</v>
          </cell>
          <cell r="S505">
            <v>19371.155841435444</v>
          </cell>
          <cell r="T505">
            <v>15</v>
          </cell>
        </row>
        <row r="506">
          <cell r="D506" t="str">
            <v>2370</v>
          </cell>
          <cell r="H506" t="str">
            <v>Flats 3+4 126 Orangi Kaupapa Rd - landp</v>
          </cell>
          <cell r="I506">
            <v>360000</v>
          </cell>
          <cell r="J506">
            <v>0</v>
          </cell>
          <cell r="K506">
            <v>8000</v>
          </cell>
          <cell r="L506">
            <v>27</v>
          </cell>
          <cell r="M506">
            <v>163998.10835870757</v>
          </cell>
          <cell r="N506">
            <v>47</v>
          </cell>
          <cell r="O506">
            <v>5652.0613860952235</v>
          </cell>
          <cell r="P506">
            <v>22</v>
          </cell>
          <cell r="Q506">
            <v>12978.674413761748</v>
          </cell>
          <cell r="R506">
            <v>8.9481105470953182</v>
          </cell>
          <cell r="S506">
            <v>19371.155841435444</v>
          </cell>
          <cell r="T506">
            <v>15</v>
          </cell>
        </row>
        <row r="507">
          <cell r="D507" t="str">
            <v>2371</v>
          </cell>
          <cell r="H507" t="str">
            <v>Flats 5+6 126 Orangi Kaupapa Rd - landp</v>
          </cell>
          <cell r="I507">
            <v>360000</v>
          </cell>
          <cell r="J507">
            <v>0</v>
          </cell>
          <cell r="K507">
            <v>8000</v>
          </cell>
          <cell r="L507">
            <v>27</v>
          </cell>
          <cell r="M507">
            <v>158233.83781410308</v>
          </cell>
          <cell r="N507">
            <v>47</v>
          </cell>
          <cell r="O507">
            <v>5032.2234375280004</v>
          </cell>
          <cell r="P507">
            <v>22</v>
          </cell>
          <cell r="Q507">
            <v>15539.963449944424</v>
          </cell>
          <cell r="R507">
            <v>8.9481105470953182</v>
          </cell>
          <cell r="S507">
            <v>23193.975298424513</v>
          </cell>
          <cell r="T507">
            <v>15</v>
          </cell>
        </row>
        <row r="508">
          <cell r="D508" t="str">
            <v>2372</v>
          </cell>
          <cell r="H508" t="str">
            <v>House 1 126 Orangi Kaupapa Rd - landp</v>
          </cell>
          <cell r="I508">
            <v>290000</v>
          </cell>
          <cell r="J508">
            <v>0</v>
          </cell>
          <cell r="K508">
            <v>8000</v>
          </cell>
          <cell r="L508">
            <v>27</v>
          </cell>
          <cell r="M508">
            <v>130768.33601261341</v>
          </cell>
          <cell r="N508">
            <v>47</v>
          </cell>
          <cell r="O508">
            <v>4077.8064630244535</v>
          </cell>
          <cell r="P508">
            <v>22</v>
          </cell>
          <cell r="Q508">
            <v>5768.4897365729557</v>
          </cell>
          <cell r="R508">
            <v>8.672612801678909</v>
          </cell>
          <cell r="S508">
            <v>16385.367787789171</v>
          </cell>
          <cell r="T508">
            <v>15</v>
          </cell>
        </row>
        <row r="509">
          <cell r="D509" t="str">
            <v>2374</v>
          </cell>
          <cell r="H509" t="str">
            <v>House 2 126 Orangi Kaupapa Rd</v>
          </cell>
          <cell r="I509" t="str">
            <v xml:space="preserve">Our records show this property has been Demolished </v>
          </cell>
          <cell r="J509">
            <v>0</v>
          </cell>
        </row>
        <row r="510">
          <cell r="D510" t="str">
            <v>2375</v>
          </cell>
          <cell r="H510" t="str">
            <v>House 3 126 Orangi Kaupapa Rd - landp</v>
          </cell>
          <cell r="I510">
            <v>290000</v>
          </cell>
          <cell r="J510">
            <v>0</v>
          </cell>
          <cell r="K510">
            <v>8000</v>
          </cell>
          <cell r="L510">
            <v>27</v>
          </cell>
          <cell r="M510">
            <v>130398.64548269949</v>
          </cell>
          <cell r="N510">
            <v>47</v>
          </cell>
          <cell r="O510">
            <v>4035.0472251656697</v>
          </cell>
          <cell r="P510">
            <v>22</v>
          </cell>
          <cell r="Q510">
            <v>5875.8846789495838</v>
          </cell>
          <cell r="R510">
            <v>8.672612801678909</v>
          </cell>
          <cell r="S510">
            <v>16690.42261318527</v>
          </cell>
          <cell r="T510">
            <v>15</v>
          </cell>
        </row>
        <row r="511">
          <cell r="D511" t="str">
            <v>2376</v>
          </cell>
          <cell r="H511" t="str">
            <v>House 4 126 Orangi Kaupapa Rd - landp</v>
          </cell>
          <cell r="I511">
            <v>290000</v>
          </cell>
          <cell r="J511">
            <v>0</v>
          </cell>
          <cell r="K511">
            <v>8000</v>
          </cell>
          <cell r="L511">
            <v>27</v>
          </cell>
          <cell r="M511">
            <v>130398.64548269949</v>
          </cell>
          <cell r="N511">
            <v>47</v>
          </cell>
          <cell r="O511">
            <v>4035.0472251656697</v>
          </cell>
          <cell r="P511">
            <v>22</v>
          </cell>
          <cell r="Q511">
            <v>5875.8846789495838</v>
          </cell>
          <cell r="R511">
            <v>8.672612801678909</v>
          </cell>
          <cell r="S511">
            <v>16690.42261318527</v>
          </cell>
          <cell r="T511">
            <v>15</v>
          </cell>
        </row>
        <row r="512">
          <cell r="D512" t="str">
            <v>2394</v>
          </cell>
          <cell r="H512" t="str">
            <v>64 Tasman Street, Child Care Centre</v>
          </cell>
          <cell r="I512">
            <v>350000</v>
          </cell>
          <cell r="J512">
            <v>200000</v>
          </cell>
          <cell r="K512">
            <v>1000</v>
          </cell>
          <cell r="L512">
            <v>17</v>
          </cell>
          <cell r="M512">
            <v>118038.60425453457</v>
          </cell>
          <cell r="N512">
            <v>37</v>
          </cell>
          <cell r="O512">
            <v>6538.4313996635092</v>
          </cell>
          <cell r="P512">
            <v>17</v>
          </cell>
          <cell r="Q512">
            <v>10576.874322985088</v>
          </cell>
          <cell r="R512">
            <v>7</v>
          </cell>
          <cell r="S512">
            <v>13846.090022816839</v>
          </cell>
          <cell r="T512">
            <v>6</v>
          </cell>
        </row>
        <row r="513">
          <cell r="D513" t="str">
            <v>2395</v>
          </cell>
          <cell r="G513" t="str">
            <v>Island Bay</v>
          </cell>
          <cell r="H513" t="str">
            <v>17 Arun Cres</v>
          </cell>
          <cell r="I513">
            <v>300000</v>
          </cell>
          <cell r="J513">
            <v>0</v>
          </cell>
          <cell r="K513">
            <v>8000</v>
          </cell>
          <cell r="L513">
            <v>27</v>
          </cell>
          <cell r="M513">
            <v>127476.47</v>
          </cell>
          <cell r="N513">
            <v>47</v>
          </cell>
          <cell r="O513">
            <v>0</v>
          </cell>
          <cell r="P513">
            <v>22</v>
          </cell>
          <cell r="Q513">
            <v>9002.1</v>
          </cell>
          <cell r="R513">
            <v>5.189399097255083</v>
          </cell>
          <cell r="S513">
            <v>20521.43</v>
          </cell>
          <cell r="T513">
            <v>17</v>
          </cell>
        </row>
        <row r="514">
          <cell r="D514" t="str">
            <v>2397</v>
          </cell>
          <cell r="G514" t="str">
            <v xml:space="preserve">Northland </v>
          </cell>
          <cell r="H514" t="str">
            <v>Garages Misc/126 Orangi Kaupapa  Rd</v>
          </cell>
          <cell r="I514">
            <v>60000</v>
          </cell>
          <cell r="J514">
            <v>0</v>
          </cell>
          <cell r="K514">
            <v>0</v>
          </cell>
          <cell r="L514">
            <v>0</v>
          </cell>
          <cell r="M514">
            <v>42720.814258546721</v>
          </cell>
          <cell r="N514">
            <v>47</v>
          </cell>
          <cell r="O514">
            <v>2783.9039642033849</v>
          </cell>
          <cell r="P514">
            <v>22</v>
          </cell>
          <cell r="Q514">
            <v>0</v>
          </cell>
          <cell r="R514">
            <v>0</v>
          </cell>
          <cell r="S514">
            <v>14495.2817772499</v>
          </cell>
          <cell r="T514">
            <v>18.769230769230766</v>
          </cell>
        </row>
        <row r="515">
          <cell r="D515" t="str">
            <v>2398</v>
          </cell>
          <cell r="H515" t="str">
            <v>Workshop</v>
          </cell>
          <cell r="I515" t="str">
            <v xml:space="preserve">Our records show that this asset has been demolished </v>
          </cell>
          <cell r="J515">
            <v>0</v>
          </cell>
        </row>
        <row r="516">
          <cell r="D516" t="str">
            <v>2399</v>
          </cell>
          <cell r="H516" t="str">
            <v>Single Mens Quarters</v>
          </cell>
          <cell r="I516">
            <v>14959</v>
          </cell>
          <cell r="J516">
            <v>0</v>
          </cell>
          <cell r="K516">
            <v>0</v>
          </cell>
          <cell r="L516">
            <v>0</v>
          </cell>
          <cell r="M516">
            <v>9694.9999999999927</v>
          </cell>
          <cell r="N516">
            <v>14</v>
          </cell>
          <cell r="O516">
            <v>2240</v>
          </cell>
          <cell r="P516">
            <v>14</v>
          </cell>
          <cell r="Q516">
            <v>1624</v>
          </cell>
          <cell r="R516">
            <v>7</v>
          </cell>
          <cell r="S516">
            <v>1400</v>
          </cell>
          <cell r="T516">
            <v>14</v>
          </cell>
        </row>
        <row r="517">
          <cell r="D517" t="str">
            <v>2401</v>
          </cell>
          <cell r="H517" t="str">
            <v>Makara Playcentre, South Makara Rd</v>
          </cell>
          <cell r="I517">
            <v>192467.67499999999</v>
          </cell>
          <cell r="J517">
            <v>0</v>
          </cell>
          <cell r="K517">
            <v>22000</v>
          </cell>
          <cell r="L517">
            <v>17</v>
          </cell>
          <cell r="M517">
            <v>109981.575</v>
          </cell>
          <cell r="N517">
            <v>74</v>
          </cell>
          <cell r="O517">
            <v>7888</v>
          </cell>
          <cell r="P517">
            <v>34</v>
          </cell>
          <cell r="Q517">
            <v>26098.799999999999</v>
          </cell>
          <cell r="R517">
            <v>30.950286806883366</v>
          </cell>
          <cell r="S517">
            <v>26499.3</v>
          </cell>
          <cell r="T517">
            <v>28.894550113333985</v>
          </cell>
        </row>
        <row r="518">
          <cell r="D518" t="str">
            <v>2402</v>
          </cell>
          <cell r="H518" t="str">
            <v>Toilet Block (Central All Breeds Dog Trg Ctre)</v>
          </cell>
          <cell r="I518">
            <v>2937.5</v>
          </cell>
          <cell r="J518">
            <v>0</v>
          </cell>
          <cell r="K518">
            <v>0</v>
          </cell>
          <cell r="M518">
            <v>2375</v>
          </cell>
          <cell r="N518">
            <v>5</v>
          </cell>
          <cell r="S518">
            <v>562.5</v>
          </cell>
          <cell r="T518">
            <v>5</v>
          </cell>
        </row>
        <row r="519">
          <cell r="D519" t="str">
            <v>2471</v>
          </cell>
          <cell r="H519" t="str">
            <v>944 Ohariu Valley Rd House</v>
          </cell>
          <cell r="I519">
            <v>332459.95208333334</v>
          </cell>
          <cell r="J519">
            <v>0</v>
          </cell>
          <cell r="K519">
            <v>40000</v>
          </cell>
          <cell r="L519">
            <v>27</v>
          </cell>
          <cell r="M519">
            <v>246037.81875000001</v>
          </cell>
          <cell r="N519">
            <v>67</v>
          </cell>
          <cell r="O519">
            <v>5914.5833333333321</v>
          </cell>
          <cell r="P519">
            <v>17</v>
          </cell>
          <cell r="Q519">
            <v>18252.8</v>
          </cell>
          <cell r="R519">
            <v>12</v>
          </cell>
          <cell r="S519">
            <v>22254.75</v>
          </cell>
          <cell r="T519">
            <v>27</v>
          </cell>
        </row>
        <row r="520">
          <cell r="D520" t="str">
            <v>2472</v>
          </cell>
          <cell r="H520" t="str">
            <v>Garage &amp; Studio</v>
          </cell>
          <cell r="I520">
            <v>43901.916666666672</v>
          </cell>
          <cell r="J520">
            <v>0</v>
          </cell>
          <cell r="K520">
            <v>0</v>
          </cell>
          <cell r="L520">
            <v>27</v>
          </cell>
          <cell r="M520">
            <v>38632.416666666672</v>
          </cell>
          <cell r="N520">
            <v>49</v>
          </cell>
          <cell r="O520">
            <v>2137.5</v>
          </cell>
          <cell r="P520">
            <v>19</v>
          </cell>
          <cell r="Q520">
            <v>0</v>
          </cell>
          <cell r="R520">
            <v>0</v>
          </cell>
          <cell r="S520">
            <v>3132</v>
          </cell>
          <cell r="T520">
            <v>29</v>
          </cell>
        </row>
        <row r="521">
          <cell r="D521" t="str">
            <v>2474</v>
          </cell>
          <cell r="H521" t="str">
            <v>Lighting, Basin Reserve</v>
          </cell>
          <cell r="I521">
            <v>10833.333333333334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46</v>
          </cell>
          <cell r="O521">
            <v>0</v>
          </cell>
          <cell r="P521">
            <v>25</v>
          </cell>
          <cell r="Q521">
            <v>0</v>
          </cell>
          <cell r="R521">
            <v>0</v>
          </cell>
          <cell r="S521">
            <v>10833.333333333334</v>
          </cell>
          <cell r="T521">
            <v>13</v>
          </cell>
        </row>
        <row r="522">
          <cell r="D522" t="str">
            <v>2475</v>
          </cell>
          <cell r="H522" t="str">
            <v>Miramar Amenities Centre, Cobham Drive, Miramar - land is landp - demolished</v>
          </cell>
          <cell r="I522">
            <v>431818.89166666666</v>
          </cell>
          <cell r="J522">
            <v>0</v>
          </cell>
          <cell r="K522">
            <v>0</v>
          </cell>
          <cell r="L522">
            <v>0</v>
          </cell>
          <cell r="M522">
            <v>8215.7999999999884</v>
          </cell>
          <cell r="N522">
            <v>4</v>
          </cell>
          <cell r="O522">
            <v>1291.92</v>
          </cell>
          <cell r="P522">
            <v>4</v>
          </cell>
          <cell r="Q522">
            <v>1400</v>
          </cell>
          <cell r="R522">
            <v>7</v>
          </cell>
          <cell r="S522">
            <v>10911.171666666665</v>
          </cell>
          <cell r="T522">
            <v>21.504453486583611</v>
          </cell>
        </row>
        <row r="523">
          <cell r="D523" t="str">
            <v>2485</v>
          </cell>
          <cell r="H523" t="str">
            <v>Hannahs Playhouse, 2 Courtenay Place</v>
          </cell>
          <cell r="I523">
            <v>1277305.4084476191</v>
          </cell>
          <cell r="J523">
            <v>654720</v>
          </cell>
          <cell r="K523">
            <v>0</v>
          </cell>
          <cell r="L523">
            <v>0</v>
          </cell>
          <cell r="M523">
            <v>394143.94611428562</v>
          </cell>
          <cell r="N523">
            <v>39</v>
          </cell>
          <cell r="O523">
            <v>10025.687466666668</v>
          </cell>
          <cell r="P523">
            <v>14</v>
          </cell>
          <cell r="Q523">
            <v>13955.626666666667</v>
          </cell>
          <cell r="R523">
            <v>6.642289348171702</v>
          </cell>
          <cell r="S523">
            <v>204460.1482</v>
          </cell>
          <cell r="T523">
            <v>26.464417451090952</v>
          </cell>
        </row>
        <row r="524">
          <cell r="D524" t="str">
            <v>2487</v>
          </cell>
          <cell r="H524" t="str">
            <v>5 Signallers Grove</v>
          </cell>
          <cell r="I524">
            <v>13178.40395348837</v>
          </cell>
          <cell r="J524">
            <v>0</v>
          </cell>
          <cell r="K524">
            <v>500</v>
          </cell>
          <cell r="L524">
            <v>17</v>
          </cell>
          <cell r="M524">
            <v>11213.19</v>
          </cell>
          <cell r="N524">
            <v>69</v>
          </cell>
          <cell r="O524">
            <v>612.61395348837209</v>
          </cell>
          <cell r="P524">
            <v>32</v>
          </cell>
          <cell r="Q524">
            <v>0</v>
          </cell>
          <cell r="R524">
            <v>0</v>
          </cell>
          <cell r="S524">
            <v>852.6</v>
          </cell>
          <cell r="T524">
            <v>29</v>
          </cell>
        </row>
        <row r="525">
          <cell r="D525" t="str">
            <v>2493</v>
          </cell>
          <cell r="H525" t="str">
            <v>Pumphouse, 117-139 Vivian St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17</v>
          </cell>
          <cell r="O525">
            <v>0</v>
          </cell>
          <cell r="P525">
            <v>22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</row>
        <row r="526">
          <cell r="D526" t="str">
            <v>2493</v>
          </cell>
          <cell r="H526" t="str">
            <v>Pumphouse for pump at Cobblestone Pk 117-139 Vivian St</v>
          </cell>
          <cell r="I526" t="str">
            <v>Gone, advised such in 2003</v>
          </cell>
          <cell r="J526">
            <v>0</v>
          </cell>
        </row>
        <row r="527">
          <cell r="D527" t="str">
            <v>2494</v>
          </cell>
          <cell r="H527" t="str">
            <v>Newlands Community House 25 Batchelor St - need site imp life</v>
          </cell>
          <cell r="I527">
            <v>95000</v>
          </cell>
          <cell r="J527">
            <v>0</v>
          </cell>
          <cell r="K527">
            <v>5000</v>
          </cell>
          <cell r="L527">
            <v>20</v>
          </cell>
          <cell r="M527">
            <v>77990.510280529401</v>
          </cell>
          <cell r="N527">
            <v>14</v>
          </cell>
          <cell r="O527">
            <v>4756.7516143225812</v>
          </cell>
          <cell r="P527">
            <v>10</v>
          </cell>
          <cell r="Q527">
            <v>4766.2651175512256</v>
          </cell>
          <cell r="R527">
            <v>5</v>
          </cell>
          <cell r="S527">
            <v>12486.472987596773</v>
          </cell>
          <cell r="T527">
            <v>14</v>
          </cell>
        </row>
        <row r="528">
          <cell r="D528" t="str">
            <v>2497</v>
          </cell>
          <cell r="H528" t="str">
            <v>Public Conveniences, Bowen Street</v>
          </cell>
          <cell r="I528">
            <v>63375.544999999998</v>
          </cell>
          <cell r="J528">
            <v>0</v>
          </cell>
          <cell r="K528">
            <v>0</v>
          </cell>
          <cell r="L528">
            <v>0</v>
          </cell>
          <cell r="M528">
            <v>46493.1</v>
          </cell>
          <cell r="N528">
            <v>63</v>
          </cell>
          <cell r="O528">
            <v>1590.4</v>
          </cell>
          <cell r="P528">
            <v>28</v>
          </cell>
          <cell r="Q528">
            <v>1073.52</v>
          </cell>
          <cell r="R528">
            <v>18</v>
          </cell>
          <cell r="S528">
            <v>14218.525</v>
          </cell>
          <cell r="T528">
            <v>19.521739130434781</v>
          </cell>
        </row>
        <row r="529">
          <cell r="D529" t="str">
            <v>2498</v>
          </cell>
          <cell r="G529" t="str">
            <v xml:space="preserve">Karori </v>
          </cell>
          <cell r="H529" t="str">
            <v>300 Parkvale Rd</v>
          </cell>
          <cell r="I529">
            <v>3600.7344827586239</v>
          </cell>
          <cell r="J529">
            <v>0</v>
          </cell>
          <cell r="K529">
            <v>500</v>
          </cell>
          <cell r="L529">
            <v>10</v>
          </cell>
          <cell r="M529">
            <v>1686.0344827586232</v>
          </cell>
          <cell r="N529">
            <v>2</v>
          </cell>
          <cell r="O529">
            <v>1414.7</v>
          </cell>
          <cell r="P529">
            <v>7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</row>
        <row r="530">
          <cell r="D530" t="str">
            <v>2500</v>
          </cell>
          <cell r="H530" t="str">
            <v>New Hazardous Goods Shed</v>
          </cell>
          <cell r="I530">
            <v>48493.308571428577</v>
          </cell>
          <cell r="J530">
            <v>0</v>
          </cell>
          <cell r="K530">
            <v>0</v>
          </cell>
          <cell r="L530">
            <v>0</v>
          </cell>
          <cell r="M530">
            <v>40842.480000000003</v>
          </cell>
          <cell r="N530">
            <v>46</v>
          </cell>
          <cell r="O530">
            <v>5863.4285714285716</v>
          </cell>
          <cell r="P530">
            <v>31</v>
          </cell>
          <cell r="Q530">
            <v>0</v>
          </cell>
          <cell r="R530">
            <v>0</v>
          </cell>
          <cell r="S530">
            <v>1787.4</v>
          </cell>
          <cell r="T530">
            <v>36</v>
          </cell>
        </row>
        <row r="531">
          <cell r="D531" t="str">
            <v>2508</v>
          </cell>
          <cell r="F531" t="str">
            <v xml:space="preserve">2 Heath Street </v>
          </cell>
          <cell r="H531" t="str">
            <v xml:space="preserve">2 Heath Street </v>
          </cell>
          <cell r="I531">
            <v>325000</v>
          </cell>
          <cell r="J531">
            <v>65000</v>
          </cell>
          <cell r="K531">
            <v>10000</v>
          </cell>
          <cell r="L531">
            <v>27</v>
          </cell>
          <cell r="M531">
            <v>185054.804273154</v>
          </cell>
          <cell r="N531">
            <v>47</v>
          </cell>
          <cell r="O531">
            <v>6506.1790412599976</v>
          </cell>
          <cell r="P531">
            <v>32</v>
          </cell>
          <cell r="Q531">
            <v>24210.415385707216</v>
          </cell>
          <cell r="R531">
            <v>18.037423066175407</v>
          </cell>
          <cell r="S531">
            <v>34228.601299878763</v>
          </cell>
          <cell r="T531">
            <v>37</v>
          </cell>
        </row>
        <row r="532">
          <cell r="D532" t="str">
            <v>2509</v>
          </cell>
          <cell r="F532" t="str">
            <v xml:space="preserve">4 Heath Street </v>
          </cell>
          <cell r="H532" t="str">
            <v>was 2059 chg to 2509</v>
          </cell>
          <cell r="I532">
            <v>325000</v>
          </cell>
          <cell r="J532">
            <v>65000</v>
          </cell>
          <cell r="K532">
            <v>10000</v>
          </cell>
          <cell r="L532">
            <v>27</v>
          </cell>
          <cell r="M532">
            <v>185054.804273154</v>
          </cell>
          <cell r="N532">
            <v>47</v>
          </cell>
          <cell r="O532">
            <v>6506.1790412599976</v>
          </cell>
          <cell r="P532">
            <v>32</v>
          </cell>
          <cell r="Q532">
            <v>24210.415385707216</v>
          </cell>
          <cell r="R532">
            <v>18.037423066175407</v>
          </cell>
          <cell r="S532">
            <v>34228.601299878763</v>
          </cell>
          <cell r="T532">
            <v>37</v>
          </cell>
        </row>
        <row r="533">
          <cell r="D533" t="str">
            <v>2511</v>
          </cell>
          <cell r="G533" t="str">
            <v xml:space="preserve">Northland </v>
          </cell>
          <cell r="H533" t="str">
            <v>Northland Community Centre, 5 Woburn Road need blg serv and blg fitout lifes</v>
          </cell>
          <cell r="I533">
            <v>844994.58333333337</v>
          </cell>
          <cell r="J533">
            <v>400000</v>
          </cell>
          <cell r="K533">
            <v>12000</v>
          </cell>
          <cell r="L533">
            <v>20</v>
          </cell>
          <cell r="M533">
            <v>647791.99333333329</v>
          </cell>
          <cell r="N533">
            <v>42</v>
          </cell>
          <cell r="O533">
            <v>2620</v>
          </cell>
          <cell r="P533">
            <v>2</v>
          </cell>
          <cell r="Q533">
            <v>24290</v>
          </cell>
          <cell r="R533">
            <v>20</v>
          </cell>
          <cell r="S533">
            <v>85082.252500000002</v>
          </cell>
          <cell r="T533">
            <v>20</v>
          </cell>
        </row>
        <row r="534">
          <cell r="D534" t="str">
            <v>2514</v>
          </cell>
          <cell r="F534" t="str">
            <v>4 Shropshire Ave</v>
          </cell>
          <cell r="H534" t="str">
            <v>4 Shropshire Ave</v>
          </cell>
          <cell r="I534">
            <v>325000</v>
          </cell>
          <cell r="J534">
            <v>80000</v>
          </cell>
          <cell r="K534">
            <v>6000</v>
          </cell>
          <cell r="L534">
            <v>27</v>
          </cell>
          <cell r="M534">
            <v>174784.30572318484</v>
          </cell>
          <cell r="N534">
            <v>47</v>
          </cell>
          <cell r="O534">
            <v>12402.315502586609</v>
          </cell>
          <cell r="P534">
            <v>32</v>
          </cell>
          <cell r="Q534">
            <v>16679.944389557451</v>
          </cell>
          <cell r="R534">
            <v>16.849637314130472</v>
          </cell>
          <cell r="S534">
            <v>35133.434384671127</v>
          </cell>
          <cell r="T534">
            <v>37</v>
          </cell>
        </row>
        <row r="535">
          <cell r="D535" t="str">
            <v>2515</v>
          </cell>
          <cell r="F535" t="str">
            <v>4 A Shropshire Ave</v>
          </cell>
          <cell r="H535" t="str">
            <v>4 A Shropshire Ave</v>
          </cell>
          <cell r="I535">
            <v>325000</v>
          </cell>
          <cell r="J535">
            <v>80000</v>
          </cell>
          <cell r="K535">
            <v>6000</v>
          </cell>
          <cell r="L535">
            <v>27</v>
          </cell>
          <cell r="M535">
            <v>174784.30572318484</v>
          </cell>
          <cell r="N535">
            <v>47</v>
          </cell>
          <cell r="O535">
            <v>12402.315502586609</v>
          </cell>
          <cell r="P535">
            <v>32</v>
          </cell>
          <cell r="Q535">
            <v>16679.944389557451</v>
          </cell>
          <cell r="R535">
            <v>16.849637314130472</v>
          </cell>
          <cell r="S535">
            <v>35133.434384671127</v>
          </cell>
          <cell r="T535">
            <v>37</v>
          </cell>
        </row>
        <row r="536">
          <cell r="D536" t="str">
            <v>2516</v>
          </cell>
          <cell r="F536" t="str">
            <v xml:space="preserve">21 A Booth Street </v>
          </cell>
          <cell r="H536" t="str">
            <v xml:space="preserve">21 A Booth Street </v>
          </cell>
          <cell r="I536">
            <v>316000</v>
          </cell>
          <cell r="J536">
            <v>60000</v>
          </cell>
          <cell r="K536">
            <v>10000</v>
          </cell>
          <cell r="L536">
            <v>27</v>
          </cell>
          <cell r="M536">
            <v>187240.66158426946</v>
          </cell>
          <cell r="N536">
            <v>47</v>
          </cell>
          <cell r="O536">
            <v>12798.908511138432</v>
          </cell>
          <cell r="P536">
            <v>32</v>
          </cell>
          <cell r="Q536">
            <v>14883.080175984109</v>
          </cell>
          <cell r="R536">
            <v>16.190537683203345</v>
          </cell>
          <cell r="S536">
            <v>31077.349728608006</v>
          </cell>
          <cell r="T536">
            <v>37</v>
          </cell>
        </row>
        <row r="537">
          <cell r="D537" t="str">
            <v>2517</v>
          </cell>
          <cell r="F537" t="str">
            <v xml:space="preserve">21 B Booth Street </v>
          </cell>
          <cell r="H537" t="str">
            <v xml:space="preserve">21 B Booth Street </v>
          </cell>
          <cell r="I537">
            <v>316000</v>
          </cell>
          <cell r="J537">
            <v>60000</v>
          </cell>
          <cell r="K537">
            <v>10000</v>
          </cell>
          <cell r="L537">
            <v>27</v>
          </cell>
          <cell r="M537">
            <v>187240.66158426946</v>
          </cell>
          <cell r="N537">
            <v>47</v>
          </cell>
          <cell r="O537">
            <v>12798.908511138432</v>
          </cell>
          <cell r="P537">
            <v>32</v>
          </cell>
          <cell r="Q537">
            <v>14883.080175984109</v>
          </cell>
          <cell r="R537">
            <v>16.190537683203345</v>
          </cell>
          <cell r="S537">
            <v>31077.349728608006</v>
          </cell>
          <cell r="T537">
            <v>37</v>
          </cell>
        </row>
        <row r="538">
          <cell r="D538" t="str">
            <v>2518</v>
          </cell>
          <cell r="F538" t="str">
            <v xml:space="preserve">21 C Booth Street </v>
          </cell>
          <cell r="H538" t="str">
            <v>was 2158 chg to 2518</v>
          </cell>
          <cell r="I538">
            <v>300000</v>
          </cell>
          <cell r="J538">
            <v>60000</v>
          </cell>
          <cell r="K538">
            <v>10000</v>
          </cell>
          <cell r="L538">
            <v>27</v>
          </cell>
          <cell r="M538">
            <v>171198.25683190394</v>
          </cell>
          <cell r="N538">
            <v>47</v>
          </cell>
          <cell r="O538">
            <v>11958.643570439452</v>
          </cell>
          <cell r="P538">
            <v>32</v>
          </cell>
          <cell r="Q538">
            <v>15386.26139322722</v>
          </cell>
          <cell r="R538">
            <v>16.658073002086223</v>
          </cell>
          <cell r="S538">
            <v>31456.838204429398</v>
          </cell>
          <cell r="T538">
            <v>37</v>
          </cell>
        </row>
        <row r="539">
          <cell r="D539" t="str">
            <v>2519</v>
          </cell>
          <cell r="F539" t="str">
            <v xml:space="preserve">21 D Booth Street </v>
          </cell>
          <cell r="H539" t="str">
            <v xml:space="preserve">21 D Booth Street </v>
          </cell>
          <cell r="I539">
            <v>300000</v>
          </cell>
          <cell r="J539">
            <v>60000</v>
          </cell>
          <cell r="K539">
            <v>10000</v>
          </cell>
          <cell r="L539">
            <v>27</v>
          </cell>
          <cell r="M539">
            <v>171198.25683190394</v>
          </cell>
          <cell r="N539">
            <v>47</v>
          </cell>
          <cell r="O539">
            <v>11958.643570439452</v>
          </cell>
          <cell r="P539">
            <v>32</v>
          </cell>
          <cell r="Q539">
            <v>15386.26139322722</v>
          </cell>
          <cell r="R539">
            <v>16.658073002086223</v>
          </cell>
          <cell r="S539">
            <v>31456.838204429398</v>
          </cell>
          <cell r="T539">
            <v>37</v>
          </cell>
        </row>
        <row r="540">
          <cell r="D540" t="str">
            <v>2523</v>
          </cell>
          <cell r="F540" t="str">
            <v>Bait House, The Esplanade</v>
          </cell>
          <cell r="H540" t="str">
            <v>Bait House, The Esplanade</v>
          </cell>
          <cell r="I540">
            <v>48680.363333333335</v>
          </cell>
          <cell r="J540">
            <v>0</v>
          </cell>
          <cell r="K540">
            <v>0</v>
          </cell>
          <cell r="L540">
            <v>0</v>
          </cell>
          <cell r="M540">
            <v>35982.83</v>
          </cell>
          <cell r="N540">
            <v>13</v>
          </cell>
          <cell r="O540">
            <v>12697.533333333333</v>
          </cell>
          <cell r="P540">
            <v>28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</row>
        <row r="541">
          <cell r="D541" t="str">
            <v>2524</v>
          </cell>
          <cell r="H541" t="str">
            <v>Ex-toilets / storage Brooklyn</v>
          </cell>
          <cell r="I541">
            <v>1175</v>
          </cell>
          <cell r="J541">
            <v>0</v>
          </cell>
          <cell r="K541">
            <v>0</v>
          </cell>
          <cell r="L541">
            <v>0</v>
          </cell>
          <cell r="M541">
            <v>1175.0249999999942</v>
          </cell>
          <cell r="N541">
            <v>1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</row>
        <row r="542">
          <cell r="D542" t="str">
            <v>2525</v>
          </cell>
          <cell r="H542" t="str">
            <v>Ex. Toilets</v>
          </cell>
          <cell r="I542">
            <v>7908.125</v>
          </cell>
          <cell r="J542">
            <v>0</v>
          </cell>
          <cell r="K542">
            <v>0</v>
          </cell>
          <cell r="L542">
            <v>0</v>
          </cell>
          <cell r="M542">
            <v>7355.125</v>
          </cell>
          <cell r="N542">
            <v>5</v>
          </cell>
          <cell r="O542">
            <v>553</v>
          </cell>
          <cell r="P542">
            <v>5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</row>
        <row r="543">
          <cell r="D543" t="str">
            <v>2527</v>
          </cell>
          <cell r="H543" t="str">
            <v>Freyberg Kiosk 153 Oriental Parade (has this been included in B2529 Amenity Block?)</v>
          </cell>
          <cell r="I543" t="str">
            <v xml:space="preserve">Yes it was </v>
          </cell>
          <cell r="J543">
            <v>0</v>
          </cell>
        </row>
        <row r="544">
          <cell r="D544" t="str">
            <v>2528</v>
          </cell>
          <cell r="H544" t="str">
            <v>Dressing Sheds, Redwood Park, Tawa was 564 chg to 2528</v>
          </cell>
          <cell r="I544">
            <v>134382.30952380953</v>
          </cell>
          <cell r="J544">
            <v>0</v>
          </cell>
          <cell r="K544">
            <v>1000</v>
          </cell>
          <cell r="L544">
            <v>17</v>
          </cell>
          <cell r="M544">
            <v>115565.14285714286</v>
          </cell>
          <cell r="N544">
            <v>36</v>
          </cell>
          <cell r="O544">
            <v>5040</v>
          </cell>
          <cell r="P544">
            <v>16</v>
          </cell>
          <cell r="Q544">
            <v>2550</v>
          </cell>
          <cell r="R544">
            <v>6</v>
          </cell>
          <cell r="S544">
            <v>10227.166666666668</v>
          </cell>
          <cell r="T544">
            <v>9.7120963327859879</v>
          </cell>
        </row>
        <row r="545">
          <cell r="D545" t="str">
            <v>2529</v>
          </cell>
          <cell r="H545" t="str">
            <v>Amenity Block</v>
          </cell>
          <cell r="I545">
            <v>520753.1333333333</v>
          </cell>
          <cell r="J545">
            <v>0</v>
          </cell>
          <cell r="K545">
            <v>0</v>
          </cell>
          <cell r="L545">
            <v>0</v>
          </cell>
          <cell r="M545">
            <v>398272.125</v>
          </cell>
          <cell r="N545">
            <v>59</v>
          </cell>
          <cell r="O545">
            <v>10330.283333333333</v>
          </cell>
          <cell r="P545">
            <v>29</v>
          </cell>
          <cell r="Q545">
            <v>16512</v>
          </cell>
          <cell r="R545">
            <v>24</v>
          </cell>
          <cell r="S545">
            <v>95638.725000000006</v>
          </cell>
          <cell r="T545">
            <v>39</v>
          </cell>
        </row>
        <row r="546">
          <cell r="D546" t="str">
            <v>2534</v>
          </cell>
          <cell r="H546" t="str">
            <v>Chest Hospital was blank chg to 2534</v>
          </cell>
          <cell r="I546">
            <v>926573.38939393964</v>
          </cell>
          <cell r="J546">
            <v>0</v>
          </cell>
          <cell r="K546">
            <v>30000</v>
          </cell>
          <cell r="L546">
            <v>10</v>
          </cell>
          <cell r="M546">
            <v>724036.25</v>
          </cell>
          <cell r="N546">
            <v>25</v>
          </cell>
          <cell r="O546">
            <v>129339</v>
          </cell>
          <cell r="P546">
            <v>25</v>
          </cell>
          <cell r="Q546">
            <v>5540.9090909090828</v>
          </cell>
          <cell r="R546">
            <v>2</v>
          </cell>
          <cell r="S546">
            <v>37657.230303030301</v>
          </cell>
          <cell r="T546">
            <v>5.2497279848859577</v>
          </cell>
        </row>
        <row r="547">
          <cell r="D547" t="str">
            <v>2535</v>
          </cell>
          <cell r="H547" t="str">
            <v xml:space="preserve">Nurse Hostel Alexandra Road </v>
          </cell>
          <cell r="I547">
            <v>23686.888888888756</v>
          </cell>
          <cell r="J547">
            <v>0</v>
          </cell>
          <cell r="K547">
            <v>0</v>
          </cell>
          <cell r="L547">
            <v>0</v>
          </cell>
          <cell r="M547">
            <v>23036.38888888876</v>
          </cell>
          <cell r="N547">
            <v>2</v>
          </cell>
          <cell r="O547">
            <v>650.49999999999636</v>
          </cell>
          <cell r="P547">
            <v>2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</row>
        <row r="548">
          <cell r="D548" t="str">
            <v>2537</v>
          </cell>
          <cell r="H548" t="str">
            <v>Old Schoolboys lunch shed</v>
          </cell>
          <cell r="I548">
            <v>1279.6875</v>
          </cell>
          <cell r="J548">
            <v>0</v>
          </cell>
          <cell r="K548">
            <v>0</v>
          </cell>
          <cell r="L548">
            <v>0</v>
          </cell>
          <cell r="M548">
            <v>1279.6875</v>
          </cell>
          <cell r="N548">
            <v>5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</row>
        <row r="549">
          <cell r="D549" t="str">
            <v>2538</v>
          </cell>
          <cell r="H549" t="str">
            <v>151 Abel Smith Street Standalone House</v>
          </cell>
          <cell r="I549" t="str">
            <v>Valued as part of Building 820</v>
          </cell>
          <cell r="J549">
            <v>0</v>
          </cell>
        </row>
        <row r="550">
          <cell r="D550" t="str">
            <v>2539</v>
          </cell>
          <cell r="H550" t="str">
            <v>Hataitai Park - Wellington Harrier Athletic Club</v>
          </cell>
          <cell r="I550">
            <v>166099.58333333334</v>
          </cell>
          <cell r="J550">
            <v>0</v>
          </cell>
          <cell r="K550">
            <v>3000</v>
          </cell>
          <cell r="L550">
            <v>20</v>
          </cell>
          <cell r="M550">
            <v>120300.83333333334</v>
          </cell>
          <cell r="N550">
            <v>20</v>
          </cell>
          <cell r="O550">
            <v>14355</v>
          </cell>
          <cell r="P550">
            <v>15</v>
          </cell>
          <cell r="Q550">
            <v>10500</v>
          </cell>
          <cell r="R550">
            <v>20</v>
          </cell>
          <cell r="S550">
            <v>17943.75</v>
          </cell>
          <cell r="T550">
            <v>20</v>
          </cell>
        </row>
        <row r="551">
          <cell r="D551" t="str">
            <v>2543</v>
          </cell>
          <cell r="H551" t="str">
            <v>Admin Building Shelly Bay Rd</v>
          </cell>
          <cell r="I551">
            <v>109600</v>
          </cell>
          <cell r="J551">
            <v>0</v>
          </cell>
          <cell r="K551">
            <v>0</v>
          </cell>
          <cell r="L551">
            <v>0</v>
          </cell>
          <cell r="M551">
            <v>71800</v>
          </cell>
          <cell r="N551">
            <v>9</v>
          </cell>
          <cell r="O551">
            <v>8100</v>
          </cell>
          <cell r="P551">
            <v>4</v>
          </cell>
          <cell r="Q551">
            <v>9600</v>
          </cell>
          <cell r="R551">
            <v>7.6550632911392409</v>
          </cell>
          <cell r="S551">
            <v>20100</v>
          </cell>
          <cell r="T551">
            <v>9</v>
          </cell>
        </row>
        <row r="552">
          <cell r="D552" t="str">
            <v>2544</v>
          </cell>
          <cell r="H552" t="str">
            <v>Slipway Building Shelly Bay Rd</v>
          </cell>
          <cell r="I552">
            <v>0</v>
          </cell>
          <cell r="J552">
            <v>0</v>
          </cell>
          <cell r="K552">
            <v>0</v>
          </cell>
        </row>
        <row r="553">
          <cell r="D553" t="str">
            <v>2545</v>
          </cell>
          <cell r="H553" t="str">
            <v>Shed 8 Shelly Bay Rd</v>
          </cell>
          <cell r="I553">
            <v>420000</v>
          </cell>
          <cell r="J553">
            <v>0</v>
          </cell>
          <cell r="K553">
            <v>0</v>
          </cell>
          <cell r="L553">
            <v>0</v>
          </cell>
          <cell r="M553">
            <v>324000</v>
          </cell>
          <cell r="N553">
            <v>39</v>
          </cell>
          <cell r="O553">
            <v>32000</v>
          </cell>
          <cell r="P553">
            <v>9</v>
          </cell>
          <cell r="Q553">
            <v>9000</v>
          </cell>
          <cell r="R553">
            <v>9</v>
          </cell>
          <cell r="S553">
            <v>55000</v>
          </cell>
          <cell r="T553">
            <v>10.974023886791517</v>
          </cell>
        </row>
        <row r="554">
          <cell r="D554" t="str">
            <v>2546</v>
          </cell>
          <cell r="H554" t="str">
            <v>Squash Court Shelly Bay Rd</v>
          </cell>
          <cell r="I554">
            <v>36100</v>
          </cell>
          <cell r="J554">
            <v>0</v>
          </cell>
          <cell r="K554">
            <v>0</v>
          </cell>
          <cell r="L554">
            <v>0</v>
          </cell>
          <cell r="M554">
            <v>24600</v>
          </cell>
          <cell r="N554">
            <v>9</v>
          </cell>
          <cell r="O554">
            <v>1000</v>
          </cell>
          <cell r="P554">
            <v>4</v>
          </cell>
          <cell r="Q554">
            <v>4000</v>
          </cell>
          <cell r="R554">
            <v>9</v>
          </cell>
          <cell r="S554">
            <v>6500</v>
          </cell>
          <cell r="T554">
            <v>10.771351442868431</v>
          </cell>
        </row>
        <row r="555">
          <cell r="D555" t="str">
            <v>2547</v>
          </cell>
          <cell r="H555" t="str">
            <v>Laundry Shelly Bay Rd</v>
          </cell>
          <cell r="I555">
            <v>16000</v>
          </cell>
          <cell r="J555">
            <v>0</v>
          </cell>
          <cell r="K555">
            <v>0</v>
          </cell>
          <cell r="L555">
            <v>0</v>
          </cell>
          <cell r="M555">
            <v>9400</v>
          </cell>
          <cell r="N555">
            <v>9</v>
          </cell>
          <cell r="O555">
            <v>1600</v>
          </cell>
          <cell r="P555">
            <v>9</v>
          </cell>
          <cell r="Q555">
            <v>400</v>
          </cell>
          <cell r="R555">
            <v>9</v>
          </cell>
          <cell r="S555">
            <v>4600</v>
          </cell>
          <cell r="T555">
            <v>9</v>
          </cell>
        </row>
        <row r="556">
          <cell r="D556" t="str">
            <v>2548</v>
          </cell>
          <cell r="H556" t="str">
            <v>Dangerous Goods Shelly Bay Rd</v>
          </cell>
          <cell r="I556">
            <v>7000</v>
          </cell>
          <cell r="J556">
            <v>0</v>
          </cell>
          <cell r="K556">
            <v>0</v>
          </cell>
          <cell r="L556">
            <v>0</v>
          </cell>
          <cell r="M556">
            <v>5800</v>
          </cell>
          <cell r="N556">
            <v>4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1200</v>
          </cell>
          <cell r="T556">
            <v>13.686004784688995</v>
          </cell>
        </row>
        <row r="557">
          <cell r="D557" t="str">
            <v>2559</v>
          </cell>
          <cell r="H557" t="str">
            <v>Public Conveniences, Strathmore</v>
          </cell>
          <cell r="I557">
            <v>81839.083333333343</v>
          </cell>
          <cell r="J557">
            <v>0</v>
          </cell>
          <cell r="K557">
            <v>0</v>
          </cell>
          <cell r="L557">
            <v>0</v>
          </cell>
          <cell r="M557">
            <v>39222.708333333336</v>
          </cell>
          <cell r="N557">
            <v>59</v>
          </cell>
          <cell r="O557">
            <v>2172.6</v>
          </cell>
          <cell r="P557">
            <v>34</v>
          </cell>
          <cell r="Q557">
            <v>12528</v>
          </cell>
          <cell r="R557">
            <v>24</v>
          </cell>
          <cell r="S557">
            <v>27915.775000000001</v>
          </cell>
          <cell r="T557">
            <v>31.324984389093181</v>
          </cell>
        </row>
        <row r="558">
          <cell r="D558" t="str">
            <v>2569</v>
          </cell>
          <cell r="H558" t="str">
            <v>Small Building Shelly Bay Road</v>
          </cell>
          <cell r="I558">
            <v>3100</v>
          </cell>
          <cell r="J558">
            <v>0</v>
          </cell>
          <cell r="K558">
            <v>0</v>
          </cell>
          <cell r="L558">
            <v>0</v>
          </cell>
          <cell r="M558">
            <v>1500</v>
          </cell>
          <cell r="N558">
            <v>4</v>
          </cell>
          <cell r="O558">
            <v>0</v>
          </cell>
          <cell r="P558">
            <v>0</v>
          </cell>
          <cell r="Q558">
            <v>1200</v>
          </cell>
          <cell r="R558">
            <v>9</v>
          </cell>
          <cell r="S558">
            <v>400</v>
          </cell>
          <cell r="T558">
            <v>9</v>
          </cell>
        </row>
        <row r="559">
          <cell r="D559" t="str">
            <v>2571</v>
          </cell>
          <cell r="H559" t="str">
            <v>Pier</v>
          </cell>
          <cell r="I559">
            <v>487500</v>
          </cell>
          <cell r="J559">
            <v>0</v>
          </cell>
          <cell r="K559">
            <v>0</v>
          </cell>
          <cell r="L559">
            <v>0</v>
          </cell>
          <cell r="M559">
            <v>487500</v>
          </cell>
          <cell r="N559">
            <v>39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</row>
        <row r="560">
          <cell r="D560" t="str">
            <v>2573</v>
          </cell>
          <cell r="G560" t="str">
            <v xml:space="preserve">City </v>
          </cell>
          <cell r="H560" t="str">
            <v xml:space="preserve">Lambton Hub Terminal Building </v>
          </cell>
          <cell r="I560">
            <v>4838388.4285714291</v>
          </cell>
          <cell r="J560">
            <v>0</v>
          </cell>
          <cell r="K560">
            <v>0</v>
          </cell>
          <cell r="L560">
            <v>0</v>
          </cell>
          <cell r="M560">
            <v>2752722</v>
          </cell>
          <cell r="N560">
            <v>49</v>
          </cell>
          <cell r="O560">
            <v>157371.42857142858</v>
          </cell>
          <cell r="P560">
            <v>34</v>
          </cell>
          <cell r="Q560">
            <v>0</v>
          </cell>
          <cell r="R560">
            <v>0</v>
          </cell>
          <cell r="S560">
            <v>1928295</v>
          </cell>
          <cell r="T560">
            <v>36.425457847737249</v>
          </cell>
        </row>
        <row r="561">
          <cell r="D561" t="str">
            <v>2574</v>
          </cell>
          <cell r="H561" t="str">
            <v>Portable Toilets  (currently at Te Aro Park)</v>
          </cell>
          <cell r="I561" t="str">
            <v xml:space="preserve">Equipments, Not a fixed asset </v>
          </cell>
          <cell r="J561">
            <v>0</v>
          </cell>
        </row>
        <row r="562">
          <cell r="D562" t="str">
            <v>0</v>
          </cell>
          <cell r="H562" t="str">
            <v>Brooklyn Community Centre Land</v>
          </cell>
          <cell r="I562">
            <v>48000</v>
          </cell>
          <cell r="K562">
            <v>0</v>
          </cell>
          <cell r="L562">
            <v>17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</row>
        <row r="563">
          <cell r="D563" t="str">
            <v>0</v>
          </cell>
          <cell r="H563" t="str">
            <v>Stopped Rd, 265 Hutt Rd</v>
          </cell>
          <cell r="I563">
            <v>5000</v>
          </cell>
          <cell r="J563">
            <v>5000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</row>
        <row r="564">
          <cell r="D564">
            <v>0</v>
          </cell>
          <cell r="H564" t="str">
            <v>137 Aro Street</v>
          </cell>
          <cell r="I564">
            <v>1000</v>
          </cell>
          <cell r="J564">
            <v>1000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</row>
        <row r="565">
          <cell r="D565" t="str">
            <v>0</v>
          </cell>
          <cell r="H565" t="str">
            <v>24 Tyers Road - land is landp</v>
          </cell>
          <cell r="I565">
            <v>1514000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</row>
        <row r="566">
          <cell r="D566" t="str">
            <v>0</v>
          </cell>
          <cell r="H566" t="str">
            <v>68 Mornington Road</v>
          </cell>
          <cell r="I566">
            <v>5000</v>
          </cell>
          <cell r="J566">
            <v>5000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</row>
        <row r="567">
          <cell r="D567" t="str">
            <v>0</v>
          </cell>
          <cell r="H567" t="str">
            <v>Road Reserve - trans &amp; traff Tawa Mall c/p take out site imp</v>
          </cell>
          <cell r="I567">
            <v>155000</v>
          </cell>
          <cell r="J567">
            <v>140000</v>
          </cell>
          <cell r="K567">
            <v>15000</v>
          </cell>
          <cell r="L567">
            <v>20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</row>
        <row r="568">
          <cell r="H568" t="str">
            <v>3 Wilson St - land for service lane was in twice take out as per master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</row>
        <row r="569">
          <cell r="D569" t="str">
            <v>0</v>
          </cell>
          <cell r="H569" t="str">
            <v>87A Main Road - land is landp</v>
          </cell>
          <cell r="I569">
            <v>45000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</row>
        <row r="570">
          <cell r="D570" t="str">
            <v>0</v>
          </cell>
          <cell r="H570" t="str">
            <v>Old Tawa Cemetary - land is landp</v>
          </cell>
          <cell r="I570">
            <v>39000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</row>
        <row r="571">
          <cell r="D571" t="str">
            <v>0</v>
          </cell>
          <cell r="H571" t="str">
            <v>Road Reserve - Tawa Mall c/p take out site imp</v>
          </cell>
          <cell r="I571">
            <v>250000</v>
          </cell>
          <cell r="J571">
            <v>225000</v>
          </cell>
          <cell r="K571">
            <v>25000</v>
          </cell>
          <cell r="L571">
            <v>20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</row>
        <row r="572">
          <cell r="D572" t="str">
            <v>0</v>
          </cell>
          <cell r="H572" t="str">
            <v>11 Court Road</v>
          </cell>
          <cell r="I572">
            <v>15000</v>
          </cell>
          <cell r="J572">
            <v>15000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</row>
        <row r="573">
          <cell r="D573" t="str">
            <v>0</v>
          </cell>
          <cell r="H573" t="str">
            <v>Roy Street - ROW in perpetuity</v>
          </cell>
          <cell r="I573">
            <v>1500</v>
          </cell>
          <cell r="J573">
            <v>1500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</row>
        <row r="574">
          <cell r="D574" t="str">
            <v>0</v>
          </cell>
          <cell r="H574" t="str">
            <v>Road Reserve - trans &amp; traff Tawa Mall c/p - landi</v>
          </cell>
          <cell r="I574">
            <v>1210000</v>
          </cell>
          <cell r="J574">
            <v>0</v>
          </cell>
          <cell r="K574">
            <v>90000</v>
          </cell>
          <cell r="L574">
            <v>20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</row>
        <row r="575">
          <cell r="F575" t="str">
            <v>45A Warwick Street</v>
          </cell>
          <cell r="H575" t="str">
            <v>Accessway</v>
          </cell>
          <cell r="I575">
            <v>12000</v>
          </cell>
          <cell r="J575">
            <v>12000</v>
          </cell>
        </row>
        <row r="576">
          <cell r="F576" t="str">
            <v>151 Abel Smith Street</v>
          </cell>
          <cell r="H576" t="str">
            <v>Abel Smith Street Garages</v>
          </cell>
          <cell r="I576">
            <v>300000</v>
          </cell>
          <cell r="J576">
            <v>300000</v>
          </cell>
        </row>
        <row r="577">
          <cell r="F577" t="str">
            <v>Silverstream Road</v>
          </cell>
          <cell r="H577" t="str">
            <v>Isolation Strip</v>
          </cell>
          <cell r="I577">
            <v>3000</v>
          </cell>
          <cell r="J577">
            <v>3000</v>
          </cell>
        </row>
        <row r="578">
          <cell r="F578" t="str">
            <v>224-232 Taranaki Street</v>
          </cell>
          <cell r="H578" t="str">
            <v>Ross Eggers Motors</v>
          </cell>
          <cell r="I578">
            <v>1800000</v>
          </cell>
          <cell r="J578">
            <v>1800000</v>
          </cell>
        </row>
        <row r="579">
          <cell r="F579" t="str">
            <v>3A Broderick Road</v>
          </cell>
          <cell r="H579" t="str">
            <v>TANZ Substation-Broderick Road</v>
          </cell>
          <cell r="I579">
            <v>23000</v>
          </cell>
          <cell r="J579">
            <v>23000</v>
          </cell>
        </row>
        <row r="580">
          <cell r="F580" t="str">
            <v>Broderick Road</v>
          </cell>
          <cell r="H580" t="str">
            <v>Kipling Street Play Area</v>
          </cell>
          <cell r="I580">
            <v>336000</v>
          </cell>
          <cell r="J580">
            <v>336000</v>
          </cell>
        </row>
        <row r="581">
          <cell r="F581" t="str">
            <v>Baring Street</v>
          </cell>
          <cell r="H581" t="str">
            <v>Small Piece Landlocked Land</v>
          </cell>
          <cell r="I581">
            <v>40000</v>
          </cell>
          <cell r="J581">
            <v>40000</v>
          </cell>
        </row>
        <row r="582">
          <cell r="F582" t="str">
            <v>47 Koromiko Road</v>
          </cell>
          <cell r="H582" t="str">
            <v>Vacant Land</v>
          </cell>
          <cell r="I582">
            <v>53000</v>
          </cell>
          <cell r="J582">
            <v>53000</v>
          </cell>
        </row>
        <row r="583">
          <cell r="F583" t="str">
            <v>21 Highbury Road</v>
          </cell>
          <cell r="H583" t="str">
            <v>Vacant Land</v>
          </cell>
          <cell r="I583">
            <v>85000</v>
          </cell>
          <cell r="J583">
            <v>85000</v>
          </cell>
        </row>
        <row r="584">
          <cell r="F584" t="str">
            <v>23 Highbury Road</v>
          </cell>
          <cell r="H584" t="str">
            <v>Vacant Land</v>
          </cell>
          <cell r="I584">
            <v>85000</v>
          </cell>
          <cell r="J584">
            <v>85000</v>
          </cell>
        </row>
        <row r="585">
          <cell r="F585" t="str">
            <v>46A Fox Street</v>
          </cell>
          <cell r="H585" t="str">
            <v>Accessway - 46A Fox Street</v>
          </cell>
          <cell r="I585">
            <v>7000</v>
          </cell>
          <cell r="J585">
            <v>7000</v>
          </cell>
        </row>
        <row r="586">
          <cell r="F586" t="str">
            <v>49A Montreal Grove</v>
          </cell>
          <cell r="H586" t="str">
            <v>Accessway to School</v>
          </cell>
          <cell r="I586">
            <v>8500</v>
          </cell>
          <cell r="J586">
            <v>8500</v>
          </cell>
        </row>
        <row r="587">
          <cell r="F587" t="str">
            <v>13A Chapman Street and</v>
          </cell>
          <cell r="H587" t="str">
            <v>Accessway</v>
          </cell>
          <cell r="I587">
            <v>9000</v>
          </cell>
          <cell r="J587">
            <v>9000</v>
          </cell>
        </row>
        <row r="588">
          <cell r="F588" t="str">
            <v>19 Waiapu Road</v>
          </cell>
          <cell r="H588" t="str">
            <v>Vacant Land - 19 Waiapu Road</v>
          </cell>
          <cell r="I588">
            <v>15000</v>
          </cell>
          <cell r="J588">
            <v>15000</v>
          </cell>
        </row>
        <row r="589">
          <cell r="F589" t="str">
            <v>Oriental Parade</v>
          </cell>
          <cell r="H589" t="str">
            <v>Band Rotunda</v>
          </cell>
          <cell r="I589">
            <v>282000</v>
          </cell>
          <cell r="J589">
            <v>282000</v>
          </cell>
        </row>
        <row r="590">
          <cell r="F590" t="str">
            <v>Bond Street</v>
          </cell>
          <cell r="H590" t="str">
            <v>Service Lane - Bond Street</v>
          </cell>
          <cell r="I590">
            <v>42000</v>
          </cell>
          <cell r="J590">
            <v>42000</v>
          </cell>
        </row>
        <row r="591">
          <cell r="F591" t="str">
            <v>305 Mansfield Street</v>
          </cell>
          <cell r="H591" t="str">
            <v>Access for SPCA</v>
          </cell>
          <cell r="I591">
            <v>20000</v>
          </cell>
          <cell r="J591">
            <v>20000</v>
          </cell>
        </row>
        <row r="592">
          <cell r="F592" t="str">
            <v>Moa Point Road</v>
          </cell>
          <cell r="H592" t="str">
            <v>Moa Point Dog Pound</v>
          </cell>
          <cell r="I592">
            <v>95000</v>
          </cell>
          <cell r="J592">
            <v>100000</v>
          </cell>
        </row>
        <row r="593">
          <cell r="F593" t="str">
            <v>35 Worcester Street</v>
          </cell>
          <cell r="H593" t="str">
            <v>35 Worcester Street</v>
          </cell>
          <cell r="I593">
            <v>140000</v>
          </cell>
          <cell r="J593">
            <v>140000</v>
          </cell>
        </row>
        <row r="594">
          <cell r="F594" t="str">
            <v>46 B Nairn Street</v>
          </cell>
          <cell r="H594" t="str">
            <v>Colonial Cottage Museum</v>
          </cell>
          <cell r="I594">
            <v>250000</v>
          </cell>
          <cell r="J594">
            <v>250000</v>
          </cell>
        </row>
        <row r="595">
          <cell r="F595" t="str">
            <v>Highbury Road</v>
          </cell>
          <cell r="H595" t="str">
            <v>Reservoir Dwellings  - Highbury Road</v>
          </cell>
          <cell r="I595">
            <v>184000</v>
          </cell>
          <cell r="J595">
            <v>184000</v>
          </cell>
        </row>
        <row r="596">
          <cell r="F596" t="str">
            <v>94A Miramar Nth Road</v>
          </cell>
          <cell r="H596" t="str">
            <v>Accessway</v>
          </cell>
          <cell r="I596">
            <v>5000</v>
          </cell>
          <cell r="J596">
            <v>5000</v>
          </cell>
        </row>
        <row r="597">
          <cell r="F597" t="str">
            <v>74A South Karori Road</v>
          </cell>
          <cell r="H597" t="str">
            <v>Isolation Strip</v>
          </cell>
          <cell r="I597">
            <v>3000</v>
          </cell>
          <cell r="J597">
            <v>3000</v>
          </cell>
        </row>
        <row r="598">
          <cell r="F598" t="str">
            <v>254A The Terrace</v>
          </cell>
          <cell r="H598" t="str">
            <v>Grassed Area &amp; Accessway</v>
          </cell>
          <cell r="I598">
            <v>200000</v>
          </cell>
          <cell r="J598">
            <v>200000</v>
          </cell>
        </row>
        <row r="599">
          <cell r="F599" t="str">
            <v>36A Lucknow Terrace</v>
          </cell>
          <cell r="H599" t="str">
            <v>TANZ Substation-Lucknow/Cockayne</v>
          </cell>
          <cell r="I599">
            <v>18000</v>
          </cell>
          <cell r="J599">
            <v>18000</v>
          </cell>
        </row>
        <row r="600">
          <cell r="F600" t="str">
            <v>330 Evans Bay Parade</v>
          </cell>
          <cell r="H600" t="str">
            <v>Patent Slip - 330 Evans Bay Parade</v>
          </cell>
          <cell r="I600">
            <v>347000</v>
          </cell>
          <cell r="J600">
            <v>347000</v>
          </cell>
        </row>
        <row r="601">
          <cell r="F601" t="str">
            <v>113 The Ridgeway</v>
          </cell>
          <cell r="H601" t="str">
            <v>Accessway, The Ridgeway &amp; Havelock Street</v>
          </cell>
          <cell r="I601">
            <v>120000</v>
          </cell>
          <cell r="J601">
            <v>120000</v>
          </cell>
        </row>
        <row r="602">
          <cell r="F602" t="str">
            <v>Linden Ave, Tawa</v>
          </cell>
          <cell r="H602" t="str">
            <v>Duncan Park &amp; Play Area</v>
          </cell>
          <cell r="I602">
            <v>280000</v>
          </cell>
          <cell r="J602">
            <v>280000</v>
          </cell>
        </row>
        <row r="603">
          <cell r="F603" t="str">
            <v>180 Lambton Quay</v>
          </cell>
          <cell r="H603" t="str">
            <v>Accessramp, 180 Lambton Quay</v>
          </cell>
          <cell r="I603">
            <v>405000</v>
          </cell>
          <cell r="J603">
            <v>405000</v>
          </cell>
        </row>
        <row r="604">
          <cell r="F604" t="str">
            <v>21 Happy Valley Road</v>
          </cell>
          <cell r="H604" t="str">
            <v>Owhiro Bay Play Area</v>
          </cell>
          <cell r="I604">
            <v>125000</v>
          </cell>
          <cell r="J604">
            <v>125000</v>
          </cell>
        </row>
        <row r="605">
          <cell r="F605" t="str">
            <v>5 Arun Crescent</v>
          </cell>
          <cell r="H605" t="str">
            <v>5 Arun Crescent</v>
          </cell>
          <cell r="I605">
            <v>190000</v>
          </cell>
          <cell r="J605">
            <v>50000</v>
          </cell>
        </row>
        <row r="606">
          <cell r="F606" t="str">
            <v>9/1 Arun Crescent</v>
          </cell>
          <cell r="H606" t="str">
            <v>9/1 Arun Crescent</v>
          </cell>
          <cell r="I606">
            <v>125000</v>
          </cell>
          <cell r="J606">
            <v>40000</v>
          </cell>
        </row>
        <row r="607">
          <cell r="F607" t="str">
            <v>9/2 Arun Crescent</v>
          </cell>
          <cell r="H607" t="str">
            <v>9/2 Arun Crescent</v>
          </cell>
          <cell r="I607">
            <v>125000</v>
          </cell>
          <cell r="J607">
            <v>40000</v>
          </cell>
        </row>
        <row r="608">
          <cell r="F608" t="str">
            <v>115 Fraser Avenue</v>
          </cell>
          <cell r="H608" t="str">
            <v>Open Space - 115 Fraser Avenue</v>
          </cell>
          <cell r="I608">
            <v>710000</v>
          </cell>
          <cell r="J608">
            <v>710000</v>
          </cell>
        </row>
        <row r="609">
          <cell r="F609" t="str">
            <v>Aotea Quay, arising from a sub</v>
          </cell>
          <cell r="H609" t="str">
            <v>Aotea Quay</v>
          </cell>
          <cell r="I609">
            <v>5000</v>
          </cell>
          <cell r="J609">
            <v>5000</v>
          </cell>
        </row>
        <row r="610">
          <cell r="F610" t="str">
            <v>Maupuia Road</v>
          </cell>
          <cell r="H610" t="str">
            <v>Accessway</v>
          </cell>
          <cell r="I610">
            <v>20000</v>
          </cell>
          <cell r="J610">
            <v>20000</v>
          </cell>
        </row>
        <row r="611">
          <cell r="F611" t="str">
            <v>60 Oxford Street</v>
          </cell>
          <cell r="H611" t="str">
            <v>Oxford Street</v>
          </cell>
          <cell r="I611">
            <v>5000</v>
          </cell>
          <cell r="J611">
            <v>5000</v>
          </cell>
        </row>
        <row r="612">
          <cell r="F612" t="str">
            <v>Ladbrooke Drive</v>
          </cell>
          <cell r="H612" t="str">
            <v>Old Johnsonville Community Bld, Tip Site</v>
          </cell>
          <cell r="I612">
            <v>104000</v>
          </cell>
          <cell r="J612">
            <v>104000</v>
          </cell>
        </row>
        <row r="613">
          <cell r="F613" t="str">
            <v>11 Arun Crescent</v>
          </cell>
          <cell r="H613" t="str">
            <v>11 Arun Crescent</v>
          </cell>
          <cell r="I613">
            <v>190000</v>
          </cell>
          <cell r="J613">
            <v>85000</v>
          </cell>
        </row>
        <row r="614">
          <cell r="F614" t="str">
            <v>2 Connaught Terrace</v>
          </cell>
          <cell r="H614" t="str">
            <v>TANZ Substation-Connaught Terrace</v>
          </cell>
          <cell r="I614">
            <v>7000</v>
          </cell>
          <cell r="J614">
            <v>7000</v>
          </cell>
        </row>
        <row r="615">
          <cell r="F615" t="str">
            <v>32 - 34 Bedford Street</v>
          </cell>
          <cell r="H615" t="str">
            <v>Accessway</v>
          </cell>
          <cell r="I615">
            <v>15000</v>
          </cell>
          <cell r="J615">
            <v>15000</v>
          </cell>
        </row>
        <row r="616">
          <cell r="F616" t="str">
            <v>Cnr Manners Street and</v>
          </cell>
          <cell r="H616" t="str">
            <v>TANZ Substation-Manners/Dixon Sts</v>
          </cell>
          <cell r="I616">
            <v>41000</v>
          </cell>
          <cell r="J616">
            <v>41000</v>
          </cell>
        </row>
        <row r="617">
          <cell r="F617" t="str">
            <v>177B Owen Street</v>
          </cell>
          <cell r="H617" t="str">
            <v>TANZ Substation-Owen Street</v>
          </cell>
          <cell r="I617">
            <v>10000</v>
          </cell>
          <cell r="J617">
            <v>10000</v>
          </cell>
        </row>
        <row r="618">
          <cell r="F618" t="str">
            <v>Corner Wilson Street and</v>
          </cell>
          <cell r="H618" t="str">
            <v>TANZ Substation-Wilson/Daniell Sts</v>
          </cell>
          <cell r="I618">
            <v>13000</v>
          </cell>
          <cell r="J618">
            <v>13000</v>
          </cell>
        </row>
        <row r="619">
          <cell r="F619" t="str">
            <v>80 Hanson Street / Hutchison S</v>
          </cell>
          <cell r="H619" t="str">
            <v>TANZ Substation-Hanson Street</v>
          </cell>
          <cell r="I619">
            <v>24000</v>
          </cell>
          <cell r="J619">
            <v>24000</v>
          </cell>
        </row>
        <row r="620">
          <cell r="F620" t="str">
            <v>22 - 24 Treasure Grove</v>
          </cell>
          <cell r="H620" t="str">
            <v>TANZ  Substation-Treasure Grove</v>
          </cell>
          <cell r="I620">
            <v>6000</v>
          </cell>
          <cell r="J620">
            <v>6000</v>
          </cell>
        </row>
        <row r="621">
          <cell r="F621" t="str">
            <v>109 Russell Terrace</v>
          </cell>
          <cell r="H621" t="str">
            <v>TANZ Substation-Russell Terrace</v>
          </cell>
          <cell r="I621">
            <v>8000</v>
          </cell>
          <cell r="J621">
            <v>8000</v>
          </cell>
        </row>
        <row r="622">
          <cell r="F622" t="str">
            <v>85 Kanpur Road</v>
          </cell>
          <cell r="H622" t="str">
            <v>TANZ Substation-Kanpur Road</v>
          </cell>
          <cell r="I622">
            <v>7000</v>
          </cell>
          <cell r="J622">
            <v>7000</v>
          </cell>
        </row>
        <row r="623">
          <cell r="F623" t="str">
            <v>7 Kemp Street</v>
          </cell>
          <cell r="H623" t="str">
            <v>TANZ Substation-Kemp Street</v>
          </cell>
          <cell r="I623">
            <v>16000</v>
          </cell>
          <cell r="J623">
            <v>16000</v>
          </cell>
        </row>
        <row r="624">
          <cell r="F624" t="str">
            <v>15 Crawford Green</v>
          </cell>
          <cell r="H624" t="str">
            <v>TANZ Substation-Crawford Green</v>
          </cell>
          <cell r="I624">
            <v>8000</v>
          </cell>
          <cell r="J624">
            <v>8000</v>
          </cell>
        </row>
        <row r="625">
          <cell r="F625" t="str">
            <v>Ranelagh Street</v>
          </cell>
          <cell r="H625" t="str">
            <v>TANZ Substation-Ranelagh Street</v>
          </cell>
          <cell r="I625">
            <v>19000</v>
          </cell>
          <cell r="J625">
            <v>19000</v>
          </cell>
        </row>
        <row r="626">
          <cell r="F626" t="str">
            <v>16 Gloucester Street</v>
          </cell>
          <cell r="H626" t="str">
            <v>TANZ Substation</v>
          </cell>
          <cell r="I626">
            <v>10000</v>
          </cell>
          <cell r="J626">
            <v>10000</v>
          </cell>
        </row>
        <row r="627">
          <cell r="F627" t="str">
            <v>Khouri Avenue</v>
          </cell>
          <cell r="H627" t="str">
            <v>TANZ Substation-Khouri Avenue</v>
          </cell>
          <cell r="I627">
            <v>15000</v>
          </cell>
          <cell r="J627">
            <v>15000</v>
          </cell>
        </row>
        <row r="628">
          <cell r="F628" t="str">
            <v>16 Palm Grove</v>
          </cell>
          <cell r="H628" t="str">
            <v>TANZ Substation-Palm Gr</v>
          </cell>
          <cell r="I628">
            <v>284000</v>
          </cell>
          <cell r="J628">
            <v>284000</v>
          </cell>
        </row>
        <row r="629">
          <cell r="F629" t="str">
            <v>15 Miramar North Road</v>
          </cell>
          <cell r="H629" t="str">
            <v>TANZ Substation-Miramar Nth Road</v>
          </cell>
          <cell r="I629">
            <v>6000</v>
          </cell>
          <cell r="J629">
            <v>6000</v>
          </cell>
        </row>
        <row r="630">
          <cell r="F630" t="str">
            <v>572 Adelaide Road</v>
          </cell>
          <cell r="H630" t="str">
            <v>TANZ Substation-Adelaide Road</v>
          </cell>
          <cell r="I630">
            <v>8000</v>
          </cell>
          <cell r="J630">
            <v>8000</v>
          </cell>
        </row>
        <row r="631">
          <cell r="F631" t="str">
            <v>Dufferin and Rugby Streets</v>
          </cell>
          <cell r="H631" t="str">
            <v>TANZ Substations (3)-Basin Reserve</v>
          </cell>
          <cell r="I631">
            <v>18000</v>
          </cell>
          <cell r="J631">
            <v>18000</v>
          </cell>
        </row>
        <row r="632">
          <cell r="F632" t="str">
            <v>The Parade</v>
          </cell>
          <cell r="H632" t="str">
            <v>TANZ Substation-The Parade</v>
          </cell>
          <cell r="I632">
            <v>12000</v>
          </cell>
          <cell r="J632">
            <v>12000</v>
          </cell>
        </row>
        <row r="633">
          <cell r="F633" t="str">
            <v>4 Roy Street (Mansfield St)</v>
          </cell>
          <cell r="H633" t="str">
            <v>TANZ Substation-Roy/Mansfield Sts</v>
          </cell>
          <cell r="I633">
            <v>15000</v>
          </cell>
          <cell r="J633">
            <v>15000</v>
          </cell>
        </row>
        <row r="634">
          <cell r="F634" t="str">
            <v>3 - 7 Duncan Terrace</v>
          </cell>
          <cell r="H634" t="str">
            <v>TANZ Substation-Duncan Terrace</v>
          </cell>
          <cell r="I634">
            <v>55000</v>
          </cell>
          <cell r="J634">
            <v>55000</v>
          </cell>
        </row>
        <row r="635">
          <cell r="F635" t="str">
            <v>37D Ruahine Street</v>
          </cell>
          <cell r="H635" t="str">
            <v>TANZ Substaion-Hataitai Park</v>
          </cell>
          <cell r="I635">
            <v>37000</v>
          </cell>
          <cell r="J635">
            <v>37000</v>
          </cell>
        </row>
        <row r="636">
          <cell r="F636" t="str">
            <v>27 Arun Crescent</v>
          </cell>
          <cell r="H636" t="str">
            <v>27 Arun Crescent</v>
          </cell>
          <cell r="I636">
            <v>190000</v>
          </cell>
          <cell r="J636">
            <v>85000</v>
          </cell>
        </row>
        <row r="637">
          <cell r="F637" t="str">
            <v>30 Cuba Street</v>
          </cell>
          <cell r="H637" t="str">
            <v>Accessway - 30 Cuba Street</v>
          </cell>
          <cell r="I637">
            <v>568000</v>
          </cell>
          <cell r="J637">
            <v>568000</v>
          </cell>
        </row>
        <row r="638">
          <cell r="F638" t="str">
            <v>2-14 Lambton Quay</v>
          </cell>
          <cell r="H638" t="str">
            <v>Road Reserve - Lambton Quay</v>
          </cell>
          <cell r="I638">
            <v>6300</v>
          </cell>
          <cell r="J638">
            <v>6300</v>
          </cell>
        </row>
        <row r="639">
          <cell r="F639" t="str">
            <v>6 Salamanca Road</v>
          </cell>
          <cell r="H639" t="str">
            <v>Transalta Substation - Salamanca Road</v>
          </cell>
          <cell r="I639">
            <v>22000</v>
          </cell>
          <cell r="J639">
            <v>22000</v>
          </cell>
        </row>
        <row r="640">
          <cell r="F640" t="str">
            <v>25 Murchison Street</v>
          </cell>
          <cell r="H640" t="str">
            <v>TANZ Substation - 25 Murchison Street</v>
          </cell>
          <cell r="I640">
            <v>5000</v>
          </cell>
          <cell r="J640">
            <v>5000</v>
          </cell>
        </row>
        <row r="641">
          <cell r="F641" t="str">
            <v>73 View Road</v>
          </cell>
          <cell r="H641" t="str">
            <v>UnitedNetworks Substation - View Road</v>
          </cell>
          <cell r="I641">
            <v>6000</v>
          </cell>
          <cell r="J641">
            <v>6000</v>
          </cell>
        </row>
        <row r="642">
          <cell r="F642" t="str">
            <v>134 Grant Road</v>
          </cell>
          <cell r="H642" t="str">
            <v>UnitedNetworks Ltd</v>
          </cell>
          <cell r="I642">
            <v>13000</v>
          </cell>
          <cell r="J642">
            <v>13000</v>
          </cell>
        </row>
        <row r="643">
          <cell r="F643" t="str">
            <v>78 Liardet Street</v>
          </cell>
          <cell r="H643" t="str">
            <v>UnitedNetworks  - Town Belt</v>
          </cell>
          <cell r="I643">
            <v>8000</v>
          </cell>
          <cell r="J643">
            <v>8000</v>
          </cell>
        </row>
        <row r="644">
          <cell r="F644" t="str">
            <v>108 Pirie Street</v>
          </cell>
          <cell r="H644" t="str">
            <v>United Networks Limited  -Town Belt</v>
          </cell>
          <cell r="I644">
            <v>11000</v>
          </cell>
          <cell r="J644">
            <v>11000</v>
          </cell>
        </row>
        <row r="645">
          <cell r="F645" t="str">
            <v>17 Arun Crescent</v>
          </cell>
          <cell r="H645" t="str">
            <v>17 Arun Crescent</v>
          </cell>
          <cell r="I645">
            <v>190000</v>
          </cell>
          <cell r="J645">
            <v>85000</v>
          </cell>
        </row>
        <row r="646">
          <cell r="F646" t="str">
            <v>Upland Road</v>
          </cell>
          <cell r="H646" t="str">
            <v>United Networks - Upland Road</v>
          </cell>
          <cell r="I646">
            <v>12000</v>
          </cell>
          <cell r="J646">
            <v>12000</v>
          </cell>
        </row>
        <row r="647">
          <cell r="F647" t="str">
            <v>Salmont Place</v>
          </cell>
          <cell r="H647" t="str">
            <v>Access Strip</v>
          </cell>
          <cell r="I647">
            <v>50000</v>
          </cell>
          <cell r="J647">
            <v>50000</v>
          </cell>
        </row>
        <row r="648">
          <cell r="F648" t="str">
            <v>2 Mewburn Rise</v>
          </cell>
          <cell r="H648" t="str">
            <v>Recreation Reserve</v>
          </cell>
          <cell r="I648">
            <v>15000</v>
          </cell>
          <cell r="J648">
            <v>40000</v>
          </cell>
        </row>
        <row r="649">
          <cell r="F649" t="str">
            <v>60 Featherston Street</v>
          </cell>
          <cell r="H649" t="str">
            <v>Stopped Road- Whitmore Street</v>
          </cell>
          <cell r="I649">
            <v>45000</v>
          </cell>
          <cell r="J649">
            <v>45000</v>
          </cell>
        </row>
        <row r="650">
          <cell r="F650" t="str">
            <v>124B Cortina Avenue</v>
          </cell>
          <cell r="H650" t="str">
            <v>Accessway</v>
          </cell>
          <cell r="I650">
            <v>1000</v>
          </cell>
          <cell r="J650">
            <v>1000</v>
          </cell>
        </row>
        <row r="651">
          <cell r="F651" t="str">
            <v>35 Oxford Street</v>
          </cell>
          <cell r="H651" t="str">
            <v>Tawa Mall - Internal Accessway</v>
          </cell>
          <cell r="I651">
            <v>636000</v>
          </cell>
          <cell r="J651">
            <v>636000</v>
          </cell>
        </row>
        <row r="652">
          <cell r="F652" t="str">
            <v>Shelly Bay Road</v>
          </cell>
          <cell r="H652" t="str">
            <v>Shelly Bay (ex. Defence Force)</v>
          </cell>
          <cell r="I652">
            <v>4400000</v>
          </cell>
          <cell r="J652">
            <v>4400000</v>
          </cell>
        </row>
        <row r="653">
          <cell r="F653" t="str">
            <v>Owhiro Bay Parade</v>
          </cell>
          <cell r="H653" t="str">
            <v>Owhiro Bay Parade Sections</v>
          </cell>
          <cell r="I653">
            <v>750000</v>
          </cell>
          <cell r="J653">
            <v>750000</v>
          </cell>
        </row>
        <row r="654">
          <cell r="D654" t="str">
            <v>259A</v>
          </cell>
          <cell r="F654" t="str">
            <v xml:space="preserve">Basin Reserve </v>
          </cell>
          <cell r="H654" t="str">
            <v>Newer Northern Toilet Block, Basin Reserve chg blg to 259a</v>
          </cell>
          <cell r="I654">
            <v>143271.3641666667</v>
          </cell>
          <cell r="J654">
            <v>0</v>
          </cell>
          <cell r="K654">
            <v>0</v>
          </cell>
          <cell r="L654">
            <v>0</v>
          </cell>
          <cell r="M654">
            <v>120922.44666666668</v>
          </cell>
          <cell r="N654">
            <v>52</v>
          </cell>
          <cell r="O654">
            <v>6523.4</v>
          </cell>
          <cell r="P654">
            <v>52</v>
          </cell>
          <cell r="Q654">
            <v>0</v>
          </cell>
          <cell r="R654">
            <v>0</v>
          </cell>
          <cell r="S654">
            <v>15825.517500000002</v>
          </cell>
          <cell r="T654">
            <v>9.1643835616438363</v>
          </cell>
        </row>
        <row r="655">
          <cell r="F655" t="str">
            <v>21 &amp; 21a Stebbings Road</v>
          </cell>
          <cell r="H655" t="str">
            <v>Stebbings Road Connection</v>
          </cell>
          <cell r="I655">
            <v>120000</v>
          </cell>
          <cell r="J655">
            <v>120000</v>
          </cell>
        </row>
        <row r="656">
          <cell r="D656" t="str">
            <v>0</v>
          </cell>
          <cell r="H656" t="str">
            <v>Hataitai Community Centre, 112-116 Waipapa Road, Hataitai - not wcc</v>
          </cell>
          <cell r="I656">
            <v>191097.1761904762</v>
          </cell>
          <cell r="J656">
            <v>0</v>
          </cell>
          <cell r="K656">
            <v>0</v>
          </cell>
          <cell r="L656">
            <v>0</v>
          </cell>
          <cell r="M656">
            <v>134729.14285714287</v>
          </cell>
          <cell r="N656">
            <v>24</v>
          </cell>
          <cell r="O656">
            <v>14666.666666666668</v>
          </cell>
          <cell r="P656">
            <v>22</v>
          </cell>
          <cell r="Q656">
            <v>16552</v>
          </cell>
          <cell r="R656">
            <v>12.723118279569892</v>
          </cell>
          <cell r="S656">
            <v>25149.366666666669</v>
          </cell>
          <cell r="T656">
            <v>17.248661909009815</v>
          </cell>
        </row>
        <row r="657">
          <cell r="H657" t="str">
            <v>304 - 306 Taranaki St Night Shelter</v>
          </cell>
          <cell r="I657">
            <v>1125000</v>
          </cell>
          <cell r="J657">
            <v>1125000</v>
          </cell>
        </row>
        <row r="658">
          <cell r="H658" t="str">
            <v>Island Bay Plunket 167 The Parade this has been included in S2572 Island Bay Library</v>
          </cell>
          <cell r="I658">
            <v>0</v>
          </cell>
          <cell r="J658">
            <v>0</v>
          </cell>
        </row>
        <row r="659">
          <cell r="H659" t="str">
            <v>Polhill Gully</v>
          </cell>
          <cell r="I659">
            <v>500000</v>
          </cell>
          <cell r="J659">
            <v>500000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9B98-2806-4EB1-83DB-7C6015374DD6}">
  <sheetPr>
    <pageSetUpPr fitToPage="1"/>
  </sheetPr>
  <dimension ref="A1:V313"/>
  <sheetViews>
    <sheetView workbookViewId="0"/>
  </sheetViews>
  <sheetFormatPr defaultRowHeight="15"/>
  <cols>
    <col min="1" max="6" width="14.28515625" style="5" customWidth="1"/>
    <col min="7" max="7" width="14.28515625" style="9" customWidth="1"/>
    <col min="8" max="8" width="70" customWidth="1"/>
    <col min="9" max="19" width="18.85546875" customWidth="1"/>
    <col min="20" max="20" width="18.7109375" customWidth="1"/>
  </cols>
  <sheetData>
    <row r="1" spans="1:7" s="1" customFormat="1" ht="24" customHeight="1">
      <c r="A1" s="1" t="s">
        <v>0</v>
      </c>
    </row>
    <row r="2" spans="1:7" s="2" customFormat="1" ht="12.95" customHeight="1">
      <c r="A2" s="2" t="s">
        <v>1</v>
      </c>
    </row>
    <row r="3" spans="1:7" s="3" customFormat="1" ht="12.95" customHeight="1">
      <c r="A3" s="3" t="s">
        <v>2</v>
      </c>
      <c r="B3" s="3" t="s">
        <v>3</v>
      </c>
    </row>
    <row r="4" spans="1:7" s="3" customFormat="1" ht="12.95" customHeight="1">
      <c r="A4" s="3" t="s">
        <v>4</v>
      </c>
      <c r="B4" s="3" t="s">
        <v>5</v>
      </c>
    </row>
    <row r="5" spans="1:7" s="3" customFormat="1" ht="12.95" customHeight="1">
      <c r="A5" s="3" t="s">
        <v>6</v>
      </c>
      <c r="B5" s="3" t="s">
        <v>7</v>
      </c>
    </row>
    <row r="6" spans="1:7" s="3" customFormat="1" ht="12.95" customHeight="1">
      <c r="A6" s="3" t="s">
        <v>8</v>
      </c>
      <c r="B6" s="3" t="s">
        <v>9</v>
      </c>
    </row>
    <row r="7" spans="1:7" s="3" customFormat="1" ht="12.95" customHeight="1">
      <c r="A7" s="3" t="s">
        <v>10</v>
      </c>
      <c r="B7" s="3" t="s">
        <v>11</v>
      </c>
    </row>
    <row r="8" spans="1:7" s="3" customFormat="1" ht="12.95" customHeight="1">
      <c r="A8" s="3" t="s">
        <v>12</v>
      </c>
      <c r="B8" s="3" t="s">
        <v>13</v>
      </c>
    </row>
    <row r="9" spans="1:7" s="3" customFormat="1" ht="12.95" customHeight="1"/>
    <row r="10" spans="1:7" s="4" customFormat="1" ht="12.95" customHeight="1">
      <c r="A10" s="4" t="s">
        <v>14</v>
      </c>
    </row>
    <row r="11" spans="1:7" s="5" customFormat="1" ht="12.95" customHeight="1"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</row>
    <row r="12" spans="1:7" s="5" customFormat="1" ht="12.95" customHeight="1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25</v>
      </c>
    </row>
    <row r="13" spans="1:7" s="5" customFormat="1" ht="12.95" customHeight="1">
      <c r="A13" s="5" t="s">
        <v>26</v>
      </c>
      <c r="B13" s="5" t="s">
        <v>27</v>
      </c>
      <c r="C13" s="5" t="s">
        <v>28</v>
      </c>
      <c r="D13" s="5" t="s">
        <v>24</v>
      </c>
      <c r="E13" s="5" t="s">
        <v>29</v>
      </c>
    </row>
    <row r="14" spans="1:7" s="5" customFormat="1" ht="12.95" customHeight="1">
      <c r="A14" s="5" t="s">
        <v>30</v>
      </c>
      <c r="B14" s="5" t="s">
        <v>31</v>
      </c>
      <c r="C14" s="5" t="s">
        <v>32</v>
      </c>
      <c r="D14" s="5" t="s">
        <v>24</v>
      </c>
      <c r="E14" s="6">
        <v>2024</v>
      </c>
    </row>
    <row r="15" spans="1:7" s="5" customFormat="1" ht="12.95" customHeight="1">
      <c r="A15" s="5" t="s">
        <v>33</v>
      </c>
      <c r="B15" s="5" t="s">
        <v>34</v>
      </c>
      <c r="C15" s="5" t="s">
        <v>35</v>
      </c>
      <c r="D15" s="5" t="s">
        <v>24</v>
      </c>
      <c r="E15" s="6">
        <v>1</v>
      </c>
    </row>
    <row r="16" spans="1:7" s="5" customFormat="1" ht="12.95" customHeight="1">
      <c r="A16" s="5" t="s">
        <v>36</v>
      </c>
      <c r="B16" s="5" t="s">
        <v>37</v>
      </c>
      <c r="C16" s="5" t="s">
        <v>38</v>
      </c>
      <c r="D16" s="5" t="s">
        <v>24</v>
      </c>
      <c r="E16" s="5" t="s">
        <v>39</v>
      </c>
    </row>
    <row r="17" spans="1:21" s="5" customFormat="1" ht="12.95" customHeight="1">
      <c r="A17" s="5" t="s">
        <v>40</v>
      </c>
      <c r="B17" s="5" t="s">
        <v>41</v>
      </c>
      <c r="C17" s="5" t="s">
        <v>42</v>
      </c>
      <c r="D17" s="5" t="s">
        <v>24</v>
      </c>
      <c r="E17" s="5" t="s">
        <v>43</v>
      </c>
    </row>
    <row r="18" spans="1:21" s="5" customFormat="1" ht="12.95" customHeight="1">
      <c r="A18" s="5" t="s">
        <v>44</v>
      </c>
      <c r="B18" s="5" t="s">
        <v>45</v>
      </c>
      <c r="C18" s="5" t="s">
        <v>46</v>
      </c>
      <c r="D18" s="5" t="s">
        <v>24</v>
      </c>
      <c r="E18" s="6">
        <v>2023</v>
      </c>
    </row>
    <row r="19" spans="1:21" s="5" customFormat="1" ht="12.95" customHeight="1">
      <c r="A19" s="5" t="s">
        <v>47</v>
      </c>
      <c r="B19" s="5" t="s">
        <v>48</v>
      </c>
      <c r="C19" s="5" t="s">
        <v>49</v>
      </c>
      <c r="D19" s="5" t="s">
        <v>24</v>
      </c>
      <c r="E19" s="6">
        <v>6</v>
      </c>
      <c r="G19" s="6"/>
    </row>
    <row r="20" spans="1:21" s="5" customFormat="1" ht="12.95" customHeight="1">
      <c r="A20" s="5" t="s">
        <v>50</v>
      </c>
      <c r="B20" s="5" t="s">
        <v>51</v>
      </c>
      <c r="C20" s="5" t="s">
        <v>52</v>
      </c>
      <c r="D20" s="5" t="s">
        <v>53</v>
      </c>
      <c r="E20" s="6" t="s">
        <v>54</v>
      </c>
      <c r="G20" s="5" t="s">
        <v>55</v>
      </c>
    </row>
    <row r="21" spans="1:21" s="5" customFormat="1" ht="12.95" customHeight="1">
      <c r="A21" s="5" t="s">
        <v>56</v>
      </c>
      <c r="B21" s="5" t="s">
        <v>57</v>
      </c>
      <c r="C21" s="5" t="s">
        <v>58</v>
      </c>
      <c r="D21" s="5" t="s">
        <v>24</v>
      </c>
      <c r="E21" s="6" t="s">
        <v>59</v>
      </c>
    </row>
    <row r="22" spans="1:21" s="5" customFormat="1" ht="12.95" customHeight="1">
      <c r="A22" s="5" t="s">
        <v>60</v>
      </c>
      <c r="B22" s="5" t="s">
        <v>61</v>
      </c>
      <c r="C22" s="5" t="s">
        <v>62</v>
      </c>
      <c r="D22" s="5" t="s">
        <v>53</v>
      </c>
      <c r="E22" s="6" t="s">
        <v>61</v>
      </c>
      <c r="G22" s="5" t="s">
        <v>63</v>
      </c>
    </row>
    <row r="23" spans="1:21" s="5" customFormat="1" ht="12.95" customHeight="1">
      <c r="A23" s="6" t="s">
        <v>64</v>
      </c>
      <c r="B23" s="6" t="s">
        <v>65</v>
      </c>
      <c r="C23" s="6" t="s">
        <v>66</v>
      </c>
      <c r="D23" s="6" t="s">
        <v>67</v>
      </c>
      <c r="E23" s="6" t="s">
        <v>68</v>
      </c>
      <c r="G23" s="6" t="s">
        <v>69</v>
      </c>
    </row>
    <row r="24" spans="1:21" s="5" customFormat="1" ht="12.95" customHeight="1">
      <c r="E24" s="6"/>
    </row>
    <row r="25" spans="1:21" s="7" customFormat="1" ht="12.95" customHeight="1">
      <c r="A25" s="7" t="s">
        <v>70</v>
      </c>
      <c r="L25" s="7" t="s">
        <v>71</v>
      </c>
      <c r="U25" s="7" t="s">
        <v>71</v>
      </c>
    </row>
    <row r="26" spans="1:21" s="8" customFormat="1" ht="12.95" customHeight="1">
      <c r="A26" s="8" t="s">
        <v>72</v>
      </c>
      <c r="B26" s="8" t="s">
        <v>73</v>
      </c>
      <c r="L26" s="8" t="s">
        <v>71</v>
      </c>
      <c r="U26" s="8" t="s">
        <v>71</v>
      </c>
    </row>
    <row r="27" spans="1:21" s="8" customFormat="1" ht="12.95" customHeight="1">
      <c r="A27" s="8" t="s">
        <v>74</v>
      </c>
      <c r="B27" s="8" t="s">
        <v>75</v>
      </c>
      <c r="L27" s="8" t="s">
        <v>71</v>
      </c>
      <c r="U27" s="8" t="s">
        <v>71</v>
      </c>
    </row>
    <row r="28" spans="1:21" s="8" customFormat="1" ht="12.95" customHeight="1">
      <c r="A28" s="8" t="s">
        <v>76</v>
      </c>
      <c r="B28" s="8" t="s">
        <v>77</v>
      </c>
      <c r="L28" s="8" t="s">
        <v>71</v>
      </c>
      <c r="U28" s="8" t="s">
        <v>71</v>
      </c>
    </row>
    <row r="29" spans="1:21" s="8" customFormat="1" ht="12.95" customHeight="1">
      <c r="A29" s="8" t="s">
        <v>78</v>
      </c>
      <c r="B29" s="8" t="s">
        <v>79</v>
      </c>
      <c r="L29" s="8" t="s">
        <v>71</v>
      </c>
      <c r="U29" s="8" t="s">
        <v>71</v>
      </c>
    </row>
    <row r="30" spans="1:21" s="8" customFormat="1" ht="12.95" customHeight="1">
      <c r="L30" s="8" t="s">
        <v>71</v>
      </c>
      <c r="U30" s="8" t="s">
        <v>71</v>
      </c>
    </row>
    <row r="31" spans="1:21" s="8" customFormat="1" ht="12.95" customHeight="1">
      <c r="G31" s="8" t="s">
        <v>80</v>
      </c>
      <c r="H31" s="8" t="s">
        <v>16</v>
      </c>
      <c r="I31" s="8" t="s">
        <v>81</v>
      </c>
      <c r="J31" s="8" t="s">
        <v>82</v>
      </c>
      <c r="K31" s="8" t="s">
        <v>83</v>
      </c>
      <c r="L31" s="8" t="s">
        <v>84</v>
      </c>
      <c r="M31" s="8" t="s">
        <v>85</v>
      </c>
      <c r="N31" s="8" t="s">
        <v>86</v>
      </c>
      <c r="O31" s="8" t="s">
        <v>87</v>
      </c>
      <c r="P31" s="8" t="s">
        <v>88</v>
      </c>
      <c r="Q31" s="8" t="s">
        <v>89</v>
      </c>
      <c r="R31" s="8" t="s">
        <v>90</v>
      </c>
      <c r="S31" s="8" t="s">
        <v>91</v>
      </c>
      <c r="T31" s="8" t="s">
        <v>92</v>
      </c>
      <c r="U31" s="8" t="s">
        <v>71</v>
      </c>
    </row>
    <row r="32" spans="1:21" s="8" customFormat="1" ht="12.95" customHeight="1">
      <c r="G32" s="8" t="s">
        <v>93</v>
      </c>
      <c r="H32" s="8" t="s">
        <v>16</v>
      </c>
      <c r="I32" s="8" t="s">
        <v>94</v>
      </c>
      <c r="J32" s="8" t="s">
        <v>94</v>
      </c>
      <c r="K32" s="8" t="s">
        <v>95</v>
      </c>
      <c r="L32" s="8" t="s">
        <v>94</v>
      </c>
      <c r="M32" s="8" t="s">
        <v>94</v>
      </c>
      <c r="N32" s="8" t="s">
        <v>94</v>
      </c>
      <c r="O32" s="8" t="s">
        <v>94</v>
      </c>
      <c r="P32" s="8" t="s">
        <v>94</v>
      </c>
      <c r="Q32" s="8" t="s">
        <v>94</v>
      </c>
      <c r="R32" s="8" t="s">
        <v>94</v>
      </c>
      <c r="S32" s="8" t="s">
        <v>94</v>
      </c>
      <c r="T32" s="8" t="s">
        <v>94</v>
      </c>
      <c r="U32" s="8" t="s">
        <v>71</v>
      </c>
    </row>
    <row r="33" spans="1:21" s="8" customFormat="1" ht="12.95" customHeight="1">
      <c r="G33" s="8" t="s">
        <v>96</v>
      </c>
      <c r="I33" s="8" t="s">
        <v>97</v>
      </c>
      <c r="J33" s="8" t="s">
        <v>97</v>
      </c>
      <c r="L33" s="8" t="s">
        <v>98</v>
      </c>
      <c r="M33" s="8" t="s">
        <v>98</v>
      </c>
      <c r="N33" s="8" t="s">
        <v>98</v>
      </c>
      <c r="O33" s="8" t="s">
        <v>98</v>
      </c>
      <c r="P33" s="8" t="s">
        <v>98</v>
      </c>
      <c r="Q33" s="8" t="s">
        <v>98</v>
      </c>
      <c r="R33" s="8" t="s">
        <v>98</v>
      </c>
      <c r="S33" s="8" t="s">
        <v>98</v>
      </c>
      <c r="T33" s="8" t="s">
        <v>98</v>
      </c>
      <c r="U33" s="8" t="s">
        <v>71</v>
      </c>
    </row>
    <row r="34" spans="1:21" s="8" customFormat="1" ht="12.95" customHeight="1">
      <c r="G34" s="8" t="s">
        <v>99</v>
      </c>
      <c r="H34" s="8" t="s">
        <v>16</v>
      </c>
      <c r="I34" s="8" t="s">
        <v>100</v>
      </c>
      <c r="J34" s="8" t="s">
        <v>101</v>
      </c>
      <c r="L34" s="8" t="s">
        <v>102</v>
      </c>
      <c r="M34" s="8" t="s">
        <v>103</v>
      </c>
      <c r="N34" s="8" t="s">
        <v>104</v>
      </c>
      <c r="O34" s="8" t="s">
        <v>105</v>
      </c>
      <c r="P34" s="8" t="s">
        <v>106</v>
      </c>
      <c r="Q34" s="8" t="s">
        <v>107</v>
      </c>
      <c r="R34" s="8" t="s">
        <v>108</v>
      </c>
      <c r="S34" s="8" t="s">
        <v>109</v>
      </c>
      <c r="T34" s="8" t="s">
        <v>110</v>
      </c>
      <c r="U34" s="8" t="s">
        <v>71</v>
      </c>
    </row>
    <row r="35" spans="1:21" s="8" customFormat="1" ht="12.95" customHeight="1">
      <c r="G35" s="8" t="s">
        <v>111</v>
      </c>
      <c r="H35" s="8" t="s">
        <v>112</v>
      </c>
      <c r="I35" s="8" t="s">
        <v>112</v>
      </c>
      <c r="J35" s="8" t="s">
        <v>112</v>
      </c>
      <c r="K35" s="8" t="s">
        <v>113</v>
      </c>
      <c r="L35" s="8" t="s">
        <v>114</v>
      </c>
      <c r="M35" s="8" t="s">
        <v>114</v>
      </c>
      <c r="N35" s="8" t="s">
        <v>114</v>
      </c>
      <c r="O35" s="8" t="s">
        <v>114</v>
      </c>
      <c r="P35" s="8" t="s">
        <v>114</v>
      </c>
      <c r="Q35" s="8" t="s">
        <v>114</v>
      </c>
      <c r="R35" s="8" t="s">
        <v>114</v>
      </c>
      <c r="S35" s="8" t="s">
        <v>114</v>
      </c>
      <c r="T35" s="8" t="s">
        <v>114</v>
      </c>
      <c r="U35" s="8" t="s">
        <v>71</v>
      </c>
    </row>
    <row r="36" spans="1:21" s="8" customFormat="1" ht="12.95" customHeight="1">
      <c r="G36" s="8" t="s">
        <v>10</v>
      </c>
      <c r="H36" s="8" t="s">
        <v>115</v>
      </c>
      <c r="I36" s="8" t="s">
        <v>116</v>
      </c>
      <c r="J36" s="8" t="s">
        <v>117</v>
      </c>
      <c r="K36" s="8" t="s">
        <v>118</v>
      </c>
      <c r="L36" s="8" t="s">
        <v>119</v>
      </c>
      <c r="M36" s="8" t="s">
        <v>117</v>
      </c>
      <c r="N36" s="8" t="s">
        <v>117</v>
      </c>
      <c r="O36" s="8" t="s">
        <v>117</v>
      </c>
      <c r="P36" s="8" t="s">
        <v>117</v>
      </c>
      <c r="Q36" s="8" t="s">
        <v>117</v>
      </c>
      <c r="R36" s="8" t="s">
        <v>117</v>
      </c>
      <c r="S36" s="8" t="s">
        <v>117</v>
      </c>
      <c r="T36" s="8" t="s">
        <v>117</v>
      </c>
      <c r="U36" s="8" t="s">
        <v>71</v>
      </c>
    </row>
    <row r="37" spans="1:21" s="8" customFormat="1" ht="12.95" customHeight="1">
      <c r="U37" s="8" t="s">
        <v>71</v>
      </c>
    </row>
    <row r="38" spans="1:21" s="2" customFormat="1" ht="12.95" customHeight="1">
      <c r="A38" s="2" t="s">
        <v>70</v>
      </c>
      <c r="L38" s="2" t="s">
        <v>71</v>
      </c>
      <c r="U38" s="2" t="s">
        <v>71</v>
      </c>
    </row>
    <row r="39" spans="1:21" s="3" customFormat="1" ht="12.95" customHeight="1">
      <c r="A39" s="3" t="s">
        <v>72</v>
      </c>
      <c r="B39" s="3" t="s">
        <v>120</v>
      </c>
      <c r="L39" s="3" t="s">
        <v>71</v>
      </c>
      <c r="U39" s="3" t="s">
        <v>71</v>
      </c>
    </row>
    <row r="40" spans="1:21" s="3" customFormat="1" ht="12.95" customHeight="1">
      <c r="A40" s="3" t="s">
        <v>74</v>
      </c>
      <c r="B40" s="3" t="s">
        <v>75</v>
      </c>
      <c r="L40" s="3" t="s">
        <v>71</v>
      </c>
      <c r="U40" s="3" t="s">
        <v>71</v>
      </c>
    </row>
    <row r="41" spans="1:21" s="3" customFormat="1" ht="12.95" customHeight="1">
      <c r="A41" s="3" t="s">
        <v>76</v>
      </c>
      <c r="B41" s="3" t="s">
        <v>77</v>
      </c>
      <c r="L41" s="3" t="s">
        <v>71</v>
      </c>
      <c r="U41" s="3" t="s">
        <v>71</v>
      </c>
    </row>
    <row r="42" spans="1:21" s="3" customFormat="1" ht="12.95" customHeight="1">
      <c r="A42" s="3" t="s">
        <v>78</v>
      </c>
      <c r="B42" s="3" t="s">
        <v>79</v>
      </c>
      <c r="L42" s="3" t="s">
        <v>71</v>
      </c>
      <c r="U42" s="3" t="s">
        <v>71</v>
      </c>
    </row>
    <row r="43" spans="1:21" s="3" customFormat="1" ht="12.95" customHeight="1">
      <c r="L43" s="3" t="s">
        <v>71</v>
      </c>
      <c r="U43" s="3" t="s">
        <v>71</v>
      </c>
    </row>
    <row r="44" spans="1:21" s="3" customFormat="1" ht="12.95" customHeight="1">
      <c r="G44" s="3" t="s">
        <v>80</v>
      </c>
      <c r="H44" s="3" t="s">
        <v>16</v>
      </c>
      <c r="I44" s="3" t="s">
        <v>81</v>
      </c>
      <c r="J44" s="3" t="s">
        <v>82</v>
      </c>
      <c r="K44" s="3" t="s">
        <v>83</v>
      </c>
      <c r="L44" s="3" t="s">
        <v>84</v>
      </c>
      <c r="M44" s="3" t="s">
        <v>85</v>
      </c>
      <c r="N44" s="3" t="s">
        <v>86</v>
      </c>
      <c r="O44" s="3" t="s">
        <v>87</v>
      </c>
      <c r="P44" s="3" t="s">
        <v>88</v>
      </c>
      <c r="Q44" s="3" t="s">
        <v>89</v>
      </c>
      <c r="R44" s="3" t="s">
        <v>90</v>
      </c>
      <c r="S44" s="3" t="s">
        <v>91</v>
      </c>
      <c r="T44" s="3" t="s">
        <v>92</v>
      </c>
      <c r="U44" s="3" t="s">
        <v>71</v>
      </c>
    </row>
    <row r="45" spans="1:21" s="3" customFormat="1" ht="12.95" customHeight="1">
      <c r="G45" s="3" t="s">
        <v>93</v>
      </c>
      <c r="H45" s="3" t="s">
        <v>16</v>
      </c>
      <c r="I45" s="3" t="s">
        <v>94</v>
      </c>
      <c r="J45" s="3" t="s">
        <v>94</v>
      </c>
      <c r="K45" s="3" t="s">
        <v>95</v>
      </c>
      <c r="L45" s="3" t="s">
        <v>94</v>
      </c>
      <c r="M45" s="3" t="s">
        <v>94</v>
      </c>
      <c r="N45" s="3" t="s">
        <v>94</v>
      </c>
      <c r="O45" s="3" t="s">
        <v>94</v>
      </c>
      <c r="P45" s="3" t="s">
        <v>94</v>
      </c>
      <c r="Q45" s="3" t="s">
        <v>94</v>
      </c>
      <c r="R45" s="3" t="s">
        <v>94</v>
      </c>
      <c r="S45" s="3" t="s">
        <v>94</v>
      </c>
      <c r="T45" s="3" t="s">
        <v>94</v>
      </c>
      <c r="U45" s="3" t="s">
        <v>71</v>
      </c>
    </row>
    <row r="46" spans="1:21" s="3" customFormat="1" ht="12.95" customHeight="1">
      <c r="G46" s="3" t="s">
        <v>96</v>
      </c>
      <c r="I46" s="3" t="s">
        <v>97</v>
      </c>
      <c r="J46" s="3" t="s">
        <v>97</v>
      </c>
      <c r="L46" s="3" t="s">
        <v>98</v>
      </c>
      <c r="M46" s="3" t="s">
        <v>98</v>
      </c>
      <c r="N46" s="3" t="s">
        <v>98</v>
      </c>
      <c r="O46" s="3" t="s">
        <v>98</v>
      </c>
      <c r="P46" s="3" t="s">
        <v>98</v>
      </c>
      <c r="Q46" s="3" t="s">
        <v>98</v>
      </c>
      <c r="R46" s="3" t="s">
        <v>98</v>
      </c>
      <c r="S46" s="3" t="s">
        <v>98</v>
      </c>
      <c r="T46" s="3" t="s">
        <v>98</v>
      </c>
      <c r="U46" s="3" t="s">
        <v>71</v>
      </c>
    </row>
    <row r="47" spans="1:21" s="3" customFormat="1" ht="12.95" customHeight="1">
      <c r="G47" s="3" t="s">
        <v>99</v>
      </c>
      <c r="H47" s="3" t="s">
        <v>16</v>
      </c>
      <c r="I47" s="3" t="s">
        <v>100</v>
      </c>
      <c r="J47" s="3" t="s">
        <v>101</v>
      </c>
      <c r="L47" s="3" t="s">
        <v>102</v>
      </c>
      <c r="M47" s="3" t="s">
        <v>103</v>
      </c>
      <c r="N47" s="3" t="s">
        <v>104</v>
      </c>
      <c r="O47" s="3" t="s">
        <v>105</v>
      </c>
      <c r="P47" s="3" t="s">
        <v>106</v>
      </c>
      <c r="Q47" s="3" t="s">
        <v>107</v>
      </c>
      <c r="R47" s="3" t="s">
        <v>108</v>
      </c>
      <c r="S47" s="3" t="s">
        <v>109</v>
      </c>
      <c r="T47" s="3" t="s">
        <v>110</v>
      </c>
      <c r="U47" s="3" t="s">
        <v>71</v>
      </c>
    </row>
    <row r="48" spans="1:21" s="3" customFormat="1" ht="12.95" customHeight="1">
      <c r="G48" s="3" t="s">
        <v>111</v>
      </c>
      <c r="H48" s="3" t="s">
        <v>112</v>
      </c>
      <c r="I48" s="3" t="s">
        <v>112</v>
      </c>
      <c r="J48" s="3" t="s">
        <v>112</v>
      </c>
      <c r="K48" s="3" t="s">
        <v>113</v>
      </c>
      <c r="L48" s="3" t="s">
        <v>114</v>
      </c>
      <c r="M48" s="3" t="s">
        <v>114</v>
      </c>
      <c r="N48" s="3" t="s">
        <v>114</v>
      </c>
      <c r="O48" s="3" t="s">
        <v>114</v>
      </c>
      <c r="P48" s="3" t="s">
        <v>114</v>
      </c>
      <c r="Q48" s="3" t="s">
        <v>114</v>
      </c>
      <c r="R48" s="3" t="s">
        <v>114</v>
      </c>
      <c r="S48" s="3" t="s">
        <v>114</v>
      </c>
      <c r="T48" s="3" t="s">
        <v>114</v>
      </c>
      <c r="U48" s="3" t="s">
        <v>71</v>
      </c>
    </row>
    <row r="49" spans="1:21" s="3" customFormat="1" ht="12.95" customHeight="1">
      <c r="G49" s="3" t="s">
        <v>10</v>
      </c>
      <c r="H49" s="3" t="s">
        <v>115</v>
      </c>
      <c r="I49" s="3" t="s">
        <v>116</v>
      </c>
      <c r="J49" s="3" t="s">
        <v>117</v>
      </c>
      <c r="K49" s="3" t="s">
        <v>118</v>
      </c>
      <c r="L49" s="3" t="s">
        <v>119</v>
      </c>
      <c r="M49" s="3" t="s">
        <v>117</v>
      </c>
      <c r="N49" s="3" t="s">
        <v>117</v>
      </c>
      <c r="O49" s="3" t="s">
        <v>117</v>
      </c>
      <c r="P49" s="3" t="s">
        <v>117</v>
      </c>
      <c r="Q49" s="3" t="s">
        <v>117</v>
      </c>
      <c r="R49" s="3" t="s">
        <v>117</v>
      </c>
      <c r="S49" s="3" t="s">
        <v>117</v>
      </c>
      <c r="T49" s="3" t="s">
        <v>117</v>
      </c>
      <c r="U49" s="3" t="s">
        <v>71</v>
      </c>
    </row>
    <row r="50" spans="1:21" s="3" customFormat="1" ht="12.95" customHeight="1">
      <c r="U50" s="3" t="s">
        <v>71</v>
      </c>
    </row>
    <row r="51" spans="1:21" s="7" customFormat="1" ht="12.95" customHeight="1">
      <c r="A51" s="7" t="s">
        <v>70</v>
      </c>
      <c r="L51" s="7" t="s">
        <v>71</v>
      </c>
      <c r="U51" s="7" t="s">
        <v>71</v>
      </c>
    </row>
    <row r="52" spans="1:21" s="8" customFormat="1" ht="12.95" customHeight="1">
      <c r="A52" s="8" t="s">
        <v>72</v>
      </c>
      <c r="B52" s="8" t="s">
        <v>121</v>
      </c>
      <c r="L52" s="8" t="s">
        <v>71</v>
      </c>
      <c r="U52" s="8" t="s">
        <v>71</v>
      </c>
    </row>
    <row r="53" spans="1:21" s="8" customFormat="1" ht="12.95" customHeight="1">
      <c r="A53" s="8" t="s">
        <v>74</v>
      </c>
      <c r="B53" s="8" t="s">
        <v>75</v>
      </c>
      <c r="L53" s="8" t="s">
        <v>71</v>
      </c>
      <c r="U53" s="8" t="s">
        <v>71</v>
      </c>
    </row>
    <row r="54" spans="1:21" s="8" customFormat="1" ht="12.95" customHeight="1">
      <c r="A54" s="8" t="s">
        <v>76</v>
      </c>
      <c r="B54" s="8" t="s">
        <v>122</v>
      </c>
      <c r="L54" s="8" t="s">
        <v>71</v>
      </c>
      <c r="U54" s="8" t="s">
        <v>71</v>
      </c>
    </row>
    <row r="55" spans="1:21" s="8" customFormat="1" ht="12.95" customHeight="1">
      <c r="A55" s="8" t="s">
        <v>78</v>
      </c>
      <c r="B55" s="8" t="s">
        <v>79</v>
      </c>
      <c r="L55" s="8" t="s">
        <v>71</v>
      </c>
      <c r="U55" s="8" t="s">
        <v>71</v>
      </c>
    </row>
    <row r="56" spans="1:21" s="8" customFormat="1" ht="12.95" customHeight="1">
      <c r="L56" s="8" t="s">
        <v>71</v>
      </c>
      <c r="U56" s="8" t="s">
        <v>71</v>
      </c>
    </row>
    <row r="57" spans="1:21" s="8" customFormat="1" ht="12.95" customHeight="1">
      <c r="G57" s="8" t="s">
        <v>80</v>
      </c>
      <c r="H57" s="8" t="s">
        <v>16</v>
      </c>
      <c r="I57" s="8" t="s">
        <v>81</v>
      </c>
      <c r="J57" s="8" t="s">
        <v>82</v>
      </c>
      <c r="K57" s="8" t="s">
        <v>83</v>
      </c>
      <c r="L57" s="8" t="s">
        <v>84</v>
      </c>
      <c r="M57" s="8" t="s">
        <v>85</v>
      </c>
      <c r="N57" s="8" t="s">
        <v>86</v>
      </c>
      <c r="O57" s="8" t="s">
        <v>87</v>
      </c>
      <c r="P57" s="8" t="s">
        <v>88</v>
      </c>
      <c r="Q57" s="8" t="s">
        <v>89</v>
      </c>
      <c r="R57" s="8" t="s">
        <v>90</v>
      </c>
      <c r="S57" s="8" t="s">
        <v>91</v>
      </c>
      <c r="T57" s="8" t="s">
        <v>92</v>
      </c>
      <c r="U57" s="8" t="s">
        <v>71</v>
      </c>
    </row>
    <row r="58" spans="1:21" s="8" customFormat="1" ht="12.95" customHeight="1">
      <c r="G58" s="8" t="s">
        <v>93</v>
      </c>
      <c r="H58" s="8" t="s">
        <v>16</v>
      </c>
      <c r="I58" s="8" t="s">
        <v>94</v>
      </c>
      <c r="J58" s="8" t="s">
        <v>94</v>
      </c>
      <c r="K58" s="8" t="s">
        <v>95</v>
      </c>
      <c r="L58" s="8" t="s">
        <v>94</v>
      </c>
      <c r="M58" s="8" t="s">
        <v>94</v>
      </c>
      <c r="N58" s="8" t="s">
        <v>94</v>
      </c>
      <c r="O58" s="8" t="s">
        <v>94</v>
      </c>
      <c r="P58" s="8" t="s">
        <v>94</v>
      </c>
      <c r="Q58" s="8" t="s">
        <v>94</v>
      </c>
      <c r="R58" s="8" t="s">
        <v>94</v>
      </c>
      <c r="S58" s="8" t="s">
        <v>94</v>
      </c>
      <c r="T58" s="8" t="s">
        <v>94</v>
      </c>
      <c r="U58" s="8" t="s">
        <v>71</v>
      </c>
    </row>
    <row r="59" spans="1:21" s="8" customFormat="1" ht="12.95" customHeight="1">
      <c r="G59" s="8" t="s">
        <v>96</v>
      </c>
      <c r="I59" s="8" t="s">
        <v>97</v>
      </c>
      <c r="J59" s="8" t="s">
        <v>97</v>
      </c>
      <c r="L59" s="8" t="s">
        <v>98</v>
      </c>
      <c r="M59" s="8" t="s">
        <v>98</v>
      </c>
      <c r="N59" s="8" t="s">
        <v>98</v>
      </c>
      <c r="O59" s="8" t="s">
        <v>98</v>
      </c>
      <c r="P59" s="8" t="s">
        <v>98</v>
      </c>
      <c r="Q59" s="8" t="s">
        <v>98</v>
      </c>
      <c r="R59" s="8" t="s">
        <v>98</v>
      </c>
      <c r="S59" s="8" t="s">
        <v>98</v>
      </c>
      <c r="T59" s="8" t="s">
        <v>98</v>
      </c>
      <c r="U59" s="8" t="s">
        <v>71</v>
      </c>
    </row>
    <row r="60" spans="1:21" s="8" customFormat="1" ht="12.95" customHeight="1">
      <c r="G60" s="8" t="s">
        <v>99</v>
      </c>
      <c r="H60" s="8" t="s">
        <v>16</v>
      </c>
      <c r="I60" s="8" t="s">
        <v>123</v>
      </c>
      <c r="J60" s="8" t="s">
        <v>124</v>
      </c>
      <c r="L60" s="8" t="s">
        <v>125</v>
      </c>
      <c r="M60" s="8" t="s">
        <v>126</v>
      </c>
      <c r="N60" s="8" t="s">
        <v>127</v>
      </c>
      <c r="O60" s="8" t="s">
        <v>128</v>
      </c>
      <c r="P60" s="8" t="s">
        <v>129</v>
      </c>
      <c r="Q60" s="8" t="s">
        <v>130</v>
      </c>
      <c r="R60" s="8" t="s">
        <v>131</v>
      </c>
      <c r="S60" s="8" t="s">
        <v>132</v>
      </c>
      <c r="T60" s="8" t="s">
        <v>133</v>
      </c>
      <c r="U60" s="8" t="s">
        <v>71</v>
      </c>
    </row>
    <row r="61" spans="1:21" s="8" customFormat="1" ht="12.95" customHeight="1">
      <c r="G61" s="8" t="s">
        <v>111</v>
      </c>
      <c r="H61" s="8" t="s">
        <v>112</v>
      </c>
      <c r="I61" s="8" t="s">
        <v>112</v>
      </c>
      <c r="J61" s="8" t="s">
        <v>112</v>
      </c>
      <c r="K61" s="8" t="s">
        <v>113</v>
      </c>
      <c r="L61" s="8" t="s">
        <v>114</v>
      </c>
      <c r="M61" s="8" t="s">
        <v>114</v>
      </c>
      <c r="N61" s="8" t="s">
        <v>114</v>
      </c>
      <c r="O61" s="8" t="s">
        <v>114</v>
      </c>
      <c r="P61" s="8" t="s">
        <v>114</v>
      </c>
      <c r="Q61" s="8" t="s">
        <v>114</v>
      </c>
      <c r="R61" s="8" t="s">
        <v>114</v>
      </c>
      <c r="S61" s="8" t="s">
        <v>114</v>
      </c>
      <c r="T61" s="8" t="s">
        <v>114</v>
      </c>
      <c r="U61" s="8" t="s">
        <v>71</v>
      </c>
    </row>
    <row r="62" spans="1:21" s="8" customFormat="1" ht="12.95" customHeight="1">
      <c r="G62" s="8" t="s">
        <v>10</v>
      </c>
      <c r="H62" s="8" t="s">
        <v>115</v>
      </c>
      <c r="I62" s="8" t="s">
        <v>116</v>
      </c>
      <c r="J62" s="8" t="s">
        <v>117</v>
      </c>
      <c r="K62" s="8" t="s">
        <v>118</v>
      </c>
      <c r="L62" s="8" t="s">
        <v>119</v>
      </c>
      <c r="M62" s="8" t="s">
        <v>117</v>
      </c>
      <c r="N62" s="8" t="s">
        <v>117</v>
      </c>
      <c r="O62" s="8" t="s">
        <v>117</v>
      </c>
      <c r="P62" s="8" t="s">
        <v>117</v>
      </c>
      <c r="Q62" s="8" t="s">
        <v>117</v>
      </c>
      <c r="R62" s="8" t="s">
        <v>117</v>
      </c>
      <c r="S62" s="8" t="s">
        <v>117</v>
      </c>
      <c r="T62" s="8" t="s">
        <v>117</v>
      </c>
      <c r="U62" s="8" t="s">
        <v>71</v>
      </c>
    </row>
    <row r="63" spans="1:21" s="8" customFormat="1" ht="12.95" customHeight="1">
      <c r="U63" s="8" t="s">
        <v>71</v>
      </c>
    </row>
    <row r="64" spans="1:21" s="2" customFormat="1" ht="12.95" customHeight="1">
      <c r="A64" s="2" t="s">
        <v>70</v>
      </c>
      <c r="L64" s="2" t="s">
        <v>71</v>
      </c>
      <c r="T64" s="2" t="s">
        <v>71</v>
      </c>
      <c r="U64" s="2" t="s">
        <v>71</v>
      </c>
    </row>
    <row r="65" spans="1:22" s="3" customFormat="1" ht="12.95" customHeight="1">
      <c r="A65" s="3" t="s">
        <v>72</v>
      </c>
      <c r="B65" s="3" t="s">
        <v>134</v>
      </c>
      <c r="L65" s="3" t="s">
        <v>71</v>
      </c>
      <c r="T65" s="3" t="s">
        <v>71</v>
      </c>
      <c r="U65" s="3" t="s">
        <v>71</v>
      </c>
    </row>
    <row r="66" spans="1:22" s="3" customFormat="1" ht="12.95" customHeight="1">
      <c r="A66" s="3" t="s">
        <v>74</v>
      </c>
      <c r="B66" s="3" t="s">
        <v>135</v>
      </c>
      <c r="L66" s="3" t="s">
        <v>71</v>
      </c>
      <c r="T66" s="3" t="s">
        <v>71</v>
      </c>
      <c r="U66" s="3" t="s">
        <v>71</v>
      </c>
    </row>
    <row r="67" spans="1:22" s="3" customFormat="1" ht="12.95" customHeight="1">
      <c r="A67" s="3" t="s">
        <v>76</v>
      </c>
      <c r="B67" s="3" t="s">
        <v>136</v>
      </c>
      <c r="L67" s="3" t="s">
        <v>71</v>
      </c>
      <c r="T67" s="3" t="s">
        <v>71</v>
      </c>
      <c r="U67" s="3" t="s">
        <v>71</v>
      </c>
    </row>
    <row r="68" spans="1:22" s="3" customFormat="1" ht="12.95" customHeight="1">
      <c r="A68" s="3" t="s">
        <v>78</v>
      </c>
      <c r="B68" s="3" t="s">
        <v>137</v>
      </c>
      <c r="L68" s="3" t="s">
        <v>71</v>
      </c>
      <c r="T68" s="3" t="s">
        <v>71</v>
      </c>
      <c r="U68" s="3" t="s">
        <v>71</v>
      </c>
    </row>
    <row r="69" spans="1:22" s="3" customFormat="1" ht="12.95" customHeight="1">
      <c r="L69" s="3" t="s">
        <v>71</v>
      </c>
      <c r="T69" s="3" t="s">
        <v>71</v>
      </c>
      <c r="U69" s="3" t="s">
        <v>71</v>
      </c>
    </row>
    <row r="70" spans="1:22" s="3" customFormat="1" ht="12.95" customHeight="1">
      <c r="G70" s="3" t="s">
        <v>80</v>
      </c>
      <c r="H70" s="3" t="s">
        <v>138</v>
      </c>
      <c r="I70" s="3" t="s">
        <v>139</v>
      </c>
      <c r="J70" s="3" t="s">
        <v>140</v>
      </c>
      <c r="K70" s="3" t="s">
        <v>83</v>
      </c>
      <c r="L70" s="3" t="s">
        <v>141</v>
      </c>
      <c r="M70" s="3" t="s">
        <v>142</v>
      </c>
      <c r="N70" s="3" t="s">
        <v>143</v>
      </c>
      <c r="O70" s="3" t="s">
        <v>144</v>
      </c>
      <c r="P70" s="3" t="s">
        <v>145</v>
      </c>
      <c r="Q70" s="3" t="s">
        <v>146</v>
      </c>
      <c r="R70" s="3" t="s">
        <v>147</v>
      </c>
      <c r="S70" s="3" t="s">
        <v>148</v>
      </c>
      <c r="T70" s="3" t="s">
        <v>149</v>
      </c>
      <c r="U70" s="3" t="s">
        <v>71</v>
      </c>
      <c r="V70" s="3" t="s">
        <v>71</v>
      </c>
    </row>
    <row r="71" spans="1:22" s="3" customFormat="1" ht="12.95" customHeight="1">
      <c r="G71" s="3" t="s">
        <v>93</v>
      </c>
      <c r="H71" s="3" t="s">
        <v>150</v>
      </c>
      <c r="I71" s="3" t="s">
        <v>94</v>
      </c>
      <c r="J71" s="3" t="s">
        <v>94</v>
      </c>
      <c r="K71" s="3" t="s">
        <v>95</v>
      </c>
      <c r="L71" s="3" t="s">
        <v>94</v>
      </c>
      <c r="M71" s="3" t="s">
        <v>94</v>
      </c>
      <c r="N71" s="3" t="s">
        <v>94</v>
      </c>
      <c r="O71" s="3" t="s">
        <v>94</v>
      </c>
      <c r="P71" s="3" t="s">
        <v>94</v>
      </c>
      <c r="Q71" s="3" t="s">
        <v>94</v>
      </c>
      <c r="R71" s="3" t="s">
        <v>94</v>
      </c>
      <c r="S71" s="3" t="s">
        <v>94</v>
      </c>
      <c r="T71" s="3" t="s">
        <v>94</v>
      </c>
      <c r="U71" s="3" t="s">
        <v>71</v>
      </c>
      <c r="V71" s="3" t="s">
        <v>71</v>
      </c>
    </row>
    <row r="72" spans="1:22" s="3" customFormat="1" ht="12.95" customHeight="1">
      <c r="G72" s="3" t="s">
        <v>96</v>
      </c>
      <c r="H72" s="3" t="s">
        <v>151</v>
      </c>
      <c r="I72" s="3" t="s">
        <v>82</v>
      </c>
      <c r="J72" s="3" t="s">
        <v>82</v>
      </c>
      <c r="L72" s="3" t="s">
        <v>84</v>
      </c>
      <c r="M72" s="3" t="s">
        <v>85</v>
      </c>
      <c r="N72" s="3" t="s">
        <v>86</v>
      </c>
      <c r="O72" s="3" t="s">
        <v>87</v>
      </c>
      <c r="P72" s="3" t="s">
        <v>88</v>
      </c>
      <c r="Q72" s="3" t="s">
        <v>89</v>
      </c>
      <c r="R72" s="3" t="s">
        <v>90</v>
      </c>
      <c r="S72" s="3" t="s">
        <v>91</v>
      </c>
      <c r="T72" s="3" t="s">
        <v>92</v>
      </c>
      <c r="U72" s="3" t="s">
        <v>71</v>
      </c>
      <c r="V72" s="3" t="s">
        <v>71</v>
      </c>
    </row>
    <row r="73" spans="1:22" s="3" customFormat="1" ht="12.95" customHeight="1">
      <c r="G73" s="3" t="s">
        <v>99</v>
      </c>
      <c r="I73" s="3" t="s">
        <v>152</v>
      </c>
      <c r="J73" s="3" t="s">
        <v>153</v>
      </c>
      <c r="L73" s="3" t="s">
        <v>153</v>
      </c>
      <c r="M73" s="3" t="s">
        <v>153</v>
      </c>
      <c r="N73" s="3" t="s">
        <v>153</v>
      </c>
      <c r="O73" s="3" t="s">
        <v>153</v>
      </c>
      <c r="P73" s="3" t="s">
        <v>153</v>
      </c>
      <c r="Q73" s="3" t="s">
        <v>153</v>
      </c>
      <c r="R73" s="3" t="s">
        <v>153</v>
      </c>
      <c r="S73" s="3" t="s">
        <v>153</v>
      </c>
      <c r="T73" s="3" t="s">
        <v>153</v>
      </c>
      <c r="U73" s="3" t="s">
        <v>71</v>
      </c>
      <c r="V73" s="3" t="s">
        <v>71</v>
      </c>
    </row>
    <row r="74" spans="1:22" s="3" customFormat="1" ht="12.95" customHeight="1">
      <c r="G74" s="3" t="s">
        <v>111</v>
      </c>
      <c r="H74" s="3" t="s">
        <v>112</v>
      </c>
      <c r="I74" s="3" t="s">
        <v>112</v>
      </c>
      <c r="J74" s="3" t="s">
        <v>112</v>
      </c>
      <c r="K74" s="3" t="s">
        <v>113</v>
      </c>
      <c r="L74" s="3" t="s">
        <v>114</v>
      </c>
      <c r="M74" s="3" t="s">
        <v>114</v>
      </c>
      <c r="N74" s="3" t="s">
        <v>114</v>
      </c>
      <c r="O74" s="3" t="s">
        <v>114</v>
      </c>
      <c r="P74" s="3" t="s">
        <v>114</v>
      </c>
      <c r="Q74" s="3" t="s">
        <v>114</v>
      </c>
      <c r="R74" s="3" t="s">
        <v>114</v>
      </c>
      <c r="S74" s="3" t="s">
        <v>114</v>
      </c>
      <c r="T74" s="3" t="s">
        <v>114</v>
      </c>
      <c r="U74" s="3" t="s">
        <v>71</v>
      </c>
      <c r="V74" s="3" t="s">
        <v>71</v>
      </c>
    </row>
    <row r="75" spans="1:22" s="3" customFormat="1" ht="12.95" customHeight="1">
      <c r="G75" s="3" t="s">
        <v>10</v>
      </c>
      <c r="H75" s="3" t="s">
        <v>154</v>
      </c>
      <c r="I75" s="3" t="s">
        <v>155</v>
      </c>
      <c r="J75" s="3" t="s">
        <v>156</v>
      </c>
      <c r="K75" s="3" t="s">
        <v>118</v>
      </c>
      <c r="L75" s="3" t="s">
        <v>157</v>
      </c>
      <c r="M75" s="3" t="s">
        <v>158</v>
      </c>
      <c r="N75" s="3" t="s">
        <v>159</v>
      </c>
      <c r="O75" s="3" t="s">
        <v>160</v>
      </c>
      <c r="P75" s="3" t="s">
        <v>161</v>
      </c>
      <c r="Q75" s="3" t="s">
        <v>162</v>
      </c>
      <c r="R75" s="3" t="s">
        <v>163</v>
      </c>
      <c r="S75" s="3" t="s">
        <v>164</v>
      </c>
      <c r="T75" s="3" t="s">
        <v>165</v>
      </c>
      <c r="U75" s="3" t="s">
        <v>71</v>
      </c>
      <c r="V75" s="3" t="s">
        <v>71</v>
      </c>
    </row>
    <row r="76" spans="1:22" s="3" customFormat="1" ht="12.95" customHeight="1">
      <c r="T76" s="3" t="s">
        <v>71</v>
      </c>
      <c r="U76" s="3" t="s">
        <v>71</v>
      </c>
    </row>
    <row r="77" spans="1:22" s="7" customFormat="1" ht="12.95" customHeight="1">
      <c r="A77" s="7" t="s">
        <v>70</v>
      </c>
      <c r="L77" s="7" t="s">
        <v>71</v>
      </c>
      <c r="T77" s="7" t="s">
        <v>71</v>
      </c>
      <c r="U77" s="7" t="s">
        <v>71</v>
      </c>
    </row>
    <row r="78" spans="1:22" s="8" customFormat="1" ht="12.95" customHeight="1">
      <c r="A78" s="8" t="s">
        <v>72</v>
      </c>
      <c r="B78" s="8" t="s">
        <v>166</v>
      </c>
      <c r="L78" s="8" t="s">
        <v>71</v>
      </c>
      <c r="T78" s="8" t="s">
        <v>71</v>
      </c>
      <c r="U78" s="8" t="s">
        <v>71</v>
      </c>
    </row>
    <row r="79" spans="1:22" s="8" customFormat="1" ht="12.95" customHeight="1">
      <c r="A79" s="8" t="s">
        <v>74</v>
      </c>
      <c r="B79" s="8" t="s">
        <v>135</v>
      </c>
      <c r="L79" s="8" t="s">
        <v>71</v>
      </c>
      <c r="T79" s="8" t="s">
        <v>71</v>
      </c>
      <c r="U79" s="8" t="s">
        <v>71</v>
      </c>
    </row>
    <row r="80" spans="1:22" s="8" customFormat="1" ht="12.95" customHeight="1">
      <c r="A80" s="8" t="s">
        <v>76</v>
      </c>
      <c r="B80" s="8" t="s">
        <v>167</v>
      </c>
      <c r="L80" s="8" t="s">
        <v>71</v>
      </c>
      <c r="T80" s="8" t="s">
        <v>71</v>
      </c>
      <c r="U80" s="8" t="s">
        <v>71</v>
      </c>
    </row>
    <row r="81" spans="1:22" s="8" customFormat="1" ht="12.95" customHeight="1">
      <c r="A81" s="8" t="s">
        <v>78</v>
      </c>
      <c r="B81" s="8" t="s">
        <v>137</v>
      </c>
      <c r="L81" s="8" t="s">
        <v>71</v>
      </c>
      <c r="T81" s="8" t="s">
        <v>71</v>
      </c>
      <c r="U81" s="8" t="s">
        <v>71</v>
      </c>
    </row>
    <row r="82" spans="1:22" s="8" customFormat="1" ht="12.95" customHeight="1">
      <c r="L82" s="8" t="s">
        <v>71</v>
      </c>
      <c r="T82" s="8" t="s">
        <v>71</v>
      </c>
      <c r="U82" s="8" t="s">
        <v>71</v>
      </c>
    </row>
    <row r="83" spans="1:22" s="8" customFormat="1" ht="12.95" customHeight="1">
      <c r="G83" s="8" t="s">
        <v>80</v>
      </c>
      <c r="H83" s="8" t="s">
        <v>138</v>
      </c>
      <c r="I83" s="8" t="s">
        <v>139</v>
      </c>
      <c r="J83" s="8" t="s">
        <v>140</v>
      </c>
      <c r="K83" s="8" t="s">
        <v>83</v>
      </c>
      <c r="L83" s="8" t="s">
        <v>141</v>
      </c>
      <c r="M83" s="8" t="s">
        <v>142</v>
      </c>
      <c r="N83" s="8" t="s">
        <v>143</v>
      </c>
      <c r="O83" s="8" t="s">
        <v>144</v>
      </c>
      <c r="P83" s="8" t="s">
        <v>145</v>
      </c>
      <c r="Q83" s="8" t="s">
        <v>146</v>
      </c>
      <c r="R83" s="8" t="s">
        <v>147</v>
      </c>
      <c r="S83" s="8" t="s">
        <v>148</v>
      </c>
      <c r="T83" s="8" t="s">
        <v>149</v>
      </c>
      <c r="U83" s="8" t="s">
        <v>71</v>
      </c>
      <c r="V83" s="8" t="s">
        <v>71</v>
      </c>
    </row>
    <row r="84" spans="1:22" s="8" customFormat="1" ht="12.95" customHeight="1">
      <c r="G84" s="8" t="s">
        <v>93</v>
      </c>
      <c r="H84" s="8" t="s">
        <v>150</v>
      </c>
      <c r="I84" s="8" t="s">
        <v>94</v>
      </c>
      <c r="J84" s="8" t="s">
        <v>94</v>
      </c>
      <c r="K84" s="8" t="s">
        <v>95</v>
      </c>
      <c r="L84" s="8" t="s">
        <v>94</v>
      </c>
      <c r="M84" s="8" t="s">
        <v>94</v>
      </c>
      <c r="N84" s="8" t="s">
        <v>94</v>
      </c>
      <c r="O84" s="8" t="s">
        <v>94</v>
      </c>
      <c r="P84" s="8" t="s">
        <v>94</v>
      </c>
      <c r="Q84" s="8" t="s">
        <v>94</v>
      </c>
      <c r="R84" s="8" t="s">
        <v>94</v>
      </c>
      <c r="S84" s="8" t="s">
        <v>94</v>
      </c>
      <c r="T84" s="8" t="s">
        <v>94</v>
      </c>
      <c r="U84" s="8" t="s">
        <v>71</v>
      </c>
      <c r="V84" s="8" t="s">
        <v>71</v>
      </c>
    </row>
    <row r="85" spans="1:22" s="8" customFormat="1" ht="12.95" customHeight="1">
      <c r="G85" s="8" t="s">
        <v>96</v>
      </c>
      <c r="H85" s="8" t="s">
        <v>151</v>
      </c>
      <c r="I85" s="8" t="s">
        <v>82</v>
      </c>
      <c r="J85" s="8" t="s">
        <v>82</v>
      </c>
      <c r="L85" s="8" t="s">
        <v>84</v>
      </c>
      <c r="M85" s="8" t="s">
        <v>85</v>
      </c>
      <c r="N85" s="8" t="s">
        <v>86</v>
      </c>
      <c r="O85" s="8" t="s">
        <v>87</v>
      </c>
      <c r="P85" s="8" t="s">
        <v>88</v>
      </c>
      <c r="Q85" s="8" t="s">
        <v>89</v>
      </c>
      <c r="R85" s="8" t="s">
        <v>90</v>
      </c>
      <c r="S85" s="8" t="s">
        <v>91</v>
      </c>
      <c r="T85" s="8" t="s">
        <v>92</v>
      </c>
      <c r="U85" s="8" t="s">
        <v>71</v>
      </c>
      <c r="V85" s="8" t="s">
        <v>71</v>
      </c>
    </row>
    <row r="86" spans="1:22" s="8" customFormat="1" ht="12.95" customHeight="1">
      <c r="G86" s="8" t="s">
        <v>99</v>
      </c>
      <c r="I86" s="8" t="s">
        <v>152</v>
      </c>
      <c r="J86" s="8" t="s">
        <v>153</v>
      </c>
      <c r="L86" s="8" t="s">
        <v>153</v>
      </c>
      <c r="M86" s="8" t="s">
        <v>153</v>
      </c>
      <c r="N86" s="8" t="s">
        <v>153</v>
      </c>
      <c r="O86" s="8" t="s">
        <v>153</v>
      </c>
      <c r="P86" s="8" t="s">
        <v>153</v>
      </c>
      <c r="Q86" s="8" t="s">
        <v>153</v>
      </c>
      <c r="R86" s="8" t="s">
        <v>153</v>
      </c>
      <c r="S86" s="8" t="s">
        <v>153</v>
      </c>
      <c r="T86" s="8" t="s">
        <v>153</v>
      </c>
      <c r="U86" s="8" t="s">
        <v>71</v>
      </c>
      <c r="V86" s="8" t="s">
        <v>71</v>
      </c>
    </row>
    <row r="87" spans="1:22" s="8" customFormat="1" ht="12.95" customHeight="1">
      <c r="G87" s="8" t="s">
        <v>111</v>
      </c>
      <c r="H87" s="8" t="s">
        <v>112</v>
      </c>
      <c r="I87" s="8" t="s">
        <v>112</v>
      </c>
      <c r="J87" s="8" t="s">
        <v>112</v>
      </c>
      <c r="K87" s="8" t="s">
        <v>113</v>
      </c>
      <c r="L87" s="8" t="s">
        <v>114</v>
      </c>
      <c r="M87" s="8" t="s">
        <v>114</v>
      </c>
      <c r="N87" s="8" t="s">
        <v>114</v>
      </c>
      <c r="O87" s="8" t="s">
        <v>114</v>
      </c>
      <c r="P87" s="8" t="s">
        <v>114</v>
      </c>
      <c r="Q87" s="8" t="s">
        <v>114</v>
      </c>
      <c r="R87" s="8" t="s">
        <v>114</v>
      </c>
      <c r="S87" s="8" t="s">
        <v>114</v>
      </c>
      <c r="T87" s="8" t="s">
        <v>114</v>
      </c>
      <c r="U87" s="8" t="s">
        <v>71</v>
      </c>
      <c r="V87" s="8" t="s">
        <v>71</v>
      </c>
    </row>
    <row r="88" spans="1:22" s="8" customFormat="1" ht="12.95" customHeight="1">
      <c r="G88" s="8" t="s">
        <v>10</v>
      </c>
      <c r="H88" s="8" t="s">
        <v>154</v>
      </c>
      <c r="I88" s="8" t="s">
        <v>155</v>
      </c>
      <c r="J88" s="8" t="s">
        <v>156</v>
      </c>
      <c r="K88" s="8" t="s">
        <v>118</v>
      </c>
      <c r="L88" s="8" t="s">
        <v>157</v>
      </c>
      <c r="M88" s="8" t="s">
        <v>158</v>
      </c>
      <c r="N88" s="8" t="s">
        <v>159</v>
      </c>
      <c r="O88" s="8" t="s">
        <v>160</v>
      </c>
      <c r="P88" s="8" t="s">
        <v>161</v>
      </c>
      <c r="Q88" s="8" t="s">
        <v>162</v>
      </c>
      <c r="R88" s="8" t="s">
        <v>163</v>
      </c>
      <c r="S88" s="8" t="s">
        <v>164</v>
      </c>
      <c r="T88" s="8" t="s">
        <v>165</v>
      </c>
      <c r="U88" s="8" t="s">
        <v>71</v>
      </c>
      <c r="V88" s="8" t="s">
        <v>71</v>
      </c>
    </row>
    <row r="89" spans="1:22" s="8" customFormat="1" ht="12.95" customHeight="1">
      <c r="U89" s="8" t="s">
        <v>71</v>
      </c>
    </row>
    <row r="90" spans="1:22" s="9" customFormat="1" ht="12.75">
      <c r="A90" s="4" t="s">
        <v>168</v>
      </c>
      <c r="B90" s="4"/>
      <c r="C90" s="4"/>
      <c r="D90" s="4"/>
      <c r="E90" s="4"/>
      <c r="F90" s="4"/>
      <c r="H90" s="9" t="s">
        <v>169</v>
      </c>
    </row>
    <row r="91" spans="1:22" s="9" customFormat="1" ht="12.75">
      <c r="A91" s="5" t="s">
        <v>170</v>
      </c>
      <c r="B91" s="5" t="s">
        <v>171</v>
      </c>
      <c r="C91" s="5" t="s">
        <v>172</v>
      </c>
      <c r="D91" s="5" t="s">
        <v>173</v>
      </c>
      <c r="E91" s="5" t="s">
        <v>174</v>
      </c>
      <c r="F91" s="5" t="s">
        <v>175</v>
      </c>
    </row>
    <row r="92" spans="1:22" ht="18.75">
      <c r="A92" s="5" t="s">
        <v>176</v>
      </c>
      <c r="B92" s="5" t="s">
        <v>73</v>
      </c>
      <c r="G92" s="9" t="s">
        <v>71</v>
      </c>
      <c r="H92" s="10" t="s">
        <v>177</v>
      </c>
    </row>
    <row r="93" spans="1:22" ht="18.75">
      <c r="A93" s="5" t="s">
        <v>178</v>
      </c>
      <c r="B93" s="6" t="s">
        <v>179</v>
      </c>
      <c r="C93" s="6" t="s">
        <v>180</v>
      </c>
      <c r="D93" s="6"/>
      <c r="G93" s="9" t="s">
        <v>71</v>
      </c>
      <c r="H93" s="10" t="s">
        <v>181</v>
      </c>
      <c r="L93" s="11" t="e">
        <f>LEFT(J95,4)+1</f>
        <v>#VALUE!</v>
      </c>
      <c r="M93" s="11" t="e">
        <f>L93+1</f>
        <v>#VALUE!</v>
      </c>
      <c r="N93" s="11" t="e">
        <f t="shared" ref="N93:T93" si="0">M93+1</f>
        <v>#VALUE!</v>
      </c>
      <c r="O93" s="11" t="e">
        <f t="shared" si="0"/>
        <v>#VALUE!</v>
      </c>
      <c r="P93" s="11" t="e">
        <f t="shared" si="0"/>
        <v>#VALUE!</v>
      </c>
      <c r="Q93" s="11" t="e">
        <f t="shared" si="0"/>
        <v>#VALUE!</v>
      </c>
      <c r="R93" s="11" t="e">
        <f t="shared" si="0"/>
        <v>#VALUE!</v>
      </c>
      <c r="S93" s="11" t="e">
        <f t="shared" si="0"/>
        <v>#VALUE!</v>
      </c>
      <c r="T93" s="11" t="e">
        <f t="shared" si="0"/>
        <v>#VALUE!</v>
      </c>
    </row>
    <row r="94" spans="1:22">
      <c r="A94" s="5" t="s">
        <v>182</v>
      </c>
      <c r="G94" s="9" t="s">
        <v>71</v>
      </c>
      <c r="H94" s="12" t="e">
        <f>LEFT(J95,4)-1</f>
        <v>#VALUE!</v>
      </c>
      <c r="I94" s="12" t="e">
        <f>RIGHT(J95,2)-1</f>
        <v>#VALUE!</v>
      </c>
      <c r="J94" s="12" t="s">
        <v>183</v>
      </c>
      <c r="K94" s="13"/>
      <c r="L94" s="12" t="e">
        <f>RIGHT(J95,2)+1</f>
        <v>#VALUE!</v>
      </c>
      <c r="M94" s="12" t="e">
        <f>L94+1</f>
        <v>#VALUE!</v>
      </c>
      <c r="N94" s="12" t="e">
        <f t="shared" ref="N94:T94" si="1">M94+1</f>
        <v>#VALUE!</v>
      </c>
      <c r="O94" s="12" t="e">
        <f t="shared" si="1"/>
        <v>#VALUE!</v>
      </c>
      <c r="P94" s="12" t="e">
        <f t="shared" si="1"/>
        <v>#VALUE!</v>
      </c>
      <c r="Q94" s="12" t="e">
        <f t="shared" si="1"/>
        <v>#VALUE!</v>
      </c>
      <c r="R94" s="12" t="e">
        <f t="shared" si="1"/>
        <v>#VALUE!</v>
      </c>
      <c r="S94" s="12" t="e">
        <f t="shared" si="1"/>
        <v>#VALUE!</v>
      </c>
      <c r="T94" s="12" t="e">
        <f t="shared" si="1"/>
        <v>#VALUE!</v>
      </c>
    </row>
    <row r="95" spans="1:22">
      <c r="A95" s="5" t="s">
        <v>182</v>
      </c>
      <c r="G95" s="9" t="s">
        <v>71</v>
      </c>
      <c r="I95" s="14" t="e">
        <f>H94&amp;"/"&amp;I94</f>
        <v>#VALUE!</v>
      </c>
      <c r="J95" s="14" t="s">
        <v>184</v>
      </c>
      <c r="K95" s="14" t="s">
        <v>83</v>
      </c>
      <c r="L95" s="14" t="e">
        <f>L93&amp;"/"&amp;L94</f>
        <v>#VALUE!</v>
      </c>
      <c r="M95" s="14" t="e">
        <f>M93&amp;"/"&amp;M94</f>
        <v>#VALUE!</v>
      </c>
      <c r="N95" s="14" t="e">
        <f t="shared" ref="N95:T95" si="2">N93&amp;"/"&amp;N94</f>
        <v>#VALUE!</v>
      </c>
      <c r="O95" s="14" t="e">
        <f t="shared" si="2"/>
        <v>#VALUE!</v>
      </c>
      <c r="P95" s="14" t="e">
        <f t="shared" si="2"/>
        <v>#VALUE!</v>
      </c>
      <c r="Q95" s="14" t="e">
        <f t="shared" si="2"/>
        <v>#VALUE!</v>
      </c>
      <c r="R95" s="14" t="e">
        <f t="shared" si="2"/>
        <v>#VALUE!</v>
      </c>
      <c r="S95" s="14" t="e">
        <f t="shared" si="2"/>
        <v>#VALUE!</v>
      </c>
      <c r="T95" s="14" t="e">
        <f t="shared" si="2"/>
        <v>#VALUE!</v>
      </c>
    </row>
    <row r="96" spans="1:22" ht="47.25" customHeight="1">
      <c r="A96" s="5" t="s">
        <v>182</v>
      </c>
      <c r="G96" s="9" t="s">
        <v>71</v>
      </c>
      <c r="I96" s="15" t="str">
        <f>IF(J94="LTP","AP","LTP")</f>
        <v>LTP</v>
      </c>
      <c r="J96" s="15" t="str">
        <f>IF(J94="LTP","LTP","AP")</f>
        <v>AP</v>
      </c>
      <c r="K96" s="15"/>
      <c r="L96" s="15" t="str">
        <f>J96</f>
        <v>AP</v>
      </c>
      <c r="M96" s="15" t="str">
        <f>L96</f>
        <v>AP</v>
      </c>
      <c r="N96" s="15" t="str">
        <f t="shared" ref="N96:T96" si="3">M96</f>
        <v>AP</v>
      </c>
      <c r="O96" s="15" t="str">
        <f t="shared" si="3"/>
        <v>AP</v>
      </c>
      <c r="P96" s="15" t="str">
        <f t="shared" si="3"/>
        <v>AP</v>
      </c>
      <c r="Q96" s="15" t="str">
        <f t="shared" si="3"/>
        <v>AP</v>
      </c>
      <c r="R96" s="15" t="str">
        <f t="shared" si="3"/>
        <v>AP</v>
      </c>
      <c r="S96" s="15" t="str">
        <f t="shared" si="3"/>
        <v>AP</v>
      </c>
      <c r="T96" s="15" t="str">
        <f t="shared" si="3"/>
        <v>AP</v>
      </c>
    </row>
    <row r="97" spans="1:20">
      <c r="A97" s="5" t="s">
        <v>185</v>
      </c>
      <c r="B97" s="6" t="s">
        <v>186</v>
      </c>
      <c r="C97" s="5" t="s">
        <v>187</v>
      </c>
      <c r="G97" s="9" t="s">
        <v>71</v>
      </c>
      <c r="H97" s="36" t="s">
        <v>73</v>
      </c>
      <c r="I97" s="16" t="s">
        <v>188</v>
      </c>
      <c r="J97" s="16" t="s">
        <v>188</v>
      </c>
      <c r="K97" s="16" t="s">
        <v>188</v>
      </c>
      <c r="L97" s="16" t="s">
        <v>188</v>
      </c>
      <c r="M97" s="16" t="s">
        <v>188</v>
      </c>
      <c r="N97" s="16" t="s">
        <v>188</v>
      </c>
      <c r="O97" s="16" t="s">
        <v>188</v>
      </c>
      <c r="P97" s="16" t="s">
        <v>188</v>
      </c>
      <c r="Q97" s="16" t="s">
        <v>188</v>
      </c>
      <c r="R97" s="16" t="s">
        <v>188</v>
      </c>
      <c r="S97" s="16" t="s">
        <v>188</v>
      </c>
      <c r="T97" s="16" t="s">
        <v>188</v>
      </c>
    </row>
    <row r="98" spans="1:20">
      <c r="A98" s="5" t="s">
        <v>189</v>
      </c>
      <c r="B98" s="5" t="s">
        <v>190</v>
      </c>
      <c r="C98" s="5" t="s">
        <v>187</v>
      </c>
      <c r="G98" s="9" t="s">
        <v>71</v>
      </c>
      <c r="H98" s="37" t="s">
        <v>191</v>
      </c>
      <c r="I98" s="17"/>
      <c r="J98" s="17"/>
      <c r="K98" s="17"/>
    </row>
    <row r="99" spans="1:20">
      <c r="A99" s="5" t="s">
        <v>182</v>
      </c>
      <c r="G99" s="9" t="s">
        <v>71</v>
      </c>
      <c r="H99" s="38"/>
      <c r="I99" s="18"/>
      <c r="J99" s="18"/>
      <c r="K99" s="18"/>
      <c r="L99" s="19"/>
      <c r="M99" s="19"/>
      <c r="N99" s="19"/>
      <c r="O99" s="19"/>
      <c r="P99" s="19"/>
      <c r="Q99" s="19"/>
      <c r="R99" s="19"/>
      <c r="S99" s="19"/>
      <c r="T99" s="19"/>
    </row>
    <row r="100" spans="1:20">
      <c r="A100" s="5" t="s">
        <v>182</v>
      </c>
      <c r="G100" s="9" t="s">
        <v>71</v>
      </c>
      <c r="H100" s="38"/>
      <c r="I100" s="18"/>
      <c r="J100" s="18"/>
      <c r="K100" s="18"/>
      <c r="L100" s="19"/>
      <c r="M100" s="19"/>
      <c r="N100" s="19"/>
      <c r="O100" s="19"/>
      <c r="P100" s="19"/>
      <c r="Q100" s="19"/>
      <c r="R100" s="19"/>
      <c r="S100" s="19"/>
      <c r="T100" s="19"/>
    </row>
    <row r="101" spans="1:20">
      <c r="A101" s="5" t="s">
        <v>192</v>
      </c>
      <c r="B101" s="5" t="s">
        <v>193</v>
      </c>
      <c r="C101" s="5" t="s">
        <v>194</v>
      </c>
      <c r="D101" s="6" t="s">
        <v>195</v>
      </c>
      <c r="E101" s="6" t="s">
        <v>196</v>
      </c>
      <c r="G101" s="9" t="s">
        <v>71</v>
      </c>
      <c r="H101" s="38"/>
      <c r="I101" s="18"/>
      <c r="J101" s="18"/>
      <c r="K101" s="18"/>
      <c r="L101" s="19"/>
      <c r="M101" s="19"/>
      <c r="N101" s="19"/>
      <c r="O101" s="19"/>
      <c r="P101" s="19"/>
      <c r="Q101" s="19"/>
      <c r="R101" s="19"/>
      <c r="S101" s="19"/>
      <c r="T101" s="19"/>
    </row>
    <row r="102" spans="1:20">
      <c r="A102" s="5" t="s">
        <v>192</v>
      </c>
      <c r="B102" s="5" t="s">
        <v>193</v>
      </c>
      <c r="C102" s="5" t="s">
        <v>194</v>
      </c>
      <c r="D102" s="6" t="s">
        <v>195</v>
      </c>
      <c r="E102" s="6" t="s">
        <v>197</v>
      </c>
      <c r="G102" s="9" t="s">
        <v>71</v>
      </c>
      <c r="H102" s="38"/>
      <c r="I102" s="18"/>
      <c r="J102" s="18"/>
      <c r="K102" s="18"/>
      <c r="L102" s="19"/>
      <c r="M102" s="19"/>
      <c r="N102" s="19"/>
      <c r="O102" s="19"/>
      <c r="P102" s="19"/>
      <c r="Q102" s="19"/>
      <c r="R102" s="19"/>
      <c r="S102" s="19"/>
      <c r="T102" s="19"/>
    </row>
    <row r="103" spans="1:20">
      <c r="A103" s="5" t="s">
        <v>192</v>
      </c>
      <c r="B103" s="5" t="s">
        <v>193</v>
      </c>
      <c r="C103" s="5" t="s">
        <v>194</v>
      </c>
      <c r="D103" s="6" t="s">
        <v>195</v>
      </c>
      <c r="E103" s="6" t="s">
        <v>198</v>
      </c>
      <c r="G103" s="9" t="s">
        <v>71</v>
      </c>
      <c r="H103" s="38"/>
      <c r="I103" s="18"/>
      <c r="J103" s="18"/>
      <c r="K103" s="18"/>
      <c r="L103" s="19"/>
      <c r="M103" s="19"/>
      <c r="N103" s="19"/>
      <c r="O103" s="19"/>
      <c r="P103" s="19"/>
      <c r="Q103" s="19"/>
      <c r="R103" s="19"/>
      <c r="S103" s="19"/>
      <c r="T103" s="19"/>
    </row>
    <row r="104" spans="1:20">
      <c r="A104" s="5" t="s">
        <v>192</v>
      </c>
      <c r="B104" s="5" t="s">
        <v>193</v>
      </c>
      <c r="C104" s="5" t="s">
        <v>194</v>
      </c>
      <c r="D104" s="6" t="s">
        <v>195</v>
      </c>
      <c r="E104" s="6" t="s">
        <v>199</v>
      </c>
      <c r="G104" s="9" t="s">
        <v>71</v>
      </c>
      <c r="H104" s="38"/>
      <c r="I104" s="18"/>
      <c r="J104" s="18"/>
      <c r="K104" s="18"/>
      <c r="L104" s="19"/>
      <c r="M104" s="19"/>
      <c r="N104" s="19"/>
      <c r="O104" s="19"/>
      <c r="P104" s="19"/>
      <c r="Q104" s="19"/>
      <c r="R104" s="19"/>
      <c r="S104" s="19"/>
      <c r="T104" s="19"/>
    </row>
    <row r="105" spans="1:20">
      <c r="A105" s="5" t="s">
        <v>182</v>
      </c>
      <c r="D105" s="6"/>
      <c r="E105" s="6"/>
      <c r="G105" s="9" t="s">
        <v>71</v>
      </c>
      <c r="H105" s="38"/>
      <c r="I105" s="18"/>
      <c r="J105" s="18"/>
      <c r="K105" s="18"/>
      <c r="L105" s="19"/>
      <c r="M105" s="19"/>
      <c r="N105" s="19"/>
      <c r="O105" s="19"/>
      <c r="P105" s="19"/>
      <c r="Q105" s="19"/>
      <c r="R105" s="19"/>
      <c r="S105" s="19"/>
      <c r="T105" s="19"/>
    </row>
    <row r="106" spans="1:20" ht="15.75" thickBot="1">
      <c r="A106" s="5" t="s">
        <v>182</v>
      </c>
      <c r="H106" s="45" t="s">
        <v>200</v>
      </c>
      <c r="I106" s="46">
        <f t="shared" ref="I106:T106" si="4">SUBTOTAL(9,I98:I105)</f>
        <v>0</v>
      </c>
      <c r="J106" s="46">
        <f t="shared" si="4"/>
        <v>0</v>
      </c>
      <c r="K106" s="46"/>
      <c r="L106" s="46">
        <f t="shared" si="4"/>
        <v>0</v>
      </c>
      <c r="M106" s="46">
        <f t="shared" si="4"/>
        <v>0</v>
      </c>
      <c r="N106" s="46">
        <f t="shared" si="4"/>
        <v>0</v>
      </c>
      <c r="O106" s="46">
        <f t="shared" si="4"/>
        <v>0</v>
      </c>
      <c r="P106" s="46">
        <f t="shared" si="4"/>
        <v>0</v>
      </c>
      <c r="Q106" s="46">
        <f t="shared" si="4"/>
        <v>0</v>
      </c>
      <c r="R106" s="46">
        <f t="shared" si="4"/>
        <v>0</v>
      </c>
      <c r="S106" s="46">
        <f t="shared" si="4"/>
        <v>0</v>
      </c>
      <c r="T106" s="46">
        <f t="shared" si="4"/>
        <v>0</v>
      </c>
    </row>
    <row r="107" spans="1:20">
      <c r="A107" s="5" t="s">
        <v>201</v>
      </c>
      <c r="G107" s="9" t="s">
        <v>71</v>
      </c>
      <c r="H107" s="37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</row>
    <row r="108" spans="1:20">
      <c r="A108" s="5" t="s">
        <v>192</v>
      </c>
      <c r="B108" s="5" t="s">
        <v>193</v>
      </c>
      <c r="C108" s="5" t="s">
        <v>194</v>
      </c>
      <c r="D108" s="6" t="s">
        <v>195</v>
      </c>
      <c r="E108" s="6" t="s">
        <v>202</v>
      </c>
      <c r="G108" s="9" t="s">
        <v>71</v>
      </c>
      <c r="H108" s="38"/>
      <c r="I108" s="18"/>
      <c r="J108" s="18"/>
      <c r="K108" s="18"/>
      <c r="L108" s="19"/>
      <c r="M108" s="19"/>
      <c r="N108" s="19"/>
      <c r="O108" s="19"/>
      <c r="P108" s="19"/>
      <c r="Q108" s="19"/>
      <c r="R108" s="19"/>
      <c r="S108" s="19"/>
      <c r="T108" s="19"/>
    </row>
    <row r="109" spans="1:20">
      <c r="A109" s="5" t="s">
        <v>182</v>
      </c>
      <c r="H109" s="38"/>
    </row>
    <row r="110" spans="1:20">
      <c r="A110" s="5" t="s">
        <v>189</v>
      </c>
      <c r="B110" s="5" t="s">
        <v>203</v>
      </c>
      <c r="C110" s="5" t="s">
        <v>187</v>
      </c>
      <c r="G110" s="9" t="s">
        <v>71</v>
      </c>
      <c r="H110" s="37" t="s">
        <v>204</v>
      </c>
      <c r="I110" s="17"/>
      <c r="J110" s="17"/>
      <c r="K110" s="17"/>
    </row>
    <row r="111" spans="1:20">
      <c r="A111" s="5" t="s">
        <v>192</v>
      </c>
      <c r="B111" s="5" t="s">
        <v>193</v>
      </c>
      <c r="C111" s="5" t="s">
        <v>194</v>
      </c>
      <c r="D111" s="6" t="s">
        <v>195</v>
      </c>
      <c r="E111" s="6" t="s">
        <v>205</v>
      </c>
      <c r="G111" s="9" t="s">
        <v>71</v>
      </c>
      <c r="H111" s="38"/>
      <c r="I111" s="18"/>
      <c r="J111" s="18"/>
      <c r="K111" s="18"/>
      <c r="L111" s="19"/>
      <c r="M111" s="19"/>
      <c r="N111" s="19"/>
      <c r="O111" s="19"/>
      <c r="P111" s="19"/>
      <c r="Q111" s="19"/>
      <c r="R111" s="19"/>
      <c r="S111" s="19"/>
      <c r="T111" s="19"/>
    </row>
    <row r="112" spans="1:20">
      <c r="A112" s="5" t="s">
        <v>192</v>
      </c>
      <c r="B112" s="5" t="s">
        <v>193</v>
      </c>
      <c r="C112" s="5" t="s">
        <v>194</v>
      </c>
      <c r="D112" s="6" t="s">
        <v>195</v>
      </c>
      <c r="E112" s="6" t="s">
        <v>206</v>
      </c>
      <c r="G112" s="9" t="s">
        <v>71</v>
      </c>
      <c r="H112" s="38"/>
      <c r="I112" s="18"/>
      <c r="J112" s="18"/>
      <c r="K112" s="18"/>
      <c r="L112" s="19"/>
      <c r="M112" s="19"/>
      <c r="N112" s="19"/>
      <c r="O112" s="19"/>
      <c r="P112" s="19"/>
      <c r="Q112" s="19"/>
      <c r="R112" s="19"/>
      <c r="S112" s="19"/>
      <c r="T112" s="19"/>
    </row>
    <row r="113" spans="1:20">
      <c r="A113" s="5" t="s">
        <v>192</v>
      </c>
      <c r="B113" s="5" t="s">
        <v>193</v>
      </c>
      <c r="C113" s="5" t="s">
        <v>194</v>
      </c>
      <c r="D113" s="6" t="s">
        <v>195</v>
      </c>
      <c r="E113" s="6" t="s">
        <v>207</v>
      </c>
      <c r="G113" s="9" t="s">
        <v>71</v>
      </c>
      <c r="H113" s="38"/>
      <c r="I113" s="18"/>
      <c r="J113" s="18"/>
      <c r="K113" s="18"/>
      <c r="L113" s="19"/>
      <c r="M113" s="19"/>
      <c r="N113" s="19"/>
      <c r="O113" s="19"/>
      <c r="P113" s="19"/>
      <c r="Q113" s="19"/>
      <c r="R113" s="19"/>
      <c r="S113" s="19"/>
      <c r="T113" s="19"/>
    </row>
    <row r="114" spans="1:20">
      <c r="A114" s="5" t="s">
        <v>182</v>
      </c>
      <c r="D114" s="6"/>
      <c r="E114" s="6"/>
      <c r="G114" s="9" t="s">
        <v>71</v>
      </c>
      <c r="H114" s="38"/>
      <c r="I114" s="18"/>
      <c r="J114" s="18"/>
      <c r="K114" s="18"/>
      <c r="L114" s="19"/>
      <c r="M114" s="19"/>
      <c r="N114" s="19"/>
      <c r="O114" s="19"/>
      <c r="P114" s="19"/>
      <c r="Q114" s="19"/>
      <c r="R114" s="19"/>
      <c r="S114" s="19"/>
      <c r="T114" s="19"/>
    </row>
    <row r="115" spans="1:20" ht="15.75" thickBot="1">
      <c r="A115" s="5" t="s">
        <v>182</v>
      </c>
      <c r="H115" s="45" t="s">
        <v>208</v>
      </c>
      <c r="I115" s="46">
        <f t="shared" ref="I115:T115" si="5">SUBTOTAL(9,I110:I114)</f>
        <v>0</v>
      </c>
      <c r="J115" s="46">
        <f t="shared" si="5"/>
        <v>0</v>
      </c>
      <c r="K115" s="46"/>
      <c r="L115" s="46">
        <f t="shared" si="5"/>
        <v>0</v>
      </c>
      <c r="M115" s="46">
        <f t="shared" si="5"/>
        <v>0</v>
      </c>
      <c r="N115" s="46">
        <f t="shared" si="5"/>
        <v>0</v>
      </c>
      <c r="O115" s="46">
        <f t="shared" si="5"/>
        <v>0</v>
      </c>
      <c r="P115" s="46">
        <f t="shared" si="5"/>
        <v>0</v>
      </c>
      <c r="Q115" s="46">
        <f t="shared" si="5"/>
        <v>0</v>
      </c>
      <c r="R115" s="46">
        <f t="shared" si="5"/>
        <v>0</v>
      </c>
      <c r="S115" s="46">
        <f t="shared" si="5"/>
        <v>0</v>
      </c>
      <c r="T115" s="46">
        <f t="shared" si="5"/>
        <v>0</v>
      </c>
    </row>
    <row r="116" spans="1:20" ht="6" customHeight="1">
      <c r="A116" s="5" t="s">
        <v>182</v>
      </c>
      <c r="H116" s="38"/>
    </row>
    <row r="117" spans="1:20" ht="15.75" thickBot="1">
      <c r="A117" s="5" t="s">
        <v>182</v>
      </c>
      <c r="G117" s="9" t="s">
        <v>71</v>
      </c>
      <c r="H117" s="45" t="s">
        <v>209</v>
      </c>
      <c r="I117" s="46">
        <f t="shared" ref="I117:T117" si="6">I106-I115</f>
        <v>0</v>
      </c>
      <c r="J117" s="46">
        <f t="shared" si="6"/>
        <v>0</v>
      </c>
      <c r="K117" s="46"/>
      <c r="L117" s="46">
        <f t="shared" si="6"/>
        <v>0</v>
      </c>
      <c r="M117" s="46">
        <f t="shared" si="6"/>
        <v>0</v>
      </c>
      <c r="N117" s="46">
        <f t="shared" si="6"/>
        <v>0</v>
      </c>
      <c r="O117" s="46">
        <f t="shared" si="6"/>
        <v>0</v>
      </c>
      <c r="P117" s="46">
        <f t="shared" si="6"/>
        <v>0</v>
      </c>
      <c r="Q117" s="46">
        <f t="shared" si="6"/>
        <v>0</v>
      </c>
      <c r="R117" s="46">
        <f t="shared" si="6"/>
        <v>0</v>
      </c>
      <c r="S117" s="46">
        <f t="shared" si="6"/>
        <v>0</v>
      </c>
      <c r="T117" s="46">
        <f t="shared" si="6"/>
        <v>0</v>
      </c>
    </row>
    <row r="118" spans="1:20">
      <c r="A118" s="5" t="s">
        <v>201</v>
      </c>
      <c r="G118" s="9" t="s">
        <v>71</v>
      </c>
      <c r="H118" s="37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</row>
    <row r="119" spans="1:20">
      <c r="A119" s="5" t="s">
        <v>192</v>
      </c>
      <c r="B119" s="5" t="s">
        <v>193</v>
      </c>
      <c r="C119" s="5" t="s">
        <v>194</v>
      </c>
      <c r="D119" s="6" t="s">
        <v>195</v>
      </c>
      <c r="E119" s="6" t="s">
        <v>210</v>
      </c>
      <c r="G119" s="9" t="s">
        <v>71</v>
      </c>
      <c r="H119" s="38"/>
      <c r="I119" s="18"/>
      <c r="J119" s="18"/>
      <c r="K119" s="18"/>
      <c r="L119" s="19"/>
      <c r="M119" s="19"/>
      <c r="N119" s="19"/>
      <c r="O119" s="19"/>
      <c r="P119" s="19"/>
      <c r="Q119" s="19"/>
      <c r="R119" s="19"/>
      <c r="S119" s="19"/>
      <c r="T119" s="19"/>
    </row>
    <row r="120" spans="1:20">
      <c r="A120" s="5" t="s">
        <v>182</v>
      </c>
      <c r="H120" s="37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</row>
    <row r="121" spans="1:20">
      <c r="A121" s="5" t="s">
        <v>192</v>
      </c>
      <c r="B121" s="5" t="s">
        <v>193</v>
      </c>
      <c r="C121" s="5" t="s">
        <v>194</v>
      </c>
      <c r="D121" s="6" t="s">
        <v>195</v>
      </c>
      <c r="E121" s="6" t="s">
        <v>211</v>
      </c>
      <c r="G121" s="9" t="s">
        <v>71</v>
      </c>
      <c r="H121" s="39" t="s">
        <v>212</v>
      </c>
      <c r="I121" s="18"/>
      <c r="J121" s="18"/>
      <c r="K121" s="18"/>
      <c r="L121" s="19"/>
      <c r="M121" s="19"/>
      <c r="N121" s="19"/>
      <c r="O121" s="19"/>
      <c r="P121" s="19"/>
      <c r="Q121" s="19"/>
      <c r="R121" s="19"/>
      <c r="S121" s="19"/>
      <c r="T121" s="19"/>
    </row>
    <row r="122" spans="1:20">
      <c r="A122" s="5" t="s">
        <v>182</v>
      </c>
      <c r="D122" s="6"/>
      <c r="E122" s="6"/>
      <c r="H122" s="38"/>
      <c r="I122" s="18"/>
      <c r="J122" s="18"/>
      <c r="K122" s="18"/>
      <c r="L122" s="19"/>
      <c r="M122" s="19"/>
      <c r="N122" s="19"/>
      <c r="O122" s="19"/>
      <c r="P122" s="19"/>
      <c r="Q122" s="19"/>
      <c r="R122" s="19"/>
      <c r="S122" s="19"/>
      <c r="T122" s="19"/>
    </row>
    <row r="123" spans="1:20">
      <c r="A123" s="5" t="s">
        <v>176</v>
      </c>
      <c r="B123" s="5" t="s">
        <v>120</v>
      </c>
      <c r="H123" s="21" t="s">
        <v>120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</row>
    <row r="124" spans="1:20">
      <c r="A124" s="5" t="s">
        <v>178</v>
      </c>
      <c r="B124" s="5" t="s">
        <v>179</v>
      </c>
      <c r="C124" s="5" t="s">
        <v>213</v>
      </c>
      <c r="D124" s="6"/>
      <c r="G124" s="9" t="s">
        <v>71</v>
      </c>
      <c r="H124" s="22"/>
    </row>
    <row r="125" spans="1:20">
      <c r="A125" s="5" t="s">
        <v>185</v>
      </c>
      <c r="B125" s="6" t="s">
        <v>186</v>
      </c>
      <c r="C125" s="5" t="s">
        <v>187</v>
      </c>
      <c r="D125" s="6"/>
      <c r="H125" s="22"/>
    </row>
    <row r="126" spans="1:20">
      <c r="A126" s="5" t="s">
        <v>189</v>
      </c>
      <c r="B126" s="5" t="s">
        <v>190</v>
      </c>
      <c r="C126" s="5" t="s">
        <v>187</v>
      </c>
      <c r="G126" s="9" t="s">
        <v>71</v>
      </c>
      <c r="H126" s="23" t="s">
        <v>214</v>
      </c>
      <c r="I126" s="17"/>
      <c r="J126" s="17"/>
      <c r="K126" s="17"/>
    </row>
    <row r="127" spans="1:20">
      <c r="A127" s="5" t="s">
        <v>192</v>
      </c>
      <c r="B127" s="5" t="s">
        <v>215</v>
      </c>
      <c r="C127" s="5" t="s">
        <v>216</v>
      </c>
      <c r="D127" s="6" t="s">
        <v>195</v>
      </c>
      <c r="E127" s="6" t="s">
        <v>217</v>
      </c>
      <c r="G127" s="9" t="s">
        <v>71</v>
      </c>
      <c r="H127" s="22"/>
      <c r="I127" s="18"/>
      <c r="J127" s="18"/>
      <c r="K127" s="18"/>
      <c r="L127" s="19"/>
      <c r="M127" s="19"/>
      <c r="N127" s="19"/>
      <c r="O127" s="19"/>
      <c r="P127" s="19"/>
      <c r="Q127" s="19"/>
      <c r="R127" s="19"/>
      <c r="S127" s="19"/>
      <c r="T127" s="19"/>
    </row>
    <row r="128" spans="1:20">
      <c r="A128" s="5" t="s">
        <v>192</v>
      </c>
      <c r="B128" s="5" t="s">
        <v>215</v>
      </c>
      <c r="C128" s="5" t="s">
        <v>216</v>
      </c>
      <c r="D128" s="6" t="s">
        <v>195</v>
      </c>
      <c r="E128" s="6" t="s">
        <v>218</v>
      </c>
      <c r="G128" s="9" t="s">
        <v>71</v>
      </c>
      <c r="H128" s="22"/>
      <c r="I128" s="18"/>
      <c r="J128" s="18"/>
      <c r="K128" s="18"/>
      <c r="L128" s="19"/>
      <c r="M128" s="19"/>
      <c r="N128" s="19"/>
      <c r="O128" s="19"/>
      <c r="P128" s="19"/>
      <c r="Q128" s="19"/>
      <c r="R128" s="19"/>
      <c r="S128" s="19"/>
      <c r="T128" s="19"/>
    </row>
    <row r="129" spans="1:20">
      <c r="A129" s="5" t="s">
        <v>182</v>
      </c>
      <c r="D129" s="6"/>
      <c r="E129" s="6"/>
      <c r="G129" s="9" t="s">
        <v>71</v>
      </c>
      <c r="H129" s="22" t="s">
        <v>219</v>
      </c>
      <c r="I129" s="18"/>
      <c r="J129" s="18"/>
      <c r="K129" s="18"/>
      <c r="L129" s="19"/>
      <c r="M129" s="19"/>
      <c r="N129" s="19"/>
      <c r="O129" s="19"/>
      <c r="P129" s="19"/>
      <c r="Q129" s="19"/>
      <c r="R129" s="19"/>
      <c r="S129" s="19"/>
      <c r="T129" s="19"/>
    </row>
    <row r="130" spans="1:20">
      <c r="A130" s="5" t="s">
        <v>192</v>
      </c>
      <c r="B130" s="5" t="s">
        <v>215</v>
      </c>
      <c r="C130" s="5" t="s">
        <v>216</v>
      </c>
      <c r="D130" s="6" t="s">
        <v>195</v>
      </c>
      <c r="E130" s="6" t="s">
        <v>220</v>
      </c>
      <c r="G130" s="9" t="s">
        <v>71</v>
      </c>
      <c r="H130" s="22"/>
      <c r="I130" s="18"/>
      <c r="J130" s="18"/>
      <c r="K130" s="18"/>
      <c r="L130" s="19"/>
      <c r="M130" s="19"/>
      <c r="N130" s="19"/>
      <c r="O130" s="19"/>
      <c r="P130" s="19"/>
      <c r="Q130" s="19"/>
      <c r="R130" s="19"/>
      <c r="S130" s="19"/>
      <c r="T130" s="19"/>
    </row>
    <row r="131" spans="1:20">
      <c r="A131" s="5" t="s">
        <v>192</v>
      </c>
      <c r="B131" s="5" t="s">
        <v>215</v>
      </c>
      <c r="C131" s="5" t="s">
        <v>216</v>
      </c>
      <c r="D131" s="6" t="s">
        <v>195</v>
      </c>
      <c r="E131" s="6" t="s">
        <v>221</v>
      </c>
      <c r="G131" s="9" t="s">
        <v>71</v>
      </c>
      <c r="H131" s="22"/>
      <c r="I131" s="18"/>
      <c r="J131" s="18"/>
      <c r="K131" s="18"/>
      <c r="L131" s="19"/>
      <c r="M131" s="19"/>
      <c r="N131" s="19"/>
      <c r="O131" s="19"/>
      <c r="P131" s="19"/>
      <c r="Q131" s="19"/>
      <c r="R131" s="19"/>
      <c r="S131" s="19"/>
      <c r="T131" s="19"/>
    </row>
    <row r="132" spans="1:20">
      <c r="A132" s="5" t="s">
        <v>182</v>
      </c>
      <c r="D132" s="6"/>
      <c r="E132" s="6"/>
      <c r="G132" s="9" t="s">
        <v>71</v>
      </c>
      <c r="H132" s="22"/>
      <c r="I132" s="18"/>
      <c r="J132" s="18"/>
      <c r="K132" s="18"/>
      <c r="L132" s="19"/>
      <c r="M132" s="19"/>
      <c r="N132" s="19"/>
      <c r="O132" s="19"/>
      <c r="P132" s="19"/>
      <c r="Q132" s="19"/>
      <c r="R132" s="19"/>
      <c r="S132" s="19"/>
      <c r="T132" s="19"/>
    </row>
    <row r="133" spans="1:20" ht="15.75" thickBot="1">
      <c r="A133" s="5" t="s">
        <v>182</v>
      </c>
      <c r="H133" s="47" t="s">
        <v>222</v>
      </c>
      <c r="I133" s="46">
        <f t="shared" ref="I133:T133" si="7">SUBTOTAL(9,I126:I132)</f>
        <v>0</v>
      </c>
      <c r="J133" s="46">
        <f t="shared" si="7"/>
        <v>0</v>
      </c>
      <c r="K133" s="46"/>
      <c r="L133" s="46">
        <f t="shared" si="7"/>
        <v>0</v>
      </c>
      <c r="M133" s="46">
        <f t="shared" si="7"/>
        <v>0</v>
      </c>
      <c r="N133" s="46">
        <f t="shared" si="7"/>
        <v>0</v>
      </c>
      <c r="O133" s="46">
        <f t="shared" si="7"/>
        <v>0</v>
      </c>
      <c r="P133" s="46">
        <f t="shared" si="7"/>
        <v>0</v>
      </c>
      <c r="Q133" s="46">
        <f t="shared" si="7"/>
        <v>0</v>
      </c>
      <c r="R133" s="46">
        <f t="shared" si="7"/>
        <v>0</v>
      </c>
      <c r="S133" s="46">
        <f t="shared" si="7"/>
        <v>0</v>
      </c>
      <c r="T133" s="46">
        <f t="shared" si="7"/>
        <v>0</v>
      </c>
    </row>
    <row r="134" spans="1:20">
      <c r="A134" s="5" t="s">
        <v>182</v>
      </c>
      <c r="H134" s="22"/>
    </row>
    <row r="135" spans="1:20">
      <c r="A135" s="5" t="s">
        <v>189</v>
      </c>
      <c r="B135" s="5" t="s">
        <v>203</v>
      </c>
      <c r="C135" s="5" t="s">
        <v>187</v>
      </c>
      <c r="G135" s="9" t="s">
        <v>71</v>
      </c>
      <c r="H135" s="23" t="s">
        <v>223</v>
      </c>
      <c r="I135" s="17"/>
      <c r="J135" s="17"/>
      <c r="K135" s="17"/>
    </row>
    <row r="136" spans="1:20">
      <c r="A136" s="5" t="s">
        <v>182</v>
      </c>
      <c r="D136" s="6"/>
      <c r="E136" s="6"/>
      <c r="G136" s="9" t="s">
        <v>71</v>
      </c>
      <c r="H136" s="22" t="s">
        <v>224</v>
      </c>
      <c r="I136" s="18"/>
      <c r="J136" s="18"/>
      <c r="K136" s="18"/>
      <c r="L136" s="19"/>
      <c r="M136" s="19"/>
      <c r="N136" s="19"/>
      <c r="O136" s="19"/>
      <c r="P136" s="19"/>
      <c r="Q136" s="19"/>
      <c r="R136" s="19"/>
      <c r="S136" s="19"/>
      <c r="T136" s="19"/>
    </row>
    <row r="137" spans="1:20">
      <c r="A137" s="5" t="s">
        <v>182</v>
      </c>
      <c r="D137" s="6"/>
      <c r="E137" s="6"/>
      <c r="G137" s="9" t="s">
        <v>71</v>
      </c>
      <c r="H137" s="22" t="s">
        <v>225</v>
      </c>
      <c r="I137" s="18"/>
      <c r="J137" s="18"/>
      <c r="K137" s="18"/>
      <c r="L137" s="19"/>
      <c r="M137" s="19"/>
      <c r="N137" s="19"/>
      <c r="O137" s="19"/>
      <c r="P137" s="19"/>
      <c r="Q137" s="19"/>
      <c r="R137" s="19"/>
      <c r="S137" s="19"/>
      <c r="T137" s="19"/>
    </row>
    <row r="138" spans="1:20">
      <c r="A138" s="5" t="s">
        <v>182</v>
      </c>
      <c r="D138" s="6"/>
      <c r="E138" s="6"/>
      <c r="G138" s="9" t="s">
        <v>71</v>
      </c>
      <c r="H138" s="22"/>
      <c r="I138" s="18"/>
      <c r="J138" s="18"/>
      <c r="K138" s="18"/>
      <c r="L138" s="19"/>
      <c r="M138" s="19"/>
      <c r="N138" s="19"/>
      <c r="O138" s="19"/>
      <c r="P138" s="19"/>
      <c r="Q138" s="19"/>
      <c r="R138" s="19"/>
      <c r="S138" s="19"/>
      <c r="T138" s="19"/>
    </row>
    <row r="139" spans="1:20" ht="15.75" thickBot="1">
      <c r="A139" s="5" t="s">
        <v>182</v>
      </c>
      <c r="H139" s="47" t="s">
        <v>226</v>
      </c>
      <c r="I139" s="46">
        <f t="shared" ref="I139:T139" si="8">SUBTOTAL(9,I135:I138)</f>
        <v>0</v>
      </c>
      <c r="J139" s="46">
        <f t="shared" si="8"/>
        <v>0</v>
      </c>
      <c r="K139" s="46"/>
      <c r="L139" s="46">
        <f t="shared" si="8"/>
        <v>0</v>
      </c>
      <c r="M139" s="46">
        <f t="shared" si="8"/>
        <v>0</v>
      </c>
      <c r="N139" s="46">
        <f t="shared" si="8"/>
        <v>0</v>
      </c>
      <c r="O139" s="46">
        <f t="shared" si="8"/>
        <v>0</v>
      </c>
      <c r="P139" s="46">
        <f t="shared" si="8"/>
        <v>0</v>
      </c>
      <c r="Q139" s="46">
        <f t="shared" si="8"/>
        <v>0</v>
      </c>
      <c r="R139" s="46">
        <f t="shared" si="8"/>
        <v>0</v>
      </c>
      <c r="S139" s="46">
        <f t="shared" si="8"/>
        <v>0</v>
      </c>
      <c r="T139" s="46">
        <f t="shared" si="8"/>
        <v>0</v>
      </c>
    </row>
    <row r="140" spans="1:20">
      <c r="A140" s="5" t="s">
        <v>176</v>
      </c>
      <c r="B140" s="5" t="s">
        <v>121</v>
      </c>
      <c r="H140" s="39" t="s">
        <v>121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</row>
    <row r="141" spans="1:20">
      <c r="A141" s="5" t="s">
        <v>178</v>
      </c>
      <c r="B141" s="5" t="s">
        <v>179</v>
      </c>
      <c r="C141" s="5" t="s">
        <v>227</v>
      </c>
      <c r="D141" s="6"/>
      <c r="G141" s="9" t="s">
        <v>71</v>
      </c>
      <c r="H141" s="37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</row>
    <row r="142" spans="1:20">
      <c r="A142" s="5" t="s">
        <v>185</v>
      </c>
      <c r="B142" s="6" t="s">
        <v>186</v>
      </c>
      <c r="C142" s="5" t="s">
        <v>187</v>
      </c>
      <c r="D142" s="6"/>
      <c r="H142" s="38"/>
    </row>
    <row r="143" spans="1:20">
      <c r="A143" s="5" t="s">
        <v>189</v>
      </c>
      <c r="B143" s="5" t="s">
        <v>190</v>
      </c>
      <c r="C143" s="5" t="s">
        <v>187</v>
      </c>
      <c r="G143" s="9" t="s">
        <v>71</v>
      </c>
      <c r="H143" s="37" t="s">
        <v>228</v>
      </c>
      <c r="I143" s="17"/>
      <c r="J143" s="17"/>
      <c r="K143" s="17"/>
    </row>
    <row r="144" spans="1:20">
      <c r="A144" s="5" t="s">
        <v>192</v>
      </c>
      <c r="B144" s="5" t="s">
        <v>215</v>
      </c>
      <c r="C144" s="5" t="s">
        <v>216</v>
      </c>
      <c r="D144" s="6" t="s">
        <v>195</v>
      </c>
      <c r="E144" s="6" t="s">
        <v>217</v>
      </c>
      <c r="G144" s="9" t="s">
        <v>71</v>
      </c>
      <c r="H144" s="38"/>
      <c r="I144" s="18"/>
      <c r="J144" s="18"/>
      <c r="K144" s="18"/>
      <c r="L144" s="19"/>
      <c r="M144" s="19"/>
      <c r="N144" s="19"/>
      <c r="O144" s="19"/>
      <c r="P144" s="19"/>
      <c r="Q144" s="19"/>
      <c r="R144" s="19"/>
      <c r="S144" s="19"/>
      <c r="T144" s="19"/>
    </row>
    <row r="145" spans="1:20">
      <c r="A145" s="5" t="s">
        <v>192</v>
      </c>
      <c r="B145" s="5" t="s">
        <v>215</v>
      </c>
      <c r="C145" s="5" t="s">
        <v>216</v>
      </c>
      <c r="D145" s="6" t="s">
        <v>195</v>
      </c>
      <c r="E145" s="6" t="s">
        <v>218</v>
      </c>
      <c r="G145" s="9" t="s">
        <v>71</v>
      </c>
      <c r="H145" s="38"/>
      <c r="I145" s="18"/>
      <c r="J145" s="18"/>
      <c r="K145" s="18"/>
      <c r="L145" s="19"/>
      <c r="M145" s="19"/>
      <c r="N145" s="19"/>
      <c r="O145" s="19"/>
      <c r="P145" s="19"/>
      <c r="Q145" s="19"/>
      <c r="R145" s="19"/>
      <c r="S145" s="19"/>
      <c r="T145" s="19"/>
    </row>
    <row r="146" spans="1:20">
      <c r="A146" s="5" t="s">
        <v>182</v>
      </c>
      <c r="D146" s="6"/>
      <c r="E146" s="6"/>
      <c r="G146" s="9" t="s">
        <v>71</v>
      </c>
      <c r="H146" s="38" t="s">
        <v>219</v>
      </c>
      <c r="I146" s="18"/>
      <c r="J146" s="18"/>
      <c r="K146" s="18"/>
      <c r="L146" s="19"/>
      <c r="M146" s="19"/>
      <c r="N146" s="19"/>
      <c r="O146" s="19"/>
      <c r="P146" s="19"/>
      <c r="Q146" s="19"/>
      <c r="R146" s="19"/>
      <c r="S146" s="19"/>
      <c r="T146" s="19"/>
    </row>
    <row r="147" spans="1:20">
      <c r="A147" s="5" t="s">
        <v>192</v>
      </c>
      <c r="B147" s="5" t="s">
        <v>215</v>
      </c>
      <c r="C147" s="5" t="s">
        <v>216</v>
      </c>
      <c r="D147" s="6" t="s">
        <v>195</v>
      </c>
      <c r="E147" s="6" t="s">
        <v>220</v>
      </c>
      <c r="G147" s="9" t="s">
        <v>71</v>
      </c>
      <c r="H147" s="38"/>
      <c r="I147" s="18"/>
      <c r="J147" s="18"/>
      <c r="K147" s="18"/>
      <c r="L147" s="19"/>
      <c r="M147" s="19"/>
      <c r="N147" s="19"/>
      <c r="O147" s="19"/>
      <c r="P147" s="19"/>
      <c r="Q147" s="19"/>
      <c r="R147" s="19"/>
      <c r="S147" s="19"/>
      <c r="T147" s="19"/>
    </row>
    <row r="148" spans="1:20">
      <c r="A148" s="5" t="s">
        <v>192</v>
      </c>
      <c r="B148" s="5" t="s">
        <v>215</v>
      </c>
      <c r="C148" s="5" t="s">
        <v>216</v>
      </c>
      <c r="D148" s="6" t="s">
        <v>195</v>
      </c>
      <c r="E148" s="6" t="s">
        <v>221</v>
      </c>
      <c r="G148" s="9" t="s">
        <v>71</v>
      </c>
      <c r="H148" s="38"/>
      <c r="I148" s="18"/>
      <c r="J148" s="18"/>
      <c r="K148" s="18"/>
      <c r="L148" s="19"/>
      <c r="M148" s="19"/>
      <c r="N148" s="19"/>
      <c r="O148" s="19"/>
      <c r="P148" s="19"/>
      <c r="Q148" s="19"/>
      <c r="R148" s="19"/>
      <c r="S148" s="19"/>
      <c r="T148" s="19"/>
    </row>
    <row r="149" spans="1:20">
      <c r="A149" s="5" t="s">
        <v>182</v>
      </c>
      <c r="D149" s="6"/>
      <c r="E149" s="6"/>
      <c r="G149" s="9" t="s">
        <v>71</v>
      </c>
      <c r="H149" s="38"/>
      <c r="I149" s="18"/>
      <c r="J149" s="18"/>
      <c r="K149" s="18"/>
      <c r="L149" s="19"/>
      <c r="M149" s="19"/>
      <c r="N149" s="19"/>
      <c r="O149" s="19"/>
      <c r="P149" s="19"/>
      <c r="Q149" s="19"/>
      <c r="R149" s="19"/>
      <c r="S149" s="19"/>
      <c r="T149" s="19"/>
    </row>
    <row r="150" spans="1:20" ht="15.75" thickBot="1">
      <c r="A150" s="5" t="s">
        <v>182</v>
      </c>
      <c r="H150" s="45" t="s">
        <v>222</v>
      </c>
      <c r="I150" s="46">
        <f t="shared" ref="I150:T150" si="9">SUBTOTAL(9,I143:I149)</f>
        <v>0</v>
      </c>
      <c r="J150" s="46">
        <f t="shared" si="9"/>
        <v>0</v>
      </c>
      <c r="K150" s="46"/>
      <c r="L150" s="46">
        <f t="shared" si="9"/>
        <v>0</v>
      </c>
      <c r="M150" s="46">
        <f t="shared" si="9"/>
        <v>0</v>
      </c>
      <c r="N150" s="46">
        <f t="shared" si="9"/>
        <v>0</v>
      </c>
      <c r="O150" s="46">
        <f t="shared" si="9"/>
        <v>0</v>
      </c>
      <c r="P150" s="46">
        <f t="shared" si="9"/>
        <v>0</v>
      </c>
      <c r="Q150" s="46">
        <f t="shared" si="9"/>
        <v>0</v>
      </c>
      <c r="R150" s="46">
        <f t="shared" si="9"/>
        <v>0</v>
      </c>
      <c r="S150" s="46">
        <f t="shared" si="9"/>
        <v>0</v>
      </c>
      <c r="T150" s="46">
        <f t="shared" si="9"/>
        <v>0</v>
      </c>
    </row>
    <row r="151" spans="1:20">
      <c r="A151" s="5" t="s">
        <v>182</v>
      </c>
      <c r="H151" s="38"/>
    </row>
    <row r="152" spans="1:20">
      <c r="A152" s="5" t="s">
        <v>189</v>
      </c>
      <c r="B152" s="5" t="s">
        <v>203</v>
      </c>
      <c r="C152" s="5" t="s">
        <v>187</v>
      </c>
      <c r="G152" s="9" t="s">
        <v>71</v>
      </c>
      <c r="H152" s="37" t="s">
        <v>223</v>
      </c>
      <c r="I152" s="17"/>
      <c r="J152" s="17"/>
      <c r="K152" s="17"/>
    </row>
    <row r="153" spans="1:20">
      <c r="A153" s="5" t="s">
        <v>182</v>
      </c>
      <c r="H153" s="38" t="s">
        <v>229</v>
      </c>
      <c r="I153" s="17"/>
      <c r="J153" s="17"/>
      <c r="K153" s="17"/>
    </row>
    <row r="154" spans="1:20">
      <c r="A154" s="5" t="s">
        <v>230</v>
      </c>
      <c r="C154" s="5" t="s">
        <v>231</v>
      </c>
      <c r="D154" s="6" t="s">
        <v>195</v>
      </c>
      <c r="E154" s="6" t="s">
        <v>232</v>
      </c>
      <c r="G154" s="9" t="s">
        <v>71</v>
      </c>
      <c r="H154" s="38" t="str">
        <f>"-  to meet additional demand"</f>
        <v>-  to meet additional demand</v>
      </c>
      <c r="I154" s="18"/>
      <c r="J154" s="18"/>
      <c r="K154" s="18"/>
      <c r="L154" s="19"/>
      <c r="M154" s="19"/>
      <c r="N154" s="19"/>
      <c r="O154" s="19"/>
      <c r="P154" s="19"/>
      <c r="Q154" s="19"/>
      <c r="R154" s="19"/>
      <c r="S154" s="19"/>
      <c r="T154" s="19"/>
    </row>
    <row r="155" spans="1:20">
      <c r="A155" s="5" t="s">
        <v>230</v>
      </c>
      <c r="C155" s="5" t="s">
        <v>231</v>
      </c>
      <c r="D155" s="6" t="s">
        <v>195</v>
      </c>
      <c r="E155" s="6" t="s">
        <v>233</v>
      </c>
      <c r="G155" s="9" t="s">
        <v>71</v>
      </c>
      <c r="H155" s="38" t="str">
        <f>"-  to improve level of service"</f>
        <v>-  to improve level of service</v>
      </c>
      <c r="I155" s="18"/>
      <c r="J155" s="18"/>
      <c r="K155" s="18"/>
      <c r="L155" s="19"/>
      <c r="M155" s="19"/>
      <c r="N155" s="19"/>
      <c r="O155" s="19"/>
      <c r="P155" s="19"/>
      <c r="Q155" s="19"/>
      <c r="R155" s="19"/>
      <c r="S155" s="19"/>
      <c r="T155" s="19"/>
    </row>
    <row r="156" spans="1:20">
      <c r="A156" s="5" t="s">
        <v>230</v>
      </c>
      <c r="C156" s="5" t="s">
        <v>231</v>
      </c>
      <c r="D156" s="6" t="s">
        <v>195</v>
      </c>
      <c r="E156" s="6" t="s">
        <v>234</v>
      </c>
      <c r="G156" s="9" t="s">
        <v>71</v>
      </c>
      <c r="H156" s="38" t="str">
        <f>"-  to replace existing assets"</f>
        <v>-  to replace existing assets</v>
      </c>
      <c r="I156" s="18"/>
      <c r="J156" s="18"/>
      <c r="K156" s="18"/>
      <c r="L156" s="19"/>
      <c r="M156" s="19"/>
      <c r="N156" s="19"/>
      <c r="O156" s="19"/>
      <c r="P156" s="19"/>
      <c r="Q156" s="19"/>
      <c r="R156" s="19"/>
      <c r="S156" s="19"/>
      <c r="T156" s="19"/>
    </row>
    <row r="157" spans="1:20">
      <c r="A157" s="5" t="s">
        <v>182</v>
      </c>
      <c r="D157" s="6"/>
      <c r="E157" s="6"/>
      <c r="G157" s="9" t="s">
        <v>71</v>
      </c>
      <c r="H157" s="38" t="s">
        <v>224</v>
      </c>
      <c r="I157" s="18"/>
      <c r="J157" s="18"/>
      <c r="K157" s="18"/>
      <c r="L157" s="19"/>
      <c r="M157" s="19"/>
      <c r="N157" s="19"/>
      <c r="O157" s="19"/>
      <c r="P157" s="19"/>
      <c r="Q157" s="19"/>
      <c r="R157" s="19"/>
      <c r="S157" s="19"/>
      <c r="T157" s="19"/>
    </row>
    <row r="158" spans="1:20">
      <c r="A158" s="5" t="s">
        <v>182</v>
      </c>
      <c r="D158" s="6"/>
      <c r="E158" s="6"/>
      <c r="G158" s="9" t="s">
        <v>71</v>
      </c>
      <c r="H158" s="38" t="s">
        <v>225</v>
      </c>
      <c r="I158" s="18"/>
      <c r="J158" s="18"/>
      <c r="K158" s="18"/>
      <c r="L158" s="19"/>
      <c r="M158" s="19"/>
      <c r="N158" s="19"/>
      <c r="O158" s="19"/>
      <c r="P158" s="19"/>
      <c r="Q158" s="19"/>
      <c r="R158" s="19"/>
      <c r="S158" s="19"/>
      <c r="T158" s="19"/>
    </row>
    <row r="159" spans="1:20">
      <c r="A159" s="5" t="s">
        <v>182</v>
      </c>
      <c r="D159" s="6"/>
      <c r="E159" s="6"/>
      <c r="G159" s="9" t="s">
        <v>71</v>
      </c>
      <c r="H159" s="38"/>
      <c r="I159" s="18"/>
      <c r="J159" s="18"/>
      <c r="K159" s="18"/>
      <c r="L159" s="19"/>
      <c r="M159" s="19"/>
      <c r="N159" s="19"/>
      <c r="O159" s="19"/>
      <c r="P159" s="19"/>
      <c r="Q159" s="19"/>
      <c r="R159" s="19"/>
      <c r="S159" s="19"/>
      <c r="T159" s="19"/>
    </row>
    <row r="160" spans="1:20" ht="15.75" thickBot="1">
      <c r="A160" s="5" t="s">
        <v>182</v>
      </c>
      <c r="H160" s="45" t="s">
        <v>226</v>
      </c>
      <c r="I160" s="46">
        <f t="shared" ref="I160:T160" si="10">SUBTOTAL(9,I152:I159)</f>
        <v>0</v>
      </c>
      <c r="J160" s="46">
        <f t="shared" si="10"/>
        <v>0</v>
      </c>
      <c r="K160" s="46"/>
      <c r="L160" s="46">
        <f t="shared" si="10"/>
        <v>0</v>
      </c>
      <c r="M160" s="46">
        <f t="shared" si="10"/>
        <v>0</v>
      </c>
      <c r="N160" s="46">
        <f t="shared" si="10"/>
        <v>0</v>
      </c>
      <c r="O160" s="46">
        <f t="shared" si="10"/>
        <v>0</v>
      </c>
      <c r="P160" s="46">
        <f t="shared" si="10"/>
        <v>0</v>
      </c>
      <c r="Q160" s="46">
        <f t="shared" si="10"/>
        <v>0</v>
      </c>
      <c r="R160" s="46">
        <f t="shared" si="10"/>
        <v>0</v>
      </c>
      <c r="S160" s="46">
        <f t="shared" si="10"/>
        <v>0</v>
      </c>
      <c r="T160" s="46">
        <f t="shared" si="10"/>
        <v>0</v>
      </c>
    </row>
    <row r="161" spans="1:20">
      <c r="A161" s="5" t="s">
        <v>182</v>
      </c>
      <c r="H161" s="23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</row>
    <row r="162" spans="1:20">
      <c r="A162" s="5" t="s">
        <v>176</v>
      </c>
      <c r="B162" s="5" t="s">
        <v>134</v>
      </c>
      <c r="G162" s="9" t="s">
        <v>71</v>
      </c>
      <c r="H162" s="21" t="s">
        <v>235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</row>
    <row r="163" spans="1:20">
      <c r="A163" s="5" t="s">
        <v>178</v>
      </c>
      <c r="B163" s="5" t="s">
        <v>179</v>
      </c>
      <c r="C163" s="5" t="s">
        <v>236</v>
      </c>
      <c r="G163" s="9" t="s">
        <v>71</v>
      </c>
      <c r="H163" s="23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</row>
    <row r="164" spans="1:20">
      <c r="A164" s="5" t="s">
        <v>185</v>
      </c>
      <c r="B164" s="6" t="s">
        <v>186</v>
      </c>
      <c r="C164" s="5" t="s">
        <v>187</v>
      </c>
      <c r="H164" s="23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</row>
    <row r="165" spans="1:20">
      <c r="A165" s="5" t="s">
        <v>189</v>
      </c>
      <c r="B165" s="5" t="s">
        <v>203</v>
      </c>
      <c r="C165" s="5" t="s">
        <v>187</v>
      </c>
      <c r="G165" s="9" t="s">
        <v>71</v>
      </c>
      <c r="H165" s="23" t="s">
        <v>191</v>
      </c>
      <c r="I165" s="17"/>
      <c r="J165" s="17"/>
      <c r="K165" s="17"/>
    </row>
    <row r="166" spans="1:20">
      <c r="A166" s="5" t="s">
        <v>192</v>
      </c>
      <c r="B166" s="5" t="s">
        <v>237</v>
      </c>
      <c r="C166" s="5" t="s">
        <v>151</v>
      </c>
      <c r="D166" s="6" t="s">
        <v>195</v>
      </c>
      <c r="E166" s="6" t="s">
        <v>238</v>
      </c>
      <c r="G166" s="9" t="s">
        <v>71</v>
      </c>
      <c r="H166" s="22"/>
      <c r="I166" s="18"/>
      <c r="J166" s="18"/>
      <c r="K166" s="18"/>
      <c r="L166" s="19"/>
      <c r="M166" s="19"/>
      <c r="N166" s="19"/>
      <c r="O166" s="19"/>
      <c r="P166" s="19"/>
      <c r="Q166" s="19"/>
      <c r="R166" s="19"/>
      <c r="S166" s="19"/>
      <c r="T166" s="19"/>
    </row>
    <row r="167" spans="1:20">
      <c r="A167" s="5" t="s">
        <v>192</v>
      </c>
      <c r="B167" s="5" t="s">
        <v>237</v>
      </c>
      <c r="C167" s="5" t="s">
        <v>151</v>
      </c>
      <c r="D167" s="6" t="s">
        <v>195</v>
      </c>
      <c r="E167" s="6" t="s">
        <v>239</v>
      </c>
      <c r="G167" s="9" t="s">
        <v>71</v>
      </c>
      <c r="H167" s="22"/>
      <c r="I167" s="18"/>
      <c r="J167" s="18"/>
      <c r="K167" s="18"/>
      <c r="L167" s="19"/>
      <c r="M167" s="19"/>
      <c r="N167" s="19"/>
      <c r="O167" s="19"/>
      <c r="P167" s="19"/>
      <c r="Q167" s="19"/>
      <c r="R167" s="19"/>
      <c r="S167" s="19"/>
      <c r="T167" s="19"/>
    </row>
    <row r="168" spans="1:20">
      <c r="A168" s="5" t="s">
        <v>192</v>
      </c>
      <c r="B168" s="5" t="s">
        <v>237</v>
      </c>
      <c r="C168" s="5" t="s">
        <v>151</v>
      </c>
      <c r="D168" s="6" t="s">
        <v>195</v>
      </c>
      <c r="E168" s="6" t="s">
        <v>196</v>
      </c>
      <c r="G168" s="9" t="s">
        <v>71</v>
      </c>
      <c r="H168" s="22"/>
      <c r="I168" s="18"/>
      <c r="J168" s="18"/>
      <c r="K168" s="18"/>
      <c r="L168" s="19"/>
      <c r="M168" s="19"/>
      <c r="N168" s="19"/>
      <c r="O168" s="19"/>
      <c r="P168" s="19"/>
      <c r="Q168" s="19"/>
      <c r="R168" s="19"/>
      <c r="S168" s="19"/>
      <c r="T168" s="19"/>
    </row>
    <row r="169" spans="1:20">
      <c r="A169" s="5" t="s">
        <v>192</v>
      </c>
      <c r="B169" s="5" t="s">
        <v>237</v>
      </c>
      <c r="C169" s="5" t="s">
        <v>151</v>
      </c>
      <c r="D169" s="6" t="s">
        <v>195</v>
      </c>
      <c r="E169" s="6" t="s">
        <v>197</v>
      </c>
      <c r="G169" s="9" t="s">
        <v>71</v>
      </c>
      <c r="H169" s="22"/>
      <c r="I169" s="18"/>
      <c r="J169" s="18"/>
      <c r="K169" s="18"/>
      <c r="L169" s="19"/>
      <c r="M169" s="19"/>
      <c r="N169" s="19"/>
      <c r="O169" s="19"/>
      <c r="P169" s="19"/>
      <c r="Q169" s="19"/>
      <c r="R169" s="19"/>
      <c r="S169" s="19"/>
      <c r="T169" s="19"/>
    </row>
    <row r="170" spans="1:20">
      <c r="A170" s="5" t="s">
        <v>192</v>
      </c>
      <c r="B170" s="5" t="s">
        <v>237</v>
      </c>
      <c r="C170" s="5" t="s">
        <v>151</v>
      </c>
      <c r="D170" s="6" t="s">
        <v>195</v>
      </c>
      <c r="E170" s="6" t="s">
        <v>198</v>
      </c>
      <c r="G170" s="9" t="s">
        <v>71</v>
      </c>
      <c r="H170" s="22"/>
      <c r="I170" s="18"/>
      <c r="J170" s="18"/>
      <c r="K170" s="18"/>
      <c r="L170" s="19"/>
      <c r="M170" s="19"/>
      <c r="N170" s="19"/>
      <c r="O170" s="19"/>
      <c r="P170" s="19"/>
      <c r="Q170" s="19"/>
      <c r="R170" s="19"/>
      <c r="S170" s="19"/>
      <c r="T170" s="19"/>
    </row>
    <row r="171" spans="1:20">
      <c r="A171" s="5" t="s">
        <v>192</v>
      </c>
      <c r="B171" s="5" t="s">
        <v>237</v>
      </c>
      <c r="C171" s="5" t="s">
        <v>151</v>
      </c>
      <c r="D171" s="6" t="s">
        <v>195</v>
      </c>
      <c r="E171" s="6" t="s">
        <v>199</v>
      </c>
      <c r="G171" s="9" t="s">
        <v>71</v>
      </c>
      <c r="H171" s="22"/>
      <c r="I171" s="18"/>
      <c r="J171" s="18"/>
      <c r="K171" s="18"/>
      <c r="L171" s="19"/>
      <c r="M171" s="19"/>
      <c r="N171" s="19"/>
      <c r="O171" s="19"/>
      <c r="P171" s="19"/>
      <c r="Q171" s="19"/>
      <c r="R171" s="19"/>
      <c r="S171" s="19"/>
      <c r="T171" s="19"/>
    </row>
    <row r="172" spans="1:20">
      <c r="A172" s="5" t="s">
        <v>182</v>
      </c>
      <c r="D172" s="6"/>
      <c r="E172" s="6"/>
      <c r="G172" s="9" t="s">
        <v>71</v>
      </c>
      <c r="H172" s="22"/>
      <c r="I172" s="18"/>
      <c r="J172" s="18"/>
      <c r="K172" s="18"/>
      <c r="L172" s="19"/>
      <c r="M172" s="19"/>
      <c r="N172" s="19"/>
      <c r="O172" s="19"/>
      <c r="P172" s="19"/>
      <c r="Q172" s="19"/>
      <c r="R172" s="19"/>
      <c r="S172" s="19"/>
      <c r="T172" s="19"/>
    </row>
    <row r="173" spans="1:20" ht="15.75" thickBot="1">
      <c r="A173" s="5" t="s">
        <v>182</v>
      </c>
      <c r="H173" s="47" t="s">
        <v>200</v>
      </c>
      <c r="I173" s="46">
        <f t="shared" ref="I173:T173" si="11">SUBTOTAL(9,I165:I172)</f>
        <v>0</v>
      </c>
      <c r="J173" s="46">
        <f t="shared" si="11"/>
        <v>0</v>
      </c>
      <c r="K173" s="46"/>
      <c r="L173" s="46">
        <f t="shared" si="11"/>
        <v>0</v>
      </c>
      <c r="M173" s="46">
        <f t="shared" si="11"/>
        <v>0</v>
      </c>
      <c r="N173" s="46">
        <f t="shared" si="11"/>
        <v>0</v>
      </c>
      <c r="O173" s="46">
        <f t="shared" si="11"/>
        <v>0</v>
      </c>
      <c r="P173" s="46">
        <f t="shared" si="11"/>
        <v>0</v>
      </c>
      <c r="Q173" s="46">
        <f t="shared" si="11"/>
        <v>0</v>
      </c>
      <c r="R173" s="46">
        <f t="shared" si="11"/>
        <v>0</v>
      </c>
      <c r="S173" s="46">
        <f t="shared" si="11"/>
        <v>0</v>
      </c>
      <c r="T173" s="46">
        <f t="shared" si="11"/>
        <v>0</v>
      </c>
    </row>
    <row r="174" spans="1:20">
      <c r="A174" s="5" t="s">
        <v>182</v>
      </c>
      <c r="H174" s="22"/>
    </row>
    <row r="175" spans="1:20">
      <c r="A175" s="5" t="s">
        <v>189</v>
      </c>
      <c r="B175" s="5" t="s">
        <v>203</v>
      </c>
      <c r="C175" s="5" t="s">
        <v>187</v>
      </c>
      <c r="G175" s="9" t="s">
        <v>71</v>
      </c>
      <c r="H175" s="23" t="s">
        <v>204</v>
      </c>
      <c r="I175" s="17"/>
      <c r="J175" s="17"/>
      <c r="K175" s="17"/>
    </row>
    <row r="176" spans="1:20">
      <c r="A176" s="5" t="s">
        <v>192</v>
      </c>
      <c r="B176" s="5" t="s">
        <v>237</v>
      </c>
      <c r="C176" s="5" t="s">
        <v>151</v>
      </c>
      <c r="D176" s="6" t="s">
        <v>195</v>
      </c>
      <c r="E176" s="6" t="s">
        <v>205</v>
      </c>
      <c r="G176" s="9" t="s">
        <v>71</v>
      </c>
      <c r="H176" s="22"/>
      <c r="I176" s="18"/>
      <c r="J176" s="18"/>
      <c r="K176" s="18"/>
      <c r="L176" s="19"/>
      <c r="M176" s="19"/>
      <c r="N176" s="19"/>
      <c r="O176" s="19"/>
      <c r="P176" s="19"/>
      <c r="Q176" s="19"/>
      <c r="R176" s="19"/>
      <c r="S176" s="19"/>
      <c r="T176" s="19"/>
    </row>
    <row r="177" spans="1:20">
      <c r="A177" s="5" t="s">
        <v>192</v>
      </c>
      <c r="B177" s="5" t="s">
        <v>237</v>
      </c>
      <c r="C177" s="5" t="s">
        <v>151</v>
      </c>
      <c r="D177" s="6" t="s">
        <v>195</v>
      </c>
      <c r="E177" s="6" t="s">
        <v>206</v>
      </c>
      <c r="G177" s="9" t="s">
        <v>71</v>
      </c>
      <c r="H177" s="22"/>
      <c r="I177" s="18"/>
      <c r="J177" s="18"/>
      <c r="K177" s="18"/>
      <c r="L177" s="19"/>
      <c r="M177" s="19"/>
      <c r="N177" s="19"/>
      <c r="O177" s="19"/>
      <c r="P177" s="19"/>
      <c r="Q177" s="19"/>
      <c r="R177" s="19"/>
      <c r="S177" s="19"/>
      <c r="T177" s="19"/>
    </row>
    <row r="178" spans="1:20">
      <c r="A178" s="5" t="s">
        <v>192</v>
      </c>
      <c r="B178" s="5" t="s">
        <v>237</v>
      </c>
      <c r="C178" s="5" t="s">
        <v>151</v>
      </c>
      <c r="D178" s="6" t="s">
        <v>195</v>
      </c>
      <c r="E178" s="6" t="s">
        <v>207</v>
      </c>
      <c r="G178" s="9" t="s">
        <v>71</v>
      </c>
      <c r="H178" s="22"/>
      <c r="I178" s="18"/>
      <c r="J178" s="18"/>
      <c r="K178" s="18"/>
      <c r="L178" s="19"/>
      <c r="M178" s="19"/>
      <c r="N178" s="19"/>
      <c r="O178" s="19"/>
      <c r="P178" s="19"/>
      <c r="Q178" s="19"/>
      <c r="R178" s="19"/>
      <c r="S178" s="19"/>
      <c r="T178" s="19"/>
    </row>
    <row r="179" spans="1:20">
      <c r="A179" s="5" t="s">
        <v>182</v>
      </c>
      <c r="D179" s="6"/>
      <c r="E179" s="6"/>
      <c r="G179" s="9" t="s">
        <v>71</v>
      </c>
      <c r="H179" s="22"/>
      <c r="I179" s="18"/>
      <c r="J179" s="18"/>
      <c r="K179" s="18"/>
      <c r="L179" s="19"/>
      <c r="M179" s="19"/>
      <c r="N179" s="19"/>
      <c r="O179" s="19"/>
      <c r="P179" s="19"/>
      <c r="Q179" s="19"/>
      <c r="R179" s="19"/>
      <c r="S179" s="19"/>
      <c r="T179" s="19"/>
    </row>
    <row r="180" spans="1:20" ht="15.75" thickBot="1">
      <c r="A180" s="5" t="s">
        <v>182</v>
      </c>
      <c r="H180" s="47" t="s">
        <v>208</v>
      </c>
      <c r="I180" s="46">
        <f t="shared" ref="I180:T180" si="12">SUBTOTAL(9,I175:I179)</f>
        <v>0</v>
      </c>
      <c r="J180" s="46">
        <f t="shared" si="12"/>
        <v>0</v>
      </c>
      <c r="K180" s="46"/>
      <c r="L180" s="46">
        <f t="shared" si="12"/>
        <v>0</v>
      </c>
      <c r="M180" s="46">
        <f t="shared" si="12"/>
        <v>0</v>
      </c>
      <c r="N180" s="46">
        <f t="shared" si="12"/>
        <v>0</v>
      </c>
      <c r="O180" s="46">
        <f t="shared" si="12"/>
        <v>0</v>
      </c>
      <c r="P180" s="46">
        <f t="shared" si="12"/>
        <v>0</v>
      </c>
      <c r="Q180" s="46">
        <f t="shared" si="12"/>
        <v>0</v>
      </c>
      <c r="R180" s="46">
        <f t="shared" si="12"/>
        <v>0</v>
      </c>
      <c r="S180" s="46">
        <f t="shared" si="12"/>
        <v>0</v>
      </c>
      <c r="T180" s="46">
        <f t="shared" si="12"/>
        <v>0</v>
      </c>
    </row>
    <row r="181" spans="1:20" ht="6" customHeight="1">
      <c r="A181" s="5" t="s">
        <v>182</v>
      </c>
      <c r="H181" s="22"/>
    </row>
    <row r="182" spans="1:20" ht="15.75" thickBot="1">
      <c r="A182" s="5" t="s">
        <v>182</v>
      </c>
      <c r="G182" s="9" t="s">
        <v>71</v>
      </c>
      <c r="H182" s="47" t="s">
        <v>209</v>
      </c>
      <c r="I182" s="46">
        <f t="shared" ref="I182:T182" si="13">I173-I180</f>
        <v>0</v>
      </c>
      <c r="J182" s="46">
        <f t="shared" si="13"/>
        <v>0</v>
      </c>
      <c r="K182" s="46"/>
      <c r="L182" s="46">
        <f t="shared" si="13"/>
        <v>0</v>
      </c>
      <c r="M182" s="46">
        <f t="shared" si="13"/>
        <v>0</v>
      </c>
      <c r="N182" s="46">
        <f t="shared" si="13"/>
        <v>0</v>
      </c>
      <c r="O182" s="46">
        <f t="shared" si="13"/>
        <v>0</v>
      </c>
      <c r="P182" s="46">
        <f t="shared" si="13"/>
        <v>0</v>
      </c>
      <c r="Q182" s="46">
        <f t="shared" si="13"/>
        <v>0</v>
      </c>
      <c r="R182" s="46">
        <f t="shared" si="13"/>
        <v>0</v>
      </c>
      <c r="S182" s="46">
        <f t="shared" si="13"/>
        <v>0</v>
      </c>
      <c r="T182" s="46">
        <f t="shared" si="13"/>
        <v>0</v>
      </c>
    </row>
    <row r="183" spans="1:20">
      <c r="A183" s="5" t="s">
        <v>182</v>
      </c>
      <c r="G183" s="9" t="s">
        <v>71</v>
      </c>
      <c r="H183" s="38"/>
    </row>
    <row r="184" spans="1:20">
      <c r="A184" s="5" t="s">
        <v>176</v>
      </c>
      <c r="B184" s="5" t="s">
        <v>166</v>
      </c>
      <c r="G184" s="9" t="s">
        <v>71</v>
      </c>
      <c r="H184" s="39" t="s">
        <v>240</v>
      </c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</row>
    <row r="185" spans="1:20">
      <c r="A185" s="5" t="s">
        <v>178</v>
      </c>
      <c r="B185" s="5" t="s">
        <v>179</v>
      </c>
      <c r="C185" s="5" t="s">
        <v>236</v>
      </c>
      <c r="G185" s="9" t="s">
        <v>71</v>
      </c>
      <c r="H185" s="37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</row>
    <row r="186" spans="1:20">
      <c r="A186" s="5" t="s">
        <v>185</v>
      </c>
      <c r="B186" s="6" t="s">
        <v>186</v>
      </c>
      <c r="C186" s="5" t="s">
        <v>187</v>
      </c>
      <c r="H186" s="37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</row>
    <row r="187" spans="1:20">
      <c r="A187" s="5" t="s">
        <v>189</v>
      </c>
      <c r="B187" s="5" t="s">
        <v>203</v>
      </c>
      <c r="C187" s="5" t="s">
        <v>187</v>
      </c>
      <c r="G187" s="9" t="s">
        <v>71</v>
      </c>
      <c r="H187" s="37" t="s">
        <v>191</v>
      </c>
      <c r="I187" s="17"/>
      <c r="J187" s="17"/>
      <c r="K187" s="17"/>
    </row>
    <row r="188" spans="1:20">
      <c r="A188" s="5" t="s">
        <v>192</v>
      </c>
      <c r="B188" s="5" t="s">
        <v>237</v>
      </c>
      <c r="C188" s="5" t="s">
        <v>151</v>
      </c>
      <c r="D188" s="6" t="s">
        <v>195</v>
      </c>
      <c r="E188" s="6" t="s">
        <v>238</v>
      </c>
      <c r="G188" s="9" t="s">
        <v>71</v>
      </c>
      <c r="H188" s="38"/>
      <c r="I188" s="18"/>
      <c r="J188" s="18"/>
      <c r="K188" s="18"/>
      <c r="L188" s="19"/>
      <c r="M188" s="19"/>
      <c r="N188" s="19"/>
      <c r="O188" s="19"/>
      <c r="P188" s="19"/>
      <c r="Q188" s="19"/>
      <c r="R188" s="19"/>
      <c r="S188" s="19"/>
      <c r="T188" s="19"/>
    </row>
    <row r="189" spans="1:20">
      <c r="A189" s="5" t="s">
        <v>192</v>
      </c>
      <c r="B189" s="5" t="s">
        <v>237</v>
      </c>
      <c r="C189" s="5" t="s">
        <v>151</v>
      </c>
      <c r="D189" s="6" t="s">
        <v>195</v>
      </c>
      <c r="E189" s="6" t="s">
        <v>239</v>
      </c>
      <c r="G189" s="9" t="s">
        <v>71</v>
      </c>
      <c r="H189" s="38"/>
      <c r="I189" s="18"/>
      <c r="J189" s="18"/>
      <c r="K189" s="18"/>
      <c r="L189" s="19"/>
      <c r="M189" s="19"/>
      <c r="N189" s="19"/>
      <c r="O189" s="19"/>
      <c r="P189" s="19"/>
      <c r="Q189" s="19"/>
      <c r="R189" s="19"/>
      <c r="S189" s="19"/>
      <c r="T189" s="19"/>
    </row>
    <row r="190" spans="1:20">
      <c r="A190" s="5" t="s">
        <v>182</v>
      </c>
    </row>
    <row r="191" spans="1:20">
      <c r="A191" s="5" t="s">
        <v>176</v>
      </c>
      <c r="B191" s="5" t="s">
        <v>134</v>
      </c>
      <c r="G191" s="9" t="s">
        <v>71</v>
      </c>
      <c r="H191" s="21" t="s">
        <v>241</v>
      </c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</row>
    <row r="192" spans="1:20">
      <c r="A192" s="5" t="s">
        <v>178</v>
      </c>
      <c r="B192" s="5" t="s">
        <v>179</v>
      </c>
      <c r="C192" s="5" t="s">
        <v>242</v>
      </c>
      <c r="G192" s="9" t="s">
        <v>71</v>
      </c>
      <c r="H192" s="23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</row>
    <row r="193" spans="1:20">
      <c r="A193" s="5" t="s">
        <v>185</v>
      </c>
      <c r="B193" s="6" t="s">
        <v>186</v>
      </c>
      <c r="C193" s="5" t="s">
        <v>187</v>
      </c>
      <c r="H193" s="23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</row>
    <row r="194" spans="1:20">
      <c r="A194" s="5" t="s">
        <v>189</v>
      </c>
      <c r="B194" s="5" t="s">
        <v>190</v>
      </c>
      <c r="C194" s="5" t="s">
        <v>187</v>
      </c>
      <c r="G194" s="9" t="s">
        <v>71</v>
      </c>
      <c r="H194" s="23" t="s">
        <v>214</v>
      </c>
      <c r="I194" s="17"/>
      <c r="J194" s="17"/>
      <c r="K194" s="17"/>
    </row>
    <row r="195" spans="1:20">
      <c r="A195" s="5" t="s">
        <v>192</v>
      </c>
      <c r="B195" s="5" t="s">
        <v>243</v>
      </c>
      <c r="C195" s="5" t="s">
        <v>244</v>
      </c>
      <c r="D195" s="6" t="s">
        <v>195</v>
      </c>
      <c r="E195" s="6" t="s">
        <v>217</v>
      </c>
      <c r="G195" s="9" t="s">
        <v>71</v>
      </c>
      <c r="H195" s="22"/>
      <c r="I195" s="18"/>
      <c r="J195" s="18"/>
      <c r="K195" s="18"/>
      <c r="L195" s="19"/>
      <c r="M195" s="19"/>
      <c r="N195" s="19"/>
      <c r="O195" s="19"/>
      <c r="P195" s="19"/>
      <c r="Q195" s="19"/>
      <c r="R195" s="19"/>
      <c r="S195" s="19"/>
      <c r="T195" s="19"/>
    </row>
    <row r="196" spans="1:20">
      <c r="A196" s="5" t="s">
        <v>192</v>
      </c>
      <c r="B196" s="5" t="s">
        <v>243</v>
      </c>
      <c r="C196" s="5" t="s">
        <v>244</v>
      </c>
      <c r="D196" s="6" t="s">
        <v>195</v>
      </c>
      <c r="E196" s="6" t="s">
        <v>218</v>
      </c>
      <c r="G196" s="9" t="s">
        <v>71</v>
      </c>
      <c r="H196" s="22"/>
      <c r="I196" s="18"/>
      <c r="J196" s="18"/>
      <c r="K196" s="18"/>
      <c r="L196" s="19"/>
      <c r="M196" s="19"/>
      <c r="N196" s="19"/>
      <c r="O196" s="19"/>
      <c r="P196" s="19"/>
      <c r="Q196" s="19"/>
      <c r="R196" s="19"/>
      <c r="S196" s="19"/>
      <c r="T196" s="19"/>
    </row>
    <row r="197" spans="1:20">
      <c r="A197" s="5" t="s">
        <v>192</v>
      </c>
      <c r="B197" s="5" t="s">
        <v>243</v>
      </c>
      <c r="C197" s="5" t="s">
        <v>244</v>
      </c>
      <c r="D197" s="6" t="s">
        <v>195</v>
      </c>
      <c r="E197" s="6" t="s">
        <v>245</v>
      </c>
      <c r="G197" s="9" t="s">
        <v>71</v>
      </c>
      <c r="H197" s="22" t="s">
        <v>246</v>
      </c>
      <c r="I197" s="18"/>
      <c r="J197" s="18"/>
      <c r="K197" s="18"/>
      <c r="L197" s="19"/>
      <c r="M197" s="19"/>
      <c r="N197" s="19"/>
      <c r="O197" s="19"/>
      <c r="P197" s="19"/>
      <c r="Q197" s="19"/>
      <c r="R197" s="19"/>
      <c r="S197" s="19"/>
      <c r="T197" s="19"/>
    </row>
    <row r="198" spans="1:20">
      <c r="A198" s="5" t="s">
        <v>192</v>
      </c>
      <c r="B198" s="5" t="s">
        <v>243</v>
      </c>
      <c r="C198" s="5" t="s">
        <v>244</v>
      </c>
      <c r="D198" s="6" t="s">
        <v>195</v>
      </c>
      <c r="E198" s="6" t="s">
        <v>220</v>
      </c>
      <c r="G198" s="9" t="s">
        <v>71</v>
      </c>
      <c r="H198" s="22"/>
      <c r="I198" s="18"/>
      <c r="J198" s="18"/>
      <c r="K198" s="18"/>
      <c r="L198" s="19"/>
      <c r="M198" s="19"/>
      <c r="N198" s="19"/>
      <c r="O198" s="19"/>
      <c r="P198" s="19"/>
      <c r="Q198" s="19"/>
      <c r="R198" s="19"/>
      <c r="S198" s="19"/>
      <c r="T198" s="19"/>
    </row>
    <row r="199" spans="1:20">
      <c r="A199" s="5" t="s">
        <v>192</v>
      </c>
      <c r="B199" s="5" t="s">
        <v>243</v>
      </c>
      <c r="C199" s="5" t="s">
        <v>244</v>
      </c>
      <c r="D199" s="6" t="s">
        <v>195</v>
      </c>
      <c r="E199" s="6" t="s">
        <v>221</v>
      </c>
      <c r="G199" s="9" t="s">
        <v>71</v>
      </c>
      <c r="H199" s="22"/>
      <c r="I199" s="18"/>
      <c r="J199" s="18"/>
      <c r="K199" s="18"/>
      <c r="L199" s="19"/>
      <c r="M199" s="19"/>
      <c r="N199" s="19"/>
      <c r="O199" s="19"/>
      <c r="P199" s="19"/>
      <c r="Q199" s="19"/>
      <c r="R199" s="19"/>
      <c r="S199" s="19"/>
      <c r="T199" s="19"/>
    </row>
    <row r="200" spans="1:20">
      <c r="A200" s="5" t="s">
        <v>192</v>
      </c>
      <c r="B200" s="5" t="s">
        <v>243</v>
      </c>
      <c r="C200" s="5" t="s">
        <v>244</v>
      </c>
      <c r="D200" s="6" t="s">
        <v>195</v>
      </c>
      <c r="E200" s="6" t="s">
        <v>247</v>
      </c>
      <c r="G200" s="9" t="s">
        <v>71</v>
      </c>
      <c r="H200" s="22" t="s">
        <v>248</v>
      </c>
      <c r="I200" s="18"/>
      <c r="J200" s="18"/>
      <c r="K200" s="18"/>
      <c r="L200" s="19"/>
      <c r="M200" s="19"/>
      <c r="N200" s="19"/>
      <c r="O200" s="19"/>
      <c r="P200" s="19"/>
      <c r="Q200" s="19"/>
      <c r="R200" s="19"/>
      <c r="S200" s="19"/>
      <c r="T200" s="19"/>
    </row>
    <row r="201" spans="1:20">
      <c r="A201" s="5" t="s">
        <v>182</v>
      </c>
      <c r="H201" s="24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</row>
    <row r="202" spans="1:20" s="40" customFormat="1" ht="21">
      <c r="A202" s="5" t="s">
        <v>182</v>
      </c>
      <c r="B202" s="5"/>
      <c r="C202" s="5"/>
      <c r="D202" s="5"/>
      <c r="E202" s="5"/>
      <c r="F202" s="5"/>
      <c r="G202" s="9"/>
      <c r="H202" s="41" t="s">
        <v>249</v>
      </c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</row>
    <row r="203" spans="1:20">
      <c r="A203" s="5" t="s">
        <v>201</v>
      </c>
      <c r="H203" s="24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</row>
    <row r="204" spans="1:20" ht="18.75">
      <c r="A204" s="5" t="s">
        <v>201</v>
      </c>
      <c r="G204" s="9" t="s">
        <v>71</v>
      </c>
      <c r="H204" s="10" t="s">
        <v>177</v>
      </c>
    </row>
    <row r="205" spans="1:20" ht="18.75">
      <c r="A205" s="5" t="s">
        <v>201</v>
      </c>
      <c r="G205" s="9" t="s">
        <v>71</v>
      </c>
      <c r="H205" s="10" t="s">
        <v>250</v>
      </c>
      <c r="L205" s="11" t="e">
        <f>LEFT(J207,4)+1</f>
        <v>#VALUE!</v>
      </c>
      <c r="M205" s="11" t="e">
        <f t="shared" ref="M205:T206" si="14">L205+1</f>
        <v>#VALUE!</v>
      </c>
      <c r="N205" s="11" t="e">
        <f t="shared" si="14"/>
        <v>#VALUE!</v>
      </c>
      <c r="O205" s="11" t="e">
        <f t="shared" si="14"/>
        <v>#VALUE!</v>
      </c>
      <c r="P205" s="11" t="e">
        <f t="shared" si="14"/>
        <v>#VALUE!</v>
      </c>
      <c r="Q205" s="11" t="e">
        <f t="shared" si="14"/>
        <v>#VALUE!</v>
      </c>
      <c r="R205" s="11" t="e">
        <f t="shared" si="14"/>
        <v>#VALUE!</v>
      </c>
      <c r="S205" s="11" t="e">
        <f t="shared" si="14"/>
        <v>#VALUE!</v>
      </c>
      <c r="T205" s="11" t="e">
        <f t="shared" si="14"/>
        <v>#VALUE!</v>
      </c>
    </row>
    <row r="206" spans="1:20">
      <c r="A206" s="5" t="s">
        <v>201</v>
      </c>
      <c r="G206" s="9" t="s">
        <v>71</v>
      </c>
      <c r="H206" s="12" t="e">
        <f>LEFT(J207,4)-1</f>
        <v>#VALUE!</v>
      </c>
      <c r="I206" s="12" t="e">
        <f>RIGHT(J207,2)-1</f>
        <v>#VALUE!</v>
      </c>
      <c r="J206" s="12" t="s">
        <v>183</v>
      </c>
      <c r="K206" s="13"/>
      <c r="L206" s="12" t="e">
        <f>RIGHT(J207,2)+1</f>
        <v>#VALUE!</v>
      </c>
      <c r="M206" s="12" t="e">
        <f t="shared" si="14"/>
        <v>#VALUE!</v>
      </c>
      <c r="N206" s="12" t="e">
        <f t="shared" si="14"/>
        <v>#VALUE!</v>
      </c>
      <c r="O206" s="12" t="e">
        <f t="shared" si="14"/>
        <v>#VALUE!</v>
      </c>
      <c r="P206" s="12" t="e">
        <f t="shared" si="14"/>
        <v>#VALUE!</v>
      </c>
      <c r="Q206" s="12" t="e">
        <f t="shared" si="14"/>
        <v>#VALUE!</v>
      </c>
      <c r="R206" s="12" t="e">
        <f t="shared" si="14"/>
        <v>#VALUE!</v>
      </c>
      <c r="S206" s="12" t="e">
        <f t="shared" si="14"/>
        <v>#VALUE!</v>
      </c>
      <c r="T206" s="12" t="e">
        <f t="shared" si="14"/>
        <v>#VALUE!</v>
      </c>
    </row>
    <row r="207" spans="1:20">
      <c r="A207" s="5" t="s">
        <v>201</v>
      </c>
      <c r="G207" s="9" t="s">
        <v>71</v>
      </c>
      <c r="I207" s="14" t="e">
        <f>H206&amp;"/"&amp;I206</f>
        <v>#VALUE!</v>
      </c>
      <c r="J207" s="14" t="s">
        <v>184</v>
      </c>
      <c r="K207" s="14" t="s">
        <v>83</v>
      </c>
      <c r="L207" s="14" t="e">
        <f>L205&amp;"/"&amp;L206</f>
        <v>#VALUE!</v>
      </c>
      <c r="M207" s="14" t="e">
        <f>M205&amp;"/"&amp;M206</f>
        <v>#VALUE!</v>
      </c>
      <c r="N207" s="14" t="e">
        <f t="shared" ref="N207:T207" si="15">N205&amp;"/"&amp;N206</f>
        <v>#VALUE!</v>
      </c>
      <c r="O207" s="14" t="e">
        <f t="shared" si="15"/>
        <v>#VALUE!</v>
      </c>
      <c r="P207" s="14" t="e">
        <f t="shared" si="15"/>
        <v>#VALUE!</v>
      </c>
      <c r="Q207" s="14" t="e">
        <f t="shared" si="15"/>
        <v>#VALUE!</v>
      </c>
      <c r="R207" s="14" t="e">
        <f t="shared" si="15"/>
        <v>#VALUE!</v>
      </c>
      <c r="S207" s="14" t="e">
        <f t="shared" si="15"/>
        <v>#VALUE!</v>
      </c>
      <c r="T207" s="14" t="e">
        <f t="shared" si="15"/>
        <v>#VALUE!</v>
      </c>
    </row>
    <row r="208" spans="1:20" ht="47.25" customHeight="1">
      <c r="A208" s="5" t="s">
        <v>201</v>
      </c>
      <c r="G208" s="9" t="s">
        <v>71</v>
      </c>
      <c r="I208" s="15" t="str">
        <f>IF(J206="LTP","AP","LTP")</f>
        <v>LTP</v>
      </c>
      <c r="J208" s="15" t="str">
        <f>IF(J206="LTP","LTP","AP")</f>
        <v>AP</v>
      </c>
      <c r="K208" s="15"/>
      <c r="L208" s="15" t="str">
        <f>J208</f>
        <v>AP</v>
      </c>
      <c r="M208" s="15" t="str">
        <f>L208</f>
        <v>AP</v>
      </c>
      <c r="N208" s="15" t="str">
        <f t="shared" ref="N208:T208" si="16">M208</f>
        <v>AP</v>
      </c>
      <c r="O208" s="15" t="str">
        <f t="shared" si="16"/>
        <v>AP</v>
      </c>
      <c r="P208" s="15" t="str">
        <f t="shared" si="16"/>
        <v>AP</v>
      </c>
      <c r="Q208" s="15" t="str">
        <f t="shared" si="16"/>
        <v>AP</v>
      </c>
      <c r="R208" s="15" t="str">
        <f t="shared" si="16"/>
        <v>AP</v>
      </c>
      <c r="S208" s="15" t="str">
        <f t="shared" si="16"/>
        <v>AP</v>
      </c>
      <c r="T208" s="15" t="str">
        <f t="shared" si="16"/>
        <v>AP</v>
      </c>
    </row>
    <row r="209" spans="1:20">
      <c r="A209" s="5" t="s">
        <v>201</v>
      </c>
      <c r="G209" s="9" t="s">
        <v>71</v>
      </c>
      <c r="H209" s="25"/>
      <c r="I209" s="16" t="s">
        <v>188</v>
      </c>
      <c r="J209" s="16" t="s">
        <v>188</v>
      </c>
      <c r="K209" s="16" t="s">
        <v>188</v>
      </c>
      <c r="L209" s="16" t="s">
        <v>188</v>
      </c>
      <c r="M209" s="16" t="s">
        <v>188</v>
      </c>
      <c r="N209" s="16" t="s">
        <v>188</v>
      </c>
      <c r="O209" s="16" t="s">
        <v>188</v>
      </c>
      <c r="P209" s="16" t="s">
        <v>188</v>
      </c>
      <c r="Q209" s="16" t="s">
        <v>188</v>
      </c>
      <c r="R209" s="16" t="s">
        <v>188</v>
      </c>
      <c r="S209" s="16" t="s">
        <v>188</v>
      </c>
      <c r="T209" s="16" t="s">
        <v>188</v>
      </c>
    </row>
    <row r="210" spans="1:20">
      <c r="A210" s="5" t="s">
        <v>201</v>
      </c>
      <c r="G210" s="9" t="s">
        <v>71</v>
      </c>
      <c r="H210" s="24" t="s">
        <v>191</v>
      </c>
      <c r="I210" s="17"/>
      <c r="J210" s="17"/>
      <c r="K210" s="17"/>
    </row>
    <row r="211" spans="1:20">
      <c r="A211" s="5" t="s">
        <v>201</v>
      </c>
      <c r="G211" s="9" t="s">
        <v>71</v>
      </c>
      <c r="H211" s="26" t="s">
        <v>251</v>
      </c>
      <c r="I211" s="18">
        <f t="shared" ref="I211:T211" si="17">I99+I166+I188</f>
        <v>0</v>
      </c>
      <c r="J211" s="18">
        <f t="shared" si="17"/>
        <v>0</v>
      </c>
      <c r="K211" s="18">
        <f t="shared" ref="K211:K216" si="18">J211-I211</f>
        <v>0</v>
      </c>
      <c r="L211" s="18">
        <f t="shared" si="17"/>
        <v>0</v>
      </c>
      <c r="M211" s="18">
        <f t="shared" si="17"/>
        <v>0</v>
      </c>
      <c r="N211" s="18">
        <f t="shared" si="17"/>
        <v>0</v>
      </c>
      <c r="O211" s="18">
        <f t="shared" si="17"/>
        <v>0</v>
      </c>
      <c r="P211" s="18">
        <f t="shared" si="17"/>
        <v>0</v>
      </c>
      <c r="Q211" s="18">
        <f t="shared" si="17"/>
        <v>0</v>
      </c>
      <c r="R211" s="18">
        <f t="shared" si="17"/>
        <v>0</v>
      </c>
      <c r="S211" s="18">
        <f t="shared" si="17"/>
        <v>0</v>
      </c>
      <c r="T211" s="18">
        <f t="shared" si="17"/>
        <v>0</v>
      </c>
    </row>
    <row r="212" spans="1:20">
      <c r="A212" s="5" t="s">
        <v>201</v>
      </c>
      <c r="G212" s="9" t="s">
        <v>71</v>
      </c>
      <c r="H212" s="26" t="s">
        <v>252</v>
      </c>
      <c r="I212" s="18">
        <f t="shared" ref="I212:T212" si="19">I100+I167+I189</f>
        <v>0</v>
      </c>
      <c r="J212" s="18">
        <f t="shared" si="19"/>
        <v>0</v>
      </c>
      <c r="K212" s="18">
        <f t="shared" si="18"/>
        <v>0</v>
      </c>
      <c r="L212" s="18">
        <f t="shared" si="19"/>
        <v>0</v>
      </c>
      <c r="M212" s="18">
        <f t="shared" si="19"/>
        <v>0</v>
      </c>
      <c r="N212" s="18">
        <f t="shared" si="19"/>
        <v>0</v>
      </c>
      <c r="O212" s="18">
        <f t="shared" si="19"/>
        <v>0</v>
      </c>
      <c r="P212" s="18">
        <f t="shared" si="19"/>
        <v>0</v>
      </c>
      <c r="Q212" s="18">
        <f t="shared" si="19"/>
        <v>0</v>
      </c>
      <c r="R212" s="18">
        <f t="shared" si="19"/>
        <v>0</v>
      </c>
      <c r="S212" s="18">
        <f t="shared" si="19"/>
        <v>0</v>
      </c>
      <c r="T212" s="18">
        <f t="shared" si="19"/>
        <v>0</v>
      </c>
    </row>
    <row r="213" spans="1:20">
      <c r="A213" s="5" t="s">
        <v>201</v>
      </c>
      <c r="G213" s="9" t="s">
        <v>71</v>
      </c>
      <c r="H213" s="26" t="s">
        <v>253</v>
      </c>
      <c r="I213" s="18">
        <f t="shared" ref="I213:T213" si="20">I101+I168</f>
        <v>0</v>
      </c>
      <c r="J213" s="18">
        <f t="shared" si="20"/>
        <v>0</v>
      </c>
      <c r="K213" s="18">
        <f t="shared" si="18"/>
        <v>0</v>
      </c>
      <c r="L213" s="18">
        <f t="shared" si="20"/>
        <v>0</v>
      </c>
      <c r="M213" s="18">
        <f t="shared" si="20"/>
        <v>0</v>
      </c>
      <c r="N213" s="18">
        <f t="shared" si="20"/>
        <v>0</v>
      </c>
      <c r="O213" s="18">
        <f t="shared" si="20"/>
        <v>0</v>
      </c>
      <c r="P213" s="18">
        <f t="shared" si="20"/>
        <v>0</v>
      </c>
      <c r="Q213" s="18">
        <f t="shared" si="20"/>
        <v>0</v>
      </c>
      <c r="R213" s="18">
        <f t="shared" si="20"/>
        <v>0</v>
      </c>
      <c r="S213" s="18">
        <f t="shared" si="20"/>
        <v>0</v>
      </c>
      <c r="T213" s="18">
        <f t="shared" si="20"/>
        <v>0</v>
      </c>
    </row>
    <row r="214" spans="1:20">
      <c r="A214" s="5" t="s">
        <v>201</v>
      </c>
      <c r="G214" s="9" t="s">
        <v>71</v>
      </c>
      <c r="H214" s="26" t="s">
        <v>254</v>
      </c>
      <c r="I214" s="18">
        <f t="shared" ref="I214:T214" si="21">I102+I169</f>
        <v>0</v>
      </c>
      <c r="J214" s="18">
        <f t="shared" si="21"/>
        <v>0</v>
      </c>
      <c r="K214" s="18">
        <f t="shared" si="18"/>
        <v>0</v>
      </c>
      <c r="L214" s="18">
        <f t="shared" si="21"/>
        <v>0</v>
      </c>
      <c r="M214" s="18">
        <f t="shared" si="21"/>
        <v>0</v>
      </c>
      <c r="N214" s="18">
        <f t="shared" si="21"/>
        <v>0</v>
      </c>
      <c r="O214" s="18">
        <f t="shared" si="21"/>
        <v>0</v>
      </c>
      <c r="P214" s="18">
        <f t="shared" si="21"/>
        <v>0</v>
      </c>
      <c r="Q214" s="18">
        <f t="shared" si="21"/>
        <v>0</v>
      </c>
      <c r="R214" s="18">
        <f t="shared" si="21"/>
        <v>0</v>
      </c>
      <c r="S214" s="18">
        <f t="shared" si="21"/>
        <v>0</v>
      </c>
      <c r="T214" s="18">
        <f t="shared" si="21"/>
        <v>0</v>
      </c>
    </row>
    <row r="215" spans="1:20">
      <c r="A215" s="5" t="s">
        <v>201</v>
      </c>
      <c r="G215" s="9" t="s">
        <v>71</v>
      </c>
      <c r="H215" s="26" t="s">
        <v>255</v>
      </c>
      <c r="I215" s="18">
        <f t="shared" ref="I215:T215" si="22">I103+I170</f>
        <v>0</v>
      </c>
      <c r="J215" s="18">
        <f t="shared" si="22"/>
        <v>0</v>
      </c>
      <c r="K215" s="18">
        <f t="shared" si="18"/>
        <v>0</v>
      </c>
      <c r="L215" s="18">
        <f t="shared" si="22"/>
        <v>0</v>
      </c>
      <c r="M215" s="18">
        <f t="shared" si="22"/>
        <v>0</v>
      </c>
      <c r="N215" s="18">
        <f t="shared" si="22"/>
        <v>0</v>
      </c>
      <c r="O215" s="18">
        <f t="shared" si="22"/>
        <v>0</v>
      </c>
      <c r="P215" s="18">
        <f t="shared" si="22"/>
        <v>0</v>
      </c>
      <c r="Q215" s="18">
        <f t="shared" si="22"/>
        <v>0</v>
      </c>
      <c r="R215" s="18">
        <f t="shared" si="22"/>
        <v>0</v>
      </c>
      <c r="S215" s="18">
        <f t="shared" si="22"/>
        <v>0</v>
      </c>
      <c r="T215" s="18">
        <f t="shared" si="22"/>
        <v>0</v>
      </c>
    </row>
    <row r="216" spans="1:20">
      <c r="A216" s="5" t="s">
        <v>201</v>
      </c>
      <c r="G216" s="9" t="s">
        <v>71</v>
      </c>
      <c r="H216" s="26" t="s">
        <v>256</v>
      </c>
      <c r="I216" s="18">
        <f t="shared" ref="I216:T216" si="23">I104+I171</f>
        <v>0</v>
      </c>
      <c r="J216" s="18">
        <f t="shared" si="23"/>
        <v>0</v>
      </c>
      <c r="K216" s="18">
        <f t="shared" si="18"/>
        <v>0</v>
      </c>
      <c r="L216" s="18">
        <f t="shared" si="23"/>
        <v>0</v>
      </c>
      <c r="M216" s="18">
        <f t="shared" si="23"/>
        <v>0</v>
      </c>
      <c r="N216" s="18">
        <f t="shared" si="23"/>
        <v>0</v>
      </c>
      <c r="O216" s="18">
        <f t="shared" si="23"/>
        <v>0</v>
      </c>
      <c r="P216" s="18">
        <f t="shared" si="23"/>
        <v>0</v>
      </c>
      <c r="Q216" s="18">
        <f t="shared" si="23"/>
        <v>0</v>
      </c>
      <c r="R216" s="18">
        <f t="shared" si="23"/>
        <v>0</v>
      </c>
      <c r="S216" s="18">
        <f t="shared" si="23"/>
        <v>0</v>
      </c>
      <c r="T216" s="18">
        <f t="shared" si="23"/>
        <v>0</v>
      </c>
    </row>
    <row r="217" spans="1:20">
      <c r="A217" s="5" t="s">
        <v>201</v>
      </c>
      <c r="G217" s="9" t="s">
        <v>71</v>
      </c>
      <c r="I217" s="18"/>
      <c r="J217" s="18"/>
      <c r="K217" s="18"/>
      <c r="L217" s="19"/>
      <c r="M217" s="19"/>
      <c r="N217" s="19"/>
      <c r="O217" s="19"/>
      <c r="P217" s="19"/>
      <c r="Q217" s="19"/>
      <c r="R217" s="19"/>
      <c r="S217" s="19"/>
      <c r="T217" s="19"/>
    </row>
    <row r="218" spans="1:20" ht="15.75" thickBot="1">
      <c r="A218" s="5" t="s">
        <v>201</v>
      </c>
      <c r="H218" s="48" t="s">
        <v>200</v>
      </c>
      <c r="I218" s="46">
        <f t="shared" ref="I218:T218" si="24">SUBTOTAL(9,I210:I217)</f>
        <v>0</v>
      </c>
      <c r="J218" s="46">
        <f t="shared" si="24"/>
        <v>0</v>
      </c>
      <c r="K218" s="46">
        <f>J218-I218</f>
        <v>0</v>
      </c>
      <c r="L218" s="46">
        <f t="shared" si="24"/>
        <v>0</v>
      </c>
      <c r="M218" s="46">
        <f t="shared" si="24"/>
        <v>0</v>
      </c>
      <c r="N218" s="46">
        <f t="shared" si="24"/>
        <v>0</v>
      </c>
      <c r="O218" s="46">
        <f t="shared" si="24"/>
        <v>0</v>
      </c>
      <c r="P218" s="46">
        <f t="shared" si="24"/>
        <v>0</v>
      </c>
      <c r="Q218" s="46">
        <f t="shared" si="24"/>
        <v>0</v>
      </c>
      <c r="R218" s="46">
        <f t="shared" si="24"/>
        <v>0</v>
      </c>
      <c r="S218" s="46">
        <f t="shared" si="24"/>
        <v>0</v>
      </c>
      <c r="T218" s="46">
        <f t="shared" si="24"/>
        <v>0</v>
      </c>
    </row>
    <row r="219" spans="1:20">
      <c r="A219" s="5" t="s">
        <v>201</v>
      </c>
    </row>
    <row r="220" spans="1:20">
      <c r="A220" s="5" t="s">
        <v>201</v>
      </c>
      <c r="G220" s="9" t="s">
        <v>71</v>
      </c>
      <c r="H220" s="24" t="s">
        <v>204</v>
      </c>
      <c r="I220" s="17"/>
      <c r="J220" s="17"/>
      <c r="K220" s="17"/>
    </row>
    <row r="221" spans="1:20">
      <c r="A221" s="5" t="s">
        <v>201</v>
      </c>
      <c r="G221" s="9" t="s">
        <v>71</v>
      </c>
      <c r="H221" s="26" t="s">
        <v>257</v>
      </c>
      <c r="I221" s="18">
        <f t="shared" ref="I221:T221" si="25">I111+I176</f>
        <v>0</v>
      </c>
      <c r="J221" s="18">
        <f t="shared" si="25"/>
        <v>0</v>
      </c>
      <c r="K221" s="18">
        <f>J221-I221</f>
        <v>0</v>
      </c>
      <c r="L221" s="18">
        <f t="shared" si="25"/>
        <v>0</v>
      </c>
      <c r="M221" s="18">
        <f t="shared" si="25"/>
        <v>0</v>
      </c>
      <c r="N221" s="18">
        <f t="shared" si="25"/>
        <v>0</v>
      </c>
      <c r="O221" s="18">
        <f t="shared" si="25"/>
        <v>0</v>
      </c>
      <c r="P221" s="18">
        <f t="shared" si="25"/>
        <v>0</v>
      </c>
      <c r="Q221" s="18">
        <f t="shared" si="25"/>
        <v>0</v>
      </c>
      <c r="R221" s="18">
        <f t="shared" si="25"/>
        <v>0</v>
      </c>
      <c r="S221" s="18">
        <f t="shared" si="25"/>
        <v>0</v>
      </c>
      <c r="T221" s="18">
        <f t="shared" si="25"/>
        <v>0</v>
      </c>
    </row>
    <row r="222" spans="1:20">
      <c r="A222" s="5" t="s">
        <v>201</v>
      </c>
      <c r="G222" s="9" t="s">
        <v>71</v>
      </c>
      <c r="H222" s="26" t="s">
        <v>258</v>
      </c>
      <c r="I222" s="18">
        <f t="shared" ref="I222:T222" si="26">I112+I177</f>
        <v>0</v>
      </c>
      <c r="J222" s="18">
        <f t="shared" si="26"/>
        <v>0</v>
      </c>
      <c r="K222" s="18">
        <f>J222-I222</f>
        <v>0</v>
      </c>
      <c r="L222" s="18">
        <f t="shared" si="26"/>
        <v>0</v>
      </c>
      <c r="M222" s="18">
        <f t="shared" si="26"/>
        <v>0</v>
      </c>
      <c r="N222" s="18">
        <f t="shared" si="26"/>
        <v>0</v>
      </c>
      <c r="O222" s="18">
        <f t="shared" si="26"/>
        <v>0</v>
      </c>
      <c r="P222" s="18">
        <f t="shared" si="26"/>
        <v>0</v>
      </c>
      <c r="Q222" s="18">
        <f t="shared" si="26"/>
        <v>0</v>
      </c>
      <c r="R222" s="18">
        <f t="shared" si="26"/>
        <v>0</v>
      </c>
      <c r="S222" s="18">
        <f t="shared" si="26"/>
        <v>0</v>
      </c>
      <c r="T222" s="18">
        <f t="shared" si="26"/>
        <v>0</v>
      </c>
    </row>
    <row r="223" spans="1:20">
      <c r="A223" s="5" t="s">
        <v>201</v>
      </c>
      <c r="G223" s="9" t="s">
        <v>71</v>
      </c>
      <c r="H223" s="26" t="s">
        <v>259</v>
      </c>
      <c r="I223" s="18">
        <f t="shared" ref="I223:T223" si="27">I113+I178</f>
        <v>0</v>
      </c>
      <c r="J223" s="18">
        <f t="shared" si="27"/>
        <v>0</v>
      </c>
      <c r="K223" s="18">
        <f>J223-I223</f>
        <v>0</v>
      </c>
      <c r="L223" s="18">
        <f t="shared" si="27"/>
        <v>0</v>
      </c>
      <c r="M223" s="18">
        <f t="shared" si="27"/>
        <v>0</v>
      </c>
      <c r="N223" s="18">
        <f t="shared" si="27"/>
        <v>0</v>
      </c>
      <c r="O223" s="18">
        <f t="shared" si="27"/>
        <v>0</v>
      </c>
      <c r="P223" s="18">
        <f t="shared" si="27"/>
        <v>0</v>
      </c>
      <c r="Q223" s="18">
        <f t="shared" si="27"/>
        <v>0</v>
      </c>
      <c r="R223" s="18">
        <f t="shared" si="27"/>
        <v>0</v>
      </c>
      <c r="S223" s="18">
        <f t="shared" si="27"/>
        <v>0</v>
      </c>
      <c r="T223" s="18">
        <f t="shared" si="27"/>
        <v>0</v>
      </c>
    </row>
    <row r="224" spans="1:20">
      <c r="A224" s="5" t="s">
        <v>201</v>
      </c>
      <c r="G224" s="9" t="s">
        <v>71</v>
      </c>
      <c r="I224" s="18"/>
      <c r="J224" s="18"/>
      <c r="K224" s="18"/>
      <c r="L224" s="19"/>
      <c r="M224" s="19"/>
      <c r="N224" s="19"/>
      <c r="O224" s="19"/>
      <c r="P224" s="19"/>
      <c r="Q224" s="19"/>
      <c r="R224" s="19"/>
      <c r="S224" s="19"/>
      <c r="T224" s="19"/>
    </row>
    <row r="225" spans="1:20" ht="15.75" thickBot="1">
      <c r="A225" s="5" t="s">
        <v>201</v>
      </c>
      <c r="H225" s="48" t="s">
        <v>208</v>
      </c>
      <c r="I225" s="46">
        <f t="shared" ref="I225:T225" si="28">SUBTOTAL(9,I220:I224)</f>
        <v>0</v>
      </c>
      <c r="J225" s="46">
        <f t="shared" si="28"/>
        <v>0</v>
      </c>
      <c r="K225" s="46">
        <f>J225-I225</f>
        <v>0</v>
      </c>
      <c r="L225" s="46">
        <f t="shared" si="28"/>
        <v>0</v>
      </c>
      <c r="M225" s="46">
        <f t="shared" si="28"/>
        <v>0</v>
      </c>
      <c r="N225" s="46">
        <f t="shared" si="28"/>
        <v>0</v>
      </c>
      <c r="O225" s="46">
        <f t="shared" si="28"/>
        <v>0</v>
      </c>
      <c r="P225" s="46">
        <f t="shared" si="28"/>
        <v>0</v>
      </c>
      <c r="Q225" s="46">
        <f t="shared" si="28"/>
        <v>0</v>
      </c>
      <c r="R225" s="46">
        <f t="shared" si="28"/>
        <v>0</v>
      </c>
      <c r="S225" s="46">
        <f t="shared" si="28"/>
        <v>0</v>
      </c>
      <c r="T225" s="46">
        <f t="shared" si="28"/>
        <v>0</v>
      </c>
    </row>
    <row r="226" spans="1:20" ht="6" customHeight="1">
      <c r="A226" s="5" t="s">
        <v>201</v>
      </c>
    </row>
    <row r="227" spans="1:20" ht="15.75" thickBot="1">
      <c r="A227" s="5" t="s">
        <v>201</v>
      </c>
      <c r="G227" s="9" t="s">
        <v>71</v>
      </c>
      <c r="H227" s="48" t="s">
        <v>209</v>
      </c>
      <c r="I227" s="46">
        <f t="shared" ref="I227:T227" si="29">I218-I225</f>
        <v>0</v>
      </c>
      <c r="J227" s="46">
        <f t="shared" si="29"/>
        <v>0</v>
      </c>
      <c r="K227" s="46"/>
      <c r="L227" s="46">
        <f t="shared" si="29"/>
        <v>0</v>
      </c>
      <c r="M227" s="46">
        <f t="shared" si="29"/>
        <v>0</v>
      </c>
      <c r="N227" s="46">
        <f t="shared" si="29"/>
        <v>0</v>
      </c>
      <c r="O227" s="46">
        <f t="shared" si="29"/>
        <v>0</v>
      </c>
      <c r="P227" s="46">
        <f t="shared" si="29"/>
        <v>0</v>
      </c>
      <c r="Q227" s="46">
        <f t="shared" si="29"/>
        <v>0</v>
      </c>
      <c r="R227" s="46">
        <f t="shared" si="29"/>
        <v>0</v>
      </c>
      <c r="S227" s="46">
        <f t="shared" si="29"/>
        <v>0</v>
      </c>
      <c r="T227" s="46">
        <f t="shared" si="29"/>
        <v>0</v>
      </c>
    </row>
    <row r="228" spans="1:20">
      <c r="A228" s="5" t="s">
        <v>201</v>
      </c>
      <c r="H228" s="24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</row>
    <row r="229" spans="1:20">
      <c r="A229" s="5" t="s">
        <v>201</v>
      </c>
      <c r="G229" s="9" t="s">
        <v>71</v>
      </c>
      <c r="H229" s="24" t="s">
        <v>260</v>
      </c>
      <c r="I229" s="17"/>
      <c r="J229" s="17"/>
      <c r="K229" s="17"/>
    </row>
    <row r="230" spans="1:20">
      <c r="A230" s="5" t="s">
        <v>201</v>
      </c>
      <c r="G230" s="9" t="s">
        <v>71</v>
      </c>
      <c r="H230" t="s">
        <v>261</v>
      </c>
      <c r="I230" s="18">
        <f t="shared" ref="I230:T230" si="30">I127+I144+I195</f>
        <v>0</v>
      </c>
      <c r="J230" s="18">
        <f t="shared" si="30"/>
        <v>0</v>
      </c>
      <c r="K230" s="18">
        <f>J230-I230</f>
        <v>0</v>
      </c>
      <c r="L230" s="18">
        <f t="shared" si="30"/>
        <v>0</v>
      </c>
      <c r="M230" s="18">
        <f t="shared" si="30"/>
        <v>0</v>
      </c>
      <c r="N230" s="18">
        <f t="shared" si="30"/>
        <v>0</v>
      </c>
      <c r="O230" s="18">
        <f t="shared" si="30"/>
        <v>0</v>
      </c>
      <c r="P230" s="18">
        <f t="shared" si="30"/>
        <v>0</v>
      </c>
      <c r="Q230" s="18">
        <f t="shared" si="30"/>
        <v>0</v>
      </c>
      <c r="R230" s="18">
        <f t="shared" si="30"/>
        <v>0</v>
      </c>
      <c r="S230" s="18">
        <f t="shared" si="30"/>
        <v>0</v>
      </c>
      <c r="T230" s="18">
        <f t="shared" si="30"/>
        <v>0</v>
      </c>
    </row>
    <row r="231" spans="1:20">
      <c r="A231" s="5" t="s">
        <v>201</v>
      </c>
      <c r="G231" s="9" t="s">
        <v>71</v>
      </c>
      <c r="H231" t="s">
        <v>262</v>
      </c>
      <c r="I231" s="18">
        <f t="shared" ref="I231:T231" si="31">I128+I145+I196</f>
        <v>0</v>
      </c>
      <c r="J231" s="18">
        <f t="shared" si="31"/>
        <v>0</v>
      </c>
      <c r="K231" s="18">
        <f>J231-I231</f>
        <v>0</v>
      </c>
      <c r="L231" s="18">
        <f t="shared" si="31"/>
        <v>0</v>
      </c>
      <c r="M231" s="18">
        <f t="shared" si="31"/>
        <v>0</v>
      </c>
      <c r="N231" s="18">
        <f t="shared" si="31"/>
        <v>0</v>
      </c>
      <c r="O231" s="18">
        <f t="shared" si="31"/>
        <v>0</v>
      </c>
      <c r="P231" s="18">
        <f t="shared" si="31"/>
        <v>0</v>
      </c>
      <c r="Q231" s="18">
        <f t="shared" si="31"/>
        <v>0</v>
      </c>
      <c r="R231" s="18">
        <f t="shared" si="31"/>
        <v>0</v>
      </c>
      <c r="S231" s="18">
        <f t="shared" si="31"/>
        <v>0</v>
      </c>
      <c r="T231" s="18">
        <f t="shared" si="31"/>
        <v>0</v>
      </c>
    </row>
    <row r="232" spans="1:20">
      <c r="A232" s="5" t="s">
        <v>201</v>
      </c>
      <c r="G232" s="9" t="s">
        <v>71</v>
      </c>
      <c r="H232" t="s">
        <v>219</v>
      </c>
      <c r="I232" s="18">
        <f>I240+I241+I242-I230-I231-I233-I234-I252+I197</f>
        <v>0</v>
      </c>
      <c r="J232" s="18">
        <f t="shared" ref="J232:T232" si="32">J240+J241+J242-J230-J231-J233-J234-J252+J197</f>
        <v>0</v>
      </c>
      <c r="K232" s="18">
        <f>J232-I232</f>
        <v>0</v>
      </c>
      <c r="L232" s="18">
        <f t="shared" si="32"/>
        <v>0</v>
      </c>
      <c r="M232" s="18">
        <f t="shared" si="32"/>
        <v>0</v>
      </c>
      <c r="N232" s="18">
        <f t="shared" si="32"/>
        <v>0</v>
      </c>
      <c r="O232" s="18">
        <f t="shared" si="32"/>
        <v>0</v>
      </c>
      <c r="P232" s="18">
        <f t="shared" si="32"/>
        <v>0</v>
      </c>
      <c r="Q232" s="18">
        <f t="shared" si="32"/>
        <v>0</v>
      </c>
      <c r="R232" s="18">
        <f t="shared" si="32"/>
        <v>0</v>
      </c>
      <c r="S232" s="18">
        <f t="shared" si="32"/>
        <v>0</v>
      </c>
      <c r="T232" s="18">
        <f t="shared" si="32"/>
        <v>0</v>
      </c>
    </row>
    <row r="233" spans="1:20">
      <c r="A233" s="5" t="s">
        <v>201</v>
      </c>
      <c r="G233" s="9" t="s">
        <v>71</v>
      </c>
      <c r="H233" t="s">
        <v>263</v>
      </c>
      <c r="I233" s="18">
        <f t="shared" ref="I233:T233" si="33">I130+I147+I198</f>
        <v>0</v>
      </c>
      <c r="J233" s="18">
        <f t="shared" si="33"/>
        <v>0</v>
      </c>
      <c r="K233" s="18">
        <f>J233-I233</f>
        <v>0</v>
      </c>
      <c r="L233" s="18">
        <f t="shared" si="33"/>
        <v>0</v>
      </c>
      <c r="M233" s="18">
        <f t="shared" si="33"/>
        <v>0</v>
      </c>
      <c r="N233" s="18">
        <f t="shared" si="33"/>
        <v>0</v>
      </c>
      <c r="O233" s="18">
        <f t="shared" si="33"/>
        <v>0</v>
      </c>
      <c r="P233" s="18">
        <f t="shared" si="33"/>
        <v>0</v>
      </c>
      <c r="Q233" s="18">
        <f t="shared" si="33"/>
        <v>0</v>
      </c>
      <c r="R233" s="18">
        <f t="shared" si="33"/>
        <v>0</v>
      </c>
      <c r="S233" s="18">
        <f t="shared" si="33"/>
        <v>0</v>
      </c>
      <c r="T233" s="18">
        <f t="shared" si="33"/>
        <v>0</v>
      </c>
    </row>
    <row r="234" spans="1:20">
      <c r="A234" s="5" t="s">
        <v>201</v>
      </c>
      <c r="G234" s="9" t="s">
        <v>71</v>
      </c>
      <c r="H234" t="s">
        <v>264</v>
      </c>
      <c r="I234" s="18">
        <f t="shared" ref="I234:T234" si="34">I131+I148+I199</f>
        <v>0</v>
      </c>
      <c r="J234" s="18">
        <f t="shared" si="34"/>
        <v>0</v>
      </c>
      <c r="K234" s="18">
        <f>J234-I234</f>
        <v>0</v>
      </c>
      <c r="L234" s="18">
        <f t="shared" si="34"/>
        <v>0</v>
      </c>
      <c r="M234" s="18">
        <f t="shared" si="34"/>
        <v>0</v>
      </c>
      <c r="N234" s="18">
        <f t="shared" si="34"/>
        <v>0</v>
      </c>
      <c r="O234" s="18">
        <f t="shared" si="34"/>
        <v>0</v>
      </c>
      <c r="P234" s="18">
        <f t="shared" si="34"/>
        <v>0</v>
      </c>
      <c r="Q234" s="18">
        <f t="shared" si="34"/>
        <v>0</v>
      </c>
      <c r="R234" s="18">
        <f t="shared" si="34"/>
        <v>0</v>
      </c>
      <c r="S234" s="18">
        <f t="shared" si="34"/>
        <v>0</v>
      </c>
      <c r="T234" s="18">
        <f t="shared" si="34"/>
        <v>0</v>
      </c>
    </row>
    <row r="235" spans="1:20">
      <c r="A235" s="5" t="s">
        <v>201</v>
      </c>
      <c r="G235" s="9" t="s">
        <v>71</v>
      </c>
      <c r="I235" s="18"/>
      <c r="J235" s="18"/>
      <c r="K235" s="18"/>
      <c r="L235" s="19"/>
      <c r="M235" s="19"/>
      <c r="N235" s="19"/>
      <c r="O235" s="19"/>
      <c r="P235" s="19"/>
      <c r="Q235" s="19"/>
      <c r="R235" s="19"/>
      <c r="S235" s="19"/>
      <c r="T235" s="19"/>
    </row>
    <row r="236" spans="1:20" ht="15.75" thickBot="1">
      <c r="A236" s="5" t="s">
        <v>201</v>
      </c>
      <c r="H236" s="48" t="s">
        <v>222</v>
      </c>
      <c r="I236" s="46">
        <f t="shared" ref="I236:T236" si="35">SUBTOTAL(9,I229:I235)</f>
        <v>0</v>
      </c>
      <c r="J236" s="46">
        <f t="shared" si="35"/>
        <v>0</v>
      </c>
      <c r="K236" s="46">
        <f>J236-I236</f>
        <v>0</v>
      </c>
      <c r="L236" s="46">
        <f t="shared" si="35"/>
        <v>0</v>
      </c>
      <c r="M236" s="46">
        <f t="shared" si="35"/>
        <v>0</v>
      </c>
      <c r="N236" s="46">
        <f t="shared" si="35"/>
        <v>0</v>
      </c>
      <c r="O236" s="46">
        <f t="shared" si="35"/>
        <v>0</v>
      </c>
      <c r="P236" s="46">
        <f t="shared" si="35"/>
        <v>0</v>
      </c>
      <c r="Q236" s="46">
        <f t="shared" si="35"/>
        <v>0</v>
      </c>
      <c r="R236" s="46">
        <f t="shared" si="35"/>
        <v>0</v>
      </c>
      <c r="S236" s="46">
        <f t="shared" si="35"/>
        <v>0</v>
      </c>
      <c r="T236" s="46">
        <f t="shared" si="35"/>
        <v>0</v>
      </c>
    </row>
    <row r="237" spans="1:20">
      <c r="A237" s="5" t="s">
        <v>201</v>
      </c>
    </row>
    <row r="238" spans="1:20">
      <c r="A238" s="5" t="s">
        <v>201</v>
      </c>
      <c r="G238" s="9" t="s">
        <v>71</v>
      </c>
      <c r="H238" s="24" t="s">
        <v>223</v>
      </c>
      <c r="I238" s="17"/>
      <c r="J238" s="17"/>
      <c r="K238" s="17"/>
    </row>
    <row r="239" spans="1:20">
      <c r="A239" s="5" t="s">
        <v>201</v>
      </c>
      <c r="H239" t="s">
        <v>229</v>
      </c>
      <c r="I239" s="17"/>
      <c r="J239" s="17"/>
      <c r="K239" s="17"/>
    </row>
    <row r="240" spans="1:20">
      <c r="A240" s="5" t="s">
        <v>201</v>
      </c>
      <c r="G240" s="9" t="s">
        <v>71</v>
      </c>
      <c r="H240" t="str">
        <f>"-  to meet additional demand"</f>
        <v>-  to meet additional demand</v>
      </c>
      <c r="I240" s="18">
        <f t="shared" ref="I240:T240" si="36">I154</f>
        <v>0</v>
      </c>
      <c r="J240" s="18">
        <f t="shared" si="36"/>
        <v>0</v>
      </c>
      <c r="K240" s="18">
        <f>J240-I240</f>
        <v>0</v>
      </c>
      <c r="L240" s="18">
        <f t="shared" si="36"/>
        <v>0</v>
      </c>
      <c r="M240" s="18">
        <f t="shared" si="36"/>
        <v>0</v>
      </c>
      <c r="N240" s="18">
        <f t="shared" si="36"/>
        <v>0</v>
      </c>
      <c r="O240" s="18">
        <f t="shared" si="36"/>
        <v>0</v>
      </c>
      <c r="P240" s="18">
        <f t="shared" si="36"/>
        <v>0</v>
      </c>
      <c r="Q240" s="18">
        <f t="shared" si="36"/>
        <v>0</v>
      </c>
      <c r="R240" s="18">
        <f t="shared" si="36"/>
        <v>0</v>
      </c>
      <c r="S240" s="18">
        <f t="shared" si="36"/>
        <v>0</v>
      </c>
      <c r="T240" s="18">
        <f t="shared" si="36"/>
        <v>0</v>
      </c>
    </row>
    <row r="241" spans="1:20">
      <c r="A241" s="5" t="s">
        <v>201</v>
      </c>
      <c r="G241" s="9" t="s">
        <v>71</v>
      </c>
      <c r="H241" t="str">
        <f>"-  to improve level of service"</f>
        <v>-  to improve level of service</v>
      </c>
      <c r="I241" s="18">
        <f t="shared" ref="I241:T241" si="37">I155</f>
        <v>0</v>
      </c>
      <c r="J241" s="18">
        <f t="shared" si="37"/>
        <v>0</v>
      </c>
      <c r="K241" s="18">
        <f>J241-I241</f>
        <v>0</v>
      </c>
      <c r="L241" s="18">
        <f t="shared" si="37"/>
        <v>0</v>
      </c>
      <c r="M241" s="18">
        <f t="shared" si="37"/>
        <v>0</v>
      </c>
      <c r="N241" s="18">
        <f t="shared" si="37"/>
        <v>0</v>
      </c>
      <c r="O241" s="18">
        <f t="shared" si="37"/>
        <v>0</v>
      </c>
      <c r="P241" s="18">
        <f t="shared" si="37"/>
        <v>0</v>
      </c>
      <c r="Q241" s="18">
        <f t="shared" si="37"/>
        <v>0</v>
      </c>
      <c r="R241" s="18">
        <f t="shared" si="37"/>
        <v>0</v>
      </c>
      <c r="S241" s="18">
        <f t="shared" si="37"/>
        <v>0</v>
      </c>
      <c r="T241" s="18">
        <f t="shared" si="37"/>
        <v>0</v>
      </c>
    </row>
    <row r="242" spans="1:20">
      <c r="A242" s="5" t="s">
        <v>201</v>
      </c>
      <c r="G242" s="9" t="s">
        <v>71</v>
      </c>
      <c r="H242" t="str">
        <f>"-  to replace existing assets"</f>
        <v>-  to replace existing assets</v>
      </c>
      <c r="I242" s="18">
        <f t="shared" ref="I242:T242" si="38">I156</f>
        <v>0</v>
      </c>
      <c r="J242" s="18">
        <f t="shared" si="38"/>
        <v>0</v>
      </c>
      <c r="K242" s="18">
        <f>J242-I242</f>
        <v>0</v>
      </c>
      <c r="L242" s="18">
        <f t="shared" si="38"/>
        <v>0</v>
      </c>
      <c r="M242" s="18">
        <f t="shared" si="38"/>
        <v>0</v>
      </c>
      <c r="N242" s="18">
        <f t="shared" si="38"/>
        <v>0</v>
      </c>
      <c r="O242" s="18">
        <f t="shared" si="38"/>
        <v>0</v>
      </c>
      <c r="P242" s="18">
        <f t="shared" si="38"/>
        <v>0</v>
      </c>
      <c r="Q242" s="18">
        <f t="shared" si="38"/>
        <v>0</v>
      </c>
      <c r="R242" s="18">
        <f t="shared" si="38"/>
        <v>0</v>
      </c>
      <c r="S242" s="18">
        <f t="shared" si="38"/>
        <v>0</v>
      </c>
      <c r="T242" s="18">
        <f t="shared" si="38"/>
        <v>0</v>
      </c>
    </row>
    <row r="243" spans="1:20">
      <c r="A243" s="5" t="s">
        <v>201</v>
      </c>
      <c r="G243" s="9" t="s">
        <v>71</v>
      </c>
      <c r="H243" t="s">
        <v>224</v>
      </c>
      <c r="I243" s="18">
        <f>I227+I236-I240-I241-I242-I244</f>
        <v>0</v>
      </c>
      <c r="J243" s="18">
        <f t="shared" ref="J243:T243" si="39">J227+J236-J240-J241-J242-J244</f>
        <v>0</v>
      </c>
      <c r="K243" s="18">
        <f>J243-I243</f>
        <v>0</v>
      </c>
      <c r="L243" s="18">
        <f t="shared" si="39"/>
        <v>0</v>
      </c>
      <c r="M243" s="18">
        <f t="shared" si="39"/>
        <v>0</v>
      </c>
      <c r="N243" s="18">
        <f t="shared" si="39"/>
        <v>0</v>
      </c>
      <c r="O243" s="18">
        <f t="shared" si="39"/>
        <v>0</v>
      </c>
      <c r="P243" s="18">
        <f t="shared" si="39"/>
        <v>0</v>
      </c>
      <c r="Q243" s="18">
        <f t="shared" si="39"/>
        <v>0</v>
      </c>
      <c r="R243" s="18">
        <f t="shared" si="39"/>
        <v>0</v>
      </c>
      <c r="S243" s="18">
        <f t="shared" si="39"/>
        <v>0</v>
      </c>
      <c r="T243" s="18">
        <f t="shared" si="39"/>
        <v>0</v>
      </c>
    </row>
    <row r="244" spans="1:20">
      <c r="A244" s="5" t="s">
        <v>201</v>
      </c>
      <c r="G244" s="9" t="s">
        <v>71</v>
      </c>
      <c r="H244" t="s">
        <v>225</v>
      </c>
      <c r="I244" s="18">
        <f t="shared" ref="I244:T244" si="40">I200</f>
        <v>0</v>
      </c>
      <c r="J244" s="18">
        <f t="shared" si="40"/>
        <v>0</v>
      </c>
      <c r="K244" s="18">
        <f>J244-I244</f>
        <v>0</v>
      </c>
      <c r="L244" s="18">
        <f t="shared" si="40"/>
        <v>0</v>
      </c>
      <c r="M244" s="18">
        <f t="shared" si="40"/>
        <v>0</v>
      </c>
      <c r="N244" s="18">
        <f t="shared" si="40"/>
        <v>0</v>
      </c>
      <c r="O244" s="18">
        <f t="shared" si="40"/>
        <v>0</v>
      </c>
      <c r="P244" s="18">
        <f t="shared" si="40"/>
        <v>0</v>
      </c>
      <c r="Q244" s="18">
        <f t="shared" si="40"/>
        <v>0</v>
      </c>
      <c r="R244" s="18">
        <f t="shared" si="40"/>
        <v>0</v>
      </c>
      <c r="S244" s="18">
        <f t="shared" si="40"/>
        <v>0</v>
      </c>
      <c r="T244" s="18">
        <f t="shared" si="40"/>
        <v>0</v>
      </c>
    </row>
    <row r="245" spans="1:20">
      <c r="A245" s="5" t="s">
        <v>201</v>
      </c>
      <c r="G245" s="9" t="s">
        <v>71</v>
      </c>
      <c r="I245" s="18"/>
      <c r="J245" s="18"/>
      <c r="K245" s="18"/>
      <c r="L245" s="19"/>
      <c r="M245" s="19"/>
      <c r="N245" s="19"/>
      <c r="O245" s="19"/>
      <c r="P245" s="19"/>
      <c r="Q245" s="19"/>
      <c r="R245" s="19"/>
      <c r="S245" s="19"/>
      <c r="T245" s="19"/>
    </row>
    <row r="246" spans="1:20" ht="15.75" thickBot="1">
      <c r="A246" s="5" t="s">
        <v>201</v>
      </c>
      <c r="H246" s="48" t="s">
        <v>226</v>
      </c>
      <c r="I246" s="46">
        <f>SUBTOTAL(9,I238:I245)</f>
        <v>0</v>
      </c>
      <c r="J246" s="46">
        <f>SUBTOTAL(9,J238:J245)</f>
        <v>0</v>
      </c>
      <c r="K246" s="46">
        <f>J246-I246</f>
        <v>0</v>
      </c>
      <c r="L246" s="46">
        <f t="shared" ref="L246:T246" si="41">SUBTOTAL(9,L238:L245)</f>
        <v>0</v>
      </c>
      <c r="M246" s="46">
        <f t="shared" si="41"/>
        <v>0</v>
      </c>
      <c r="N246" s="46">
        <f t="shared" si="41"/>
        <v>0</v>
      </c>
      <c r="O246" s="46">
        <f t="shared" si="41"/>
        <v>0</v>
      </c>
      <c r="P246" s="46">
        <f t="shared" si="41"/>
        <v>0</v>
      </c>
      <c r="Q246" s="46">
        <f t="shared" si="41"/>
        <v>0</v>
      </c>
      <c r="R246" s="46">
        <f t="shared" si="41"/>
        <v>0</v>
      </c>
      <c r="S246" s="46">
        <f t="shared" si="41"/>
        <v>0</v>
      </c>
      <c r="T246" s="46">
        <f t="shared" si="41"/>
        <v>0</v>
      </c>
    </row>
    <row r="247" spans="1:20" ht="6" customHeight="1">
      <c r="A247" s="5" t="s">
        <v>201</v>
      </c>
    </row>
    <row r="248" spans="1:20" ht="15.75" thickBot="1">
      <c r="A248" s="5" t="s">
        <v>201</v>
      </c>
      <c r="H248" s="48" t="s">
        <v>265</v>
      </c>
      <c r="I248" s="46">
        <f>I236-I246</f>
        <v>0</v>
      </c>
      <c r="J248" s="46">
        <f t="shared" ref="J248:T248" si="42">J236-J246</f>
        <v>0</v>
      </c>
      <c r="K248" s="46">
        <f>J248-I248</f>
        <v>0</v>
      </c>
      <c r="L248" s="46">
        <f t="shared" si="42"/>
        <v>0</v>
      </c>
      <c r="M248" s="46">
        <f t="shared" si="42"/>
        <v>0</v>
      </c>
      <c r="N248" s="46">
        <f t="shared" si="42"/>
        <v>0</v>
      </c>
      <c r="O248" s="46">
        <f t="shared" si="42"/>
        <v>0</v>
      </c>
      <c r="P248" s="46">
        <f t="shared" si="42"/>
        <v>0</v>
      </c>
      <c r="Q248" s="46">
        <f t="shared" si="42"/>
        <v>0</v>
      </c>
      <c r="R248" s="46">
        <f t="shared" si="42"/>
        <v>0</v>
      </c>
      <c r="S248" s="46">
        <f t="shared" si="42"/>
        <v>0</v>
      </c>
      <c r="T248" s="46">
        <f t="shared" si="42"/>
        <v>0</v>
      </c>
    </row>
    <row r="249" spans="1:20" ht="6" customHeight="1">
      <c r="A249" s="5" t="s">
        <v>201</v>
      </c>
    </row>
    <row r="250" spans="1:20" ht="15.75" thickBot="1">
      <c r="A250" s="5" t="s">
        <v>201</v>
      </c>
      <c r="H250" s="48" t="s">
        <v>266</v>
      </c>
      <c r="I250" s="46">
        <f>I227+I248</f>
        <v>0</v>
      </c>
      <c r="J250" s="46">
        <f t="shared" ref="J250:T250" si="43">J227+J248</f>
        <v>0</v>
      </c>
      <c r="K250" s="46">
        <f>J250-I250</f>
        <v>0</v>
      </c>
      <c r="L250" s="46">
        <f t="shared" si="43"/>
        <v>0</v>
      </c>
      <c r="M250" s="46">
        <f t="shared" si="43"/>
        <v>0</v>
      </c>
      <c r="N250" s="46">
        <f t="shared" si="43"/>
        <v>0</v>
      </c>
      <c r="O250" s="46">
        <f t="shared" si="43"/>
        <v>0</v>
      </c>
      <c r="P250" s="46">
        <f t="shared" si="43"/>
        <v>0</v>
      </c>
      <c r="Q250" s="46">
        <f t="shared" si="43"/>
        <v>0</v>
      </c>
      <c r="R250" s="46">
        <f t="shared" si="43"/>
        <v>0</v>
      </c>
      <c r="S250" s="46">
        <f t="shared" si="43"/>
        <v>0</v>
      </c>
      <c r="T250" s="46">
        <f t="shared" si="43"/>
        <v>0</v>
      </c>
    </row>
    <row r="251" spans="1:20">
      <c r="A251" s="5" t="s">
        <v>201</v>
      </c>
    </row>
    <row r="252" spans="1:20" ht="42" customHeight="1">
      <c r="A252" s="5" t="s">
        <v>201</v>
      </c>
      <c r="H252" s="27" t="s">
        <v>267</v>
      </c>
      <c r="I252" s="19">
        <f>I121</f>
        <v>0</v>
      </c>
      <c r="J252" s="19">
        <f t="shared" ref="J252:T252" si="44">J121</f>
        <v>0</v>
      </c>
      <c r="K252" s="18">
        <f>J252-I252</f>
        <v>0</v>
      </c>
      <c r="L252" s="19">
        <f t="shared" si="44"/>
        <v>0</v>
      </c>
      <c r="M252" s="19">
        <f t="shared" si="44"/>
        <v>0</v>
      </c>
      <c r="N252" s="19">
        <f t="shared" si="44"/>
        <v>0</v>
      </c>
      <c r="O252" s="19">
        <f t="shared" si="44"/>
        <v>0</v>
      </c>
      <c r="P252" s="19">
        <f t="shared" si="44"/>
        <v>0</v>
      </c>
      <c r="Q252" s="19">
        <f t="shared" si="44"/>
        <v>0</v>
      </c>
      <c r="R252" s="19">
        <f t="shared" si="44"/>
        <v>0</v>
      </c>
      <c r="S252" s="19">
        <f t="shared" si="44"/>
        <v>0</v>
      </c>
      <c r="T252" s="19">
        <f t="shared" si="44"/>
        <v>0</v>
      </c>
    </row>
    <row r="253" spans="1:20">
      <c r="A253" s="5" t="s">
        <v>201</v>
      </c>
    </row>
    <row r="254" spans="1:20">
      <c r="A254" s="5" t="s">
        <v>201</v>
      </c>
    </row>
    <row r="255" spans="1:20">
      <c r="A255" s="5" t="s">
        <v>201</v>
      </c>
      <c r="G255" s="9" t="s">
        <v>71</v>
      </c>
      <c r="H255" s="26" t="s">
        <v>268</v>
      </c>
      <c r="I255" s="18">
        <f>I108</f>
        <v>0</v>
      </c>
      <c r="J255" s="18">
        <f t="shared" ref="J255:T255" si="45">J108</f>
        <v>0</v>
      </c>
      <c r="K255" s="18">
        <f>J255-I255</f>
        <v>0</v>
      </c>
      <c r="L255" s="18">
        <f t="shared" si="45"/>
        <v>0</v>
      </c>
      <c r="M255" s="18">
        <f t="shared" si="45"/>
        <v>0</v>
      </c>
      <c r="N255" s="18">
        <f t="shared" si="45"/>
        <v>0</v>
      </c>
      <c r="O255" s="18">
        <f t="shared" si="45"/>
        <v>0</v>
      </c>
      <c r="P255" s="18">
        <f t="shared" si="45"/>
        <v>0</v>
      </c>
      <c r="Q255" s="18">
        <f t="shared" si="45"/>
        <v>0</v>
      </c>
      <c r="R255" s="18">
        <f t="shared" si="45"/>
        <v>0</v>
      </c>
      <c r="S255" s="18">
        <f t="shared" si="45"/>
        <v>0</v>
      </c>
      <c r="T255" s="18">
        <f t="shared" si="45"/>
        <v>0</v>
      </c>
    </row>
    <row r="256" spans="1:20">
      <c r="A256" s="5" t="s">
        <v>201</v>
      </c>
      <c r="H256" s="26" t="s">
        <v>269</v>
      </c>
      <c r="I256" s="19">
        <f>I119</f>
        <v>0</v>
      </c>
      <c r="J256" s="19">
        <f t="shared" ref="J256:T256" si="46">J119</f>
        <v>0</v>
      </c>
      <c r="K256" s="18">
        <f>J256-I256</f>
        <v>0</v>
      </c>
      <c r="L256" s="19">
        <f t="shared" si="46"/>
        <v>0</v>
      </c>
      <c r="M256" s="19">
        <f t="shared" si="46"/>
        <v>0</v>
      </c>
      <c r="N256" s="19">
        <f t="shared" si="46"/>
        <v>0</v>
      </c>
      <c r="O256" s="19">
        <f t="shared" si="46"/>
        <v>0</v>
      </c>
      <c r="P256" s="19">
        <f t="shared" si="46"/>
        <v>0</v>
      </c>
      <c r="Q256" s="19">
        <f t="shared" si="46"/>
        <v>0</v>
      </c>
      <c r="R256" s="19">
        <f t="shared" si="46"/>
        <v>0</v>
      </c>
      <c r="S256" s="19">
        <f t="shared" si="46"/>
        <v>0</v>
      </c>
      <c r="T256" s="19">
        <f t="shared" si="46"/>
        <v>0</v>
      </c>
    </row>
    <row r="257" spans="1:20">
      <c r="A257" s="5" t="s">
        <v>201</v>
      </c>
    </row>
    <row r="258" spans="1:20" ht="15.75" thickBot="1">
      <c r="A258" s="5" t="s">
        <v>201</v>
      </c>
      <c r="H258" t="s">
        <v>270</v>
      </c>
      <c r="I258" s="49">
        <f>I255-I256</f>
        <v>0</v>
      </c>
      <c r="J258" s="49">
        <f t="shared" ref="J258:T258" si="47">J255-J256</f>
        <v>0</v>
      </c>
      <c r="K258" s="46">
        <f>J258-I258</f>
        <v>0</v>
      </c>
      <c r="L258" s="49">
        <f t="shared" si="47"/>
        <v>0</v>
      </c>
      <c r="M258" s="49">
        <f t="shared" si="47"/>
        <v>0</v>
      </c>
      <c r="N258" s="49">
        <f t="shared" si="47"/>
        <v>0</v>
      </c>
      <c r="O258" s="49">
        <f t="shared" si="47"/>
        <v>0</v>
      </c>
      <c r="P258" s="49">
        <f t="shared" si="47"/>
        <v>0</v>
      </c>
      <c r="Q258" s="49">
        <f t="shared" si="47"/>
        <v>0</v>
      </c>
      <c r="R258" s="49">
        <f t="shared" si="47"/>
        <v>0</v>
      </c>
      <c r="S258" s="49">
        <f t="shared" si="47"/>
        <v>0</v>
      </c>
      <c r="T258" s="49">
        <f t="shared" si="47"/>
        <v>0</v>
      </c>
    </row>
    <row r="259" spans="1:20">
      <c r="A259" s="5" t="s">
        <v>201</v>
      </c>
    </row>
    <row r="260" spans="1:20">
      <c r="A260" s="5" t="s">
        <v>201</v>
      </c>
    </row>
    <row r="261" spans="1:20">
      <c r="A261" s="5" t="s">
        <v>201</v>
      </c>
    </row>
    <row r="262" spans="1:20">
      <c r="A262" s="5" t="s">
        <v>201</v>
      </c>
    </row>
    <row r="263" spans="1:20">
      <c r="A263" s="5" t="s">
        <v>201</v>
      </c>
    </row>
    <row r="264" spans="1:20">
      <c r="A264" s="5" t="s">
        <v>201</v>
      </c>
    </row>
    <row r="265" spans="1:20">
      <c r="A265" s="5" t="s">
        <v>201</v>
      </c>
    </row>
    <row r="266" spans="1:20">
      <c r="A266" s="5" t="s">
        <v>201</v>
      </c>
    </row>
    <row r="267" spans="1:20">
      <c r="A267" s="5" t="s">
        <v>201</v>
      </c>
    </row>
    <row r="268" spans="1:20">
      <c r="A268" s="5" t="s">
        <v>201</v>
      </c>
    </row>
    <row r="269" spans="1:20">
      <c r="A269" s="5" t="s">
        <v>201</v>
      </c>
    </row>
    <row r="270" spans="1:20">
      <c r="A270" s="5" t="s">
        <v>201</v>
      </c>
    </row>
    <row r="271" spans="1:20">
      <c r="A271" s="5" t="s">
        <v>201</v>
      </c>
    </row>
    <row r="272" spans="1:20">
      <c r="A272" s="5" t="s">
        <v>201</v>
      </c>
    </row>
    <row r="273" spans="1:1">
      <c r="A273" s="5" t="s">
        <v>201</v>
      </c>
    </row>
    <row r="274" spans="1:1">
      <c r="A274" s="5" t="s">
        <v>201</v>
      </c>
    </row>
    <row r="275" spans="1:1">
      <c r="A275" s="5" t="s">
        <v>201</v>
      </c>
    </row>
    <row r="276" spans="1:1">
      <c r="A276" s="5" t="s">
        <v>201</v>
      </c>
    </row>
    <row r="277" spans="1:1">
      <c r="A277" s="5" t="s">
        <v>201</v>
      </c>
    </row>
    <row r="278" spans="1:1">
      <c r="A278" s="5" t="s">
        <v>201</v>
      </c>
    </row>
    <row r="279" spans="1:1">
      <c r="A279" s="5" t="s">
        <v>201</v>
      </c>
    </row>
    <row r="280" spans="1:1">
      <c r="A280" s="5" t="s">
        <v>201</v>
      </c>
    </row>
    <row r="281" spans="1:1">
      <c r="A281" s="5" t="s">
        <v>201</v>
      </c>
    </row>
    <row r="282" spans="1:1">
      <c r="A282" s="5" t="s">
        <v>201</v>
      </c>
    </row>
    <row r="283" spans="1:1">
      <c r="A283" s="5" t="s">
        <v>201</v>
      </c>
    </row>
    <row r="284" spans="1:1">
      <c r="A284" s="5" t="s">
        <v>201</v>
      </c>
    </row>
    <row r="285" spans="1:1">
      <c r="A285" s="5" t="s">
        <v>201</v>
      </c>
    </row>
    <row r="286" spans="1:1">
      <c r="A286" s="5" t="s">
        <v>201</v>
      </c>
    </row>
    <row r="287" spans="1:1">
      <c r="A287" s="5" t="s">
        <v>201</v>
      </c>
    </row>
    <row r="288" spans="1:1">
      <c r="A288" s="5" t="s">
        <v>201</v>
      </c>
    </row>
    <row r="289" spans="1:1">
      <c r="A289" s="5" t="s">
        <v>201</v>
      </c>
    </row>
    <row r="290" spans="1:1">
      <c r="A290" s="5" t="s">
        <v>201</v>
      </c>
    </row>
    <row r="291" spans="1:1">
      <c r="A291" s="5" t="s">
        <v>201</v>
      </c>
    </row>
    <row r="292" spans="1:1">
      <c r="A292" s="5" t="s">
        <v>201</v>
      </c>
    </row>
    <row r="293" spans="1:1">
      <c r="A293" s="5" t="s">
        <v>201</v>
      </c>
    </row>
    <row r="294" spans="1:1">
      <c r="A294" s="5" t="s">
        <v>201</v>
      </c>
    </row>
    <row r="295" spans="1:1">
      <c r="A295" s="5" t="s">
        <v>201</v>
      </c>
    </row>
    <row r="296" spans="1:1">
      <c r="A296" s="5" t="s">
        <v>201</v>
      </c>
    </row>
    <row r="297" spans="1:1">
      <c r="A297" s="5" t="s">
        <v>201</v>
      </c>
    </row>
    <row r="298" spans="1:1">
      <c r="A298" s="5" t="s">
        <v>201</v>
      </c>
    </row>
    <row r="299" spans="1:1">
      <c r="A299" s="5" t="s">
        <v>201</v>
      </c>
    </row>
    <row r="300" spans="1:1">
      <c r="A300" s="5" t="s">
        <v>201</v>
      </c>
    </row>
    <row r="301" spans="1:1">
      <c r="A301" s="5" t="s">
        <v>201</v>
      </c>
    </row>
    <row r="302" spans="1:1">
      <c r="A302" s="5" t="s">
        <v>201</v>
      </c>
    </row>
    <row r="303" spans="1:1">
      <c r="A303" s="5" t="s">
        <v>201</v>
      </c>
    </row>
    <row r="304" spans="1:1">
      <c r="A304" s="5" t="s">
        <v>201</v>
      </c>
    </row>
    <row r="305" spans="1:1">
      <c r="A305" s="5" t="s">
        <v>201</v>
      </c>
    </row>
    <row r="306" spans="1:1">
      <c r="A306" s="5" t="s">
        <v>201</v>
      </c>
    </row>
    <row r="307" spans="1:1">
      <c r="A307" s="5" t="s">
        <v>201</v>
      </c>
    </row>
    <row r="308" spans="1:1">
      <c r="A308" s="5" t="s">
        <v>201</v>
      </c>
    </row>
    <row r="309" spans="1:1">
      <c r="A309" s="5" t="s">
        <v>201</v>
      </c>
    </row>
    <row r="310" spans="1:1">
      <c r="A310" s="5" t="s">
        <v>201</v>
      </c>
    </row>
    <row r="311" spans="1:1">
      <c r="A311" s="5" t="s">
        <v>201</v>
      </c>
    </row>
    <row r="312" spans="1:1">
      <c r="A312" s="5" t="s">
        <v>201</v>
      </c>
    </row>
    <row r="313" spans="1:1">
      <c r="A313" s="5" t="s">
        <v>201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522A-3783-4B79-82FC-7FB52928F98D}">
  <sheetPr>
    <pageSetUpPr fitToPage="1"/>
  </sheetPr>
  <dimension ref="A1:P223"/>
  <sheetViews>
    <sheetView workbookViewId="0"/>
  </sheetViews>
  <sheetFormatPr defaultRowHeight="15"/>
  <cols>
    <col min="1" max="1" width="15.5703125" style="5" customWidth="1"/>
    <col min="2" max="2" width="70" customWidth="1"/>
    <col min="3" max="4" width="18.85546875" customWidth="1"/>
    <col min="5" max="5" width="0" hidden="1" customWidth="1"/>
    <col min="6" max="13" width="18.85546875" customWidth="1"/>
    <col min="14" max="14" width="18.7109375" customWidth="1"/>
  </cols>
  <sheetData>
    <row r="1" spans="1:14" s="1" customFormat="1" ht="12.75">
      <c r="A1" s="1" t="s">
        <v>0</v>
      </c>
      <c r="B1" s="1" t="s">
        <v>271</v>
      </c>
    </row>
    <row r="2" spans="1:14" ht="18.75">
      <c r="A2" s="5" t="s">
        <v>176</v>
      </c>
      <c r="B2" s="10" t="s">
        <v>177</v>
      </c>
    </row>
    <row r="3" spans="1:14" ht="18.75">
      <c r="A3" s="5" t="s">
        <v>178</v>
      </c>
      <c r="B3" s="10" t="s">
        <v>181</v>
      </c>
      <c r="F3" s="11">
        <f>LEFT(D5,4)+1</f>
        <v>2025</v>
      </c>
      <c r="G3" s="11">
        <f>F3+1</f>
        <v>2026</v>
      </c>
      <c r="H3" s="11">
        <f t="shared" ref="H3:N3" si="0">G3+1</f>
        <v>2027</v>
      </c>
      <c r="I3" s="11">
        <f t="shared" si="0"/>
        <v>2028</v>
      </c>
      <c r="J3" s="11">
        <f t="shared" si="0"/>
        <v>2029</v>
      </c>
      <c r="K3" s="11">
        <f t="shared" si="0"/>
        <v>2030</v>
      </c>
      <c r="L3" s="11">
        <f t="shared" si="0"/>
        <v>2031</v>
      </c>
      <c r="M3" s="11">
        <f t="shared" si="0"/>
        <v>2032</v>
      </c>
      <c r="N3" s="11">
        <f t="shared" si="0"/>
        <v>2033</v>
      </c>
    </row>
    <row r="4" spans="1:14">
      <c r="A4" s="5" t="s">
        <v>182</v>
      </c>
      <c r="B4" s="12">
        <f>LEFT(D5,4)-1</f>
        <v>2023</v>
      </c>
      <c r="C4" s="12">
        <f>RIGHT(D5,2)-1</f>
        <v>24</v>
      </c>
      <c r="D4" s="12" t="s">
        <v>61</v>
      </c>
      <c r="E4" s="13"/>
      <c r="F4" s="12">
        <f>RIGHT(D5,2)+1</f>
        <v>26</v>
      </c>
      <c r="G4" s="12">
        <f>F4+1</f>
        <v>27</v>
      </c>
      <c r="H4" s="12">
        <f t="shared" ref="H4:N4" si="1">G4+1</f>
        <v>28</v>
      </c>
      <c r="I4" s="12">
        <f t="shared" si="1"/>
        <v>29</v>
      </c>
      <c r="J4" s="12">
        <f t="shared" si="1"/>
        <v>30</v>
      </c>
      <c r="K4" s="12">
        <f t="shared" si="1"/>
        <v>31</v>
      </c>
      <c r="L4" s="12">
        <f t="shared" si="1"/>
        <v>32</v>
      </c>
      <c r="M4" s="12">
        <f t="shared" si="1"/>
        <v>33</v>
      </c>
      <c r="N4" s="12">
        <f t="shared" si="1"/>
        <v>34</v>
      </c>
    </row>
    <row r="5" spans="1:14">
      <c r="A5" s="5" t="s">
        <v>182</v>
      </c>
      <c r="C5" s="14" t="str">
        <f>B4&amp;"/"&amp;C4</f>
        <v>2023/24</v>
      </c>
      <c r="D5" s="14" t="s">
        <v>272</v>
      </c>
      <c r="E5" s="14" t="s">
        <v>83</v>
      </c>
      <c r="F5" s="14" t="str">
        <f>F3&amp;"/"&amp;F4</f>
        <v>2025/26</v>
      </c>
      <c r="G5" s="14" t="str">
        <f>G3&amp;"/"&amp;G4</f>
        <v>2026/27</v>
      </c>
      <c r="H5" s="14" t="str">
        <f t="shared" ref="H5:N5" si="2">H3&amp;"/"&amp;H4</f>
        <v>2027/28</v>
      </c>
      <c r="I5" s="14" t="str">
        <f t="shared" si="2"/>
        <v>2028/29</v>
      </c>
      <c r="J5" s="14" t="str">
        <f t="shared" si="2"/>
        <v>2029/30</v>
      </c>
      <c r="K5" s="14" t="str">
        <f t="shared" si="2"/>
        <v>2030/31</v>
      </c>
      <c r="L5" s="14" t="str">
        <f t="shared" si="2"/>
        <v>2031/32</v>
      </c>
      <c r="M5" s="14" t="str">
        <f t="shared" si="2"/>
        <v>2032/33</v>
      </c>
      <c r="N5" s="14" t="str">
        <f t="shared" si="2"/>
        <v>2033/34</v>
      </c>
    </row>
    <row r="6" spans="1:14">
      <c r="A6" s="5" t="s">
        <v>182</v>
      </c>
      <c r="C6" s="15" t="str">
        <f>IF(D4="LTP","AP","LTP")</f>
        <v>AP</v>
      </c>
      <c r="D6" s="15" t="str">
        <f>IF(D4="LTP","LTP","AP")</f>
        <v>LTP</v>
      </c>
      <c r="E6" s="15"/>
      <c r="F6" s="15" t="str">
        <f>D6</f>
        <v>LTP</v>
      </c>
      <c r="G6" s="15" t="str">
        <f>F6</f>
        <v>LTP</v>
      </c>
      <c r="H6" s="15" t="str">
        <f t="shared" ref="H6:N6" si="3">G6</f>
        <v>LTP</v>
      </c>
      <c r="I6" s="15" t="str">
        <f t="shared" si="3"/>
        <v>LTP</v>
      </c>
      <c r="J6" s="15" t="str">
        <f t="shared" si="3"/>
        <v>LTP</v>
      </c>
      <c r="K6" s="15" t="str">
        <f t="shared" si="3"/>
        <v>LTP</v>
      </c>
      <c r="L6" s="15" t="str">
        <f t="shared" si="3"/>
        <v>LTP</v>
      </c>
      <c r="M6" s="15" t="str">
        <f t="shared" si="3"/>
        <v>LTP</v>
      </c>
      <c r="N6" s="15" t="str">
        <f t="shared" si="3"/>
        <v>LTP</v>
      </c>
    </row>
    <row r="7" spans="1:14">
      <c r="A7" s="5" t="s">
        <v>185</v>
      </c>
      <c r="B7" s="29" t="s">
        <v>73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  <c r="L7" s="16" t="s">
        <v>188</v>
      </c>
      <c r="M7" s="16" t="s">
        <v>188</v>
      </c>
      <c r="N7" s="16" t="s">
        <v>188</v>
      </c>
    </row>
    <row r="8" spans="1:14">
      <c r="A8" s="5" t="s">
        <v>189</v>
      </c>
      <c r="B8" s="30" t="s">
        <v>191</v>
      </c>
      <c r="C8" s="17"/>
      <c r="D8" s="17"/>
      <c r="E8" s="17"/>
    </row>
    <row r="9" spans="1:14">
      <c r="A9" s="5" t="s">
        <v>182</v>
      </c>
      <c r="B9" s="31"/>
      <c r="C9" s="18"/>
      <c r="D9" s="18"/>
      <c r="E9" s="18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5" t="s">
        <v>182</v>
      </c>
      <c r="B10" s="31"/>
      <c r="C10" s="18"/>
      <c r="D10" s="18"/>
      <c r="E10" s="18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5" t="s">
        <v>192</v>
      </c>
      <c r="B11" s="31" t="s">
        <v>5</v>
      </c>
      <c r="C11" s="18">
        <v>0</v>
      </c>
      <c r="D11" s="18">
        <v>0</v>
      </c>
      <c r="E11" s="18"/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</row>
    <row r="12" spans="1:14">
      <c r="A12" s="5" t="s">
        <v>192</v>
      </c>
      <c r="B12" s="31" t="s">
        <v>254</v>
      </c>
      <c r="C12" s="18">
        <v>30451.215400000001</v>
      </c>
      <c r="D12" s="18">
        <v>31714.293369999999</v>
      </c>
      <c r="E12" s="18"/>
      <c r="F12" s="19">
        <v>32709.019749999999</v>
      </c>
      <c r="G12" s="19">
        <v>33533.017030000003</v>
      </c>
      <c r="H12" s="19">
        <v>34312.85557</v>
      </c>
      <c r="I12" s="19">
        <v>35010.766860000003</v>
      </c>
      <c r="J12" s="19">
        <v>35621.133679999999</v>
      </c>
      <c r="K12" s="19">
        <v>36139.03946</v>
      </c>
      <c r="L12" s="19">
        <v>36594.093610000004</v>
      </c>
      <c r="M12" s="19">
        <v>37018.345849999998</v>
      </c>
      <c r="N12" s="19">
        <v>37375.909160000003</v>
      </c>
    </row>
    <row r="13" spans="1:14">
      <c r="A13" s="5" t="s">
        <v>192</v>
      </c>
      <c r="B13" s="31" t="s">
        <v>5</v>
      </c>
      <c r="C13" s="18">
        <v>0</v>
      </c>
      <c r="D13" s="18">
        <v>0</v>
      </c>
      <c r="E13" s="18"/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</row>
    <row r="14" spans="1:14">
      <c r="A14" s="5" t="s">
        <v>192</v>
      </c>
      <c r="B14" s="31" t="s">
        <v>273</v>
      </c>
      <c r="C14" s="18">
        <v>10740.53053</v>
      </c>
      <c r="D14" s="18">
        <v>8357.3735799999995</v>
      </c>
      <c r="E14" s="18"/>
      <c r="F14" s="19">
        <v>8573.9917999999998</v>
      </c>
      <c r="G14" s="19">
        <v>8579.1539499999999</v>
      </c>
      <c r="H14" s="19">
        <v>8579.1539499999999</v>
      </c>
      <c r="I14" s="19">
        <v>8579.1539200000007</v>
      </c>
      <c r="J14" s="19">
        <v>8579.1539499999999</v>
      </c>
      <c r="K14" s="19">
        <v>8579.1539499999999</v>
      </c>
      <c r="L14" s="19">
        <v>8579.1539499999999</v>
      </c>
      <c r="M14" s="19">
        <v>8579.1539499999999</v>
      </c>
      <c r="N14" s="19">
        <v>8579.1539499999999</v>
      </c>
    </row>
    <row r="15" spans="1:14">
      <c r="A15" s="5" t="s">
        <v>182</v>
      </c>
      <c r="B15" s="31"/>
      <c r="C15" s="18"/>
      <c r="D15" s="18"/>
      <c r="E15" s="18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15.75" thickBot="1">
      <c r="A16" s="5" t="s">
        <v>182</v>
      </c>
      <c r="B16" s="50" t="s">
        <v>200</v>
      </c>
      <c r="C16" s="46">
        <f t="shared" ref="C16:N16" si="4">SUBTOTAL(9,C8:C15)</f>
        <v>41191.745930000005</v>
      </c>
      <c r="D16" s="46">
        <f t="shared" si="4"/>
        <v>40071.666949999999</v>
      </c>
      <c r="E16" s="46"/>
      <c r="F16" s="46">
        <f t="shared" si="4"/>
        <v>41283.011549999996</v>
      </c>
      <c r="G16" s="46">
        <f t="shared" si="4"/>
        <v>42112.170980000003</v>
      </c>
      <c r="H16" s="46">
        <f t="shared" si="4"/>
        <v>42892.00952</v>
      </c>
      <c r="I16" s="46">
        <f t="shared" si="4"/>
        <v>43589.92078</v>
      </c>
      <c r="J16" s="46">
        <f t="shared" si="4"/>
        <v>44200.287629999999</v>
      </c>
      <c r="K16" s="46">
        <f t="shared" si="4"/>
        <v>44718.19341</v>
      </c>
      <c r="L16" s="46">
        <f t="shared" si="4"/>
        <v>45173.247560000003</v>
      </c>
      <c r="M16" s="46">
        <f t="shared" si="4"/>
        <v>45597.499799999998</v>
      </c>
      <c r="N16" s="46">
        <f t="shared" si="4"/>
        <v>45955.063110000003</v>
      </c>
    </row>
    <row r="17" spans="1:14">
      <c r="A17" s="5" t="s">
        <v>201</v>
      </c>
      <c r="B17" s="3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>
      <c r="A18" s="5" t="s">
        <v>192</v>
      </c>
      <c r="B18" s="31" t="s">
        <v>268</v>
      </c>
      <c r="C18" s="18">
        <v>166.15896000000001</v>
      </c>
      <c r="D18" s="18">
        <v>0</v>
      </c>
      <c r="E18" s="18"/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</row>
    <row r="19" spans="1:14">
      <c r="A19" s="5" t="s">
        <v>182</v>
      </c>
      <c r="B19" s="31"/>
    </row>
    <row r="20" spans="1:14">
      <c r="A20" s="5" t="s">
        <v>189</v>
      </c>
      <c r="B20" s="30" t="s">
        <v>204</v>
      </c>
      <c r="C20" s="17"/>
      <c r="D20" s="17"/>
      <c r="E20" s="17"/>
    </row>
    <row r="21" spans="1:14">
      <c r="A21" s="5" t="s">
        <v>192</v>
      </c>
      <c r="B21" s="31" t="s">
        <v>257</v>
      </c>
      <c r="C21" s="18">
        <v>13728.39796</v>
      </c>
      <c r="D21" s="18">
        <v>14525.57084</v>
      </c>
      <c r="E21" s="18"/>
      <c r="F21" s="19">
        <v>14869.15482</v>
      </c>
      <c r="G21" s="19">
        <v>15183.00994</v>
      </c>
      <c r="H21" s="19">
        <v>15493.34511</v>
      </c>
      <c r="I21" s="19">
        <v>16003.48828</v>
      </c>
      <c r="J21" s="19">
        <v>16201.68785</v>
      </c>
      <c r="K21" s="19">
        <v>16486.532279999999</v>
      </c>
      <c r="L21" s="19">
        <v>16761.891810000001</v>
      </c>
      <c r="M21" s="19">
        <v>17033.950779999999</v>
      </c>
      <c r="N21" s="19">
        <v>17241.661179999999</v>
      </c>
    </row>
    <row r="22" spans="1:14">
      <c r="A22" s="5" t="s">
        <v>192</v>
      </c>
      <c r="B22" s="31" t="s">
        <v>258</v>
      </c>
      <c r="C22" s="18">
        <v>798.29064000000005</v>
      </c>
      <c r="D22" s="18">
        <v>820.56623999999999</v>
      </c>
      <c r="E22" s="18"/>
      <c r="F22" s="19">
        <v>820.64436000000001</v>
      </c>
      <c r="G22" s="19">
        <v>820.75325999999995</v>
      </c>
      <c r="H22" s="19">
        <v>820.81987000000004</v>
      </c>
      <c r="I22" s="19">
        <v>820.88430000000005</v>
      </c>
      <c r="J22" s="19">
        <v>820.97307000000001</v>
      </c>
      <c r="K22" s="19">
        <v>821.09268999999995</v>
      </c>
      <c r="L22" s="19">
        <v>821.27991999999995</v>
      </c>
      <c r="M22" s="19">
        <v>821.31503999999995</v>
      </c>
      <c r="N22" s="19">
        <v>821.35977000000003</v>
      </c>
    </row>
    <row r="23" spans="1:14">
      <c r="A23" s="5" t="s">
        <v>192</v>
      </c>
      <c r="B23" s="31" t="s">
        <v>259</v>
      </c>
      <c r="C23" s="18">
        <v>1.5</v>
      </c>
      <c r="D23" s="18">
        <v>1.5</v>
      </c>
      <c r="E23" s="18"/>
      <c r="F23" s="19">
        <v>1.5</v>
      </c>
      <c r="G23" s="19">
        <v>1.5</v>
      </c>
      <c r="H23" s="19">
        <v>1.5</v>
      </c>
      <c r="I23" s="19">
        <v>1.5</v>
      </c>
      <c r="J23" s="19">
        <v>1.5</v>
      </c>
      <c r="K23" s="19">
        <v>1.5</v>
      </c>
      <c r="L23" s="19">
        <v>1.5</v>
      </c>
      <c r="M23" s="19">
        <v>1.5</v>
      </c>
      <c r="N23" s="19">
        <v>1.5</v>
      </c>
    </row>
    <row r="24" spans="1:14">
      <c r="A24" s="5" t="s">
        <v>182</v>
      </c>
      <c r="B24" s="31"/>
      <c r="C24" s="18"/>
      <c r="D24" s="18"/>
      <c r="E24" s="18"/>
      <c r="F24" s="19"/>
      <c r="G24" s="19"/>
      <c r="H24" s="19"/>
      <c r="I24" s="19"/>
      <c r="J24" s="19"/>
      <c r="K24" s="19"/>
      <c r="L24" s="19"/>
      <c r="M24" s="19"/>
      <c r="N24" s="19"/>
    </row>
    <row r="25" spans="1:14" ht="15.75" thickBot="1">
      <c r="A25" s="5" t="s">
        <v>182</v>
      </c>
      <c r="B25" s="50" t="s">
        <v>208</v>
      </c>
      <c r="C25" s="46">
        <f t="shared" ref="C25:N25" si="5">SUBTOTAL(9,C20:C24)</f>
        <v>14528.188599999999</v>
      </c>
      <c r="D25" s="46">
        <f t="shared" si="5"/>
        <v>15347.63708</v>
      </c>
      <c r="E25" s="46"/>
      <c r="F25" s="46">
        <f t="shared" si="5"/>
        <v>15691.29918</v>
      </c>
      <c r="G25" s="46">
        <f t="shared" si="5"/>
        <v>16005.263199999999</v>
      </c>
      <c r="H25" s="46">
        <f t="shared" si="5"/>
        <v>16315.66498</v>
      </c>
      <c r="I25" s="46">
        <f t="shared" si="5"/>
        <v>16825.872579999999</v>
      </c>
      <c r="J25" s="46">
        <f t="shared" si="5"/>
        <v>17024.160920000002</v>
      </c>
      <c r="K25" s="46">
        <f t="shared" si="5"/>
        <v>17309.124970000001</v>
      </c>
      <c r="L25" s="46">
        <f t="shared" si="5"/>
        <v>17584.671730000002</v>
      </c>
      <c r="M25" s="46">
        <f t="shared" si="5"/>
        <v>17856.765820000001</v>
      </c>
      <c r="N25" s="46">
        <f t="shared" si="5"/>
        <v>18064.520949999998</v>
      </c>
    </row>
    <row r="26" spans="1:14">
      <c r="A26" s="5" t="s">
        <v>182</v>
      </c>
      <c r="B26" s="31"/>
    </row>
    <row r="27" spans="1:14" ht="15.75" thickBot="1">
      <c r="A27" s="5" t="s">
        <v>182</v>
      </c>
      <c r="B27" s="50" t="s">
        <v>209</v>
      </c>
      <c r="C27" s="46">
        <f t="shared" ref="C27:N27" si="6">C16-C25</f>
        <v>26663.557330000003</v>
      </c>
      <c r="D27" s="46">
        <f t="shared" si="6"/>
        <v>24724.029869999998</v>
      </c>
      <c r="E27" s="46"/>
      <c r="F27" s="46">
        <f t="shared" si="6"/>
        <v>25591.712369999994</v>
      </c>
      <c r="G27" s="46">
        <f t="shared" si="6"/>
        <v>26106.907780000001</v>
      </c>
      <c r="H27" s="46">
        <f t="shared" si="6"/>
        <v>26576.344539999998</v>
      </c>
      <c r="I27" s="46">
        <f t="shared" si="6"/>
        <v>26764.048200000001</v>
      </c>
      <c r="J27" s="46">
        <f t="shared" si="6"/>
        <v>27176.126709999997</v>
      </c>
      <c r="K27" s="46">
        <f t="shared" si="6"/>
        <v>27409.068439999999</v>
      </c>
      <c r="L27" s="46">
        <f t="shared" si="6"/>
        <v>27588.575830000002</v>
      </c>
      <c r="M27" s="46">
        <f t="shared" si="6"/>
        <v>27740.733979999997</v>
      </c>
      <c r="N27" s="46">
        <f t="shared" si="6"/>
        <v>27890.542160000005</v>
      </c>
    </row>
    <row r="28" spans="1:14">
      <c r="A28" s="5" t="s">
        <v>201</v>
      </c>
      <c r="B28" s="3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>
      <c r="A29" s="5" t="s">
        <v>192</v>
      </c>
      <c r="B29" s="31" t="s">
        <v>269</v>
      </c>
      <c r="C29" s="18">
        <v>4654.3284000000003</v>
      </c>
      <c r="D29" s="18">
        <v>5641.8845600000004</v>
      </c>
      <c r="E29" s="18"/>
      <c r="F29" s="19">
        <v>5877.3820900000001</v>
      </c>
      <c r="G29" s="19">
        <v>5636.2154899999996</v>
      </c>
      <c r="H29" s="19">
        <v>5852.23524</v>
      </c>
      <c r="I29" s="19">
        <v>6150.5819199999996</v>
      </c>
      <c r="J29" s="19">
        <v>6366.1354499999998</v>
      </c>
      <c r="K29" s="19">
        <v>6704.5343899999998</v>
      </c>
      <c r="L29" s="19">
        <v>7166.5108200000004</v>
      </c>
      <c r="M29" s="19">
        <v>7492.01062</v>
      </c>
      <c r="N29" s="19">
        <v>7717.2232700000004</v>
      </c>
    </row>
    <row r="30" spans="1:14">
      <c r="A30" s="5" t="s">
        <v>182</v>
      </c>
      <c r="B30" s="3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>
      <c r="A31" s="5" t="s">
        <v>192</v>
      </c>
      <c r="B31" s="32" t="s">
        <v>212</v>
      </c>
      <c r="C31" s="18">
        <v>456.93004999999999</v>
      </c>
      <c r="D31" s="18">
        <v>1216.14158</v>
      </c>
      <c r="E31" s="18"/>
      <c r="F31" s="19">
        <v>1302.1176800000001</v>
      </c>
      <c r="G31" s="19">
        <v>1472.4822799999999</v>
      </c>
      <c r="H31" s="19">
        <v>1752.06041</v>
      </c>
      <c r="I31" s="19">
        <v>2036.07618</v>
      </c>
      <c r="J31" s="19">
        <v>1045.8024800000001</v>
      </c>
      <c r="K31" s="19">
        <v>1207.21516</v>
      </c>
      <c r="L31" s="19">
        <v>1280.7103999999999</v>
      </c>
      <c r="M31" s="19">
        <v>1372.0418299999999</v>
      </c>
      <c r="N31" s="19">
        <v>1636.42092</v>
      </c>
    </row>
    <row r="32" spans="1:14">
      <c r="A32" s="5" t="s">
        <v>182</v>
      </c>
      <c r="B32" s="31"/>
      <c r="C32" s="18"/>
      <c r="D32" s="18"/>
      <c r="E32" s="18"/>
      <c r="F32" s="19"/>
      <c r="G32" s="19"/>
      <c r="H32" s="19"/>
      <c r="I32" s="19"/>
      <c r="J32" s="19"/>
      <c r="K32" s="19"/>
      <c r="L32" s="19"/>
      <c r="M32" s="19"/>
      <c r="N32" s="19"/>
    </row>
    <row r="33" spans="1:14">
      <c r="A33" s="5" t="s">
        <v>176</v>
      </c>
      <c r="B33" s="21" t="s">
        <v>120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>
      <c r="A34" s="5" t="s">
        <v>178</v>
      </c>
      <c r="B34" s="22"/>
    </row>
    <row r="35" spans="1:14">
      <c r="A35" s="5" t="s">
        <v>185</v>
      </c>
      <c r="B35" s="22"/>
    </row>
    <row r="36" spans="1:14">
      <c r="A36" s="5" t="s">
        <v>189</v>
      </c>
      <c r="B36" s="23" t="s">
        <v>214</v>
      </c>
      <c r="C36" s="17"/>
      <c r="D36" s="17"/>
      <c r="E36" s="17"/>
    </row>
    <row r="37" spans="1:14">
      <c r="A37" s="5" t="s">
        <v>192</v>
      </c>
      <c r="B37" s="22" t="s">
        <v>5</v>
      </c>
      <c r="C37" s="18">
        <v>0</v>
      </c>
      <c r="D37" s="18">
        <v>0</v>
      </c>
      <c r="E37" s="18"/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</row>
    <row r="38" spans="1:14">
      <c r="A38" s="5" t="s">
        <v>192</v>
      </c>
      <c r="B38" s="22" t="s">
        <v>5</v>
      </c>
      <c r="C38" s="18">
        <v>0</v>
      </c>
      <c r="D38" s="18">
        <v>0</v>
      </c>
      <c r="E38" s="18"/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</row>
    <row r="39" spans="1:14">
      <c r="A39" s="5" t="s">
        <v>182</v>
      </c>
      <c r="B39" s="22" t="s">
        <v>219</v>
      </c>
      <c r="C39" s="18"/>
      <c r="D39" s="18"/>
      <c r="E39" s="18"/>
      <c r="F39" s="19"/>
      <c r="G39" s="19"/>
      <c r="H39" s="19"/>
      <c r="I39" s="19"/>
      <c r="J39" s="19"/>
      <c r="K39" s="19"/>
      <c r="L39" s="19"/>
      <c r="M39" s="19"/>
      <c r="N39" s="19"/>
    </row>
    <row r="40" spans="1:14">
      <c r="A40" s="5" t="s">
        <v>192</v>
      </c>
      <c r="B40" s="22" t="s">
        <v>5</v>
      </c>
      <c r="C40" s="18">
        <v>0</v>
      </c>
      <c r="D40" s="18">
        <v>0</v>
      </c>
      <c r="E40" s="18"/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</row>
    <row r="41" spans="1:14">
      <c r="A41" s="5" t="s">
        <v>192</v>
      </c>
      <c r="B41" s="22" t="s">
        <v>5</v>
      </c>
      <c r="C41" s="18">
        <v>0</v>
      </c>
      <c r="D41" s="18">
        <v>0</v>
      </c>
      <c r="E41" s="18"/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</row>
    <row r="42" spans="1:14">
      <c r="A42" s="5" t="s">
        <v>182</v>
      </c>
      <c r="B42" s="22"/>
      <c r="C42" s="18"/>
      <c r="D42" s="18"/>
      <c r="E42" s="18"/>
      <c r="F42" s="19"/>
      <c r="G42" s="19"/>
      <c r="H42" s="19"/>
      <c r="I42" s="19"/>
      <c r="J42" s="19"/>
      <c r="K42" s="19"/>
      <c r="L42" s="19"/>
      <c r="M42" s="19"/>
      <c r="N42" s="19"/>
    </row>
    <row r="43" spans="1:14" ht="15.75" thickBot="1">
      <c r="A43" s="5" t="s">
        <v>182</v>
      </c>
      <c r="B43" s="47" t="s">
        <v>222</v>
      </c>
      <c r="C43" s="46">
        <f t="shared" ref="C43:N43" si="7">SUBTOTAL(9,C36:C42)</f>
        <v>0</v>
      </c>
      <c r="D43" s="46">
        <f t="shared" si="7"/>
        <v>0</v>
      </c>
      <c r="E43" s="46"/>
      <c r="F43" s="46">
        <f t="shared" si="7"/>
        <v>0</v>
      </c>
      <c r="G43" s="46">
        <f t="shared" si="7"/>
        <v>0</v>
      </c>
      <c r="H43" s="46">
        <f t="shared" si="7"/>
        <v>0</v>
      </c>
      <c r="I43" s="46">
        <f t="shared" si="7"/>
        <v>0</v>
      </c>
      <c r="J43" s="46">
        <f t="shared" si="7"/>
        <v>0</v>
      </c>
      <c r="K43" s="46">
        <f t="shared" si="7"/>
        <v>0</v>
      </c>
      <c r="L43" s="46">
        <f t="shared" si="7"/>
        <v>0</v>
      </c>
      <c r="M43" s="46">
        <f t="shared" si="7"/>
        <v>0</v>
      </c>
      <c r="N43" s="46">
        <f t="shared" si="7"/>
        <v>0</v>
      </c>
    </row>
    <row r="44" spans="1:14">
      <c r="A44" s="5" t="s">
        <v>182</v>
      </c>
      <c r="B44" s="22"/>
    </row>
    <row r="45" spans="1:14">
      <c r="A45" s="5" t="s">
        <v>189</v>
      </c>
      <c r="B45" s="23" t="s">
        <v>223</v>
      </c>
      <c r="C45" s="17"/>
      <c r="D45" s="17"/>
      <c r="E45" s="17"/>
    </row>
    <row r="46" spans="1:14">
      <c r="A46" s="5" t="s">
        <v>182</v>
      </c>
      <c r="B46" s="22" t="s">
        <v>224</v>
      </c>
      <c r="C46" s="18"/>
      <c r="D46" s="18"/>
      <c r="E46" s="18"/>
      <c r="F46" s="19"/>
      <c r="G46" s="19"/>
      <c r="H46" s="19"/>
      <c r="I46" s="19"/>
      <c r="J46" s="19"/>
      <c r="K46" s="19"/>
      <c r="L46" s="19"/>
      <c r="M46" s="19"/>
      <c r="N46" s="19"/>
    </row>
    <row r="47" spans="1:14">
      <c r="A47" s="5" t="s">
        <v>182</v>
      </c>
      <c r="B47" s="22" t="s">
        <v>225</v>
      </c>
      <c r="C47" s="18"/>
      <c r="D47" s="18"/>
      <c r="E47" s="18"/>
      <c r="F47" s="19"/>
      <c r="G47" s="19"/>
      <c r="H47" s="19"/>
      <c r="I47" s="19"/>
      <c r="J47" s="19"/>
      <c r="K47" s="19"/>
      <c r="L47" s="19"/>
      <c r="M47" s="19"/>
      <c r="N47" s="19"/>
    </row>
    <row r="48" spans="1:14">
      <c r="A48" s="5" t="s">
        <v>182</v>
      </c>
      <c r="B48" s="22"/>
      <c r="C48" s="18"/>
      <c r="D48" s="18"/>
      <c r="E48" s="18"/>
      <c r="F48" s="19"/>
      <c r="G48" s="19"/>
      <c r="H48" s="19"/>
      <c r="I48" s="19"/>
      <c r="J48" s="19"/>
      <c r="K48" s="19"/>
      <c r="L48" s="19"/>
      <c r="M48" s="19"/>
      <c r="N48" s="19"/>
    </row>
    <row r="49" spans="1:14" ht="15.75" thickBot="1">
      <c r="A49" s="5" t="s">
        <v>182</v>
      </c>
      <c r="B49" s="47" t="s">
        <v>226</v>
      </c>
      <c r="C49" s="46">
        <f t="shared" ref="C49:N49" si="8">SUBTOTAL(9,C45:C48)</f>
        <v>0</v>
      </c>
      <c r="D49" s="46">
        <f t="shared" si="8"/>
        <v>0</v>
      </c>
      <c r="E49" s="46"/>
      <c r="F49" s="46">
        <f t="shared" si="8"/>
        <v>0</v>
      </c>
      <c r="G49" s="46">
        <f t="shared" si="8"/>
        <v>0</v>
      </c>
      <c r="H49" s="46">
        <f t="shared" si="8"/>
        <v>0</v>
      </c>
      <c r="I49" s="46">
        <f t="shared" si="8"/>
        <v>0</v>
      </c>
      <c r="J49" s="46">
        <f t="shared" si="8"/>
        <v>0</v>
      </c>
      <c r="K49" s="46">
        <f t="shared" si="8"/>
        <v>0</v>
      </c>
      <c r="L49" s="46">
        <f t="shared" si="8"/>
        <v>0</v>
      </c>
      <c r="M49" s="46">
        <f t="shared" si="8"/>
        <v>0</v>
      </c>
      <c r="N49" s="46">
        <f t="shared" si="8"/>
        <v>0</v>
      </c>
    </row>
    <row r="50" spans="1:14">
      <c r="A50" s="5" t="s">
        <v>176</v>
      </c>
      <c r="B50" s="32" t="s">
        <v>121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>
      <c r="A51" s="5" t="s">
        <v>178</v>
      </c>
      <c r="B51" s="3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>
      <c r="A52" s="5" t="s">
        <v>185</v>
      </c>
      <c r="B52" s="31"/>
    </row>
    <row r="53" spans="1:14">
      <c r="A53" s="5" t="s">
        <v>189</v>
      </c>
      <c r="B53" s="30" t="s">
        <v>228</v>
      </c>
      <c r="C53" s="17"/>
      <c r="D53" s="17"/>
      <c r="E53" s="17"/>
    </row>
    <row r="54" spans="1:14">
      <c r="A54" s="5" t="s">
        <v>192</v>
      </c>
      <c r="B54" s="31" t="s">
        <v>5</v>
      </c>
      <c r="C54" s="18">
        <v>0</v>
      </c>
      <c r="D54" s="18">
        <v>0</v>
      </c>
      <c r="E54" s="18"/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</row>
    <row r="55" spans="1:14">
      <c r="A55" s="5" t="s">
        <v>192</v>
      </c>
      <c r="B55" s="31" t="s">
        <v>5</v>
      </c>
      <c r="C55" s="18">
        <v>0</v>
      </c>
      <c r="D55" s="18">
        <v>0</v>
      </c>
      <c r="E55" s="18"/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</row>
    <row r="56" spans="1:14">
      <c r="A56" s="5" t="s">
        <v>182</v>
      </c>
      <c r="B56" s="31" t="s">
        <v>219</v>
      </c>
      <c r="C56" s="18"/>
      <c r="D56" s="18"/>
      <c r="E56" s="18"/>
      <c r="F56" s="19"/>
      <c r="G56" s="19"/>
      <c r="H56" s="19"/>
      <c r="I56" s="19"/>
      <c r="J56" s="19"/>
      <c r="K56" s="19"/>
      <c r="L56" s="19"/>
      <c r="M56" s="19"/>
      <c r="N56" s="19"/>
    </row>
    <row r="57" spans="1:14">
      <c r="A57" s="5" t="s">
        <v>192</v>
      </c>
      <c r="B57" s="31" t="s">
        <v>5</v>
      </c>
      <c r="C57" s="18">
        <v>0</v>
      </c>
      <c r="D57" s="18">
        <v>0</v>
      </c>
      <c r="E57" s="18"/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</row>
    <row r="58" spans="1:14">
      <c r="A58" s="5" t="s">
        <v>192</v>
      </c>
      <c r="B58" s="31" t="s">
        <v>5</v>
      </c>
      <c r="C58" s="18">
        <v>0</v>
      </c>
      <c r="D58" s="18">
        <v>0</v>
      </c>
      <c r="E58" s="18"/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</row>
    <row r="59" spans="1:14">
      <c r="A59" s="5" t="s">
        <v>182</v>
      </c>
      <c r="B59" s="31"/>
      <c r="C59" s="18"/>
      <c r="D59" s="18"/>
      <c r="E59" s="18"/>
      <c r="F59" s="19"/>
      <c r="G59" s="19"/>
      <c r="H59" s="19"/>
      <c r="I59" s="19"/>
      <c r="J59" s="19"/>
      <c r="K59" s="19"/>
      <c r="L59" s="19"/>
      <c r="M59" s="19"/>
      <c r="N59" s="19"/>
    </row>
    <row r="60" spans="1:14" ht="15.75" thickBot="1">
      <c r="A60" s="5" t="s">
        <v>182</v>
      </c>
      <c r="B60" s="50" t="s">
        <v>222</v>
      </c>
      <c r="C60" s="46">
        <f t="shared" ref="C60:N60" si="9">SUBTOTAL(9,C53:C59)</f>
        <v>0</v>
      </c>
      <c r="D60" s="46">
        <f t="shared" si="9"/>
        <v>0</v>
      </c>
      <c r="E60" s="46"/>
      <c r="F60" s="46">
        <f t="shared" si="9"/>
        <v>0</v>
      </c>
      <c r="G60" s="46">
        <f t="shared" si="9"/>
        <v>0</v>
      </c>
      <c r="H60" s="46">
        <f t="shared" si="9"/>
        <v>0</v>
      </c>
      <c r="I60" s="46">
        <f t="shared" si="9"/>
        <v>0</v>
      </c>
      <c r="J60" s="46">
        <f t="shared" si="9"/>
        <v>0</v>
      </c>
      <c r="K60" s="46">
        <f t="shared" si="9"/>
        <v>0</v>
      </c>
      <c r="L60" s="46">
        <f t="shared" si="9"/>
        <v>0</v>
      </c>
      <c r="M60" s="46">
        <f t="shared" si="9"/>
        <v>0</v>
      </c>
      <c r="N60" s="46">
        <f t="shared" si="9"/>
        <v>0</v>
      </c>
    </row>
    <row r="61" spans="1:14">
      <c r="A61" s="5" t="s">
        <v>182</v>
      </c>
      <c r="B61" s="31"/>
    </row>
    <row r="62" spans="1:14">
      <c r="A62" s="5" t="s">
        <v>189</v>
      </c>
      <c r="B62" s="30" t="s">
        <v>223</v>
      </c>
      <c r="C62" s="17"/>
      <c r="D62" s="17"/>
      <c r="E62" s="17"/>
    </row>
    <row r="63" spans="1:14">
      <c r="A63" s="5" t="s">
        <v>182</v>
      </c>
      <c r="B63" s="31" t="s">
        <v>229</v>
      </c>
      <c r="C63" s="17"/>
      <c r="D63" s="17"/>
      <c r="E63" s="17"/>
    </row>
    <row r="64" spans="1:14">
      <c r="A64" s="5" t="s">
        <v>230</v>
      </c>
      <c r="B64" s="31" t="str">
        <f>"-  to meet additional demand"</f>
        <v>-  to meet additional demand</v>
      </c>
      <c r="C64" s="18">
        <v>0</v>
      </c>
      <c r="D64" s="18">
        <v>0</v>
      </c>
      <c r="E64" s="18"/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</row>
    <row r="65" spans="1:14">
      <c r="A65" s="5" t="s">
        <v>230</v>
      </c>
      <c r="B65" s="31" t="str">
        <f>"-  to improve level of service"</f>
        <v>-  to improve level of service</v>
      </c>
      <c r="C65" s="18">
        <v>0</v>
      </c>
      <c r="D65" s="18">
        <v>0</v>
      </c>
      <c r="E65" s="18"/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</row>
    <row r="66" spans="1:14">
      <c r="A66" s="5" t="s">
        <v>230</v>
      </c>
      <c r="B66" s="31" t="str">
        <f>"-  to replace existing assets"</f>
        <v>-  to replace existing assets</v>
      </c>
      <c r="C66" s="18">
        <v>0</v>
      </c>
      <c r="D66" s="18">
        <v>0</v>
      </c>
      <c r="E66" s="18"/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</row>
    <row r="67" spans="1:14">
      <c r="A67" s="5" t="s">
        <v>182</v>
      </c>
      <c r="B67" s="31" t="s">
        <v>224</v>
      </c>
      <c r="C67" s="18"/>
      <c r="D67" s="18"/>
      <c r="E67" s="18"/>
      <c r="F67" s="19"/>
      <c r="G67" s="19"/>
      <c r="H67" s="19"/>
      <c r="I67" s="19"/>
      <c r="J67" s="19"/>
      <c r="K67" s="19"/>
      <c r="L67" s="19"/>
      <c r="M67" s="19"/>
      <c r="N67" s="19"/>
    </row>
    <row r="68" spans="1:14">
      <c r="A68" s="5" t="s">
        <v>182</v>
      </c>
      <c r="B68" s="31" t="s">
        <v>225</v>
      </c>
      <c r="C68" s="18"/>
      <c r="D68" s="18"/>
      <c r="E68" s="18"/>
      <c r="F68" s="19"/>
      <c r="G68" s="19"/>
      <c r="H68" s="19"/>
      <c r="I68" s="19"/>
      <c r="J68" s="19"/>
      <c r="K68" s="19"/>
      <c r="L68" s="19"/>
      <c r="M68" s="19"/>
      <c r="N68" s="19"/>
    </row>
    <row r="69" spans="1:14">
      <c r="A69" s="5" t="s">
        <v>182</v>
      </c>
      <c r="B69" s="31"/>
      <c r="C69" s="18"/>
      <c r="D69" s="18"/>
      <c r="E69" s="18"/>
      <c r="F69" s="19"/>
      <c r="G69" s="19"/>
      <c r="H69" s="19"/>
      <c r="I69" s="19"/>
      <c r="J69" s="19"/>
      <c r="K69" s="19"/>
      <c r="L69" s="19"/>
      <c r="M69" s="19"/>
      <c r="N69" s="19"/>
    </row>
    <row r="70" spans="1:14" ht="15.75" thickBot="1">
      <c r="A70" s="5" t="s">
        <v>182</v>
      </c>
      <c r="B70" s="50" t="s">
        <v>226</v>
      </c>
      <c r="C70" s="46">
        <f t="shared" ref="C70:N70" si="10">SUBTOTAL(9,C62:C69)</f>
        <v>0</v>
      </c>
      <c r="D70" s="46">
        <f t="shared" si="10"/>
        <v>0</v>
      </c>
      <c r="E70" s="46"/>
      <c r="F70" s="46">
        <f t="shared" si="10"/>
        <v>0</v>
      </c>
      <c r="G70" s="46">
        <f t="shared" si="10"/>
        <v>0</v>
      </c>
      <c r="H70" s="46">
        <f t="shared" si="10"/>
        <v>0</v>
      </c>
      <c r="I70" s="46">
        <f t="shared" si="10"/>
        <v>0</v>
      </c>
      <c r="J70" s="46">
        <f t="shared" si="10"/>
        <v>0</v>
      </c>
      <c r="K70" s="46">
        <f t="shared" si="10"/>
        <v>0</v>
      </c>
      <c r="L70" s="46">
        <f t="shared" si="10"/>
        <v>0</v>
      </c>
      <c r="M70" s="46">
        <f t="shared" si="10"/>
        <v>0</v>
      </c>
      <c r="N70" s="46">
        <f t="shared" si="10"/>
        <v>0</v>
      </c>
    </row>
    <row r="71" spans="1:14">
      <c r="A71" s="5" t="s">
        <v>182</v>
      </c>
      <c r="B71" s="23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</row>
    <row r="72" spans="1:14">
      <c r="A72" s="5" t="s">
        <v>176</v>
      </c>
      <c r="B72" s="21" t="s">
        <v>235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  <row r="73" spans="1:14">
      <c r="A73" s="5" t="s">
        <v>178</v>
      </c>
      <c r="B73" s="23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4">
      <c r="A74" s="5" t="s">
        <v>185</v>
      </c>
      <c r="B74" s="23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spans="1:14">
      <c r="A75" s="5" t="s">
        <v>189</v>
      </c>
      <c r="B75" s="23" t="s">
        <v>191</v>
      </c>
      <c r="C75" s="17"/>
      <c r="D75" s="17"/>
      <c r="E75" s="17"/>
    </row>
    <row r="76" spans="1:14">
      <c r="A76" s="5" t="s">
        <v>192</v>
      </c>
      <c r="B76" s="22" t="s">
        <v>5</v>
      </c>
      <c r="C76" s="18">
        <v>0</v>
      </c>
      <c r="D76" s="18">
        <v>0</v>
      </c>
      <c r="E76" s="18"/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</row>
    <row r="77" spans="1:14">
      <c r="A77" s="5" t="s">
        <v>192</v>
      </c>
      <c r="B77" s="22" t="s">
        <v>5</v>
      </c>
      <c r="C77" s="18">
        <v>0</v>
      </c>
      <c r="D77" s="18">
        <v>0</v>
      </c>
      <c r="E77" s="18"/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</row>
    <row r="78" spans="1:14">
      <c r="A78" s="5" t="s">
        <v>192</v>
      </c>
      <c r="B78" s="22" t="s">
        <v>5</v>
      </c>
      <c r="C78" s="18">
        <v>0</v>
      </c>
      <c r="D78" s="18">
        <v>0</v>
      </c>
      <c r="E78" s="18"/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</row>
    <row r="79" spans="1:14">
      <c r="A79" s="5" t="s">
        <v>192</v>
      </c>
      <c r="B79" s="22" t="s">
        <v>5</v>
      </c>
      <c r="C79" s="18">
        <v>0</v>
      </c>
      <c r="D79" s="18">
        <v>0</v>
      </c>
      <c r="E79" s="18"/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</row>
    <row r="80" spans="1:14">
      <c r="A80" s="5" t="s">
        <v>192</v>
      </c>
      <c r="B80" s="22" t="s">
        <v>5</v>
      </c>
      <c r="C80" s="18">
        <v>0</v>
      </c>
      <c r="D80" s="18">
        <v>0</v>
      </c>
      <c r="E80" s="18"/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</row>
    <row r="81" spans="1:14">
      <c r="A81" s="5" t="s">
        <v>192</v>
      </c>
      <c r="B81" s="22" t="s">
        <v>5</v>
      </c>
      <c r="C81" s="18">
        <v>0</v>
      </c>
      <c r="D81" s="18">
        <v>0</v>
      </c>
      <c r="E81" s="18"/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</row>
    <row r="82" spans="1:14">
      <c r="A82" s="5" t="s">
        <v>182</v>
      </c>
      <c r="B82" s="22"/>
      <c r="C82" s="18"/>
      <c r="D82" s="18"/>
      <c r="E82" s="18"/>
      <c r="F82" s="19"/>
      <c r="G82" s="19"/>
      <c r="H82" s="19"/>
      <c r="I82" s="19"/>
      <c r="J82" s="19"/>
      <c r="K82" s="19"/>
      <c r="L82" s="19"/>
      <c r="M82" s="19"/>
      <c r="N82" s="19"/>
    </row>
    <row r="83" spans="1:14" ht="15.75" thickBot="1">
      <c r="A83" s="5" t="s">
        <v>182</v>
      </c>
      <c r="B83" s="47" t="s">
        <v>200</v>
      </c>
      <c r="C83" s="46">
        <f t="shared" ref="C83:N83" si="11">SUBTOTAL(9,C75:C82)</f>
        <v>0</v>
      </c>
      <c r="D83" s="46">
        <f t="shared" si="11"/>
        <v>0</v>
      </c>
      <c r="E83" s="46"/>
      <c r="F83" s="46">
        <f t="shared" si="11"/>
        <v>0</v>
      </c>
      <c r="G83" s="46">
        <f t="shared" si="11"/>
        <v>0</v>
      </c>
      <c r="H83" s="46">
        <f t="shared" si="11"/>
        <v>0</v>
      </c>
      <c r="I83" s="46">
        <f t="shared" si="11"/>
        <v>0</v>
      </c>
      <c r="J83" s="46">
        <f t="shared" si="11"/>
        <v>0</v>
      </c>
      <c r="K83" s="46">
        <f t="shared" si="11"/>
        <v>0</v>
      </c>
      <c r="L83" s="46">
        <f t="shared" si="11"/>
        <v>0</v>
      </c>
      <c r="M83" s="46">
        <f t="shared" si="11"/>
        <v>0</v>
      </c>
      <c r="N83" s="46">
        <f t="shared" si="11"/>
        <v>0</v>
      </c>
    </row>
    <row r="84" spans="1:14">
      <c r="A84" s="5" t="s">
        <v>182</v>
      </c>
      <c r="B84" s="22"/>
    </row>
    <row r="85" spans="1:14">
      <c r="A85" s="5" t="s">
        <v>189</v>
      </c>
      <c r="B85" s="23" t="s">
        <v>204</v>
      </c>
      <c r="C85" s="17"/>
      <c r="D85" s="17"/>
      <c r="E85" s="17"/>
    </row>
    <row r="86" spans="1:14">
      <c r="A86" s="5" t="s">
        <v>192</v>
      </c>
      <c r="B86" s="22" t="s">
        <v>5</v>
      </c>
      <c r="C86" s="18">
        <v>0</v>
      </c>
      <c r="D86" s="18">
        <v>0</v>
      </c>
      <c r="E86" s="18"/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</row>
    <row r="87" spans="1:14">
      <c r="A87" s="5" t="s">
        <v>192</v>
      </c>
      <c r="B87" s="22" t="s">
        <v>5</v>
      </c>
      <c r="C87" s="18">
        <v>0</v>
      </c>
      <c r="D87" s="18">
        <v>0</v>
      </c>
      <c r="E87" s="18"/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</row>
    <row r="88" spans="1:14">
      <c r="A88" s="5" t="s">
        <v>192</v>
      </c>
      <c r="B88" s="22" t="s">
        <v>5</v>
      </c>
      <c r="C88" s="18">
        <v>0</v>
      </c>
      <c r="D88" s="18">
        <v>0</v>
      </c>
      <c r="E88" s="18"/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</row>
    <row r="89" spans="1:14">
      <c r="A89" s="5" t="s">
        <v>182</v>
      </c>
      <c r="B89" s="22"/>
      <c r="C89" s="18"/>
      <c r="D89" s="18"/>
      <c r="E89" s="18"/>
      <c r="F89" s="19"/>
      <c r="G89" s="19"/>
      <c r="H89" s="19"/>
      <c r="I89" s="19"/>
      <c r="J89" s="19"/>
      <c r="K89" s="19"/>
      <c r="L89" s="19"/>
      <c r="M89" s="19"/>
      <c r="N89" s="19"/>
    </row>
    <row r="90" spans="1:14" ht="15.75" thickBot="1">
      <c r="A90" s="5" t="s">
        <v>182</v>
      </c>
      <c r="B90" s="47" t="s">
        <v>208</v>
      </c>
      <c r="C90" s="46">
        <f t="shared" ref="C90:N90" si="12">SUBTOTAL(9,C85:C89)</f>
        <v>0</v>
      </c>
      <c r="D90" s="46">
        <f t="shared" si="12"/>
        <v>0</v>
      </c>
      <c r="E90" s="46"/>
      <c r="F90" s="46">
        <f t="shared" si="12"/>
        <v>0</v>
      </c>
      <c r="G90" s="46">
        <f t="shared" si="12"/>
        <v>0</v>
      </c>
      <c r="H90" s="46">
        <f t="shared" si="12"/>
        <v>0</v>
      </c>
      <c r="I90" s="46">
        <f t="shared" si="12"/>
        <v>0</v>
      </c>
      <c r="J90" s="46">
        <f t="shared" si="12"/>
        <v>0</v>
      </c>
      <c r="K90" s="46">
        <f t="shared" si="12"/>
        <v>0</v>
      </c>
      <c r="L90" s="46">
        <f t="shared" si="12"/>
        <v>0</v>
      </c>
      <c r="M90" s="46">
        <f t="shared" si="12"/>
        <v>0</v>
      </c>
      <c r="N90" s="46">
        <f t="shared" si="12"/>
        <v>0</v>
      </c>
    </row>
    <row r="91" spans="1:14">
      <c r="A91" s="5" t="s">
        <v>182</v>
      </c>
      <c r="B91" s="22"/>
    </row>
    <row r="92" spans="1:14" ht="15.75" thickBot="1">
      <c r="A92" s="5" t="s">
        <v>182</v>
      </c>
      <c r="B92" s="47" t="s">
        <v>209</v>
      </c>
      <c r="C92" s="46">
        <f t="shared" ref="C92:N92" si="13">C83-C90</f>
        <v>0</v>
      </c>
      <c r="D92" s="46">
        <f t="shared" si="13"/>
        <v>0</v>
      </c>
      <c r="E92" s="46"/>
      <c r="F92" s="46">
        <f t="shared" si="13"/>
        <v>0</v>
      </c>
      <c r="G92" s="46">
        <f t="shared" si="13"/>
        <v>0</v>
      </c>
      <c r="H92" s="46">
        <f t="shared" si="13"/>
        <v>0</v>
      </c>
      <c r="I92" s="46">
        <f t="shared" si="13"/>
        <v>0</v>
      </c>
      <c r="J92" s="46">
        <f t="shared" si="13"/>
        <v>0</v>
      </c>
      <c r="K92" s="46">
        <f t="shared" si="13"/>
        <v>0</v>
      </c>
      <c r="L92" s="46">
        <f t="shared" si="13"/>
        <v>0</v>
      </c>
      <c r="M92" s="46">
        <f t="shared" si="13"/>
        <v>0</v>
      </c>
      <c r="N92" s="46">
        <f t="shared" si="13"/>
        <v>0</v>
      </c>
    </row>
    <row r="93" spans="1:14">
      <c r="A93" s="5" t="s">
        <v>182</v>
      </c>
      <c r="B93" s="31"/>
    </row>
    <row r="94" spans="1:14">
      <c r="A94" s="5" t="s">
        <v>176</v>
      </c>
      <c r="B94" s="32" t="s">
        <v>240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</row>
    <row r="95" spans="1:14">
      <c r="A95" s="5" t="s">
        <v>178</v>
      </c>
      <c r="B95" s="3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spans="1:14">
      <c r="A96" s="5" t="s">
        <v>185</v>
      </c>
      <c r="B96" s="3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1:16">
      <c r="A97" s="5" t="s">
        <v>189</v>
      </c>
      <c r="B97" s="30" t="s">
        <v>191</v>
      </c>
      <c r="C97" s="17"/>
      <c r="D97" s="17"/>
      <c r="E97" s="17"/>
    </row>
    <row r="98" spans="1:16">
      <c r="A98" s="5" t="s">
        <v>192</v>
      </c>
      <c r="B98" s="31" t="s">
        <v>238</v>
      </c>
      <c r="C98" s="18">
        <v>-21265.125049999999</v>
      </c>
      <c r="D98" s="18">
        <v>-16924.043000000001</v>
      </c>
      <c r="E98" s="18"/>
      <c r="F98" s="19">
        <v>-17472.199000000001</v>
      </c>
      <c r="G98" s="19">
        <v>-18065.036</v>
      </c>
      <c r="H98" s="19">
        <v>-18052.09</v>
      </c>
      <c r="I98" s="19">
        <v>-17678.397000000001</v>
      </c>
      <c r="J98" s="19">
        <v>-18888.377</v>
      </c>
      <c r="K98" s="19">
        <v>-18703.006000000001</v>
      </c>
      <c r="L98" s="19">
        <v>-18387.460999999999</v>
      </c>
      <c r="M98" s="19">
        <v>-18208.958999999999</v>
      </c>
      <c r="N98" s="19">
        <v>-17897.502</v>
      </c>
    </row>
    <row r="99" spans="1:16">
      <c r="A99" s="5" t="s">
        <v>192</v>
      </c>
      <c r="B99" s="31" t="s">
        <v>5</v>
      </c>
      <c r="C99" s="18">
        <v>0</v>
      </c>
      <c r="D99" s="18">
        <v>0</v>
      </c>
      <c r="E99" s="18"/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</row>
    <row r="100" spans="1:16">
      <c r="A100" s="5" t="s">
        <v>182</v>
      </c>
    </row>
    <row r="101" spans="1:16">
      <c r="A101" s="5" t="s">
        <v>176</v>
      </c>
      <c r="B101" s="21" t="s">
        <v>241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</row>
    <row r="102" spans="1:16">
      <c r="A102" s="5" t="s">
        <v>178</v>
      </c>
      <c r="B102" s="23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</row>
    <row r="103" spans="1:16">
      <c r="A103" s="5" t="s">
        <v>185</v>
      </c>
      <c r="B103" s="23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</row>
    <row r="104" spans="1:16">
      <c r="A104" s="5" t="s">
        <v>189</v>
      </c>
      <c r="B104" s="23" t="s">
        <v>214</v>
      </c>
      <c r="C104" s="17"/>
      <c r="D104" s="17"/>
      <c r="E104" s="17"/>
    </row>
    <row r="105" spans="1:16">
      <c r="A105" s="5" t="s">
        <v>192</v>
      </c>
      <c r="B105" s="22" t="s">
        <v>5</v>
      </c>
      <c r="C105" s="18">
        <v>0</v>
      </c>
      <c r="D105" s="18">
        <v>0</v>
      </c>
      <c r="E105" s="18"/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</row>
    <row r="106" spans="1:16">
      <c r="A106" s="5" t="s">
        <v>192</v>
      </c>
      <c r="B106" s="22" t="s">
        <v>5</v>
      </c>
      <c r="C106" s="18">
        <v>0</v>
      </c>
      <c r="D106" s="18">
        <v>0</v>
      </c>
      <c r="E106" s="18"/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</row>
    <row r="107" spans="1:16">
      <c r="A107" s="5" t="s">
        <v>192</v>
      </c>
      <c r="B107" s="22" t="s">
        <v>274</v>
      </c>
      <c r="C107" s="18">
        <v>-453.58695</v>
      </c>
      <c r="D107" s="18">
        <v>-941.96074999999996</v>
      </c>
      <c r="E107" s="18"/>
      <c r="F107" s="19">
        <v>-941.96074999999996</v>
      </c>
      <c r="G107" s="19">
        <v>-941.96074999999996</v>
      </c>
      <c r="H107" s="19">
        <v>-941.96074999999996</v>
      </c>
      <c r="I107" s="19">
        <v>-941.96074999999996</v>
      </c>
      <c r="J107" s="19">
        <v>-941.96074999999996</v>
      </c>
      <c r="K107" s="19">
        <v>-894.17520000000002</v>
      </c>
      <c r="L107" s="19">
        <v>-894.17520000000002</v>
      </c>
      <c r="M107" s="19">
        <v>-843.16200000000003</v>
      </c>
      <c r="N107" s="19">
        <v>-843.16200000000003</v>
      </c>
    </row>
    <row r="108" spans="1:16">
      <c r="A108" s="5" t="s">
        <v>192</v>
      </c>
      <c r="B108" s="22" t="s">
        <v>5</v>
      </c>
      <c r="C108" s="18">
        <v>0</v>
      </c>
      <c r="D108" s="18">
        <v>0</v>
      </c>
      <c r="E108" s="18"/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</row>
    <row r="109" spans="1:16">
      <c r="A109" s="5" t="s">
        <v>192</v>
      </c>
      <c r="B109" s="22" t="s">
        <v>5</v>
      </c>
      <c r="C109" s="18">
        <v>0</v>
      </c>
      <c r="D109" s="18">
        <v>0</v>
      </c>
      <c r="E109" s="18"/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</row>
    <row r="110" spans="1:16">
      <c r="A110" s="5" t="s">
        <v>192</v>
      </c>
      <c r="B110" s="22" t="s">
        <v>5</v>
      </c>
      <c r="C110" s="18">
        <v>0</v>
      </c>
      <c r="D110" s="18">
        <v>0</v>
      </c>
      <c r="E110" s="18"/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</row>
    <row r="111" spans="1:16">
      <c r="A111" s="5" t="s">
        <v>182</v>
      </c>
      <c r="B111" s="24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1:16" s="28" customFormat="1" ht="21">
      <c r="A112" s="5" t="s">
        <v>182</v>
      </c>
      <c r="B112" s="34" t="s">
        <v>249</v>
      </c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3"/>
      <c r="P112" s="33"/>
    </row>
    <row r="113" spans="1:14">
      <c r="A113" s="5" t="s">
        <v>201</v>
      </c>
      <c r="B113" s="24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</row>
    <row r="114" spans="1:14" ht="18.75">
      <c r="A114" s="5" t="s">
        <v>201</v>
      </c>
      <c r="B114" s="10" t="s">
        <v>177</v>
      </c>
    </row>
    <row r="115" spans="1:14" ht="18.75">
      <c r="A115" s="5" t="s">
        <v>201</v>
      </c>
      <c r="B115" s="10" t="s">
        <v>250</v>
      </c>
      <c r="F115" s="11">
        <f>LEFT(D117,4)+1</f>
        <v>2025</v>
      </c>
      <c r="G115" s="11">
        <f t="shared" ref="G115:N116" si="14">F115+1</f>
        <v>2026</v>
      </c>
      <c r="H115" s="11">
        <f t="shared" si="14"/>
        <v>2027</v>
      </c>
      <c r="I115" s="11">
        <f t="shared" si="14"/>
        <v>2028</v>
      </c>
      <c r="J115" s="11">
        <f t="shared" si="14"/>
        <v>2029</v>
      </c>
      <c r="K115" s="11">
        <f t="shared" si="14"/>
        <v>2030</v>
      </c>
      <c r="L115" s="11">
        <f t="shared" si="14"/>
        <v>2031</v>
      </c>
      <c r="M115" s="11">
        <f t="shared" si="14"/>
        <v>2032</v>
      </c>
      <c r="N115" s="11">
        <f t="shared" si="14"/>
        <v>2033</v>
      </c>
    </row>
    <row r="116" spans="1:14">
      <c r="A116" s="5" t="s">
        <v>201</v>
      </c>
      <c r="B116" s="12">
        <f>LEFT(D117,4)-1</f>
        <v>2023</v>
      </c>
      <c r="C116" s="12">
        <f>RIGHT(D117,2)-1</f>
        <v>24</v>
      </c>
      <c r="D116" s="12" t="s">
        <v>61</v>
      </c>
      <c r="E116" s="13"/>
      <c r="F116" s="12">
        <f>RIGHT(D117,2)+1</f>
        <v>26</v>
      </c>
      <c r="G116" s="12">
        <f t="shared" si="14"/>
        <v>27</v>
      </c>
      <c r="H116" s="12">
        <f t="shared" si="14"/>
        <v>28</v>
      </c>
      <c r="I116" s="12">
        <f t="shared" si="14"/>
        <v>29</v>
      </c>
      <c r="J116" s="12">
        <f t="shared" si="14"/>
        <v>30</v>
      </c>
      <c r="K116" s="12">
        <f t="shared" si="14"/>
        <v>31</v>
      </c>
      <c r="L116" s="12">
        <f t="shared" si="14"/>
        <v>32</v>
      </c>
      <c r="M116" s="12">
        <f t="shared" si="14"/>
        <v>33</v>
      </c>
      <c r="N116" s="12">
        <f t="shared" si="14"/>
        <v>34</v>
      </c>
    </row>
    <row r="117" spans="1:14">
      <c r="A117" s="5" t="s">
        <v>201</v>
      </c>
      <c r="C117" s="14" t="str">
        <f>B116&amp;"/"&amp;C116</f>
        <v>2023/24</v>
      </c>
      <c r="D117" s="14" t="s">
        <v>272</v>
      </c>
      <c r="E117" s="14" t="s">
        <v>83</v>
      </c>
      <c r="F117" s="14" t="str">
        <f>F115&amp;"/"&amp;F116</f>
        <v>2025/26</v>
      </c>
      <c r="G117" s="14" t="str">
        <f>G115&amp;"/"&amp;G116</f>
        <v>2026/27</v>
      </c>
      <c r="H117" s="14" t="str">
        <f t="shared" ref="H117:N117" si="15">H115&amp;"/"&amp;H116</f>
        <v>2027/28</v>
      </c>
      <c r="I117" s="14" t="str">
        <f t="shared" si="15"/>
        <v>2028/29</v>
      </c>
      <c r="J117" s="14" t="str">
        <f t="shared" si="15"/>
        <v>2029/30</v>
      </c>
      <c r="K117" s="14" t="str">
        <f t="shared" si="15"/>
        <v>2030/31</v>
      </c>
      <c r="L117" s="14" t="str">
        <f t="shared" si="15"/>
        <v>2031/32</v>
      </c>
      <c r="M117" s="14" t="str">
        <f t="shared" si="15"/>
        <v>2032/33</v>
      </c>
      <c r="N117" s="14" t="str">
        <f t="shared" si="15"/>
        <v>2033/34</v>
      </c>
    </row>
    <row r="118" spans="1:14" ht="47.25" customHeight="1">
      <c r="A118" s="5" t="s">
        <v>201</v>
      </c>
      <c r="C118" s="15" t="str">
        <f>IF(D116="LTP","AP","LTP")</f>
        <v>AP</v>
      </c>
      <c r="D118" s="15" t="str">
        <f>IF(D116="LTP","LTP","AP")</f>
        <v>LTP</v>
      </c>
      <c r="E118" s="15"/>
      <c r="F118" s="15" t="str">
        <f>D118</f>
        <v>LTP</v>
      </c>
      <c r="G118" s="15" t="str">
        <f>F118</f>
        <v>LTP</v>
      </c>
      <c r="H118" s="15" t="str">
        <f t="shared" ref="H118:N118" si="16">G118</f>
        <v>LTP</v>
      </c>
      <c r="I118" s="15" t="str">
        <f t="shared" si="16"/>
        <v>LTP</v>
      </c>
      <c r="J118" s="15" t="str">
        <f t="shared" si="16"/>
        <v>LTP</v>
      </c>
      <c r="K118" s="15" t="str">
        <f t="shared" si="16"/>
        <v>LTP</v>
      </c>
      <c r="L118" s="15" t="str">
        <f t="shared" si="16"/>
        <v>LTP</v>
      </c>
      <c r="M118" s="15" t="str">
        <f t="shared" si="16"/>
        <v>LTP</v>
      </c>
      <c r="N118" s="15" t="str">
        <f t="shared" si="16"/>
        <v>LTP</v>
      </c>
    </row>
    <row r="119" spans="1:14">
      <c r="A119" s="5" t="s">
        <v>201</v>
      </c>
      <c r="B119" s="25"/>
      <c r="C119" s="16" t="s">
        <v>188</v>
      </c>
      <c r="D119" s="16" t="s">
        <v>188</v>
      </c>
      <c r="E119" s="16" t="s">
        <v>188</v>
      </c>
      <c r="F119" s="16" t="s">
        <v>188</v>
      </c>
      <c r="G119" s="16" t="s">
        <v>188</v>
      </c>
      <c r="H119" s="16" t="s">
        <v>188</v>
      </c>
      <c r="I119" s="16" t="s">
        <v>188</v>
      </c>
      <c r="J119" s="16" t="s">
        <v>188</v>
      </c>
      <c r="K119" s="16" t="s">
        <v>188</v>
      </c>
      <c r="L119" s="16" t="s">
        <v>188</v>
      </c>
      <c r="M119" s="16" t="s">
        <v>188</v>
      </c>
      <c r="N119" s="16" t="s">
        <v>188</v>
      </c>
    </row>
    <row r="120" spans="1:14">
      <c r="A120" s="5" t="s">
        <v>201</v>
      </c>
      <c r="B120" s="24" t="s">
        <v>191</v>
      </c>
      <c r="C120" s="17"/>
      <c r="D120" s="17"/>
      <c r="E120" s="17"/>
    </row>
    <row r="121" spans="1:14">
      <c r="A121" s="5" t="s">
        <v>201</v>
      </c>
      <c r="B121" s="26" t="s">
        <v>251</v>
      </c>
      <c r="C121" s="18">
        <f t="shared" ref="C121:N121" si="17">C9+C76+C98</f>
        <v>-21265.125049999999</v>
      </c>
      <c r="D121" s="18">
        <f t="shared" si="17"/>
        <v>-16924.043000000001</v>
      </c>
      <c r="E121" s="18">
        <f t="shared" ref="E121:E126" si="18">D121-C121</f>
        <v>4341.0820499999973</v>
      </c>
      <c r="F121" s="18">
        <f t="shared" si="17"/>
        <v>-17472.199000000001</v>
      </c>
      <c r="G121" s="18">
        <f t="shared" si="17"/>
        <v>-18065.036</v>
      </c>
      <c r="H121" s="18">
        <f t="shared" si="17"/>
        <v>-18052.09</v>
      </c>
      <c r="I121" s="18">
        <f t="shared" si="17"/>
        <v>-17678.397000000001</v>
      </c>
      <c r="J121" s="18">
        <f t="shared" si="17"/>
        <v>-18888.377</v>
      </c>
      <c r="K121" s="18">
        <f t="shared" si="17"/>
        <v>-18703.006000000001</v>
      </c>
      <c r="L121" s="18">
        <f t="shared" si="17"/>
        <v>-18387.460999999999</v>
      </c>
      <c r="M121" s="18">
        <f t="shared" si="17"/>
        <v>-18208.958999999999</v>
      </c>
      <c r="N121" s="18">
        <f t="shared" si="17"/>
        <v>-17897.502</v>
      </c>
    </row>
    <row r="122" spans="1:14">
      <c r="A122" s="5" t="s">
        <v>201</v>
      </c>
      <c r="B122" s="26" t="s">
        <v>252</v>
      </c>
      <c r="C122" s="18">
        <f t="shared" ref="C122:N122" si="19">C10+C77+C99</f>
        <v>0</v>
      </c>
      <c r="D122" s="18">
        <f t="shared" si="19"/>
        <v>0</v>
      </c>
      <c r="E122" s="18">
        <f t="shared" si="18"/>
        <v>0</v>
      </c>
      <c r="F122" s="18">
        <f t="shared" si="19"/>
        <v>0</v>
      </c>
      <c r="G122" s="18">
        <f t="shared" si="19"/>
        <v>0</v>
      </c>
      <c r="H122" s="18">
        <f t="shared" si="19"/>
        <v>0</v>
      </c>
      <c r="I122" s="18">
        <f t="shared" si="19"/>
        <v>0</v>
      </c>
      <c r="J122" s="18">
        <f t="shared" si="19"/>
        <v>0</v>
      </c>
      <c r="K122" s="18">
        <f t="shared" si="19"/>
        <v>0</v>
      </c>
      <c r="L122" s="18">
        <f t="shared" si="19"/>
        <v>0</v>
      </c>
      <c r="M122" s="18">
        <f t="shared" si="19"/>
        <v>0</v>
      </c>
      <c r="N122" s="18">
        <f t="shared" si="19"/>
        <v>0</v>
      </c>
    </row>
    <row r="123" spans="1:14">
      <c r="A123" s="5" t="s">
        <v>201</v>
      </c>
      <c r="B123" s="26" t="s">
        <v>253</v>
      </c>
      <c r="C123" s="18">
        <f t="shared" ref="C123:N123" si="20">C11+C78</f>
        <v>0</v>
      </c>
      <c r="D123" s="18">
        <f t="shared" si="20"/>
        <v>0</v>
      </c>
      <c r="E123" s="18">
        <f t="shared" si="18"/>
        <v>0</v>
      </c>
      <c r="F123" s="18">
        <f t="shared" si="20"/>
        <v>0</v>
      </c>
      <c r="G123" s="18">
        <f t="shared" si="20"/>
        <v>0</v>
      </c>
      <c r="H123" s="18">
        <f t="shared" si="20"/>
        <v>0</v>
      </c>
      <c r="I123" s="18">
        <f t="shared" si="20"/>
        <v>0</v>
      </c>
      <c r="J123" s="18">
        <f t="shared" si="20"/>
        <v>0</v>
      </c>
      <c r="K123" s="18">
        <f t="shared" si="20"/>
        <v>0</v>
      </c>
      <c r="L123" s="18">
        <f t="shared" si="20"/>
        <v>0</v>
      </c>
      <c r="M123" s="18">
        <f t="shared" si="20"/>
        <v>0</v>
      </c>
      <c r="N123" s="18">
        <f t="shared" si="20"/>
        <v>0</v>
      </c>
    </row>
    <row r="124" spans="1:14">
      <c r="A124" s="5" t="s">
        <v>201</v>
      </c>
      <c r="B124" s="26" t="s">
        <v>254</v>
      </c>
      <c r="C124" s="18">
        <f t="shared" ref="C124:N124" si="21">C12+C79</f>
        <v>30451.215400000001</v>
      </c>
      <c r="D124" s="18">
        <f t="shared" si="21"/>
        <v>31714.293369999999</v>
      </c>
      <c r="E124" s="18">
        <f t="shared" si="18"/>
        <v>1263.0779699999985</v>
      </c>
      <c r="F124" s="18">
        <f t="shared" si="21"/>
        <v>32709.019749999999</v>
      </c>
      <c r="G124" s="18">
        <f t="shared" si="21"/>
        <v>33533.017030000003</v>
      </c>
      <c r="H124" s="18">
        <f t="shared" si="21"/>
        <v>34312.85557</v>
      </c>
      <c r="I124" s="18">
        <f t="shared" si="21"/>
        <v>35010.766860000003</v>
      </c>
      <c r="J124" s="18">
        <f t="shared" si="21"/>
        <v>35621.133679999999</v>
      </c>
      <c r="K124" s="18">
        <f t="shared" si="21"/>
        <v>36139.03946</v>
      </c>
      <c r="L124" s="18">
        <f t="shared" si="21"/>
        <v>36594.093610000004</v>
      </c>
      <c r="M124" s="18">
        <f t="shared" si="21"/>
        <v>37018.345849999998</v>
      </c>
      <c r="N124" s="18">
        <f t="shared" si="21"/>
        <v>37375.909160000003</v>
      </c>
    </row>
    <row r="125" spans="1:14">
      <c r="A125" s="5" t="s">
        <v>201</v>
      </c>
      <c r="B125" s="26" t="s">
        <v>255</v>
      </c>
      <c r="C125" s="18">
        <f t="shared" ref="C125:N125" si="22">C13+C80</f>
        <v>0</v>
      </c>
      <c r="D125" s="18">
        <f t="shared" si="22"/>
        <v>0</v>
      </c>
      <c r="E125" s="18">
        <f t="shared" si="18"/>
        <v>0</v>
      </c>
      <c r="F125" s="18">
        <f t="shared" si="22"/>
        <v>0</v>
      </c>
      <c r="G125" s="18">
        <f t="shared" si="22"/>
        <v>0</v>
      </c>
      <c r="H125" s="18">
        <f t="shared" si="22"/>
        <v>0</v>
      </c>
      <c r="I125" s="18">
        <f t="shared" si="22"/>
        <v>0</v>
      </c>
      <c r="J125" s="18">
        <f t="shared" si="22"/>
        <v>0</v>
      </c>
      <c r="K125" s="18">
        <f t="shared" si="22"/>
        <v>0</v>
      </c>
      <c r="L125" s="18">
        <f t="shared" si="22"/>
        <v>0</v>
      </c>
      <c r="M125" s="18">
        <f t="shared" si="22"/>
        <v>0</v>
      </c>
      <c r="N125" s="18">
        <f t="shared" si="22"/>
        <v>0</v>
      </c>
    </row>
    <row r="126" spans="1:14">
      <c r="A126" s="5" t="s">
        <v>201</v>
      </c>
      <c r="B126" s="26" t="s">
        <v>256</v>
      </c>
      <c r="C126" s="18">
        <f t="shared" ref="C126:N126" si="23">C14+C81</f>
        <v>10740.53053</v>
      </c>
      <c r="D126" s="18">
        <f t="shared" si="23"/>
        <v>8357.3735799999995</v>
      </c>
      <c r="E126" s="18">
        <f t="shared" si="18"/>
        <v>-2383.1569500000005</v>
      </c>
      <c r="F126" s="18">
        <f t="shared" si="23"/>
        <v>8573.9917999999998</v>
      </c>
      <c r="G126" s="18">
        <f t="shared" si="23"/>
        <v>8579.1539499999999</v>
      </c>
      <c r="H126" s="18">
        <f t="shared" si="23"/>
        <v>8579.1539499999999</v>
      </c>
      <c r="I126" s="18">
        <f t="shared" si="23"/>
        <v>8579.1539200000007</v>
      </c>
      <c r="J126" s="18">
        <f t="shared" si="23"/>
        <v>8579.1539499999999</v>
      </c>
      <c r="K126" s="18">
        <f t="shared" si="23"/>
        <v>8579.1539499999999</v>
      </c>
      <c r="L126" s="18">
        <f t="shared" si="23"/>
        <v>8579.1539499999999</v>
      </c>
      <c r="M126" s="18">
        <f t="shared" si="23"/>
        <v>8579.1539499999999</v>
      </c>
      <c r="N126" s="18">
        <f t="shared" si="23"/>
        <v>8579.1539499999999</v>
      </c>
    </row>
    <row r="127" spans="1:14">
      <c r="A127" s="5" t="s">
        <v>201</v>
      </c>
      <c r="C127" s="18"/>
      <c r="D127" s="18"/>
      <c r="E127" s="18"/>
      <c r="F127" s="19"/>
      <c r="G127" s="19"/>
      <c r="H127" s="19"/>
      <c r="I127" s="19"/>
      <c r="J127" s="19"/>
      <c r="K127" s="19"/>
      <c r="L127" s="19"/>
      <c r="M127" s="19"/>
      <c r="N127" s="19"/>
    </row>
    <row r="128" spans="1:14" ht="15.75" thickBot="1">
      <c r="A128" s="5" t="s">
        <v>201</v>
      </c>
      <c r="B128" s="48" t="s">
        <v>200</v>
      </c>
      <c r="C128" s="46">
        <f t="shared" ref="C128:N128" si="24">SUBTOTAL(9,C120:C127)</f>
        <v>19926.620880000002</v>
      </c>
      <c r="D128" s="46">
        <f t="shared" si="24"/>
        <v>23147.623949999997</v>
      </c>
      <c r="E128" s="46">
        <f>D128-C128</f>
        <v>3221.0030699999952</v>
      </c>
      <c r="F128" s="46">
        <f t="shared" si="24"/>
        <v>23810.812549999999</v>
      </c>
      <c r="G128" s="46">
        <f t="shared" si="24"/>
        <v>24047.134980000003</v>
      </c>
      <c r="H128" s="46">
        <f t="shared" si="24"/>
        <v>24839.919519999999</v>
      </c>
      <c r="I128" s="46">
        <f t="shared" si="24"/>
        <v>25911.523780000003</v>
      </c>
      <c r="J128" s="46">
        <f t="shared" si="24"/>
        <v>25311.910629999998</v>
      </c>
      <c r="K128" s="46">
        <f t="shared" si="24"/>
        <v>26015.187409999999</v>
      </c>
      <c r="L128" s="46">
        <f t="shared" si="24"/>
        <v>26785.786560000004</v>
      </c>
      <c r="M128" s="46">
        <f t="shared" si="24"/>
        <v>27388.540799999999</v>
      </c>
      <c r="N128" s="46">
        <f t="shared" si="24"/>
        <v>28057.561110000002</v>
      </c>
    </row>
    <row r="129" spans="1:14">
      <c r="A129" s="5" t="s">
        <v>201</v>
      </c>
    </row>
    <row r="130" spans="1:14">
      <c r="A130" s="5" t="s">
        <v>201</v>
      </c>
      <c r="B130" s="24" t="s">
        <v>204</v>
      </c>
      <c r="C130" s="17"/>
      <c r="D130" s="17"/>
      <c r="E130" s="17"/>
    </row>
    <row r="131" spans="1:14">
      <c r="A131" s="5" t="s">
        <v>201</v>
      </c>
      <c r="B131" s="26" t="s">
        <v>257</v>
      </c>
      <c r="C131" s="18">
        <f t="shared" ref="C131:N131" si="25">C21+C86</f>
        <v>13728.39796</v>
      </c>
      <c r="D131" s="18">
        <f t="shared" si="25"/>
        <v>14525.57084</v>
      </c>
      <c r="E131" s="18">
        <f>D131-C131</f>
        <v>797.17288000000008</v>
      </c>
      <c r="F131" s="18">
        <f t="shared" si="25"/>
        <v>14869.15482</v>
      </c>
      <c r="G131" s="18">
        <f t="shared" si="25"/>
        <v>15183.00994</v>
      </c>
      <c r="H131" s="18">
        <f t="shared" si="25"/>
        <v>15493.34511</v>
      </c>
      <c r="I131" s="18">
        <f t="shared" si="25"/>
        <v>16003.48828</v>
      </c>
      <c r="J131" s="18">
        <f t="shared" si="25"/>
        <v>16201.68785</v>
      </c>
      <c r="K131" s="18">
        <f t="shared" si="25"/>
        <v>16486.532279999999</v>
      </c>
      <c r="L131" s="18">
        <f t="shared" si="25"/>
        <v>16761.891810000001</v>
      </c>
      <c r="M131" s="18">
        <f t="shared" si="25"/>
        <v>17033.950779999999</v>
      </c>
      <c r="N131" s="18">
        <f t="shared" si="25"/>
        <v>17241.661179999999</v>
      </c>
    </row>
    <row r="132" spans="1:14">
      <c r="A132" s="5" t="s">
        <v>201</v>
      </c>
      <c r="B132" s="26" t="s">
        <v>258</v>
      </c>
      <c r="C132" s="18">
        <f t="shared" ref="C132:N132" si="26">C22+C87</f>
        <v>798.29064000000005</v>
      </c>
      <c r="D132" s="18">
        <f t="shared" si="26"/>
        <v>820.56623999999999</v>
      </c>
      <c r="E132" s="18">
        <f>D132-C132</f>
        <v>22.27559999999994</v>
      </c>
      <c r="F132" s="18">
        <f t="shared" si="26"/>
        <v>820.64436000000001</v>
      </c>
      <c r="G132" s="18">
        <f t="shared" si="26"/>
        <v>820.75325999999995</v>
      </c>
      <c r="H132" s="18">
        <f t="shared" si="26"/>
        <v>820.81987000000004</v>
      </c>
      <c r="I132" s="18">
        <f t="shared" si="26"/>
        <v>820.88430000000005</v>
      </c>
      <c r="J132" s="18">
        <f t="shared" si="26"/>
        <v>820.97307000000001</v>
      </c>
      <c r="K132" s="18">
        <f t="shared" si="26"/>
        <v>821.09268999999995</v>
      </c>
      <c r="L132" s="18">
        <f t="shared" si="26"/>
        <v>821.27991999999995</v>
      </c>
      <c r="M132" s="18">
        <f t="shared" si="26"/>
        <v>821.31503999999995</v>
      </c>
      <c r="N132" s="18">
        <f t="shared" si="26"/>
        <v>821.35977000000003</v>
      </c>
    </row>
    <row r="133" spans="1:14">
      <c r="A133" s="5" t="s">
        <v>201</v>
      </c>
      <c r="B133" s="26" t="s">
        <v>259</v>
      </c>
      <c r="C133" s="18">
        <f t="shared" ref="C133:N133" si="27">C23+C88</f>
        <v>1.5</v>
      </c>
      <c r="D133" s="18">
        <f t="shared" si="27"/>
        <v>1.5</v>
      </c>
      <c r="E133" s="18">
        <f>D133-C133</f>
        <v>0</v>
      </c>
      <c r="F133" s="18">
        <f t="shared" si="27"/>
        <v>1.5</v>
      </c>
      <c r="G133" s="18">
        <f t="shared" si="27"/>
        <v>1.5</v>
      </c>
      <c r="H133" s="18">
        <f t="shared" si="27"/>
        <v>1.5</v>
      </c>
      <c r="I133" s="18">
        <f t="shared" si="27"/>
        <v>1.5</v>
      </c>
      <c r="J133" s="18">
        <f t="shared" si="27"/>
        <v>1.5</v>
      </c>
      <c r="K133" s="18">
        <f t="shared" si="27"/>
        <v>1.5</v>
      </c>
      <c r="L133" s="18">
        <f t="shared" si="27"/>
        <v>1.5</v>
      </c>
      <c r="M133" s="18">
        <f t="shared" si="27"/>
        <v>1.5</v>
      </c>
      <c r="N133" s="18">
        <f t="shared" si="27"/>
        <v>1.5</v>
      </c>
    </row>
    <row r="134" spans="1:14">
      <c r="A134" s="5" t="s">
        <v>201</v>
      </c>
      <c r="C134" s="18"/>
      <c r="D134" s="18"/>
      <c r="E134" s="18"/>
      <c r="F134" s="19"/>
      <c r="G134" s="19"/>
      <c r="H134" s="19"/>
      <c r="I134" s="19"/>
      <c r="J134" s="19"/>
      <c r="K134" s="19"/>
      <c r="L134" s="19"/>
      <c r="M134" s="19"/>
      <c r="N134" s="19"/>
    </row>
    <row r="135" spans="1:14" ht="15.75" thickBot="1">
      <c r="A135" s="5" t="s">
        <v>201</v>
      </c>
      <c r="B135" s="48" t="s">
        <v>208</v>
      </c>
      <c r="C135" s="46">
        <f t="shared" ref="C135:N135" si="28">SUBTOTAL(9,C130:C134)</f>
        <v>14528.188599999999</v>
      </c>
      <c r="D135" s="46">
        <f t="shared" si="28"/>
        <v>15347.63708</v>
      </c>
      <c r="E135" s="46">
        <f>D135-C135</f>
        <v>819.44848000000093</v>
      </c>
      <c r="F135" s="46">
        <f t="shared" si="28"/>
        <v>15691.29918</v>
      </c>
      <c r="G135" s="46">
        <f t="shared" si="28"/>
        <v>16005.263199999999</v>
      </c>
      <c r="H135" s="46">
        <f t="shared" si="28"/>
        <v>16315.66498</v>
      </c>
      <c r="I135" s="46">
        <f t="shared" si="28"/>
        <v>16825.872579999999</v>
      </c>
      <c r="J135" s="46">
        <f t="shared" si="28"/>
        <v>17024.160920000002</v>
      </c>
      <c r="K135" s="46">
        <f t="shared" si="28"/>
        <v>17309.124970000001</v>
      </c>
      <c r="L135" s="46">
        <f t="shared" si="28"/>
        <v>17584.671730000002</v>
      </c>
      <c r="M135" s="46">
        <f t="shared" si="28"/>
        <v>17856.765820000001</v>
      </c>
      <c r="N135" s="46">
        <f t="shared" si="28"/>
        <v>18064.520949999998</v>
      </c>
    </row>
    <row r="136" spans="1:14" ht="6" customHeight="1">
      <c r="A136" s="5" t="s">
        <v>201</v>
      </c>
    </row>
    <row r="137" spans="1:14" ht="15.75" thickBot="1">
      <c r="A137" s="5" t="s">
        <v>201</v>
      </c>
      <c r="B137" s="48" t="s">
        <v>209</v>
      </c>
      <c r="C137" s="46">
        <f t="shared" ref="C137:N137" si="29">C128-C135</f>
        <v>5398.4322800000027</v>
      </c>
      <c r="D137" s="46">
        <f t="shared" si="29"/>
        <v>7799.986869999997</v>
      </c>
      <c r="E137" s="46"/>
      <c r="F137" s="46">
        <f t="shared" si="29"/>
        <v>8119.5133699999988</v>
      </c>
      <c r="G137" s="46">
        <f t="shared" si="29"/>
        <v>8041.8717800000031</v>
      </c>
      <c r="H137" s="46">
        <f t="shared" si="29"/>
        <v>8524.2545399999999</v>
      </c>
      <c r="I137" s="46">
        <f t="shared" si="29"/>
        <v>9085.6512000000039</v>
      </c>
      <c r="J137" s="46">
        <f t="shared" si="29"/>
        <v>8287.7497099999964</v>
      </c>
      <c r="K137" s="46">
        <f t="shared" si="29"/>
        <v>8706.0624399999979</v>
      </c>
      <c r="L137" s="46">
        <f t="shared" si="29"/>
        <v>9201.1148300000023</v>
      </c>
      <c r="M137" s="46">
        <f t="shared" si="29"/>
        <v>9531.7749799999983</v>
      </c>
      <c r="N137" s="46">
        <f t="shared" si="29"/>
        <v>9993.0401600000041</v>
      </c>
    </row>
    <row r="138" spans="1:14">
      <c r="A138" s="5" t="s">
        <v>201</v>
      </c>
      <c r="B138" s="24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</row>
    <row r="139" spans="1:14">
      <c r="A139" s="5" t="s">
        <v>201</v>
      </c>
      <c r="B139" s="24" t="s">
        <v>260</v>
      </c>
      <c r="C139" s="17"/>
      <c r="D139" s="17"/>
      <c r="E139" s="17"/>
    </row>
    <row r="140" spans="1:14">
      <c r="A140" s="5" t="s">
        <v>201</v>
      </c>
      <c r="B140" t="s">
        <v>261</v>
      </c>
      <c r="C140" s="18">
        <f t="shared" ref="C140:N140" si="30">C37+C54+C105</f>
        <v>0</v>
      </c>
      <c r="D140" s="18">
        <f t="shared" si="30"/>
        <v>0</v>
      </c>
      <c r="E140" s="18">
        <f>D140-C140</f>
        <v>0</v>
      </c>
      <c r="F140" s="18">
        <f t="shared" si="30"/>
        <v>0</v>
      </c>
      <c r="G140" s="18">
        <f t="shared" si="30"/>
        <v>0</v>
      </c>
      <c r="H140" s="18">
        <f t="shared" si="30"/>
        <v>0</v>
      </c>
      <c r="I140" s="18">
        <f t="shared" si="30"/>
        <v>0</v>
      </c>
      <c r="J140" s="18">
        <f t="shared" si="30"/>
        <v>0</v>
      </c>
      <c r="K140" s="18">
        <f t="shared" si="30"/>
        <v>0</v>
      </c>
      <c r="L140" s="18">
        <f t="shared" si="30"/>
        <v>0</v>
      </c>
      <c r="M140" s="18">
        <f t="shared" si="30"/>
        <v>0</v>
      </c>
      <c r="N140" s="18">
        <f t="shared" si="30"/>
        <v>0</v>
      </c>
    </row>
    <row r="141" spans="1:14">
      <c r="A141" s="5" t="s">
        <v>201</v>
      </c>
      <c r="B141" t="s">
        <v>262</v>
      </c>
      <c r="C141" s="18">
        <f t="shared" ref="C141:N141" si="31">C38+C55+C106</f>
        <v>0</v>
      </c>
      <c r="D141" s="18">
        <f t="shared" si="31"/>
        <v>0</v>
      </c>
      <c r="E141" s="18">
        <f>D141-C141</f>
        <v>0</v>
      </c>
      <c r="F141" s="18">
        <f t="shared" si="31"/>
        <v>0</v>
      </c>
      <c r="G141" s="18">
        <f t="shared" si="31"/>
        <v>0</v>
      </c>
      <c r="H141" s="18">
        <f t="shared" si="31"/>
        <v>0</v>
      </c>
      <c r="I141" s="18">
        <f t="shared" si="31"/>
        <v>0</v>
      </c>
      <c r="J141" s="18">
        <f t="shared" si="31"/>
        <v>0</v>
      </c>
      <c r="K141" s="18">
        <f t="shared" si="31"/>
        <v>0</v>
      </c>
      <c r="L141" s="18">
        <f t="shared" si="31"/>
        <v>0</v>
      </c>
      <c r="M141" s="18">
        <f t="shared" si="31"/>
        <v>0</v>
      </c>
      <c r="N141" s="18">
        <f t="shared" si="31"/>
        <v>0</v>
      </c>
    </row>
    <row r="142" spans="1:14">
      <c r="A142" s="5" t="s">
        <v>201</v>
      </c>
      <c r="B142" t="s">
        <v>219</v>
      </c>
      <c r="C142" s="18">
        <f>C150+C151+C152-C140-C141-C143-C144-C162+C107</f>
        <v>-910.51700000000005</v>
      </c>
      <c r="D142" s="18">
        <f t="shared" ref="D142:N142" si="32">D150+D151+D152-D140-D141-D143-D144-D162+D107</f>
        <v>-2158.1023299999997</v>
      </c>
      <c r="E142" s="18">
        <f>D142-C142</f>
        <v>-1247.5853299999997</v>
      </c>
      <c r="F142" s="18">
        <f t="shared" si="32"/>
        <v>-2244.07843</v>
      </c>
      <c r="G142" s="18">
        <f t="shared" si="32"/>
        <v>-2414.4430299999999</v>
      </c>
      <c r="H142" s="18">
        <f t="shared" si="32"/>
        <v>-2694.0211600000002</v>
      </c>
      <c r="I142" s="18">
        <f t="shared" si="32"/>
        <v>-2978.0369300000002</v>
      </c>
      <c r="J142" s="18">
        <f t="shared" si="32"/>
        <v>-1987.76323</v>
      </c>
      <c r="K142" s="18">
        <f t="shared" si="32"/>
        <v>-2101.3903599999999</v>
      </c>
      <c r="L142" s="18">
        <f t="shared" si="32"/>
        <v>-2174.8856000000001</v>
      </c>
      <c r="M142" s="18">
        <f t="shared" si="32"/>
        <v>-2215.2038299999999</v>
      </c>
      <c r="N142" s="18">
        <f t="shared" si="32"/>
        <v>-2479.5829199999998</v>
      </c>
    </row>
    <row r="143" spans="1:14">
      <c r="A143" s="5" t="s">
        <v>201</v>
      </c>
      <c r="B143" t="s">
        <v>263</v>
      </c>
      <c r="C143" s="18">
        <f t="shared" ref="C143:N143" si="33">C40+C57+C108</f>
        <v>0</v>
      </c>
      <c r="D143" s="18">
        <f t="shared" si="33"/>
        <v>0</v>
      </c>
      <c r="E143" s="18">
        <f>D143-C143</f>
        <v>0</v>
      </c>
      <c r="F143" s="18">
        <f t="shared" si="33"/>
        <v>0</v>
      </c>
      <c r="G143" s="18">
        <f t="shared" si="33"/>
        <v>0</v>
      </c>
      <c r="H143" s="18">
        <f t="shared" si="33"/>
        <v>0</v>
      </c>
      <c r="I143" s="18">
        <f t="shared" si="33"/>
        <v>0</v>
      </c>
      <c r="J143" s="18">
        <f t="shared" si="33"/>
        <v>0</v>
      </c>
      <c r="K143" s="18">
        <f t="shared" si="33"/>
        <v>0</v>
      </c>
      <c r="L143" s="18">
        <f t="shared" si="33"/>
        <v>0</v>
      </c>
      <c r="M143" s="18">
        <f t="shared" si="33"/>
        <v>0</v>
      </c>
      <c r="N143" s="18">
        <f t="shared" si="33"/>
        <v>0</v>
      </c>
    </row>
    <row r="144" spans="1:14">
      <c r="A144" s="5" t="s">
        <v>201</v>
      </c>
      <c r="B144" t="s">
        <v>264</v>
      </c>
      <c r="C144" s="18">
        <f t="shared" ref="C144:N144" si="34">C41+C58+C109</f>
        <v>0</v>
      </c>
      <c r="D144" s="18">
        <f t="shared" si="34"/>
        <v>0</v>
      </c>
      <c r="E144" s="18">
        <f>D144-C144</f>
        <v>0</v>
      </c>
      <c r="F144" s="18">
        <f t="shared" si="34"/>
        <v>0</v>
      </c>
      <c r="G144" s="18">
        <f t="shared" si="34"/>
        <v>0</v>
      </c>
      <c r="H144" s="18">
        <f t="shared" si="34"/>
        <v>0</v>
      </c>
      <c r="I144" s="18">
        <f t="shared" si="34"/>
        <v>0</v>
      </c>
      <c r="J144" s="18">
        <f t="shared" si="34"/>
        <v>0</v>
      </c>
      <c r="K144" s="18">
        <f t="shared" si="34"/>
        <v>0</v>
      </c>
      <c r="L144" s="18">
        <f t="shared" si="34"/>
        <v>0</v>
      </c>
      <c r="M144" s="18">
        <f t="shared" si="34"/>
        <v>0</v>
      </c>
      <c r="N144" s="18">
        <f t="shared" si="34"/>
        <v>0</v>
      </c>
    </row>
    <row r="145" spans="1:14">
      <c r="A145" s="5" t="s">
        <v>201</v>
      </c>
      <c r="C145" s="18"/>
      <c r="D145" s="18"/>
      <c r="E145" s="18"/>
      <c r="F145" s="19"/>
      <c r="G145" s="19"/>
      <c r="H145" s="19"/>
      <c r="I145" s="19"/>
      <c r="J145" s="19"/>
      <c r="K145" s="19"/>
      <c r="L145" s="19"/>
      <c r="M145" s="19"/>
      <c r="N145" s="19"/>
    </row>
    <row r="146" spans="1:14" ht="15.75" thickBot="1">
      <c r="A146" s="5" t="s">
        <v>201</v>
      </c>
      <c r="B146" s="48" t="s">
        <v>222</v>
      </c>
      <c r="C146" s="46">
        <f t="shared" ref="C146:N146" si="35">SUBTOTAL(9,C139:C145)</f>
        <v>-910.51700000000005</v>
      </c>
      <c r="D146" s="46">
        <f t="shared" si="35"/>
        <v>-2158.1023299999997</v>
      </c>
      <c r="E146" s="46">
        <f>D146-C146</f>
        <v>-1247.5853299999997</v>
      </c>
      <c r="F146" s="46">
        <f t="shared" si="35"/>
        <v>-2244.07843</v>
      </c>
      <c r="G146" s="46">
        <f t="shared" si="35"/>
        <v>-2414.4430299999999</v>
      </c>
      <c r="H146" s="46">
        <f t="shared" si="35"/>
        <v>-2694.0211600000002</v>
      </c>
      <c r="I146" s="46">
        <f t="shared" si="35"/>
        <v>-2978.0369300000002</v>
      </c>
      <c r="J146" s="46">
        <f t="shared" si="35"/>
        <v>-1987.76323</v>
      </c>
      <c r="K146" s="46">
        <f t="shared" si="35"/>
        <v>-2101.3903599999999</v>
      </c>
      <c r="L146" s="46">
        <f t="shared" si="35"/>
        <v>-2174.8856000000001</v>
      </c>
      <c r="M146" s="46">
        <f t="shared" si="35"/>
        <v>-2215.2038299999999</v>
      </c>
      <c r="N146" s="46">
        <f t="shared" si="35"/>
        <v>-2479.5829199999998</v>
      </c>
    </row>
    <row r="147" spans="1:14">
      <c r="A147" s="5" t="s">
        <v>201</v>
      </c>
    </row>
    <row r="148" spans="1:14">
      <c r="A148" s="5" t="s">
        <v>201</v>
      </c>
      <c r="B148" s="24" t="s">
        <v>223</v>
      </c>
      <c r="C148" s="17"/>
      <c r="D148" s="17"/>
      <c r="E148" s="17"/>
    </row>
    <row r="149" spans="1:14">
      <c r="A149" s="5" t="s">
        <v>201</v>
      </c>
      <c r="B149" t="s">
        <v>229</v>
      </c>
      <c r="C149" s="17"/>
      <c r="D149" s="17"/>
      <c r="E149" s="17"/>
    </row>
    <row r="150" spans="1:14">
      <c r="A150" s="5" t="s">
        <v>201</v>
      </c>
      <c r="B150" t="str">
        <f>"-  to meet additional demand"</f>
        <v>-  to meet additional demand</v>
      </c>
      <c r="C150" s="18">
        <f t="shared" ref="C150:N150" si="36">C64</f>
        <v>0</v>
      </c>
      <c r="D150" s="18">
        <f t="shared" si="36"/>
        <v>0</v>
      </c>
      <c r="E150" s="18">
        <f>D150-C150</f>
        <v>0</v>
      </c>
      <c r="F150" s="18">
        <f t="shared" si="36"/>
        <v>0</v>
      </c>
      <c r="G150" s="18">
        <f t="shared" si="36"/>
        <v>0</v>
      </c>
      <c r="H150" s="18">
        <f t="shared" si="36"/>
        <v>0</v>
      </c>
      <c r="I150" s="18">
        <f t="shared" si="36"/>
        <v>0</v>
      </c>
      <c r="J150" s="18">
        <f t="shared" si="36"/>
        <v>0</v>
      </c>
      <c r="K150" s="18">
        <f t="shared" si="36"/>
        <v>0</v>
      </c>
      <c r="L150" s="18">
        <f t="shared" si="36"/>
        <v>0</v>
      </c>
      <c r="M150" s="18">
        <f t="shared" si="36"/>
        <v>0</v>
      </c>
      <c r="N150" s="18">
        <f t="shared" si="36"/>
        <v>0</v>
      </c>
    </row>
    <row r="151" spans="1:14">
      <c r="A151" s="5" t="s">
        <v>201</v>
      </c>
      <c r="B151" t="str">
        <f>"-  to improve level of service"</f>
        <v>-  to improve level of service</v>
      </c>
      <c r="C151" s="18">
        <f t="shared" ref="C151:N151" si="37">C65</f>
        <v>0</v>
      </c>
      <c r="D151" s="18">
        <f t="shared" si="37"/>
        <v>0</v>
      </c>
      <c r="E151" s="18">
        <f>D151-C151</f>
        <v>0</v>
      </c>
      <c r="F151" s="18">
        <f t="shared" si="37"/>
        <v>0</v>
      </c>
      <c r="G151" s="18">
        <f t="shared" si="37"/>
        <v>0</v>
      </c>
      <c r="H151" s="18">
        <f t="shared" si="37"/>
        <v>0</v>
      </c>
      <c r="I151" s="18">
        <f t="shared" si="37"/>
        <v>0</v>
      </c>
      <c r="J151" s="18">
        <f t="shared" si="37"/>
        <v>0</v>
      </c>
      <c r="K151" s="18">
        <f t="shared" si="37"/>
        <v>0</v>
      </c>
      <c r="L151" s="18">
        <f t="shared" si="37"/>
        <v>0</v>
      </c>
      <c r="M151" s="18">
        <f t="shared" si="37"/>
        <v>0</v>
      </c>
      <c r="N151" s="18">
        <f t="shared" si="37"/>
        <v>0</v>
      </c>
    </row>
    <row r="152" spans="1:14">
      <c r="A152" s="5" t="s">
        <v>201</v>
      </c>
      <c r="B152" t="str">
        <f>"-  to replace existing assets"</f>
        <v>-  to replace existing assets</v>
      </c>
      <c r="C152" s="18">
        <f t="shared" ref="C152:N152" si="38">C66</f>
        <v>0</v>
      </c>
      <c r="D152" s="18">
        <f t="shared" si="38"/>
        <v>0</v>
      </c>
      <c r="E152" s="18">
        <f>D152-C152</f>
        <v>0</v>
      </c>
      <c r="F152" s="18">
        <f t="shared" si="38"/>
        <v>0</v>
      </c>
      <c r="G152" s="18">
        <f t="shared" si="38"/>
        <v>0</v>
      </c>
      <c r="H152" s="18">
        <f t="shared" si="38"/>
        <v>0</v>
      </c>
      <c r="I152" s="18">
        <f t="shared" si="38"/>
        <v>0</v>
      </c>
      <c r="J152" s="18">
        <f t="shared" si="38"/>
        <v>0</v>
      </c>
      <c r="K152" s="18">
        <f t="shared" si="38"/>
        <v>0</v>
      </c>
      <c r="L152" s="18">
        <f t="shared" si="38"/>
        <v>0</v>
      </c>
      <c r="M152" s="18">
        <f t="shared" si="38"/>
        <v>0</v>
      </c>
      <c r="N152" s="18">
        <f t="shared" si="38"/>
        <v>0</v>
      </c>
    </row>
    <row r="153" spans="1:14">
      <c r="A153" s="5" t="s">
        <v>201</v>
      </c>
      <c r="B153" t="s">
        <v>224</v>
      </c>
      <c r="C153" s="18">
        <f>C137+C146-C150-C151-C152-C154</f>
        <v>4487.9152800000029</v>
      </c>
      <c r="D153" s="18">
        <f t="shared" ref="D153:N153" si="39">D137+D146-D150-D151-D152-D154</f>
        <v>5641.8845399999973</v>
      </c>
      <c r="E153" s="18">
        <f>D153-C153</f>
        <v>1153.9692599999944</v>
      </c>
      <c r="F153" s="18">
        <f t="shared" si="39"/>
        <v>5875.4349399999992</v>
      </c>
      <c r="G153" s="18">
        <f t="shared" si="39"/>
        <v>5627.4287500000028</v>
      </c>
      <c r="H153" s="18">
        <f t="shared" si="39"/>
        <v>5830.2333799999997</v>
      </c>
      <c r="I153" s="18">
        <f t="shared" si="39"/>
        <v>6107.6142700000037</v>
      </c>
      <c r="J153" s="18">
        <f t="shared" si="39"/>
        <v>6299.9864799999959</v>
      </c>
      <c r="K153" s="18">
        <f t="shared" si="39"/>
        <v>6604.6720799999985</v>
      </c>
      <c r="L153" s="18">
        <f t="shared" si="39"/>
        <v>7026.2292300000026</v>
      </c>
      <c r="M153" s="18">
        <f t="shared" si="39"/>
        <v>7316.5711499999979</v>
      </c>
      <c r="N153" s="18">
        <f t="shared" si="39"/>
        <v>7513.4572400000043</v>
      </c>
    </row>
    <row r="154" spans="1:14">
      <c r="A154" s="5" t="s">
        <v>201</v>
      </c>
      <c r="B154" t="s">
        <v>225</v>
      </c>
      <c r="C154" s="18">
        <f t="shared" ref="C154:N154" si="40">C110</f>
        <v>0</v>
      </c>
      <c r="D154" s="18">
        <f t="shared" si="40"/>
        <v>0</v>
      </c>
      <c r="E154" s="18">
        <f>D154-C154</f>
        <v>0</v>
      </c>
      <c r="F154" s="18">
        <f t="shared" si="40"/>
        <v>0</v>
      </c>
      <c r="G154" s="18">
        <f t="shared" si="40"/>
        <v>0</v>
      </c>
      <c r="H154" s="18">
        <f t="shared" si="40"/>
        <v>0</v>
      </c>
      <c r="I154" s="18">
        <f t="shared" si="40"/>
        <v>0</v>
      </c>
      <c r="J154" s="18">
        <f t="shared" si="40"/>
        <v>0</v>
      </c>
      <c r="K154" s="18">
        <f t="shared" si="40"/>
        <v>0</v>
      </c>
      <c r="L154" s="18">
        <f t="shared" si="40"/>
        <v>0</v>
      </c>
      <c r="M154" s="18">
        <f t="shared" si="40"/>
        <v>0</v>
      </c>
      <c r="N154" s="18">
        <f t="shared" si="40"/>
        <v>0</v>
      </c>
    </row>
    <row r="155" spans="1:14">
      <c r="A155" s="5" t="s">
        <v>201</v>
      </c>
      <c r="C155" s="18"/>
      <c r="D155" s="18"/>
      <c r="E155" s="18"/>
      <c r="F155" s="19"/>
      <c r="G155" s="19"/>
      <c r="H155" s="19"/>
      <c r="I155" s="19"/>
      <c r="J155" s="19"/>
      <c r="K155" s="19"/>
      <c r="L155" s="19"/>
      <c r="M155" s="19"/>
      <c r="N155" s="19"/>
    </row>
    <row r="156" spans="1:14" ht="15.75" thickBot="1">
      <c r="A156" s="5" t="s">
        <v>201</v>
      </c>
      <c r="B156" s="48" t="s">
        <v>226</v>
      </c>
      <c r="C156" s="46">
        <f>SUBTOTAL(9,C148:C155)</f>
        <v>4487.9152800000029</v>
      </c>
      <c r="D156" s="46">
        <f>SUBTOTAL(9,D148:D155)</f>
        <v>5641.8845399999973</v>
      </c>
      <c r="E156" s="46">
        <f>D156-C156</f>
        <v>1153.9692599999944</v>
      </c>
      <c r="F156" s="46">
        <f t="shared" ref="F156:N156" si="41">SUBTOTAL(9,F148:F155)</f>
        <v>5875.4349399999992</v>
      </c>
      <c r="G156" s="46">
        <f t="shared" si="41"/>
        <v>5627.4287500000028</v>
      </c>
      <c r="H156" s="46">
        <f t="shared" si="41"/>
        <v>5830.2333799999997</v>
      </c>
      <c r="I156" s="46">
        <f t="shared" si="41"/>
        <v>6107.6142700000037</v>
      </c>
      <c r="J156" s="46">
        <f t="shared" si="41"/>
        <v>6299.9864799999959</v>
      </c>
      <c r="K156" s="46">
        <f t="shared" si="41"/>
        <v>6604.6720799999985</v>
      </c>
      <c r="L156" s="46">
        <f t="shared" si="41"/>
        <v>7026.2292300000026</v>
      </c>
      <c r="M156" s="46">
        <f t="shared" si="41"/>
        <v>7316.5711499999979</v>
      </c>
      <c r="N156" s="46">
        <f t="shared" si="41"/>
        <v>7513.4572400000043</v>
      </c>
    </row>
    <row r="157" spans="1:14" ht="6" customHeight="1">
      <c r="A157" s="5" t="s">
        <v>201</v>
      </c>
    </row>
    <row r="158" spans="1:14" ht="15.75" thickBot="1">
      <c r="A158" s="5" t="s">
        <v>201</v>
      </c>
      <c r="B158" s="48" t="s">
        <v>265</v>
      </c>
      <c r="C158" s="46">
        <f>C146-C156</f>
        <v>-5398.4322800000027</v>
      </c>
      <c r="D158" s="46">
        <f t="shared" ref="D158:N158" si="42">D146-D156</f>
        <v>-7799.986869999997</v>
      </c>
      <c r="E158" s="46">
        <f>D158-C158</f>
        <v>-2401.5545899999943</v>
      </c>
      <c r="F158" s="46">
        <f t="shared" si="42"/>
        <v>-8119.5133699999988</v>
      </c>
      <c r="G158" s="46">
        <f t="shared" si="42"/>
        <v>-8041.8717800000031</v>
      </c>
      <c r="H158" s="46">
        <f t="shared" si="42"/>
        <v>-8524.2545399999999</v>
      </c>
      <c r="I158" s="46">
        <f t="shared" si="42"/>
        <v>-9085.6512000000039</v>
      </c>
      <c r="J158" s="46">
        <f t="shared" si="42"/>
        <v>-8287.7497099999964</v>
      </c>
      <c r="K158" s="46">
        <f t="shared" si="42"/>
        <v>-8706.0624399999979</v>
      </c>
      <c r="L158" s="46">
        <f t="shared" si="42"/>
        <v>-9201.1148300000023</v>
      </c>
      <c r="M158" s="46">
        <f t="shared" si="42"/>
        <v>-9531.7749799999983</v>
      </c>
      <c r="N158" s="46">
        <f t="shared" si="42"/>
        <v>-9993.0401600000041</v>
      </c>
    </row>
    <row r="159" spans="1:14" ht="6" customHeight="1">
      <c r="A159" s="5" t="s">
        <v>201</v>
      </c>
    </row>
    <row r="160" spans="1:14" ht="15.75" thickBot="1">
      <c r="A160" s="5" t="s">
        <v>201</v>
      </c>
      <c r="B160" s="48" t="s">
        <v>266</v>
      </c>
      <c r="C160" s="46">
        <f>C137+C158</f>
        <v>0</v>
      </c>
      <c r="D160" s="46">
        <f t="shared" ref="D160:N160" si="43">D137+D158</f>
        <v>0</v>
      </c>
      <c r="E160" s="46">
        <f>D160-C160</f>
        <v>0</v>
      </c>
      <c r="F160" s="46">
        <f t="shared" si="43"/>
        <v>0</v>
      </c>
      <c r="G160" s="46">
        <f t="shared" si="43"/>
        <v>0</v>
      </c>
      <c r="H160" s="46">
        <f t="shared" si="43"/>
        <v>0</v>
      </c>
      <c r="I160" s="46">
        <f t="shared" si="43"/>
        <v>0</v>
      </c>
      <c r="J160" s="46">
        <f t="shared" si="43"/>
        <v>0</v>
      </c>
      <c r="K160" s="46">
        <f t="shared" si="43"/>
        <v>0</v>
      </c>
      <c r="L160" s="46">
        <f t="shared" si="43"/>
        <v>0</v>
      </c>
      <c r="M160" s="46">
        <f t="shared" si="43"/>
        <v>0</v>
      </c>
      <c r="N160" s="46">
        <f t="shared" si="43"/>
        <v>0</v>
      </c>
    </row>
    <row r="161" spans="1:14">
      <c r="A161" s="5" t="s">
        <v>201</v>
      </c>
    </row>
    <row r="162" spans="1:14" ht="42" customHeight="1">
      <c r="A162" s="5" t="s">
        <v>201</v>
      </c>
      <c r="B162" s="27" t="s">
        <v>267</v>
      </c>
      <c r="C162" s="19">
        <f>C31</f>
        <v>456.93004999999999</v>
      </c>
      <c r="D162" s="19">
        <f t="shared" ref="D162:N162" si="44">D31</f>
        <v>1216.14158</v>
      </c>
      <c r="E162" s="18">
        <f>D162-C162</f>
        <v>759.21153000000004</v>
      </c>
      <c r="F162" s="19">
        <f t="shared" si="44"/>
        <v>1302.1176800000001</v>
      </c>
      <c r="G162" s="19">
        <f t="shared" si="44"/>
        <v>1472.4822799999999</v>
      </c>
      <c r="H162" s="19">
        <f t="shared" si="44"/>
        <v>1752.06041</v>
      </c>
      <c r="I162" s="19">
        <f t="shared" si="44"/>
        <v>2036.07618</v>
      </c>
      <c r="J162" s="19">
        <f t="shared" si="44"/>
        <v>1045.8024800000001</v>
      </c>
      <c r="K162" s="19">
        <f t="shared" si="44"/>
        <v>1207.21516</v>
      </c>
      <c r="L162" s="19">
        <f t="shared" si="44"/>
        <v>1280.7103999999999</v>
      </c>
      <c r="M162" s="19">
        <f t="shared" si="44"/>
        <v>1372.0418299999999</v>
      </c>
      <c r="N162" s="19">
        <f t="shared" si="44"/>
        <v>1636.42092</v>
      </c>
    </row>
    <row r="163" spans="1:14">
      <c r="A163" s="5" t="s">
        <v>201</v>
      </c>
    </row>
    <row r="164" spans="1:14">
      <c r="A164" s="5" t="s">
        <v>201</v>
      </c>
    </row>
    <row r="165" spans="1:14">
      <c r="A165" s="5" t="s">
        <v>201</v>
      </c>
      <c r="B165" s="26" t="s">
        <v>268</v>
      </c>
      <c r="C165" s="18">
        <f>C18</f>
        <v>166.15896000000001</v>
      </c>
      <c r="D165" s="18">
        <f t="shared" ref="D165:N165" si="45">D18</f>
        <v>0</v>
      </c>
      <c r="E165" s="18">
        <f>D165-C165</f>
        <v>-166.15896000000001</v>
      </c>
      <c r="F165" s="18">
        <f t="shared" si="45"/>
        <v>0</v>
      </c>
      <c r="G165" s="18">
        <f t="shared" si="45"/>
        <v>0</v>
      </c>
      <c r="H165" s="18">
        <f t="shared" si="45"/>
        <v>0</v>
      </c>
      <c r="I165" s="18">
        <f t="shared" si="45"/>
        <v>0</v>
      </c>
      <c r="J165" s="18">
        <f t="shared" si="45"/>
        <v>0</v>
      </c>
      <c r="K165" s="18">
        <f t="shared" si="45"/>
        <v>0</v>
      </c>
      <c r="L165" s="18">
        <f t="shared" si="45"/>
        <v>0</v>
      </c>
      <c r="M165" s="18">
        <f t="shared" si="45"/>
        <v>0</v>
      </c>
      <c r="N165" s="18">
        <f t="shared" si="45"/>
        <v>0</v>
      </c>
    </row>
    <row r="166" spans="1:14">
      <c r="A166" s="5" t="s">
        <v>201</v>
      </c>
      <c r="B166" s="26" t="s">
        <v>269</v>
      </c>
      <c r="C166" s="19">
        <f>C29</f>
        <v>4654.3284000000003</v>
      </c>
      <c r="D166" s="19">
        <f t="shared" ref="D166:N166" si="46">D29</f>
        <v>5641.8845600000004</v>
      </c>
      <c r="E166" s="18">
        <f>D166-C166</f>
        <v>987.55616000000009</v>
      </c>
      <c r="F166" s="19">
        <f t="shared" si="46"/>
        <v>5877.3820900000001</v>
      </c>
      <c r="G166" s="19">
        <f t="shared" si="46"/>
        <v>5636.2154899999996</v>
      </c>
      <c r="H166" s="19">
        <f t="shared" si="46"/>
        <v>5852.23524</v>
      </c>
      <c r="I166" s="19">
        <f t="shared" si="46"/>
        <v>6150.5819199999996</v>
      </c>
      <c r="J166" s="19">
        <f t="shared" si="46"/>
        <v>6366.1354499999998</v>
      </c>
      <c r="K166" s="19">
        <f t="shared" si="46"/>
        <v>6704.5343899999998</v>
      </c>
      <c r="L166" s="19">
        <f t="shared" si="46"/>
        <v>7166.5108200000004</v>
      </c>
      <c r="M166" s="19">
        <f t="shared" si="46"/>
        <v>7492.01062</v>
      </c>
      <c r="N166" s="19">
        <f t="shared" si="46"/>
        <v>7717.2232700000004</v>
      </c>
    </row>
    <row r="167" spans="1:14">
      <c r="A167" s="5" t="s">
        <v>201</v>
      </c>
    </row>
    <row r="168" spans="1:14" ht="15.75" thickBot="1">
      <c r="A168" s="5" t="s">
        <v>201</v>
      </c>
      <c r="B168" t="s">
        <v>270</v>
      </c>
      <c r="C168" s="49">
        <f>C165-C166</f>
        <v>-4488.1694400000006</v>
      </c>
      <c r="D168" s="49">
        <f t="shared" ref="D168:N168" si="47">D165-D166</f>
        <v>-5641.8845600000004</v>
      </c>
      <c r="E168" s="46">
        <f>D168-C168</f>
        <v>-1153.7151199999998</v>
      </c>
      <c r="F168" s="49">
        <f t="shared" si="47"/>
        <v>-5877.3820900000001</v>
      </c>
      <c r="G168" s="49">
        <f t="shared" si="47"/>
        <v>-5636.2154899999996</v>
      </c>
      <c r="H168" s="49">
        <f t="shared" si="47"/>
        <v>-5852.23524</v>
      </c>
      <c r="I168" s="49">
        <f t="shared" si="47"/>
        <v>-6150.5819199999996</v>
      </c>
      <c r="J168" s="49">
        <f t="shared" si="47"/>
        <v>-6366.1354499999998</v>
      </c>
      <c r="K168" s="49">
        <f t="shared" si="47"/>
        <v>-6704.5343899999998</v>
      </c>
      <c r="L168" s="49">
        <f t="shared" si="47"/>
        <v>-7166.5108200000004</v>
      </c>
      <c r="M168" s="49">
        <f t="shared" si="47"/>
        <v>-7492.01062</v>
      </c>
      <c r="N168" s="49">
        <f t="shared" si="47"/>
        <v>-7717.2232700000004</v>
      </c>
    </row>
    <row r="169" spans="1:14">
      <c r="A169" s="5" t="s">
        <v>201</v>
      </c>
    </row>
    <row r="170" spans="1:14">
      <c r="A170" s="5" t="s">
        <v>201</v>
      </c>
    </row>
    <row r="171" spans="1:14">
      <c r="A171" s="5" t="s">
        <v>201</v>
      </c>
    </row>
    <row r="172" spans="1:14">
      <c r="A172" s="5" t="s">
        <v>201</v>
      </c>
    </row>
    <row r="173" spans="1:14">
      <c r="A173" s="5" t="s">
        <v>201</v>
      </c>
    </row>
    <row r="174" spans="1:14">
      <c r="A174" s="5" t="s">
        <v>201</v>
      </c>
    </row>
    <row r="175" spans="1:14">
      <c r="A175" s="5" t="s">
        <v>201</v>
      </c>
    </row>
    <row r="176" spans="1:14">
      <c r="A176" s="5" t="s">
        <v>201</v>
      </c>
    </row>
    <row r="177" spans="1:1">
      <c r="A177" s="5" t="s">
        <v>201</v>
      </c>
    </row>
    <row r="178" spans="1:1">
      <c r="A178" s="5" t="s">
        <v>201</v>
      </c>
    </row>
    <row r="179" spans="1:1">
      <c r="A179" s="5" t="s">
        <v>201</v>
      </c>
    </row>
    <row r="180" spans="1:1">
      <c r="A180" s="5" t="s">
        <v>201</v>
      </c>
    </row>
    <row r="181" spans="1:1">
      <c r="A181" s="5" t="s">
        <v>201</v>
      </c>
    </row>
    <row r="182" spans="1:1">
      <c r="A182" s="5" t="s">
        <v>201</v>
      </c>
    </row>
    <row r="183" spans="1:1">
      <c r="A183" s="5" t="s">
        <v>201</v>
      </c>
    </row>
    <row r="184" spans="1:1">
      <c r="A184" s="5" t="s">
        <v>201</v>
      </c>
    </row>
    <row r="185" spans="1:1">
      <c r="A185" s="5" t="s">
        <v>201</v>
      </c>
    </row>
    <row r="186" spans="1:1">
      <c r="A186" s="5" t="s">
        <v>201</v>
      </c>
    </row>
    <row r="187" spans="1:1">
      <c r="A187" s="5" t="s">
        <v>201</v>
      </c>
    </row>
    <row r="188" spans="1:1">
      <c r="A188" s="5" t="s">
        <v>201</v>
      </c>
    </row>
    <row r="189" spans="1:1">
      <c r="A189" s="5" t="s">
        <v>201</v>
      </c>
    </row>
    <row r="190" spans="1:1">
      <c r="A190" s="5" t="s">
        <v>201</v>
      </c>
    </row>
    <row r="191" spans="1:1">
      <c r="A191" s="5" t="s">
        <v>201</v>
      </c>
    </row>
    <row r="192" spans="1:1">
      <c r="A192" s="5" t="s">
        <v>201</v>
      </c>
    </row>
    <row r="193" spans="1:1">
      <c r="A193" s="5" t="s">
        <v>201</v>
      </c>
    </row>
    <row r="194" spans="1:1">
      <c r="A194" s="5" t="s">
        <v>201</v>
      </c>
    </row>
    <row r="195" spans="1:1">
      <c r="A195" s="5" t="s">
        <v>201</v>
      </c>
    </row>
    <row r="196" spans="1:1">
      <c r="A196" s="5" t="s">
        <v>201</v>
      </c>
    </row>
    <row r="197" spans="1:1">
      <c r="A197" s="5" t="s">
        <v>201</v>
      </c>
    </row>
    <row r="198" spans="1:1">
      <c r="A198" s="5" t="s">
        <v>201</v>
      </c>
    </row>
    <row r="199" spans="1:1">
      <c r="A199" s="5" t="s">
        <v>201</v>
      </c>
    </row>
    <row r="200" spans="1:1">
      <c r="A200" s="5" t="s">
        <v>201</v>
      </c>
    </row>
    <row r="201" spans="1:1">
      <c r="A201" s="5" t="s">
        <v>201</v>
      </c>
    </row>
    <row r="202" spans="1:1">
      <c r="A202" s="5" t="s">
        <v>201</v>
      </c>
    </row>
    <row r="203" spans="1:1">
      <c r="A203" s="5" t="s">
        <v>201</v>
      </c>
    </row>
    <row r="204" spans="1:1">
      <c r="A204" s="5" t="s">
        <v>201</v>
      </c>
    </row>
    <row r="205" spans="1:1">
      <c r="A205" s="5" t="s">
        <v>201</v>
      </c>
    </row>
    <row r="206" spans="1:1">
      <c r="A206" s="5" t="s">
        <v>201</v>
      </c>
    </row>
    <row r="207" spans="1:1">
      <c r="A207" s="5" t="s">
        <v>201</v>
      </c>
    </row>
    <row r="208" spans="1:1">
      <c r="A208" s="5" t="s">
        <v>201</v>
      </c>
    </row>
    <row r="209" spans="1:1">
      <c r="A209" s="5" t="s">
        <v>201</v>
      </c>
    </row>
    <row r="210" spans="1:1">
      <c r="A210" s="5" t="s">
        <v>201</v>
      </c>
    </row>
    <row r="211" spans="1:1">
      <c r="A211" s="5" t="s">
        <v>201</v>
      </c>
    </row>
    <row r="212" spans="1:1">
      <c r="A212" s="5" t="s">
        <v>201</v>
      </c>
    </row>
    <row r="213" spans="1:1">
      <c r="A213" s="5" t="s">
        <v>201</v>
      </c>
    </row>
    <row r="214" spans="1:1">
      <c r="A214" s="5" t="s">
        <v>201</v>
      </c>
    </row>
    <row r="215" spans="1:1">
      <c r="A215" s="5" t="s">
        <v>201</v>
      </c>
    </row>
    <row r="216" spans="1:1">
      <c r="A216" s="5" t="s">
        <v>201</v>
      </c>
    </row>
    <row r="217" spans="1:1">
      <c r="A217" s="5" t="s">
        <v>201</v>
      </c>
    </row>
    <row r="218" spans="1:1">
      <c r="A218" s="5" t="s">
        <v>201</v>
      </c>
    </row>
    <row r="219" spans="1:1">
      <c r="A219" s="5" t="s">
        <v>201</v>
      </c>
    </row>
    <row r="220" spans="1:1">
      <c r="A220" s="5" t="s">
        <v>201</v>
      </c>
    </row>
    <row r="221" spans="1:1">
      <c r="A221" s="5" t="s">
        <v>201</v>
      </c>
    </row>
    <row r="222" spans="1:1">
      <c r="A222" s="5" t="s">
        <v>201</v>
      </c>
    </row>
    <row r="223" spans="1:1">
      <c r="A223" s="5" t="s">
        <v>201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55BD5-154A-4AC9-82EC-0503F6A27FFA}">
  <sheetPr>
    <pageSetUpPr fitToPage="1"/>
  </sheetPr>
  <dimension ref="A1:L50"/>
  <sheetViews>
    <sheetView tabSelected="1" topLeftCell="A19" zoomScale="90" zoomScaleNormal="90" workbookViewId="0">
      <selection activeCell="D29" sqref="D29"/>
    </sheetView>
  </sheetViews>
  <sheetFormatPr defaultRowHeight="15"/>
  <cols>
    <col min="1" max="1" width="46.42578125" customWidth="1"/>
    <col min="2" max="2" width="17.7109375" bestFit="1" customWidth="1"/>
    <col min="3" max="3" width="32.140625" customWidth="1"/>
    <col min="4" max="4" width="21.140625" customWidth="1"/>
    <col min="5" max="5" width="17.7109375" bestFit="1" customWidth="1"/>
    <col min="6" max="7" width="17.28515625" bestFit="1" customWidth="1"/>
    <col min="8" max="8" width="15.85546875" bestFit="1" customWidth="1"/>
    <col min="9" max="10" width="17.7109375" bestFit="1" customWidth="1"/>
    <col min="11" max="11" width="17.28515625" bestFit="1" customWidth="1"/>
    <col min="12" max="12" width="50.28515625" style="44" customWidth="1"/>
    <col min="13" max="13" width="12.28515625" customWidth="1"/>
  </cols>
  <sheetData>
    <row r="1" spans="1:11" ht="18.75">
      <c r="A1" s="10" t="s">
        <v>177</v>
      </c>
      <c r="C1" s="55"/>
      <c r="D1" s="55"/>
      <c r="E1" s="55"/>
      <c r="F1" s="55"/>
      <c r="G1" s="55"/>
      <c r="H1" s="55"/>
      <c r="I1" s="55"/>
      <c r="J1" s="55"/>
      <c r="K1" s="55"/>
    </row>
    <row r="2" spans="1:11" ht="18.75">
      <c r="A2" s="10" t="s">
        <v>250</v>
      </c>
      <c r="C2" s="53"/>
      <c r="D2" s="56">
        <v>26</v>
      </c>
      <c r="E2" s="56">
        <v>27</v>
      </c>
      <c r="F2" s="56">
        <v>28</v>
      </c>
      <c r="G2" s="56">
        <v>29</v>
      </c>
      <c r="H2" s="56">
        <v>30</v>
      </c>
      <c r="I2" s="56">
        <v>31</v>
      </c>
      <c r="J2" s="56">
        <v>32</v>
      </c>
      <c r="K2" s="56">
        <v>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309</v>
      </c>
      <c r="E4" s="14" t="s">
        <v>310</v>
      </c>
      <c r="F4" s="14" t="s">
        <v>311</v>
      </c>
      <c r="G4" s="14" t="s">
        <v>312</v>
      </c>
      <c r="H4" s="14" t="s">
        <v>313</v>
      </c>
      <c r="I4" s="14" t="s">
        <v>314</v>
      </c>
      <c r="J4" s="14" t="s">
        <v>315</v>
      </c>
      <c r="K4" s="14" t="s">
        <v>316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329612.38897096162</v>
      </c>
      <c r="C8" s="18">
        <v>368135.66627185565</v>
      </c>
      <c r="D8" s="18">
        <v>413127.09102934814</v>
      </c>
      <c r="E8" s="18">
        <v>412509.45171618985</v>
      </c>
      <c r="F8" s="18">
        <v>435122.48359530215</v>
      </c>
      <c r="G8" s="18">
        <v>458302.52421147423</v>
      </c>
      <c r="H8" s="18">
        <v>486986.41267358174</v>
      </c>
      <c r="I8" s="18">
        <v>512761.79953719827</v>
      </c>
      <c r="J8" s="18">
        <v>517478.8294537614</v>
      </c>
      <c r="K8" s="18">
        <v>538217.29330091609</v>
      </c>
    </row>
    <row r="9" spans="1:11">
      <c r="A9" s="26" t="s">
        <v>252</v>
      </c>
      <c r="B9" s="18">
        <v>236104.085948458</v>
      </c>
      <c r="C9" s="18">
        <v>262259.37844460795</v>
      </c>
      <c r="D9" s="18">
        <v>44707.543031774687</v>
      </c>
      <c r="E9" s="18">
        <v>68182.758392613774</v>
      </c>
      <c r="F9" s="18">
        <v>68221.26914711378</v>
      </c>
      <c r="G9" s="18">
        <v>70447.054527113782</v>
      </c>
      <c r="H9" s="18">
        <v>71859.914424613788</v>
      </c>
      <c r="I9" s="18">
        <v>74146.153207613766</v>
      </c>
      <c r="J9" s="18">
        <v>76046.576063613771</v>
      </c>
      <c r="K9" s="18">
        <v>72802.276039666656</v>
      </c>
    </row>
    <row r="10" spans="1:11">
      <c r="A10" s="26" t="s">
        <v>253</v>
      </c>
      <c r="B10" s="18">
        <v>18061.618760000001</v>
      </c>
      <c r="C10" s="18">
        <v>15927.935290000001</v>
      </c>
      <c r="D10" s="18">
        <v>12983.310579999998</v>
      </c>
      <c r="E10" s="18">
        <v>13866.421280000002</v>
      </c>
      <c r="F10" s="18">
        <v>14185.911269999999</v>
      </c>
      <c r="G10" s="18">
        <v>14496.246650000003</v>
      </c>
      <c r="H10" s="18">
        <v>14821.373319999999</v>
      </c>
      <c r="I10" s="18">
        <v>15168.294740000003</v>
      </c>
      <c r="J10" s="18">
        <v>15520.326880000001</v>
      </c>
      <c r="K10" s="18">
        <v>15869.876300000002</v>
      </c>
    </row>
    <row r="11" spans="1:11">
      <c r="A11" s="26" t="s">
        <v>254</v>
      </c>
      <c r="B11" s="18">
        <v>191732.47302999996</v>
      </c>
      <c r="C11" s="18">
        <v>197048.31914999997</v>
      </c>
      <c r="D11" s="18">
        <v>201372.90543000013</v>
      </c>
      <c r="E11" s="18">
        <v>201433.31393999999</v>
      </c>
      <c r="F11" s="18">
        <v>208089.22065000003</v>
      </c>
      <c r="G11" s="18">
        <v>212273.55013000002</v>
      </c>
      <c r="H11" s="18">
        <v>218278.22109999991</v>
      </c>
      <c r="I11" s="18">
        <v>224330.7898400001</v>
      </c>
      <c r="J11" s="18">
        <v>229935.00092000005</v>
      </c>
      <c r="K11" s="18">
        <v>235759.7763100001</v>
      </c>
    </row>
    <row r="12" spans="1:11">
      <c r="A12" s="26" t="s">
        <v>255</v>
      </c>
      <c r="B12" s="18">
        <v>10500</v>
      </c>
      <c r="C12" s="18">
        <v>14636</v>
      </c>
      <c r="D12" s="18">
        <v>19004.3462</v>
      </c>
      <c r="E12" s="18">
        <v>22069.249359999998</v>
      </c>
      <c r="F12" s="18">
        <v>24670.634340000001</v>
      </c>
      <c r="G12" s="18">
        <v>28110.732920000002</v>
      </c>
      <c r="H12" s="18">
        <v>29212.83684</v>
      </c>
      <c r="I12" s="18">
        <v>29314.980739999999</v>
      </c>
      <c r="J12" s="18">
        <v>29476.082760000001</v>
      </c>
      <c r="K12" s="18">
        <v>30077.452249999998</v>
      </c>
    </row>
    <row r="13" spans="1:11">
      <c r="A13" s="26" t="s">
        <v>256</v>
      </c>
      <c r="B13" s="18">
        <v>10750.389580000001</v>
      </c>
      <c r="C13" s="18">
        <v>9879.33374</v>
      </c>
      <c r="D13" s="18">
        <v>10085.079019999999</v>
      </c>
      <c r="E13" s="18">
        <v>10314.451279999999</v>
      </c>
      <c r="F13" s="18">
        <v>10538.730300000001</v>
      </c>
      <c r="G13" s="18">
        <v>10757.35188</v>
      </c>
      <c r="H13" s="18">
        <v>10971.098709999998</v>
      </c>
      <c r="I13" s="18">
        <v>11189.093830000002</v>
      </c>
      <c r="J13" s="18">
        <v>11410.027559999999</v>
      </c>
      <c r="K13" s="18">
        <v>11625.337860000001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796760.95628941956</v>
      </c>
      <c r="C15" s="46">
        <v>867886.63289646374</v>
      </c>
      <c r="D15" s="46">
        <v>701280.27529112296</v>
      </c>
      <c r="E15" s="46">
        <v>728375.64596880367</v>
      </c>
      <c r="F15" s="46">
        <v>760828.24930241599</v>
      </c>
      <c r="G15" s="46">
        <v>794387.46031858795</v>
      </c>
      <c r="H15" s="46">
        <v>832129.85706819547</v>
      </c>
      <c r="I15" s="46">
        <v>866911.1118948122</v>
      </c>
      <c r="J15" s="46">
        <v>879866.84363737516</v>
      </c>
      <c r="K15" s="46">
        <v>904352.01206058275</v>
      </c>
    </row>
    <row r="16" spans="1:11">
      <c r="C16" s="52"/>
      <c r="D16" s="52"/>
      <c r="E16" s="52"/>
      <c r="F16" s="52"/>
      <c r="G16" s="52"/>
      <c r="H16" s="52"/>
      <c r="I16" s="52"/>
      <c r="J16" s="52"/>
      <c r="K16" s="52"/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560934.39430000016</v>
      </c>
      <c r="C18" s="18">
        <v>617380.24926999968</v>
      </c>
      <c r="D18" s="18">
        <v>467136.87529000139</v>
      </c>
      <c r="E18" s="18">
        <v>470972.53451000183</v>
      </c>
      <c r="F18" s="18">
        <v>480356.18593000073</v>
      </c>
      <c r="G18" s="18">
        <v>492393.81752999924</v>
      </c>
      <c r="H18" s="18">
        <v>503887.82676000218</v>
      </c>
      <c r="I18" s="18">
        <v>515285.07384999772</v>
      </c>
      <c r="J18" s="18">
        <v>525627.44935000129</v>
      </c>
      <c r="K18" s="18">
        <v>539041.82528999948</v>
      </c>
    </row>
    <row r="19" spans="1:11">
      <c r="A19" s="26" t="s">
        <v>258</v>
      </c>
      <c r="B19" s="18">
        <v>72263.959999999977</v>
      </c>
      <c r="C19" s="18">
        <v>72573.511960000018</v>
      </c>
      <c r="D19" s="18">
        <v>73200.686329999997</v>
      </c>
      <c r="E19" s="18">
        <v>62726.052290000007</v>
      </c>
      <c r="F19" s="18">
        <v>70154.155499999993</v>
      </c>
      <c r="G19" s="18">
        <v>75827.945459999974</v>
      </c>
      <c r="H19" s="18">
        <v>82939.394209999984</v>
      </c>
      <c r="I19" s="18">
        <v>94510.912469999967</v>
      </c>
      <c r="J19" s="18">
        <v>95486.592849999986</v>
      </c>
      <c r="K19" s="18">
        <v>96173.983769999963</v>
      </c>
    </row>
    <row r="20" spans="1:11">
      <c r="A20" s="26" t="s">
        <v>259</v>
      </c>
      <c r="B20" s="18">
        <v>56944.321299999996</v>
      </c>
      <c r="C20" s="18">
        <v>61806.49614000001</v>
      </c>
      <c r="D20" s="18">
        <v>61329.694489999994</v>
      </c>
      <c r="E20" s="18">
        <v>61370.003080000002</v>
      </c>
      <c r="F20" s="18">
        <v>54730.42811999999</v>
      </c>
      <c r="G20" s="18">
        <v>54007.829439999987</v>
      </c>
      <c r="H20" s="18">
        <v>54509.807780000003</v>
      </c>
      <c r="I20" s="18">
        <v>54951.702469999997</v>
      </c>
      <c r="J20" s="18">
        <v>55363.393209999995</v>
      </c>
      <c r="K20" s="18">
        <v>55713.734190000003</v>
      </c>
    </row>
    <row r="21" spans="1:11">
      <c r="A21" s="26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690142.67560000008</v>
      </c>
      <c r="C23" s="46">
        <v>751760.25736999977</v>
      </c>
      <c r="D23" s="46">
        <v>601667.25611000147</v>
      </c>
      <c r="E23" s="46">
        <v>595068.58988000185</v>
      </c>
      <c r="F23" s="46">
        <v>605240.76955000067</v>
      </c>
      <c r="G23" s="46">
        <v>622229.59242999926</v>
      </c>
      <c r="H23" s="46">
        <v>641337.02875000215</v>
      </c>
      <c r="I23" s="46">
        <v>664747.68878999772</v>
      </c>
      <c r="J23" s="46">
        <v>676477.43541000132</v>
      </c>
      <c r="K23" s="46">
        <v>690929.54324999941</v>
      </c>
    </row>
    <row r="24" spans="1:11" ht="25.5" customHeight="1">
      <c r="B24" s="19"/>
      <c r="C24" s="52"/>
      <c r="D24" s="52"/>
      <c r="E24" s="52"/>
      <c r="F24" s="52"/>
      <c r="G24" s="52"/>
      <c r="H24" s="52"/>
      <c r="I24" s="52"/>
      <c r="J24" s="52"/>
      <c r="K24" s="52"/>
    </row>
    <row r="25" spans="1:11" ht="15.75" thickBot="1">
      <c r="A25" s="48" t="s">
        <v>209</v>
      </c>
      <c r="B25" s="46">
        <v>106618.28068941948</v>
      </c>
      <c r="C25" s="46">
        <v>116126.37552646396</v>
      </c>
      <c r="D25" s="46">
        <v>99613.01918112149</v>
      </c>
      <c r="E25" s="46">
        <v>133307.05608880182</v>
      </c>
      <c r="F25" s="46">
        <v>155587.47975241533</v>
      </c>
      <c r="G25" s="46">
        <v>172157.86788858869</v>
      </c>
      <c r="H25" s="46">
        <v>190792.82831819332</v>
      </c>
      <c r="I25" s="46">
        <v>202163.42310481449</v>
      </c>
      <c r="J25" s="46">
        <v>203389.40822737385</v>
      </c>
      <c r="K25" s="46">
        <v>213422.46881058335</v>
      </c>
    </row>
    <row r="26" spans="1:11">
      <c r="A26" s="24"/>
      <c r="B26" s="20"/>
      <c r="C26" s="52"/>
      <c r="D26" s="52"/>
      <c r="E26" s="52"/>
      <c r="F26" s="52"/>
      <c r="G26" s="52"/>
      <c r="H26" s="52"/>
      <c r="I26" s="52"/>
      <c r="J26" s="52"/>
      <c r="K26" s="52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185103.06615</v>
      </c>
      <c r="C28" s="18">
        <v>190217.14554</v>
      </c>
      <c r="D28" s="18">
        <v>67353.701159999997</v>
      </c>
      <c r="E28" s="18">
        <v>53435.230410000004</v>
      </c>
      <c r="F28" s="18">
        <v>54212.25578</v>
      </c>
      <c r="G28" s="18">
        <v>50324.310539999999</v>
      </c>
      <c r="H28" s="18">
        <v>45610.277959999999</v>
      </c>
      <c r="I28" s="18">
        <v>46387.659220000001</v>
      </c>
      <c r="J28" s="18">
        <v>43266.746829999996</v>
      </c>
      <c r="K28" s="18">
        <v>44655.350189999997</v>
      </c>
    </row>
    <row r="29" spans="1:11">
      <c r="A29" t="s">
        <v>262</v>
      </c>
      <c r="B29" s="18">
        <v>3500.0010000000002</v>
      </c>
      <c r="C29" s="18">
        <v>3500.0010000000002</v>
      </c>
      <c r="D29" s="18">
        <v>3500.0010000000002</v>
      </c>
      <c r="E29" s="18">
        <v>3500.0010000000002</v>
      </c>
      <c r="F29" s="18">
        <v>3500.0010000000002</v>
      </c>
      <c r="G29" s="18">
        <v>3500.0010000000002</v>
      </c>
      <c r="H29" s="18">
        <v>3500.0010000000002</v>
      </c>
      <c r="I29" s="18">
        <v>3500.0010000000002</v>
      </c>
      <c r="J29" s="18">
        <v>3500.0010000000002</v>
      </c>
      <c r="K29" s="18">
        <v>3500.0010000000002</v>
      </c>
    </row>
    <row r="30" spans="1:11">
      <c r="A30" t="s">
        <v>219</v>
      </c>
      <c r="B30" s="18">
        <v>376221.80982058035</v>
      </c>
      <c r="C30" s="18">
        <v>314684.51931326825</v>
      </c>
      <c r="D30" s="18">
        <v>173186.92158999998</v>
      </c>
      <c r="E30" s="18">
        <v>112119.07583999993</v>
      </c>
      <c r="F30" s="18">
        <v>45858.194289999745</v>
      </c>
      <c r="G30" s="18">
        <v>34436.700749999902</v>
      </c>
      <c r="H30" s="18">
        <v>25998.705339999877</v>
      </c>
      <c r="I30" s="18">
        <v>12284.091210000108</v>
      </c>
      <c r="J30" s="18">
        <v>-42125.548069999917</v>
      </c>
      <c r="K30" s="18">
        <v>-53070.0306099999</v>
      </c>
    </row>
    <row r="31" spans="1:11">
      <c r="A31" t="s">
        <v>263</v>
      </c>
      <c r="B31" s="18">
        <v>23410</v>
      </c>
      <c r="C31" s="18">
        <v>17620</v>
      </c>
      <c r="D31" s="18">
        <v>5700</v>
      </c>
      <c r="E31" s="18">
        <v>2000</v>
      </c>
      <c r="F31" s="18">
        <v>2000</v>
      </c>
      <c r="G31" s="18">
        <v>2000</v>
      </c>
      <c r="H31" s="18">
        <v>2000</v>
      </c>
      <c r="I31" s="18">
        <v>2000</v>
      </c>
      <c r="J31" s="18">
        <v>2000</v>
      </c>
      <c r="K31" s="18">
        <v>2000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588234.87697058031</v>
      </c>
      <c r="C34" s="46">
        <v>526021.66585326823</v>
      </c>
      <c r="D34" s="46">
        <v>249740.62374999997</v>
      </c>
      <c r="E34" s="46">
        <v>171054.30724999995</v>
      </c>
      <c r="F34" s="46">
        <v>105570.45106999975</v>
      </c>
      <c r="G34" s="46">
        <v>90261.012289999897</v>
      </c>
      <c r="H34" s="46">
        <v>77108.984299999865</v>
      </c>
      <c r="I34" s="46">
        <v>64171.751430000113</v>
      </c>
      <c r="J34" s="46">
        <v>6641.1997600000759</v>
      </c>
      <c r="K34" s="46">
        <v>-2914.6794199998985</v>
      </c>
    </row>
    <row r="35" spans="1:11">
      <c r="C35" s="52"/>
      <c r="D35" s="52"/>
      <c r="E35" s="52"/>
      <c r="F35" s="52"/>
      <c r="G35" s="52"/>
      <c r="H35" s="52"/>
      <c r="I35" s="52"/>
      <c r="J35" s="52"/>
      <c r="K35" s="52"/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72088.681990000012</v>
      </c>
      <c r="C38" s="18">
        <v>9945.1170399999992</v>
      </c>
      <c r="D38" s="18">
        <v>26173.604359999994</v>
      </c>
      <c r="E38" s="18">
        <v>33416.741930000004</v>
      </c>
      <c r="F38" s="18">
        <v>12769.398309999999</v>
      </c>
      <c r="G38" s="18">
        <v>28759.495440000006</v>
      </c>
      <c r="H38" s="18">
        <v>17241.845000000001</v>
      </c>
      <c r="I38" s="18">
        <v>27343.591729999996</v>
      </c>
      <c r="J38" s="18">
        <v>22297.782640000001</v>
      </c>
      <c r="K38" s="18">
        <v>27206.526150000002</v>
      </c>
    </row>
    <row r="39" spans="1:11">
      <c r="A39" t="s">
        <v>307</v>
      </c>
      <c r="B39" s="18">
        <v>361134.81749999995</v>
      </c>
      <c r="C39" s="18">
        <v>404051.61668000015</v>
      </c>
      <c r="D39" s="18">
        <v>139738.11713</v>
      </c>
      <c r="E39" s="18">
        <v>63065.934720000005</v>
      </c>
      <c r="F39" s="18">
        <v>48331.168689999999</v>
      </c>
      <c r="G39" s="18">
        <v>26652.998119999997</v>
      </c>
      <c r="H39" s="18">
        <v>59159.88928000001</v>
      </c>
      <c r="I39" s="18">
        <v>80646.92061999999</v>
      </c>
      <c r="J39" s="18">
        <v>44165.155340000005</v>
      </c>
      <c r="K39" s="18">
        <v>45300.015989999993</v>
      </c>
    </row>
    <row r="40" spans="1:11">
      <c r="A40" t="s">
        <v>308</v>
      </c>
      <c r="B40" s="18">
        <v>261629.65816999995</v>
      </c>
      <c r="C40" s="18">
        <v>228167.86310999995</v>
      </c>
      <c r="D40" s="18">
        <v>183506.47592</v>
      </c>
      <c r="E40" s="18">
        <v>207947.69262000002</v>
      </c>
      <c r="F40" s="18">
        <v>200129.91935999988</v>
      </c>
      <c r="G40" s="18">
        <v>207082.39273999998</v>
      </c>
      <c r="H40" s="18">
        <v>191546.30635999996</v>
      </c>
      <c r="I40" s="18">
        <v>158404.91888000007</v>
      </c>
      <c r="J40" s="18">
        <v>143653.90004000001</v>
      </c>
      <c r="K40" s="18">
        <v>138090.82854000002</v>
      </c>
    </row>
    <row r="41" spans="1:11">
      <c r="A41" t="s">
        <v>224</v>
      </c>
      <c r="B41" s="18">
        <v>-5.8207660913467407E-11</v>
      </c>
      <c r="C41" s="18">
        <v>-16.555450267944252</v>
      </c>
      <c r="D41" s="18">
        <v>-64.5544788785337</v>
      </c>
      <c r="E41" s="18">
        <v>-69.005931198276812</v>
      </c>
      <c r="F41" s="18">
        <v>-72.555537584790727</v>
      </c>
      <c r="G41" s="18">
        <v>-76.006121411424829</v>
      </c>
      <c r="H41" s="18">
        <v>-46.228021806746256</v>
      </c>
      <c r="I41" s="18">
        <v>-60.25669518543873</v>
      </c>
      <c r="J41" s="18">
        <v>-86.230032626073807</v>
      </c>
      <c r="K41" s="18">
        <v>-89.581289416528307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694853.15765999979</v>
      </c>
      <c r="C44" s="46">
        <v>642148.04137973208</v>
      </c>
      <c r="D44" s="46">
        <v>349353.64293112152</v>
      </c>
      <c r="E44" s="46">
        <v>304361.36333880178</v>
      </c>
      <c r="F44" s="46">
        <v>261157.93082241507</v>
      </c>
      <c r="G44" s="46">
        <v>262418.88017858856</v>
      </c>
      <c r="H44" s="46">
        <v>267901.81261819322</v>
      </c>
      <c r="I44" s="46">
        <v>266335.17453481461</v>
      </c>
      <c r="J44" s="46">
        <v>210030.60798737395</v>
      </c>
      <c r="K44" s="46">
        <v>210507.78939058346</v>
      </c>
    </row>
    <row r="45" spans="1:11" ht="6" customHeight="1"/>
    <row r="46" spans="1:11" ht="15.75" thickBot="1">
      <c r="A46" s="48" t="s">
        <v>265</v>
      </c>
      <c r="B46" s="46">
        <v>-106618.28068941948</v>
      </c>
      <c r="C46" s="46">
        <v>-116126.37552646385</v>
      </c>
      <c r="D46" s="46">
        <v>-99613.019181121548</v>
      </c>
      <c r="E46" s="46">
        <v>-133307.05608880182</v>
      </c>
      <c r="F46" s="46">
        <v>-155587.47975241533</v>
      </c>
      <c r="G46" s="46">
        <v>-172157.86788858866</v>
      </c>
      <c r="H46" s="46">
        <v>-190792.82831819335</v>
      </c>
      <c r="I46" s="46">
        <v>-202163.42310481449</v>
      </c>
      <c r="J46" s="46">
        <v>-203389.40822737387</v>
      </c>
      <c r="K46" s="46">
        <v>-213422.46881058335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1.1641532182693481E-10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222314.34142000001</v>
      </c>
      <c r="C50" s="19">
        <v>255921.61089999991</v>
      </c>
      <c r="D50" s="19">
        <v>167380.39873000007</v>
      </c>
      <c r="E50" s="19">
        <v>182679.57112000007</v>
      </c>
      <c r="F50" s="19">
        <v>202039.82687000008</v>
      </c>
      <c r="G50" s="19">
        <v>221839.56466000012</v>
      </c>
      <c r="H50" s="19">
        <v>243944.33473000009</v>
      </c>
      <c r="I50" s="19">
        <v>258234.99557000003</v>
      </c>
      <c r="J50" s="19">
        <v>262038.24523999999</v>
      </c>
      <c r="K50" s="19">
        <v>280779.95507999993</v>
      </c>
    </row>
  </sheetData>
  <phoneticPr fontId="13" type="noConversion"/>
  <pageMargins left="0.70866141732283505" right="0.70866141732283505" top="0.74803149606299202" bottom="0.74803149606299202" header="0.31496062992126" footer="0.31496062992126"/>
  <pageSetup paperSize="9"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5B51-F1FC-4919-986A-87DB411AC25F}">
  <sheetPr>
    <pageSetUpPr fitToPage="1"/>
  </sheetPr>
  <dimension ref="A1:M50"/>
  <sheetViews>
    <sheetView zoomScale="70" zoomScaleNormal="70" workbookViewId="0">
      <selection activeCell="A51" sqref="A51:XFD142"/>
    </sheetView>
  </sheetViews>
  <sheetFormatPr defaultRowHeight="15"/>
  <cols>
    <col min="1" max="1" width="70" customWidth="1"/>
    <col min="2" max="11" width="18.85546875" customWidth="1"/>
    <col min="12" max="12" width="112.5703125" customWidth="1"/>
  </cols>
  <sheetData>
    <row r="1" spans="1:11" ht="18.75">
      <c r="A1" s="10" t="s">
        <v>177</v>
      </c>
    </row>
    <row r="2" spans="1:11" ht="18.75">
      <c r="A2" s="10" t="s">
        <v>286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742.41293870056347</v>
      </c>
      <c r="C8" s="18">
        <v>-11164.697547527599</v>
      </c>
      <c r="D8" s="18">
        <v>5147.5148778895382</v>
      </c>
      <c r="E8" s="18">
        <v>-958.75866572335087</v>
      </c>
      <c r="F8" s="18">
        <v>-1710.4575158349528</v>
      </c>
      <c r="G8" s="18">
        <v>-3687.4186670383347</v>
      </c>
      <c r="H8" s="18">
        <v>-3996.1599175892306</v>
      </c>
      <c r="I8" s="18">
        <v>-3065.7221046517725</v>
      </c>
      <c r="J8" s="18">
        <v>-3243.2385085985447</v>
      </c>
      <c r="K8" s="18">
        <v>-3648.6394380100228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0</v>
      </c>
      <c r="C10" s="18">
        <v>0</v>
      </c>
      <c r="D10" s="18">
        <v>497.99427000000003</v>
      </c>
      <c r="E10" s="18">
        <v>1396.5751</v>
      </c>
      <c r="F10" s="18">
        <v>1431.4889799999999</v>
      </c>
      <c r="G10" s="18">
        <v>1464.4137500000002</v>
      </c>
      <c r="H10" s="18">
        <v>1498.09527</v>
      </c>
      <c r="I10" s="18">
        <v>1531.0533799999998</v>
      </c>
      <c r="J10" s="18">
        <v>1563.2054900000001</v>
      </c>
      <c r="K10" s="18">
        <v>1596.0328</v>
      </c>
    </row>
    <row r="11" spans="1:11">
      <c r="A11" s="26" t="s">
        <v>254</v>
      </c>
      <c r="B11" s="18">
        <v>24582.5903</v>
      </c>
      <c r="C11" s="18">
        <v>25853.167359999999</v>
      </c>
      <c r="D11" s="18">
        <v>27449.150859999994</v>
      </c>
      <c r="E11" s="18">
        <v>28130.430839999997</v>
      </c>
      <c r="F11" s="18">
        <v>28803.320059999991</v>
      </c>
      <c r="G11" s="18">
        <v>28814.731900000002</v>
      </c>
      <c r="H11" s="18">
        <v>29469.518160000011</v>
      </c>
      <c r="I11" s="18">
        <v>30144.261189999994</v>
      </c>
      <c r="J11" s="18">
        <v>30824.395420000001</v>
      </c>
      <c r="K11" s="18">
        <v>31507.913479999999</v>
      </c>
    </row>
    <row r="12" spans="1:11">
      <c r="A12" s="26" t="s">
        <v>255</v>
      </c>
      <c r="B12" s="18">
        <v>10500</v>
      </c>
      <c r="C12" s="18">
        <v>14636</v>
      </c>
      <c r="D12" s="18">
        <v>19004.3462</v>
      </c>
      <c r="E12" s="18">
        <v>22069.249359999998</v>
      </c>
      <c r="F12" s="18">
        <v>24670.634340000001</v>
      </c>
      <c r="G12" s="18">
        <v>28110.732920000002</v>
      </c>
      <c r="H12" s="18">
        <v>29212.83684</v>
      </c>
      <c r="I12" s="18">
        <v>29314.980739999999</v>
      </c>
      <c r="J12" s="18">
        <v>29476.082760000001</v>
      </c>
      <c r="K12" s="18">
        <v>30077.452249999998</v>
      </c>
    </row>
    <row r="13" spans="1:11">
      <c r="A13" s="26" t="s">
        <v>256</v>
      </c>
      <c r="B13" s="18">
        <v>1100</v>
      </c>
      <c r="C13" s="18">
        <v>1123.0999999999999</v>
      </c>
      <c r="D13" s="18">
        <v>1147.8081999999999</v>
      </c>
      <c r="E13" s="18">
        <v>1171.9121699999998</v>
      </c>
      <c r="F13" s="18">
        <v>1195.35042</v>
      </c>
      <c r="G13" s="18">
        <v>1218.0620700000002</v>
      </c>
      <c r="H13" s="18">
        <v>1241.20525</v>
      </c>
      <c r="I13" s="18">
        <v>1264.7881499999999</v>
      </c>
      <c r="J13" s="18">
        <v>1287.5543400000001</v>
      </c>
      <c r="K13" s="18">
        <v>1310.7303200000001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36925.003238700563</v>
      </c>
      <c r="C15" s="46">
        <v>30447.5698124724</v>
      </c>
      <c r="D15" s="46">
        <v>53246.814407889535</v>
      </c>
      <c r="E15" s="46">
        <v>51809.408804276645</v>
      </c>
      <c r="F15" s="46">
        <v>54390.336284165038</v>
      </c>
      <c r="G15" s="46">
        <v>55920.521972961666</v>
      </c>
      <c r="H15" s="46">
        <v>57425.495602410781</v>
      </c>
      <c r="I15" s="46">
        <v>59189.361355348221</v>
      </c>
      <c r="J15" s="46">
        <v>59907.999501401457</v>
      </c>
      <c r="K15" s="46">
        <v>60843.489411989976</v>
      </c>
    </row>
    <row r="17" spans="1:13">
      <c r="A17" s="24" t="s">
        <v>204</v>
      </c>
      <c r="B17" s="17"/>
      <c r="C17" s="17"/>
    </row>
    <row r="18" spans="1:13">
      <c r="A18" s="26" t="s">
        <v>257</v>
      </c>
      <c r="B18" s="18">
        <v>139828.18223000001</v>
      </c>
      <c r="C18" s="18">
        <v>149329.75313999999</v>
      </c>
      <c r="D18" s="18">
        <v>145501.85692000002</v>
      </c>
      <c r="E18" s="18">
        <v>147423.61064999993</v>
      </c>
      <c r="F18" s="18">
        <v>150234.71464000002</v>
      </c>
      <c r="G18" s="18">
        <v>153603.30625999998</v>
      </c>
      <c r="H18" s="18">
        <v>157136.81241999991</v>
      </c>
      <c r="I18" s="18">
        <v>160034.85498000003</v>
      </c>
      <c r="J18" s="18">
        <v>161672.70461000002</v>
      </c>
      <c r="K18" s="18">
        <v>166779.78605999998</v>
      </c>
    </row>
    <row r="19" spans="1:13">
      <c r="A19" s="26" t="s">
        <v>258</v>
      </c>
      <c r="B19" s="18">
        <v>5097.740270000003</v>
      </c>
      <c r="C19" s="18">
        <v>6972.0861800000075</v>
      </c>
      <c r="D19" s="18">
        <v>13696.80278000002</v>
      </c>
      <c r="E19" s="18">
        <v>10890.36688</v>
      </c>
      <c r="F19" s="18">
        <v>12026.15302</v>
      </c>
      <c r="G19" s="18">
        <v>12995.88941</v>
      </c>
      <c r="H19" s="18">
        <v>14525.693929999981</v>
      </c>
      <c r="I19" s="18">
        <v>17079.055869999978</v>
      </c>
      <c r="J19" s="18">
        <v>17334.898339999992</v>
      </c>
      <c r="K19" s="18">
        <v>17588.877349999999</v>
      </c>
    </row>
    <row r="20" spans="1:13">
      <c r="A20" s="26" t="s">
        <v>259</v>
      </c>
      <c r="B20" s="18">
        <v>1047.4999599999999</v>
      </c>
      <c r="C20" s="18">
        <v>1518.365</v>
      </c>
      <c r="D20" s="18">
        <v>570.86500000000001</v>
      </c>
      <c r="E20" s="18">
        <v>1020.865</v>
      </c>
      <c r="F20" s="18">
        <v>20.864999999999998</v>
      </c>
      <c r="G20" s="18">
        <v>20.864999999999998</v>
      </c>
      <c r="H20" s="18">
        <v>20.864999999999998</v>
      </c>
      <c r="I20" s="18">
        <v>20.864999999999998</v>
      </c>
      <c r="J20" s="18">
        <v>20.864999999999998</v>
      </c>
      <c r="K20" s="18">
        <v>20.864999999999998</v>
      </c>
    </row>
    <row r="21" spans="1:13">
      <c r="A21" s="26" t="s">
        <v>288</v>
      </c>
      <c r="B21" s="18">
        <v>-125342.54625999997</v>
      </c>
      <c r="C21" s="18">
        <v>-136704.41216000001</v>
      </c>
      <c r="D21" s="18">
        <v>-133255.69975999999</v>
      </c>
      <c r="E21" s="18">
        <v>-139257.46810000006</v>
      </c>
      <c r="F21" s="18">
        <v>-146045.25223999989</v>
      </c>
      <c r="G21" s="18">
        <v>-154070.86487000002</v>
      </c>
      <c r="H21" s="18">
        <v>-159406.70153999989</v>
      </c>
      <c r="I21" s="18">
        <v>-166438.37966999997</v>
      </c>
      <c r="J21" s="18">
        <v>-171254.07691999999</v>
      </c>
      <c r="K21" s="18">
        <v>-178722.24834000028</v>
      </c>
      <c r="L21" s="18"/>
      <c r="M21" s="51" t="s">
        <v>289</v>
      </c>
    </row>
    <row r="22" spans="1:13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3" ht="15.75" thickBot="1">
      <c r="A23" s="48" t="s">
        <v>208</v>
      </c>
      <c r="B23" s="46">
        <v>20630.876200000028</v>
      </c>
      <c r="C23" s="46">
        <v>21115.792159999983</v>
      </c>
      <c r="D23" s="46">
        <v>26513.82494000005</v>
      </c>
      <c r="E23" s="46">
        <v>20077.374429999851</v>
      </c>
      <c r="F23" s="46">
        <v>16236.480420000124</v>
      </c>
      <c r="G23" s="46">
        <v>12549.195799999958</v>
      </c>
      <c r="H23" s="46">
        <v>12276.669809999992</v>
      </c>
      <c r="I23" s="46">
        <v>10696.39618000004</v>
      </c>
      <c r="J23" s="46">
        <v>7774.3910299999989</v>
      </c>
      <c r="K23" s="46">
        <v>5667.2800699996878</v>
      </c>
    </row>
    <row r="24" spans="1:13" ht="6" customHeight="1"/>
    <row r="25" spans="1:13" ht="15.75" thickBot="1">
      <c r="A25" s="48" t="s">
        <v>209</v>
      </c>
      <c r="B25" s="46">
        <v>16294.127038700535</v>
      </c>
      <c r="C25" s="46">
        <v>9331.7776524724177</v>
      </c>
      <c r="D25" s="46">
        <v>26732.989467889485</v>
      </c>
      <c r="E25" s="46">
        <v>31732.034374276795</v>
      </c>
      <c r="F25" s="46">
        <v>38153.855864164914</v>
      </c>
      <c r="G25" s="46">
        <v>43371.326172961708</v>
      </c>
      <c r="H25" s="46">
        <v>45148.825792410789</v>
      </c>
      <c r="I25" s="46">
        <v>48492.965175348181</v>
      </c>
      <c r="J25" s="46">
        <v>52133.608471401458</v>
      </c>
      <c r="K25" s="46">
        <v>55176.209341990289</v>
      </c>
    </row>
    <row r="26" spans="1:13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3">
      <c r="A27" s="24" t="s">
        <v>260</v>
      </c>
      <c r="B27" s="17"/>
      <c r="C27" s="17"/>
    </row>
    <row r="28" spans="1:13">
      <c r="A28" t="s">
        <v>261</v>
      </c>
      <c r="B28" s="18">
        <v>400</v>
      </c>
      <c r="C28" s="18">
        <v>8030.9140000000189</v>
      </c>
      <c r="D28" s="18">
        <v>30893.052040000002</v>
      </c>
      <c r="E28" s="18">
        <v>4052.4860900000058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3">
      <c r="A29" t="s">
        <v>262</v>
      </c>
      <c r="B29" s="18">
        <v>0</v>
      </c>
      <c r="C29" s="18">
        <v>0</v>
      </c>
      <c r="D29" s="18">
        <v>2237.7110000000002</v>
      </c>
      <c r="E29" s="18">
        <v>2237.7110000000002</v>
      </c>
      <c r="F29" s="18">
        <v>2237.7110000000002</v>
      </c>
      <c r="G29" s="18">
        <v>2237.7110000000002</v>
      </c>
      <c r="H29" s="18">
        <v>2237.7110000000002</v>
      </c>
      <c r="I29" s="18">
        <v>2237.7110000000002</v>
      </c>
      <c r="J29" s="18">
        <v>2237.7110000000002</v>
      </c>
      <c r="K29" s="18">
        <v>2237.7110000000002</v>
      </c>
    </row>
    <row r="30" spans="1:13">
      <c r="A30" t="s">
        <v>219</v>
      </c>
      <c r="B30" s="18">
        <v>149823.04191129946</v>
      </c>
      <c r="C30" s="18">
        <v>33819.480503268074</v>
      </c>
      <c r="D30" s="18">
        <v>-13190.392270000011</v>
      </c>
      <c r="E30" s="18">
        <v>-14932.887540000011</v>
      </c>
      <c r="F30" s="18">
        <v>-16156.094160000004</v>
      </c>
      <c r="G30" s="18">
        <v>-4749.3813100000016</v>
      </c>
      <c r="H30" s="18">
        <v>-10073.004870000001</v>
      </c>
      <c r="I30" s="18">
        <v>-31975.758519999996</v>
      </c>
      <c r="J30" s="18">
        <v>-34416.991739999998</v>
      </c>
      <c r="K30" s="18">
        <v>-37547.254540000009</v>
      </c>
    </row>
    <row r="31" spans="1:13">
      <c r="A31" t="s">
        <v>263</v>
      </c>
      <c r="B31" s="18">
        <v>23410</v>
      </c>
      <c r="C31" s="18">
        <v>17620</v>
      </c>
      <c r="D31" s="18">
        <v>5700</v>
      </c>
      <c r="E31" s="18">
        <v>2000</v>
      </c>
      <c r="F31" s="18">
        <v>2000</v>
      </c>
      <c r="G31" s="18">
        <v>2000</v>
      </c>
      <c r="H31" s="18">
        <v>2000</v>
      </c>
      <c r="I31" s="18">
        <v>2000</v>
      </c>
      <c r="J31" s="18">
        <v>2000</v>
      </c>
      <c r="K31" s="18">
        <v>2000</v>
      </c>
    </row>
    <row r="32" spans="1:13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173633.04191129946</v>
      </c>
      <c r="C34" s="46">
        <v>59470.394503268093</v>
      </c>
      <c r="D34" s="46">
        <v>25640.370769999994</v>
      </c>
      <c r="E34" s="46">
        <v>-6642.6904500000055</v>
      </c>
      <c r="F34" s="46">
        <v>-11918.383160000005</v>
      </c>
      <c r="G34" s="46">
        <v>-511.67031000000134</v>
      </c>
      <c r="H34" s="46">
        <v>-5835.2938700000004</v>
      </c>
      <c r="I34" s="46">
        <v>-27738.047519999996</v>
      </c>
      <c r="J34" s="46">
        <v>-30179.280739999998</v>
      </c>
      <c r="K34" s="46">
        <v>-33309.543540000006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104766.75244</v>
      </c>
      <c r="C39" s="18">
        <v>27943.515689999997</v>
      </c>
      <c r="D39" s="18">
        <v>25824.682939999999</v>
      </c>
      <c r="E39" s="18">
        <v>976.71140999999989</v>
      </c>
      <c r="F39" s="18">
        <v>996.25855000000001</v>
      </c>
      <c r="G39" s="18">
        <v>1015.2006700000001</v>
      </c>
      <c r="H39" s="18">
        <v>1034.49622</v>
      </c>
      <c r="I39" s="18">
        <v>1047.14543</v>
      </c>
      <c r="J39" s="18">
        <v>1065.99406</v>
      </c>
      <c r="K39" s="18">
        <v>1085.1819499999999</v>
      </c>
    </row>
    <row r="40" spans="1:11">
      <c r="A40" t="s">
        <v>308</v>
      </c>
      <c r="B40" s="18">
        <v>85160.41651000001</v>
      </c>
      <c r="C40" s="18">
        <v>40858.656459999998</v>
      </c>
      <c r="D40" s="18">
        <v>26548.677379999994</v>
      </c>
      <c r="E40" s="18">
        <v>24112.632619999997</v>
      </c>
      <c r="F40" s="18">
        <v>25239.214759999999</v>
      </c>
      <c r="G40" s="18">
        <v>41844.455280000002</v>
      </c>
      <c r="H40" s="18">
        <v>38279.035790000002</v>
      </c>
      <c r="I40" s="18">
        <v>19707.772069999999</v>
      </c>
      <c r="J40" s="18">
        <v>20888.33352</v>
      </c>
      <c r="K40" s="18">
        <v>20781.4827</v>
      </c>
    </row>
    <row r="41" spans="1:11">
      <c r="A41" t="s">
        <v>224</v>
      </c>
      <c r="B41" s="18">
        <v>-1.4551915228366852E-11</v>
      </c>
      <c r="C41" s="18">
        <v>5.7405122788622975E-6</v>
      </c>
      <c r="D41" s="18">
        <v>-8.2110513176303357E-5</v>
      </c>
      <c r="E41" s="18">
        <v>-1.0572320752544329E-4</v>
      </c>
      <c r="F41" s="18">
        <v>-6.0583508820855059E-4</v>
      </c>
      <c r="G41" s="18">
        <v>-8.7038293713703752E-5</v>
      </c>
      <c r="H41" s="18">
        <v>-8.7589214672334492E-5</v>
      </c>
      <c r="I41" s="18">
        <v>1.5534818521700799E-4</v>
      </c>
      <c r="J41" s="18">
        <v>1.5140145842451602E-4</v>
      </c>
      <c r="K41" s="18">
        <v>1.1519902836880647E-3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189927.16895000002</v>
      </c>
      <c r="C44" s="46">
        <v>68802.172155740511</v>
      </c>
      <c r="D44" s="46">
        <v>52373.360237889479</v>
      </c>
      <c r="E44" s="46">
        <v>25089.343924276789</v>
      </c>
      <c r="F44" s="46">
        <v>26235.472704164909</v>
      </c>
      <c r="G44" s="46">
        <v>42859.655862961707</v>
      </c>
      <c r="H44" s="46">
        <v>39313.531922410788</v>
      </c>
      <c r="I44" s="46">
        <v>20754.917655348185</v>
      </c>
      <c r="J44" s="46">
        <v>21954.327731401459</v>
      </c>
      <c r="K44" s="46">
        <v>21866.665801990282</v>
      </c>
    </row>
    <row r="45" spans="1:11" ht="6" customHeight="1"/>
    <row r="46" spans="1:11" ht="15.75" thickBot="1">
      <c r="A46" s="48" t="s">
        <v>265</v>
      </c>
      <c r="B46" s="46">
        <v>-16294.127038700564</v>
      </c>
      <c r="C46" s="46">
        <v>-9331.7776524724177</v>
      </c>
      <c r="D46" s="46">
        <v>-26732.989467889485</v>
      </c>
      <c r="E46" s="46">
        <v>-31732.034374276795</v>
      </c>
      <c r="F46" s="46">
        <v>-38153.855864164914</v>
      </c>
      <c r="G46" s="46">
        <v>-43371.326172961708</v>
      </c>
      <c r="H46" s="46">
        <v>-45148.825792410789</v>
      </c>
      <c r="I46" s="46">
        <v>-48492.965175348181</v>
      </c>
      <c r="J46" s="46">
        <v>-52133.608471401458</v>
      </c>
      <c r="K46" s="46">
        <v>-55176.209341990289</v>
      </c>
    </row>
    <row r="47" spans="1:11" ht="6" customHeight="1"/>
    <row r="48" spans="1:11" ht="15.75" thickBot="1">
      <c r="A48" s="48" t="s">
        <v>266</v>
      </c>
      <c r="B48" s="46">
        <v>-2.9103830456733704E-11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16460.548750000002</v>
      </c>
      <c r="C50" s="19">
        <v>18269.413230000006</v>
      </c>
      <c r="D50" s="19">
        <v>23624.249430000003</v>
      </c>
      <c r="E50" s="19">
        <v>29072.212760000002</v>
      </c>
      <c r="F50" s="19">
        <v>34077.377970000001</v>
      </c>
      <c r="G50" s="19">
        <v>39204.762459999998</v>
      </c>
      <c r="H50" s="19">
        <v>41649.026760000001</v>
      </c>
      <c r="I50" s="19">
        <v>46335.275859999994</v>
      </c>
      <c r="J50" s="19">
        <v>50523.937129999998</v>
      </c>
      <c r="K50" s="19">
        <v>54089.624080000009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BC8B0-B39F-4670-A3EF-931DFB697BA4}">
  <sheetPr>
    <pageSetUpPr fitToPage="1"/>
  </sheetPr>
  <dimension ref="A1:K65"/>
  <sheetViews>
    <sheetView topLeftCell="A18" zoomScale="70" zoomScaleNormal="70" workbookViewId="0">
      <selection activeCell="C65" sqref="C65"/>
    </sheetView>
  </sheetViews>
  <sheetFormatPr defaultRowHeight="15"/>
  <cols>
    <col min="1" max="1" width="83.5703125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290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22247.82158</v>
      </c>
      <c r="C8" s="18">
        <v>24748.817970000004</v>
      </c>
      <c r="D8" s="18">
        <v>23950.143240000001</v>
      </c>
      <c r="E8" s="18">
        <v>25026.569170000002</v>
      </c>
      <c r="F8" s="18">
        <v>26243.823040000003</v>
      </c>
      <c r="G8" s="18">
        <v>26672.955939999996</v>
      </c>
      <c r="H8" s="18">
        <v>27655.18591</v>
      </c>
      <c r="I8" s="18">
        <v>28421.544600000001</v>
      </c>
      <c r="J8" s="18">
        <v>28432.228280000003</v>
      </c>
      <c r="K8" s="18">
        <v>29659.697010000007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516.77870999999993</v>
      </c>
      <c r="C11" s="18">
        <v>685.71864000000005</v>
      </c>
      <c r="D11" s="18">
        <v>466.19657999999998</v>
      </c>
      <c r="E11" s="18">
        <v>475.98671000000002</v>
      </c>
      <c r="F11" s="18">
        <v>692.58019000000002</v>
      </c>
      <c r="G11" s="18">
        <v>494.73106999999999</v>
      </c>
      <c r="H11" s="18">
        <v>504.13094999999993</v>
      </c>
      <c r="I11" s="18">
        <v>732.81207000000006</v>
      </c>
      <c r="J11" s="18">
        <v>522.95622000000014</v>
      </c>
      <c r="K11" s="18">
        <v>532.36942999999997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22764.600289999998</v>
      </c>
      <c r="C15" s="46">
        <v>25434.536610000003</v>
      </c>
      <c r="D15" s="46">
        <v>24416.339820000001</v>
      </c>
      <c r="E15" s="46">
        <v>25502.555880000004</v>
      </c>
      <c r="F15" s="46">
        <v>26936.403230000004</v>
      </c>
      <c r="G15" s="46">
        <v>27167.687009999998</v>
      </c>
      <c r="H15" s="46">
        <v>28159.316859999999</v>
      </c>
      <c r="I15" s="46">
        <v>29154.356670000001</v>
      </c>
      <c r="J15" s="46">
        <v>28955.184500000003</v>
      </c>
      <c r="K15" s="46">
        <v>30192.066440000006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13897.9987</v>
      </c>
      <c r="C18" s="18">
        <v>14886.650099999997</v>
      </c>
      <c r="D18" s="18">
        <v>13960.071250000001</v>
      </c>
      <c r="E18" s="18">
        <v>14383.305840000001</v>
      </c>
      <c r="F18" s="18">
        <v>15268.226700000003</v>
      </c>
      <c r="G18" s="18">
        <v>14761.518610000001</v>
      </c>
      <c r="H18" s="18">
        <v>15307.906039999998</v>
      </c>
      <c r="I18" s="18">
        <v>16182.870649999999</v>
      </c>
      <c r="J18" s="18">
        <v>15636.972099999999</v>
      </c>
      <c r="K18" s="18">
        <v>16251.377619999999</v>
      </c>
    </row>
    <row r="19" spans="1:11">
      <c r="A19" s="26" t="s">
        <v>258</v>
      </c>
      <c r="B19" s="18">
        <v>29.734800000000003</v>
      </c>
      <c r="C19" s="18">
        <v>26.425920000000001</v>
      </c>
      <c r="D19" s="18">
        <v>48.734470000000002</v>
      </c>
      <c r="E19" s="18">
        <v>37.466159999999995</v>
      </c>
      <c r="F19" s="18">
        <v>41.880839999999999</v>
      </c>
      <c r="G19" s="18">
        <v>45.662320000000001</v>
      </c>
      <c r="H19" s="18">
        <v>51.637020000000007</v>
      </c>
      <c r="I19" s="18">
        <v>61.856430000000003</v>
      </c>
      <c r="J19" s="18">
        <v>62.95232</v>
      </c>
      <c r="K19" s="18">
        <v>63.897530000000003</v>
      </c>
    </row>
    <row r="20" spans="1:11">
      <c r="A20" s="26" t="s">
        <v>259</v>
      </c>
      <c r="B20" s="18">
        <v>10</v>
      </c>
      <c r="C20" s="18">
        <v>10</v>
      </c>
      <c r="D20" s="18">
        <v>10</v>
      </c>
      <c r="E20" s="18">
        <v>10</v>
      </c>
      <c r="F20" s="18">
        <v>10</v>
      </c>
      <c r="G20" s="18">
        <v>10</v>
      </c>
      <c r="H20" s="18">
        <v>10</v>
      </c>
      <c r="I20" s="18">
        <v>10</v>
      </c>
      <c r="J20" s="18">
        <v>10</v>
      </c>
      <c r="K20" s="18">
        <v>10</v>
      </c>
    </row>
    <row r="21" spans="1:11">
      <c r="A21" s="26" t="s">
        <v>285</v>
      </c>
      <c r="B21" s="18">
        <v>7816.2699199999997</v>
      </c>
      <c r="C21" s="18">
        <v>8661.5568799999983</v>
      </c>
      <c r="D21" s="18">
        <v>8509.125320000001</v>
      </c>
      <c r="E21" s="18">
        <v>9167.8858099999998</v>
      </c>
      <c r="F21" s="18">
        <v>9709.6061099999988</v>
      </c>
      <c r="G21" s="18">
        <v>10485.900139999998</v>
      </c>
      <c r="H21" s="18">
        <v>10944.668290000001</v>
      </c>
      <c r="I21" s="18">
        <v>11554.524079999999</v>
      </c>
      <c r="J21" s="18">
        <v>11900.154570000001</v>
      </c>
      <c r="K21" s="18">
        <v>12521.685780000002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21754.003420000001</v>
      </c>
      <c r="C23" s="46">
        <v>23584.632899999997</v>
      </c>
      <c r="D23" s="46">
        <v>22527.931040000003</v>
      </c>
      <c r="E23" s="46">
        <v>23598.657810000001</v>
      </c>
      <c r="F23" s="46">
        <v>25029.713650000002</v>
      </c>
      <c r="G23" s="46">
        <v>25303.08107</v>
      </c>
      <c r="H23" s="46">
        <v>26314.211349999998</v>
      </c>
      <c r="I23" s="46">
        <v>27809.25116</v>
      </c>
      <c r="J23" s="46">
        <v>27610.078990000002</v>
      </c>
      <c r="K23" s="46">
        <v>28846.960930000001</v>
      </c>
    </row>
    <row r="24" spans="1:11" ht="6" customHeight="1"/>
    <row r="25" spans="1:11" ht="15.75" thickBot="1">
      <c r="A25" s="48" t="s">
        <v>209</v>
      </c>
      <c r="B25" s="46">
        <v>1010.5968699999976</v>
      </c>
      <c r="C25" s="46">
        <v>1849.903710000006</v>
      </c>
      <c r="D25" s="46">
        <v>1888.4087799999979</v>
      </c>
      <c r="E25" s="46">
        <v>1903.8980700000029</v>
      </c>
      <c r="F25" s="46">
        <v>1906.689580000002</v>
      </c>
      <c r="G25" s="46">
        <v>1864.6059399999976</v>
      </c>
      <c r="H25" s="46">
        <v>1845.1055100000012</v>
      </c>
      <c r="I25" s="46">
        <v>1345.1055100000012</v>
      </c>
      <c r="J25" s="46">
        <v>1345.1055100000012</v>
      </c>
      <c r="K25" s="46">
        <v>1345.1055100000049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-1010.59687</v>
      </c>
      <c r="C30" s="18">
        <v>-1703.4549200000001</v>
      </c>
      <c r="D30" s="18">
        <v>-1888.40878</v>
      </c>
      <c r="E30" s="18">
        <v>-1903.89807</v>
      </c>
      <c r="F30" s="18">
        <v>-1906.68958</v>
      </c>
      <c r="G30" s="18">
        <v>-1864.6059399999999</v>
      </c>
      <c r="H30" s="18">
        <v>-1845.1055100000001</v>
      </c>
      <c r="I30" s="18">
        <v>-1345.1055100000001</v>
      </c>
      <c r="J30" s="18">
        <v>-1345.1055100000001</v>
      </c>
      <c r="K30" s="18">
        <v>-1345.1055100000001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-1010.59687</v>
      </c>
      <c r="C34" s="46">
        <v>-1703.4549200000001</v>
      </c>
      <c r="D34" s="46">
        <v>-1888.40878</v>
      </c>
      <c r="E34" s="46">
        <v>-1903.89807</v>
      </c>
      <c r="F34" s="46">
        <v>-1906.68958</v>
      </c>
      <c r="G34" s="46">
        <v>-1864.6059399999999</v>
      </c>
      <c r="H34" s="46">
        <v>-1845.1055100000001</v>
      </c>
      <c r="I34" s="46">
        <v>-1345.1055100000001</v>
      </c>
      <c r="J34" s="46">
        <v>-1345.1055100000001</v>
      </c>
      <c r="K34" s="46">
        <v>-1345.1055100000001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>
      <c r="A40" t="s">
        <v>308</v>
      </c>
      <c r="B40" s="18">
        <v>0</v>
      </c>
      <c r="C40" s="18">
        <v>146.44879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>
      <c r="A41" t="s">
        <v>224</v>
      </c>
      <c r="B41" s="18">
        <v>-2.3874235921539366E-12</v>
      </c>
      <c r="C41" s="18">
        <v>5.8264504332328215E-12</v>
      </c>
      <c r="D41" s="18">
        <v>-2.0463630789890885E-12</v>
      </c>
      <c r="E41" s="18">
        <v>2.9558577807620168E-12</v>
      </c>
      <c r="F41" s="18">
        <v>2.0463630789890885E-12</v>
      </c>
      <c r="G41" s="18">
        <v>-2.2737367544323206E-12</v>
      </c>
      <c r="H41" s="18">
        <v>1.1368683772161603E-12</v>
      </c>
      <c r="I41" s="18">
        <v>1.1368683772161603E-12</v>
      </c>
      <c r="J41" s="18">
        <v>1.1368683772161603E-12</v>
      </c>
      <c r="K41" s="18">
        <v>4.7748471843078732E-12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-2.3874235921539366E-12</v>
      </c>
      <c r="C44" s="46">
        <v>146.44879000000583</v>
      </c>
      <c r="D44" s="46">
        <v>-2.0463630789890885E-12</v>
      </c>
      <c r="E44" s="46">
        <v>2.9558577807620168E-12</v>
      </c>
      <c r="F44" s="46">
        <v>2.0463630789890885E-12</v>
      </c>
      <c r="G44" s="46">
        <v>-2.2737367544323206E-12</v>
      </c>
      <c r="H44" s="46">
        <v>1.1368683772161603E-12</v>
      </c>
      <c r="I44" s="46">
        <v>1.1368683772161603E-12</v>
      </c>
      <c r="J44" s="46">
        <v>1.1368683772161603E-12</v>
      </c>
      <c r="K44" s="46">
        <v>4.7748471843078732E-12</v>
      </c>
    </row>
    <row r="45" spans="1:11" ht="6" customHeight="1"/>
    <row r="46" spans="1:11" ht="15.75" thickBot="1">
      <c r="A46" s="48" t="s">
        <v>265</v>
      </c>
      <c r="B46" s="46">
        <v>-1010.5968699999976</v>
      </c>
      <c r="C46" s="46">
        <v>-1849.903710000006</v>
      </c>
      <c r="D46" s="46">
        <v>-1888.4087799999979</v>
      </c>
      <c r="E46" s="46">
        <v>-1903.8980700000029</v>
      </c>
      <c r="F46" s="46">
        <v>-1906.689580000002</v>
      </c>
      <c r="G46" s="46">
        <v>-1864.6059399999976</v>
      </c>
      <c r="H46" s="46">
        <v>-1845.1055100000012</v>
      </c>
      <c r="I46" s="46">
        <v>-1345.1055100000012</v>
      </c>
      <c r="J46" s="46">
        <v>-1345.1055100000012</v>
      </c>
      <c r="K46" s="46">
        <v>-1345.1055100000049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504.57706999999999</v>
      </c>
      <c r="C50" s="19">
        <v>1343.88391</v>
      </c>
      <c r="D50" s="19">
        <v>1382.3889799999999</v>
      </c>
      <c r="E50" s="19">
        <v>1397.8782699999999</v>
      </c>
      <c r="F50" s="19">
        <v>1400.6697799999999</v>
      </c>
      <c r="G50" s="19">
        <v>1358.5861399999999</v>
      </c>
      <c r="H50" s="19">
        <v>1339.0857100000001</v>
      </c>
      <c r="I50" s="19">
        <v>1339.0857100000001</v>
      </c>
      <c r="J50" s="19">
        <v>1339.0857100000001</v>
      </c>
      <c r="K50" s="19">
        <v>1339.0857100000001</v>
      </c>
    </row>
    <row r="65" customFormat="1"/>
  </sheetData>
  <pageMargins left="0.70866141732283505" right="0.70866141732283505" top="0.74803149606299202" bottom="0.74803149606299202" header="0.31496062992126" footer="0.31496062992126"/>
  <pageSetup paperSize="9" scale="4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3F9F1-69ED-4B83-9451-E598D986AD0B}">
  <sheetPr>
    <pageSetUpPr fitToPage="1"/>
  </sheetPr>
  <dimension ref="A1:K50"/>
  <sheetViews>
    <sheetView zoomScale="80" zoomScaleNormal="80" workbookViewId="0">
      <selection activeCell="C62" sqref="C62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291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52062.752086666675</v>
      </c>
      <c r="C8" s="18">
        <v>58829.322946666674</v>
      </c>
      <c r="D8" s="18">
        <v>63561.006276666674</v>
      </c>
      <c r="E8" s="18">
        <v>62893.990006666667</v>
      </c>
      <c r="F8" s="18">
        <v>64327.775936666672</v>
      </c>
      <c r="G8" s="18">
        <v>68504.470006666656</v>
      </c>
      <c r="H8" s="18">
        <v>71649.515216666667</v>
      </c>
      <c r="I8" s="18">
        <v>74811.06716666666</v>
      </c>
      <c r="J8" s="18">
        <v>76751.812986666671</v>
      </c>
      <c r="K8" s="18">
        <v>78750.511826666669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190.49304000000001</v>
      </c>
      <c r="C10" s="18">
        <v>129</v>
      </c>
      <c r="D10" s="18">
        <v>88.607399999999998</v>
      </c>
      <c r="E10" s="18">
        <v>90.556759999999997</v>
      </c>
      <c r="F10" s="18">
        <v>92.458449999999999</v>
      </c>
      <c r="G10" s="18">
        <v>94.307629999999989</v>
      </c>
      <c r="H10" s="18">
        <v>96.099469999999997</v>
      </c>
      <c r="I10" s="18">
        <v>97.925359999999984</v>
      </c>
      <c r="J10" s="18">
        <v>99.785939999999982</v>
      </c>
      <c r="K10" s="18">
        <v>101.58208999999999</v>
      </c>
    </row>
    <row r="11" spans="1:11">
      <c r="A11" s="26" t="s">
        <v>254</v>
      </c>
      <c r="B11" s="18">
        <v>2425.3684599999997</v>
      </c>
      <c r="C11" s="18">
        <v>2561.6651299999994</v>
      </c>
      <c r="D11" s="18">
        <v>2532.1942799999993</v>
      </c>
      <c r="E11" s="18">
        <v>2587.6527800000008</v>
      </c>
      <c r="F11" s="18">
        <v>2641.7384700000002</v>
      </c>
      <c r="G11" s="18">
        <v>2694.3131700000004</v>
      </c>
      <c r="H11" s="18">
        <v>2745.5051099999996</v>
      </c>
      <c r="I11" s="18">
        <v>2797.6696599999991</v>
      </c>
      <c r="J11" s="18">
        <v>2850.55017</v>
      </c>
      <c r="K11" s="18">
        <v>2901.8600899999997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24.999959999999998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54678.613586666674</v>
      </c>
      <c r="C15" s="46">
        <v>61544.988036666677</v>
      </c>
      <c r="D15" s="46">
        <v>66181.807956666671</v>
      </c>
      <c r="E15" s="46">
        <v>65572.19954666667</v>
      </c>
      <c r="F15" s="46">
        <v>67061.972856666674</v>
      </c>
      <c r="G15" s="46">
        <v>71293.090806666645</v>
      </c>
      <c r="H15" s="46">
        <v>74491.119796666666</v>
      </c>
      <c r="I15" s="46">
        <v>77706.662186666654</v>
      </c>
      <c r="J15" s="46">
        <v>79702.149096666675</v>
      </c>
      <c r="K15" s="46">
        <v>81753.954006666667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28090.487989999998</v>
      </c>
      <c r="C18" s="18">
        <v>30107.45365000001</v>
      </c>
      <c r="D18" s="18">
        <v>30717.433439999997</v>
      </c>
      <c r="E18" s="18">
        <v>31820.31494</v>
      </c>
      <c r="F18" s="18">
        <v>32612.03034999999</v>
      </c>
      <c r="G18" s="18">
        <v>34295.471749999997</v>
      </c>
      <c r="H18" s="18">
        <v>35207.838800000005</v>
      </c>
      <c r="I18" s="18">
        <v>36006.775280000002</v>
      </c>
      <c r="J18" s="18">
        <v>36986.870789999994</v>
      </c>
      <c r="K18" s="18">
        <v>37594.43346</v>
      </c>
    </row>
    <row r="19" spans="1:11">
      <c r="A19" s="26" t="s">
        <v>258</v>
      </c>
      <c r="B19" s="18">
        <v>5929.2807599999996</v>
      </c>
      <c r="C19" s="18">
        <v>5966.4170899999999</v>
      </c>
      <c r="D19" s="18">
        <v>9361.6081299999987</v>
      </c>
      <c r="E19" s="18">
        <v>7780.3161099999998</v>
      </c>
      <c r="F19" s="18">
        <v>8537.5218100000002</v>
      </c>
      <c r="G19" s="18">
        <v>9191.7885800000004</v>
      </c>
      <c r="H19" s="18">
        <v>10178.766030000001</v>
      </c>
      <c r="I19" s="18">
        <v>11586.422570000001</v>
      </c>
      <c r="J19" s="18">
        <v>11761.337280000002</v>
      </c>
      <c r="K19" s="18">
        <v>11875.278179999999</v>
      </c>
    </row>
    <row r="20" spans="1:11">
      <c r="A20" s="26" t="s">
        <v>259</v>
      </c>
      <c r="B20" s="18">
        <v>169.857</v>
      </c>
      <c r="C20" s="18">
        <v>169.857</v>
      </c>
      <c r="D20" s="18">
        <v>169.857</v>
      </c>
      <c r="E20" s="18">
        <v>169.857</v>
      </c>
      <c r="F20" s="18">
        <v>119.857</v>
      </c>
      <c r="G20" s="18">
        <v>119.857</v>
      </c>
      <c r="H20" s="18">
        <v>119.857</v>
      </c>
      <c r="I20" s="18">
        <v>119.857</v>
      </c>
      <c r="J20" s="18">
        <v>119.857</v>
      </c>
      <c r="K20" s="18">
        <v>119.857</v>
      </c>
    </row>
    <row r="21" spans="1:11">
      <c r="A21" s="26" t="s">
        <v>285</v>
      </c>
      <c r="B21" s="18">
        <v>10494.973370000003</v>
      </c>
      <c r="C21" s="18">
        <v>12006.657220000003</v>
      </c>
      <c r="D21" s="18">
        <v>12110.019579999998</v>
      </c>
      <c r="E21" s="18">
        <v>12975.090660000005</v>
      </c>
      <c r="F21" s="18">
        <v>13684.736470000003</v>
      </c>
      <c r="G21" s="18">
        <v>14868.438819999999</v>
      </c>
      <c r="H21" s="18">
        <v>15476.255679999998</v>
      </c>
      <c r="I21" s="18">
        <v>16081.00596</v>
      </c>
      <c r="J21" s="18">
        <v>16556.823549999994</v>
      </c>
      <c r="K21" s="18">
        <v>17304.385700000006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44684.599119999999</v>
      </c>
      <c r="C23" s="46">
        <v>48250.384960000018</v>
      </c>
      <c r="D23" s="46">
        <v>52358.918149999998</v>
      </c>
      <c r="E23" s="46">
        <v>52745.578710000002</v>
      </c>
      <c r="F23" s="46">
        <v>54954.145629999999</v>
      </c>
      <c r="G23" s="46">
        <v>58475.556150000004</v>
      </c>
      <c r="H23" s="46">
        <v>60982.717510000002</v>
      </c>
      <c r="I23" s="46">
        <v>63794.06081000001</v>
      </c>
      <c r="J23" s="46">
        <v>65424.888619999991</v>
      </c>
      <c r="K23" s="46">
        <v>66893.954340000011</v>
      </c>
    </row>
    <row r="24" spans="1:11" ht="30" customHeight="1"/>
    <row r="25" spans="1:11" ht="15.75" thickBot="1">
      <c r="A25" s="48" t="s">
        <v>209</v>
      </c>
      <c r="B25" s="46">
        <v>9994.0144666666747</v>
      </c>
      <c r="C25" s="46">
        <v>13294.603076666659</v>
      </c>
      <c r="D25" s="46">
        <v>13822.889806666673</v>
      </c>
      <c r="E25" s="46">
        <v>12826.620836666669</v>
      </c>
      <c r="F25" s="46">
        <v>12107.827226666675</v>
      </c>
      <c r="G25" s="46">
        <v>12817.534656666641</v>
      </c>
      <c r="H25" s="46">
        <v>13508.402286666664</v>
      </c>
      <c r="I25" s="46">
        <v>13912.601376666644</v>
      </c>
      <c r="J25" s="46">
        <v>14277.260476666685</v>
      </c>
      <c r="K25" s="46">
        <v>14859.999666666656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319.82799999999997</v>
      </c>
      <c r="C29" s="18">
        <v>319.82799999999997</v>
      </c>
      <c r="D29" s="18">
        <v>319.82799999999997</v>
      </c>
      <c r="E29" s="18">
        <v>319.82799999999997</v>
      </c>
      <c r="F29" s="18">
        <v>319.82799999999997</v>
      </c>
      <c r="G29" s="18">
        <v>319.82799999999997</v>
      </c>
      <c r="H29" s="18">
        <v>319.82799999999997</v>
      </c>
      <c r="I29" s="18">
        <v>319.82799999999997</v>
      </c>
      <c r="J29" s="18">
        <v>319.82799999999997</v>
      </c>
      <c r="K29" s="18">
        <v>319.82799999999997</v>
      </c>
    </row>
    <row r="30" spans="1:11">
      <c r="A30" t="s">
        <v>219</v>
      </c>
      <c r="B30" s="18">
        <v>5652.8427300000021</v>
      </c>
      <c r="C30" s="18">
        <v>18394.986280000001</v>
      </c>
      <c r="D30" s="18">
        <v>5150.6869899999992</v>
      </c>
      <c r="E30" s="18">
        <v>7859.717020000001</v>
      </c>
      <c r="F30" s="18">
        <v>7815.2932399999981</v>
      </c>
      <c r="G30" s="18">
        <v>8331.9891599999974</v>
      </c>
      <c r="H30" s="18">
        <v>6644.8097199999984</v>
      </c>
      <c r="I30" s="18">
        <v>15491.234320000001</v>
      </c>
      <c r="J30" s="18">
        <v>10532.43031</v>
      </c>
      <c r="K30" s="18">
        <v>9476.8960199999983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5972.6707300000016</v>
      </c>
      <c r="C34" s="46">
        <v>18714.814280000002</v>
      </c>
      <c r="D34" s="46">
        <v>5470.5149899999997</v>
      </c>
      <c r="E34" s="46">
        <v>8179.5450200000014</v>
      </c>
      <c r="F34" s="46">
        <v>8135.1212399999986</v>
      </c>
      <c r="G34" s="46">
        <v>8651.8171599999969</v>
      </c>
      <c r="H34" s="46">
        <v>6964.6377199999988</v>
      </c>
      <c r="I34" s="46">
        <v>15811.062320000001</v>
      </c>
      <c r="J34" s="46">
        <v>10852.258309999999</v>
      </c>
      <c r="K34" s="46">
        <v>9796.7240199999978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2385.65904</v>
      </c>
      <c r="C38" s="18">
        <v>1571.31</v>
      </c>
      <c r="D38" s="18">
        <v>999.51599999999996</v>
      </c>
      <c r="E38" s="18">
        <v>5022.6679399999994</v>
      </c>
      <c r="F38" s="18">
        <v>1726.1727800000001</v>
      </c>
      <c r="G38" s="18">
        <v>8899.29781</v>
      </c>
      <c r="H38" s="18">
        <v>8729.3087400000004</v>
      </c>
      <c r="I38" s="18">
        <v>18654.26597</v>
      </c>
      <c r="J38" s="18">
        <v>12455.006710000001</v>
      </c>
      <c r="K38" s="18">
        <v>10611.314399999999</v>
      </c>
    </row>
    <row r="39" spans="1:11">
      <c r="A39" t="s">
        <v>307</v>
      </c>
      <c r="B39" s="18">
        <v>5099.9960000000001</v>
      </c>
      <c r="C39" s="18">
        <v>19745.743920000001</v>
      </c>
      <c r="D39" s="18">
        <v>3515.5875499999997</v>
      </c>
      <c r="E39" s="18">
        <v>47.941859999999998</v>
      </c>
      <c r="F39" s="18">
        <v>5332.0907999999999</v>
      </c>
      <c r="G39" s="18">
        <v>454.8956</v>
      </c>
      <c r="H39" s="18">
        <v>1887.5202300000001</v>
      </c>
      <c r="I39" s="18">
        <v>1394.20255</v>
      </c>
      <c r="J39" s="18">
        <v>399.14375999999999</v>
      </c>
      <c r="K39" s="18">
        <v>763.25153</v>
      </c>
    </row>
    <row r="40" spans="1:11">
      <c r="A40" t="s">
        <v>308</v>
      </c>
      <c r="B40" s="18">
        <v>8481.0301500000005</v>
      </c>
      <c r="C40" s="18">
        <v>10694.363429999999</v>
      </c>
      <c r="D40" s="18">
        <v>14782.545239999999</v>
      </c>
      <c r="E40" s="18">
        <v>15942.093420000005</v>
      </c>
      <c r="F40" s="18">
        <v>13193.459529999998</v>
      </c>
      <c r="G40" s="18">
        <v>12126.108550000001</v>
      </c>
      <c r="H40" s="18">
        <v>9869.2692300000017</v>
      </c>
      <c r="I40" s="18">
        <v>9690.4014700000007</v>
      </c>
      <c r="J40" s="18">
        <v>12292.763529999998</v>
      </c>
      <c r="K40" s="18">
        <v>13301.666090000004</v>
      </c>
    </row>
    <row r="41" spans="1:11">
      <c r="A41" t="s">
        <v>224</v>
      </c>
      <c r="B41" s="18">
        <v>6.6666743805399165E-6</v>
      </c>
      <c r="C41" s="18">
        <v>-1.9999933333401714</v>
      </c>
      <c r="D41" s="18">
        <v>-4.2439933333262161</v>
      </c>
      <c r="E41" s="18">
        <v>-6.5373633333347243</v>
      </c>
      <c r="F41" s="18">
        <v>-8.7746433333231835</v>
      </c>
      <c r="G41" s="18">
        <v>-10.950143333360757</v>
      </c>
      <c r="H41" s="18">
        <v>-13.058193333339659</v>
      </c>
      <c r="I41" s="18">
        <v>-15.206293333356371</v>
      </c>
      <c r="J41" s="18">
        <v>-17.395213333318679</v>
      </c>
      <c r="K41" s="18">
        <v>-19.508333333349583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15966.685196666675</v>
      </c>
      <c r="C44" s="46">
        <v>32009.417356666665</v>
      </c>
      <c r="D44" s="46">
        <v>19293.404796666673</v>
      </c>
      <c r="E44" s="46">
        <v>21006.165856666667</v>
      </c>
      <c r="F44" s="46">
        <v>20242.948466666676</v>
      </c>
      <c r="G44" s="46">
        <v>21469.35181666664</v>
      </c>
      <c r="H44" s="46">
        <v>20473.040006666663</v>
      </c>
      <c r="I44" s="46">
        <v>29723.663696666648</v>
      </c>
      <c r="J44" s="46">
        <v>25129.518786666682</v>
      </c>
      <c r="K44" s="46">
        <v>24656.723686666654</v>
      </c>
    </row>
    <row r="45" spans="1:11" ht="6" customHeight="1"/>
    <row r="46" spans="1:11" ht="15.75" thickBot="1">
      <c r="A46" s="48" t="s">
        <v>265</v>
      </c>
      <c r="B46" s="46">
        <v>-9994.0144666666729</v>
      </c>
      <c r="C46" s="46">
        <v>-13294.603076666663</v>
      </c>
      <c r="D46" s="46">
        <v>-13822.889806666673</v>
      </c>
      <c r="E46" s="46">
        <v>-12826.620836666665</v>
      </c>
      <c r="F46" s="46">
        <v>-12107.827226666677</v>
      </c>
      <c r="G46" s="46">
        <v>-12817.534656666643</v>
      </c>
      <c r="H46" s="46">
        <v>-13508.402286666664</v>
      </c>
      <c r="I46" s="46">
        <v>-13912.601376666647</v>
      </c>
      <c r="J46" s="46">
        <v>-14277.260476666683</v>
      </c>
      <c r="K46" s="46">
        <v>-14859.999666666656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12850.908619999998</v>
      </c>
      <c r="C50" s="19">
        <v>13243.36181</v>
      </c>
      <c r="D50" s="19">
        <v>13773.892539999999</v>
      </c>
      <c r="E50" s="19">
        <v>12779.916940000001</v>
      </c>
      <c r="F50" s="19">
        <v>12063.36061</v>
      </c>
      <c r="G50" s="19">
        <v>12775.243540000001</v>
      </c>
      <c r="H50" s="19">
        <v>13468.219220000001</v>
      </c>
      <c r="I50" s="19">
        <v>13876.566409999999</v>
      </c>
      <c r="J50" s="19">
        <v>14243.414429999999</v>
      </c>
      <c r="K50" s="19">
        <v>14828.266740000003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1B40-AC31-49CB-8CA3-243AA7316131}">
  <sheetPr>
    <pageSetUpPr fitToPage="1"/>
  </sheetPr>
  <dimension ref="A1:K50"/>
  <sheetViews>
    <sheetView zoomScale="70" zoomScaleNormal="70" workbookViewId="0">
      <selection activeCell="A25" sqref="A25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292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510.65165000000457</v>
      </c>
      <c r="C8" s="18">
        <v>63.282040000024253</v>
      </c>
      <c r="D8" s="18">
        <v>74.2336899999613</v>
      </c>
      <c r="E8" s="18">
        <v>104.76367999999994</v>
      </c>
      <c r="F8" s="18">
        <v>77.366820000039183</v>
      </c>
      <c r="G8" s="18">
        <v>81.662359999977511</v>
      </c>
      <c r="H8" s="18">
        <v>86.926190000012511</v>
      </c>
      <c r="I8" s="18">
        <v>93.650419999940084</v>
      </c>
      <c r="J8" s="18">
        <v>97.473339999966328</v>
      </c>
      <c r="K8" s="18">
        <v>4554.0407500000047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22104.165219999999</v>
      </c>
      <c r="F9" s="18">
        <v>21490.169100000003</v>
      </c>
      <c r="G9" s="18">
        <v>22439.371070000001</v>
      </c>
      <c r="H9" s="18">
        <v>23331.015450000003</v>
      </c>
      <c r="I9" s="18">
        <v>24210.332890000001</v>
      </c>
      <c r="J9" s="18">
        <v>25033.642740000003</v>
      </c>
      <c r="K9" s="18">
        <v>21462.163129999997</v>
      </c>
    </row>
    <row r="10" spans="1:11">
      <c r="A10" s="26" t="s">
        <v>253</v>
      </c>
      <c r="B10" s="18">
        <v>0</v>
      </c>
      <c r="C10" s="18">
        <v>577.60595000000001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32592.01368</v>
      </c>
      <c r="C11" s="18">
        <v>34439.279640000001</v>
      </c>
      <c r="D11" s="18">
        <v>36536.736960000002</v>
      </c>
      <c r="E11" s="18">
        <v>32855.386399999996</v>
      </c>
      <c r="F11" s="18">
        <v>35240.629630000003</v>
      </c>
      <c r="G11" s="18">
        <v>36801.774039999997</v>
      </c>
      <c r="H11" s="18">
        <v>38824.515100000004</v>
      </c>
      <c r="I11" s="18">
        <v>40848.077029999986</v>
      </c>
      <c r="J11" s="18">
        <v>42926.291499999999</v>
      </c>
      <c r="K11" s="18">
        <v>45049.449629999996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33102.665330000003</v>
      </c>
      <c r="C15" s="46">
        <v>35080.167630000025</v>
      </c>
      <c r="D15" s="46">
        <v>36610.970649999967</v>
      </c>
      <c r="E15" s="46">
        <v>55064.315299999995</v>
      </c>
      <c r="F15" s="46">
        <v>56808.165550000049</v>
      </c>
      <c r="G15" s="46">
        <v>59322.807469999971</v>
      </c>
      <c r="H15" s="46">
        <v>62242.456740000023</v>
      </c>
      <c r="I15" s="46">
        <v>65152.060339999924</v>
      </c>
      <c r="J15" s="46">
        <v>68057.40757999997</v>
      </c>
      <c r="K15" s="46">
        <v>71065.653510000004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29575.883379999999</v>
      </c>
      <c r="C18" s="18">
        <v>31058.449910000003</v>
      </c>
      <c r="D18" s="18">
        <v>33429.040509999999</v>
      </c>
      <c r="E18" s="18">
        <v>46262.599479999997</v>
      </c>
      <c r="F18" s="18">
        <v>46070.980170000003</v>
      </c>
      <c r="G18" s="18">
        <v>46956.08271000001</v>
      </c>
      <c r="H18" s="18">
        <v>49085.879700000005</v>
      </c>
      <c r="I18" s="18">
        <v>50586.066679999989</v>
      </c>
      <c r="J18" s="18">
        <v>52052.837719999996</v>
      </c>
      <c r="K18" s="18">
        <v>53544.304879999996</v>
      </c>
    </row>
    <row r="19" spans="1:11">
      <c r="A19" s="26" t="s">
        <v>258</v>
      </c>
      <c r="B19" s="18">
        <v>790.84964000000002</v>
      </c>
      <c r="C19" s="18">
        <v>690.97348</v>
      </c>
      <c r="D19" s="18">
        <v>1008.75936</v>
      </c>
      <c r="E19" s="18">
        <v>861.34891999999991</v>
      </c>
      <c r="F19" s="18">
        <v>931.05961999999988</v>
      </c>
      <c r="G19" s="18">
        <v>991.51161999999999</v>
      </c>
      <c r="H19" s="18">
        <v>1082.52916</v>
      </c>
      <c r="I19" s="18">
        <v>1232.16644</v>
      </c>
      <c r="J19" s="18">
        <v>1255.2286000000001</v>
      </c>
      <c r="K19" s="18">
        <v>1276.3692599999999</v>
      </c>
    </row>
    <row r="20" spans="1:11">
      <c r="A20" s="26" t="s">
        <v>259</v>
      </c>
      <c r="B20" s="18">
        <v>538.06799999999998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</row>
    <row r="21" spans="1:11">
      <c r="A21" s="26" t="s">
        <v>285</v>
      </c>
      <c r="B21" s="18">
        <v>4031.8732100000002</v>
      </c>
      <c r="C21" s="18">
        <v>4618.6005500000001</v>
      </c>
      <c r="D21" s="18">
        <v>4819.4390200000007</v>
      </c>
      <c r="E21" s="18">
        <v>6314.9994400000005</v>
      </c>
      <c r="F21" s="18">
        <v>6548.6761900000001</v>
      </c>
      <c r="G21" s="18">
        <v>7158.6727000000001</v>
      </c>
      <c r="H21" s="18">
        <v>7596.8090099999999</v>
      </c>
      <c r="I21" s="18">
        <v>8027.3014899999998</v>
      </c>
      <c r="J21" s="18">
        <v>8332.1212899999991</v>
      </c>
      <c r="K21" s="18">
        <v>8782.5914299999986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34936.674229999997</v>
      </c>
      <c r="C23" s="46">
        <v>36368.023940000006</v>
      </c>
      <c r="D23" s="46">
        <v>39257.238890000001</v>
      </c>
      <c r="E23" s="46">
        <v>53438.947839999993</v>
      </c>
      <c r="F23" s="46">
        <v>53550.715980000001</v>
      </c>
      <c r="G23" s="46">
        <v>55106.26703000001</v>
      </c>
      <c r="H23" s="46">
        <v>57765.21787</v>
      </c>
      <c r="I23" s="46">
        <v>59845.534609999988</v>
      </c>
      <c r="J23" s="46">
        <v>61640.187609999994</v>
      </c>
      <c r="K23" s="46">
        <v>63603.265569999996</v>
      </c>
    </row>
    <row r="24" spans="1:11" ht="6" customHeight="1"/>
    <row r="25" spans="1:11" ht="15.75" thickBot="1">
      <c r="A25" s="48" t="s">
        <v>209</v>
      </c>
      <c r="B25" s="46">
        <v>-1834.0088999999934</v>
      </c>
      <c r="C25" s="46">
        <v>-1287.856309999981</v>
      </c>
      <c r="D25" s="46">
        <v>-2646.268240000034</v>
      </c>
      <c r="E25" s="46">
        <v>1625.3674600000013</v>
      </c>
      <c r="F25" s="46">
        <v>3257.449570000048</v>
      </c>
      <c r="G25" s="46">
        <v>4216.5404399999607</v>
      </c>
      <c r="H25" s="46">
        <v>4477.2388700000229</v>
      </c>
      <c r="I25" s="46">
        <v>5306.5257299999357</v>
      </c>
      <c r="J25" s="46">
        <v>6417.2199699999765</v>
      </c>
      <c r="K25" s="46">
        <v>7462.3879400000078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383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16785.097209999993</v>
      </c>
      <c r="C30" s="18">
        <v>12062.738629999973</v>
      </c>
      <c r="D30" s="18">
        <v>38486.075210000039</v>
      </c>
      <c r="E30" s="18">
        <v>27362.092669999995</v>
      </c>
      <c r="F30" s="18">
        <v>7902.52584999996</v>
      </c>
      <c r="G30" s="18">
        <v>842.91876000001957</v>
      </c>
      <c r="H30" s="18">
        <v>961.68235999998706</v>
      </c>
      <c r="I30" s="18">
        <v>1644.769580000069</v>
      </c>
      <c r="J30" s="18">
        <v>763.93686000003686</v>
      </c>
      <c r="K30" s="18">
        <v>58.81197999999597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17168.097209999993</v>
      </c>
      <c r="C34" s="46">
        <v>12062.738629999973</v>
      </c>
      <c r="D34" s="46">
        <v>38486.075210000039</v>
      </c>
      <c r="E34" s="46">
        <v>27362.092669999995</v>
      </c>
      <c r="F34" s="46">
        <v>7902.52584999996</v>
      </c>
      <c r="G34" s="46">
        <v>842.91876000001957</v>
      </c>
      <c r="H34" s="46">
        <v>961.68235999998706</v>
      </c>
      <c r="I34" s="46">
        <v>1644.769580000069</v>
      </c>
      <c r="J34" s="46">
        <v>763.93686000003686</v>
      </c>
      <c r="K34" s="46">
        <v>58.81197999999597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383</v>
      </c>
      <c r="C38" s="18">
        <v>2289.84996</v>
      </c>
      <c r="D38" s="18">
        <v>18980.381829999998</v>
      </c>
      <c r="E38" s="18">
        <v>13683.962320000001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>
      <c r="A40" t="s">
        <v>308</v>
      </c>
      <c r="B40" s="18">
        <v>14951.088309999999</v>
      </c>
      <c r="C40" s="18">
        <v>8485.0323599999992</v>
      </c>
      <c r="D40" s="18">
        <v>16859.425139999999</v>
      </c>
      <c r="E40" s="18">
        <v>15303.497810000001</v>
      </c>
      <c r="F40" s="18">
        <v>11159.975420000001</v>
      </c>
      <c r="G40" s="18">
        <v>5059.4592000000002</v>
      </c>
      <c r="H40" s="18">
        <v>5438.9212299999999</v>
      </c>
      <c r="I40" s="18">
        <v>6951.2953100000004</v>
      </c>
      <c r="J40" s="18">
        <v>7181.1568299999999</v>
      </c>
      <c r="K40" s="18">
        <v>7521.19992</v>
      </c>
    </row>
    <row r="41" spans="1:11">
      <c r="A41" t="s">
        <v>224</v>
      </c>
      <c r="B41" s="18">
        <v>0</v>
      </c>
      <c r="C41" s="18">
        <v>-7.2759576141834259E-12</v>
      </c>
      <c r="D41" s="18">
        <v>7.2759576141834259E-12</v>
      </c>
      <c r="E41" s="18">
        <v>-5.4569682106375694E-12</v>
      </c>
      <c r="F41" s="18">
        <v>7.2759576141834259E-12</v>
      </c>
      <c r="G41" s="18">
        <v>-2.0008883439004421E-11</v>
      </c>
      <c r="H41" s="18">
        <v>1.0004441719502211E-11</v>
      </c>
      <c r="I41" s="18">
        <v>4.5474735088646412E-12</v>
      </c>
      <c r="J41" s="18">
        <v>1.3642420526593924E-11</v>
      </c>
      <c r="K41" s="18">
        <v>3.637978807091713E-12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15334.088309999999</v>
      </c>
      <c r="C44" s="46">
        <v>10774.882319999992</v>
      </c>
      <c r="D44" s="46">
        <v>35839.806970000005</v>
      </c>
      <c r="E44" s="46">
        <v>28987.460129999992</v>
      </c>
      <c r="F44" s="46">
        <v>11159.975420000008</v>
      </c>
      <c r="G44" s="46">
        <v>5059.4591999999802</v>
      </c>
      <c r="H44" s="46">
        <v>5438.9212300000099</v>
      </c>
      <c r="I44" s="46">
        <v>6951.295310000005</v>
      </c>
      <c r="J44" s="46">
        <v>7181.1568300000135</v>
      </c>
      <c r="K44" s="46">
        <v>7521.1999200000037</v>
      </c>
    </row>
    <row r="45" spans="1:11" ht="6" customHeight="1"/>
    <row r="46" spans="1:11" ht="15.75" thickBot="1">
      <c r="A46" s="48" t="s">
        <v>265</v>
      </c>
      <c r="B46" s="46">
        <v>1834.0088999999934</v>
      </c>
      <c r="C46" s="46">
        <v>1287.856309999981</v>
      </c>
      <c r="D46" s="46">
        <v>2646.268240000034</v>
      </c>
      <c r="E46" s="46">
        <v>-1625.3674599999977</v>
      </c>
      <c r="F46" s="46">
        <v>-3257.449570000048</v>
      </c>
      <c r="G46" s="46">
        <v>-4216.5404399999607</v>
      </c>
      <c r="H46" s="46">
        <v>-4477.2388700000229</v>
      </c>
      <c r="I46" s="46">
        <v>-5306.5257299999357</v>
      </c>
      <c r="J46" s="46">
        <v>-6417.2199699999765</v>
      </c>
      <c r="K46" s="46">
        <v>-7462.3879400000078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3.637978807091713E-12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993.37940000000003</v>
      </c>
      <c r="C50" s="19">
        <v>1292.2742000000001</v>
      </c>
      <c r="D50" s="19">
        <v>1584.4199300000002</v>
      </c>
      <c r="E50" s="19">
        <v>1794.8264899999997</v>
      </c>
      <c r="F50" s="19">
        <v>4253.3947900000003</v>
      </c>
      <c r="G50" s="19">
        <v>6395.3620999999994</v>
      </c>
      <c r="H50" s="19">
        <v>7032.7079799999992</v>
      </c>
      <c r="I50" s="19">
        <v>7253.9709399999992</v>
      </c>
      <c r="J50" s="19">
        <v>7734.1542399999998</v>
      </c>
      <c r="K50" s="19">
        <v>8291.7343700000019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7E46-815F-4F48-9AFD-B018CF80191D}">
  <sheetPr>
    <pageSetUpPr fitToPage="1"/>
  </sheetPr>
  <dimension ref="A1:K50"/>
  <sheetViews>
    <sheetView zoomScale="70" zoomScaleNormal="70" workbookViewId="0">
      <selection activeCell="B85" sqref="B85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293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</row>
    <row r="9" spans="1:11">
      <c r="A9" s="26" t="s">
        <v>287</v>
      </c>
      <c r="B9" s="18">
        <v>83151.819705149988</v>
      </c>
      <c r="C9" s="18">
        <v>91924.348057999989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2700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51.104089999999999</v>
      </c>
      <c r="C11" s="18">
        <v>2989.5231699999999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85902.923795149982</v>
      </c>
      <c r="C15" s="46">
        <v>94913.871227999989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67121.22037000001</v>
      </c>
      <c r="C18" s="18">
        <v>74320.724789999993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>
      <c r="A19" s="26" t="s">
        <v>258</v>
      </c>
      <c r="B19" s="18">
        <v>7470.7069199999996</v>
      </c>
      <c r="C19" s="18">
        <v>7057.6390799999999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</row>
    <row r="20" spans="1:11">
      <c r="A20" s="26" t="s">
        <v>259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</row>
    <row r="21" spans="1:11">
      <c r="A21" s="26" t="s">
        <v>285</v>
      </c>
      <c r="B21" s="18">
        <v>2357.2061800000001</v>
      </c>
      <c r="C21" s="18">
        <v>2210.3956399999997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76949.133470000001</v>
      </c>
      <c r="C23" s="46">
        <v>83588.759509999989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</row>
    <row r="24" spans="1:11" ht="6" customHeight="1"/>
    <row r="25" spans="1:11" ht="15.75" thickBot="1">
      <c r="A25" s="48" t="s">
        <v>209</v>
      </c>
      <c r="B25" s="46">
        <v>8953.7903251499811</v>
      </c>
      <c r="C25" s="46">
        <v>11325.111718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1174.761</v>
      </c>
      <c r="C29" s="18">
        <v>1174.761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-2426.0347651500015</v>
      </c>
      <c r="C30" s="18">
        <v>9825.0509700000039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-1251.2737651500015</v>
      </c>
      <c r="C34" s="46">
        <v>10999.811970000004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150</v>
      </c>
      <c r="C38" s="18">
        <v>164.37072000000001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2625.0929999999998</v>
      </c>
      <c r="C39" s="18">
        <v>1403.7304799999999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>
      <c r="A40" t="s">
        <v>308</v>
      </c>
      <c r="B40" s="18">
        <v>4927.4235599999993</v>
      </c>
      <c r="C40" s="18">
        <v>20756.822239999998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>
      <c r="A41" t="s">
        <v>224</v>
      </c>
      <c r="B41" s="18">
        <v>-1.9099388737231493E-11</v>
      </c>
      <c r="C41" s="18">
        <v>2.4800000755931251E-4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7702.51655999998</v>
      </c>
      <c r="C44" s="46">
        <v>22324.923688000006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</row>
    <row r="45" spans="1:11" ht="6" customHeight="1"/>
    <row r="46" spans="1:11" ht="15.75" thickBot="1">
      <c r="A46" s="48" t="s">
        <v>265</v>
      </c>
      <c r="B46" s="46">
        <v>-8953.7903251499811</v>
      </c>
      <c r="C46" s="46">
        <v>-11325.111718000002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26447.169269999999</v>
      </c>
      <c r="C50" s="19">
        <v>34971.612329999996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E8B9-9551-4C0C-A1DF-F923AE21BDE3}">
  <sheetPr>
    <pageSetUpPr fitToPage="1"/>
  </sheetPr>
  <dimension ref="A1:K50"/>
  <sheetViews>
    <sheetView topLeftCell="A24" zoomScale="70" zoomScaleNormal="70" workbookViewId="0">
      <selection activeCell="D73" sqref="D73"/>
    </sheetView>
  </sheetViews>
  <sheetFormatPr defaultRowHeight="15"/>
  <cols>
    <col min="1" max="1" width="70" customWidth="1"/>
    <col min="2" max="3" width="19.140625" customWidth="1"/>
    <col min="4" max="11" width="18.85546875" customWidth="1"/>
    <col min="13" max="13" width="10.140625" bestFit="1" customWidth="1"/>
    <col min="15" max="15" width="18.140625" customWidth="1"/>
    <col min="16" max="21" width="15.85546875" bestFit="1" customWidth="1"/>
    <col min="22" max="22" width="16.42578125" customWidth="1"/>
  </cols>
  <sheetData>
    <row r="1" spans="1:11" ht="18.75">
      <c r="A1" s="10" t="s">
        <v>177</v>
      </c>
    </row>
    <row r="2" spans="1:11" ht="18.75">
      <c r="A2" s="10" t="s">
        <v>294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</row>
    <row r="9" spans="1:11">
      <c r="A9" s="26" t="s">
        <v>287</v>
      </c>
      <c r="B9" s="18">
        <v>79568.619230433294</v>
      </c>
      <c r="C9" s="18">
        <v>82040.404530333341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0</v>
      </c>
      <c r="C10" s="18">
        <v>2573.364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948.26468999999997</v>
      </c>
      <c r="C11" s="18">
        <v>967.22997999999995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80516.883920433291</v>
      </c>
      <c r="C15" s="46">
        <v>85580.998510333346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44787.105899999995</v>
      </c>
      <c r="C18" s="18">
        <v>55438.791819999999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>
      <c r="A19" s="26" t="s">
        <v>258</v>
      </c>
      <c r="B19" s="18">
        <v>13340.1468</v>
      </c>
      <c r="C19" s="18">
        <v>12844.42992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</row>
    <row r="20" spans="1:11">
      <c r="A20" s="26" t="s">
        <v>259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</row>
    <row r="21" spans="1:11">
      <c r="A21" s="26" t="s">
        <v>285</v>
      </c>
      <c r="B21" s="18">
        <v>2560.2659699999999</v>
      </c>
      <c r="C21" s="18">
        <v>3566.7749200000007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60687.518669999998</v>
      </c>
      <c r="C23" s="46">
        <v>71849.99665999999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</row>
    <row r="24" spans="1:11" ht="6" customHeight="1"/>
    <row r="25" spans="1:11" ht="15.75" thickBot="1">
      <c r="A25" s="48" t="s">
        <v>209</v>
      </c>
      <c r="B25" s="46">
        <v>19829.365250433293</v>
      </c>
      <c r="C25" s="46">
        <v>13731.001850333356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116892.671</v>
      </c>
      <c r="C28" s="18">
        <v>151017.18313999998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961.26599999999996</v>
      </c>
      <c r="C29" s="18">
        <v>961.26599999999996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29124.556059566705</v>
      </c>
      <c r="C30" s="18">
        <v>43995.612680000006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146978.49305956671</v>
      </c>
      <c r="C34" s="46">
        <v>195974.06182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6150</v>
      </c>
      <c r="C38" s="18">
        <v>164.37072000000001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130087.90439</v>
      </c>
      <c r="C39" s="18">
        <v>178088.05257999999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>
      <c r="A40" t="s">
        <v>308</v>
      </c>
      <c r="B40" s="18">
        <v>30569.953920000004</v>
      </c>
      <c r="C40" s="18">
        <v>31452.640719999999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>
      <c r="A41" t="s">
        <v>224</v>
      </c>
      <c r="B41" s="18">
        <v>1.0913936421275139E-11</v>
      </c>
      <c r="C41" s="18">
        <v>-3.4966663588420488E-4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166807.85830999998</v>
      </c>
      <c r="C44" s="46">
        <v>209705.06367033336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</row>
    <row r="45" spans="1:11" ht="6" customHeight="1"/>
    <row r="46" spans="1:11" ht="15.75" thickBot="1">
      <c r="A46" s="48" t="s">
        <v>265</v>
      </c>
      <c r="B46" s="46">
        <v>-19829.365250433271</v>
      </c>
      <c r="C46" s="46">
        <v>-13731.001850333356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41404.609779999999</v>
      </c>
      <c r="C50" s="19">
        <v>49848.351570000006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2B0A-672F-4A14-BEE7-31133E769281}">
  <sheetPr>
    <pageSetUpPr fitToPage="1"/>
  </sheetPr>
  <dimension ref="A1:V50"/>
  <sheetViews>
    <sheetView zoomScale="70" zoomScaleNormal="70" workbookViewId="0">
      <selection activeCell="A13" sqref="A13"/>
    </sheetView>
  </sheetViews>
  <sheetFormatPr defaultRowHeight="15"/>
  <cols>
    <col min="1" max="1" width="70" customWidth="1"/>
    <col min="2" max="11" width="18.85546875" customWidth="1"/>
    <col min="14" max="14" width="12.42578125" bestFit="1" customWidth="1"/>
    <col min="15" max="16" width="15.85546875" style="43" bestFit="1" customWidth="1"/>
    <col min="17" max="20" width="16.42578125" style="43" bestFit="1" customWidth="1"/>
    <col min="21" max="21" width="15.85546875" style="43" bestFit="1" customWidth="1"/>
    <col min="22" max="22" width="16.42578125" style="43" bestFit="1" customWidth="1"/>
  </cols>
  <sheetData>
    <row r="1" spans="1:11" ht="18.75">
      <c r="A1" s="10" t="s">
        <v>177</v>
      </c>
    </row>
    <row r="2" spans="1:11" ht="18.75">
      <c r="A2" s="10" t="s">
        <v>295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</row>
    <row r="9" spans="1:11">
      <c r="A9" s="26" t="s">
        <v>287</v>
      </c>
      <c r="B9" s="18">
        <v>32962.842346099998</v>
      </c>
      <c r="C9" s="18">
        <v>45189.595639999978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1233.8471200000001</v>
      </c>
      <c r="C10" s="18">
        <v>484.90189000000004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1.865</v>
      </c>
      <c r="C11" s="18">
        <v>1.9116300000000002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34198.554466099995</v>
      </c>
      <c r="C15" s="46">
        <v>45676.409159999981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</row>
    <row r="17" spans="1:22">
      <c r="A17" s="24" t="s">
        <v>204</v>
      </c>
      <c r="B17" s="17"/>
      <c r="C17" s="17"/>
    </row>
    <row r="18" spans="1:22">
      <c r="A18" s="26" t="s">
        <v>257</v>
      </c>
      <c r="B18" s="18">
        <v>14609.12328</v>
      </c>
      <c r="C18" s="18">
        <v>23293.036400000001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22">
      <c r="A19" s="26" t="s">
        <v>258</v>
      </c>
      <c r="B19" s="18">
        <v>9100.7750399999986</v>
      </c>
      <c r="C19" s="18">
        <v>8684.1011999999992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</row>
    <row r="20" spans="1:22">
      <c r="A20" s="26" t="s">
        <v>259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</row>
    <row r="21" spans="1:22">
      <c r="A21" s="26" t="s">
        <v>285</v>
      </c>
      <c r="B21" s="18">
        <v>727.0759700000001</v>
      </c>
      <c r="C21" s="18">
        <v>963.26598000000024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</row>
    <row r="22" spans="1:22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22" ht="15.75" thickBot="1">
      <c r="A23" s="48" t="s">
        <v>208</v>
      </c>
      <c r="B23" s="46">
        <v>24436.974290000002</v>
      </c>
      <c r="C23" s="46">
        <v>32940.403580000006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</row>
    <row r="24" spans="1:22" ht="6" customHeight="1"/>
    <row r="25" spans="1:22" ht="15.75" thickBot="1">
      <c r="A25" s="48" t="s">
        <v>209</v>
      </c>
      <c r="B25" s="46">
        <v>9761.580176099993</v>
      </c>
      <c r="C25" s="46">
        <v>12736.005579999975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</row>
    <row r="26" spans="1:22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22">
      <c r="A27" s="24" t="s">
        <v>260</v>
      </c>
      <c r="B27" s="17"/>
      <c r="C27" s="17"/>
      <c r="O27" s="54"/>
      <c r="P27" s="54"/>
      <c r="Q27" s="54"/>
      <c r="R27" s="54"/>
      <c r="S27" s="54"/>
      <c r="T27" s="54"/>
      <c r="U27" s="54"/>
      <c r="V27" s="54"/>
    </row>
    <row r="28" spans="1:22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O28" s="54"/>
      <c r="P28" s="54"/>
      <c r="Q28" s="54"/>
      <c r="R28" s="54"/>
      <c r="S28" s="54"/>
      <c r="T28" s="54"/>
      <c r="U28" s="54"/>
      <c r="V28" s="54"/>
    </row>
    <row r="29" spans="1:22">
      <c r="A29" t="s">
        <v>262</v>
      </c>
      <c r="B29" s="18">
        <v>101.684</v>
      </c>
      <c r="C29" s="18">
        <v>101.684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O29" s="54"/>
      <c r="P29" s="54"/>
      <c r="Q29" s="54"/>
      <c r="R29" s="54"/>
      <c r="S29" s="54"/>
      <c r="T29" s="54"/>
      <c r="U29" s="54"/>
      <c r="V29" s="54"/>
    </row>
    <row r="30" spans="1:22">
      <c r="A30" t="s">
        <v>219</v>
      </c>
      <c r="B30" s="18">
        <v>-6142.1491361000026</v>
      </c>
      <c r="C30" s="18">
        <v>-8688.5272399999994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O30" s="54"/>
      <c r="P30" s="54"/>
      <c r="Q30" s="54"/>
      <c r="R30" s="54"/>
      <c r="S30" s="54"/>
      <c r="T30" s="54"/>
      <c r="U30" s="54"/>
      <c r="V30" s="54"/>
    </row>
    <row r="31" spans="1:22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O31" s="54"/>
      <c r="P31" s="54"/>
      <c r="Q31" s="54"/>
      <c r="R31" s="54"/>
      <c r="S31" s="54"/>
      <c r="T31" s="54"/>
      <c r="U31" s="54"/>
      <c r="V31" s="54"/>
    </row>
    <row r="32" spans="1:22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O32" s="54"/>
      <c r="P32" s="54"/>
      <c r="Q32" s="54"/>
      <c r="R32" s="54"/>
      <c r="S32" s="54"/>
      <c r="T32" s="54"/>
      <c r="U32" s="54"/>
      <c r="V32" s="54"/>
    </row>
    <row r="33" spans="1:22">
      <c r="B33" s="18"/>
      <c r="C33" s="18"/>
      <c r="D33" s="19"/>
      <c r="E33" s="19"/>
      <c r="F33" s="19"/>
      <c r="G33" s="19"/>
      <c r="H33" s="19"/>
      <c r="I33" s="19"/>
      <c r="J33" s="19"/>
      <c r="K33" s="19"/>
      <c r="O33" s="54"/>
      <c r="P33" s="54"/>
      <c r="Q33" s="54"/>
      <c r="R33" s="54"/>
      <c r="S33" s="54"/>
      <c r="T33" s="54"/>
      <c r="U33" s="54"/>
      <c r="V33" s="54"/>
    </row>
    <row r="34" spans="1:22" ht="15.75" thickBot="1">
      <c r="A34" s="48" t="s">
        <v>222</v>
      </c>
      <c r="B34" s="46">
        <v>-6040.4651361000024</v>
      </c>
      <c r="C34" s="46">
        <v>-8586.8432400000002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O34" s="54"/>
      <c r="P34" s="54"/>
      <c r="Q34" s="54"/>
      <c r="R34" s="54"/>
      <c r="S34" s="54"/>
      <c r="T34" s="54"/>
      <c r="U34" s="54"/>
      <c r="V34" s="54"/>
    </row>
    <row r="35" spans="1:22">
      <c r="O35" s="54"/>
      <c r="P35" s="54"/>
      <c r="Q35" s="54"/>
      <c r="R35" s="54"/>
      <c r="S35" s="54"/>
      <c r="T35" s="54"/>
      <c r="U35" s="54"/>
      <c r="V35" s="54"/>
    </row>
    <row r="36" spans="1:22">
      <c r="A36" s="24" t="s">
        <v>223</v>
      </c>
      <c r="B36" s="17"/>
      <c r="C36" s="17"/>
      <c r="O36" s="54"/>
      <c r="P36" s="54"/>
      <c r="Q36" s="54"/>
      <c r="R36" s="54"/>
      <c r="S36" s="54"/>
      <c r="T36" s="54"/>
      <c r="U36" s="54"/>
      <c r="V36" s="54"/>
    </row>
    <row r="37" spans="1:22">
      <c r="A37" t="s">
        <v>229</v>
      </c>
      <c r="B37" s="17"/>
      <c r="C37" s="17"/>
      <c r="O37" s="54"/>
      <c r="P37" s="54"/>
      <c r="Q37" s="54"/>
      <c r="R37" s="54"/>
      <c r="S37" s="54"/>
      <c r="T37" s="54"/>
      <c r="U37" s="54"/>
      <c r="V37" s="54"/>
    </row>
    <row r="38" spans="1:22">
      <c r="A38" t="s">
        <v>306</v>
      </c>
      <c r="B38" s="18">
        <v>150</v>
      </c>
      <c r="C38" s="18">
        <v>164.37072000000001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O38" s="54"/>
      <c r="P38" s="54"/>
      <c r="Q38" s="54"/>
      <c r="R38" s="54"/>
      <c r="S38" s="54"/>
      <c r="T38" s="54"/>
      <c r="U38" s="54"/>
      <c r="V38" s="54"/>
    </row>
    <row r="39" spans="1:22">
      <c r="A39" t="s">
        <v>307</v>
      </c>
      <c r="B39" s="18">
        <v>2045.0000400000001</v>
      </c>
      <c r="C39" s="18">
        <v>2224.7733599999997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O39" s="54"/>
      <c r="P39" s="54"/>
      <c r="Q39" s="54"/>
      <c r="R39" s="54"/>
      <c r="S39" s="54"/>
      <c r="T39" s="54"/>
      <c r="U39" s="54"/>
      <c r="V39" s="54"/>
    </row>
    <row r="40" spans="1:22">
      <c r="A40" t="s">
        <v>308</v>
      </c>
      <c r="B40" s="18">
        <v>1526.115</v>
      </c>
      <c r="C40" s="18">
        <v>1760.0183999999999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O40" s="54"/>
      <c r="P40" s="54"/>
      <c r="Q40" s="54"/>
      <c r="R40" s="54"/>
      <c r="S40" s="54"/>
      <c r="T40" s="54"/>
      <c r="U40" s="54"/>
      <c r="V40" s="54"/>
    </row>
    <row r="41" spans="1:22">
      <c r="A41" t="s">
        <v>224</v>
      </c>
      <c r="B41" s="18">
        <v>-9.5496943686157465E-12</v>
      </c>
      <c r="C41" s="18">
        <v>-1.4000002420289093E-4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O41" s="54"/>
      <c r="P41" s="54"/>
      <c r="Q41" s="54"/>
      <c r="R41" s="54"/>
      <c r="S41" s="54"/>
      <c r="T41" s="54"/>
      <c r="U41" s="54"/>
      <c r="V41" s="54"/>
    </row>
    <row r="42" spans="1:22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O42" s="54"/>
      <c r="P42" s="54"/>
      <c r="Q42" s="54"/>
      <c r="R42" s="54"/>
      <c r="S42" s="54"/>
      <c r="T42" s="54"/>
      <c r="U42" s="54"/>
      <c r="V42" s="54"/>
    </row>
    <row r="43" spans="1:22">
      <c r="B43" s="18"/>
      <c r="C43" s="18"/>
      <c r="D43" s="19"/>
      <c r="E43" s="19"/>
      <c r="F43" s="19"/>
      <c r="G43" s="19"/>
      <c r="H43" s="19"/>
      <c r="I43" s="19"/>
      <c r="J43" s="19"/>
      <c r="K43" s="19"/>
      <c r="O43" s="54"/>
      <c r="P43" s="54"/>
      <c r="Q43" s="54"/>
      <c r="R43" s="54"/>
      <c r="S43" s="54"/>
      <c r="T43" s="54"/>
      <c r="U43" s="54"/>
      <c r="V43" s="54"/>
    </row>
    <row r="44" spans="1:22" ht="15.75" thickBot="1">
      <c r="A44" s="48" t="s">
        <v>226</v>
      </c>
      <c r="B44" s="46">
        <v>3721.1150399999901</v>
      </c>
      <c r="C44" s="46">
        <v>4149.1623399999753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</row>
    <row r="45" spans="1:22" ht="6" customHeight="1"/>
    <row r="46" spans="1:22" ht="15.75" thickBot="1">
      <c r="A46" s="48" t="s">
        <v>265</v>
      </c>
      <c r="B46" s="46">
        <v>-9761.580176099993</v>
      </c>
      <c r="C46" s="46">
        <v>-12736.005579999975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</row>
    <row r="47" spans="1:22" ht="6" customHeight="1"/>
    <row r="48" spans="1:22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21657.932980000001</v>
      </c>
      <c r="C50" s="19">
        <v>23428.926199999998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D3CF1-8637-4F65-86E0-7488C4347EBB}">
  <sheetPr>
    <pageSetUpPr fitToPage="1"/>
  </sheetPr>
  <dimension ref="A1:K56"/>
  <sheetViews>
    <sheetView zoomScale="70" zoomScaleNormal="70" workbookViewId="0">
      <selection activeCell="E81" sqref="E81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296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9964.0838599999988</v>
      </c>
      <c r="C8" s="18">
        <v>10121.858910000003</v>
      </c>
      <c r="D8" s="18">
        <v>10474.882200000002</v>
      </c>
      <c r="E8" s="18">
        <v>10566.349249999999</v>
      </c>
      <c r="F8" s="18">
        <v>10994.725140000002</v>
      </c>
      <c r="G8" s="18">
        <v>11303.300649999999</v>
      </c>
      <c r="H8" s="18">
        <v>11777.165670000002</v>
      </c>
      <c r="I8" s="18">
        <v>12554.576020000002</v>
      </c>
      <c r="J8" s="18">
        <v>13284.468999999999</v>
      </c>
      <c r="K8" s="18">
        <v>13802.432790000004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9964.0838599999988</v>
      </c>
      <c r="C15" s="46">
        <v>10121.858910000003</v>
      </c>
      <c r="D15" s="46">
        <v>10474.882200000002</v>
      </c>
      <c r="E15" s="46">
        <v>10566.349249999999</v>
      </c>
      <c r="F15" s="46">
        <v>10994.725140000002</v>
      </c>
      <c r="G15" s="46">
        <v>11303.300649999999</v>
      </c>
      <c r="H15" s="46">
        <v>11777.165670000002</v>
      </c>
      <c r="I15" s="46">
        <v>12554.576020000002</v>
      </c>
      <c r="J15" s="46">
        <v>13284.468999999999</v>
      </c>
      <c r="K15" s="46">
        <v>13802.432790000004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408.87972000000002</v>
      </c>
      <c r="C18" s="18">
        <v>460.74396000000002</v>
      </c>
      <c r="D18" s="18">
        <v>484.36597</v>
      </c>
      <c r="E18" s="18">
        <v>509.62171000000001</v>
      </c>
      <c r="F18" s="18">
        <v>535.90240000000006</v>
      </c>
      <c r="G18" s="18">
        <v>556.18997999999999</v>
      </c>
      <c r="H18" s="18">
        <v>578.43954000000008</v>
      </c>
      <c r="I18" s="18">
        <v>594.83096</v>
      </c>
      <c r="J18" s="18">
        <v>618.87270000000001</v>
      </c>
      <c r="K18" s="18">
        <v>641.17737999999986</v>
      </c>
    </row>
    <row r="19" spans="1:11">
      <c r="A19" s="26" t="s">
        <v>258</v>
      </c>
      <c r="B19" s="18">
        <v>921.67032000000006</v>
      </c>
      <c r="C19" s="18">
        <v>874.60343999999998</v>
      </c>
      <c r="D19" s="18">
        <v>1219.4035900000001</v>
      </c>
      <c r="E19" s="18">
        <v>1051.0570700000001</v>
      </c>
      <c r="F19" s="18">
        <v>1137.9491499999999</v>
      </c>
      <c r="G19" s="18">
        <v>1222.38814</v>
      </c>
      <c r="H19" s="18">
        <v>1330.4327599999999</v>
      </c>
      <c r="I19" s="18">
        <v>1529.0815499999999</v>
      </c>
      <c r="J19" s="18">
        <v>1563.1444300000001</v>
      </c>
      <c r="K19" s="18">
        <v>1590.61491</v>
      </c>
    </row>
    <row r="20" spans="1:11">
      <c r="A20" s="26" t="s">
        <v>259</v>
      </c>
      <c r="B20" s="18">
        <v>5931.9059999999999</v>
      </c>
      <c r="C20" s="18">
        <v>6047.4044599999997</v>
      </c>
      <c r="D20" s="18">
        <v>6216.7317999999996</v>
      </c>
      <c r="E20" s="18">
        <v>6365.9333599999991</v>
      </c>
      <c r="F20" s="18">
        <v>6499.6179499999989</v>
      </c>
      <c r="G20" s="18">
        <v>6616.6110799999997</v>
      </c>
      <c r="H20" s="18">
        <v>6715.86024</v>
      </c>
      <c r="I20" s="18">
        <v>6803.1664300000002</v>
      </c>
      <c r="J20" s="18">
        <v>6884.8044300000001</v>
      </c>
      <c r="K20" s="18">
        <v>6953.6524700000009</v>
      </c>
    </row>
    <row r="21" spans="1:11">
      <c r="A21" s="26" t="s">
        <v>285</v>
      </c>
      <c r="B21" s="18">
        <v>133.53321</v>
      </c>
      <c r="C21" s="18">
        <v>117.89895</v>
      </c>
      <c r="D21" s="18">
        <v>119.03228</v>
      </c>
      <c r="E21" s="18">
        <v>124.18924999999999</v>
      </c>
      <c r="F21" s="18">
        <v>128.54236</v>
      </c>
      <c r="G21" s="18">
        <v>134.98981000000001</v>
      </c>
      <c r="H21" s="18">
        <v>138.62361000000001</v>
      </c>
      <c r="I21" s="18">
        <v>142.99604000000002</v>
      </c>
      <c r="J21" s="18">
        <v>146.70500000000001</v>
      </c>
      <c r="K21" s="18">
        <v>151.54294000000002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7395.9892499999996</v>
      </c>
      <c r="C23" s="46">
        <v>7500.6508100000001</v>
      </c>
      <c r="D23" s="46">
        <v>8039.5336400000006</v>
      </c>
      <c r="E23" s="46">
        <v>8050.8013899999996</v>
      </c>
      <c r="F23" s="46">
        <v>8302.0118599999987</v>
      </c>
      <c r="G23" s="46">
        <v>8530.1790099999998</v>
      </c>
      <c r="H23" s="46">
        <v>8763.3561500000014</v>
      </c>
      <c r="I23" s="46">
        <v>9070.0749799999994</v>
      </c>
      <c r="J23" s="46">
        <v>9213.5265600000002</v>
      </c>
      <c r="K23" s="46">
        <v>9336.9876999999997</v>
      </c>
    </row>
    <row r="24" spans="1:11" ht="6" customHeight="1"/>
    <row r="25" spans="1:11" ht="15.75" thickBot="1">
      <c r="A25" s="48" t="s">
        <v>209</v>
      </c>
      <c r="B25" s="46">
        <v>2568.0946099999992</v>
      </c>
      <c r="C25" s="46">
        <v>2621.2081000000026</v>
      </c>
      <c r="D25" s="46">
        <v>2435.3485600000013</v>
      </c>
      <c r="E25" s="46">
        <v>2515.5478599999997</v>
      </c>
      <c r="F25" s="46">
        <v>2692.7132800000036</v>
      </c>
      <c r="G25" s="46">
        <v>2773.1216399999994</v>
      </c>
      <c r="H25" s="46">
        <v>3013.8095200000007</v>
      </c>
      <c r="I25" s="46">
        <v>3484.5010400000028</v>
      </c>
      <c r="J25" s="46">
        <v>4070.9424399999989</v>
      </c>
      <c r="K25" s="46">
        <v>4465.4450900000047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-1257.0946100000006</v>
      </c>
      <c r="C30" s="18">
        <v>-1279.23197</v>
      </c>
      <c r="D30" s="18">
        <v>-1028.9842299999998</v>
      </c>
      <c r="E30" s="18">
        <v>-692.25121000000013</v>
      </c>
      <c r="F30" s="18">
        <v>-91.594829999999547</v>
      </c>
      <c r="G30" s="18">
        <v>1139.7552300000002</v>
      </c>
      <c r="H30" s="18">
        <v>4443.0635300000004</v>
      </c>
      <c r="I30" s="18">
        <v>6792.4332700000004</v>
      </c>
      <c r="J30" s="18">
        <v>-1866.6705200000001</v>
      </c>
      <c r="K30" s="18">
        <v>-2214.8834600000005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-1257.0946100000006</v>
      </c>
      <c r="C34" s="46">
        <v>-1279.23197</v>
      </c>
      <c r="D34" s="46">
        <v>-1028.9842299999998</v>
      </c>
      <c r="E34" s="46">
        <v>-692.25121000000013</v>
      </c>
      <c r="F34" s="46">
        <v>-91.594829999999547</v>
      </c>
      <c r="G34" s="46">
        <v>1139.7552300000002</v>
      </c>
      <c r="H34" s="46">
        <v>4443.0635300000004</v>
      </c>
      <c r="I34" s="46">
        <v>6792.4332700000004</v>
      </c>
      <c r="J34" s="46">
        <v>-1866.6705200000001</v>
      </c>
      <c r="K34" s="46">
        <v>-2214.8834600000005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0</v>
      </c>
      <c r="C39" s="18">
        <v>0</v>
      </c>
      <c r="D39" s="18">
        <v>0</v>
      </c>
      <c r="E39" s="18">
        <v>0</v>
      </c>
      <c r="F39" s="18">
        <v>300</v>
      </c>
      <c r="G39" s="18">
        <v>700</v>
      </c>
      <c r="H39" s="18">
        <v>4500</v>
      </c>
      <c r="I39" s="18">
        <v>7118</v>
      </c>
      <c r="J39" s="18">
        <v>0</v>
      </c>
      <c r="K39" s="18">
        <v>0</v>
      </c>
    </row>
    <row r="40" spans="1:11">
      <c r="A40" t="s">
        <v>308</v>
      </c>
      <c r="B40" s="18">
        <v>1311</v>
      </c>
      <c r="C40" s="18">
        <v>1341.9761299999998</v>
      </c>
      <c r="D40" s="18">
        <v>1406.3643300000001</v>
      </c>
      <c r="E40" s="18">
        <v>1823.29665</v>
      </c>
      <c r="F40" s="18">
        <v>2301.1184500000004</v>
      </c>
      <c r="G40" s="18">
        <v>3212.8768700000001</v>
      </c>
      <c r="H40" s="18">
        <v>2956.8730499999997</v>
      </c>
      <c r="I40" s="18">
        <v>3158.9343100000001</v>
      </c>
      <c r="J40" s="18">
        <v>2204.2719200000001</v>
      </c>
      <c r="K40" s="18">
        <v>2250.5616299999997</v>
      </c>
    </row>
    <row r="41" spans="1:11">
      <c r="A41" t="s">
        <v>224</v>
      </c>
      <c r="B41" s="18">
        <v>-1.3642420526593924E-12</v>
      </c>
      <c r="C41" s="18">
        <v>2.7284841053187847E-12</v>
      </c>
      <c r="D41" s="18">
        <v>1.3642420526593924E-12</v>
      </c>
      <c r="E41" s="18">
        <v>-4.5474735088646412E-13</v>
      </c>
      <c r="F41" s="18">
        <v>3.637978807091713E-12</v>
      </c>
      <c r="G41" s="18">
        <v>-4.5474735088646412E-13</v>
      </c>
      <c r="H41" s="18">
        <v>1.3642420526593924E-12</v>
      </c>
      <c r="I41" s="18">
        <v>4.0927261579781771E-12</v>
      </c>
      <c r="J41" s="18">
        <v>-1.3642420526593924E-12</v>
      </c>
      <c r="K41" s="18">
        <v>4.5474735088646412E-12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1310.9999999999986</v>
      </c>
      <c r="C44" s="46">
        <v>1341.9761300000025</v>
      </c>
      <c r="D44" s="46">
        <v>1406.3643300000015</v>
      </c>
      <c r="E44" s="46">
        <v>1823.2966499999995</v>
      </c>
      <c r="F44" s="46">
        <v>2601.118450000004</v>
      </c>
      <c r="G44" s="46">
        <v>3912.8768699999996</v>
      </c>
      <c r="H44" s="46">
        <v>7456.873050000002</v>
      </c>
      <c r="I44" s="46">
        <v>10276.934310000004</v>
      </c>
      <c r="J44" s="46">
        <v>2204.2719199999988</v>
      </c>
      <c r="K44" s="46">
        <v>2250.5616300000042</v>
      </c>
    </row>
    <row r="45" spans="1:11" ht="6" customHeight="1"/>
    <row r="46" spans="1:11" ht="15.75" thickBot="1">
      <c r="A46" s="48" t="s">
        <v>265</v>
      </c>
      <c r="B46" s="46">
        <v>-2568.0946099999992</v>
      </c>
      <c r="C46" s="46">
        <v>-2621.2081000000026</v>
      </c>
      <c r="D46" s="46">
        <v>-2435.3485600000013</v>
      </c>
      <c r="E46" s="46">
        <v>-2515.5478599999997</v>
      </c>
      <c r="F46" s="46">
        <v>-2692.7132800000036</v>
      </c>
      <c r="G46" s="46">
        <v>-2773.1216399999994</v>
      </c>
      <c r="H46" s="46">
        <v>-3013.8095200000016</v>
      </c>
      <c r="I46" s="46">
        <v>-3484.5010400000037</v>
      </c>
      <c r="J46" s="46">
        <v>-4070.9424399999989</v>
      </c>
      <c r="K46" s="46">
        <v>-4465.4450900000047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2530.0946100000006</v>
      </c>
      <c r="C50" s="19">
        <v>2583.2080999999998</v>
      </c>
      <c r="D50" s="19">
        <v>2397.3485599999999</v>
      </c>
      <c r="E50" s="19">
        <v>2477.5478600000001</v>
      </c>
      <c r="F50" s="19">
        <v>2654.7132799999999</v>
      </c>
      <c r="G50" s="19">
        <v>2735.1216399999998</v>
      </c>
      <c r="H50" s="19">
        <v>2975.8095199999998</v>
      </c>
      <c r="I50" s="19">
        <v>3446.5010400000001</v>
      </c>
      <c r="J50" s="19">
        <v>4070.9424400000003</v>
      </c>
      <c r="K50" s="19">
        <v>4465.4450900000002</v>
      </c>
    </row>
    <row r="53" spans="1:11">
      <c r="A53" s="26" t="s">
        <v>268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</row>
    <row r="54" spans="1:11">
      <c r="A54" s="26" t="s">
        <v>269</v>
      </c>
      <c r="B54" s="19">
        <v>133.53321</v>
      </c>
      <c r="C54" s="19">
        <v>117.89895</v>
      </c>
      <c r="D54" s="19">
        <v>119.03228</v>
      </c>
      <c r="E54" s="19">
        <v>124.18924999999999</v>
      </c>
      <c r="F54" s="19">
        <v>128.54236</v>
      </c>
      <c r="G54" s="19">
        <v>134.98981000000001</v>
      </c>
      <c r="H54" s="19">
        <v>138.62361000000001</v>
      </c>
      <c r="I54" s="19">
        <v>142.99604000000002</v>
      </c>
      <c r="J54" s="19">
        <v>146.70500000000001</v>
      </c>
      <c r="K54" s="19">
        <v>151.54294000000002</v>
      </c>
    </row>
    <row r="56" spans="1:11" ht="15.75" thickBot="1">
      <c r="A56" t="s">
        <v>270</v>
      </c>
      <c r="B56" s="49">
        <v>-133.53321</v>
      </c>
      <c r="C56" s="49">
        <v>-117.89895</v>
      </c>
      <c r="D56" s="49">
        <v>-119.03228</v>
      </c>
      <c r="E56" s="49">
        <v>-124.18924999999999</v>
      </c>
      <c r="F56" s="49">
        <v>-128.54236</v>
      </c>
      <c r="G56" s="49">
        <v>-134.98981000000001</v>
      </c>
      <c r="H56" s="49">
        <v>-138.62361000000001</v>
      </c>
      <c r="I56" s="49">
        <v>-142.99604000000002</v>
      </c>
      <c r="J56" s="49">
        <v>-146.70500000000001</v>
      </c>
      <c r="K56" s="49">
        <v>-151.54294000000002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9B7FB-06D8-4549-B9BA-F2BF55418B45}">
  <sheetPr>
    <pageSetUpPr fitToPage="1"/>
  </sheetPr>
  <dimension ref="A1:K50"/>
  <sheetViews>
    <sheetView topLeftCell="A24" zoomScale="70" zoomScaleNormal="70" workbookViewId="0">
      <selection activeCell="A51" sqref="A51:XFD113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297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13858.274168928112</v>
      </c>
      <c r="C8" s="18">
        <v>14988.781477150333</v>
      </c>
      <c r="D8" s="18">
        <v>15546.608350356681</v>
      </c>
      <c r="E8" s="18">
        <v>16402.373944295628</v>
      </c>
      <c r="F8" s="18">
        <v>17902.991045457213</v>
      </c>
      <c r="G8" s="18">
        <v>17828.617101380987</v>
      </c>
      <c r="H8" s="18">
        <v>18439.784963373371</v>
      </c>
      <c r="I8" s="18">
        <v>19054.547939372518</v>
      </c>
      <c r="J8" s="18">
        <v>19813.760376122416</v>
      </c>
      <c r="K8" s="18">
        <v>19837.337068558867</v>
      </c>
    </row>
    <row r="9" spans="1:11">
      <c r="A9" s="26" t="s">
        <v>287</v>
      </c>
      <c r="B9" s="18">
        <v>18359.893125113784</v>
      </c>
      <c r="C9" s="18">
        <v>19463.238669113784</v>
      </c>
      <c r="D9" s="18">
        <v>19929.499145113776</v>
      </c>
      <c r="E9" s="18">
        <v>20395.885341113779</v>
      </c>
      <c r="F9" s="18">
        <v>20280.718189113788</v>
      </c>
      <c r="G9" s="18">
        <v>21209.983893113786</v>
      </c>
      <c r="H9" s="18">
        <v>21571.566189113782</v>
      </c>
      <c r="I9" s="18">
        <v>21864.714465113775</v>
      </c>
      <c r="J9" s="18">
        <v>22189.201261113776</v>
      </c>
      <c r="K9" s="18">
        <v>21869.752898666662</v>
      </c>
    </row>
    <row r="10" spans="1:11">
      <c r="A10" s="26" t="s">
        <v>253</v>
      </c>
      <c r="B10" s="18">
        <v>500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21103.540199999999</v>
      </c>
      <c r="C11" s="18">
        <v>17420.33869</v>
      </c>
      <c r="D11" s="18">
        <v>17893.353300000002</v>
      </c>
      <c r="E11" s="18">
        <v>18366.187850000002</v>
      </c>
      <c r="F11" s="18">
        <v>18840.185399999998</v>
      </c>
      <c r="G11" s="18">
        <v>19297.293839999998</v>
      </c>
      <c r="H11" s="18">
        <v>19762.109150000004</v>
      </c>
      <c r="I11" s="18">
        <v>20233.954429999998</v>
      </c>
      <c r="J11" s="18">
        <v>20720.819800000001</v>
      </c>
      <c r="K11" s="18">
        <v>21093.794510000003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53821.707494041897</v>
      </c>
      <c r="C15" s="46">
        <v>51872.358836264117</v>
      </c>
      <c r="D15" s="46">
        <v>53369.460795470455</v>
      </c>
      <c r="E15" s="46">
        <v>55164.447135409413</v>
      </c>
      <c r="F15" s="46">
        <v>57023.894634570999</v>
      </c>
      <c r="G15" s="46">
        <v>58335.894834494771</v>
      </c>
      <c r="H15" s="46">
        <v>59773.460302487161</v>
      </c>
      <c r="I15" s="46">
        <v>61153.216834486288</v>
      </c>
      <c r="J15" s="46">
        <v>62723.78143723619</v>
      </c>
      <c r="K15" s="46">
        <v>62800.88447722554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29560.689100000003</v>
      </c>
      <c r="C18" s="18">
        <v>26874.28787</v>
      </c>
      <c r="D18" s="18">
        <v>27835.738140000001</v>
      </c>
      <c r="E18" s="18">
        <v>28780.732820000001</v>
      </c>
      <c r="F18" s="18">
        <v>29768.679079999998</v>
      </c>
      <c r="G18" s="18">
        <v>30607.055250000001</v>
      </c>
      <c r="H18" s="18">
        <v>31475.294409999995</v>
      </c>
      <c r="I18" s="18">
        <v>32239.20478</v>
      </c>
      <c r="J18" s="18">
        <v>33186.006159999997</v>
      </c>
      <c r="K18" s="18">
        <v>33820.142769999999</v>
      </c>
    </row>
    <row r="19" spans="1:11">
      <c r="A19" s="26" t="s">
        <v>258</v>
      </c>
      <c r="B19" s="18">
        <v>3724.20156</v>
      </c>
      <c r="C19" s="18">
        <v>3747.91968</v>
      </c>
      <c r="D19" s="18">
        <v>3696.0548200000003</v>
      </c>
      <c r="E19" s="18">
        <v>3647.1069600000001</v>
      </c>
      <c r="F19" s="18">
        <v>3601.0760800000003</v>
      </c>
      <c r="G19" s="18">
        <v>3557.0871200000001</v>
      </c>
      <c r="H19" s="18">
        <v>3510.1811499999999</v>
      </c>
      <c r="I19" s="18">
        <v>3469.9842800000001</v>
      </c>
      <c r="J19" s="18">
        <v>3423.6617199999996</v>
      </c>
      <c r="K19" s="18">
        <v>3376.1723500000003</v>
      </c>
    </row>
    <row r="20" spans="1:11">
      <c r="A20" s="26" t="s">
        <v>259</v>
      </c>
      <c r="B20" s="18">
        <v>16127.0054</v>
      </c>
      <c r="C20" s="18">
        <v>19467.818769999998</v>
      </c>
      <c r="D20" s="18">
        <v>19792.432000000001</v>
      </c>
      <c r="E20" s="18">
        <v>20202.87862</v>
      </c>
      <c r="F20" s="18">
        <v>17732.398799999999</v>
      </c>
      <c r="G20" s="18">
        <v>19106.765170000002</v>
      </c>
      <c r="H20" s="18">
        <v>19294.981800000001</v>
      </c>
      <c r="I20" s="18">
        <v>19460.5497</v>
      </c>
      <c r="J20" s="18">
        <v>19613.568420000003</v>
      </c>
      <c r="K20" s="18">
        <v>19745.932219999999</v>
      </c>
    </row>
    <row r="21" spans="1:11">
      <c r="A21" s="26" t="s">
        <v>285</v>
      </c>
      <c r="B21" s="18">
        <v>2326.8627299999998</v>
      </c>
      <c r="C21" s="18">
        <v>2615.6615899999997</v>
      </c>
      <c r="D21" s="18">
        <v>2628.3585600000006</v>
      </c>
      <c r="E21" s="18">
        <v>2771.9125099999997</v>
      </c>
      <c r="F21" s="18">
        <v>2884.63787</v>
      </c>
      <c r="G21" s="18">
        <v>3067.0857099999998</v>
      </c>
      <c r="H21" s="18">
        <v>3183.7714799999999</v>
      </c>
      <c r="I21" s="18">
        <v>3306.32107</v>
      </c>
      <c r="J21" s="18">
        <v>3402.3974399999997</v>
      </c>
      <c r="K21" s="18">
        <v>3534.0007600000004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51738.758790000007</v>
      </c>
      <c r="C23" s="46">
        <v>52705.687909999993</v>
      </c>
      <c r="D23" s="46">
        <v>53952.583520000007</v>
      </c>
      <c r="E23" s="46">
        <v>55402.63091</v>
      </c>
      <c r="F23" s="46">
        <v>53986.791829999995</v>
      </c>
      <c r="G23" s="46">
        <v>56337.99325</v>
      </c>
      <c r="H23" s="46">
        <v>57464.228839999996</v>
      </c>
      <c r="I23" s="46">
        <v>58476.059829999991</v>
      </c>
      <c r="J23" s="46">
        <v>59625.633739999997</v>
      </c>
      <c r="K23" s="46">
        <v>60476.248100000004</v>
      </c>
    </row>
    <row r="24" spans="1:11" ht="6" customHeight="1"/>
    <row r="25" spans="1:11" ht="15.75" thickBot="1">
      <c r="A25" s="48" t="s">
        <v>209</v>
      </c>
      <c r="B25" s="46">
        <v>2082.9487040418899</v>
      </c>
      <c r="C25" s="46">
        <v>-833.32907373587659</v>
      </c>
      <c r="D25" s="46">
        <v>-583.12272452955222</v>
      </c>
      <c r="E25" s="46">
        <v>-238.18377459058684</v>
      </c>
      <c r="F25" s="46">
        <v>3037.1028045710045</v>
      </c>
      <c r="G25" s="46">
        <v>1997.9015844947717</v>
      </c>
      <c r="H25" s="46">
        <v>2309.2314624871651</v>
      </c>
      <c r="I25" s="46">
        <v>2677.1570044862965</v>
      </c>
      <c r="J25" s="46">
        <v>3098.1476972361925</v>
      </c>
      <c r="K25" s="46">
        <v>2324.6363772255354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2620.6882092914402</v>
      </c>
      <c r="C30" s="18">
        <v>3722.0039100000013</v>
      </c>
      <c r="D30" s="18">
        <v>2764.0822100000005</v>
      </c>
      <c r="E30" s="18">
        <v>5990.8457500000013</v>
      </c>
      <c r="F30" s="18">
        <v>3039.4621200000011</v>
      </c>
      <c r="G30" s="18">
        <v>2596.6736599999967</v>
      </c>
      <c r="H30" s="18">
        <v>-1140.1802999999982</v>
      </c>
      <c r="I30" s="18">
        <v>293.27587000000131</v>
      </c>
      <c r="J30" s="18">
        <v>4044.3648600000006</v>
      </c>
      <c r="K30" s="18">
        <v>1758.3865800000021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2620.6882092914402</v>
      </c>
      <c r="C34" s="46">
        <v>3722.0039100000013</v>
      </c>
      <c r="D34" s="46">
        <v>2764.0822100000005</v>
      </c>
      <c r="E34" s="46">
        <v>5990.8457500000013</v>
      </c>
      <c r="F34" s="46">
        <v>3039.4621200000011</v>
      </c>
      <c r="G34" s="46">
        <v>2596.6736599999967</v>
      </c>
      <c r="H34" s="46">
        <v>-1140.1802999999982</v>
      </c>
      <c r="I34" s="46">
        <v>293.27587000000131</v>
      </c>
      <c r="J34" s="46">
        <v>4044.3648600000006</v>
      </c>
      <c r="K34" s="46">
        <v>1758.3865800000021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>
      <c r="A40" t="s">
        <v>308</v>
      </c>
      <c r="B40" s="18">
        <v>4703.6369100000002</v>
      </c>
      <c r="C40" s="18">
        <v>2888.6747</v>
      </c>
      <c r="D40" s="18">
        <v>2180.9594900000002</v>
      </c>
      <c r="E40" s="18">
        <v>5752.6619700000001</v>
      </c>
      <c r="F40" s="18">
        <v>6076.5649299999995</v>
      </c>
      <c r="G40" s="18">
        <v>4594.5752400000001</v>
      </c>
      <c r="H40" s="18">
        <v>1169.0511600000002</v>
      </c>
      <c r="I40" s="18">
        <v>2970.4328700000001</v>
      </c>
      <c r="J40" s="18">
        <v>7142.5125500000004</v>
      </c>
      <c r="K40" s="18">
        <v>4083.02295</v>
      </c>
    </row>
    <row r="41" spans="1:11">
      <c r="A41" t="s">
        <v>224</v>
      </c>
      <c r="B41" s="18">
        <v>3.333329914312344E-6</v>
      </c>
      <c r="C41" s="18">
        <v>1.3626412464873283E-4</v>
      </c>
      <c r="D41" s="18">
        <v>-4.5295519157662056E-6</v>
      </c>
      <c r="E41" s="18">
        <v>5.4094143706606701E-6</v>
      </c>
      <c r="F41" s="18">
        <v>-5.4289939726004377E-6</v>
      </c>
      <c r="G41" s="18">
        <v>4.4947682908969E-6</v>
      </c>
      <c r="H41" s="18">
        <v>2.4871667392289964E-6</v>
      </c>
      <c r="I41" s="18">
        <v>4.4862977119919378E-6</v>
      </c>
      <c r="J41" s="18">
        <v>7.2361926868325099E-6</v>
      </c>
      <c r="K41" s="18">
        <v>7.2255375016538892E-6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4703.6369133333301</v>
      </c>
      <c r="C44" s="46">
        <v>2888.6748362641247</v>
      </c>
      <c r="D44" s="46">
        <v>2180.9594854704483</v>
      </c>
      <c r="E44" s="46">
        <v>5752.6619754094145</v>
      </c>
      <c r="F44" s="46">
        <v>6076.5649245710056</v>
      </c>
      <c r="G44" s="46">
        <v>4594.5752444947684</v>
      </c>
      <c r="H44" s="46">
        <v>1169.0511624871669</v>
      </c>
      <c r="I44" s="46">
        <v>2970.4328744862978</v>
      </c>
      <c r="J44" s="46">
        <v>7142.5125572361931</v>
      </c>
      <c r="K44" s="46">
        <v>4083.0229572255375</v>
      </c>
    </row>
    <row r="45" spans="1:11" ht="6" customHeight="1"/>
    <row r="46" spans="1:11" ht="15.75" thickBot="1">
      <c r="A46" s="48" t="s">
        <v>265</v>
      </c>
      <c r="B46" s="46">
        <v>-2082.9487040418899</v>
      </c>
      <c r="C46" s="46">
        <v>833.32907373587659</v>
      </c>
      <c r="D46" s="46">
        <v>583.12272452955222</v>
      </c>
      <c r="E46" s="46">
        <v>238.18377459058684</v>
      </c>
      <c r="F46" s="46">
        <v>-3037.1028045710045</v>
      </c>
      <c r="G46" s="46">
        <v>-1997.9015844947717</v>
      </c>
      <c r="H46" s="46">
        <v>-2309.2314624871651</v>
      </c>
      <c r="I46" s="46">
        <v>-2677.1570044862965</v>
      </c>
      <c r="J46" s="46">
        <v>-3098.1476972361925</v>
      </c>
      <c r="K46" s="46">
        <v>-2324.6363772255354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6961.3002700000006</v>
      </c>
      <c r="C50" s="19">
        <v>7379.0934999999999</v>
      </c>
      <c r="D50" s="19">
        <v>11119.897420000001</v>
      </c>
      <c r="E50" s="19">
        <v>11406.411840000001</v>
      </c>
      <c r="F50" s="19">
        <v>11414.935009999999</v>
      </c>
      <c r="G50" s="19">
        <v>11940.764580000001</v>
      </c>
      <c r="H50" s="19">
        <v>12488.90746</v>
      </c>
      <c r="I50" s="19">
        <v>12890.13934</v>
      </c>
      <c r="J50" s="19">
        <v>13155.003210000001</v>
      </c>
      <c r="K50" s="19">
        <v>13793.31431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8B49-F8CC-42CB-A5D2-897AEF2ADCE4}">
  <sheetPr>
    <pageSetUpPr fitToPage="1"/>
  </sheetPr>
  <dimension ref="A1:K50"/>
  <sheetViews>
    <sheetView topLeftCell="A24" zoomScale="70" zoomScaleNormal="70" workbookViewId="0">
      <selection activeCell="F76" sqref="F76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298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20425.786842000001</v>
      </c>
      <c r="C8" s="18">
        <v>21148.975306500004</v>
      </c>
      <c r="D8" s="18">
        <v>21132.444567000002</v>
      </c>
      <c r="E8" s="18">
        <v>22049.879268500001</v>
      </c>
      <c r="F8" s="18">
        <v>22660.372322000003</v>
      </c>
      <c r="G8" s="18">
        <v>23152.966406</v>
      </c>
      <c r="H8" s="18">
        <v>23452.968414500006</v>
      </c>
      <c r="I8" s="18">
        <v>23844.1267075</v>
      </c>
      <c r="J8" s="18">
        <v>24423.420687500002</v>
      </c>
      <c r="K8" s="18">
        <v>24515.908049000005</v>
      </c>
    </row>
    <row r="9" spans="1:11">
      <c r="A9" s="26" t="s">
        <v>287</v>
      </c>
      <c r="B9" s="18">
        <v>8083.711448</v>
      </c>
      <c r="C9" s="18">
        <v>8228.7640635000007</v>
      </c>
      <c r="D9" s="18">
        <v>8400.5782029999991</v>
      </c>
      <c r="E9" s="18">
        <v>8484.093301500001</v>
      </c>
      <c r="F9" s="18">
        <v>8583.8950480000003</v>
      </c>
      <c r="G9" s="18">
        <v>8667.955054</v>
      </c>
      <c r="H9" s="18">
        <v>8744.1126955000018</v>
      </c>
      <c r="I9" s="18">
        <v>8820.4135824999994</v>
      </c>
      <c r="J9" s="18">
        <v>8880.5105324999986</v>
      </c>
      <c r="K9" s="18">
        <v>8880.1711909999995</v>
      </c>
    </row>
    <row r="10" spans="1:11">
      <c r="A10" s="26" t="s">
        <v>253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586.84001999999998</v>
      </c>
      <c r="C11" s="18">
        <v>598.57680000000005</v>
      </c>
      <c r="D11" s="18">
        <v>611.74549000000002</v>
      </c>
      <c r="E11" s="18">
        <v>625.20389</v>
      </c>
      <c r="F11" s="18">
        <v>638.33317</v>
      </c>
      <c r="G11" s="18">
        <v>651.09984999999995</v>
      </c>
      <c r="H11" s="18">
        <v>663.47073000000012</v>
      </c>
      <c r="I11" s="18">
        <v>676.07667000000004</v>
      </c>
      <c r="J11" s="18">
        <v>688.92213000000004</v>
      </c>
      <c r="K11" s="18">
        <v>701.32273000000009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29096.338310000003</v>
      </c>
      <c r="C15" s="46">
        <v>29976.316170000002</v>
      </c>
      <c r="D15" s="46">
        <v>30144.768260000004</v>
      </c>
      <c r="E15" s="46">
        <v>31159.176460000002</v>
      </c>
      <c r="F15" s="46">
        <v>31882.600540000003</v>
      </c>
      <c r="G15" s="46">
        <v>32472.021309999996</v>
      </c>
      <c r="H15" s="46">
        <v>32860.551840000007</v>
      </c>
      <c r="I15" s="46">
        <v>33340.616959999999</v>
      </c>
      <c r="J15" s="46">
        <v>33992.853349999998</v>
      </c>
      <c r="K15" s="46">
        <v>34097.401970000006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7820.9022199999999</v>
      </c>
      <c r="C18" s="18">
        <v>8124.4011700000001</v>
      </c>
      <c r="D18" s="18">
        <v>7735.0148200000003</v>
      </c>
      <c r="E18" s="18">
        <v>7888.4905099999996</v>
      </c>
      <c r="F18" s="18">
        <v>8051.1358000000009</v>
      </c>
      <c r="G18" s="18">
        <v>8207.6105200000002</v>
      </c>
      <c r="H18" s="18">
        <v>8365.4694899999995</v>
      </c>
      <c r="I18" s="18">
        <v>8527.1414800000002</v>
      </c>
      <c r="J18" s="18">
        <v>8918.1026500000007</v>
      </c>
      <c r="K18" s="18">
        <v>8824.5703699999995</v>
      </c>
    </row>
    <row r="19" spans="1:11">
      <c r="A19" s="26" t="s">
        <v>258</v>
      </c>
      <c r="B19" s="18">
        <v>78.768959999999993</v>
      </c>
      <c r="C19" s="18">
        <v>67.795919999999995</v>
      </c>
      <c r="D19" s="18">
        <v>109.55438000000001</v>
      </c>
      <c r="E19" s="18">
        <v>84.223399999999998</v>
      </c>
      <c r="F19" s="18">
        <v>94.147530000000003</v>
      </c>
      <c r="G19" s="18">
        <v>102.64827</v>
      </c>
      <c r="H19" s="18">
        <v>116.07929000000001</v>
      </c>
      <c r="I19" s="18">
        <v>139.05237</v>
      </c>
      <c r="J19" s="18">
        <v>141.51590999999999</v>
      </c>
      <c r="K19" s="18">
        <v>143.64073000000002</v>
      </c>
    </row>
    <row r="20" spans="1:11">
      <c r="A20" s="26" t="s">
        <v>259</v>
      </c>
      <c r="B20" s="18">
        <v>18675.436959999999</v>
      </c>
      <c r="C20" s="18">
        <v>19198.008140000002</v>
      </c>
      <c r="D20" s="18">
        <v>19686.98359</v>
      </c>
      <c r="E20" s="18">
        <v>19986.607800000002</v>
      </c>
      <c r="F20" s="18">
        <v>20255.240119999999</v>
      </c>
      <c r="G20" s="18">
        <v>20490.22334</v>
      </c>
      <c r="H20" s="18">
        <v>20689.435750000001</v>
      </c>
      <c r="I20" s="18">
        <v>20864.861250000002</v>
      </c>
      <c r="J20" s="18">
        <v>21029.149430000001</v>
      </c>
      <c r="K20" s="18">
        <v>21167.364320000001</v>
      </c>
    </row>
    <row r="21" spans="1:11">
      <c r="A21" s="26" t="s">
        <v>285</v>
      </c>
      <c r="B21" s="18">
        <v>1771.5717400000001</v>
      </c>
      <c r="C21" s="18">
        <v>1837.94019</v>
      </c>
      <c r="D21" s="18">
        <v>1842.8159800000003</v>
      </c>
      <c r="E21" s="18">
        <v>1973.9669599999997</v>
      </c>
      <c r="F21" s="18">
        <v>2079.1811699999998</v>
      </c>
      <c r="G21" s="18">
        <v>2260.41</v>
      </c>
      <c r="H21" s="18">
        <v>2348.75729</v>
      </c>
      <c r="I21" s="18">
        <v>2454.6944100000001</v>
      </c>
      <c r="J21" s="18">
        <v>2534.4337100000002</v>
      </c>
      <c r="K21" s="18">
        <v>2653.4458199999999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28346.67988</v>
      </c>
      <c r="C23" s="46">
        <v>29228.145420000001</v>
      </c>
      <c r="D23" s="46">
        <v>29374.368770000001</v>
      </c>
      <c r="E23" s="46">
        <v>29933.288670000002</v>
      </c>
      <c r="F23" s="46">
        <v>30479.70462</v>
      </c>
      <c r="G23" s="46">
        <v>31060.89213</v>
      </c>
      <c r="H23" s="46">
        <v>31519.741820000003</v>
      </c>
      <c r="I23" s="46">
        <v>31985.749510000001</v>
      </c>
      <c r="J23" s="46">
        <v>32623.201700000001</v>
      </c>
      <c r="K23" s="46">
        <v>32789.021240000002</v>
      </c>
    </row>
    <row r="24" spans="1:11" ht="6" customHeight="1"/>
    <row r="25" spans="1:11" ht="15.75" thickBot="1">
      <c r="A25" s="48" t="s">
        <v>209</v>
      </c>
      <c r="B25" s="46">
        <v>749.65843000000314</v>
      </c>
      <c r="C25" s="46">
        <v>748.17075000000114</v>
      </c>
      <c r="D25" s="46">
        <v>770.39949000000342</v>
      </c>
      <c r="E25" s="46">
        <v>1225.8877900000007</v>
      </c>
      <c r="F25" s="46">
        <v>1402.8959200000027</v>
      </c>
      <c r="G25" s="46">
        <v>1411.1291799999963</v>
      </c>
      <c r="H25" s="46">
        <v>1340.8100200000044</v>
      </c>
      <c r="I25" s="46">
        <v>1354.8674499999979</v>
      </c>
      <c r="J25" s="46">
        <v>1369.6516499999962</v>
      </c>
      <c r="K25" s="46">
        <v>1308.3807300000044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2752.8886299999999</v>
      </c>
      <c r="C30" s="18">
        <v>2745.40425</v>
      </c>
      <c r="D30" s="18">
        <v>1481.3475600000002</v>
      </c>
      <c r="E30" s="18">
        <v>-1044.7741899999996</v>
      </c>
      <c r="F30" s="18">
        <v>-1321.3947599999997</v>
      </c>
      <c r="G30" s="18">
        <v>-1328.0794899999996</v>
      </c>
      <c r="H30" s="18">
        <v>-1256.1823899999997</v>
      </c>
      <c r="I30" s="18">
        <v>12567.41934</v>
      </c>
      <c r="J30" s="18">
        <v>4472.8039999999992</v>
      </c>
      <c r="K30" s="18">
        <v>-252.4011899999999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2752.8886299999999</v>
      </c>
      <c r="C34" s="46">
        <v>2745.40425</v>
      </c>
      <c r="D34" s="46">
        <v>1481.3475600000002</v>
      </c>
      <c r="E34" s="46">
        <v>-1044.7741899999996</v>
      </c>
      <c r="F34" s="46">
        <v>-1321.3947599999997</v>
      </c>
      <c r="G34" s="46">
        <v>-1328.0794899999996</v>
      </c>
      <c r="H34" s="46">
        <v>-1256.1823899999997</v>
      </c>
      <c r="I34" s="46">
        <v>12567.41934</v>
      </c>
      <c r="J34" s="46">
        <v>4472.8039999999992</v>
      </c>
      <c r="K34" s="46">
        <v>-252.4011899999999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2265.5520999999999</v>
      </c>
      <c r="C39" s="18">
        <v>3493.5749999999998</v>
      </c>
      <c r="D39" s="18">
        <v>2251.7470499999999</v>
      </c>
      <c r="E39" s="18">
        <v>181.11360000000002</v>
      </c>
      <c r="F39" s="18">
        <v>81.501159999999999</v>
      </c>
      <c r="G39" s="18">
        <v>83.049689999999998</v>
      </c>
      <c r="H39" s="18">
        <v>84.627630000000011</v>
      </c>
      <c r="I39" s="18">
        <v>13922.28679</v>
      </c>
      <c r="J39" s="18">
        <v>5842.4556499999999</v>
      </c>
      <c r="K39" s="18">
        <v>1055.97954</v>
      </c>
    </row>
    <row r="40" spans="1:11">
      <c r="A40" t="s">
        <v>308</v>
      </c>
      <c r="B40" s="18">
        <v>1236.99496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>
      <c r="A41" t="s">
        <v>224</v>
      </c>
      <c r="B41" s="18">
        <v>3.1832314562052488E-12</v>
      </c>
      <c r="C41" s="18">
        <v>1.3642420526593924E-12</v>
      </c>
      <c r="D41" s="18">
        <v>3.637978807091713E-12</v>
      </c>
      <c r="E41" s="18">
        <v>1.0231815394945443E-12</v>
      </c>
      <c r="F41" s="18">
        <v>2.9842794901924208E-12</v>
      </c>
      <c r="G41" s="18">
        <v>-3.3537617127876729E-12</v>
      </c>
      <c r="H41" s="18">
        <v>4.7180037654470652E-12</v>
      </c>
      <c r="I41" s="18">
        <v>-1.8189894035458565E-12</v>
      </c>
      <c r="J41" s="18">
        <v>-4.5474735088646412E-12</v>
      </c>
      <c r="K41" s="18">
        <v>4.5474735088646412E-12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3502.5470600000031</v>
      </c>
      <c r="C44" s="46">
        <v>3493.5750000000012</v>
      </c>
      <c r="D44" s="46">
        <v>2251.7470500000036</v>
      </c>
      <c r="E44" s="46">
        <v>181.11360000000104</v>
      </c>
      <c r="F44" s="46">
        <v>81.501160000002983</v>
      </c>
      <c r="G44" s="46">
        <v>83.049689999996644</v>
      </c>
      <c r="H44" s="46">
        <v>84.627630000004729</v>
      </c>
      <c r="I44" s="46">
        <v>13922.286789999998</v>
      </c>
      <c r="J44" s="46">
        <v>5842.4556499999953</v>
      </c>
      <c r="K44" s="46">
        <v>1055.9795400000046</v>
      </c>
    </row>
    <row r="45" spans="1:11" ht="6" customHeight="1"/>
    <row r="46" spans="1:11" ht="15.75" thickBot="1">
      <c r="A46" s="48" t="s">
        <v>265</v>
      </c>
      <c r="B46" s="46">
        <v>-749.65843000000314</v>
      </c>
      <c r="C46" s="46">
        <v>-748.17075000000114</v>
      </c>
      <c r="D46" s="46">
        <v>-770.39949000000342</v>
      </c>
      <c r="E46" s="46">
        <v>-1225.8877900000007</v>
      </c>
      <c r="F46" s="46">
        <v>-1402.8959200000027</v>
      </c>
      <c r="G46" s="46">
        <v>-1411.1291799999963</v>
      </c>
      <c r="H46" s="46">
        <v>-1340.8100200000044</v>
      </c>
      <c r="I46" s="46">
        <v>-1354.8674499999979</v>
      </c>
      <c r="J46" s="46">
        <v>-1369.6516499999962</v>
      </c>
      <c r="K46" s="46">
        <v>-1308.3807300000044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711.67983000000004</v>
      </c>
      <c r="C50" s="19">
        <v>710.19214999999997</v>
      </c>
      <c r="D50" s="19">
        <v>732.42088999999987</v>
      </c>
      <c r="E50" s="19">
        <v>1187.9091899999996</v>
      </c>
      <c r="F50" s="19">
        <v>1364.9173199999998</v>
      </c>
      <c r="G50" s="19">
        <v>1373.1505799999998</v>
      </c>
      <c r="H50" s="19">
        <v>1302.8314199999998</v>
      </c>
      <c r="I50" s="19">
        <v>1316.8888499999998</v>
      </c>
      <c r="J50" s="19">
        <v>1331.6730500000001</v>
      </c>
      <c r="K50" s="19">
        <v>1270.4021299999999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4CF9D-9DD8-40EE-BAD6-2418E217C381}">
  <sheetPr>
    <pageSetUpPr fitToPage="1"/>
  </sheetPr>
  <dimension ref="A1:K50"/>
  <sheetViews>
    <sheetView topLeftCell="A24" zoomScale="70" zoomScaleNormal="70" workbookViewId="0">
      <selection activeCell="A51" sqref="A51:XFD107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299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47077.494266666676</v>
      </c>
      <c r="C8" s="18">
        <v>47980.047066666673</v>
      </c>
      <c r="D8" s="18">
        <v>50035.96803666668</v>
      </c>
      <c r="E8" s="18">
        <v>51829.516656666667</v>
      </c>
      <c r="F8" s="18">
        <v>55113.938146666675</v>
      </c>
      <c r="G8" s="18">
        <v>58592.165216666675</v>
      </c>
      <c r="H8" s="18">
        <v>60055.913256666667</v>
      </c>
      <c r="I8" s="18">
        <v>63335.259076666654</v>
      </c>
      <c r="J8" s="18">
        <v>65349.132746666677</v>
      </c>
      <c r="K8" s="18">
        <v>67459.732426666669</v>
      </c>
    </row>
    <row r="9" spans="1:11">
      <c r="A9" s="26" t="s">
        <v>287</v>
      </c>
      <c r="B9" s="18">
        <v>2691.39948</v>
      </c>
      <c r="C9" s="18">
        <v>2783.6367099999998</v>
      </c>
      <c r="D9" s="18">
        <v>3166.48029</v>
      </c>
      <c r="E9" s="18">
        <v>3117.1393700000003</v>
      </c>
      <c r="F9" s="18">
        <v>3236.2678299999998</v>
      </c>
      <c r="G9" s="18">
        <v>3381.0588399999997</v>
      </c>
      <c r="H9" s="18">
        <v>3718.4149300000004</v>
      </c>
      <c r="I9" s="18">
        <v>4082.1174100000003</v>
      </c>
      <c r="J9" s="18">
        <v>4327.6157800000001</v>
      </c>
      <c r="K9" s="18">
        <v>4504.7112699999998</v>
      </c>
    </row>
    <row r="10" spans="1:11">
      <c r="A10" s="26" t="s">
        <v>253</v>
      </c>
      <c r="B10" s="18">
        <v>15</v>
      </c>
      <c r="C10" s="18">
        <v>15.3</v>
      </c>
      <c r="D10" s="18">
        <v>15.6366</v>
      </c>
      <c r="E10" s="18">
        <v>15.98061</v>
      </c>
      <c r="F10" s="18">
        <v>16.316200000000002</v>
      </c>
      <c r="G10" s="18">
        <v>16.642520000000001</v>
      </c>
      <c r="H10" s="18">
        <v>16.958729999999999</v>
      </c>
      <c r="I10" s="18">
        <v>17.280950000000001</v>
      </c>
      <c r="J10" s="18">
        <v>17.609279999999998</v>
      </c>
      <c r="K10" s="18">
        <v>17.92625</v>
      </c>
    </row>
    <row r="11" spans="1:11">
      <c r="A11" s="26" t="s">
        <v>254</v>
      </c>
      <c r="B11" s="18">
        <v>13652.269620000003</v>
      </c>
      <c r="C11" s="18">
        <v>14305.936149999994</v>
      </c>
      <c r="D11" s="18">
        <v>14564.203509999998</v>
      </c>
      <c r="E11" s="18">
        <v>14716.37224000001</v>
      </c>
      <c r="F11" s="18">
        <v>15255.387380000002</v>
      </c>
      <c r="G11" s="18">
        <v>15273.407029999997</v>
      </c>
      <c r="H11" s="18">
        <v>15840.881680000008</v>
      </c>
      <c r="I11" s="18">
        <v>16091.125280000002</v>
      </c>
      <c r="J11" s="18">
        <v>16284.989349999994</v>
      </c>
      <c r="K11" s="18">
        <v>16604.454869999998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63436.163366666675</v>
      </c>
      <c r="C15" s="46">
        <v>65084.919926666669</v>
      </c>
      <c r="D15" s="46">
        <v>67782.288436666669</v>
      </c>
      <c r="E15" s="46">
        <v>69679.008876666674</v>
      </c>
      <c r="F15" s="46">
        <v>73621.90955666668</v>
      </c>
      <c r="G15" s="46">
        <v>77263.273606666669</v>
      </c>
      <c r="H15" s="46">
        <v>79632.16859666667</v>
      </c>
      <c r="I15" s="46">
        <v>83525.782716666668</v>
      </c>
      <c r="J15" s="46">
        <v>85979.34715666667</v>
      </c>
      <c r="K15" s="46">
        <v>88586.824816666674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31329.14383999999</v>
      </c>
      <c r="C18" s="18">
        <v>31941.943170000006</v>
      </c>
      <c r="D18" s="18">
        <v>32908.045299999998</v>
      </c>
      <c r="E18" s="18">
        <v>33608.038359999991</v>
      </c>
      <c r="F18" s="18">
        <v>34422.288700000012</v>
      </c>
      <c r="G18" s="18">
        <v>35342.461119999985</v>
      </c>
      <c r="H18" s="18">
        <v>36002.981570000011</v>
      </c>
      <c r="I18" s="18">
        <v>36886.54531999999</v>
      </c>
      <c r="J18" s="18">
        <v>37817.337909999987</v>
      </c>
      <c r="K18" s="18">
        <v>38307.648520000002</v>
      </c>
    </row>
    <row r="19" spans="1:11">
      <c r="A19" s="26" t="s">
        <v>258</v>
      </c>
      <c r="B19" s="18">
        <v>3693.55404</v>
      </c>
      <c r="C19" s="18">
        <v>3485.5904500000001</v>
      </c>
      <c r="D19" s="18">
        <v>4765.8385599999992</v>
      </c>
      <c r="E19" s="18">
        <v>4159.7957699999997</v>
      </c>
      <c r="F19" s="18">
        <v>4437.38886</v>
      </c>
      <c r="G19" s="18">
        <v>4695.81585</v>
      </c>
      <c r="H19" s="18">
        <v>5069.1499699999995</v>
      </c>
      <c r="I19" s="18">
        <v>5685.2622300000003</v>
      </c>
      <c r="J19" s="18">
        <v>5722.2051700000002</v>
      </c>
      <c r="K19" s="18">
        <v>5776.9195</v>
      </c>
    </row>
    <row r="20" spans="1:11">
      <c r="A20" s="26" t="s">
        <v>259</v>
      </c>
      <c r="B20" s="18">
        <v>1046.6379999999999</v>
      </c>
      <c r="C20" s="18">
        <v>1076.96577</v>
      </c>
      <c r="D20" s="18">
        <v>1101.4032099999999</v>
      </c>
      <c r="E20" s="18">
        <v>1122.9360899999999</v>
      </c>
      <c r="F20" s="18">
        <v>1142.22954</v>
      </c>
      <c r="G20" s="18">
        <v>1159.1140800000001</v>
      </c>
      <c r="H20" s="18">
        <v>1173.4377899999999</v>
      </c>
      <c r="I20" s="18">
        <v>1186.0378799999999</v>
      </c>
      <c r="J20" s="18">
        <v>1197.8199300000001</v>
      </c>
      <c r="K20" s="18">
        <v>1207.75613</v>
      </c>
    </row>
    <row r="21" spans="1:11">
      <c r="A21" s="26" t="s">
        <v>285</v>
      </c>
      <c r="B21" s="18">
        <v>14491.019710000004</v>
      </c>
      <c r="C21" s="18">
        <v>15094.962609999999</v>
      </c>
      <c r="D21" s="18">
        <v>15516.026010000001</v>
      </c>
      <c r="E21" s="18">
        <v>16552.842540000009</v>
      </c>
      <c r="F21" s="18">
        <v>17399.70667</v>
      </c>
      <c r="G21" s="18">
        <v>18882.814879999998</v>
      </c>
      <c r="H21" s="18">
        <v>19644.95117</v>
      </c>
      <c r="I21" s="18">
        <v>20579.101709999995</v>
      </c>
      <c r="J21" s="18">
        <v>21208.514759999998</v>
      </c>
      <c r="K21" s="18">
        <v>22109.019970000001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50560.355589999992</v>
      </c>
      <c r="C23" s="46">
        <v>51599.462000000014</v>
      </c>
      <c r="D23" s="46">
        <v>54291.313079999993</v>
      </c>
      <c r="E23" s="46">
        <v>55443.612760000004</v>
      </c>
      <c r="F23" s="46">
        <v>57401.613770000011</v>
      </c>
      <c r="G23" s="46">
        <v>60080.205929999982</v>
      </c>
      <c r="H23" s="46">
        <v>61890.520500000013</v>
      </c>
      <c r="I23" s="46">
        <v>64336.947139999982</v>
      </c>
      <c r="J23" s="46">
        <v>65945.877769999992</v>
      </c>
      <c r="K23" s="46">
        <v>67401.344120000009</v>
      </c>
    </row>
    <row r="24" spans="1:11" ht="6" customHeight="1"/>
    <row r="25" spans="1:11" ht="15.75" thickBot="1">
      <c r="A25" s="48" t="s">
        <v>209</v>
      </c>
      <c r="B25" s="46">
        <v>12875.807776666683</v>
      </c>
      <c r="C25" s="46">
        <v>13485.457926666655</v>
      </c>
      <c r="D25" s="46">
        <v>13490.975356666677</v>
      </c>
      <c r="E25" s="46">
        <v>14235.39611666667</v>
      </c>
      <c r="F25" s="46">
        <v>16220.295786666669</v>
      </c>
      <c r="G25" s="46">
        <v>17183.067676666687</v>
      </c>
      <c r="H25" s="46">
        <v>17741.648096666657</v>
      </c>
      <c r="I25" s="46">
        <v>19188.835576666686</v>
      </c>
      <c r="J25" s="46">
        <v>20033.469386666678</v>
      </c>
      <c r="K25" s="46">
        <v>21185.480696666666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500</v>
      </c>
      <c r="C28" s="18">
        <v>2148.1840000000002</v>
      </c>
      <c r="D28" s="18">
        <v>1000</v>
      </c>
      <c r="E28" s="18">
        <v>0</v>
      </c>
      <c r="F28" s="18">
        <v>0</v>
      </c>
      <c r="G28" s="18">
        <v>0</v>
      </c>
      <c r="H28" s="18">
        <v>1500</v>
      </c>
      <c r="I28" s="18">
        <v>1000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-1828.508109999997</v>
      </c>
      <c r="C30" s="18">
        <v>9221.5482000000011</v>
      </c>
      <c r="D30" s="18">
        <v>5376.2195500000034</v>
      </c>
      <c r="E30" s="18">
        <v>-2540.8830399999988</v>
      </c>
      <c r="F30" s="18">
        <v>-2983.0785700000033</v>
      </c>
      <c r="G30" s="18">
        <v>-3628.3405099999964</v>
      </c>
      <c r="H30" s="18">
        <v>-12702.73353</v>
      </c>
      <c r="I30" s="18">
        <v>-11851.120089999997</v>
      </c>
      <c r="J30" s="18">
        <v>-9317.2510399999992</v>
      </c>
      <c r="K30" s="18">
        <v>-2614.7366399999974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-1328.508109999997</v>
      </c>
      <c r="C34" s="46">
        <v>11369.732200000002</v>
      </c>
      <c r="D34" s="46">
        <v>6376.2195500000034</v>
      </c>
      <c r="E34" s="46">
        <v>-2540.8830399999988</v>
      </c>
      <c r="F34" s="46">
        <v>-2983.0785700000033</v>
      </c>
      <c r="G34" s="46">
        <v>-3628.3405099999964</v>
      </c>
      <c r="H34" s="46">
        <v>-11202.73353</v>
      </c>
      <c r="I34" s="46">
        <v>-10851.120089999997</v>
      </c>
      <c r="J34" s="46">
        <v>-9317.2510399999992</v>
      </c>
      <c r="K34" s="46">
        <v>-2614.7366399999974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8185.0925099999995</v>
      </c>
    </row>
    <row r="39" spans="1:11">
      <c r="A39" t="s">
        <v>307</v>
      </c>
      <c r="B39" s="18">
        <v>2159.7271799999999</v>
      </c>
      <c r="C39" s="18">
        <v>17869.0422</v>
      </c>
      <c r="D39" s="18">
        <v>11619.983980000001</v>
      </c>
      <c r="E39" s="18">
        <v>4964.0468000000001</v>
      </c>
      <c r="F39" s="18">
        <v>3752.7257599999998</v>
      </c>
      <c r="G39" s="18">
        <v>4024.2252800000001</v>
      </c>
      <c r="H39" s="18">
        <v>2.5000000000000001E-4</v>
      </c>
      <c r="I39" s="18">
        <v>159.44086999999999</v>
      </c>
      <c r="J39" s="18">
        <v>609.26343000000008</v>
      </c>
      <c r="K39" s="18">
        <v>165.39471</v>
      </c>
    </row>
    <row r="40" spans="1:11">
      <c r="A40" t="s">
        <v>308</v>
      </c>
      <c r="B40" s="18">
        <v>9387.5724900000005</v>
      </c>
      <c r="C40" s="18">
        <v>6986.147930000001</v>
      </c>
      <c r="D40" s="18">
        <v>8247.2109300000011</v>
      </c>
      <c r="E40" s="18">
        <v>6730.4662799999996</v>
      </c>
      <c r="F40" s="18">
        <v>9484.4914599999993</v>
      </c>
      <c r="G40" s="18">
        <v>9530.5018900000014</v>
      </c>
      <c r="H40" s="18">
        <v>6538.9143199999999</v>
      </c>
      <c r="I40" s="18">
        <v>8178.2746200000001</v>
      </c>
      <c r="J40" s="18">
        <v>10106.95492</v>
      </c>
      <c r="K40" s="18">
        <v>10220.25684</v>
      </c>
    </row>
    <row r="41" spans="1:11">
      <c r="A41" t="s">
        <v>224</v>
      </c>
      <c r="B41" s="18">
        <v>-3.3333144529024139E-6</v>
      </c>
      <c r="C41" s="18">
        <v>-3.3333435567328706E-6</v>
      </c>
      <c r="D41" s="18">
        <v>-3.3333235478494316E-6</v>
      </c>
      <c r="E41" s="18">
        <v>-3.3333280953229405E-6</v>
      </c>
      <c r="F41" s="18">
        <v>-3.3333326427964494E-6</v>
      </c>
      <c r="G41" s="18">
        <v>-3.3333108149236068E-6</v>
      </c>
      <c r="H41" s="18">
        <v>-3.3333426472381689E-6</v>
      </c>
      <c r="I41" s="18">
        <v>-3.3333108149236068E-6</v>
      </c>
      <c r="J41" s="18">
        <v>-3.3333217288600281E-6</v>
      </c>
      <c r="K41" s="18">
        <v>-3.3333290048176423E-6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11547.299666666686</v>
      </c>
      <c r="C44" s="46">
        <v>24855.190126666661</v>
      </c>
      <c r="D44" s="46">
        <v>19867.194906666678</v>
      </c>
      <c r="E44" s="46">
        <v>11694.513076666673</v>
      </c>
      <c r="F44" s="46">
        <v>13237.217216666666</v>
      </c>
      <c r="G44" s="46">
        <v>13554.727166666691</v>
      </c>
      <c r="H44" s="46">
        <v>6538.9145666666573</v>
      </c>
      <c r="I44" s="46">
        <v>8337.7154866666897</v>
      </c>
      <c r="J44" s="46">
        <v>10716.218346666679</v>
      </c>
      <c r="K44" s="46">
        <v>18570.74405666667</v>
      </c>
    </row>
    <row r="45" spans="1:11" ht="6" customHeight="1"/>
    <row r="46" spans="1:11" ht="15.75" thickBot="1">
      <c r="A46" s="48" t="s">
        <v>265</v>
      </c>
      <c r="B46" s="46">
        <v>-12875.807776666683</v>
      </c>
      <c r="C46" s="46">
        <v>-13485.457926666659</v>
      </c>
      <c r="D46" s="46">
        <v>-13490.975356666675</v>
      </c>
      <c r="E46" s="46">
        <v>-14235.396116666672</v>
      </c>
      <c r="F46" s="46">
        <v>-16220.295786666669</v>
      </c>
      <c r="G46" s="46">
        <v>-17183.067676666687</v>
      </c>
      <c r="H46" s="46">
        <v>-17741.648096666657</v>
      </c>
      <c r="I46" s="46">
        <v>-19188.835576666686</v>
      </c>
      <c r="J46" s="46">
        <v>-20033.469386666678</v>
      </c>
      <c r="K46" s="46">
        <v>-21185.480696666666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12502.515509999997</v>
      </c>
      <c r="C50" s="19">
        <v>13112.165660000001</v>
      </c>
      <c r="D50" s="19">
        <v>13117.683089999999</v>
      </c>
      <c r="E50" s="19">
        <v>13862.10385</v>
      </c>
      <c r="F50" s="19">
        <v>15847.003520000002</v>
      </c>
      <c r="G50" s="19">
        <v>16809.775409999998</v>
      </c>
      <c r="H50" s="19">
        <v>17368.35583</v>
      </c>
      <c r="I50" s="19">
        <v>18815.543309999997</v>
      </c>
      <c r="J50" s="19">
        <v>19660.17712</v>
      </c>
      <c r="K50" s="19">
        <v>20812.188429999995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92E1-7FD8-4A41-9908-2983D09A0BF2}">
  <sheetPr>
    <pageSetUpPr fitToPage="1"/>
  </sheetPr>
  <dimension ref="A1:K50"/>
  <sheetViews>
    <sheetView topLeftCell="A24" zoomScale="70" zoomScaleNormal="70" workbookViewId="0">
      <selection activeCell="G76" sqref="G76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300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53677.536832035199</v>
      </c>
      <c r="C8" s="18">
        <v>65426.539842035207</v>
      </c>
      <c r="D8" s="18">
        <v>67577.241462035177</v>
      </c>
      <c r="E8" s="18">
        <v>70037.055512035207</v>
      </c>
      <c r="F8" s="18">
        <v>72068.112362035201</v>
      </c>
      <c r="G8" s="18">
        <v>74377.253552035196</v>
      </c>
      <c r="H8" s="18">
        <v>75221.634843333333</v>
      </c>
      <c r="I8" s="18">
        <v>77518.289773333338</v>
      </c>
      <c r="J8" s="18">
        <v>78046.559083333341</v>
      </c>
      <c r="K8" s="18">
        <v>79568.638013333344</v>
      </c>
    </row>
    <row r="9" spans="1:11">
      <c r="A9" s="26" t="s">
        <v>287</v>
      </c>
      <c r="B9" s="18">
        <v>11285.800613660911</v>
      </c>
      <c r="C9" s="18">
        <v>12629.390773660909</v>
      </c>
      <c r="D9" s="18">
        <v>13210.985393660912</v>
      </c>
      <c r="E9" s="18">
        <v>14081.47516</v>
      </c>
      <c r="F9" s="18">
        <v>14630.21898</v>
      </c>
      <c r="G9" s="18">
        <v>14748.685670000001</v>
      </c>
      <c r="H9" s="18">
        <v>14494.805159999998</v>
      </c>
      <c r="I9" s="18">
        <v>15168.574859999999</v>
      </c>
      <c r="J9" s="18">
        <v>15615.605749999999</v>
      </c>
      <c r="K9" s="18">
        <v>16085.47755</v>
      </c>
    </row>
    <row r="10" spans="1:11">
      <c r="A10" s="26" t="s">
        <v>253</v>
      </c>
      <c r="B10" s="18">
        <v>160.739</v>
      </c>
      <c r="C10" s="18">
        <v>35.374360000000003</v>
      </c>
      <c r="D10" s="18">
        <v>23.643319999999999</v>
      </c>
      <c r="E10" s="18">
        <v>24.164840000000002</v>
      </c>
      <c r="F10" s="18">
        <v>24.67371</v>
      </c>
      <c r="G10" s="18">
        <v>25.168620000000004</v>
      </c>
      <c r="H10" s="18">
        <v>25.646809999999999</v>
      </c>
      <c r="I10" s="18">
        <v>26.134119999999999</v>
      </c>
      <c r="J10" s="18">
        <v>26.632180000000002</v>
      </c>
      <c r="K10" s="18">
        <v>27.111549999999998</v>
      </c>
    </row>
    <row r="11" spans="1:11">
      <c r="A11" s="26" t="s">
        <v>254</v>
      </c>
      <c r="B11" s="18">
        <v>22035.598119999999</v>
      </c>
      <c r="C11" s="18">
        <v>21992.776560000002</v>
      </c>
      <c r="D11" s="18">
        <v>22885.014149999988</v>
      </c>
      <c r="E11" s="18">
        <v>23388.060400000013</v>
      </c>
      <c r="F11" s="18">
        <v>23878.776579999994</v>
      </c>
      <c r="G11" s="18">
        <v>24355.91289</v>
      </c>
      <c r="H11" s="18">
        <v>24818.709250000004</v>
      </c>
      <c r="I11" s="18">
        <v>25289.997739999995</v>
      </c>
      <c r="J11" s="18">
        <v>25769.539149999997</v>
      </c>
      <c r="K11" s="18">
        <v>26233.390780000002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51.9</v>
      </c>
      <c r="C13" s="18">
        <v>52.938000000000002</v>
      </c>
      <c r="D13" s="18">
        <v>54.102640000000001</v>
      </c>
      <c r="E13" s="18">
        <v>55.292900000000003</v>
      </c>
      <c r="F13" s="18">
        <v>56.454050000000002</v>
      </c>
      <c r="G13" s="18">
        <v>57.583120000000001</v>
      </c>
      <c r="H13" s="18">
        <v>58.677199999999999</v>
      </c>
      <c r="I13" s="18">
        <v>59.792070000000002</v>
      </c>
      <c r="J13" s="18">
        <v>60.928129999999996</v>
      </c>
      <c r="K13" s="18">
        <v>62.024819999999998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87211.574565696108</v>
      </c>
      <c r="C15" s="46">
        <v>100137.0195356961</v>
      </c>
      <c r="D15" s="46">
        <v>103750.98696569608</v>
      </c>
      <c r="E15" s="46">
        <v>107586.04881203522</v>
      </c>
      <c r="F15" s="46">
        <v>110658.2356820352</v>
      </c>
      <c r="G15" s="46">
        <v>113564.60385203519</v>
      </c>
      <c r="H15" s="46">
        <v>114619.47326333335</v>
      </c>
      <c r="I15" s="46">
        <v>118062.78856333332</v>
      </c>
      <c r="J15" s="46">
        <v>119519.26429333334</v>
      </c>
      <c r="K15" s="46">
        <v>121976.64271333335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49458.180379999998</v>
      </c>
      <c r="C18" s="18">
        <v>58074.365740000001</v>
      </c>
      <c r="D18" s="18">
        <v>55150.127349999995</v>
      </c>
      <c r="E18" s="18">
        <v>57136.11804999999</v>
      </c>
      <c r="F18" s="18">
        <v>58664.193840000014</v>
      </c>
      <c r="G18" s="18">
        <v>59506.284839999993</v>
      </c>
      <c r="H18" s="18">
        <v>60267.305770000006</v>
      </c>
      <c r="I18" s="18">
        <v>61547.609169999996</v>
      </c>
      <c r="J18" s="18">
        <v>63104.132979999973</v>
      </c>
      <c r="K18" s="18">
        <v>64398.928820000008</v>
      </c>
    </row>
    <row r="19" spans="1:11">
      <c r="A19" s="26" t="s">
        <v>258</v>
      </c>
      <c r="B19" s="18">
        <v>3236.6018300000001</v>
      </c>
      <c r="C19" s="18">
        <v>4872.9693599999991</v>
      </c>
      <c r="D19" s="18">
        <v>8586.62896</v>
      </c>
      <c r="E19" s="18">
        <v>10287.96154</v>
      </c>
      <c r="F19" s="18">
        <v>12737.926670000001</v>
      </c>
      <c r="G19" s="18">
        <v>14104.479429999999</v>
      </c>
      <c r="H19" s="18">
        <v>14534.85709</v>
      </c>
      <c r="I19" s="18">
        <v>14941.2925</v>
      </c>
      <c r="J19" s="18">
        <v>14713.765140000001</v>
      </c>
      <c r="K19" s="18">
        <v>14355.39356</v>
      </c>
    </row>
    <row r="20" spans="1:11">
      <c r="A20" s="26" t="s">
        <v>259</v>
      </c>
      <c r="B20" s="18">
        <v>11589.79098</v>
      </c>
      <c r="C20" s="18">
        <v>12734.315000000001</v>
      </c>
      <c r="D20" s="18">
        <v>12734.341930000001</v>
      </c>
      <c r="E20" s="18">
        <v>8734.3694500000001</v>
      </c>
      <c r="F20" s="18">
        <v>5734.3962999999994</v>
      </c>
      <c r="G20" s="18">
        <v>5734.4224000000004</v>
      </c>
      <c r="H20" s="18">
        <v>5734.4477000000006</v>
      </c>
      <c r="I20" s="18">
        <v>5734.4734800000006</v>
      </c>
      <c r="J20" s="18">
        <v>5734.4997400000002</v>
      </c>
      <c r="K20" s="18">
        <v>5734.5250999999998</v>
      </c>
    </row>
    <row r="21" spans="1:11">
      <c r="A21" s="26" t="s">
        <v>285</v>
      </c>
      <c r="B21" s="18">
        <v>20936.46485</v>
      </c>
      <c r="C21" s="18">
        <v>22954.308380000002</v>
      </c>
      <c r="D21" s="18">
        <v>26640.569229999994</v>
      </c>
      <c r="E21" s="18">
        <v>28703.514480000002</v>
      </c>
      <c r="F21" s="18">
        <v>29959.701609999996</v>
      </c>
      <c r="G21" s="18">
        <v>31855.531619999998</v>
      </c>
      <c r="H21" s="18">
        <v>32345.240560000002</v>
      </c>
      <c r="I21" s="18">
        <v>33443.71063999999</v>
      </c>
      <c r="J21" s="18">
        <v>34335.47997</v>
      </c>
      <c r="K21" s="18">
        <v>35591.27784000001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85221.038039999999</v>
      </c>
      <c r="C23" s="46">
        <v>98635.958480000001</v>
      </c>
      <c r="D23" s="46">
        <v>103111.66746999999</v>
      </c>
      <c r="E23" s="46">
        <v>104861.96351999999</v>
      </c>
      <c r="F23" s="46">
        <v>107096.21841999999</v>
      </c>
      <c r="G23" s="46">
        <v>111200.71828999998</v>
      </c>
      <c r="H23" s="46">
        <v>112881.85112000002</v>
      </c>
      <c r="I23" s="46">
        <v>115667.08578999998</v>
      </c>
      <c r="J23" s="46">
        <v>117887.87782999997</v>
      </c>
      <c r="K23" s="46">
        <v>120080.12532000002</v>
      </c>
    </row>
    <row r="24" spans="1:11" ht="6" customHeight="1"/>
    <row r="25" spans="1:11" ht="15.75" thickBot="1">
      <c r="A25" s="48" t="s">
        <v>209</v>
      </c>
      <c r="B25" s="46">
        <v>1990.5365256961086</v>
      </c>
      <c r="C25" s="46">
        <v>1501.0610556961037</v>
      </c>
      <c r="D25" s="46">
        <v>639.31949569609424</v>
      </c>
      <c r="E25" s="46">
        <v>2724.0852920352336</v>
      </c>
      <c r="F25" s="46">
        <v>3562.0172620352096</v>
      </c>
      <c r="G25" s="46">
        <v>2363.8855620352115</v>
      </c>
      <c r="H25" s="46">
        <v>1737.6221433333267</v>
      </c>
      <c r="I25" s="46">
        <v>2395.702773333338</v>
      </c>
      <c r="J25" s="46">
        <v>1631.3864633333724</v>
      </c>
      <c r="K25" s="46">
        <v>1896.5173933333281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62178.045891298134</v>
      </c>
      <c r="C30" s="18">
        <v>58162.98980000001</v>
      </c>
      <c r="D30" s="18">
        <v>69190.581390000007</v>
      </c>
      <c r="E30" s="18">
        <v>98972.109346666664</v>
      </c>
      <c r="F30" s="18">
        <v>90238.772106666642</v>
      </c>
      <c r="G30" s="18">
        <v>87377.888456666682</v>
      </c>
      <c r="H30" s="18">
        <v>113055.68097666668</v>
      </c>
      <c r="I30" s="18">
        <v>85268.698906666657</v>
      </c>
      <c r="J30" s="18">
        <v>52968.597456666648</v>
      </c>
      <c r="K30" s="18">
        <v>53268.338536666641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62178.045891298134</v>
      </c>
      <c r="C34" s="46">
        <v>58162.98980000001</v>
      </c>
      <c r="D34" s="46">
        <v>69190.581390000007</v>
      </c>
      <c r="E34" s="46">
        <v>98972.109346666664</v>
      </c>
      <c r="F34" s="46">
        <v>90238.772106666642</v>
      </c>
      <c r="G34" s="46">
        <v>87377.888456666682</v>
      </c>
      <c r="H34" s="46">
        <v>113055.68097666668</v>
      </c>
      <c r="I34" s="46">
        <v>85268.698906666657</v>
      </c>
      <c r="J34" s="46">
        <v>52968.597456666648</v>
      </c>
      <c r="K34" s="46">
        <v>53268.338536666641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670.64886999999999</v>
      </c>
      <c r="C38" s="18">
        <v>700.98480000000006</v>
      </c>
      <c r="D38" s="18">
        <v>2292.4556499999999</v>
      </c>
      <c r="E38" s="18">
        <v>2215.32476</v>
      </c>
      <c r="F38" s="18">
        <v>766.89067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2710.4103999999998</v>
      </c>
      <c r="C39" s="18">
        <v>378.57216000000005</v>
      </c>
      <c r="D39" s="18">
        <v>86.036330000000007</v>
      </c>
      <c r="E39" s="18">
        <v>3843.7908399999997</v>
      </c>
      <c r="F39" s="18">
        <v>3851.7452499999999</v>
      </c>
      <c r="G39" s="18">
        <v>3859.8846800000001</v>
      </c>
      <c r="H39" s="18">
        <v>33142.189570000002</v>
      </c>
      <c r="I39" s="18">
        <v>28295.594779999999</v>
      </c>
      <c r="J39" s="18">
        <v>20501.119190000001</v>
      </c>
      <c r="K39" s="18">
        <v>25503.434329999996</v>
      </c>
    </row>
    <row r="40" spans="1:11">
      <c r="A40" t="s">
        <v>308</v>
      </c>
      <c r="B40" s="18">
        <v>60787.523139999998</v>
      </c>
      <c r="C40" s="18">
        <v>58603.600900000005</v>
      </c>
      <c r="D40" s="18">
        <v>67461.408900000009</v>
      </c>
      <c r="E40" s="18">
        <v>95637.079039999997</v>
      </c>
      <c r="F40" s="18">
        <v>89182.153449999998</v>
      </c>
      <c r="G40" s="18">
        <v>85881.889340000009</v>
      </c>
      <c r="H40" s="18">
        <v>81651.113549999995</v>
      </c>
      <c r="I40" s="18">
        <v>59368.806899999996</v>
      </c>
      <c r="J40" s="18">
        <v>34098.864729999994</v>
      </c>
      <c r="K40" s="18">
        <v>29661.421599999998</v>
      </c>
    </row>
    <row r="41" spans="1:11">
      <c r="A41" t="s">
        <v>224</v>
      </c>
      <c r="B41" s="18">
        <v>6.994247087277472E-6</v>
      </c>
      <c r="C41" s="18">
        <v>-19.107004303892609</v>
      </c>
      <c r="D41" s="18">
        <v>-9.9999943039147183</v>
      </c>
      <c r="E41" s="18">
        <v>-1.298103597946465E-6</v>
      </c>
      <c r="F41" s="18">
        <v>-1.2981327017769217E-6</v>
      </c>
      <c r="G41" s="18">
        <v>-1.2981181498616934E-6</v>
      </c>
      <c r="H41" s="18">
        <v>1.4551915228366852E-11</v>
      </c>
      <c r="I41" s="18">
        <v>0</v>
      </c>
      <c r="J41" s="18">
        <v>2.1827872842550278E-11</v>
      </c>
      <c r="K41" s="18">
        <v>-2.5465851649641991E-11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64168.582416994243</v>
      </c>
      <c r="C44" s="46">
        <v>59664.050855696114</v>
      </c>
      <c r="D44" s="46">
        <v>69829.900885696101</v>
      </c>
      <c r="E44" s="46">
        <v>101696.1946387019</v>
      </c>
      <c r="F44" s="46">
        <v>93800.789368701866</v>
      </c>
      <c r="G44" s="46">
        <v>89741.774018701894</v>
      </c>
      <c r="H44" s="46">
        <v>114793.30312000001</v>
      </c>
      <c r="I44" s="46">
        <v>87664.401679999995</v>
      </c>
      <c r="J44" s="46">
        <v>54599.983920000021</v>
      </c>
      <c r="K44" s="46">
        <v>55164.855929999962</v>
      </c>
    </row>
    <row r="45" spans="1:11" ht="6" customHeight="1"/>
    <row r="46" spans="1:11" ht="15.75" thickBot="1">
      <c r="A46" s="48" t="s">
        <v>265</v>
      </c>
      <c r="B46" s="46">
        <v>-1990.5365256961086</v>
      </c>
      <c r="C46" s="46">
        <v>-1501.0610556961037</v>
      </c>
      <c r="D46" s="46">
        <v>-639.31949569609424</v>
      </c>
      <c r="E46" s="46">
        <v>-2724.0852920352336</v>
      </c>
      <c r="F46" s="46">
        <v>-3562.0172620352241</v>
      </c>
      <c r="G46" s="46">
        <v>-2363.8855620352115</v>
      </c>
      <c r="H46" s="46">
        <v>-1737.6221433333267</v>
      </c>
      <c r="I46" s="46">
        <v>-2395.702773333338</v>
      </c>
      <c r="J46" s="46">
        <v>-1631.3864633333724</v>
      </c>
      <c r="K46" s="46">
        <v>-1896.5173933333208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-1.4551915228366852E-11</v>
      </c>
      <c r="G48" s="46">
        <v>0</v>
      </c>
      <c r="H48" s="46">
        <v>0</v>
      </c>
      <c r="I48" s="46">
        <v>0</v>
      </c>
      <c r="J48" s="46">
        <v>0</v>
      </c>
      <c r="K48" s="46">
        <v>7.2759576141834259E-12</v>
      </c>
    </row>
    <row r="50" spans="1:11" ht="42" customHeight="1">
      <c r="A50" s="27" t="s">
        <v>267</v>
      </c>
      <c r="B50" s="19">
        <v>23248.847470000001</v>
      </c>
      <c r="C50" s="19">
        <v>25292.09276</v>
      </c>
      <c r="D50" s="19">
        <v>27868.010160000002</v>
      </c>
      <c r="E50" s="19">
        <v>31018.351240000004</v>
      </c>
      <c r="F50" s="19">
        <v>33645.485349999995</v>
      </c>
      <c r="G50" s="19">
        <v>35778.946730000003</v>
      </c>
      <c r="H50" s="19">
        <v>37212.435109999999</v>
      </c>
      <c r="I50" s="19">
        <v>39119.943050000002</v>
      </c>
      <c r="J50" s="19">
        <v>40853.986910000007</v>
      </c>
      <c r="K50" s="19">
        <v>43561.141499999998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E7CA-A91C-4704-9D26-F6C817AC4445}">
  <sheetPr>
    <pageSetUpPr fitToPage="1"/>
  </sheetPr>
  <dimension ref="A1:K50"/>
  <sheetViews>
    <sheetView topLeftCell="A24" zoomScale="70" zoomScaleNormal="70" workbookViewId="0">
      <selection activeCell="A51" sqref="A51:XFD143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301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3702.0174266666668</v>
      </c>
      <c r="C8" s="18">
        <v>4919.5885666666672</v>
      </c>
      <c r="D8" s="18">
        <v>4337.1892766666651</v>
      </c>
      <c r="E8" s="18">
        <v>4606.8648266666651</v>
      </c>
      <c r="F8" s="18">
        <v>4814.989826666666</v>
      </c>
      <c r="G8" s="18">
        <v>5131.9671366666653</v>
      </c>
      <c r="H8" s="18">
        <v>5325.0348066666656</v>
      </c>
      <c r="I8" s="18">
        <v>5555.1413166666644</v>
      </c>
      <c r="J8" s="18">
        <v>5691.7502366666677</v>
      </c>
      <c r="K8" s="18">
        <v>5944.603656666668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4939.8688899999997</v>
      </c>
      <c r="C11" s="18">
        <v>5038.7026699999997</v>
      </c>
      <c r="D11" s="18">
        <v>5149.5541400000011</v>
      </c>
      <c r="E11" s="18">
        <v>5262.8063400000001</v>
      </c>
      <c r="F11" s="18">
        <v>5373.28647</v>
      </c>
      <c r="G11" s="18">
        <v>5480.7126699999999</v>
      </c>
      <c r="H11" s="18">
        <v>5584.8461900000002</v>
      </c>
      <c r="I11" s="18">
        <v>5690.9582499999997</v>
      </c>
      <c r="J11" s="18">
        <v>5799.0446199999997</v>
      </c>
      <c r="K11" s="18">
        <v>5903.4274000000005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106.943</v>
      </c>
      <c r="C13" s="18">
        <v>109.1888</v>
      </c>
      <c r="D13" s="18">
        <v>111.59094999999999</v>
      </c>
      <c r="E13" s="18">
        <v>113.93436</v>
      </c>
      <c r="F13" s="18">
        <v>116.21305000000001</v>
      </c>
      <c r="G13" s="18">
        <v>118.42110000000001</v>
      </c>
      <c r="H13" s="18">
        <v>120.67110000000001</v>
      </c>
      <c r="I13" s="18">
        <v>122.96385000000001</v>
      </c>
      <c r="J13" s="18">
        <v>125.1772</v>
      </c>
      <c r="K13" s="18">
        <v>127.43039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8748.8293166666663</v>
      </c>
      <c r="C15" s="46">
        <v>10067.480036666668</v>
      </c>
      <c r="D15" s="46">
        <v>9598.334366666666</v>
      </c>
      <c r="E15" s="46">
        <v>9983.6055266666644</v>
      </c>
      <c r="F15" s="46">
        <v>10304.489346666667</v>
      </c>
      <c r="G15" s="46">
        <v>10731.100906666665</v>
      </c>
      <c r="H15" s="46">
        <v>11030.552096666666</v>
      </c>
      <c r="I15" s="46">
        <v>11369.063416666664</v>
      </c>
      <c r="J15" s="46">
        <v>11615.972056666667</v>
      </c>
      <c r="K15" s="46">
        <v>11975.461446666668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5361.2386200000001</v>
      </c>
      <c r="C18" s="18">
        <v>6103.7582600000005</v>
      </c>
      <c r="D18" s="18">
        <v>5868.1474500000004</v>
      </c>
      <c r="E18" s="18">
        <v>5992.8685499999992</v>
      </c>
      <c r="F18" s="18">
        <v>6122.5085899999995</v>
      </c>
      <c r="G18" s="18">
        <v>6229.0723000000007</v>
      </c>
      <c r="H18" s="18">
        <v>6347.9646000000002</v>
      </c>
      <c r="I18" s="18">
        <v>6469.6501799999996</v>
      </c>
      <c r="J18" s="18">
        <v>6586.0116499999995</v>
      </c>
      <c r="K18" s="18">
        <v>6693.8287799999998</v>
      </c>
    </row>
    <row r="19" spans="1:11">
      <c r="A19" s="26" t="s">
        <v>258</v>
      </c>
      <c r="B19" s="18">
        <v>1.2147600000000001</v>
      </c>
      <c r="C19" s="18">
        <v>0.56364000000000003</v>
      </c>
      <c r="D19" s="18">
        <v>1.0395399999999999</v>
      </c>
      <c r="E19" s="18">
        <v>0.79918</v>
      </c>
      <c r="F19" s="18">
        <v>0.89334999999999998</v>
      </c>
      <c r="G19" s="18">
        <v>0.97401000000000004</v>
      </c>
      <c r="H19" s="18">
        <v>1.10145</v>
      </c>
      <c r="I19" s="18">
        <v>1.3194399999999999</v>
      </c>
      <c r="J19" s="18">
        <v>1.3428199999999999</v>
      </c>
      <c r="K19" s="18">
        <v>1.3629800000000001</v>
      </c>
    </row>
    <row r="20" spans="1:11">
      <c r="A20" s="26" t="s">
        <v>259</v>
      </c>
      <c r="B20" s="18">
        <v>31.678999999999998</v>
      </c>
      <c r="C20" s="18">
        <v>32.344259999999998</v>
      </c>
      <c r="D20" s="18">
        <v>33.055839999999996</v>
      </c>
      <c r="E20" s="18">
        <v>33.75</v>
      </c>
      <c r="F20" s="18">
        <v>34.42501</v>
      </c>
      <c r="G20" s="18">
        <v>35.079080000000005</v>
      </c>
      <c r="H20" s="18">
        <v>35.745580000000004</v>
      </c>
      <c r="I20" s="18">
        <v>36.424750000000003</v>
      </c>
      <c r="J20" s="18">
        <v>37.080400000000004</v>
      </c>
      <c r="K20" s="18">
        <v>37.747839999999997</v>
      </c>
    </row>
    <row r="21" spans="1:11">
      <c r="A21" s="26" t="s">
        <v>285</v>
      </c>
      <c r="B21" s="18">
        <v>3123.1368900000002</v>
      </c>
      <c r="C21" s="18">
        <v>3705.0170200000002</v>
      </c>
      <c r="D21" s="18">
        <v>3471.0057699999998</v>
      </c>
      <c r="E21" s="18">
        <v>3731.10203</v>
      </c>
      <c r="F21" s="18">
        <v>3921.5766300000005</v>
      </c>
      <c r="G21" s="18">
        <v>4240.8897499999994</v>
      </c>
      <c r="H21" s="18">
        <v>4420.6546999999991</v>
      </c>
      <c r="I21" s="18">
        <v>4636.5832800000007</v>
      </c>
      <c r="J21" s="18">
        <v>4819.1803199999986</v>
      </c>
      <c r="K21" s="18">
        <v>5070.5649799999992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8517.2692700000007</v>
      </c>
      <c r="C23" s="46">
        <v>9841.68318</v>
      </c>
      <c r="D23" s="46">
        <v>9373.248599999999</v>
      </c>
      <c r="E23" s="46">
        <v>9758.5197599999992</v>
      </c>
      <c r="F23" s="46">
        <v>10079.40358</v>
      </c>
      <c r="G23" s="46">
        <v>10506.01514</v>
      </c>
      <c r="H23" s="46">
        <v>10805.466329999999</v>
      </c>
      <c r="I23" s="46">
        <v>11143.977650000001</v>
      </c>
      <c r="J23" s="46">
        <v>11443.615189999997</v>
      </c>
      <c r="K23" s="46">
        <v>11803.504579999999</v>
      </c>
    </row>
    <row r="24" spans="1:11" ht="6" customHeight="1"/>
    <row r="25" spans="1:11" ht="15.75" thickBot="1">
      <c r="A25" s="48" t="s">
        <v>209</v>
      </c>
      <c r="B25" s="46">
        <v>231.56004666666558</v>
      </c>
      <c r="C25" s="46">
        <v>225.79685666666774</v>
      </c>
      <c r="D25" s="46">
        <v>225.08576666666704</v>
      </c>
      <c r="E25" s="46">
        <v>225.08576666666522</v>
      </c>
      <c r="F25" s="46">
        <v>225.08576666666704</v>
      </c>
      <c r="G25" s="46">
        <v>225.08576666666522</v>
      </c>
      <c r="H25" s="46">
        <v>225.08576666666704</v>
      </c>
      <c r="I25" s="46">
        <v>225.0857666666634</v>
      </c>
      <c r="J25" s="46">
        <v>172.35686666667061</v>
      </c>
      <c r="K25" s="46">
        <v>171.95686666666916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-231.56004999999999</v>
      </c>
      <c r="C30" s="18">
        <v>-225.79685999999998</v>
      </c>
      <c r="D30" s="18">
        <v>-225.08577</v>
      </c>
      <c r="E30" s="18">
        <v>-225.08577</v>
      </c>
      <c r="F30" s="18">
        <v>-225.08577</v>
      </c>
      <c r="G30" s="18">
        <v>-225.08577</v>
      </c>
      <c r="H30" s="18">
        <v>-225.08577</v>
      </c>
      <c r="I30" s="18">
        <v>-225.08577</v>
      </c>
      <c r="J30" s="18">
        <v>-172.35687000000001</v>
      </c>
      <c r="K30" s="18">
        <v>-171.95687000000001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-231.56004999999999</v>
      </c>
      <c r="C34" s="46">
        <v>-225.79685999999998</v>
      </c>
      <c r="D34" s="46">
        <v>-225.08577</v>
      </c>
      <c r="E34" s="46">
        <v>-225.08577</v>
      </c>
      <c r="F34" s="46">
        <v>-225.08577</v>
      </c>
      <c r="G34" s="46">
        <v>-225.08577</v>
      </c>
      <c r="H34" s="46">
        <v>-225.08577</v>
      </c>
      <c r="I34" s="46">
        <v>-225.08577</v>
      </c>
      <c r="J34" s="46">
        <v>-172.35687000000001</v>
      </c>
      <c r="K34" s="46">
        <v>-171.95687000000001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>
      <c r="A40" t="s">
        <v>308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>
      <c r="A41" t="s">
        <v>224</v>
      </c>
      <c r="B41" s="18">
        <v>-3.333334404942434E-6</v>
      </c>
      <c r="C41" s="18">
        <v>-3.3333322448925173E-6</v>
      </c>
      <c r="D41" s="18">
        <v>-3.3333329554352531E-6</v>
      </c>
      <c r="E41" s="18">
        <v>-3.3333347744246566E-6</v>
      </c>
      <c r="F41" s="18">
        <v>-3.3333329554352531E-6</v>
      </c>
      <c r="G41" s="18">
        <v>-3.3333347744246566E-6</v>
      </c>
      <c r="H41" s="18">
        <v>-3.3333329554352531E-6</v>
      </c>
      <c r="I41" s="18">
        <v>-3.3333365934140602E-6</v>
      </c>
      <c r="J41" s="18">
        <v>-3.3333294027215743E-6</v>
      </c>
      <c r="K41" s="18">
        <v>-3.3333308522287552E-6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-3.333334404942434E-6</v>
      </c>
      <c r="C44" s="46">
        <v>-3.3333322448925173E-6</v>
      </c>
      <c r="D44" s="46">
        <v>-3.3333329554352531E-6</v>
      </c>
      <c r="E44" s="46">
        <v>-3.3333347744246566E-6</v>
      </c>
      <c r="F44" s="46">
        <v>-3.3333329554352531E-6</v>
      </c>
      <c r="G44" s="46">
        <v>-3.3333347744246566E-6</v>
      </c>
      <c r="H44" s="46">
        <v>-3.3333329554352531E-6</v>
      </c>
      <c r="I44" s="46">
        <v>-3.3333365934140602E-6</v>
      </c>
      <c r="J44" s="46">
        <v>-3.3333294027215743E-6</v>
      </c>
      <c r="K44" s="46">
        <v>-3.3333308522287552E-6</v>
      </c>
    </row>
    <row r="45" spans="1:11" ht="6" customHeight="1"/>
    <row r="46" spans="1:11" ht="15.75" thickBot="1">
      <c r="A46" s="48" t="s">
        <v>265</v>
      </c>
      <c r="B46" s="46">
        <v>-231.56004666666558</v>
      </c>
      <c r="C46" s="46">
        <v>-225.79685666666774</v>
      </c>
      <c r="D46" s="46">
        <v>-225.08576666666704</v>
      </c>
      <c r="E46" s="46">
        <v>-225.08576666666522</v>
      </c>
      <c r="F46" s="46">
        <v>-225.08576666666704</v>
      </c>
      <c r="G46" s="46">
        <v>-225.08576666666522</v>
      </c>
      <c r="H46" s="46">
        <v>-225.08576666666704</v>
      </c>
      <c r="I46" s="46">
        <v>-225.0857666666634</v>
      </c>
      <c r="J46" s="46">
        <v>-172.35686666667061</v>
      </c>
      <c r="K46" s="46">
        <v>-171.95686666666916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11.38458</v>
      </c>
      <c r="C50" s="19">
        <v>5.6213899999999999</v>
      </c>
      <c r="D50" s="19">
        <v>4.9103000000000003</v>
      </c>
      <c r="E50" s="19">
        <v>4.9103000000000003</v>
      </c>
      <c r="F50" s="19">
        <v>4.9103000000000003</v>
      </c>
      <c r="G50" s="19">
        <v>4.9103000000000003</v>
      </c>
      <c r="H50" s="19">
        <v>4.9103000000000003</v>
      </c>
      <c r="I50" s="19">
        <v>4.9103000000000003</v>
      </c>
      <c r="J50" s="19">
        <v>0.4</v>
      </c>
      <c r="K50" s="19">
        <v>0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8EF9-D1A4-4AB3-85C7-65A341540D26}">
  <sheetPr>
    <pageSetUpPr fitToPage="1"/>
  </sheetPr>
  <dimension ref="A1:K50"/>
  <sheetViews>
    <sheetView topLeftCell="A46" zoomScale="70" zoomScaleNormal="70" workbookViewId="0">
      <selection activeCell="F79" sqref="F79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302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17862.523227743564</v>
      </c>
      <c r="C8" s="18">
        <v>20651.451924410238</v>
      </c>
      <c r="D8" s="18">
        <v>20825.008164410228</v>
      </c>
      <c r="E8" s="18">
        <v>19614.371684410231</v>
      </c>
      <c r="F8" s="18">
        <v>20588.558174410224</v>
      </c>
      <c r="G8" s="18">
        <v>20790.666224410237</v>
      </c>
      <c r="H8" s="18">
        <v>20601.317764410214</v>
      </c>
      <c r="I8" s="18">
        <v>21015.997394410231</v>
      </c>
      <c r="J8" s="18">
        <v>21401.059894410242</v>
      </c>
      <c r="K8" s="18">
        <v>17649.009989999988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1410</v>
      </c>
      <c r="C10" s="18">
        <v>342.03500000000003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13846.946290000002</v>
      </c>
      <c r="C11" s="18">
        <v>14247.881150000001</v>
      </c>
      <c r="D11" s="18">
        <v>16166.807329999998</v>
      </c>
      <c r="E11" s="18">
        <v>16664.504270000001</v>
      </c>
      <c r="F11" s="18">
        <v>17152.792399999998</v>
      </c>
      <c r="G11" s="18">
        <v>17660.354839999996</v>
      </c>
      <c r="H11" s="18">
        <v>18156.522239999998</v>
      </c>
      <c r="I11" s="18">
        <v>18738.869439999999</v>
      </c>
      <c r="J11" s="18">
        <v>19277.128980000001</v>
      </c>
      <c r="K11" s="18">
        <v>19799.765079999997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33119.469517743564</v>
      </c>
      <c r="C15" s="46">
        <v>35241.368074410238</v>
      </c>
      <c r="D15" s="46">
        <v>36991.815494410228</v>
      </c>
      <c r="E15" s="46">
        <v>36278.875954410236</v>
      </c>
      <c r="F15" s="46">
        <v>37741.350574410222</v>
      </c>
      <c r="G15" s="46">
        <v>38451.021064410234</v>
      </c>
      <c r="H15" s="46">
        <v>38757.840004410216</v>
      </c>
      <c r="I15" s="46">
        <v>39754.866834410233</v>
      </c>
      <c r="J15" s="46">
        <v>40678.188874410247</v>
      </c>
      <c r="K15" s="46">
        <v>37448.775069999989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30642.923300000002</v>
      </c>
      <c r="C18" s="18">
        <v>41532.170749999997</v>
      </c>
      <c r="D18" s="18">
        <v>44977.439869999995</v>
      </c>
      <c r="E18" s="18">
        <v>26142.837600000003</v>
      </c>
      <c r="F18" s="18">
        <v>26744.859410000001</v>
      </c>
      <c r="G18" s="18">
        <v>27116.712640000002</v>
      </c>
      <c r="H18" s="18">
        <v>27397.879800000002</v>
      </c>
      <c r="I18" s="18">
        <v>28155.105179999999</v>
      </c>
      <c r="J18" s="18">
        <v>28510.319219999998</v>
      </c>
      <c r="K18" s="18">
        <v>29218.209990000003</v>
      </c>
    </row>
    <row r="19" spans="1:11">
      <c r="A19" s="26" t="s">
        <v>258</v>
      </c>
      <c r="B19" s="18">
        <v>12.469370000000003</v>
      </c>
      <c r="C19" s="18">
        <v>52.145399999999995</v>
      </c>
      <c r="D19" s="18">
        <v>73.492570000000001</v>
      </c>
      <c r="E19" s="18">
        <v>43.431220000000003</v>
      </c>
      <c r="F19" s="18">
        <v>44.743920000000003</v>
      </c>
      <c r="G19" s="18">
        <v>45.748750000000001</v>
      </c>
      <c r="H19" s="18">
        <v>49.292479999999998</v>
      </c>
      <c r="I19" s="18">
        <v>99.935880000000012</v>
      </c>
      <c r="J19" s="18">
        <v>130.87470999999999</v>
      </c>
      <c r="K19" s="18">
        <v>154.87491</v>
      </c>
    </row>
    <row r="20" spans="1:11">
      <c r="A20" s="26" t="s">
        <v>259</v>
      </c>
      <c r="B20" s="18">
        <v>500</v>
      </c>
      <c r="C20" s="18">
        <v>500</v>
      </c>
      <c r="D20" s="18">
        <v>500</v>
      </c>
      <c r="E20" s="18">
        <v>500</v>
      </c>
      <c r="F20" s="18">
        <v>500</v>
      </c>
      <c r="G20" s="18">
        <v>500</v>
      </c>
      <c r="H20" s="18">
        <v>500</v>
      </c>
      <c r="I20" s="18">
        <v>500</v>
      </c>
      <c r="J20" s="18">
        <v>500</v>
      </c>
      <c r="K20" s="18">
        <v>500</v>
      </c>
    </row>
    <row r="21" spans="1:11">
      <c r="A21" s="26" t="s">
        <v>285</v>
      </c>
      <c r="B21" s="18">
        <v>6249.8928699999997</v>
      </c>
      <c r="C21" s="18">
        <v>7972.3078300000006</v>
      </c>
      <c r="D21" s="18">
        <v>7776.5080400000006</v>
      </c>
      <c r="E21" s="18">
        <v>6314.1943100000017</v>
      </c>
      <c r="F21" s="18">
        <v>6651.8684800000001</v>
      </c>
      <c r="G21" s="18">
        <v>7137.3558199999998</v>
      </c>
      <c r="H21" s="18">
        <v>7433.3334000000004</v>
      </c>
      <c r="I21" s="18">
        <v>7810.3795199999995</v>
      </c>
      <c r="J21" s="18">
        <v>8040.3729299999995</v>
      </c>
      <c r="K21" s="18">
        <v>8441.90344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37405.285539999997</v>
      </c>
      <c r="C23" s="46">
        <v>50056.623979999997</v>
      </c>
      <c r="D23" s="46">
        <v>53327.440479999997</v>
      </c>
      <c r="E23" s="46">
        <v>33000.463130000004</v>
      </c>
      <c r="F23" s="46">
        <v>33941.471810000003</v>
      </c>
      <c r="G23" s="46">
        <v>34799.817210000001</v>
      </c>
      <c r="H23" s="46">
        <v>35380.505680000002</v>
      </c>
      <c r="I23" s="46">
        <v>36565.420579999998</v>
      </c>
      <c r="J23" s="46">
        <v>37181.566859999999</v>
      </c>
      <c r="K23" s="46">
        <v>38314.988340000004</v>
      </c>
    </row>
    <row r="24" spans="1:11" ht="6" customHeight="1"/>
    <row r="25" spans="1:11" ht="15.75" thickBot="1">
      <c r="A25" s="48" t="s">
        <v>209</v>
      </c>
      <c r="B25" s="46">
        <v>-4285.8160222564329</v>
      </c>
      <c r="C25" s="46">
        <v>-14815.255905589758</v>
      </c>
      <c r="D25" s="46">
        <v>-16335.624985589769</v>
      </c>
      <c r="E25" s="46">
        <v>3278.4128244102321</v>
      </c>
      <c r="F25" s="46">
        <v>3799.8787644102194</v>
      </c>
      <c r="G25" s="46">
        <v>3651.2038544102325</v>
      </c>
      <c r="H25" s="46">
        <v>3377.3343244102143</v>
      </c>
      <c r="I25" s="46">
        <v>3189.4462544102353</v>
      </c>
      <c r="J25" s="46">
        <v>3496.6220144102481</v>
      </c>
      <c r="K25" s="46">
        <v>-866.21327000001475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8765.618262256432</v>
      </c>
      <c r="C30" s="18">
        <v>21244.773390000002</v>
      </c>
      <c r="D30" s="18">
        <v>18002.235959999995</v>
      </c>
      <c r="E30" s="18">
        <v>3351.7262700000038</v>
      </c>
      <c r="F30" s="18">
        <v>-3086.1761899999947</v>
      </c>
      <c r="G30" s="18">
        <v>-2530.4849000000004</v>
      </c>
      <c r="H30" s="18">
        <v>-2409.8541699999873</v>
      </c>
      <c r="I30" s="18">
        <v>-762.07505999999194</v>
      </c>
      <c r="J30" s="18">
        <v>2421.0753199999963</v>
      </c>
      <c r="K30" s="18">
        <v>3382.1186400000206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8765.618262256432</v>
      </c>
      <c r="C34" s="46">
        <v>21244.773390000002</v>
      </c>
      <c r="D34" s="46">
        <v>18002.235959999995</v>
      </c>
      <c r="E34" s="46">
        <v>3351.7262700000038</v>
      </c>
      <c r="F34" s="46">
        <v>-3086.1761899999947</v>
      </c>
      <c r="G34" s="46">
        <v>-2530.4849000000004</v>
      </c>
      <c r="H34" s="46">
        <v>-2409.8541699999873</v>
      </c>
      <c r="I34" s="46">
        <v>-762.07505999999194</v>
      </c>
      <c r="J34" s="46">
        <v>2421.0753199999963</v>
      </c>
      <c r="K34" s="46">
        <v>3382.1186400000206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3133.5332799999996</v>
      </c>
      <c r="C38" s="18">
        <v>4149.8600800000004</v>
      </c>
      <c r="D38" s="18">
        <v>873.17088000000001</v>
      </c>
      <c r="E38" s="18">
        <v>6299.3352300000006</v>
      </c>
      <c r="F38" s="18">
        <v>543.87325999999996</v>
      </c>
      <c r="G38" s="18">
        <v>554.75072999999998</v>
      </c>
      <c r="H38" s="18">
        <v>565.29098999999997</v>
      </c>
      <c r="I38" s="18">
        <v>0</v>
      </c>
      <c r="J38" s="18">
        <v>5500.3115299999999</v>
      </c>
      <c r="K38" s="18">
        <v>0</v>
      </c>
    </row>
    <row r="39" spans="1:11">
      <c r="A39" t="s">
        <v>307</v>
      </c>
      <c r="B39" s="18">
        <v>1346.2689599999999</v>
      </c>
      <c r="C39" s="18">
        <v>2275.1582400000002</v>
      </c>
      <c r="D39" s="18">
        <v>793.44008999999994</v>
      </c>
      <c r="E39" s="18">
        <v>330.80385999999999</v>
      </c>
      <c r="F39" s="18">
        <v>169.82930999999999</v>
      </c>
      <c r="G39" s="18">
        <v>565.96821999999997</v>
      </c>
      <c r="H39" s="18">
        <v>402.18915999999996</v>
      </c>
      <c r="I39" s="18">
        <v>2427.3711899999998</v>
      </c>
      <c r="J39" s="18">
        <v>417.38580000000007</v>
      </c>
      <c r="K39" s="18">
        <v>2515.9053699999999</v>
      </c>
    </row>
    <row r="40" spans="1:11">
      <c r="A40" t="s">
        <v>308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>
      <c r="A41" t="s">
        <v>224</v>
      </c>
      <c r="B41" s="18">
        <v>-4.5474735088646412E-13</v>
      </c>
      <c r="C41" s="18">
        <v>4.4991644102433384</v>
      </c>
      <c r="D41" s="18">
        <v>4.4102250740252202E-6</v>
      </c>
      <c r="E41" s="18">
        <v>4.4102353058406152E-6</v>
      </c>
      <c r="F41" s="18">
        <v>4.4102248182298354E-6</v>
      </c>
      <c r="G41" s="18">
        <v>4.410232122609159E-6</v>
      </c>
      <c r="H41" s="18">
        <v>4.4102270635448804E-6</v>
      </c>
      <c r="I41" s="18">
        <v>4.4102434912929311E-6</v>
      </c>
      <c r="J41" s="18">
        <v>4.4102443439442141E-6</v>
      </c>
      <c r="K41" s="18">
        <v>5.9117155615240335E-12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4479.8022399999991</v>
      </c>
      <c r="C44" s="46">
        <v>6429.5174844102439</v>
      </c>
      <c r="D44" s="46">
        <v>1666.610974410225</v>
      </c>
      <c r="E44" s="46">
        <v>6630.1390944102359</v>
      </c>
      <c r="F44" s="46">
        <v>713.70257441022477</v>
      </c>
      <c r="G44" s="46">
        <v>1120.7189544102321</v>
      </c>
      <c r="H44" s="46">
        <v>967.48015441022699</v>
      </c>
      <c r="I44" s="46">
        <v>2427.3711944102433</v>
      </c>
      <c r="J44" s="46">
        <v>5917.6973344102444</v>
      </c>
      <c r="K44" s="46">
        <v>2515.9053700000059</v>
      </c>
    </row>
    <row r="45" spans="1:11" ht="6" customHeight="1"/>
    <row r="46" spans="1:11" ht="15.75" thickBot="1">
      <c r="A46" s="48" t="s">
        <v>265</v>
      </c>
      <c r="B46" s="46">
        <v>4285.8160222564329</v>
      </c>
      <c r="C46" s="46">
        <v>14815.255905589758</v>
      </c>
      <c r="D46" s="46">
        <v>16335.624985589769</v>
      </c>
      <c r="E46" s="46">
        <v>-3278.4128244102321</v>
      </c>
      <c r="F46" s="46">
        <v>-3799.8787644102194</v>
      </c>
      <c r="G46" s="46">
        <v>-3651.2038544102325</v>
      </c>
      <c r="H46" s="46">
        <v>-3377.3343244102143</v>
      </c>
      <c r="I46" s="46">
        <v>-3189.4462544102353</v>
      </c>
      <c r="J46" s="46">
        <v>-3496.6220144102481</v>
      </c>
      <c r="K46" s="46">
        <v>866.21327000001475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61.322620000000008</v>
      </c>
      <c r="C50" s="19">
        <v>39.31053</v>
      </c>
      <c r="D50" s="19">
        <v>730.70281</v>
      </c>
      <c r="E50" s="19">
        <v>1228.4774299999999</v>
      </c>
      <c r="F50" s="19">
        <v>1678.6664499999999</v>
      </c>
      <c r="G50" s="19">
        <v>1546.5926099999999</v>
      </c>
      <c r="H50" s="19">
        <v>1329.9717499999999</v>
      </c>
      <c r="I50" s="19">
        <v>1413.3818700000002</v>
      </c>
      <c r="J50" s="19">
        <v>1577.5467800000001</v>
      </c>
      <c r="K50" s="19">
        <v>2031.7613100000001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254F-0291-4BB3-90E2-B9586258C699}">
  <sheetPr>
    <pageSetUpPr fitToPage="1"/>
  </sheetPr>
  <dimension ref="A1:K50"/>
  <sheetViews>
    <sheetView topLeftCell="A24" zoomScale="70" zoomScaleNormal="70" workbookViewId="0">
      <selection activeCell="F79" sqref="F79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303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12699.866890000001</v>
      </c>
      <c r="C8" s="18">
        <v>17923.625789999998</v>
      </c>
      <c r="D8" s="18">
        <v>16913.867760000001</v>
      </c>
      <c r="E8" s="18">
        <v>18119.287449999996</v>
      </c>
      <c r="F8" s="18">
        <v>18983.284100000001</v>
      </c>
      <c r="G8" s="18">
        <v>20495.268960000001</v>
      </c>
      <c r="H8" s="18">
        <v>21291.995099999996</v>
      </c>
      <c r="I8" s="18">
        <v>22279.895030000003</v>
      </c>
      <c r="J8" s="18">
        <v>22790.86083999999</v>
      </c>
      <c r="K8" s="18">
        <v>23903.143210000009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21927.273679999998</v>
      </c>
      <c r="C11" s="18">
        <v>22381.491260000003</v>
      </c>
      <c r="D11" s="18">
        <v>22873.884080000003</v>
      </c>
      <c r="E11" s="18">
        <v>23360.756290000001</v>
      </c>
      <c r="F11" s="18">
        <v>23834.635479999997</v>
      </c>
      <c r="G11" s="18">
        <v>24294.297580000006</v>
      </c>
      <c r="H11" s="18">
        <v>24755.889259999996</v>
      </c>
      <c r="I11" s="18">
        <v>25226.251150000004</v>
      </c>
      <c r="J11" s="18">
        <v>25687.53011</v>
      </c>
      <c r="K11" s="18">
        <v>26149.905609999998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5.5880000000000001</v>
      </c>
      <c r="C13" s="18">
        <v>5.7053500000000001</v>
      </c>
      <c r="D13" s="18">
        <v>5.83087</v>
      </c>
      <c r="E13" s="18">
        <v>5.9533199999999997</v>
      </c>
      <c r="F13" s="18">
        <v>6.0723799999999999</v>
      </c>
      <c r="G13" s="18">
        <v>6.1877599999999999</v>
      </c>
      <c r="H13" s="18">
        <v>6.30532</v>
      </c>
      <c r="I13" s="18">
        <v>6.4251300000000002</v>
      </c>
      <c r="J13" s="18">
        <v>6.5407799999999998</v>
      </c>
      <c r="K13" s="18">
        <v>6.6585100000000006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34632.728570000007</v>
      </c>
      <c r="C15" s="46">
        <v>40310.822399999997</v>
      </c>
      <c r="D15" s="46">
        <v>39793.582710000002</v>
      </c>
      <c r="E15" s="46">
        <v>41485.997059999994</v>
      </c>
      <c r="F15" s="46">
        <v>42823.991959999999</v>
      </c>
      <c r="G15" s="46">
        <v>44795.754300000008</v>
      </c>
      <c r="H15" s="46">
        <v>46054.189679999996</v>
      </c>
      <c r="I15" s="46">
        <v>47512.571310000014</v>
      </c>
      <c r="J15" s="46">
        <v>48484.931729999989</v>
      </c>
      <c r="K15" s="46">
        <v>50059.707330000012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23221.61346</v>
      </c>
      <c r="C18" s="18">
        <v>21344.276080000003</v>
      </c>
      <c r="D18" s="18">
        <v>21292.004780000003</v>
      </c>
      <c r="E18" s="18">
        <v>21743.368979999996</v>
      </c>
      <c r="F18" s="18">
        <v>22179.439069999997</v>
      </c>
      <c r="G18" s="18">
        <v>22602.160889999999</v>
      </c>
      <c r="H18" s="18">
        <v>23037.552359999998</v>
      </c>
      <c r="I18" s="18">
        <v>23475.314080000004</v>
      </c>
      <c r="J18" s="18">
        <v>23899.284419999996</v>
      </c>
      <c r="K18" s="18">
        <v>24314.039990000001</v>
      </c>
    </row>
    <row r="19" spans="1:11">
      <c r="A19" s="26" t="s">
        <v>258</v>
      </c>
      <c r="B19" s="18">
        <v>7.7857199999999995</v>
      </c>
      <c r="C19" s="18">
        <v>10.627559999999999</v>
      </c>
      <c r="D19" s="18">
        <v>19.599340000000002</v>
      </c>
      <c r="E19" s="18">
        <v>15.06761</v>
      </c>
      <c r="F19" s="18">
        <v>16.843049999999998</v>
      </c>
      <c r="G19" s="18">
        <v>18.363829999999997</v>
      </c>
      <c r="H19" s="18">
        <v>20.766650000000002</v>
      </c>
      <c r="I19" s="18">
        <v>24.876549999999998</v>
      </c>
      <c r="J19" s="18">
        <v>25.317270000000001</v>
      </c>
      <c r="K19" s="18">
        <v>25.697400000000002</v>
      </c>
    </row>
    <row r="20" spans="1:11">
      <c r="A20" s="26" t="s">
        <v>259</v>
      </c>
      <c r="B20" s="18">
        <v>11.94</v>
      </c>
      <c r="C20" s="18">
        <v>12.19074</v>
      </c>
      <c r="D20" s="18">
        <v>12.458930000000001</v>
      </c>
      <c r="E20" s="18">
        <v>12.72057</v>
      </c>
      <c r="F20" s="18">
        <v>12.97498</v>
      </c>
      <c r="G20" s="18">
        <v>13.22151</v>
      </c>
      <c r="H20" s="18">
        <v>13.472720000000001</v>
      </c>
      <c r="I20" s="18">
        <v>13.728699999999998</v>
      </c>
      <c r="J20" s="18">
        <v>13.975809999999999</v>
      </c>
      <c r="K20" s="18">
        <v>14.227379999999998</v>
      </c>
    </row>
    <row r="21" spans="1:11">
      <c r="A21" s="26" t="s">
        <v>285</v>
      </c>
      <c r="B21" s="18">
        <v>13605.784510000001</v>
      </c>
      <c r="C21" s="18">
        <v>17816.619299999998</v>
      </c>
      <c r="D21" s="18">
        <v>17342.410799999998</v>
      </c>
      <c r="E21" s="18">
        <v>18587.731040000002</v>
      </c>
      <c r="F21" s="18">
        <v>19487.625999999997</v>
      </c>
      <c r="G21" s="18">
        <v>21034.899210000003</v>
      </c>
      <c r="H21" s="18">
        <v>21863.342530000002</v>
      </c>
      <c r="I21" s="18">
        <v>22891.067920000001</v>
      </c>
      <c r="J21" s="18">
        <v>23781.944229999997</v>
      </c>
      <c r="K21" s="18">
        <v>24996.307840000001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36847.12369</v>
      </c>
      <c r="C23" s="46">
        <v>39183.713680000001</v>
      </c>
      <c r="D23" s="46">
        <v>38666.473850000002</v>
      </c>
      <c r="E23" s="46">
        <v>40358.888200000001</v>
      </c>
      <c r="F23" s="46">
        <v>41696.883099999992</v>
      </c>
      <c r="G23" s="46">
        <v>43668.64544</v>
      </c>
      <c r="H23" s="46">
        <v>44935.134260000006</v>
      </c>
      <c r="I23" s="46">
        <v>46404.987250000006</v>
      </c>
      <c r="J23" s="46">
        <v>47720.521729999993</v>
      </c>
      <c r="K23" s="46">
        <v>49350.27261</v>
      </c>
    </row>
    <row r="24" spans="1:11" ht="6" customHeight="1"/>
    <row r="25" spans="1:11" ht="15.75" thickBot="1">
      <c r="A25" s="48" t="s">
        <v>209</v>
      </c>
      <c r="B25" s="46">
        <v>-2214.3951199999938</v>
      </c>
      <c r="C25" s="46">
        <v>1127.1087199999965</v>
      </c>
      <c r="D25" s="46">
        <v>1127.1088600000003</v>
      </c>
      <c r="E25" s="46">
        <v>1127.108859999993</v>
      </c>
      <c r="F25" s="46">
        <v>1127.1088600000076</v>
      </c>
      <c r="G25" s="46">
        <v>1127.1088600000076</v>
      </c>
      <c r="H25" s="46">
        <v>1119.0554199999897</v>
      </c>
      <c r="I25" s="46">
        <v>1107.5840600000083</v>
      </c>
      <c r="J25" s="46">
        <v>764.40999999999622</v>
      </c>
      <c r="K25" s="46">
        <v>709.43472000001202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60066.081570000002</v>
      </c>
      <c r="C30" s="18">
        <v>68773.069800000012</v>
      </c>
      <c r="D30" s="18">
        <v>26702.872139999999</v>
      </c>
      <c r="E30" s="18">
        <v>-827.10886000000005</v>
      </c>
      <c r="F30" s="18">
        <v>-1127.10886</v>
      </c>
      <c r="G30" s="18">
        <v>-1127.10886</v>
      </c>
      <c r="H30" s="18">
        <v>-1119.0554199999999</v>
      </c>
      <c r="I30" s="18">
        <v>-1107.5840599999999</v>
      </c>
      <c r="J30" s="18">
        <v>-764.41</v>
      </c>
      <c r="K30" s="18">
        <v>-709.43471999999997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60066.081570000002</v>
      </c>
      <c r="C34" s="46">
        <v>68773.069800000012</v>
      </c>
      <c r="D34" s="46">
        <v>26702.872139999999</v>
      </c>
      <c r="E34" s="46">
        <v>-827.10886000000005</v>
      </c>
      <c r="F34" s="46">
        <v>-1127.10886</v>
      </c>
      <c r="G34" s="46">
        <v>-1127.10886</v>
      </c>
      <c r="H34" s="46">
        <v>-1119.0554199999999</v>
      </c>
      <c r="I34" s="46">
        <v>-1107.5840599999999</v>
      </c>
      <c r="J34" s="46">
        <v>-764.41</v>
      </c>
      <c r="K34" s="46">
        <v>-709.43471999999997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57799.87588</v>
      </c>
      <c r="C39" s="18">
        <v>69900.178520000016</v>
      </c>
      <c r="D39" s="18">
        <v>27829.981</v>
      </c>
      <c r="E39" s="18">
        <v>300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>
      <c r="A40" t="s">
        <v>308</v>
      </c>
      <c r="B40" s="18">
        <v>51.810569999999998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>
      <c r="A41" t="s">
        <v>224</v>
      </c>
      <c r="B41" s="18">
        <v>8.7396756498492323E-12</v>
      </c>
      <c r="C41" s="18">
        <v>0</v>
      </c>
      <c r="D41" s="18">
        <v>0</v>
      </c>
      <c r="E41" s="18">
        <v>-7.0485839387401938E-12</v>
      </c>
      <c r="F41" s="18">
        <v>7.503331289626658E-12</v>
      </c>
      <c r="G41" s="18">
        <v>7.503331289626658E-12</v>
      </c>
      <c r="H41" s="18">
        <v>-1.0231815394945443E-11</v>
      </c>
      <c r="I41" s="18">
        <v>8.4128259913995862E-12</v>
      </c>
      <c r="J41" s="18">
        <v>-3.751665644813329E-12</v>
      </c>
      <c r="K41" s="18">
        <v>1.2050804798491299E-11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57851.686450000008</v>
      </c>
      <c r="C44" s="46">
        <v>69900.178520000016</v>
      </c>
      <c r="D44" s="46">
        <v>27829.981</v>
      </c>
      <c r="E44" s="46">
        <v>299.99999999999295</v>
      </c>
      <c r="F44" s="46">
        <v>7.503331289626658E-12</v>
      </c>
      <c r="G44" s="46">
        <v>7.503331289626658E-12</v>
      </c>
      <c r="H44" s="46">
        <v>-1.0231815394945443E-11</v>
      </c>
      <c r="I44" s="46">
        <v>8.4128259913995862E-12</v>
      </c>
      <c r="J44" s="46">
        <v>-3.751665644813329E-12</v>
      </c>
      <c r="K44" s="46">
        <v>1.2050804798491299E-11</v>
      </c>
    </row>
    <row r="45" spans="1:11" ht="6" customHeight="1"/>
    <row r="46" spans="1:11" ht="15.75" thickBot="1">
      <c r="A46" s="48" t="s">
        <v>265</v>
      </c>
      <c r="B46" s="46">
        <v>2214.3951199999938</v>
      </c>
      <c r="C46" s="46">
        <v>-1127.1087200000038</v>
      </c>
      <c r="D46" s="46">
        <v>-1127.1088600000003</v>
      </c>
      <c r="E46" s="46">
        <v>-1127.108859999993</v>
      </c>
      <c r="F46" s="46">
        <v>-1127.1088600000076</v>
      </c>
      <c r="G46" s="46">
        <v>-1127.1088600000076</v>
      </c>
      <c r="H46" s="46">
        <v>-1119.0554199999897</v>
      </c>
      <c r="I46" s="46">
        <v>-1107.5840600000083</v>
      </c>
      <c r="J46" s="46">
        <v>-764.40999999999622</v>
      </c>
      <c r="K46" s="46">
        <v>-709.43472000001202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-7.2759576141834259E-12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81.901480000000006</v>
      </c>
      <c r="C50" s="19">
        <v>123.40532</v>
      </c>
      <c r="D50" s="19">
        <v>123.40545999999999</v>
      </c>
      <c r="E50" s="19">
        <v>123.40545999999999</v>
      </c>
      <c r="F50" s="19">
        <v>123.40545999999999</v>
      </c>
      <c r="G50" s="19">
        <v>123.40545999999999</v>
      </c>
      <c r="H50" s="19">
        <v>115.35202000000001</v>
      </c>
      <c r="I50" s="19">
        <v>103.88066000000001</v>
      </c>
      <c r="J50" s="19">
        <v>60.706600000000002</v>
      </c>
      <c r="K50" s="19">
        <v>5.7313199999999993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14ED-E42A-4F45-9E62-0DCB92F063A1}">
  <sheetPr>
    <pageSetUpPr fitToPage="1"/>
  </sheetPr>
  <dimension ref="A1:K50"/>
  <sheetViews>
    <sheetView topLeftCell="A24" zoomScale="70" zoomScaleNormal="70" workbookViewId="0">
      <selection activeCell="H70" sqref="H70"/>
    </sheetView>
  </sheetViews>
  <sheetFormatPr defaultRowHeight="15"/>
  <cols>
    <col min="1" max="1" width="70" customWidth="1"/>
    <col min="2" max="11" width="18.85546875" customWidth="1"/>
    <col min="12" max="12" width="26.85546875" bestFit="1" customWidth="1"/>
    <col min="13" max="13" width="24.28515625" bestFit="1" customWidth="1"/>
  </cols>
  <sheetData>
    <row r="1" spans="1:11" ht="18.75">
      <c r="A1" s="10" t="s">
        <v>177</v>
      </c>
    </row>
    <row r="2" spans="1:11" ht="18.75">
      <c r="A2" s="10" t="s">
        <v>304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89406.560245942092</v>
      </c>
      <c r="C8" s="18">
        <v>106871.21322367531</v>
      </c>
      <c r="D8" s="18">
        <v>128282.52308204446</v>
      </c>
      <c r="E8" s="18">
        <v>127065.69609706002</v>
      </c>
      <c r="F8" s="18">
        <v>137594.85808162225</v>
      </c>
      <c r="G8" s="18">
        <v>149341.03181907401</v>
      </c>
      <c r="H8" s="18">
        <v>170300.51184555399</v>
      </c>
      <c r="I8" s="18">
        <v>182491.86379723399</v>
      </c>
      <c r="J8" s="18">
        <v>179828.487270994</v>
      </c>
      <c r="K8" s="18">
        <v>191216.680258034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11851.539600000002</v>
      </c>
      <c r="C10" s="18">
        <v>11770.354089999997</v>
      </c>
      <c r="D10" s="18">
        <v>12357.428989999999</v>
      </c>
      <c r="E10" s="18">
        <v>12339.143970000001</v>
      </c>
      <c r="F10" s="18">
        <v>12620.97393</v>
      </c>
      <c r="G10" s="18">
        <v>12895.71413</v>
      </c>
      <c r="H10" s="18">
        <v>13184.573039999999</v>
      </c>
      <c r="I10" s="18">
        <v>13495.900930000003</v>
      </c>
      <c r="J10" s="18">
        <v>13813.093990000001</v>
      </c>
      <c r="K10" s="18">
        <v>14127.223610000001</v>
      </c>
    </row>
    <row r="11" spans="1:11">
      <c r="A11" s="26" t="s">
        <v>254</v>
      </c>
      <c r="B11" s="18">
        <v>3930.69391</v>
      </c>
      <c r="C11" s="18">
        <v>4011.1280999999994</v>
      </c>
      <c r="D11" s="18">
        <v>4100.1776099999997</v>
      </c>
      <c r="E11" s="18">
        <v>4191.1737199999998</v>
      </c>
      <c r="F11" s="18">
        <v>4279.9991599999994</v>
      </c>
      <c r="G11" s="18">
        <v>4366.3949899999998</v>
      </c>
      <c r="H11" s="18">
        <v>4452.05825</v>
      </c>
      <c r="I11" s="18">
        <v>4537.4766600000003</v>
      </c>
      <c r="J11" s="18">
        <v>4624.4992899999997</v>
      </c>
      <c r="K11" s="18">
        <v>4710.5681000000004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105188.7937559421</v>
      </c>
      <c r="C15" s="46">
        <v>122652.6954136753</v>
      </c>
      <c r="D15" s="46">
        <v>144740.12968204447</v>
      </c>
      <c r="E15" s="46">
        <v>143596.01378706002</v>
      </c>
      <c r="F15" s="46">
        <v>154495.83117162227</v>
      </c>
      <c r="G15" s="46">
        <v>166603.14093907402</v>
      </c>
      <c r="H15" s="46">
        <v>187937.14313555398</v>
      </c>
      <c r="I15" s="46">
        <v>200525.24138723401</v>
      </c>
      <c r="J15" s="46">
        <v>198266.080550994</v>
      </c>
      <c r="K15" s="46">
        <v>210054.47196803402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47241.346119999995</v>
      </c>
      <c r="C18" s="18">
        <v>43597.687910000001</v>
      </c>
      <c r="D18" s="18">
        <v>45360.590579999996</v>
      </c>
      <c r="E18" s="18">
        <v>45473.955999999991</v>
      </c>
      <c r="F18" s="18">
        <v>45798.313529999999</v>
      </c>
      <c r="G18" s="18">
        <v>46553.869340000005</v>
      </c>
      <c r="H18" s="18">
        <v>47626.962309999995</v>
      </c>
      <c r="I18" s="18">
        <v>48696.938340000001</v>
      </c>
      <c r="J18" s="18">
        <v>49813.09636000001</v>
      </c>
      <c r="K18" s="18">
        <v>51270.024899999997</v>
      </c>
    </row>
    <row r="19" spans="1:11">
      <c r="A19" s="26" t="s">
        <v>258</v>
      </c>
      <c r="B19" s="18">
        <v>18007.897410000001</v>
      </c>
      <c r="C19" s="18">
        <v>16382.42836</v>
      </c>
      <c r="D19" s="18">
        <v>29775.85153</v>
      </c>
      <c r="E19" s="18">
        <v>23030.057380000002</v>
      </c>
      <c r="F19" s="18">
        <v>25709.414000000001</v>
      </c>
      <c r="G19" s="18">
        <v>28018.34186</v>
      </c>
      <c r="H19" s="18">
        <v>31631.52087</v>
      </c>
      <c r="I19" s="18">
        <v>37822.980379999994</v>
      </c>
      <c r="J19" s="18">
        <v>38512.697469999999</v>
      </c>
      <c r="K19" s="18">
        <v>39107.211269999993</v>
      </c>
    </row>
    <row r="20" spans="1:11">
      <c r="A20" s="26" t="s">
        <v>259</v>
      </c>
      <c r="B20" s="18">
        <v>1263</v>
      </c>
      <c r="C20" s="18">
        <v>1037.6969999999999</v>
      </c>
      <c r="D20" s="18">
        <v>500</v>
      </c>
      <c r="E20" s="18">
        <v>3208.4839999999999</v>
      </c>
      <c r="F20" s="18">
        <v>2666.7869999999998</v>
      </c>
      <c r="G20" s="18">
        <v>200</v>
      </c>
      <c r="H20" s="18">
        <v>200</v>
      </c>
      <c r="I20" s="18">
        <v>200</v>
      </c>
      <c r="J20" s="18">
        <v>200</v>
      </c>
      <c r="K20" s="18">
        <v>200</v>
      </c>
    </row>
    <row r="21" spans="1:11">
      <c r="A21" s="26" t="s">
        <v>285</v>
      </c>
      <c r="B21" s="18">
        <v>12221.929270000001</v>
      </c>
      <c r="C21" s="18">
        <v>13033.554160000002</v>
      </c>
      <c r="D21" s="18">
        <v>13773.794399999999</v>
      </c>
      <c r="E21" s="18">
        <v>14450.930470000001</v>
      </c>
      <c r="F21" s="18">
        <v>15174.442560000001</v>
      </c>
      <c r="G21" s="18">
        <v>15870.628459999998</v>
      </c>
      <c r="H21" s="18">
        <v>16311.703730000001</v>
      </c>
      <c r="I21" s="18">
        <v>16979.52405</v>
      </c>
      <c r="J21" s="18">
        <v>17977.986069999999</v>
      </c>
      <c r="K21" s="18">
        <v>19153.614949999996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78734.1728</v>
      </c>
      <c r="C23" s="46">
        <v>74051.367429999998</v>
      </c>
      <c r="D23" s="46">
        <v>89410.236510000002</v>
      </c>
      <c r="E23" s="46">
        <v>86163.427849999993</v>
      </c>
      <c r="F23" s="46">
        <v>89348.957089999996</v>
      </c>
      <c r="G23" s="46">
        <v>90642.839659999998</v>
      </c>
      <c r="H23" s="46">
        <v>95770.186909999989</v>
      </c>
      <c r="I23" s="46">
        <v>103699.44276999999</v>
      </c>
      <c r="J23" s="46">
        <v>106503.77990000001</v>
      </c>
      <c r="K23" s="46">
        <v>109730.85111999998</v>
      </c>
    </row>
    <row r="24" spans="1:11" ht="6" customHeight="1"/>
    <row r="25" spans="1:11" ht="15.75" thickBot="1">
      <c r="A25" s="48" t="s">
        <v>209</v>
      </c>
      <c r="B25" s="46">
        <v>26454.620955942097</v>
      </c>
      <c r="C25" s="46">
        <v>48601.327983675306</v>
      </c>
      <c r="D25" s="46">
        <v>55329.893172044467</v>
      </c>
      <c r="E25" s="46">
        <v>57432.585937060023</v>
      </c>
      <c r="F25" s="46">
        <v>65146.874081622271</v>
      </c>
      <c r="G25" s="46">
        <v>75960.301279074018</v>
      </c>
      <c r="H25" s="46">
        <v>92166.956225553993</v>
      </c>
      <c r="I25" s="46">
        <v>96825.798617234017</v>
      </c>
      <c r="J25" s="46">
        <v>91762.300650993988</v>
      </c>
      <c r="K25" s="46">
        <v>100323.62084803404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66927.395149999997</v>
      </c>
      <c r="C28" s="18">
        <v>29020.864399999999</v>
      </c>
      <c r="D28" s="18">
        <v>35460.649119999995</v>
      </c>
      <c r="E28" s="18">
        <v>49382.744319999998</v>
      </c>
      <c r="F28" s="18">
        <v>54212.25578</v>
      </c>
      <c r="G28" s="18">
        <v>50324.310539999999</v>
      </c>
      <c r="H28" s="18">
        <v>44110.277959999999</v>
      </c>
      <c r="I28" s="18">
        <v>45387.659220000001</v>
      </c>
      <c r="J28" s="18">
        <v>43266.746829999996</v>
      </c>
      <c r="K28" s="18">
        <v>44655.350189999997</v>
      </c>
    </row>
    <row r="29" spans="1:11">
      <c r="A29" t="s">
        <v>262</v>
      </c>
      <c r="B29" s="18">
        <v>942.46199999999999</v>
      </c>
      <c r="C29" s="18">
        <v>942.46199999999999</v>
      </c>
      <c r="D29" s="18">
        <v>942.46199999999999</v>
      </c>
      <c r="E29" s="18">
        <v>942.46199999999999</v>
      </c>
      <c r="F29" s="18">
        <v>942.46199999999999</v>
      </c>
      <c r="G29" s="18">
        <v>942.46199999999999</v>
      </c>
      <c r="H29" s="18">
        <v>942.46199999999999</v>
      </c>
      <c r="I29" s="18">
        <v>942.46199999999999</v>
      </c>
      <c r="J29" s="18">
        <v>942.46199999999999</v>
      </c>
      <c r="K29" s="18">
        <v>942.46199999999999</v>
      </c>
    </row>
    <row r="30" spans="1:11">
      <c r="A30" t="s">
        <v>219</v>
      </c>
      <c r="B30" s="18">
        <v>47574.409404057922</v>
      </c>
      <c r="C30" s="18">
        <v>45501.870829999985</v>
      </c>
      <c r="D30" s="18">
        <v>22848.911130000015</v>
      </c>
      <c r="E30" s="18">
        <v>-8408.9569200000187</v>
      </c>
      <c r="F30" s="18">
        <v>-34165.97666</v>
      </c>
      <c r="G30" s="18">
        <v>-48325.514010000006</v>
      </c>
      <c r="H30" s="18">
        <v>-66550.880349999992</v>
      </c>
      <c r="I30" s="18">
        <v>-61827.455049999997</v>
      </c>
      <c r="J30" s="18">
        <v>-69025.135760000019</v>
      </c>
      <c r="K30" s="18">
        <v>-75131.317349999998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115444.26655405792</v>
      </c>
      <c r="C34" s="46">
        <v>75465.197229999991</v>
      </c>
      <c r="D34" s="46">
        <v>59252.022250000009</v>
      </c>
      <c r="E34" s="46">
        <v>41916.249399999979</v>
      </c>
      <c r="F34" s="46">
        <v>20988.741119999999</v>
      </c>
      <c r="G34" s="46">
        <v>2941.2585299999919</v>
      </c>
      <c r="H34" s="46">
        <v>-21498.140389999993</v>
      </c>
      <c r="I34" s="46">
        <v>-15497.333829999996</v>
      </c>
      <c r="J34" s="46">
        <v>-24815.926930000023</v>
      </c>
      <c r="K34" s="46">
        <v>-29533.505160000001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59065.840799999998</v>
      </c>
      <c r="C38" s="18">
        <v>740.00004000000001</v>
      </c>
      <c r="D38" s="18">
        <v>3028.08</v>
      </c>
      <c r="E38" s="18">
        <v>6195.4516800000001</v>
      </c>
      <c r="F38" s="18">
        <v>9732.4615999999987</v>
      </c>
      <c r="G38" s="18">
        <v>19305.446899999999</v>
      </c>
      <c r="H38" s="18">
        <v>7947.2452699999994</v>
      </c>
      <c r="I38" s="18">
        <v>8689.3257599999997</v>
      </c>
      <c r="J38" s="18">
        <v>4342.4643999999998</v>
      </c>
      <c r="K38" s="18">
        <v>8410.11924</v>
      </c>
    </row>
    <row r="39" spans="1:11">
      <c r="A39" t="s">
        <v>307</v>
      </c>
      <c r="B39" s="18">
        <v>45513.954019999997</v>
      </c>
      <c r="C39" s="18">
        <v>79919.366209999993</v>
      </c>
      <c r="D39" s="18">
        <v>66984.468840000001</v>
      </c>
      <c r="E39" s="18">
        <v>51550.651359999996</v>
      </c>
      <c r="F39" s="18">
        <v>33698.309970000002</v>
      </c>
      <c r="G39" s="18">
        <v>15798.133689999999</v>
      </c>
      <c r="H39" s="18">
        <v>17954.290160000004</v>
      </c>
      <c r="I39" s="18">
        <v>26125.310310000001</v>
      </c>
      <c r="J39" s="18">
        <v>15169.2749</v>
      </c>
      <c r="K39" s="18">
        <v>14047.402739999998</v>
      </c>
    </row>
    <row r="40" spans="1:11">
      <c r="A40" t="s">
        <v>308</v>
      </c>
      <c r="B40" s="18">
        <v>37319.092689999998</v>
      </c>
      <c r="C40" s="18">
        <v>43407.158970000004</v>
      </c>
      <c r="D40" s="18">
        <v>44569.366589999998</v>
      </c>
      <c r="E40" s="18">
        <v>41602.732309999985</v>
      </c>
      <c r="F40" s="18">
        <v>42704.843639999999</v>
      </c>
      <c r="G40" s="18">
        <v>43797.979230000004</v>
      </c>
      <c r="H40" s="18">
        <v>44767.280420000003</v>
      </c>
      <c r="I40" s="18">
        <v>46513.828730000001</v>
      </c>
      <c r="J40" s="18">
        <v>47434.634429999998</v>
      </c>
      <c r="K40" s="18">
        <v>48332.593720000004</v>
      </c>
    </row>
    <row r="41" spans="1:11">
      <c r="A41" t="s">
        <v>224</v>
      </c>
      <c r="B41" s="18">
        <v>2.9103830456733704E-11</v>
      </c>
      <c r="C41" s="18">
        <v>-6.3246989157050848E-6</v>
      </c>
      <c r="D41" s="18">
        <v>-7.9555247793905437E-6</v>
      </c>
      <c r="E41" s="18">
        <v>-1.2939970474690199E-5</v>
      </c>
      <c r="F41" s="18">
        <v>-8.3777194959111512E-6</v>
      </c>
      <c r="G41" s="18">
        <v>-1.0925992683041841E-5</v>
      </c>
      <c r="H41" s="18">
        <v>-1.4445999113377184E-5</v>
      </c>
      <c r="I41" s="18">
        <v>-1.2765980500262231E-5</v>
      </c>
      <c r="J41" s="18">
        <v>-9.0060420916415751E-6</v>
      </c>
      <c r="K41" s="18">
        <v>-1.1965959856752306E-5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141898.88751000003</v>
      </c>
      <c r="C44" s="46">
        <v>124066.5252136753</v>
      </c>
      <c r="D44" s="46">
        <v>114581.91542204446</v>
      </c>
      <c r="E44" s="46">
        <v>99348.835337060009</v>
      </c>
      <c r="F44" s="46">
        <v>86135.615201622277</v>
      </c>
      <c r="G44" s="46">
        <v>78901.55980907401</v>
      </c>
      <c r="H44" s="46">
        <v>70668.815835554007</v>
      </c>
      <c r="I44" s="46">
        <v>81328.464787234028</v>
      </c>
      <c r="J44" s="46">
        <v>66946.373720993957</v>
      </c>
      <c r="K44" s="46">
        <v>70790.115688034042</v>
      </c>
    </row>
    <row r="45" spans="1:11" ht="6" customHeight="1"/>
    <row r="46" spans="1:11" ht="15.75" thickBot="1">
      <c r="A46" s="48" t="s">
        <v>265</v>
      </c>
      <c r="B46" s="46">
        <v>-26454.620955942111</v>
      </c>
      <c r="C46" s="46">
        <v>-48601.327983675306</v>
      </c>
      <c r="D46" s="46">
        <v>-55329.893172044453</v>
      </c>
      <c r="E46" s="46">
        <v>-57432.58593706003</v>
      </c>
      <c r="F46" s="46">
        <v>-65146.874081622278</v>
      </c>
      <c r="G46" s="46">
        <v>-75960.301279074018</v>
      </c>
      <c r="H46" s="46">
        <v>-92166.956225553993</v>
      </c>
      <c r="I46" s="46">
        <v>-96825.798617234017</v>
      </c>
      <c r="J46" s="46">
        <v>-91762.300650993973</v>
      </c>
      <c r="K46" s="46">
        <v>-100323.62084803404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54670.027600000001</v>
      </c>
      <c r="C50" s="19">
        <v>62716.429650000005</v>
      </c>
      <c r="D50" s="19">
        <v>69087.103139999992</v>
      </c>
      <c r="E50" s="19">
        <v>74511.903109999999</v>
      </c>
      <c r="F50" s="19">
        <v>81441.48251999999</v>
      </c>
      <c r="G50" s="19">
        <v>89474.792700000005</v>
      </c>
      <c r="H50" s="19">
        <v>105736.02424000001</v>
      </c>
      <c r="I50" s="19">
        <v>110510.78611</v>
      </c>
      <c r="J50" s="19">
        <v>105444.61802000001</v>
      </c>
      <c r="K50" s="19">
        <v>114004.84109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1A89-D1F7-463D-95B5-35A26BA55760}">
  <sheetPr>
    <pageSetUpPr fitToPage="1"/>
  </sheetPr>
  <dimension ref="A1:K50"/>
  <sheetViews>
    <sheetView topLeftCell="A25" zoomScale="70" zoomScaleNormal="70" workbookViewId="0">
      <selection activeCell="A59" sqref="A59"/>
    </sheetView>
  </sheetViews>
  <sheetFormatPr defaultRowHeight="15"/>
  <cols>
    <col min="1" max="1" width="70" customWidth="1"/>
    <col min="2" max="11" width="18.85546875" customWidth="1"/>
  </cols>
  <sheetData>
    <row r="1" spans="1:11" ht="18.75">
      <c r="A1" s="10" t="s">
        <v>177</v>
      </c>
    </row>
    <row r="2" spans="1:11" ht="18.75">
      <c r="A2" s="10" t="s">
        <v>305</v>
      </c>
      <c r="D2" s="11">
        <v>2026</v>
      </c>
      <c r="E2" s="11">
        <v>2027</v>
      </c>
      <c r="F2" s="11">
        <v>2028</v>
      </c>
      <c r="G2" s="11">
        <v>2029</v>
      </c>
      <c r="H2" s="11">
        <v>2030</v>
      </c>
      <c r="I2" s="11">
        <v>2031</v>
      </c>
      <c r="J2" s="11">
        <v>2032</v>
      </c>
      <c r="K2" s="11">
        <v>2033</v>
      </c>
    </row>
    <row r="3" spans="1:11">
      <c r="A3" s="12">
        <v>2024</v>
      </c>
      <c r="B3" s="12" t="s">
        <v>61</v>
      </c>
      <c r="C3" s="12" t="s">
        <v>61</v>
      </c>
      <c r="D3" s="12">
        <v>27</v>
      </c>
      <c r="E3" s="12">
        <v>28</v>
      </c>
      <c r="F3" s="12">
        <v>29</v>
      </c>
      <c r="G3" s="12">
        <v>30</v>
      </c>
      <c r="H3" s="12">
        <v>31</v>
      </c>
      <c r="I3" s="12">
        <v>32</v>
      </c>
      <c r="J3" s="12">
        <v>33</v>
      </c>
      <c r="K3" s="12">
        <v>34</v>
      </c>
    </row>
    <row r="4" spans="1:11">
      <c r="B4" s="14" t="s">
        <v>272</v>
      </c>
      <c r="C4" s="14" t="s">
        <v>275</v>
      </c>
      <c r="D4" s="14" t="s">
        <v>276</v>
      </c>
      <c r="E4" s="14" t="s">
        <v>277</v>
      </c>
      <c r="F4" s="14" t="s">
        <v>278</v>
      </c>
      <c r="G4" s="14" t="s">
        <v>279</v>
      </c>
      <c r="H4" s="14" t="s">
        <v>280</v>
      </c>
      <c r="I4" s="14" t="s">
        <v>281</v>
      </c>
      <c r="J4" s="14" t="s">
        <v>282</v>
      </c>
      <c r="K4" s="14" t="s">
        <v>283</v>
      </c>
    </row>
    <row r="5" spans="1:11" ht="47.25" customHeight="1">
      <c r="B5" s="15" t="s">
        <v>61</v>
      </c>
      <c r="C5" s="15" t="s">
        <v>284</v>
      </c>
      <c r="D5" s="15" t="s">
        <v>284</v>
      </c>
      <c r="E5" s="15" t="s">
        <v>284</v>
      </c>
      <c r="F5" s="15" t="s">
        <v>284</v>
      </c>
      <c r="G5" s="15" t="s">
        <v>284</v>
      </c>
      <c r="H5" s="15" t="s">
        <v>284</v>
      </c>
      <c r="I5" s="15" t="s">
        <v>284</v>
      </c>
      <c r="J5" s="15" t="s">
        <v>284</v>
      </c>
      <c r="K5" s="15" t="s">
        <v>284</v>
      </c>
    </row>
    <row r="6" spans="1:11">
      <c r="A6" s="25"/>
      <c r="B6" s="16" t="s">
        <v>188</v>
      </c>
      <c r="C6" s="16" t="s">
        <v>188</v>
      </c>
      <c r="D6" s="16" t="s">
        <v>188</v>
      </c>
      <c r="E6" s="16" t="s">
        <v>188</v>
      </c>
      <c r="F6" s="16" t="s">
        <v>188</v>
      </c>
      <c r="G6" s="16" t="s">
        <v>188</v>
      </c>
      <c r="H6" s="16" t="s">
        <v>188</v>
      </c>
      <c r="I6" s="16" t="s">
        <v>188</v>
      </c>
      <c r="J6" s="16" t="s">
        <v>188</v>
      </c>
      <c r="K6" s="16" t="s">
        <v>188</v>
      </c>
    </row>
    <row r="7" spans="1:11">
      <c r="A7" s="24" t="s">
        <v>191</v>
      </c>
      <c r="B7" s="17"/>
      <c r="C7" s="17"/>
    </row>
    <row r="8" spans="1:11">
      <c r="A8" s="26" t="s">
        <v>251</v>
      </c>
      <c r="B8" s="18">
        <v>-14625.393044387876</v>
      </c>
      <c r="C8" s="18">
        <v>-14373.141244387873</v>
      </c>
      <c r="D8" s="18">
        <v>-14731.539954387883</v>
      </c>
      <c r="E8" s="18">
        <v>-14848.507164387875</v>
      </c>
      <c r="F8" s="18">
        <v>-14537.85388438788</v>
      </c>
      <c r="G8" s="18">
        <v>-14282.382494387874</v>
      </c>
      <c r="H8" s="18">
        <v>-14875.38138999999</v>
      </c>
      <c r="I8" s="18">
        <v>-15148.437600000005</v>
      </c>
      <c r="J8" s="18">
        <v>-15188.946779999991</v>
      </c>
      <c r="K8" s="18">
        <v>-14995.802310000012</v>
      </c>
    </row>
    <row r="9" spans="1:11">
      <c r="A9" s="26" t="s">
        <v>287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>
      <c r="A10" s="26" t="s">
        <v>253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>
      <c r="A11" s="26" t="s">
        <v>254</v>
      </c>
      <c r="B11" s="18">
        <v>28591.457369999996</v>
      </c>
      <c r="C11" s="18">
        <v>29552.992220000004</v>
      </c>
      <c r="D11" s="18">
        <v>30143.887139999999</v>
      </c>
      <c r="E11" s="18">
        <v>30808.79221</v>
      </c>
      <c r="F11" s="18">
        <v>31457.556259999998</v>
      </c>
      <c r="G11" s="18">
        <v>32088.526260000002</v>
      </c>
      <c r="H11" s="18">
        <v>32700.065029999998</v>
      </c>
      <c r="I11" s="18">
        <v>33323.260269999999</v>
      </c>
      <c r="J11" s="18">
        <v>33958.334179999998</v>
      </c>
      <c r="K11" s="18">
        <v>34571.554600000003</v>
      </c>
    </row>
    <row r="12" spans="1:11">
      <c r="A12" s="26" t="s">
        <v>255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>
      <c r="A13" s="26" t="s">
        <v>256</v>
      </c>
      <c r="B13" s="18">
        <v>9485.9585800000004</v>
      </c>
      <c r="C13" s="18">
        <v>8563.4016300000003</v>
      </c>
      <c r="D13" s="18">
        <v>8765.7463599999992</v>
      </c>
      <c r="E13" s="18">
        <v>8967.3585299999995</v>
      </c>
      <c r="F13" s="18">
        <v>9164.6404000000002</v>
      </c>
      <c r="G13" s="18">
        <v>9357.0978300000006</v>
      </c>
      <c r="H13" s="18">
        <v>9544.2398400000002</v>
      </c>
      <c r="I13" s="18">
        <v>9735.1246300000003</v>
      </c>
      <c r="J13" s="18">
        <v>9929.8271100000002</v>
      </c>
      <c r="K13" s="18">
        <v>10118.49382</v>
      </c>
    </row>
    <row r="14" spans="1:11">
      <c r="B14" s="18"/>
      <c r="C14" s="18"/>
      <c r="D14" s="19"/>
      <c r="E14" s="19"/>
      <c r="F14" s="19"/>
      <c r="G14" s="19"/>
      <c r="H14" s="19"/>
      <c r="I14" s="19"/>
      <c r="J14" s="19"/>
      <c r="K14" s="19"/>
    </row>
    <row r="15" spans="1:11" ht="15.75" thickBot="1">
      <c r="A15" s="48" t="s">
        <v>200</v>
      </c>
      <c r="B15" s="46">
        <v>23452.022905612121</v>
      </c>
      <c r="C15" s="46">
        <v>23743.252605612131</v>
      </c>
      <c r="D15" s="46">
        <v>24178.093545612115</v>
      </c>
      <c r="E15" s="46">
        <v>24927.643575612125</v>
      </c>
      <c r="F15" s="46">
        <v>26084.34277561212</v>
      </c>
      <c r="G15" s="46">
        <v>27163.241595612126</v>
      </c>
      <c r="H15" s="46">
        <v>27368.923480000012</v>
      </c>
      <c r="I15" s="46">
        <v>27909.947299999993</v>
      </c>
      <c r="J15" s="46">
        <v>28699.214510000005</v>
      </c>
      <c r="K15" s="46">
        <v>29694.246109999989</v>
      </c>
    </row>
    <row r="17" spans="1:11">
      <c r="A17" s="24" t="s">
        <v>204</v>
      </c>
      <c r="B17" s="17"/>
      <c r="C17" s="17"/>
    </row>
    <row r="18" spans="1:11">
      <c r="A18" s="26" t="s">
        <v>257</v>
      </c>
      <c r="B18" s="18">
        <v>14899.25627</v>
      </c>
      <c r="C18" s="18">
        <v>15036.63593</v>
      </c>
      <c r="D18" s="18">
        <v>15243.369369999999</v>
      </c>
      <c r="E18" s="18">
        <v>15629.074670000002</v>
      </c>
      <c r="F18" s="18">
        <v>16203.718530000002</v>
      </c>
      <c r="G18" s="18">
        <v>16504.878959999998</v>
      </c>
      <c r="H18" s="18">
        <v>16879.845370000003</v>
      </c>
      <c r="I18" s="18">
        <v>17219.421249999999</v>
      </c>
      <c r="J18" s="18">
        <v>17594.084300000002</v>
      </c>
      <c r="K18" s="18">
        <v>17991.073539999998</v>
      </c>
    </row>
    <row r="19" spans="1:11">
      <c r="A19" s="26" t="s">
        <v>258</v>
      </c>
      <c r="B19" s="18">
        <v>820.56180000000006</v>
      </c>
      <c r="C19" s="18">
        <v>836.79528000000005</v>
      </c>
      <c r="D19" s="18">
        <v>837.31829999999991</v>
      </c>
      <c r="E19" s="18">
        <v>837.05408999999997</v>
      </c>
      <c r="F19" s="18">
        <v>837.1576</v>
      </c>
      <c r="G19" s="18">
        <v>837.24626999999998</v>
      </c>
      <c r="H19" s="18">
        <v>837.38635999999997</v>
      </c>
      <c r="I19" s="18">
        <v>837.62598000000003</v>
      </c>
      <c r="J19" s="18">
        <v>837.65166999999997</v>
      </c>
      <c r="K19" s="18">
        <v>837.67383999999993</v>
      </c>
    </row>
    <row r="20" spans="1:11">
      <c r="A20" s="26" t="s">
        <v>259</v>
      </c>
      <c r="B20" s="18">
        <v>1.5</v>
      </c>
      <c r="C20" s="18">
        <v>1.53</v>
      </c>
      <c r="D20" s="18">
        <v>1.5651900000000001</v>
      </c>
      <c r="E20" s="18">
        <v>1.6011900000000001</v>
      </c>
      <c r="F20" s="18">
        <v>1.63642</v>
      </c>
      <c r="G20" s="18">
        <v>1.6707799999999999</v>
      </c>
      <c r="H20" s="18">
        <v>1.7041999999999999</v>
      </c>
      <c r="I20" s="18">
        <v>1.73828</v>
      </c>
      <c r="J20" s="18">
        <v>1.77305</v>
      </c>
      <c r="K20" s="18">
        <v>1.8067299999999999</v>
      </c>
    </row>
    <row r="21" spans="1:11">
      <c r="A21" s="26" t="s">
        <v>285</v>
      </c>
      <c r="B21" s="18">
        <v>5572.6025099999997</v>
      </c>
      <c r="C21" s="18">
        <v>5364.0620600000002</v>
      </c>
      <c r="D21" s="18">
        <v>5319.91392</v>
      </c>
      <c r="E21" s="18">
        <v>5704.2365</v>
      </c>
      <c r="F21" s="18">
        <v>6030.3649700000005</v>
      </c>
      <c r="G21" s="18">
        <v>6559.3344299999999</v>
      </c>
      <c r="H21" s="18">
        <v>6835.1149399999995</v>
      </c>
      <c r="I21" s="18">
        <v>7148.8644700000004</v>
      </c>
      <c r="J21" s="18">
        <v>7379.9438900000005</v>
      </c>
      <c r="K21" s="18">
        <v>7734.1109999999999</v>
      </c>
    </row>
    <row r="22" spans="1:11">
      <c r="B22" s="18"/>
      <c r="C22" s="18"/>
      <c r="D22" s="19"/>
      <c r="E22" s="19"/>
      <c r="F22" s="19"/>
      <c r="G22" s="19"/>
      <c r="H22" s="19"/>
      <c r="I22" s="19"/>
      <c r="J22" s="19"/>
      <c r="K22" s="19"/>
    </row>
    <row r="23" spans="1:11" ht="15.75" thickBot="1">
      <c r="A23" s="48" t="s">
        <v>208</v>
      </c>
      <c r="B23" s="46">
        <v>21293.920579999998</v>
      </c>
      <c r="C23" s="46">
        <v>21239.023270000002</v>
      </c>
      <c r="D23" s="46">
        <v>21402.16678</v>
      </c>
      <c r="E23" s="46">
        <v>22171.966450000004</v>
      </c>
      <c r="F23" s="46">
        <v>23072.877520000002</v>
      </c>
      <c r="G23" s="46">
        <v>23903.130439999997</v>
      </c>
      <c r="H23" s="46">
        <v>24554.050870000003</v>
      </c>
      <c r="I23" s="46">
        <v>25207.649980000002</v>
      </c>
      <c r="J23" s="46">
        <v>25813.45291</v>
      </c>
      <c r="K23" s="46">
        <v>26564.665109999998</v>
      </c>
    </row>
    <row r="24" spans="1:11" ht="6" customHeight="1"/>
    <row r="25" spans="1:11" ht="15.75" thickBot="1">
      <c r="A25" s="48" t="s">
        <v>209</v>
      </c>
      <c r="B25" s="46">
        <v>2158.1023256121225</v>
      </c>
      <c r="C25" s="46">
        <v>2504.2293356121299</v>
      </c>
      <c r="D25" s="46">
        <v>2775.9267656121156</v>
      </c>
      <c r="E25" s="46">
        <v>2755.677125612121</v>
      </c>
      <c r="F25" s="46">
        <v>3011.4652556121182</v>
      </c>
      <c r="G25" s="46">
        <v>3260.1111556121286</v>
      </c>
      <c r="H25" s="46">
        <v>2814.8726100000094</v>
      </c>
      <c r="I25" s="46">
        <v>2702.2973199999906</v>
      </c>
      <c r="J25" s="46">
        <v>2885.7616000000053</v>
      </c>
      <c r="K25" s="46">
        <v>3129.580999999991</v>
      </c>
    </row>
    <row r="26" spans="1:11">
      <c r="A26" s="24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4" t="s">
        <v>260</v>
      </c>
      <c r="B27" s="17"/>
      <c r="C27" s="17"/>
    </row>
    <row r="28" spans="1:11">
      <c r="A28" t="s">
        <v>261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>
      <c r="A29" t="s">
        <v>262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>
      <c r="A30" t="s">
        <v>219</v>
      </c>
      <c r="B30" s="18">
        <v>3772.180724387882</v>
      </c>
      <c r="C30" s="18">
        <v>-907.99893999999995</v>
      </c>
      <c r="D30" s="18">
        <v>-493.21950000000015</v>
      </c>
      <c r="E30" s="18">
        <v>-841.56961999999976</v>
      </c>
      <c r="F30" s="18">
        <v>-2074.6596500000005</v>
      </c>
      <c r="G30" s="18">
        <v>-2073.92373</v>
      </c>
      <c r="H30" s="18">
        <v>-1784.44894</v>
      </c>
      <c r="I30" s="18">
        <v>-679.55601999999999</v>
      </c>
      <c r="J30" s="18">
        <v>-420.83544000000052</v>
      </c>
      <c r="K30" s="18">
        <v>-1027.49209</v>
      </c>
    </row>
    <row r="31" spans="1:11">
      <c r="A31" t="s">
        <v>263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>
      <c r="A32" t="s">
        <v>264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>
      <c r="B33" s="18"/>
      <c r="C33" s="18"/>
      <c r="D33" s="19"/>
      <c r="E33" s="19"/>
      <c r="F33" s="19"/>
      <c r="G33" s="19"/>
      <c r="H33" s="19"/>
      <c r="I33" s="19"/>
      <c r="J33" s="19"/>
      <c r="K33" s="19"/>
    </row>
    <row r="34" spans="1:11" ht="15.75" thickBot="1">
      <c r="A34" s="48" t="s">
        <v>222</v>
      </c>
      <c r="B34" s="46">
        <v>3772.180724387882</v>
      </c>
      <c r="C34" s="46">
        <v>-907.99893999999995</v>
      </c>
      <c r="D34" s="46">
        <v>-493.21950000000015</v>
      </c>
      <c r="E34" s="46">
        <v>-841.56961999999976</v>
      </c>
      <c r="F34" s="46">
        <v>-2074.6596500000005</v>
      </c>
      <c r="G34" s="46">
        <v>-2073.92373</v>
      </c>
      <c r="H34" s="46">
        <v>-1784.44894</v>
      </c>
      <c r="I34" s="46">
        <v>-679.55601999999999</v>
      </c>
      <c r="J34" s="46">
        <v>-420.83544000000052</v>
      </c>
      <c r="K34" s="46">
        <v>-1027.49209</v>
      </c>
    </row>
    <row r="36" spans="1:11">
      <c r="A36" s="24" t="s">
        <v>223</v>
      </c>
      <c r="B36" s="17"/>
      <c r="C36" s="17"/>
    </row>
    <row r="37" spans="1:11">
      <c r="A37" t="s">
        <v>229</v>
      </c>
      <c r="B37" s="17"/>
      <c r="C37" s="17"/>
    </row>
    <row r="38" spans="1:11">
      <c r="A38" t="s">
        <v>306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>
      <c r="A39" t="s">
        <v>307</v>
      </c>
      <c r="B39" s="18">
        <v>4714.2830899999999</v>
      </c>
      <c r="C39" s="18">
        <v>809.90832</v>
      </c>
      <c r="D39" s="18">
        <v>832.18934999999999</v>
      </c>
      <c r="E39" s="18">
        <v>870.87499000000003</v>
      </c>
      <c r="F39" s="18">
        <v>148.70788999999999</v>
      </c>
      <c r="G39" s="18">
        <v>151.64029000000002</v>
      </c>
      <c r="H39" s="18">
        <v>154.57605999999998</v>
      </c>
      <c r="I39" s="18">
        <v>157.56870000000001</v>
      </c>
      <c r="J39" s="18">
        <v>160.51854999999998</v>
      </c>
      <c r="K39" s="18">
        <v>163.46582000000001</v>
      </c>
    </row>
    <row r="40" spans="1:11">
      <c r="A40" t="s">
        <v>308</v>
      </c>
      <c r="B40" s="18">
        <v>1215.9999599999999</v>
      </c>
      <c r="C40" s="18">
        <v>786.32207999999991</v>
      </c>
      <c r="D40" s="18">
        <v>1450.51792</v>
      </c>
      <c r="E40" s="18">
        <v>1043.23252</v>
      </c>
      <c r="F40" s="18">
        <v>788.09771999999998</v>
      </c>
      <c r="G40" s="18">
        <v>1034.5471400000001</v>
      </c>
      <c r="H40" s="18">
        <v>875.84761000000003</v>
      </c>
      <c r="I40" s="18">
        <v>1865.1726000000001</v>
      </c>
      <c r="J40" s="18">
        <v>2304.4076099999997</v>
      </c>
      <c r="K40" s="18">
        <v>1938.62309</v>
      </c>
    </row>
    <row r="41" spans="1:11">
      <c r="A41" t="s">
        <v>224</v>
      </c>
      <c r="B41" s="18">
        <v>4.7748471843078732E-12</v>
      </c>
      <c r="C41" s="18">
        <v>-4.3878699216293171E-6</v>
      </c>
      <c r="D41" s="18">
        <v>-4.3878847009182209E-6</v>
      </c>
      <c r="E41" s="18">
        <v>-4.3878787892026594E-6</v>
      </c>
      <c r="F41" s="18">
        <v>-4.3878823134946288E-6</v>
      </c>
      <c r="G41" s="18">
        <v>-4.3878715132450452E-6</v>
      </c>
      <c r="H41" s="18">
        <v>9.4360075308941305E-12</v>
      </c>
      <c r="I41" s="18">
        <v>-9.5496943686157465E-12</v>
      </c>
      <c r="J41" s="18">
        <v>5.0022208597511053E-12</v>
      </c>
      <c r="K41" s="18">
        <v>-8.6401996668428183E-12</v>
      </c>
    </row>
    <row r="42" spans="1:11">
      <c r="A42" t="s">
        <v>225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spans="1:11">
      <c r="B43" s="18"/>
      <c r="C43" s="18"/>
      <c r="D43" s="19"/>
      <c r="E43" s="19"/>
      <c r="F43" s="19"/>
      <c r="G43" s="19"/>
      <c r="H43" s="19"/>
      <c r="I43" s="19"/>
      <c r="J43" s="19"/>
      <c r="K43" s="19"/>
    </row>
    <row r="44" spans="1:11" ht="15.75" thickBot="1">
      <c r="A44" s="48" t="s">
        <v>226</v>
      </c>
      <c r="B44" s="46">
        <v>5930.2830500000046</v>
      </c>
      <c r="C44" s="46">
        <v>1596.23039561213</v>
      </c>
      <c r="D44" s="46">
        <v>2282.7072656121154</v>
      </c>
      <c r="E44" s="46">
        <v>1914.1075056121213</v>
      </c>
      <c r="F44" s="46">
        <v>936.80560561211769</v>
      </c>
      <c r="G44" s="46">
        <v>1186.1874256121287</v>
      </c>
      <c r="H44" s="46">
        <v>1030.4236700000097</v>
      </c>
      <c r="I44" s="46">
        <v>2022.7412999999906</v>
      </c>
      <c r="J44" s="46">
        <v>2464.9261600000045</v>
      </c>
      <c r="K44" s="46">
        <v>2102.0889099999913</v>
      </c>
    </row>
    <row r="45" spans="1:11" ht="6" customHeight="1"/>
    <row r="46" spans="1:11" ht="15.75" thickBot="1">
      <c r="A46" s="48" t="s">
        <v>265</v>
      </c>
      <c r="B46" s="46">
        <v>-2158.1023256121225</v>
      </c>
      <c r="C46" s="46">
        <v>-2504.2293356121299</v>
      </c>
      <c r="D46" s="46">
        <v>-2775.9267656121156</v>
      </c>
      <c r="E46" s="46">
        <v>-2755.677125612121</v>
      </c>
      <c r="F46" s="46">
        <v>-3011.4652556121182</v>
      </c>
      <c r="G46" s="46">
        <v>-3260.1111556121286</v>
      </c>
      <c r="H46" s="46">
        <v>-2814.8726100000094</v>
      </c>
      <c r="I46" s="46">
        <v>-2702.2973199999906</v>
      </c>
      <c r="J46" s="46">
        <v>-2885.7616000000053</v>
      </c>
      <c r="K46" s="46">
        <v>-3129.580999999991</v>
      </c>
    </row>
    <row r="47" spans="1:11" ht="6" customHeight="1"/>
    <row r="48" spans="1:11" ht="15.75" thickBot="1">
      <c r="A48" s="48" t="s">
        <v>266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</row>
    <row r="50" spans="1:11" ht="42" customHeight="1">
      <c r="A50" s="27" t="s">
        <v>267</v>
      </c>
      <c r="B50" s="19">
        <v>1216.14158</v>
      </c>
      <c r="C50" s="19">
        <v>1562.2685899999999</v>
      </c>
      <c r="D50" s="19">
        <v>1833.9660200000001</v>
      </c>
      <c r="E50" s="19">
        <v>1813.7163799999998</v>
      </c>
      <c r="F50" s="19">
        <v>2069.5045100000002</v>
      </c>
      <c r="G50" s="19">
        <v>2318.1504100000002</v>
      </c>
      <c r="H50" s="19">
        <v>1920.6974100000002</v>
      </c>
      <c r="I50" s="19">
        <v>1808.1221200000002</v>
      </c>
      <c r="J50" s="19">
        <v>2042.5996</v>
      </c>
      <c r="K50" s="19">
        <v>2286.4189999999999</v>
      </c>
    </row>
  </sheetData>
  <pageMargins left="0.70866141732283505" right="0.70866141732283505" top="0.74803149606299202" bottom="0.74803149606299202" header="0.31496062992126" footer="0.31496062992126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_defntemp_</vt:lpstr>
      <vt:lpstr>{&amp;Rpt.Selection_Code}</vt:lpstr>
      <vt:lpstr>Whole of Council</vt:lpstr>
      <vt:lpstr>10.1</vt:lpstr>
      <vt:lpstr>1.1</vt:lpstr>
      <vt:lpstr>2.1</vt:lpstr>
      <vt:lpstr>2.2</vt:lpstr>
      <vt:lpstr>2.3</vt:lpstr>
      <vt:lpstr>2.4</vt:lpstr>
      <vt:lpstr>2.5</vt:lpstr>
      <vt:lpstr>2.6</vt:lpstr>
      <vt:lpstr>3.1</vt:lpstr>
      <vt:lpstr>4.1</vt:lpstr>
      <vt:lpstr>5.1</vt:lpstr>
      <vt:lpstr>5.2</vt:lpstr>
      <vt:lpstr>5.3</vt:lpstr>
      <vt:lpstr>6.1</vt:lpstr>
      <vt:lpstr>6.2</vt:lpstr>
      <vt:lpstr>7.1</vt:lpstr>
      <vt:lpstr>7.2</vt:lpstr>
      <vt:lpstr>_defntemp_!Print_Area</vt:lpstr>
      <vt:lpstr>'{&amp;Rpt.Selection_Code}'!Print_Area</vt:lpstr>
      <vt:lpstr>'1.1'!Print_Area</vt:lpstr>
      <vt:lpstr>'10.1'!Print_Area</vt:lpstr>
      <vt:lpstr>'2.1'!Print_Area</vt:lpstr>
      <vt:lpstr>'2.2'!Print_Area</vt:lpstr>
      <vt:lpstr>'2.3'!Print_Area</vt:lpstr>
      <vt:lpstr>'2.4'!Print_Area</vt:lpstr>
      <vt:lpstr>'2.5'!Print_Area</vt:lpstr>
      <vt:lpstr>'2.6'!Print_Area</vt:lpstr>
      <vt:lpstr>'3.1'!Print_Area</vt:lpstr>
      <vt:lpstr>'4.1'!Print_Area</vt:lpstr>
      <vt:lpstr>'5.1'!Print_Area</vt:lpstr>
      <vt:lpstr>'5.2'!Print_Area</vt:lpstr>
      <vt:lpstr>'5.3'!Print_Area</vt:lpstr>
      <vt:lpstr>'6.1'!Print_Area</vt:lpstr>
      <vt:lpstr>'6.2'!Print_Area</vt:lpstr>
      <vt:lpstr>'7.1'!Print_Area</vt:lpstr>
      <vt:lpstr>'7.2'!Print_Area</vt:lpstr>
      <vt:lpstr>'Whole of Council'!Print_Area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Harpur</dc:creator>
  <cp:keywords/>
  <dc:description/>
  <cp:lastModifiedBy>Raina Kereama</cp:lastModifiedBy>
  <cp:revision/>
  <cp:lastPrinted>2025-03-11T02:28:36Z</cp:lastPrinted>
  <dcterms:created xsi:type="dcterms:W3CDTF">2024-03-06T00:45:36Z</dcterms:created>
  <dcterms:modified xsi:type="dcterms:W3CDTF">2025-04-13T21:16:00Z</dcterms:modified>
  <cp:category/>
  <cp:contentStatus/>
</cp:coreProperties>
</file>